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92435\Desktop\"/>
    </mc:Choice>
  </mc:AlternateContent>
  <bookViews>
    <workbookView xWindow="0" yWindow="0" windowWidth="23040" windowHeight="9804" firstSheet="1" activeTab="1"/>
  </bookViews>
  <sheets>
    <sheet name="Content_Count" sheetId="1" r:id="rId1"/>
    <sheet name="Content " sheetId="2" r:id="rId2"/>
    <sheet name="AC-DC Switching" sheetId="3" r:id="rId3"/>
    <sheet name="DC-DC Switiching" sheetId="4" r:id="rId4"/>
    <sheet name="LDOs" sheetId="5" r:id="rId5"/>
    <sheet name="Power Switches" sheetId="6" r:id="rId6"/>
    <sheet name="Sensors" sheetId="7" r:id="rId7"/>
    <sheet name="All-in-One" sheetId="8" r:id="rId8"/>
    <sheet name="1-1-SS MOSFET" sheetId="9" r:id="rId9"/>
    <sheet name="1-2-LV MOSFET" sheetId="10" r:id="rId10"/>
    <sheet name="1-3-MV MOSFET" sheetId="11" r:id="rId11"/>
    <sheet name="1-4-HV MOSFET" sheetId="12" r:id="rId12"/>
    <sheet name="1-5-SJ MOSFET" sheetId="13" r:id="rId13"/>
    <sheet name="1-6-MOSFET Overview" sheetId="14" r:id="rId14"/>
    <sheet name="2-1-SS Schottky" sheetId="15" r:id="rId15"/>
    <sheet name="2-2-Power Schottky" sheetId="16" r:id="rId16"/>
    <sheet name="2-3-Super Schottky" sheetId="17" r:id="rId17"/>
    <sheet name="3-1-SiC Diode" sheetId="18" r:id="rId18"/>
    <sheet name="4-1-SS SWITCHING" sheetId="19" r:id="rId19"/>
    <sheet name="4-2-GP Rectifiers" sheetId="20" r:id="rId20"/>
    <sheet name="4-3-FR Rectifiers" sheetId="21" r:id="rId21"/>
    <sheet name="4-4-UF Rectifiers" sheetId="22" r:id="rId22"/>
    <sheet name="4-5-SF Rectifiers" sheetId="23" r:id="rId23"/>
    <sheet name="4-6-HF Rectifiers" sheetId="24" r:id="rId24"/>
    <sheet name="4-7-FRED" sheetId="25" r:id="rId25"/>
    <sheet name="5-1-Zener" sheetId="26" r:id="rId26"/>
    <sheet name="5-2-ESD protection" sheetId="27" r:id="rId27"/>
    <sheet name="5-3-TVS" sheetId="28" r:id="rId28"/>
    <sheet name="5-4-Load Dump TVS" sheetId="29" r:id="rId29"/>
    <sheet name="6-1-General Transistor" sheetId="30" r:id="rId30"/>
    <sheet name="6-2-Low VCE(sat) BJT" sheetId="31" r:id="rId31"/>
    <sheet name="7-1-Bridge Rectifiers" sheetId="32" r:id="rId32"/>
    <sheet name="7-2-SKY Bridge" sheetId="33" r:id="rId33"/>
    <sheet name="8-1-IGBT" sheetId="34" r:id="rId34"/>
    <sheet name="MOSFET Package" sheetId="35" r:id="rId35"/>
    <sheet name="Package Cross" sheetId="36" r:id="rId36"/>
    <sheet name="Packing" sheetId="37" r:id="rId37"/>
  </sheets>
  <definedNames>
    <definedName name="_3_合格承認書進度表_HV__U89" localSheetId="0">#REF!</definedName>
    <definedName name="_3_合格承認書進度表_HV__U89">#REF!</definedName>
    <definedName name="_Fill" localSheetId="23">#REF!</definedName>
    <definedName name="_Fill" localSheetId="33">#REF!</definedName>
    <definedName name="_Fill" localSheetId="2">#REF!</definedName>
    <definedName name="_Fill" localSheetId="0">#REF!</definedName>
    <definedName name="_Fill" localSheetId="3">#REF!</definedName>
    <definedName name="_Fill" localSheetId="6">#REF!</definedName>
    <definedName name="_Fill">#REF!</definedName>
    <definedName name="_xlnm._FilterDatabase" localSheetId="8" hidden="1">'1-1-SS MOSFET'!$A$8:$U$101</definedName>
    <definedName name="_xlnm._FilterDatabase" localSheetId="9" hidden="1">'1-2-LV MOSFET'!$A$8:$V$430</definedName>
    <definedName name="_xlnm._FilterDatabase" localSheetId="10" hidden="1">'1-3-MV MOSFET'!$A$8:$S$248</definedName>
    <definedName name="_xlnm._FilterDatabase" localSheetId="11" hidden="1">'1-4-HV MOSFET'!$A$8:$O$32</definedName>
    <definedName name="_xlnm._FilterDatabase" localSheetId="12" hidden="1">'1-5-SJ MOSFET'!$A$8:$N$86</definedName>
    <definedName name="_xlnm._FilterDatabase" localSheetId="13" hidden="1">'1-6-MOSFET Overview'!$A$8:$W$858</definedName>
    <definedName name="_xlnm._FilterDatabase" localSheetId="14" hidden="1">'2-1-SS Schottky'!$A$8:$O$223</definedName>
    <definedName name="_xlnm._FilterDatabase" localSheetId="15" hidden="1">'2-2-Power Schottky'!$A$8:$M$830</definedName>
    <definedName name="_xlnm._FilterDatabase" localSheetId="16" hidden="1">'2-3-Super Schottky'!$A$8:$L$209</definedName>
    <definedName name="_xlnm._FilterDatabase" localSheetId="17" hidden="1">'3-1-SiC Diode'!$A$8:$N$93</definedName>
    <definedName name="_xlnm._FilterDatabase" localSheetId="18" hidden="1">'4-1-SS SWITCHING'!$A$8:$P$146</definedName>
    <definedName name="_xlnm._FilterDatabase" localSheetId="19" hidden="1">'4-2-GP Rectifiers'!$A$8:$M$225</definedName>
    <definedName name="_xlnm._FilterDatabase" localSheetId="20" hidden="1">'4-3-FR Rectifiers'!$A$8:$N$98</definedName>
    <definedName name="_xlnm._FilterDatabase" localSheetId="21" hidden="1">'4-4-UF Rectifiers'!$A$8:$N$157</definedName>
    <definedName name="_xlnm._FilterDatabase" localSheetId="22" hidden="1">'4-5-SF Rectifiers'!$A$8:$N$223</definedName>
    <definedName name="_xlnm._FilterDatabase" localSheetId="23" hidden="1">'4-6-HF Rectifiers'!$A$8:$N$270</definedName>
    <definedName name="_xlnm._FilterDatabase" localSheetId="24" hidden="1">'4-7-FRED'!$A$8:$O$50</definedName>
    <definedName name="_xlnm._FilterDatabase" localSheetId="25" hidden="1">'5-1-Zener'!$A$8:$Q$3398</definedName>
    <definedName name="_xlnm._FilterDatabase" localSheetId="26" hidden="1">'5-2-ESD protection'!$A$8:$O$419</definedName>
    <definedName name="_xlnm._FilterDatabase" localSheetId="27" hidden="1">'5-3-TVS'!$A$8:$O$2561</definedName>
    <definedName name="_xlnm._FilterDatabase" localSheetId="28" hidden="1">'5-4-Load Dump TVS'!$A$8:$O$8</definedName>
    <definedName name="_xlnm._FilterDatabase" localSheetId="29" hidden="1">'6-1-General Transistor'!$A$8:$S$211</definedName>
    <definedName name="_xlnm._FilterDatabase" localSheetId="30" hidden="1">'6-2-Low VCE(sat) BJT'!$A$8:$S$33</definedName>
    <definedName name="_xlnm._FilterDatabase" localSheetId="31" hidden="1">'7-1-Bridge Rectifiers'!$A$8:$M$166</definedName>
    <definedName name="_xlnm._FilterDatabase" localSheetId="32" hidden="1">'7-2-SKY Bridge'!$A$8:$L$8</definedName>
    <definedName name="_xlnm._FilterDatabase" localSheetId="33" hidden="1">'8-1-IGBT'!$A$8:$S$8</definedName>
    <definedName name="a" localSheetId="0">#REF!</definedName>
    <definedName name="a">#REF!</definedName>
    <definedName name="aaa" localSheetId="0">#REF!</definedName>
    <definedName name="aaa">#REF!</definedName>
    <definedName name="AG" localSheetId="0">#REF!</definedName>
    <definedName name="AG">#REF!</definedName>
    <definedName name="AP" localSheetId="0">#REF!</definedName>
    <definedName name="AP">#REF!</definedName>
    <definedName name="ass" localSheetId="0">#REF!</definedName>
    <definedName name="ass">#REF!</definedName>
    <definedName name="B" localSheetId="0">#REF!</definedName>
    <definedName name="B">#REF!</definedName>
    <definedName name="bb" localSheetId="0">#REF!</definedName>
    <definedName name="bb">#REF!</definedName>
    <definedName name="CLOSE" localSheetId="0">#REF!</definedName>
    <definedName name="CLOSE">#REF!</definedName>
    <definedName name="DFHGFJ" localSheetId="23">#REF!</definedName>
    <definedName name="DFHGFJ" localSheetId="33">#REF!</definedName>
    <definedName name="DFHGFJ" localSheetId="2">#REF!</definedName>
    <definedName name="DFHGFJ" localSheetId="0">#REF!</definedName>
    <definedName name="DFHGFJ" localSheetId="3">#REF!</definedName>
    <definedName name="DFHGFJ" localSheetId="6">#REF!</definedName>
    <definedName name="DFHGFJ">#REF!</definedName>
    <definedName name="I2N730" localSheetId="0">#REF!</definedName>
    <definedName name="I2N730">#REF!</definedName>
    <definedName name="NPD" localSheetId="0">#REF!</definedName>
    <definedName name="NPD">#REF!</definedName>
    <definedName name="PA" localSheetId="0">#REF!</definedName>
    <definedName name="PA">#REF!</definedName>
    <definedName name="ValidBOMRange" localSheetId="0">#REF!</definedName>
    <definedName name="ValidBOMRange">#REF!</definedName>
    <definedName name="w" localSheetId="23">#REF!</definedName>
    <definedName name="w" localSheetId="33">#REF!</definedName>
    <definedName name="w" localSheetId="2">#REF!</definedName>
    <definedName name="w" localSheetId="0">#REF!</definedName>
    <definedName name="w" localSheetId="3">#REF!</definedName>
    <definedName name="w" localSheetId="6">#REF!</definedName>
    <definedName name="w">#REF!</definedName>
    <definedName name="ZZ" localSheetId="0">#REF!</definedName>
    <definedName name="ZZ">#REF!</definedName>
    <definedName name="吕培欣" localSheetId="0">#REF!</definedName>
    <definedName name="吕培欣">#REF!</definedName>
    <definedName name="何升洪" localSheetId="0">#REF!</definedName>
    <definedName name="何升洪">#REF!</definedName>
    <definedName name="罗飞" localSheetId="0">#REF!</definedName>
    <definedName name="罗飞">#REF!</definedName>
    <definedName name="楊烈" localSheetId="0">#REF!</definedName>
    <definedName name="楊烈">#REF!</definedName>
    <definedName name="解雄偉" localSheetId="0">#REF!</definedName>
    <definedName name="解雄偉">#REF!</definedName>
  </definedNames>
  <calcPr calcId="162913"/>
  <extLst>
    <ext uri="GoogleSheetsCustomDataVersion2">
      <go:sheetsCustomData xmlns:go="http://customooxmlschemas.google.com/" r:id="rId41" roundtripDataChecksum="jVISMN61AfszAtq832+57ZZBp3pUJHpj3bDM2udwSXM="/>
    </ext>
  </extLst>
</workbook>
</file>

<file path=xl/calcChain.xml><?xml version="1.0" encoding="utf-8"?>
<calcChain xmlns="http://schemas.openxmlformats.org/spreadsheetml/2006/main">
  <c r="A5" i="34" l="1"/>
  <c r="A5" i="33"/>
  <c r="A5" i="32"/>
  <c r="A5" i="31"/>
  <c r="A5" i="30"/>
  <c r="A5" i="29"/>
  <c r="A5" i="28"/>
  <c r="A5" i="27"/>
  <c r="A5" i="26"/>
  <c r="A5" i="25"/>
  <c r="A5" i="24"/>
  <c r="A5" i="23"/>
  <c r="A5" i="22"/>
  <c r="A5" i="21"/>
  <c r="A5" i="20"/>
  <c r="A5" i="19"/>
  <c r="A5" i="18"/>
  <c r="A5" i="17"/>
  <c r="A5" i="16"/>
  <c r="A5" i="15"/>
  <c r="A5" i="14"/>
  <c r="A5" i="13"/>
  <c r="A5" i="12"/>
  <c r="A5" i="11"/>
  <c r="A5" i="10"/>
  <c r="A5" i="9"/>
  <c r="A3" i="8"/>
  <c r="A3" i="7"/>
  <c r="A3" i="6"/>
  <c r="A3" i="5"/>
  <c r="A3" i="4"/>
  <c r="A3" i="3"/>
  <c r="J28" i="1" a="1"/>
  <c r="J31" i="1" s="1"/>
  <c r="I28" i="1" a="1"/>
  <c r="I31" i="1" s="1"/>
  <c r="G28" i="1" a="1"/>
  <c r="G31" i="1" s="1"/>
  <c r="S24" i="1"/>
  <c r="R24" i="1"/>
  <c r="Q24" i="1"/>
  <c r="P24" i="1"/>
  <c r="O24" i="1"/>
  <c r="S23" i="1"/>
  <c r="R23" i="1"/>
  <c r="Q23" i="1"/>
  <c r="P23" i="1"/>
  <c r="O23" i="1"/>
  <c r="S22" i="1"/>
  <c r="R22" i="1"/>
  <c r="Q22" i="1"/>
  <c r="P22" i="1"/>
  <c r="O22" i="1"/>
  <c r="S21" i="1"/>
  <c r="R21" i="1"/>
  <c r="Q21" i="1"/>
  <c r="P21" i="1"/>
  <c r="O21" i="1"/>
  <c r="I21" i="1"/>
  <c r="H21" i="1"/>
  <c r="G21" i="1"/>
  <c r="F21" i="1"/>
  <c r="E21" i="1"/>
  <c r="S20" i="1"/>
  <c r="R20" i="1"/>
  <c r="Q20" i="1"/>
  <c r="P20" i="1"/>
  <c r="O20" i="1"/>
  <c r="S19" i="1"/>
  <c r="R19" i="1"/>
  <c r="Q19" i="1"/>
  <c r="P19" i="1"/>
  <c r="O19" i="1"/>
  <c r="I19" i="1"/>
  <c r="H19" i="1"/>
  <c r="G19" i="1"/>
  <c r="F19" i="1"/>
  <c r="E19" i="1"/>
  <c r="S18" i="1"/>
  <c r="R18" i="1"/>
  <c r="Q18" i="1"/>
  <c r="P18" i="1"/>
  <c r="O18" i="1"/>
  <c r="S16" i="1"/>
  <c r="R16" i="1"/>
  <c r="Q16" i="1"/>
  <c r="P16" i="1"/>
  <c r="O16" i="1"/>
  <c r="I16" i="1"/>
  <c r="H16" i="1"/>
  <c r="G16" i="1"/>
  <c r="F16" i="1"/>
  <c r="E16" i="1"/>
  <c r="AA15" i="1"/>
  <c r="Z15" i="1"/>
  <c r="Y15" i="1"/>
  <c r="X15" i="1"/>
  <c r="W15" i="1"/>
  <c r="S14" i="1"/>
  <c r="R14" i="1"/>
  <c r="Q14" i="1"/>
  <c r="P14" i="1"/>
  <c r="O14" i="1"/>
  <c r="I14" i="1"/>
  <c r="H14" i="1"/>
  <c r="G14" i="1"/>
  <c r="F14" i="1"/>
  <c r="E14" i="1"/>
  <c r="AA13" i="1"/>
  <c r="Z13" i="1"/>
  <c r="Y13" i="1"/>
  <c r="X13" i="1"/>
  <c r="W13" i="1"/>
  <c r="S13" i="1"/>
  <c r="R13" i="1"/>
  <c r="Q13" i="1"/>
  <c r="P13" i="1"/>
  <c r="O13" i="1"/>
  <c r="AA12" i="1"/>
  <c r="Z12" i="1"/>
  <c r="Y12" i="1"/>
  <c r="X12" i="1"/>
  <c r="W12" i="1"/>
  <c r="S12" i="1"/>
  <c r="R12" i="1"/>
  <c r="Q12" i="1"/>
  <c r="P12" i="1"/>
  <c r="O12" i="1"/>
  <c r="I11" i="1"/>
  <c r="H11" i="1"/>
  <c r="G11" i="1"/>
  <c r="F11" i="1"/>
  <c r="E11" i="1"/>
  <c r="AA10" i="1"/>
  <c r="Z10" i="1"/>
  <c r="Y10" i="1"/>
  <c r="X10" i="1"/>
  <c r="W10" i="1"/>
  <c r="S10" i="1"/>
  <c r="R10" i="1"/>
  <c r="Q10" i="1"/>
  <c r="P10" i="1"/>
  <c r="O10" i="1"/>
  <c r="AA9" i="1"/>
  <c r="Z9" i="1"/>
  <c r="Y9" i="1"/>
  <c r="X9" i="1"/>
  <c r="W9" i="1"/>
  <c r="S9" i="1"/>
  <c r="R9" i="1"/>
  <c r="Q9" i="1"/>
  <c r="P9" i="1"/>
  <c r="O9" i="1"/>
  <c r="E9" i="1"/>
  <c r="S8" i="1"/>
  <c r="R8" i="1"/>
  <c r="Q8" i="1"/>
  <c r="P8" i="1"/>
  <c r="O8" i="1"/>
  <c r="AA7" i="1"/>
  <c r="Z7" i="1"/>
  <c r="Y7" i="1"/>
  <c r="X7" i="1"/>
  <c r="W7" i="1"/>
  <c r="S7" i="1"/>
  <c r="O7" i="1"/>
  <c r="AA6" i="1"/>
  <c r="Z6" i="1"/>
  <c r="Y6" i="1"/>
  <c r="X6" i="1"/>
  <c r="W6" i="1"/>
  <c r="S6" i="1"/>
  <c r="R6" i="1"/>
  <c r="Q6" i="1"/>
  <c r="P6" i="1"/>
  <c r="O6" i="1"/>
  <c r="AA5" i="1"/>
  <c r="Z5" i="1"/>
  <c r="Y5" i="1"/>
  <c r="X5" i="1"/>
  <c r="W5" i="1"/>
  <c r="S5" i="1"/>
  <c r="R5" i="1"/>
  <c r="Q5" i="1"/>
  <c r="P5" i="1"/>
  <c r="O5" i="1"/>
  <c r="I5" i="1"/>
  <c r="H5" i="1"/>
  <c r="G5" i="1"/>
  <c r="F5" i="1"/>
  <c r="E5" i="1"/>
  <c r="E4" i="1" s="1"/>
  <c r="AA4" i="1"/>
  <c r="Z4" i="1"/>
  <c r="Y4" i="1"/>
  <c r="X4" i="1"/>
  <c r="W4" i="1"/>
  <c r="S4" i="1"/>
  <c r="R4" i="1"/>
  <c r="Q4" i="1"/>
  <c r="P4" i="1"/>
  <c r="H28" i="1" s="1" a="1"/>
  <c r="O4" i="1"/>
  <c r="G4" i="1"/>
  <c r="F4" i="1"/>
  <c r="F28" i="1" l="1" a="1"/>
  <c r="F28" i="1" s="1"/>
  <c r="L28" i="1"/>
  <c r="L29" i="1"/>
  <c r="L30" i="1"/>
  <c r="L31" i="1"/>
  <c r="H29" i="1"/>
  <c r="H28" i="1"/>
  <c r="H31" i="1"/>
  <c r="H30" i="1"/>
  <c r="H4" i="1"/>
  <c r="K28" i="1" s="1" a="1"/>
  <c r="I28" i="1"/>
  <c r="I4" i="1"/>
  <c r="G28" i="1"/>
  <c r="I29" i="1"/>
  <c r="I30" i="1"/>
  <c r="G29" i="1"/>
  <c r="G30" i="1"/>
  <c r="J28" i="1"/>
  <c r="L32" i="1"/>
  <c r="L33" i="1" s="1"/>
  <c r="J29" i="1"/>
  <c r="J30" i="1"/>
  <c r="M31" i="1" l="1"/>
  <c r="F30" i="1"/>
  <c r="F31" i="1"/>
  <c r="F29" i="1"/>
  <c r="F32" i="1" s="1"/>
  <c r="F33" i="1" s="1"/>
  <c r="M30" i="1"/>
  <c r="K31" i="1"/>
  <c r="K30" i="1"/>
  <c r="K29" i="1"/>
  <c r="K28" i="1"/>
  <c r="J32" i="1"/>
  <c r="J33" i="1" s="1"/>
  <c r="H32" i="1"/>
  <c r="H33" i="1" s="1"/>
  <c r="M29" i="1"/>
  <c r="M28" i="1"/>
  <c r="G32" i="1"/>
  <c r="G33" i="1" s="1"/>
  <c r="I32" i="1"/>
  <c r="I33" i="1" s="1"/>
  <c r="M32" i="1" l="1"/>
  <c r="K32" i="1"/>
  <c r="K33" i="1" s="1"/>
</calcChain>
</file>

<file path=xl/comments1.xml><?xml version="1.0" encoding="utf-8"?>
<comments xmlns="http://schemas.openxmlformats.org/spreadsheetml/2006/main">
  <authors>
    <author/>
  </authors>
  <commentList>
    <comment ref="N7" authorId="0" shapeId="0">
      <text>
        <r>
          <rPr>
            <sz val="11"/>
            <color rgb="FF000000"/>
            <rFont val="Calibri"/>
            <scheme val="minor"/>
          </rPr>
          <t>======
ID#AAABT8c2LsQ
panjit    (2024-08-16 07:27:48)
需要手動計算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jfHTgKOlNhabFp8RjUWDKsGqw/oA=="/>
    </ext>
  </extLst>
</comments>
</file>

<file path=xl/sharedStrings.xml><?xml version="1.0" encoding="utf-8"?>
<sst xmlns="http://schemas.openxmlformats.org/spreadsheetml/2006/main" count="84929" uniqueCount="11434">
  <si>
    <t xml:space="preserve"> ICs Product Function</t>
  </si>
  <si>
    <t>Products</t>
  </si>
  <si>
    <t>New</t>
  </si>
  <si>
    <t>Active</t>
  </si>
  <si>
    <t>NSND</t>
  </si>
  <si>
    <t>EoL</t>
  </si>
  <si>
    <t>NO.</t>
  </si>
  <si>
    <t>Discrete Product Function</t>
  </si>
  <si>
    <t>Power Management IC</t>
  </si>
  <si>
    <t>1-1</t>
  </si>
  <si>
    <t>Small Signal MOSFET(Rds(on) &gt; 1Ω)</t>
  </si>
  <si>
    <t>5-1</t>
  </si>
  <si>
    <t>Zener Diodes</t>
  </si>
  <si>
    <t>AD-DC Switching Regulators</t>
  </si>
  <si>
    <t>1-2</t>
  </si>
  <si>
    <t>Low Voltage MOSFET(20 - 40V , Rds(on) &lt; 1Ω)</t>
  </si>
  <si>
    <t>5-2</t>
  </si>
  <si>
    <t>ESD protection</t>
  </si>
  <si>
    <t>High Efficiency Resonant Flyback Controlle</t>
  </si>
  <si>
    <t>1-3-1</t>
  </si>
  <si>
    <t>Medium Voltage MOSFET(60 - 200V , Rds(on) &lt; 1Ω)</t>
  </si>
  <si>
    <t>5-3</t>
  </si>
  <si>
    <t>Transient Voltage Suppressors</t>
  </si>
  <si>
    <t>Active Bridge Controller</t>
  </si>
  <si>
    <t>1-3-2</t>
  </si>
  <si>
    <t>5-4</t>
  </si>
  <si>
    <t>Load Dump Transient Voltage Suppressors</t>
  </si>
  <si>
    <t>Automatic X Capacitor Discharge IC</t>
  </si>
  <si>
    <t>1-4</t>
  </si>
  <si>
    <t>High Voltage MOSFET(400 - 1000V)</t>
  </si>
  <si>
    <t>Battery Management ICs</t>
  </si>
  <si>
    <t>1-5</t>
  </si>
  <si>
    <t>Super Junction MOSFET(600 - 650V)</t>
  </si>
  <si>
    <t>6-1</t>
  </si>
  <si>
    <t>General Transistor</t>
  </si>
  <si>
    <t>Battery Gas Gauges</t>
  </si>
  <si>
    <t>1-6</t>
  </si>
  <si>
    <t>MOSFET Overview</t>
  </si>
  <si>
    <t>6-2</t>
  </si>
  <si>
    <t>Low VCE(sat) Transistor</t>
  </si>
  <si>
    <t>DC-DC Switching Regulators</t>
  </si>
  <si>
    <t>Buck Regulators</t>
  </si>
  <si>
    <t>2-1</t>
  </si>
  <si>
    <t>Small Signal Schottky(IF &lt; 1A)</t>
  </si>
  <si>
    <t>7-1</t>
  </si>
  <si>
    <t>Bridge Rectifiers(VRRM = 50 - 1000V)</t>
  </si>
  <si>
    <t>Boost Regulators</t>
  </si>
  <si>
    <t>2-2</t>
  </si>
  <si>
    <t>Power Schottky(IF ≧ 1A)</t>
  </si>
  <si>
    <t>7-2</t>
  </si>
  <si>
    <t>Schottky Bridge Rectifiers(VRRM = 40 - 100V)</t>
  </si>
  <si>
    <t>LDOs</t>
  </si>
  <si>
    <t>2-3</t>
  </si>
  <si>
    <t>Super Schottky(Low VF)</t>
  </si>
  <si>
    <t>Low Noise LDOs</t>
  </si>
  <si>
    <t>8-1</t>
  </si>
  <si>
    <t>High Speed IGBTs(20-40 KHz , 650V)</t>
  </si>
  <si>
    <t>Power Switches</t>
  </si>
  <si>
    <t>3-1</t>
  </si>
  <si>
    <t>SiC Diodes(VRRM = 650 - 1200V, IF = 2 - 40A)</t>
  </si>
  <si>
    <t>Load Switches</t>
  </si>
  <si>
    <t>Others</t>
  </si>
  <si>
    <t>Signal Chain IC</t>
  </si>
  <si>
    <t>4-1</t>
  </si>
  <si>
    <t>Small Signal Switching Diode(≦500mW, VRRM = 50 - 350V)</t>
  </si>
  <si>
    <t>MOSFET Package</t>
  </si>
  <si>
    <t>Sensors</t>
  </si>
  <si>
    <t>4-2</t>
  </si>
  <si>
    <t>General Purpose Rectifiers(VRRM = 50 - 1700V)</t>
  </si>
  <si>
    <t>Package Cross</t>
  </si>
  <si>
    <t>Temperature Sensors</t>
  </si>
  <si>
    <t>4-3</t>
  </si>
  <si>
    <t>Fast Recovery Rectifiers(TRR = 150 - 500ns)</t>
  </si>
  <si>
    <t>Packing Information(Reel/Bulk/Ammunition)</t>
  </si>
  <si>
    <t>Motor Control IC</t>
  </si>
  <si>
    <t>4-4</t>
  </si>
  <si>
    <t>Ultra Fast Recovery Rectifiers(TRR = 50 - 100ns)</t>
  </si>
  <si>
    <t>All-in-One</t>
  </si>
  <si>
    <t>4-5</t>
  </si>
  <si>
    <t>Super Fast Recovery Rectifiers(TRR = 25 - 50ns)</t>
  </si>
  <si>
    <t>4-6</t>
  </si>
  <si>
    <t>Hyper Fast Recovery Rectifiers(TRR= 15 - 35ns)</t>
  </si>
  <si>
    <t>4-7</t>
  </si>
  <si>
    <t>FRED(VRRM = 600 - 1200V , IF = 8 - 60A)</t>
  </si>
  <si>
    <t>M1</t>
  </si>
  <si>
    <t>M2</t>
  </si>
  <si>
    <t>RIPD</t>
  </si>
  <si>
    <t>APD-1</t>
  </si>
  <si>
    <t>APD-2</t>
  </si>
  <si>
    <t>ICDU</t>
  </si>
  <si>
    <t>Total</t>
  </si>
  <si>
    <t>Revised Date:</t>
  </si>
  <si>
    <t>1-3</t>
  </si>
  <si>
    <t>Contact Us Now</t>
  </si>
  <si>
    <t>Asia</t>
  </si>
  <si>
    <t>Europe</t>
  </si>
  <si>
    <t>Kaohsiung, Taiwan(Headquarter)</t>
  </si>
  <si>
    <t>Munich, Germany</t>
  </si>
  <si>
    <t>TEL : +886-7-621-3121</t>
  </si>
  <si>
    <t>TEL : +49-89-729-4900-12</t>
  </si>
  <si>
    <t>Taipei, Taiwan</t>
  </si>
  <si>
    <t>America</t>
  </si>
  <si>
    <t>TEL : +886-2-2627-1898</t>
  </si>
  <si>
    <t>Tempe, Arizona, US</t>
  </si>
  <si>
    <t>mail : sales@panjit.com.tw</t>
  </si>
  <si>
    <t>Website : www.panjit.com</t>
  </si>
  <si>
    <t>TEL : +1-602-404-1700</t>
  </si>
  <si>
    <t>Shop Online</t>
  </si>
  <si>
    <t>PANJIT International Inc.</t>
  </si>
  <si>
    <t>Back to content</t>
  </si>
  <si>
    <t>High Efficiency Resonant Flyback Controller</t>
  </si>
  <si>
    <t>Part Number</t>
  </si>
  <si>
    <t>Package</t>
  </si>
  <si>
    <t>Product Status</t>
  </si>
  <si>
    <t>Feedback Regulation Mode</t>
  </si>
  <si>
    <t>Topology</t>
  </si>
  <si>
    <t>Soft Switching</t>
  </si>
  <si>
    <t>Peak Load Application</t>
  </si>
  <si>
    <t>HV Startup</t>
  </si>
  <si>
    <t>Operation Mode</t>
  </si>
  <si>
    <t>Kick Mode (Burst Mode)</t>
  </si>
  <si>
    <t>[VDDA]                                        UVLO on</t>
  </si>
  <si>
    <t>[VDDA] UVLO off</t>
  </si>
  <si>
    <t>[VDDA] O.V.P.</t>
  </si>
  <si>
    <t>Temperature Range Min.</t>
  </si>
  <si>
    <t>Temperature Range Max.</t>
  </si>
  <si>
    <t>V</t>
  </si>
  <si>
    <t>℃</t>
  </si>
  <si>
    <t xml:space="preserve">DRFLYBACK-A </t>
  </si>
  <si>
    <t>TSSOP-18</t>
  </si>
  <si>
    <t>SSR</t>
  </si>
  <si>
    <t>Flyback</t>
  </si>
  <si>
    <t>ZVS</t>
  </si>
  <si>
    <t>Y</t>
  </si>
  <si>
    <t>CRM/DCM</t>
  </si>
  <si>
    <t>Bridge Controller</t>
  </si>
  <si>
    <t>DRAIN to GND Max.</t>
  </si>
  <si>
    <t>GATE Turn-OFF Threshold Min.</t>
  </si>
  <si>
    <t>GATE Turn-OFF Threshold Max.</t>
  </si>
  <si>
    <t>Temperature Range       Max.</t>
  </si>
  <si>
    <t>mV</t>
  </si>
  <si>
    <t xml:space="preserve">CMDRBR </t>
  </si>
  <si>
    <t>SOT-23 6L-1</t>
  </si>
  <si>
    <t>Active Bridge</t>
  </si>
  <si>
    <t>BVDSS</t>
  </si>
  <si>
    <t>Operation Current Max.</t>
  </si>
  <si>
    <t>Turn-On Delay                       Min.</t>
  </si>
  <si>
    <t>Turn-On Delay                               Max.</t>
  </si>
  <si>
    <t>Temperatrature Range Min.</t>
  </si>
  <si>
    <t>Temperatrature Range Max.</t>
  </si>
  <si>
    <t>kV</t>
  </si>
  <si>
    <t>µA</t>
  </si>
  <si>
    <t>ms</t>
  </si>
  <si>
    <t xml:space="preserve">CMD02XIU </t>
  </si>
  <si>
    <t>SOD-123</t>
  </si>
  <si>
    <t>-</t>
  </si>
  <si>
    <t>Replacement Part</t>
  </si>
  <si>
    <t>AEC-Q100 Qualified</t>
  </si>
  <si>
    <t>Input Voltage Min.</t>
  </si>
  <si>
    <t>Input Voltage Max.</t>
  </si>
  <si>
    <t>Output Voltage Min.</t>
  </si>
  <si>
    <t>Output Voltage Max.</t>
  </si>
  <si>
    <t>Switching Output Current Typ.</t>
  </si>
  <si>
    <t>Quiescent Current Typ.</t>
  </si>
  <si>
    <t>Synchronous Rectification</t>
  </si>
  <si>
    <t>Switching Frequency Typ.</t>
  </si>
  <si>
    <t>N MOS RDS(on) Typ.</t>
  </si>
  <si>
    <t>P MOS RDS(on) Typ.</t>
  </si>
  <si>
    <t>Interface</t>
  </si>
  <si>
    <t>Features</t>
  </si>
  <si>
    <t>Operating Temperature Range (°C)</t>
  </si>
  <si>
    <t>A</t>
  </si>
  <si>
    <t>uA</t>
  </si>
  <si>
    <t>kHz</t>
  </si>
  <si>
    <t>mΩ</t>
  </si>
  <si>
    <t xml:space="preserve">PJ30072S6 </t>
  </si>
  <si>
    <t>New Product</t>
  </si>
  <si>
    <t>Yes</t>
  </si>
  <si>
    <t>Support 1 Cell Alkaline,Output Disconnect</t>
  </si>
  <si>
    <t>-40 to 85</t>
  </si>
  <si>
    <t>SOT23-6</t>
  </si>
  <si>
    <t xml:space="preserve">Low Noise LDOs </t>
  </si>
  <si>
    <t>Output Current Typ.</t>
  </si>
  <si>
    <t>Adjustable Regulated Output Voltage</t>
  </si>
  <si>
    <t>Power Supply Rejection Rate @ 1kHz Typ.</t>
  </si>
  <si>
    <t>Dropout Voltage Typ.</t>
  </si>
  <si>
    <t>Output Tolerance Typ.</t>
  </si>
  <si>
    <t>dB</t>
  </si>
  <si>
    <t>%</t>
  </si>
  <si>
    <t xml:space="preserve">PJ20030A-27S5 </t>
  </si>
  <si>
    <t>Fixed, 2.7V</t>
  </si>
  <si>
    <t>+1/-1</t>
  </si>
  <si>
    <t>Quick Output Discharge, Thermal-Overload Protection,Short-Circuit Protection</t>
  </si>
  <si>
    <t>-40 to 125</t>
  </si>
  <si>
    <t>SOT23-5</t>
  </si>
  <si>
    <t xml:space="preserve">PJ20030A-08S5 </t>
  </si>
  <si>
    <t>Fixed, 0.8</t>
  </si>
  <si>
    <t xml:space="preserve">PJ20030A-18S5 </t>
  </si>
  <si>
    <t>Fixed, 1.8</t>
  </si>
  <si>
    <t xml:space="preserve">PJ20030A-28S5 </t>
  </si>
  <si>
    <t>Fixed, 2.8</t>
  </si>
  <si>
    <t xml:space="preserve">PJ20030A-33S5 </t>
  </si>
  <si>
    <t>Fixed, 3.3</t>
  </si>
  <si>
    <t xml:space="preserve">PJ20030A-08QZ1 </t>
  </si>
  <si>
    <t>DFN1x1-4</t>
  </si>
  <si>
    <t xml:space="preserve">PJ20030A-18QZ1 </t>
  </si>
  <si>
    <t xml:space="preserve">PJ20030A-28QZ1 </t>
  </si>
  <si>
    <t xml:space="preserve">PJ20030A-33QZ1 </t>
  </si>
  <si>
    <t xml:space="preserve">PJ20030A-08QZ </t>
  </si>
  <si>
    <t>DFN0.8x0.8-4</t>
  </si>
  <si>
    <t xml:space="preserve">PJ20030A-18QZ </t>
  </si>
  <si>
    <t xml:space="preserve">PJ20030A-28QZ </t>
  </si>
  <si>
    <t xml:space="preserve">PJ20030A-33QZ </t>
  </si>
  <si>
    <t xml:space="preserve">PJ20030A-08QW </t>
  </si>
  <si>
    <t>DFN2x2-6</t>
  </si>
  <si>
    <t xml:space="preserve">PJ20030A-18QW </t>
  </si>
  <si>
    <t xml:space="preserve">PJ20030A-28QW </t>
  </si>
  <si>
    <t xml:space="preserve">PJ20030A-33QW </t>
  </si>
  <si>
    <t xml:space="preserve">PJ20030B-08S5 </t>
  </si>
  <si>
    <t xml:space="preserve">PJ20030B-18S5 </t>
  </si>
  <si>
    <t xml:space="preserve">PJ20030B-28S5 </t>
  </si>
  <si>
    <t xml:space="preserve">PJ20030B-33S5 </t>
  </si>
  <si>
    <t xml:space="preserve">PJ20030B-08QZ1 </t>
  </si>
  <si>
    <t xml:space="preserve">PJ20030B-18QZ1 </t>
  </si>
  <si>
    <t xml:space="preserve">PJ20030B-28QZ1 </t>
  </si>
  <si>
    <t xml:space="preserve">PJ20030B-33QZ1 </t>
  </si>
  <si>
    <t xml:space="preserve">PJ20030B-08QW </t>
  </si>
  <si>
    <t xml:space="preserve">PJ20030B-18QW </t>
  </si>
  <si>
    <t xml:space="preserve">PJ20030B-28QW </t>
  </si>
  <si>
    <t xml:space="preserve">PJ20030B-33QW </t>
  </si>
  <si>
    <t>Number of Outputs</t>
  </si>
  <si>
    <t>RDS(on) Typ.</t>
  </si>
  <si>
    <t>Iq Typ.</t>
  </si>
  <si>
    <t>Current Limit Typ.</t>
  </si>
  <si>
    <t xml:space="preserve">PJ52916AQW </t>
  </si>
  <si>
    <t>Adjustable Sofe-Start,Enable Control,Quick output discharge,OTP</t>
  </si>
  <si>
    <t>DFN2x2-8</t>
  </si>
  <si>
    <t xml:space="preserve">PJ52916BQW </t>
  </si>
  <si>
    <t>Supply Voltage Min.</t>
  </si>
  <si>
    <t>Supply Voltage Max.</t>
  </si>
  <si>
    <t>Average Operating Current Typ.</t>
  </si>
  <si>
    <t>Local Sensor Accuracy Max.</t>
  </si>
  <si>
    <t>Remote Sensor Accuracy (Full Temp. Range)</t>
  </si>
  <si>
    <t>Number of Remote Channels</t>
  </si>
  <si>
    <t>Temp. Resolution Max.</t>
  </si>
  <si>
    <t>°C</t>
  </si>
  <si>
    <t>bits</t>
  </si>
  <si>
    <t xml:space="preserve">PJ85718M </t>
  </si>
  <si>
    <t>+1.8/-1.8</t>
  </si>
  <si>
    <t>+2/-2</t>
  </si>
  <si>
    <t>SMBus,2-wire,I2C</t>
  </si>
  <si>
    <t>Digital interface compatible with SMBus,2-wire and I2C,11 bit ADC for 0.125°C resolution,Programmable Over/Under Alarm Temperature</t>
  </si>
  <si>
    <t>MSOP-8</t>
  </si>
  <si>
    <t xml:space="preserve">PJ85718AM </t>
  </si>
  <si>
    <t xml:space="preserve">PJ85718BM </t>
  </si>
  <si>
    <t xml:space="preserve">PJ85718CM </t>
  </si>
  <si>
    <t xml:space="preserve">PJ85718DM </t>
  </si>
  <si>
    <t xml:space="preserve">PJ85718EM </t>
  </si>
  <si>
    <t xml:space="preserve">PJ85718FM </t>
  </si>
  <si>
    <t xml:space="preserve">PJ85718GM </t>
  </si>
  <si>
    <t xml:space="preserve">PJ85775P </t>
  </si>
  <si>
    <t>+1.5/-1.5</t>
  </si>
  <si>
    <t>Support SMBus ALERT Response Address (ARA), Programmable Over/Under Temperature, Programmable Active Low or High for ALERT pin, Generate 32 different slave address by setup A0/A1/A2 pin</t>
  </si>
  <si>
    <t>SOP-8</t>
  </si>
  <si>
    <t xml:space="preserve">PJ85775M </t>
  </si>
  <si>
    <t>CPU</t>
  </si>
  <si>
    <t>Control Interface</t>
  </si>
  <si>
    <t>Clock Frequency 
Max.</t>
  </si>
  <si>
    <t>Input Voltage 
Min.</t>
  </si>
  <si>
    <t>Input Voltage 
Max.</t>
  </si>
  <si>
    <t>Flash Memory</t>
  </si>
  <si>
    <t>EEPROM</t>
  </si>
  <si>
    <t>SRAM</t>
  </si>
  <si>
    <t>N-CH MOSFET 
VDS Max.</t>
  </si>
  <si>
    <t>N-CH MOSFET 
ID Max.</t>
  </si>
  <si>
    <t>N-CH MOSFET 
RDS(ON) Typ.</t>
  </si>
  <si>
    <t>P-CH MOSFET 
VDS Max.</t>
  </si>
  <si>
    <t>P-CH MOSFET 
ID Max.</t>
  </si>
  <si>
    <t>P-CH MOSFET 
RDS(ON) Typ.</t>
  </si>
  <si>
    <t>PWM Timer</t>
  </si>
  <si>
    <t>Operating Temperature Range</t>
  </si>
  <si>
    <t>MHz</t>
  </si>
  <si>
    <t>KByte</t>
  </si>
  <si>
    <t>Byte</t>
  </si>
  <si>
    <t>CHs</t>
  </si>
  <si>
    <t>PJ39900i-M0</t>
  </si>
  <si>
    <t>N/A</t>
  </si>
  <si>
    <t>ARM® Cortex®-M0</t>
  </si>
  <si>
    <t>USART, SPI/I2S, I2C</t>
  </si>
  <si>
    <t>Integrated three-phase brushless gate driver, 5V/50mA LDO, 3.3V/50mA LDO, 12-bit MSPS ADC, Reset circuit, Low-offset OPAx2, and 64-bit unique chip ID identifier</t>
  </si>
  <si>
    <t>TSSOP-25P</t>
  </si>
  <si>
    <t>Selection guides for: Small Signal MOSFET (Rds(on)&gt;1Ω)</t>
  </si>
  <si>
    <t>AEC-Q101
Qualified</t>
  </si>
  <si>
    <t>ESD</t>
  </si>
  <si>
    <t>Polarity</t>
  </si>
  <si>
    <t>Config.</t>
  </si>
  <si>
    <t>VDS</t>
  </si>
  <si>
    <t>VGS</t>
  </si>
  <si>
    <t>ID</t>
  </si>
  <si>
    <t>RDS(on)
Max.(mΩ)</t>
  </si>
  <si>
    <t>Ciss       Typ.</t>
  </si>
  <si>
    <t>VGS(th)
Max.</t>
  </si>
  <si>
    <t>Qg Typ.
(nC)</t>
  </si>
  <si>
    <t>±V</t>
  </si>
  <si>
    <t>10V</t>
  </si>
  <si>
    <t>4.5V</t>
  </si>
  <si>
    <t>2.5V</t>
  </si>
  <si>
    <t>1.8V</t>
  </si>
  <si>
    <t>1.5V</t>
  </si>
  <si>
    <t>1.2V</t>
  </si>
  <si>
    <t>pF</t>
  </si>
  <si>
    <t xml:space="preserve">PJC7428-AU </t>
  </si>
  <si>
    <t>SOT-323</t>
  </si>
  <si>
    <t>N</t>
  </si>
  <si>
    <t>Single</t>
  </si>
  <si>
    <t xml:space="preserve">PJA3428-AU </t>
  </si>
  <si>
    <t>SOT-23</t>
  </si>
  <si>
    <t xml:space="preserve">PJC7476-AU </t>
  </si>
  <si>
    <t xml:space="preserve">PJQ1908 </t>
  </si>
  <si>
    <t>DFN1006-3L</t>
  </si>
  <si>
    <t xml:space="preserve">PJQ1908-AU </t>
  </si>
  <si>
    <t xml:space="preserve">PJA3472B-AU </t>
  </si>
  <si>
    <t xml:space="preserve">PJQ1938 </t>
  </si>
  <si>
    <t xml:space="preserve">PJT7605-AU </t>
  </si>
  <si>
    <t>SOT-363</t>
  </si>
  <si>
    <t>N/P</t>
  </si>
  <si>
    <t>Comple.</t>
  </si>
  <si>
    <t>60/-60</t>
  </si>
  <si>
    <t>0.25/-0.25</t>
  </si>
  <si>
    <t>3000/4000</t>
  </si>
  <si>
    <t>4000/6000</t>
  </si>
  <si>
    <t>-/13000</t>
  </si>
  <si>
    <t>23/51</t>
  </si>
  <si>
    <t>2.5/-2</t>
  </si>
  <si>
    <t>0.7/1.1</t>
  </si>
  <si>
    <t xml:space="preserve">PJV138L </t>
  </si>
  <si>
    <t>SOT-723</t>
  </si>
  <si>
    <t xml:space="preserve">2N7002K </t>
  </si>
  <si>
    <t xml:space="preserve">2N7002K-AU </t>
  </si>
  <si>
    <t xml:space="preserve">2N7002KDW </t>
  </si>
  <si>
    <t>N/N</t>
  </si>
  <si>
    <t>Dual</t>
  </si>
  <si>
    <t xml:space="preserve">2N7002KDW-AU </t>
  </si>
  <si>
    <t xml:space="preserve">2N7002KTB </t>
  </si>
  <si>
    <t>SOT-523</t>
  </si>
  <si>
    <t xml:space="preserve">2N7002KW </t>
  </si>
  <si>
    <t xml:space="preserve">2N7002KW-AU </t>
  </si>
  <si>
    <t xml:space="preserve">2N7002TB </t>
  </si>
  <si>
    <t>2N7002KTB</t>
  </si>
  <si>
    <t xml:space="preserve">2N7002W </t>
  </si>
  <si>
    <t>2N7002KW</t>
  </si>
  <si>
    <t xml:space="preserve">BSS123 </t>
  </si>
  <si>
    <t xml:space="preserve">BSS138 </t>
  </si>
  <si>
    <t>PJA138K</t>
  </si>
  <si>
    <t xml:space="preserve">BSS138-AU </t>
  </si>
  <si>
    <t>PJA138K-AU</t>
  </si>
  <si>
    <t xml:space="preserve">BSS138W </t>
  </si>
  <si>
    <t>PJC138K</t>
  </si>
  <si>
    <t xml:space="preserve">BSS84 </t>
  </si>
  <si>
    <t>PJA3439</t>
  </si>
  <si>
    <t>P</t>
  </si>
  <si>
    <t xml:space="preserve">BSS8402DW </t>
  </si>
  <si>
    <t>PJT7603</t>
  </si>
  <si>
    <t>60/-50</t>
  </si>
  <si>
    <t>20/20</t>
  </si>
  <si>
    <t>0.1/-0.1</t>
  </si>
  <si>
    <t>4500/10000</t>
  </si>
  <si>
    <t>50/45</t>
  </si>
  <si>
    <t xml:space="preserve">BSS84DW </t>
  </si>
  <si>
    <t>PJT7839</t>
  </si>
  <si>
    <t>P/P</t>
  </si>
  <si>
    <t xml:space="preserve">BSS84W </t>
  </si>
  <si>
    <t>PJC7439</t>
  </si>
  <si>
    <t xml:space="preserve">PJ4N3KDW </t>
  </si>
  <si>
    <t>PJT138K</t>
  </si>
  <si>
    <t xml:space="preserve">PJA138K </t>
  </si>
  <si>
    <t xml:space="preserve">PJA138K-AU </t>
  </si>
  <si>
    <t xml:space="preserve">PJA138L </t>
  </si>
  <si>
    <t xml:space="preserve">PJA3428 </t>
  </si>
  <si>
    <t xml:space="preserve">PJA3435 </t>
  </si>
  <si>
    <t xml:space="preserve">PJA3438 </t>
  </si>
  <si>
    <t xml:space="preserve">PJA3438-AU </t>
  </si>
  <si>
    <t xml:space="preserve">PJA3439 </t>
  </si>
  <si>
    <t xml:space="preserve">PJA3439-AU </t>
  </si>
  <si>
    <t xml:space="preserve">PJA3472B </t>
  </si>
  <si>
    <t xml:space="preserve">PJA3476 </t>
  </si>
  <si>
    <t xml:space="preserve">PJA3476-AU </t>
  </si>
  <si>
    <t xml:space="preserve">PJA7002H </t>
  </si>
  <si>
    <t xml:space="preserve">PJC138K </t>
  </si>
  <si>
    <t xml:space="preserve">PJC138K-AU </t>
  </si>
  <si>
    <t xml:space="preserve">PJC138L </t>
  </si>
  <si>
    <t xml:space="preserve">PJC7002H </t>
  </si>
  <si>
    <t xml:space="preserve">PJC7409 </t>
  </si>
  <si>
    <t xml:space="preserve">PJC7412 </t>
  </si>
  <si>
    <t xml:space="preserve">PJC7428 </t>
  </si>
  <si>
    <t xml:space="preserve">PJC7438 </t>
  </si>
  <si>
    <t xml:space="preserve">PJC7438-AU </t>
  </si>
  <si>
    <t xml:space="preserve">PJC7439 </t>
  </si>
  <si>
    <t xml:space="preserve">PJC7439-AU </t>
  </si>
  <si>
    <t xml:space="preserve">PJC7472B </t>
  </si>
  <si>
    <t xml:space="preserve">PJC7476 </t>
  </si>
  <si>
    <t xml:space="preserve">PJE138K </t>
  </si>
  <si>
    <t xml:space="preserve">PJE138K-AU </t>
  </si>
  <si>
    <t xml:space="preserve">PJE138L </t>
  </si>
  <si>
    <t xml:space="preserve">PJE8407 </t>
  </si>
  <si>
    <t xml:space="preserve">PJE8412 </t>
  </si>
  <si>
    <t xml:space="preserve">PJE8428 </t>
  </si>
  <si>
    <t xml:space="preserve">PJE8438 </t>
  </si>
  <si>
    <t xml:space="preserve">PJE8439 </t>
  </si>
  <si>
    <t xml:space="preserve">PJE8472B </t>
  </si>
  <si>
    <t xml:space="preserve">PJQ1906 </t>
  </si>
  <si>
    <t xml:space="preserve">PJQ1901 </t>
  </si>
  <si>
    <t xml:space="preserve">PJQ1902 </t>
  </si>
  <si>
    <t>DFN 3L</t>
  </si>
  <si>
    <t>PJQ1906</t>
  </si>
  <si>
    <t xml:space="preserve">PJS6835 </t>
  </si>
  <si>
    <t>SOT-23 6L</t>
  </si>
  <si>
    <t xml:space="preserve">PJS6839 </t>
  </si>
  <si>
    <t xml:space="preserve">PJT138K </t>
  </si>
  <si>
    <t xml:space="preserve">PJT138K-AU </t>
  </si>
  <si>
    <t xml:space="preserve">PJT138L </t>
  </si>
  <si>
    <t xml:space="preserve">PJT7002H </t>
  </si>
  <si>
    <t xml:space="preserve">PJT7601 </t>
  </si>
  <si>
    <t>20/-20</t>
  </si>
  <si>
    <t>0.5/-0.5</t>
  </si>
  <si>
    <t>400/1200</t>
  </si>
  <si>
    <t>650/1500</t>
  </si>
  <si>
    <t>800/2200</t>
  </si>
  <si>
    <t>1200/3600</t>
  </si>
  <si>
    <t>3000/6000</t>
  </si>
  <si>
    <t>38/67</t>
  </si>
  <si>
    <t>0.9/-1</t>
  </si>
  <si>
    <t xml:space="preserve">PJT7603 </t>
  </si>
  <si>
    <t>50/-60</t>
  </si>
  <si>
    <t>0.4/-0.25</t>
  </si>
  <si>
    <t>1500/4000</t>
  </si>
  <si>
    <t>2500/6000</t>
  </si>
  <si>
    <t>36/51</t>
  </si>
  <si>
    <t>1/-2.5</t>
  </si>
  <si>
    <t>0.95/1.1</t>
  </si>
  <si>
    <t xml:space="preserve">PJT7807 </t>
  </si>
  <si>
    <t xml:space="preserve">PJT7812 </t>
  </si>
  <si>
    <t xml:space="preserve">PJT7828 </t>
  </si>
  <si>
    <t xml:space="preserve">PJT7838 </t>
  </si>
  <si>
    <t xml:space="preserve">PJT7839 </t>
  </si>
  <si>
    <t xml:space="preserve">PJT7839-AU </t>
  </si>
  <si>
    <t xml:space="preserve">PJT7872B </t>
  </si>
  <si>
    <t xml:space="preserve">PJX138K </t>
  </si>
  <si>
    <t>SOT-563</t>
  </si>
  <si>
    <t xml:space="preserve">PJX138K-AU </t>
  </si>
  <si>
    <t xml:space="preserve">PJX138L </t>
  </si>
  <si>
    <t xml:space="preserve">PJX8601 </t>
  </si>
  <si>
    <t xml:space="preserve">PJX8601-AU </t>
  </si>
  <si>
    <t xml:space="preserve">PJX8603 </t>
  </si>
  <si>
    <t>0.36/-0.2</t>
  </si>
  <si>
    <t>1500/6000</t>
  </si>
  <si>
    <t>2500/7000</t>
  </si>
  <si>
    <t xml:space="preserve">PJX8603-AU </t>
  </si>
  <si>
    <t xml:space="preserve">PJX8807 </t>
  </si>
  <si>
    <t xml:space="preserve">PJX8812 </t>
  </si>
  <si>
    <t>PJX8828</t>
  </si>
  <si>
    <t xml:space="preserve">PJX8828 </t>
  </si>
  <si>
    <t xml:space="preserve">PJX8838 </t>
  </si>
  <si>
    <t xml:space="preserve">PJX8839 </t>
  </si>
  <si>
    <t xml:space="preserve">PJX8872B </t>
  </si>
  <si>
    <t>Selection guides for: Low Voltage MOSFET (20-40V,Rds(on)&lt;1Ω)</t>
  </si>
  <si>
    <t>PartNumber</t>
  </si>
  <si>
    <t>ProductStatus</t>
  </si>
  <si>
    <t>AEC-Q101 Qualified</t>
  </si>
  <si>
    <t>Ciss    Typ.</t>
  </si>
  <si>
    <t>7V</t>
  </si>
  <si>
    <t>PJQ4414B</t>
  </si>
  <si>
    <t>DFN3333-8L</t>
  </si>
  <si>
    <t>652</t>
  </si>
  <si>
    <t>2.5</t>
  </si>
  <si>
    <t>13</t>
  </si>
  <si>
    <t>PJE8416</t>
  </si>
  <si>
    <t xml:space="preserve">PJQ5546 </t>
  </si>
  <si>
    <t>DFN5060-8L</t>
  </si>
  <si>
    <t xml:space="preserve">PJQ5946-AU </t>
  </si>
  <si>
    <t>DFN5060B-8L</t>
  </si>
  <si>
    <t xml:space="preserve">PJQ5946V-AU </t>
  </si>
  <si>
    <t xml:space="preserve">PJQ5518C-AU </t>
  </si>
  <si>
    <t>DFN5060X-8L</t>
  </si>
  <si>
    <t xml:space="preserve">PJQ5540C-AU </t>
  </si>
  <si>
    <t xml:space="preserve">PJQ5540VC-AU </t>
  </si>
  <si>
    <t xml:space="preserve">PJD25N04V-AU </t>
  </si>
  <si>
    <t>TO-252AA</t>
  </si>
  <si>
    <t xml:space="preserve">PJD30N04S-AU </t>
  </si>
  <si>
    <t xml:space="preserve">PJD55N04S-AU </t>
  </si>
  <si>
    <t xml:space="preserve">PJD60N04S-AU </t>
  </si>
  <si>
    <t xml:space="preserve">PJD60N04V-AU </t>
  </si>
  <si>
    <t xml:space="preserve">PJD65N04S-AU </t>
  </si>
  <si>
    <t xml:space="preserve">PJD75N04V-AU </t>
  </si>
  <si>
    <t xml:space="preserve">PJD80N04S-AU </t>
  </si>
  <si>
    <t xml:space="preserve">PJQ4524P-AU </t>
  </si>
  <si>
    <t xml:space="preserve">PJQ4526P-AU </t>
  </si>
  <si>
    <t xml:space="preserve">PJQ4534P-AU </t>
  </si>
  <si>
    <t xml:space="preserve">PJQ5520-AU </t>
  </si>
  <si>
    <t xml:space="preserve">PJQ5524-AU </t>
  </si>
  <si>
    <t xml:space="preserve">PJQ5526-AU </t>
  </si>
  <si>
    <t xml:space="preserve">PJQ5530-AU </t>
  </si>
  <si>
    <t xml:space="preserve">PJQ5534-AU </t>
  </si>
  <si>
    <t xml:space="preserve">PJQ4524P </t>
  </si>
  <si>
    <t xml:space="preserve">PJQ4526P </t>
  </si>
  <si>
    <t xml:space="preserve">PJQ4528P </t>
  </si>
  <si>
    <t xml:space="preserve">PJQ4530P </t>
  </si>
  <si>
    <t xml:space="preserve">PJQ4534P </t>
  </si>
  <si>
    <t xml:space="preserve">PJQ5433E </t>
  </si>
  <si>
    <t xml:space="preserve">PJQ5435E </t>
  </si>
  <si>
    <t xml:space="preserve">PJQ5437E </t>
  </si>
  <si>
    <t xml:space="preserve">PJQ5439E </t>
  </si>
  <si>
    <t xml:space="preserve">PJQ5524 </t>
  </si>
  <si>
    <t xml:space="preserve">PJQ5526 </t>
  </si>
  <si>
    <t xml:space="preserve">PJQ5528 </t>
  </si>
  <si>
    <t xml:space="preserve">PJQ5530 </t>
  </si>
  <si>
    <t xml:space="preserve">PJQ5534 </t>
  </si>
  <si>
    <t xml:space="preserve">PJQ4439EP </t>
  </si>
  <si>
    <t xml:space="preserve">PJQ4437EP </t>
  </si>
  <si>
    <t xml:space="preserve">PJQ4435EP </t>
  </si>
  <si>
    <t xml:space="preserve">PJQ4433EP </t>
  </si>
  <si>
    <t xml:space="preserve">PJD90P03E-AU </t>
  </si>
  <si>
    <t xml:space="preserve">PJD55P03E-AU </t>
  </si>
  <si>
    <t xml:space="preserve">PJD45P03E-AU </t>
  </si>
  <si>
    <t xml:space="preserve">PJT7816 </t>
  </si>
  <si>
    <t xml:space="preserve">PJD40P03E-AU </t>
  </si>
  <si>
    <t xml:space="preserve">PJD60P04E-AU </t>
  </si>
  <si>
    <t xml:space="preserve">PJD70P03E-AU </t>
  </si>
  <si>
    <t xml:space="preserve">PJD75P04E-AU </t>
  </si>
  <si>
    <t xml:space="preserve">PJD95P04E-AU </t>
  </si>
  <si>
    <t xml:space="preserve">PJC7400B </t>
  </si>
  <si>
    <t xml:space="preserve">PJE8402-AU </t>
  </si>
  <si>
    <t xml:space="preserve">PJD50N04V-AU </t>
  </si>
  <si>
    <t xml:space="preserve">PJD55N04V-AU </t>
  </si>
  <si>
    <t xml:space="preserve">PJQ5528-AU </t>
  </si>
  <si>
    <t xml:space="preserve">PJQ5522-AU </t>
  </si>
  <si>
    <t xml:space="preserve">PJQ5540V-AU </t>
  </si>
  <si>
    <t xml:space="preserve">PJQ4530P-AU </t>
  </si>
  <si>
    <t xml:space="preserve">PJQ5449E-AU </t>
  </si>
  <si>
    <t xml:space="preserve">PJQ5437E-AU </t>
  </si>
  <si>
    <t xml:space="preserve">PJA3434-AU </t>
  </si>
  <si>
    <t xml:space="preserve">PJQ5542-AU </t>
  </si>
  <si>
    <t xml:space="preserve">PJQ4431EP-AU </t>
  </si>
  <si>
    <t xml:space="preserve">PJQ4433EP-AU </t>
  </si>
  <si>
    <t xml:space="preserve">PJQ4435EP-AU </t>
  </si>
  <si>
    <t xml:space="preserve">PJQ4437EP-AU </t>
  </si>
  <si>
    <t xml:space="preserve">PJQ4439EP-AU </t>
  </si>
  <si>
    <t xml:space="preserve">PJQ4451EP-AU </t>
  </si>
  <si>
    <t xml:space="preserve">PJQ4453EP-AU </t>
  </si>
  <si>
    <t xml:space="preserve">PJQ5431E-AU </t>
  </si>
  <si>
    <t xml:space="preserve">PJQ5433E-AU </t>
  </si>
  <si>
    <t xml:space="preserve">PJQ5435E-AU </t>
  </si>
  <si>
    <t xml:space="preserve">PJQ5439E-AU </t>
  </si>
  <si>
    <t xml:space="preserve">PJQ5451E-AU </t>
  </si>
  <si>
    <t xml:space="preserve">PJQ5540-AU </t>
  </si>
  <si>
    <t xml:space="preserve">PJA3419AE </t>
  </si>
  <si>
    <t xml:space="preserve">PJA3419AE-AU </t>
  </si>
  <si>
    <t xml:space="preserve">PJQ5453E-AU </t>
  </si>
  <si>
    <t xml:space="preserve">PJQ5839E-AU </t>
  </si>
  <si>
    <t xml:space="preserve">PJQ5542V-AU </t>
  </si>
  <si>
    <t xml:space="preserve">PJQ5544V-AU </t>
  </si>
  <si>
    <t xml:space="preserve">PJQ5546V-AU </t>
  </si>
  <si>
    <t xml:space="preserve">PJQ5548V-AU </t>
  </si>
  <si>
    <t xml:space="preserve">PJQ5948V-AU </t>
  </si>
  <si>
    <t xml:space="preserve">PJQ5544-AU </t>
  </si>
  <si>
    <t xml:space="preserve">PJQ5546-AU </t>
  </si>
  <si>
    <t xml:space="preserve">PJQ5548-AU </t>
  </si>
  <si>
    <t xml:space="preserve">PJQ5948-AU </t>
  </si>
  <si>
    <t xml:space="preserve">PJQ4528P-AU </t>
  </si>
  <si>
    <t xml:space="preserve">PJQ4546P-AU </t>
  </si>
  <si>
    <t xml:space="preserve">PJQ4546VP-AU </t>
  </si>
  <si>
    <t xml:space="preserve">PJQ4548P-AU </t>
  </si>
  <si>
    <t xml:space="preserve">PJQ4548VP-AU </t>
  </si>
  <si>
    <t xml:space="preserve">PJA3420E </t>
  </si>
  <si>
    <t xml:space="preserve">PJA3419E </t>
  </si>
  <si>
    <t xml:space="preserve">PJQ1820U-20V </t>
  </si>
  <si>
    <t>DFN1010B-6L</t>
  </si>
  <si>
    <t xml:space="preserve">PJA3446-AU </t>
  </si>
  <si>
    <t xml:space="preserve">PJS6446-AU </t>
  </si>
  <si>
    <t xml:space="preserve">PJQ2414 </t>
  </si>
  <si>
    <t>DFN2020B-6L</t>
  </si>
  <si>
    <t xml:space="preserve">PJV1716 </t>
  </si>
  <si>
    <t xml:space="preserve">PJV1717 </t>
  </si>
  <si>
    <t xml:space="preserve">PJA3407E </t>
  </si>
  <si>
    <t xml:space="preserve">PJA3409E </t>
  </si>
  <si>
    <t xml:space="preserve">PJQ4423DP </t>
  </si>
  <si>
    <t xml:space="preserve">PJQ4425DP </t>
  </si>
  <si>
    <t xml:space="preserve">PJQ4427DP </t>
  </si>
  <si>
    <t xml:space="preserve">PJ2301 </t>
  </si>
  <si>
    <t>PJA3411</t>
  </si>
  <si>
    <t xml:space="preserve">PJ2301-AU </t>
  </si>
  <si>
    <t>PJA3411-AU</t>
  </si>
  <si>
    <t xml:space="preserve">PJA3400 </t>
  </si>
  <si>
    <t xml:space="preserve">PJA3400-AU </t>
  </si>
  <si>
    <t xml:space="preserve">PJA3401 </t>
  </si>
  <si>
    <t xml:space="preserve">PJA3401-AU </t>
  </si>
  <si>
    <t xml:space="preserve">PJA3401A </t>
  </si>
  <si>
    <t xml:space="preserve">PJA3402 </t>
  </si>
  <si>
    <t xml:space="preserve">PJA3402-AU </t>
  </si>
  <si>
    <t xml:space="preserve">PJA3403 </t>
  </si>
  <si>
    <t xml:space="preserve">PJA3403-AU </t>
  </si>
  <si>
    <t xml:space="preserve">PJA3404 </t>
  </si>
  <si>
    <t xml:space="preserve">PJA3404A </t>
  </si>
  <si>
    <t xml:space="preserve">PJA3404-AU </t>
  </si>
  <si>
    <t xml:space="preserve">PJA3405 </t>
  </si>
  <si>
    <t xml:space="preserve">PJA3405-AU </t>
  </si>
  <si>
    <t xml:space="preserve">PJA3406 </t>
  </si>
  <si>
    <t xml:space="preserve">PJA3406-AU </t>
  </si>
  <si>
    <t xml:space="preserve">PJA3407 </t>
  </si>
  <si>
    <t>PJA3407E</t>
  </si>
  <si>
    <t xml:space="preserve">PJA3407-AU </t>
  </si>
  <si>
    <t>PJA3405-AU</t>
  </si>
  <si>
    <t xml:space="preserve">PJA3409 </t>
  </si>
  <si>
    <t>PJA3409E</t>
  </si>
  <si>
    <t xml:space="preserve">PJA3409-AU </t>
  </si>
  <si>
    <t xml:space="preserve">PJA3411 </t>
  </si>
  <si>
    <t xml:space="preserve">PJA3411-AU </t>
  </si>
  <si>
    <t xml:space="preserve">PJA3412 </t>
  </si>
  <si>
    <t xml:space="preserve">PJA3412-AU </t>
  </si>
  <si>
    <t xml:space="preserve">PJA3413 </t>
  </si>
  <si>
    <t xml:space="preserve">PJA3413-AU </t>
  </si>
  <si>
    <t xml:space="preserve">PJA3414 </t>
  </si>
  <si>
    <t xml:space="preserve">PJA3414-AU </t>
  </si>
  <si>
    <t>PJA3416-AU</t>
  </si>
  <si>
    <t xml:space="preserve">PJA3415 </t>
  </si>
  <si>
    <t xml:space="preserve">PJA3415-AU </t>
  </si>
  <si>
    <t xml:space="preserve">PJA3415A </t>
  </si>
  <si>
    <t xml:space="preserve">PJA3415A-AU </t>
  </si>
  <si>
    <t xml:space="preserve">PJA3415AE </t>
  </si>
  <si>
    <t xml:space="preserve">PJA3415AE-AU </t>
  </si>
  <si>
    <t xml:space="preserve">PJA3416 </t>
  </si>
  <si>
    <t xml:space="preserve">PJA3416-AU </t>
  </si>
  <si>
    <t xml:space="preserve">PJA3416A </t>
  </si>
  <si>
    <t>PJA3416</t>
  </si>
  <si>
    <t xml:space="preserve">PJA3416AE </t>
  </si>
  <si>
    <t xml:space="preserve">PJA3416AE-AU </t>
  </si>
  <si>
    <t xml:space="preserve">PJA3417 </t>
  </si>
  <si>
    <t>SC-59</t>
  </si>
  <si>
    <t xml:space="preserve">PJA3419 </t>
  </si>
  <si>
    <t>PJA3419E</t>
  </si>
  <si>
    <t xml:space="preserve">PJA3419-AU </t>
  </si>
  <si>
    <t>PJA3419AE-AU</t>
  </si>
  <si>
    <t xml:space="preserve">PJA3422 </t>
  </si>
  <si>
    <t>PJA3424E</t>
  </si>
  <si>
    <t xml:space="preserve">PJA3424E </t>
  </si>
  <si>
    <t xml:space="preserve">PJA3430 </t>
  </si>
  <si>
    <t xml:space="preserve">PJA3430-AU </t>
  </si>
  <si>
    <t xml:space="preserve">PJA3431 </t>
  </si>
  <si>
    <t xml:space="preserve">PJA3431-AU </t>
  </si>
  <si>
    <t xml:space="preserve">PJA3432 </t>
  </si>
  <si>
    <t xml:space="preserve">PJA3432-AU </t>
  </si>
  <si>
    <t xml:space="preserve">PJA3433 </t>
  </si>
  <si>
    <t xml:space="preserve">PJA3433-AU </t>
  </si>
  <si>
    <t xml:space="preserve">PJA3434 </t>
  </si>
  <si>
    <t xml:space="preserve">PJA3436 </t>
  </si>
  <si>
    <t xml:space="preserve">PJA3436-AU </t>
  </si>
  <si>
    <t xml:space="preserve">PJA3440 </t>
  </si>
  <si>
    <t xml:space="preserve">PJA3440-AU </t>
  </si>
  <si>
    <t xml:space="preserve">PJA3441 </t>
  </si>
  <si>
    <t xml:space="preserve">PJA3441-AU </t>
  </si>
  <si>
    <t xml:space="preserve">PJA3448 </t>
  </si>
  <si>
    <t xml:space="preserve">PJA3448-AU </t>
  </si>
  <si>
    <t xml:space="preserve">PJA3449 </t>
  </si>
  <si>
    <t xml:space="preserve">PJA3449-AU </t>
  </si>
  <si>
    <t xml:space="preserve">PJA3453 </t>
  </si>
  <si>
    <t>PJA3413</t>
  </si>
  <si>
    <t xml:space="preserve">PJA3456E </t>
  </si>
  <si>
    <t>PJA3416AE</t>
  </si>
  <si>
    <t xml:space="preserve">PJA3457 </t>
  </si>
  <si>
    <t>PJA3419AE</t>
  </si>
  <si>
    <t xml:space="preserve">PJA45N02 </t>
  </si>
  <si>
    <t>PJA3414</t>
  </si>
  <si>
    <t xml:space="preserve">PJA55P03 </t>
  </si>
  <si>
    <t>SOT-23-1</t>
  </si>
  <si>
    <t>PJA3401A</t>
  </si>
  <si>
    <t xml:space="preserve">PJA63P02 </t>
  </si>
  <si>
    <t>PJA3415</t>
  </si>
  <si>
    <t xml:space="preserve">PJA65P03 </t>
  </si>
  <si>
    <t xml:space="preserve">PJA87P03 </t>
  </si>
  <si>
    <t xml:space="preserve">PJA94N03 </t>
  </si>
  <si>
    <t>PJA3406</t>
  </si>
  <si>
    <t xml:space="preserve">PJC7400 </t>
  </si>
  <si>
    <t xml:space="preserve">PJC7401 </t>
  </si>
  <si>
    <t xml:space="preserve">PJC7403 </t>
  </si>
  <si>
    <t xml:space="preserve">PJC7404 </t>
  </si>
  <si>
    <t xml:space="preserve">PJC7406 </t>
  </si>
  <si>
    <t xml:space="preserve">PJC7407 </t>
  </si>
  <si>
    <t xml:space="preserve">PJD100N04 </t>
  </si>
  <si>
    <t xml:space="preserve">PJD100N04-AU </t>
  </si>
  <si>
    <t>PJD60N04S-AU</t>
  </si>
  <si>
    <t xml:space="preserve">PJD100P03 </t>
  </si>
  <si>
    <t xml:space="preserve">PJD16P04 </t>
  </si>
  <si>
    <t xml:space="preserve">PJD16P04-AU </t>
  </si>
  <si>
    <t xml:space="preserve">PJD25N03 </t>
  </si>
  <si>
    <t xml:space="preserve">PJD25N04 </t>
  </si>
  <si>
    <t xml:space="preserve">PJD25N04-AU </t>
  </si>
  <si>
    <t>PJD30N04S-AU</t>
  </si>
  <si>
    <t xml:space="preserve">PJD25P03 </t>
  </si>
  <si>
    <t>PJD40P03E-AU</t>
  </si>
  <si>
    <t xml:space="preserve">PJD35P03 </t>
  </si>
  <si>
    <t xml:space="preserve">PJD40N04 </t>
  </si>
  <si>
    <t xml:space="preserve">PJD40N04-AU </t>
  </si>
  <si>
    <t xml:space="preserve">PJD45N03 </t>
  </si>
  <si>
    <t xml:space="preserve">PJD45P03 </t>
  </si>
  <si>
    <t xml:space="preserve">PJD45P04 </t>
  </si>
  <si>
    <t xml:space="preserve">PJD45P04-AU </t>
  </si>
  <si>
    <t xml:space="preserve">PJD50N04 </t>
  </si>
  <si>
    <t xml:space="preserve">PJD50N04-AU </t>
  </si>
  <si>
    <t xml:space="preserve">PJD50P04 </t>
  </si>
  <si>
    <t xml:space="preserve">PJD50P04-AU </t>
  </si>
  <si>
    <t>PJD60P04E-AU</t>
  </si>
  <si>
    <t xml:space="preserve">PJD55N03 </t>
  </si>
  <si>
    <t xml:space="preserve">PJD60N04 </t>
  </si>
  <si>
    <t xml:space="preserve">PJD60N04-AU </t>
  </si>
  <si>
    <t>PJD55N04S-AU</t>
  </si>
  <si>
    <t xml:space="preserve">PJD70P03 </t>
  </si>
  <si>
    <t>PJD70P03E-AU</t>
  </si>
  <si>
    <t xml:space="preserve">PJD70P03-AU </t>
  </si>
  <si>
    <t xml:space="preserve">PJD80N03 </t>
  </si>
  <si>
    <t xml:space="preserve">PJD80N04 </t>
  </si>
  <si>
    <t xml:space="preserve">PJD80N04-AU </t>
  </si>
  <si>
    <t xml:space="preserve">PJD85N03 </t>
  </si>
  <si>
    <t xml:space="preserve">PJD85N03-AU </t>
  </si>
  <si>
    <t xml:space="preserve">PJD90N03 </t>
  </si>
  <si>
    <t xml:space="preserve">PJE8400 </t>
  </si>
  <si>
    <t xml:space="preserve">PJE8401 </t>
  </si>
  <si>
    <t xml:space="preserve">PJE8402 </t>
  </si>
  <si>
    <t xml:space="preserve">PJE8403 </t>
  </si>
  <si>
    <t xml:space="preserve">PJE8404 </t>
  </si>
  <si>
    <t xml:space="preserve">PJE8405 </t>
  </si>
  <si>
    <t xml:space="preserve">PJL9401 </t>
  </si>
  <si>
    <t xml:space="preserve">PJL9402 </t>
  </si>
  <si>
    <t xml:space="preserve">PJL9403 </t>
  </si>
  <si>
    <t xml:space="preserve">PJL9404 </t>
  </si>
  <si>
    <t xml:space="preserve">PJL9407 </t>
  </si>
  <si>
    <t xml:space="preserve">PJL9408 </t>
  </si>
  <si>
    <t xml:space="preserve">PJL9409 </t>
  </si>
  <si>
    <t xml:space="preserve">PJL9410 </t>
  </si>
  <si>
    <t xml:space="preserve">PJL9411 </t>
  </si>
  <si>
    <t>PJQ5439E</t>
  </si>
  <si>
    <t xml:space="preserve">PJL9412 </t>
  </si>
  <si>
    <t xml:space="preserve">PJL9413 </t>
  </si>
  <si>
    <t>PJQ5437E</t>
  </si>
  <si>
    <t xml:space="preserve">PJL9414 </t>
  </si>
  <si>
    <t xml:space="preserve">PJL9415 </t>
  </si>
  <si>
    <t>PJQ5433E</t>
  </si>
  <si>
    <t xml:space="preserve">PJL9416 </t>
  </si>
  <si>
    <t xml:space="preserve">PJL9417 </t>
  </si>
  <si>
    <t xml:space="preserve">PJL9418 </t>
  </si>
  <si>
    <t xml:space="preserve">PJL9420 </t>
  </si>
  <si>
    <t xml:space="preserve">PJL9421 </t>
  </si>
  <si>
    <t xml:space="preserve">PJL9422 </t>
  </si>
  <si>
    <t xml:space="preserve">PJL9424 </t>
  </si>
  <si>
    <t xml:space="preserve">PJL9425 </t>
  </si>
  <si>
    <t xml:space="preserve">PJL9426 </t>
  </si>
  <si>
    <t xml:space="preserve">PJL9428 </t>
  </si>
  <si>
    <t xml:space="preserve">PJL9602 </t>
  </si>
  <si>
    <t>30/-30</t>
  </si>
  <si>
    <t>6.1/-6</t>
  </si>
  <si>
    <t>28/30</t>
  </si>
  <si>
    <t>43/45</t>
  </si>
  <si>
    <t>343/870</t>
  </si>
  <si>
    <t>2.1/-2.5</t>
  </si>
  <si>
    <t>7.8/-</t>
  </si>
  <si>
    <t>-/7.8</t>
  </si>
  <si>
    <t xml:space="preserve">PJL9606 </t>
  </si>
  <si>
    <t>7/-6</t>
  </si>
  <si>
    <t>19/30</t>
  </si>
  <si>
    <t>28/45</t>
  </si>
  <si>
    <t>429/846</t>
  </si>
  <si>
    <t>2.5/-2.5</t>
  </si>
  <si>
    <t>4.8/7.8</t>
  </si>
  <si>
    <t xml:space="preserve">PJL9801 </t>
  </si>
  <si>
    <t xml:space="preserve">PJL9802 </t>
  </si>
  <si>
    <t xml:space="preserve">PJL9804 </t>
  </si>
  <si>
    <t xml:space="preserve">PJL9807 </t>
  </si>
  <si>
    <t xml:space="preserve">PJL9808 </t>
  </si>
  <si>
    <t xml:space="preserve">PJL9809 </t>
  </si>
  <si>
    <t xml:space="preserve">PJL9811 </t>
  </si>
  <si>
    <t xml:space="preserve">PJL9812 </t>
  </si>
  <si>
    <t xml:space="preserve">PJL9824 </t>
  </si>
  <si>
    <t xml:space="preserve">PJL9850 </t>
  </si>
  <si>
    <t xml:space="preserve">PJL9854 </t>
  </si>
  <si>
    <t xml:space="preserve">PJP100P03 </t>
  </si>
  <si>
    <t>TO-220AB</t>
  </si>
  <si>
    <t xml:space="preserve">PJQ1820 </t>
  </si>
  <si>
    <t>DFN1010-6L</t>
  </si>
  <si>
    <t>PJQ1820U-20V</t>
  </si>
  <si>
    <t xml:space="preserve">PJQ1821 </t>
  </si>
  <si>
    <t xml:space="preserve">PJQ1916 </t>
  </si>
  <si>
    <t xml:space="preserve">PJQ1917 </t>
  </si>
  <si>
    <t xml:space="preserve">PJQ2405 </t>
  </si>
  <si>
    <t xml:space="preserve">PJQ2405-AU </t>
  </si>
  <si>
    <t xml:space="preserve">PJQ2407 </t>
  </si>
  <si>
    <t xml:space="preserve">PJQ2408 </t>
  </si>
  <si>
    <t xml:space="preserve">PJQ2409 </t>
  </si>
  <si>
    <t xml:space="preserve">PJQ2410 </t>
  </si>
  <si>
    <t xml:space="preserve">PJQ2416 </t>
  </si>
  <si>
    <t xml:space="preserve">PJQ2422 </t>
  </si>
  <si>
    <t xml:space="preserve">PJQ2800 </t>
  </si>
  <si>
    <t>DFN2020-6L</t>
  </si>
  <si>
    <t xml:space="preserve">PJQ2815 </t>
  </si>
  <si>
    <t xml:space="preserve">PJQ2888 </t>
  </si>
  <si>
    <t>DFN2020-8L</t>
  </si>
  <si>
    <t>Asym.</t>
  </si>
  <si>
    <t xml:space="preserve">PJQ4401P </t>
  </si>
  <si>
    <t>PJQ4433EP</t>
  </si>
  <si>
    <t xml:space="preserve">PJQ4401P-AU </t>
  </si>
  <si>
    <t>PJQ4433EP-AU</t>
  </si>
  <si>
    <t xml:space="preserve">PJQ4402P </t>
  </si>
  <si>
    <t>PJQ4524P</t>
  </si>
  <si>
    <t xml:space="preserve">PJQ4402P-AU </t>
  </si>
  <si>
    <t>PJQ4524P-AU</t>
  </si>
  <si>
    <t xml:space="preserve">PJQ4403P </t>
  </si>
  <si>
    <t>PJQ4437EP</t>
  </si>
  <si>
    <t xml:space="preserve">PJQ4403P-AU </t>
  </si>
  <si>
    <t>PJQ4437EP-AU</t>
  </si>
  <si>
    <t xml:space="preserve">PJQ4404P </t>
  </si>
  <si>
    <t>PJQ4528P</t>
  </si>
  <si>
    <t xml:space="preserve">PJQ4404P-AU </t>
  </si>
  <si>
    <t>PJQ4528P-AU</t>
  </si>
  <si>
    <t xml:space="preserve">PJQ4407P </t>
  </si>
  <si>
    <t>PJQ4439EP</t>
  </si>
  <si>
    <t xml:space="preserve">PJQ4407P-AU </t>
  </si>
  <si>
    <t>PJQ4439EP-AU</t>
  </si>
  <si>
    <t xml:space="preserve">PJQ4408P </t>
  </si>
  <si>
    <t>PJQ4534P</t>
  </si>
  <si>
    <t xml:space="preserve">PJQ4408P-AU </t>
  </si>
  <si>
    <t>PJQ4534P-AU</t>
  </si>
  <si>
    <t xml:space="preserve">PJQ4409P </t>
  </si>
  <si>
    <t xml:space="preserve">PJQ4410P </t>
  </si>
  <si>
    <t xml:space="preserve">PJQ4411P </t>
  </si>
  <si>
    <t xml:space="preserve">PJQ4413P </t>
  </si>
  <si>
    <t xml:space="preserve">PJQ4414P </t>
  </si>
  <si>
    <t xml:space="preserve">PJQ4416EP </t>
  </si>
  <si>
    <t xml:space="preserve">PJQ4441P </t>
  </si>
  <si>
    <t xml:space="preserve">PJQ4441P-AU </t>
  </si>
  <si>
    <t xml:space="preserve">PJQ4442P </t>
  </si>
  <si>
    <t xml:space="preserve">PJQ4442P-AU </t>
  </si>
  <si>
    <t xml:space="preserve">PJQ4443P </t>
  </si>
  <si>
    <t xml:space="preserve">PJQ4443P-AU </t>
  </si>
  <si>
    <t>PJQ4453EP-AU</t>
  </si>
  <si>
    <t xml:space="preserve">PJQ4444P </t>
  </si>
  <si>
    <t xml:space="preserve">PJQ4444P-AU </t>
  </si>
  <si>
    <t>PJQ4546P-AU</t>
  </si>
  <si>
    <t xml:space="preserve">PJQ4446P </t>
  </si>
  <si>
    <t xml:space="preserve">PJQ4446P-AU </t>
  </si>
  <si>
    <t>PJQ4548P-AU</t>
  </si>
  <si>
    <t xml:space="preserve">PJQ4448P </t>
  </si>
  <si>
    <t xml:space="preserve">PJQ4448P-AU </t>
  </si>
  <si>
    <t xml:space="preserve">PJQ4453P </t>
  </si>
  <si>
    <t xml:space="preserve">PJQ4453P-AU </t>
  </si>
  <si>
    <t xml:space="preserve">PJQ4602 </t>
  </si>
  <si>
    <t>DFN3030B-8L</t>
  </si>
  <si>
    <t>18.5/-18</t>
  </si>
  <si>
    <t>31/28</t>
  </si>
  <si>
    <t>45/43</t>
  </si>
  <si>
    <t>870/343</t>
  </si>
  <si>
    <t xml:space="preserve">PJQ4606 </t>
  </si>
  <si>
    <t>23/-20</t>
  </si>
  <si>
    <t xml:space="preserve">PJQ4848P </t>
  </si>
  <si>
    <t>DFN3333B-8L</t>
  </si>
  <si>
    <t xml:space="preserve">PJQ4848P-AU </t>
  </si>
  <si>
    <t xml:space="preserve">PJQ5410 </t>
  </si>
  <si>
    <t>PJQ5528</t>
  </si>
  <si>
    <t xml:space="preserve">PJQ5411 </t>
  </si>
  <si>
    <t xml:space="preserve">PJQ5412 </t>
  </si>
  <si>
    <t>PJQ5534</t>
  </si>
  <si>
    <t xml:space="preserve">PJQ5413 </t>
  </si>
  <si>
    <t xml:space="preserve">PJQ5419 </t>
  </si>
  <si>
    <t xml:space="preserve">PJQ5420 </t>
  </si>
  <si>
    <t xml:space="preserve">PJQ5423 </t>
  </si>
  <si>
    <t xml:space="preserve">PJQ5423-AU </t>
  </si>
  <si>
    <t>PJQ5433E-AU</t>
  </si>
  <si>
    <t xml:space="preserve">PJQ5424 </t>
  </si>
  <si>
    <t>PJQ5524</t>
  </si>
  <si>
    <t xml:space="preserve">PJQ5424-AU </t>
  </si>
  <si>
    <t>PJQ5524-AU</t>
  </si>
  <si>
    <t xml:space="preserve">PJQ5425 </t>
  </si>
  <si>
    <t xml:space="preserve">PJQ5426 </t>
  </si>
  <si>
    <t xml:space="preserve">PJQ5427 </t>
  </si>
  <si>
    <t xml:space="preserve">PJQ5428 </t>
  </si>
  <si>
    <t xml:space="preserve">PJQ5440 </t>
  </si>
  <si>
    <t xml:space="preserve">PJQ5440-AU </t>
  </si>
  <si>
    <t>PJQ5542-AU</t>
  </si>
  <si>
    <t xml:space="preserve">PJQ5441 </t>
  </si>
  <si>
    <t xml:space="preserve">PJQ5442 </t>
  </si>
  <si>
    <t xml:space="preserve">PJQ5442-AU </t>
  </si>
  <si>
    <t>PJQ5546-AU</t>
  </si>
  <si>
    <t xml:space="preserve">PJQ5443 </t>
  </si>
  <si>
    <t xml:space="preserve">PJQ5443-AU </t>
  </si>
  <si>
    <t>PJQ5453E-AU</t>
  </si>
  <si>
    <t xml:space="preserve">PJQ5444 </t>
  </si>
  <si>
    <t>PJQ5546</t>
  </si>
  <si>
    <t xml:space="preserve">PJQ5444-AU </t>
  </si>
  <si>
    <t xml:space="preserve">PJQ5445 </t>
  </si>
  <si>
    <t xml:space="preserve">PJQ5445-AU </t>
  </si>
  <si>
    <t xml:space="preserve">PJQ5446 </t>
  </si>
  <si>
    <t xml:space="preserve">PJQ5446-AU </t>
  </si>
  <si>
    <t>PJQ5548-AU</t>
  </si>
  <si>
    <t xml:space="preserve">PJQ5448 </t>
  </si>
  <si>
    <t xml:space="preserve">PJQ5448-AU </t>
  </si>
  <si>
    <t xml:space="preserve">PJQ5450 </t>
  </si>
  <si>
    <t xml:space="preserve">PJQ5450-AU </t>
  </si>
  <si>
    <t xml:space="preserve">PJQ5453 </t>
  </si>
  <si>
    <t xml:space="preserve">PJQ5453-AU </t>
  </si>
  <si>
    <t xml:space="preserve">PJQ5606 </t>
  </si>
  <si>
    <t>25/-22</t>
  </si>
  <si>
    <t xml:space="preserve">PJQ5844 </t>
  </si>
  <si>
    <t xml:space="preserve">PJQ5844-AU </t>
  </si>
  <si>
    <t>PJQ5946-AU</t>
  </si>
  <si>
    <t xml:space="preserve">PJQ5846 </t>
  </si>
  <si>
    <t xml:space="preserve">PJQ5846-AU </t>
  </si>
  <si>
    <t>PJQ5948-AU</t>
  </si>
  <si>
    <t xml:space="preserve">PJQ5848 </t>
  </si>
  <si>
    <t xml:space="preserve">PJQ5848-AU </t>
  </si>
  <si>
    <t xml:space="preserve">PJQ5850 </t>
  </si>
  <si>
    <t xml:space="preserve">PJQ5850-AU </t>
  </si>
  <si>
    <t xml:space="preserve">PJS6400 </t>
  </si>
  <si>
    <t xml:space="preserve">PJS6401 </t>
  </si>
  <si>
    <t xml:space="preserve">PJS6403 </t>
  </si>
  <si>
    <t xml:space="preserve">PJS6403-AU </t>
  </si>
  <si>
    <t xml:space="preserve">PJS6404 </t>
  </si>
  <si>
    <t xml:space="preserve">PJS6405 </t>
  </si>
  <si>
    <t xml:space="preserve">PJS6407 </t>
  </si>
  <si>
    <t xml:space="preserve">PJS6412 </t>
  </si>
  <si>
    <t xml:space="preserve">PJS6413 </t>
  </si>
  <si>
    <t xml:space="preserve">PJS6414 </t>
  </si>
  <si>
    <t xml:space="preserve">PJS6415 </t>
  </si>
  <si>
    <t xml:space="preserve">PJS6415A </t>
  </si>
  <si>
    <t xml:space="preserve">PJS6415A-AU </t>
  </si>
  <si>
    <t xml:space="preserve">PJS6415AE </t>
  </si>
  <si>
    <t xml:space="preserve">PJS6416 </t>
  </si>
  <si>
    <t xml:space="preserve">PJS6417 </t>
  </si>
  <si>
    <t xml:space="preserve">PJS6421 </t>
  </si>
  <si>
    <t xml:space="preserve">PJS6421-AU </t>
  </si>
  <si>
    <t xml:space="preserve">PJS6600 </t>
  </si>
  <si>
    <t>1.6/-1.1</t>
  </si>
  <si>
    <t>200/370</t>
  </si>
  <si>
    <t>270/540</t>
  </si>
  <si>
    <t>570/970</t>
  </si>
  <si>
    <t>93/125</t>
  </si>
  <si>
    <t>1.3/-1.3</t>
  </si>
  <si>
    <t>1.5/1.6</t>
  </si>
  <si>
    <t xml:space="preserve">PJS6601 </t>
  </si>
  <si>
    <t>4.1/-3.1</t>
  </si>
  <si>
    <t>56/100</t>
  </si>
  <si>
    <t>68/135</t>
  </si>
  <si>
    <t>95/190</t>
  </si>
  <si>
    <t>350/416</t>
  </si>
  <si>
    <t>1.2/-1.2</t>
  </si>
  <si>
    <t>4.6/5.4</t>
  </si>
  <si>
    <t xml:space="preserve">PJS6601-AU </t>
  </si>
  <si>
    <t xml:space="preserve">PJS6602 </t>
  </si>
  <si>
    <t>5.2/-3.4</t>
  </si>
  <si>
    <t>36/82</t>
  </si>
  <si>
    <t>52/110</t>
  </si>
  <si>
    <t>92/146</t>
  </si>
  <si>
    <t>396/522</t>
  </si>
  <si>
    <t>4.1/7</t>
  </si>
  <si>
    <t xml:space="preserve">PJS6602-AU </t>
  </si>
  <si>
    <t xml:space="preserve">PJS6603 </t>
  </si>
  <si>
    <t>4.4/-2.9</t>
  </si>
  <si>
    <t>48/110</t>
  </si>
  <si>
    <t>70/150</t>
  </si>
  <si>
    <t>235/396</t>
  </si>
  <si>
    <t>2.1/-2.1</t>
  </si>
  <si>
    <t>5.8/9.8</t>
  </si>
  <si>
    <t xml:space="preserve">PJS6603-AU </t>
  </si>
  <si>
    <t xml:space="preserve">PJS6604 </t>
  </si>
  <si>
    <t>4.4/-3.1</t>
  </si>
  <si>
    <t>53/114</t>
  </si>
  <si>
    <t>66/165</t>
  </si>
  <si>
    <t>443/447</t>
  </si>
  <si>
    <t>1.2/-1.3</t>
  </si>
  <si>
    <t>5.3/5.5</t>
  </si>
  <si>
    <t xml:space="preserve">PJS6630 </t>
  </si>
  <si>
    <t>Load switching</t>
  </si>
  <si>
    <t xml:space="preserve">PJS6631 </t>
  </si>
  <si>
    <t xml:space="preserve">PJS6800 </t>
  </si>
  <si>
    <t xml:space="preserve">PJS6801 </t>
  </si>
  <si>
    <t xml:space="preserve">PJS6806 </t>
  </si>
  <si>
    <t xml:space="preserve">PJS6806-AU </t>
  </si>
  <si>
    <t xml:space="preserve">PJS6809 </t>
  </si>
  <si>
    <t xml:space="preserve">PJS6809-AU </t>
  </si>
  <si>
    <t xml:space="preserve">PJS6811 </t>
  </si>
  <si>
    <t xml:space="preserve">PJS6812 </t>
  </si>
  <si>
    <t xml:space="preserve">PJS6815 </t>
  </si>
  <si>
    <t xml:space="preserve">PJS6816 </t>
  </si>
  <si>
    <t xml:space="preserve">PJS6830 </t>
  </si>
  <si>
    <t xml:space="preserve">PJS6832 </t>
  </si>
  <si>
    <t xml:space="preserve">PJS6833 </t>
  </si>
  <si>
    <t xml:space="preserve">PJT7413 </t>
  </si>
  <si>
    <t xml:space="preserve">PJT7600 </t>
  </si>
  <si>
    <t>1/-0.7</t>
  </si>
  <si>
    <t>150/325</t>
  </si>
  <si>
    <t>215/420</t>
  </si>
  <si>
    <t>400/600</t>
  </si>
  <si>
    <t>92/151</t>
  </si>
  <si>
    <t>1/-1</t>
  </si>
  <si>
    <t>1.6/2.2</t>
  </si>
  <si>
    <t xml:space="preserve">PJT7800 </t>
  </si>
  <si>
    <t xml:space="preserve">PJT7801 </t>
  </si>
  <si>
    <t xml:space="preserve">PJU80N03 </t>
  </si>
  <si>
    <t>TO-251AA</t>
  </si>
  <si>
    <t xml:space="preserve">PJW5P03 </t>
  </si>
  <si>
    <t>SOT-223</t>
  </si>
  <si>
    <t xml:space="preserve">PJW7N04 </t>
  </si>
  <si>
    <t xml:space="preserve">PJW7N04-AU </t>
  </si>
  <si>
    <t xml:space="preserve">PJW8N03 </t>
  </si>
  <si>
    <t xml:space="preserve">PJX8802 </t>
  </si>
  <si>
    <t xml:space="preserve">PJX8803 </t>
  </si>
  <si>
    <t xml:space="preserve">PJX8804 </t>
  </si>
  <si>
    <t xml:space="preserve">PJX8805 </t>
  </si>
  <si>
    <t xml:space="preserve">PJC7410 </t>
  </si>
  <si>
    <t xml:space="preserve">PJE8406 </t>
  </si>
  <si>
    <t xml:space="preserve">PJE8408 </t>
  </si>
  <si>
    <t xml:space="preserve">PJE8408-AU </t>
  </si>
  <si>
    <t xml:space="preserve">PJQ1900 </t>
  </si>
  <si>
    <t>PJQ1916</t>
  </si>
  <si>
    <t xml:space="preserve">PJS6834 </t>
  </si>
  <si>
    <t xml:space="preserve">PJT7802 </t>
  </si>
  <si>
    <t xml:space="preserve">PJT7802-AU </t>
  </si>
  <si>
    <t xml:space="preserve">PJT7808 </t>
  </si>
  <si>
    <t xml:space="preserve">PJX8806 </t>
  </si>
  <si>
    <t>PJX8808</t>
  </si>
  <si>
    <t xml:space="preserve">PJX8808 </t>
  </si>
  <si>
    <t xml:space="preserve">PJX8808-AU </t>
  </si>
  <si>
    <t xml:space="preserve">PJD100P04 </t>
  </si>
  <si>
    <t xml:space="preserve">PJD100P04-AU </t>
  </si>
  <si>
    <t>PJD95P04E-AU</t>
  </si>
  <si>
    <t>Selection guides for: Medium Voltage MOSFET (60-200V,Rds(on)&lt;1Ω)</t>
  </si>
  <si>
    <t>RDS (on)
Max.(mΩ)</t>
  </si>
  <si>
    <t>RDS (on)
Max. (mΩ)</t>
  </si>
  <si>
    <t>Ciss
Typ.</t>
  </si>
  <si>
    <t>VGS (th)
Max.</t>
  </si>
  <si>
    <t>6V</t>
  </si>
  <si>
    <t>PJQ44605AP-AU</t>
  </si>
  <si>
    <t>PJQ44607AP-AU</t>
  </si>
  <si>
    <t>PJQ44611AP-AU</t>
  </si>
  <si>
    <t>PSMP033N10NS2</t>
  </si>
  <si>
    <t>TO-220AB-L</t>
  </si>
  <si>
    <t>100</t>
  </si>
  <si>
    <t>219</t>
  </si>
  <si>
    <t>3.3</t>
  </si>
  <si>
    <t>4.7</t>
  </si>
  <si>
    <t>4710</t>
  </si>
  <si>
    <t>3.8</t>
  </si>
  <si>
    <t>65</t>
  </si>
  <si>
    <t>PSMD081N10LS2</t>
  </si>
  <si>
    <t>76</t>
  </si>
  <si>
    <t>8.2</t>
  </si>
  <si>
    <t>12.5</t>
  </si>
  <si>
    <t>1770</t>
  </si>
  <si>
    <t>2.3</t>
  </si>
  <si>
    <t>28.5</t>
  </si>
  <si>
    <t>14</t>
  </si>
  <si>
    <t>PSMD099N10LS2</t>
  </si>
  <si>
    <t>58</t>
  </si>
  <si>
    <t>9.9</t>
  </si>
  <si>
    <t>1630</t>
  </si>
  <si>
    <t>25</t>
  </si>
  <si>
    <t>12</t>
  </si>
  <si>
    <t>PJQ44609AP-AU</t>
  </si>
  <si>
    <t>-60</t>
  </si>
  <si>
    <t>1226</t>
  </si>
  <si>
    <t>-2.5</t>
  </si>
  <si>
    <t>22</t>
  </si>
  <si>
    <t>PJA3461S-AU</t>
  </si>
  <si>
    <t>+20/-20</t>
  </si>
  <si>
    <t>-1.9</t>
  </si>
  <si>
    <t>200</t>
  </si>
  <si>
    <t>270</t>
  </si>
  <si>
    <t>340</t>
  </si>
  <si>
    <t>9</t>
  </si>
  <si>
    <t xml:space="preserve">PSMB033N10NS2 </t>
  </si>
  <si>
    <t>TO-263AB-L</t>
  </si>
  <si>
    <t xml:space="preserve">PSMQC039N10NS2 </t>
  </si>
  <si>
    <t xml:space="preserve">PSMQC144N10LS2 </t>
  </si>
  <si>
    <t xml:space="preserve">PSMQB280N10LS2 </t>
  </si>
  <si>
    <t xml:space="preserve">PSMQB550N10NS2 </t>
  </si>
  <si>
    <t xml:space="preserve">PSMN028N10NS2 </t>
  </si>
  <si>
    <t>TOLL</t>
  </si>
  <si>
    <t xml:space="preserve">PJP125N06SA-AU </t>
  </si>
  <si>
    <t xml:space="preserve">PJP100N06SA-AU </t>
  </si>
  <si>
    <t xml:space="preserve">PJP75N06SA-AU </t>
  </si>
  <si>
    <t xml:space="preserve">PJD100N06SA-AU </t>
  </si>
  <si>
    <t xml:space="preserve">PJD80N06SA-AU </t>
  </si>
  <si>
    <t xml:space="preserve">PJD60N06SA-AU </t>
  </si>
  <si>
    <t xml:space="preserve">PJD45N06SA-AU </t>
  </si>
  <si>
    <t xml:space="preserve">PJD50N15S-AU </t>
  </si>
  <si>
    <t xml:space="preserve">PJD45N15S-AU </t>
  </si>
  <si>
    <t xml:space="preserve">PJD30N15S-AU </t>
  </si>
  <si>
    <t xml:space="preserve">PJL9580 </t>
  </si>
  <si>
    <t xml:space="preserve">PJQ2566A </t>
  </si>
  <si>
    <t xml:space="preserve">PJQ2568A </t>
  </si>
  <si>
    <t xml:space="preserve">PJQ4568AP-AU </t>
  </si>
  <si>
    <t xml:space="preserve">PJQ4564AP-AU </t>
  </si>
  <si>
    <t xml:space="preserve">PJQ4594P-AU </t>
  </si>
  <si>
    <t xml:space="preserve">PJQ5560A-AU </t>
  </si>
  <si>
    <t xml:space="preserve">PJQ5562A </t>
  </si>
  <si>
    <t xml:space="preserve">PJQ5562A-AU </t>
  </si>
  <si>
    <t xml:space="preserve">PJQ5564A-AU </t>
  </si>
  <si>
    <t xml:space="preserve">PJQ5568A-AU </t>
  </si>
  <si>
    <t xml:space="preserve">PJQ5590-AU </t>
  </si>
  <si>
    <t xml:space="preserve">PJQ5592-AU </t>
  </si>
  <si>
    <t xml:space="preserve">PJQ5594-AU </t>
  </si>
  <si>
    <t xml:space="preserve">PJQ5968A-AU </t>
  </si>
  <si>
    <t xml:space="preserve">PSMN015N10NS2 </t>
  </si>
  <si>
    <t xml:space="preserve">PJD70N10SA-AU </t>
  </si>
  <si>
    <t xml:space="preserve">PJD65N10SA-AU </t>
  </si>
  <si>
    <t xml:space="preserve">PJD50N10SA-AU </t>
  </si>
  <si>
    <t xml:space="preserve">PJA3474S </t>
  </si>
  <si>
    <t xml:space="preserve">PJA3474S-AU </t>
  </si>
  <si>
    <t xml:space="preserve">PJQ4574AP-AU </t>
  </si>
  <si>
    <t xml:space="preserve">PJQ5572A-AU </t>
  </si>
  <si>
    <t xml:space="preserve">PJQ5574A-AU </t>
  </si>
  <si>
    <t xml:space="preserve">PJQ5576A-AU </t>
  </si>
  <si>
    <t xml:space="preserve">PSMQC280N10LS2 </t>
  </si>
  <si>
    <t xml:space="preserve">PSMQC098N10LS2 </t>
  </si>
  <si>
    <t xml:space="preserve">PSMQC094N10NS2 </t>
  </si>
  <si>
    <t xml:space="preserve">PSMQC078N10LS2 </t>
  </si>
  <si>
    <t xml:space="preserve">PSMQC074N10NS2 </t>
  </si>
  <si>
    <t xml:space="preserve">PSMQC042N10LS2 </t>
  </si>
  <si>
    <t xml:space="preserve">PSMQC040N08NS2 </t>
  </si>
  <si>
    <t xml:space="preserve">PJQ4576AP-AU </t>
  </si>
  <si>
    <t xml:space="preserve">PSMQC060N06LS1-AU </t>
  </si>
  <si>
    <t xml:space="preserve">PJQ5858A-AU </t>
  </si>
  <si>
    <t xml:space="preserve">PJQ5863A-AU </t>
  </si>
  <si>
    <t xml:space="preserve">PJQ1938L </t>
  </si>
  <si>
    <t xml:space="preserve">PSMQC040N10NS2 </t>
  </si>
  <si>
    <t xml:space="preserve">PSMB050N10NS2 </t>
  </si>
  <si>
    <t>TO-263</t>
  </si>
  <si>
    <t xml:space="preserve">PSMP050N10NS2 </t>
  </si>
  <si>
    <t xml:space="preserve">PSMB032N08NS1 </t>
  </si>
  <si>
    <t xml:space="preserve">PSMB055N08NS1 </t>
  </si>
  <si>
    <t xml:space="preserve">PSMP032N08NS1 </t>
  </si>
  <si>
    <t xml:space="preserve">PSMP055N08NS1 </t>
  </si>
  <si>
    <t xml:space="preserve">PSMP075N15NS1 </t>
  </si>
  <si>
    <t xml:space="preserve">PSMQC033N06NS1 </t>
  </si>
  <si>
    <t>+20/-12</t>
  </si>
  <si>
    <t xml:space="preserve">PSMQC073N06NS1 </t>
  </si>
  <si>
    <t xml:space="preserve">PSMQC076N12LS1 </t>
  </si>
  <si>
    <t xml:space="preserve">PSMQC060N06LS1 </t>
  </si>
  <si>
    <t xml:space="preserve">PSMQC120N06LS1 </t>
  </si>
  <si>
    <t xml:space="preserve">PSMD460N15NS1 </t>
  </si>
  <si>
    <t xml:space="preserve">PJQ4882AP </t>
  </si>
  <si>
    <t xml:space="preserve">PJQ5882A </t>
  </si>
  <si>
    <t xml:space="preserve">PJQ1912 </t>
  </si>
  <si>
    <t xml:space="preserve">PJQ1905 </t>
  </si>
  <si>
    <t xml:space="preserve">PJA3470 </t>
  </si>
  <si>
    <t xml:space="preserve">PJQ2470A </t>
  </si>
  <si>
    <t xml:space="preserve">PJA3460 </t>
  </si>
  <si>
    <t xml:space="preserve">PJA3460-AU </t>
  </si>
  <si>
    <t xml:space="preserve">PJA3461 </t>
  </si>
  <si>
    <t xml:space="preserve">PJA3461-AU </t>
  </si>
  <si>
    <t xml:space="preserve">PJA3463 </t>
  </si>
  <si>
    <t xml:space="preserve">PJA3471 </t>
  </si>
  <si>
    <t xml:space="preserve">PJD10N10 </t>
  </si>
  <si>
    <t>PJD13N10A</t>
  </si>
  <si>
    <t xml:space="preserve">PJD10P10A </t>
  </si>
  <si>
    <t xml:space="preserve">PJD11N06A </t>
  </si>
  <si>
    <t xml:space="preserve">PJD11N06A-AU </t>
  </si>
  <si>
    <t xml:space="preserve">PJD12N08 </t>
  </si>
  <si>
    <t xml:space="preserve">PJD12P06 </t>
  </si>
  <si>
    <t xml:space="preserve">PJD12P06-AU </t>
  </si>
  <si>
    <t>PJD9P06A-AU</t>
  </si>
  <si>
    <t xml:space="preserve">PJD13N10A </t>
  </si>
  <si>
    <t xml:space="preserve">PJD14P06A </t>
  </si>
  <si>
    <t xml:space="preserve">PJD14P06A-AU </t>
  </si>
  <si>
    <t xml:space="preserve">PJD14P06-AU </t>
  </si>
  <si>
    <t>PJD14P06A-AU</t>
  </si>
  <si>
    <t xml:space="preserve">PJD14P10A </t>
  </si>
  <si>
    <t xml:space="preserve">PJD15P06A </t>
  </si>
  <si>
    <t xml:space="preserve">PJD15P06A-AU </t>
  </si>
  <si>
    <t xml:space="preserve">PJD16N06A </t>
  </si>
  <si>
    <t xml:space="preserve">PJD16N06A-AU </t>
  </si>
  <si>
    <t xml:space="preserve">PJD16N08A </t>
  </si>
  <si>
    <t xml:space="preserve">PJD16P06A </t>
  </si>
  <si>
    <t xml:space="preserve">PJD16P06A-AU </t>
  </si>
  <si>
    <t xml:space="preserve">PJD18N20 </t>
  </si>
  <si>
    <t xml:space="preserve">PJD20N06A </t>
  </si>
  <si>
    <t>PJD25N06A</t>
  </si>
  <si>
    <t xml:space="preserve">PJD25N06A </t>
  </si>
  <si>
    <t xml:space="preserve">PJD25N06A-AU </t>
  </si>
  <si>
    <t xml:space="preserve">PJD25N10A </t>
  </si>
  <si>
    <t xml:space="preserve">PJD30N15 </t>
  </si>
  <si>
    <t xml:space="preserve">PJD35N06A </t>
  </si>
  <si>
    <t xml:space="preserve">PJD35N06A-AU </t>
  </si>
  <si>
    <t>PJD45N06SA-AU</t>
  </si>
  <si>
    <t xml:space="preserve">PJD40N06A </t>
  </si>
  <si>
    <t xml:space="preserve">PJD40N06A-AU </t>
  </si>
  <si>
    <t xml:space="preserve">PJD40N15 </t>
  </si>
  <si>
    <t xml:space="preserve">PJD45N06A </t>
  </si>
  <si>
    <t xml:space="preserve">PJD45N06A-AU </t>
  </si>
  <si>
    <t xml:space="preserve">PJD50N10 </t>
  </si>
  <si>
    <t>PJD50N10AL</t>
  </si>
  <si>
    <t xml:space="preserve">PJD50N10AL </t>
  </si>
  <si>
    <t xml:space="preserve">PJD50N10AL-AU </t>
  </si>
  <si>
    <t>PJD50N10SA-AU</t>
  </si>
  <si>
    <t xml:space="preserve">PJD50N10L </t>
  </si>
  <si>
    <t xml:space="preserve">PJD55N10A </t>
  </si>
  <si>
    <t xml:space="preserve">PJD5P10A </t>
  </si>
  <si>
    <t xml:space="preserve">PJD60N06 </t>
  </si>
  <si>
    <t>PJD45N06A</t>
  </si>
  <si>
    <t xml:space="preserve">PJD60N06A </t>
  </si>
  <si>
    <t xml:space="preserve">PJD60N08 </t>
  </si>
  <si>
    <t xml:space="preserve">PJD6N10A </t>
  </si>
  <si>
    <t xml:space="preserve">PJD70N06 </t>
  </si>
  <si>
    <t xml:space="preserve">PJD70N10 </t>
  </si>
  <si>
    <t xml:space="preserve">PJD80N06 </t>
  </si>
  <si>
    <t xml:space="preserve">PJD8N10 </t>
  </si>
  <si>
    <t xml:space="preserve">PJD9N10A </t>
  </si>
  <si>
    <t xml:space="preserve">PJD9P06A </t>
  </si>
  <si>
    <t xml:space="preserve">PJD9P06A-AU </t>
  </si>
  <si>
    <t xml:space="preserve">PJF18N20 </t>
  </si>
  <si>
    <t>ITO-220AB-F</t>
  </si>
  <si>
    <t xml:space="preserve">PJF55N10A </t>
  </si>
  <si>
    <t xml:space="preserve">PJL9430A </t>
  </si>
  <si>
    <t xml:space="preserve">PJL9432A </t>
  </si>
  <si>
    <t xml:space="preserve">PJL9433 </t>
  </si>
  <si>
    <t xml:space="preserve">PJL9433A </t>
  </si>
  <si>
    <t xml:space="preserve">PJL9434A </t>
  </si>
  <si>
    <t xml:space="preserve">PJL9436 </t>
  </si>
  <si>
    <t xml:space="preserve">PJL9436A </t>
  </si>
  <si>
    <t xml:space="preserve">PJL9436A1 </t>
  </si>
  <si>
    <t xml:space="preserve">PJL9438A </t>
  </si>
  <si>
    <t xml:space="preserve">PJL9450A </t>
  </si>
  <si>
    <t xml:space="preserve">PJL9452A </t>
  </si>
  <si>
    <t xml:space="preserve">PJL9454A </t>
  </si>
  <si>
    <t xml:space="preserve">PJL9458AL </t>
  </si>
  <si>
    <t xml:space="preserve">PJL9460A </t>
  </si>
  <si>
    <t xml:space="preserve">PJL9480 </t>
  </si>
  <si>
    <t>PJL9580</t>
  </si>
  <si>
    <t xml:space="preserve">PJL9830A </t>
  </si>
  <si>
    <t xml:space="preserve">PJL9835A </t>
  </si>
  <si>
    <t xml:space="preserve">PJL9836A </t>
  </si>
  <si>
    <t xml:space="preserve">PJP18N20 </t>
  </si>
  <si>
    <t xml:space="preserve">PJP35N06A </t>
  </si>
  <si>
    <t xml:space="preserve">PJP40N06A </t>
  </si>
  <si>
    <t xml:space="preserve">PJP45N06A </t>
  </si>
  <si>
    <t xml:space="preserve">PJP55N10A </t>
  </si>
  <si>
    <t xml:space="preserve">PJP60N08 </t>
  </si>
  <si>
    <t xml:space="preserve">PJP70N06 </t>
  </si>
  <si>
    <t xml:space="preserve">PJP70N10L </t>
  </si>
  <si>
    <t xml:space="preserve">PJQ2460 </t>
  </si>
  <si>
    <t xml:space="preserve">PJQ2460-AU </t>
  </si>
  <si>
    <t xml:space="preserve">PJQ2461 </t>
  </si>
  <si>
    <t xml:space="preserve">PJQ2461-AU </t>
  </si>
  <si>
    <t xml:space="preserve">PJQ2463A </t>
  </si>
  <si>
    <t xml:space="preserve">PJQ2463A-AU </t>
  </si>
  <si>
    <t xml:space="preserve">PJQ4460AP </t>
  </si>
  <si>
    <t xml:space="preserve">PJQ4460AP-AU </t>
  </si>
  <si>
    <t xml:space="preserve">PJQ4463AP </t>
  </si>
  <si>
    <t xml:space="preserve">PJQ4463AP-AU </t>
  </si>
  <si>
    <t xml:space="preserve">PJQ4464AP </t>
  </si>
  <si>
    <t xml:space="preserve">PJQ4464AP-AU </t>
  </si>
  <si>
    <t>PJQ4568AP-AU</t>
  </si>
  <si>
    <t xml:space="preserve">PJQ4465AP </t>
  </si>
  <si>
    <t xml:space="preserve">PJQ4465AP-AU </t>
  </si>
  <si>
    <t xml:space="preserve">PJQ4466AP </t>
  </si>
  <si>
    <t xml:space="preserve">PJQ4466AP-AU </t>
  </si>
  <si>
    <t xml:space="preserve">PJQ4468AP </t>
  </si>
  <si>
    <t xml:space="preserve">PJQ4468AP-AU </t>
  </si>
  <si>
    <t xml:space="preserve">PJQ5458A </t>
  </si>
  <si>
    <t xml:space="preserve">PJQ5458A-AU </t>
  </si>
  <si>
    <t xml:space="preserve">PJQ5460A </t>
  </si>
  <si>
    <t xml:space="preserve">PJQ5461A </t>
  </si>
  <si>
    <t xml:space="preserve">PJQ5461A-AU </t>
  </si>
  <si>
    <t xml:space="preserve">PJQ5462A </t>
  </si>
  <si>
    <t>PSMQC120N06LS1</t>
  </si>
  <si>
    <t xml:space="preserve">PJQ5462A-AU </t>
  </si>
  <si>
    <t>PJQ5568A-AU</t>
  </si>
  <si>
    <t xml:space="preserve">PJQ5463A </t>
  </si>
  <si>
    <t xml:space="preserve">PJQ5463A-AU </t>
  </si>
  <si>
    <t xml:space="preserve">PJQ5464A </t>
  </si>
  <si>
    <t>PJQ5562A</t>
  </si>
  <si>
    <t xml:space="preserve">PJQ5465A </t>
  </si>
  <si>
    <t xml:space="preserve">PJQ5465A-AU </t>
  </si>
  <si>
    <t xml:space="preserve">PJQ5466A </t>
  </si>
  <si>
    <t xml:space="preserve">PJQ5466A1 </t>
  </si>
  <si>
    <t xml:space="preserve">PJQ5466A1-AU </t>
  </si>
  <si>
    <t xml:space="preserve">PJQ5466A-AU </t>
  </si>
  <si>
    <t xml:space="preserve">PJQ5468A </t>
  </si>
  <si>
    <t xml:space="preserve">PJQ5468A-AU </t>
  </si>
  <si>
    <t xml:space="preserve">PJQ5472A </t>
  </si>
  <si>
    <t xml:space="preserve">PJQ5474A </t>
  </si>
  <si>
    <t xml:space="preserve">PJQ5476AL </t>
  </si>
  <si>
    <t xml:space="preserve">PJQ5476AL-AU </t>
  </si>
  <si>
    <t>PJQ5576A-AU</t>
  </si>
  <si>
    <t xml:space="preserve">PJQ5478A </t>
  </si>
  <si>
    <t xml:space="preserve">PJQ5494 </t>
  </si>
  <si>
    <t xml:space="preserve">PJQ5866A </t>
  </si>
  <si>
    <t xml:space="preserve">PJQ5866A-AU </t>
  </si>
  <si>
    <t>PJQ5968A-AU</t>
  </si>
  <si>
    <t>PJS6461</t>
  </si>
  <si>
    <t>PJS6461-AU</t>
  </si>
  <si>
    <t xml:space="preserve">PJU12P06 </t>
  </si>
  <si>
    <t xml:space="preserve">PJU18N20 </t>
  </si>
  <si>
    <t xml:space="preserve">PJU35N06A </t>
  </si>
  <si>
    <t xml:space="preserve">PJU40N06A </t>
  </si>
  <si>
    <t xml:space="preserve">PJU45N06A </t>
  </si>
  <si>
    <t xml:space="preserve">PJU55N10A </t>
  </si>
  <si>
    <t>PSMQC120N06LS2</t>
  </si>
  <si>
    <t xml:space="preserve">PJU60N08 </t>
  </si>
  <si>
    <t>PJQ5569A-AU</t>
  </si>
  <si>
    <t xml:space="preserve">PJU9P06A </t>
  </si>
  <si>
    <t xml:space="preserve">PJW2P10A </t>
  </si>
  <si>
    <t xml:space="preserve">PJW3N10A </t>
  </si>
  <si>
    <t xml:space="preserve">PJW3P06A </t>
  </si>
  <si>
    <t xml:space="preserve">PJW3P06A-AU </t>
  </si>
  <si>
    <t xml:space="preserve">PJW3P10A </t>
  </si>
  <si>
    <t xml:space="preserve">PJW4N06A </t>
  </si>
  <si>
    <t xml:space="preserve">PJW4N06A-AU </t>
  </si>
  <si>
    <t xml:space="preserve">PJW4N10 </t>
  </si>
  <si>
    <t xml:space="preserve">PJW4P06A </t>
  </si>
  <si>
    <t xml:space="preserve">PJW4P06A-AU </t>
  </si>
  <si>
    <t xml:space="preserve">PJW5N06A </t>
  </si>
  <si>
    <t xml:space="preserve">PJW5N06A-AU </t>
  </si>
  <si>
    <t xml:space="preserve">PJW5N10 </t>
  </si>
  <si>
    <t xml:space="preserve">PJW5N10A </t>
  </si>
  <si>
    <t xml:space="preserve">PJW5N10-AU </t>
  </si>
  <si>
    <t xml:space="preserve">PJW5P06A </t>
  </si>
  <si>
    <t xml:space="preserve">PJW5P06A-AU </t>
  </si>
  <si>
    <t xml:space="preserve">PJW7N06A </t>
  </si>
  <si>
    <t xml:space="preserve">PJW7N06A-AU </t>
  </si>
  <si>
    <t xml:space="preserve">PJQ4476AP </t>
  </si>
  <si>
    <t xml:space="preserve">PJQ4476AP-AU </t>
  </si>
  <si>
    <t>PJQ4576AP-AU</t>
  </si>
  <si>
    <t xml:space="preserve">PJQ5876AL </t>
  </si>
  <si>
    <t>Selection guides for: High Voltage MOSFET (400-1000V)</t>
  </si>
  <si>
    <t>AEC-Q101 
Qualified</t>
  </si>
  <si>
    <t>RDS (on)
Max. (Ω)</t>
  </si>
  <si>
    <t>CissTyp.</t>
  </si>
  <si>
    <t>PJD60R900S</t>
  </si>
  <si>
    <t>360</t>
  </si>
  <si>
    <t>PJP60R900S</t>
  </si>
  <si>
    <t>PJF60R900S</t>
  </si>
  <si>
    <t xml:space="preserve">PJD1NA60 </t>
  </si>
  <si>
    <t xml:space="preserve">PJD4NA50A </t>
  </si>
  <si>
    <t xml:space="preserve">PJD4NA65H </t>
  </si>
  <si>
    <t xml:space="preserve">PJD8NA65A </t>
  </si>
  <si>
    <t>PJMD990N65EC</t>
  </si>
  <si>
    <t xml:space="preserve">PJF4NA50A </t>
  </si>
  <si>
    <t xml:space="preserve">PJF4NA65A </t>
  </si>
  <si>
    <t xml:space="preserve">PJF4NA65H </t>
  </si>
  <si>
    <t xml:space="preserve">PJF8NA65A </t>
  </si>
  <si>
    <t>PJMF990N65EC</t>
  </si>
  <si>
    <t xml:space="preserve">PJP2NA70 </t>
  </si>
  <si>
    <t xml:space="preserve">PJP3NA80 </t>
  </si>
  <si>
    <t xml:space="preserve">PJP4NA50A </t>
  </si>
  <si>
    <t xml:space="preserve">PJP4NA65H </t>
  </si>
  <si>
    <t xml:space="preserve">PJP7NA60 </t>
  </si>
  <si>
    <t xml:space="preserve">PJP8NA65A </t>
  </si>
  <si>
    <t xml:space="preserve">PJU1NA60A </t>
  </si>
  <si>
    <t xml:space="preserve">PJU3NA50 </t>
  </si>
  <si>
    <t xml:space="preserve">PJU4NA50A </t>
  </si>
  <si>
    <t xml:space="preserve">PJU4NA65H </t>
  </si>
  <si>
    <t xml:space="preserve">PJU8NA50 </t>
  </si>
  <si>
    <t xml:space="preserve">PJU8NA65A </t>
  </si>
  <si>
    <t xml:space="preserve">PJZ22NA50A </t>
  </si>
  <si>
    <t>TO-3PL</t>
  </si>
  <si>
    <t>Selection guides for: Super Junction MOSFET (600-650V)</t>
  </si>
  <si>
    <t>PJMK040N60EC</t>
  </si>
  <si>
    <t>TO-247AD-4L</t>
  </si>
  <si>
    <t>PJMK074N60FRCH</t>
  </si>
  <si>
    <t>PJMH125N60FRC</t>
  </si>
  <si>
    <t>TO-247AD-3LD</t>
  </si>
  <si>
    <t>PJMH105N60FRC</t>
  </si>
  <si>
    <t>PJMH042N60FRC</t>
  </si>
  <si>
    <t>PJMB125N60FRC</t>
  </si>
  <si>
    <t>TO-263AB</t>
  </si>
  <si>
    <t>PJMB105N60FRC</t>
  </si>
  <si>
    <t xml:space="preserve">PJMF125N60FRC </t>
  </si>
  <si>
    <t xml:space="preserve">PJMF105N60FRC </t>
  </si>
  <si>
    <t xml:space="preserve">PJMP125N60FRC </t>
  </si>
  <si>
    <t xml:space="preserve">PJMP105N60FRC </t>
  </si>
  <si>
    <t xml:space="preserve">PJMH040N60EC </t>
  </si>
  <si>
    <t xml:space="preserve">PJMP099N60EC </t>
  </si>
  <si>
    <t xml:space="preserve">PJMF099N60EC </t>
  </si>
  <si>
    <t xml:space="preserve">PJMD280N60E1 </t>
  </si>
  <si>
    <t xml:space="preserve">PJMH074N60FRCH </t>
  </si>
  <si>
    <t xml:space="preserve">PJMH190N60E1 </t>
  </si>
  <si>
    <t xml:space="preserve">PJMP190N60E1 </t>
  </si>
  <si>
    <t xml:space="preserve">PJMH074N60FRC </t>
  </si>
  <si>
    <t xml:space="preserve">PJMH099N60EC </t>
  </si>
  <si>
    <t xml:space="preserve">PJMH120N60EC </t>
  </si>
  <si>
    <t xml:space="preserve">PJMB210N65EC </t>
  </si>
  <si>
    <t xml:space="preserve">PJMB310N65EC </t>
  </si>
  <si>
    <t xml:space="preserve">PJMF210N65EC </t>
  </si>
  <si>
    <t xml:space="preserve">PJMF310N65EC </t>
  </si>
  <si>
    <t xml:space="preserve">PJMF640N65EC </t>
  </si>
  <si>
    <t xml:space="preserve">PJMP210N65EC </t>
  </si>
  <si>
    <t xml:space="preserve">PJMP310N65EC </t>
  </si>
  <si>
    <t xml:space="preserve">PJMP640N65EC </t>
  </si>
  <si>
    <t xml:space="preserve">PJMB130N65EC </t>
  </si>
  <si>
    <t xml:space="preserve">PJMB390N65EC </t>
  </si>
  <si>
    <t xml:space="preserve">PJMP120N60EC </t>
  </si>
  <si>
    <t xml:space="preserve">PJMF120N60EC </t>
  </si>
  <si>
    <t xml:space="preserve">PJMP360N60EC </t>
  </si>
  <si>
    <t xml:space="preserve">PJMD360N60EC </t>
  </si>
  <si>
    <t xml:space="preserve">PJMF360N60EC </t>
  </si>
  <si>
    <t xml:space="preserve">PJMP900N60EC </t>
  </si>
  <si>
    <t xml:space="preserve">PJMD900N60EC </t>
  </si>
  <si>
    <t xml:space="preserve">PJMF900N60EC </t>
  </si>
  <si>
    <t xml:space="preserve">PJMP130N65EC </t>
  </si>
  <si>
    <t xml:space="preserve">PJMF130N65EC </t>
  </si>
  <si>
    <t xml:space="preserve">PJMP390N65EC </t>
  </si>
  <si>
    <t xml:space="preserve">PJMD390N65EC </t>
  </si>
  <si>
    <t xml:space="preserve">PJMF390N65EC </t>
  </si>
  <si>
    <t xml:space="preserve">PJMP990N65EC </t>
  </si>
  <si>
    <t xml:space="preserve">PJMD990N65EC </t>
  </si>
  <si>
    <t xml:space="preserve">PJMF990N65EC </t>
  </si>
  <si>
    <t xml:space="preserve">PJMF190N60E1 </t>
  </si>
  <si>
    <t xml:space="preserve">PJMF280N60E1 </t>
  </si>
  <si>
    <t xml:space="preserve">PJMF360N60E1 </t>
  </si>
  <si>
    <t xml:space="preserve">PJMF580N60E1 </t>
  </si>
  <si>
    <t xml:space="preserve">PJMD580N60E1 </t>
  </si>
  <si>
    <t xml:space="preserve">PJMF900N60E1 </t>
  </si>
  <si>
    <t xml:space="preserve">PJMF280N65E1 </t>
  </si>
  <si>
    <t xml:space="preserve">PJMF380N65E1 </t>
  </si>
  <si>
    <t>PJMF390N65EC</t>
  </si>
  <si>
    <t xml:space="preserve">PJMF600N65E1 </t>
  </si>
  <si>
    <t xml:space="preserve">PJMD600N65E1 </t>
  </si>
  <si>
    <t xml:space="preserve">PJMF900N65E1 </t>
  </si>
  <si>
    <t xml:space="preserve">PJD60R390E </t>
  </si>
  <si>
    <t>PJMD360N60EC</t>
  </si>
  <si>
    <t xml:space="preserve">PJD60R540E </t>
  </si>
  <si>
    <t>PJMD580N60E1</t>
  </si>
  <si>
    <t xml:space="preserve">PJD60R620E </t>
  </si>
  <si>
    <t xml:space="preserve">PJD60R980E </t>
  </si>
  <si>
    <t>PJMD900N60EC</t>
  </si>
  <si>
    <t xml:space="preserve">PJF60R190E </t>
  </si>
  <si>
    <t>PJMF190N60E1</t>
  </si>
  <si>
    <t xml:space="preserve">PJF60R290E </t>
  </si>
  <si>
    <t>PJMF280N60E1</t>
  </si>
  <si>
    <t xml:space="preserve">PJF60R390E </t>
  </si>
  <si>
    <t>PJMF360N60EC</t>
  </si>
  <si>
    <t xml:space="preserve">PJF60R540E </t>
  </si>
  <si>
    <t>PJMF580N60E1</t>
  </si>
  <si>
    <t xml:space="preserve">PJF60R620E </t>
  </si>
  <si>
    <t>PJMF640N65EC</t>
  </si>
  <si>
    <t xml:space="preserve">PJF60R980E </t>
  </si>
  <si>
    <t xml:space="preserve">PJP60R190E </t>
  </si>
  <si>
    <t>PJMP190N60E1</t>
  </si>
  <si>
    <t xml:space="preserve">PJP60R290E </t>
  </si>
  <si>
    <t>PJMP310N65EC</t>
  </si>
  <si>
    <t xml:space="preserve">PJP60R390E </t>
  </si>
  <si>
    <t>PJMP360N60EC</t>
  </si>
  <si>
    <t xml:space="preserve">PJP60R540E </t>
  </si>
  <si>
    <t>PJMP640N65EC</t>
  </si>
  <si>
    <t xml:space="preserve">PJP60R620E </t>
  </si>
  <si>
    <t xml:space="preserve">PJP60R980E </t>
  </si>
  <si>
    <t>PJMP900N60EC</t>
  </si>
  <si>
    <t xml:space="preserve">PJU60R980E </t>
  </si>
  <si>
    <t>PANJIT InternationalInc.</t>
  </si>
  <si>
    <t>Selection guides for: MOSFET Overview</t>
  </si>
  <si>
    <t>RDS (on) 
Max. (mΩ)</t>
  </si>
  <si>
    <t>Ciss Typ.</t>
  </si>
  <si>
    <t>VGS (th) 
Max.</t>
  </si>
  <si>
    <t>Qg Typ. 
(nC)</t>
  </si>
  <si>
    <t xml:space="preserve">PJS6461 </t>
  </si>
  <si>
    <t xml:space="preserve">PJS6461-AU </t>
  </si>
  <si>
    <r>
      <rPr>
        <b/>
        <sz val="14"/>
        <color rgb="FF000000"/>
        <rFont val="Calibri"/>
      </rPr>
      <t>Selection</t>
    </r>
    <r>
      <rPr>
        <b/>
        <sz val="14"/>
        <color rgb="FF000000"/>
        <rFont val="Calibri"/>
      </rPr>
      <t xml:space="preserve"> </t>
    </r>
    <r>
      <rPr>
        <b/>
        <sz val="14"/>
        <color rgb="FF000000"/>
        <rFont val="Calibri"/>
      </rPr>
      <t>guides</t>
    </r>
    <r>
      <rPr>
        <b/>
        <sz val="14"/>
        <color rgb="FF000000"/>
        <rFont val="Calibri"/>
      </rPr>
      <t xml:space="preserve"> </t>
    </r>
    <r>
      <rPr>
        <b/>
        <sz val="14"/>
        <color rgb="FF000000"/>
        <rFont val="Calibri"/>
      </rPr>
      <t>for:</t>
    </r>
    <r>
      <rPr>
        <b/>
        <sz val="14"/>
        <color rgb="FF000000"/>
        <rFont val="Calibri"/>
      </rPr>
      <t xml:space="preserve"> </t>
    </r>
    <r>
      <rPr>
        <b/>
        <sz val="14"/>
        <color rgb="FF000000"/>
        <rFont val="Calibri"/>
      </rPr>
      <t>Small</t>
    </r>
    <r>
      <rPr>
        <b/>
        <sz val="14"/>
        <color rgb="FF000000"/>
        <rFont val="Calibri"/>
      </rPr>
      <t xml:space="preserve"> </t>
    </r>
    <r>
      <rPr>
        <b/>
        <sz val="14"/>
        <color rgb="FF000000"/>
        <rFont val="Calibri"/>
      </rPr>
      <t>Signal</t>
    </r>
    <r>
      <rPr>
        <b/>
        <sz val="14"/>
        <color rgb="FF000000"/>
        <rFont val="Calibri"/>
      </rPr>
      <t xml:space="preserve"> </t>
    </r>
    <r>
      <rPr>
        <b/>
        <sz val="14"/>
        <color rgb="FF000000"/>
        <rFont val="Calibri"/>
      </rPr>
      <t>Schottky</t>
    </r>
    <r>
      <rPr>
        <b/>
        <sz val="14"/>
        <color rgb="FF000000"/>
        <rFont val="Calibri"/>
      </rPr>
      <t xml:space="preserve"> </t>
    </r>
    <r>
      <rPr>
        <b/>
        <sz val="14"/>
        <color rgb="FF000000"/>
        <rFont val="Calibri"/>
      </rPr>
      <t>(IF&lt;1A)</t>
    </r>
  </si>
  <si>
    <r>
      <rPr>
        <sz val="11"/>
        <color rgb="FF000000"/>
        <rFont val="Calibri"/>
      </rPr>
      <t>Part</t>
    </r>
    <r>
      <rPr>
        <sz val="11"/>
        <color rgb="FF000000"/>
        <rFont val="Calibri"/>
      </rPr>
      <t xml:space="preserve"> </t>
    </r>
    <r>
      <rPr>
        <sz val="11"/>
        <color rgb="FF000000"/>
        <rFont val="Calibri"/>
      </rPr>
      <t>Number</t>
    </r>
  </si>
  <si>
    <r>
      <rPr>
        <sz val="11"/>
        <color rgb="FF000000"/>
        <rFont val="Calibri"/>
      </rPr>
      <t>AEC-Q101</t>
    </r>
    <r>
      <rPr>
        <sz val="11"/>
        <color rgb="FF000000"/>
        <rFont val="Calibri"/>
      </rPr>
      <t xml:space="preserve"> 
</t>
    </r>
    <r>
      <rPr>
        <sz val="11"/>
        <color rgb="FF000000"/>
        <rFont val="Calibri"/>
      </rPr>
      <t>Qualified</t>
    </r>
  </si>
  <si>
    <t>VRRM 
Max.</t>
  </si>
  <si>
    <t>IF</t>
  </si>
  <si>
    <t>IFSM</t>
  </si>
  <si>
    <t>VF @ IF 
Max.</t>
  </si>
  <si>
    <t>IR @ VR 
Max.</t>
  </si>
  <si>
    <t>CJ @ VR 
Typ.</t>
  </si>
  <si>
    <t>Circuit Figure</t>
  </si>
  <si>
    <t>mA</t>
  </si>
  <si>
    <t xml:space="preserve">1SS388 </t>
  </si>
  <si>
    <t>SOD-523</t>
  </si>
  <si>
    <t>Fig_178</t>
  </si>
  <si>
    <t xml:space="preserve">1SS417FN2 </t>
  </si>
  <si>
    <t>DFN1006-2L</t>
  </si>
  <si>
    <t xml:space="preserve">1SS417TM </t>
  </si>
  <si>
    <t>SOD-923</t>
  </si>
  <si>
    <t xml:space="preserve">BAS100AS </t>
  </si>
  <si>
    <t xml:space="preserve">BAS100AS-AU </t>
  </si>
  <si>
    <t xml:space="preserve">BAS100ATB6 </t>
  </si>
  <si>
    <t>Fig_173</t>
  </si>
  <si>
    <t xml:space="preserve">BAS100CS </t>
  </si>
  <si>
    <t>SOD-323</t>
  </si>
  <si>
    <t xml:space="preserve">BAS100CS-AU </t>
  </si>
  <si>
    <t xml:space="preserve">BAS40 </t>
  </si>
  <si>
    <t>Fig_014</t>
  </si>
  <si>
    <t xml:space="preserve">BAS40A </t>
  </si>
  <si>
    <t>Fig_015</t>
  </si>
  <si>
    <t xml:space="preserve">BAS40A-AU </t>
  </si>
  <si>
    <t xml:space="preserve">BAS40ADW </t>
  </si>
  <si>
    <t>Fig_046</t>
  </si>
  <si>
    <t xml:space="preserve">BAS40ADW-AU </t>
  </si>
  <si>
    <t xml:space="preserve">BAS40-AU </t>
  </si>
  <si>
    <t xml:space="preserve">BAS40AW </t>
  </si>
  <si>
    <t xml:space="preserve">BAS40AW-AU </t>
  </si>
  <si>
    <t xml:space="preserve">BAS40C </t>
  </si>
  <si>
    <t>Fig_016</t>
  </si>
  <si>
    <t xml:space="preserve">BAS40C-AU </t>
  </si>
  <si>
    <t xml:space="preserve">BAS40CDW </t>
  </si>
  <si>
    <t>Fig_047</t>
  </si>
  <si>
    <t xml:space="preserve">BAS40CDW-AU </t>
  </si>
  <si>
    <t xml:space="preserve">BAS40CW </t>
  </si>
  <si>
    <t xml:space="preserve">BAS40CW-AU </t>
  </si>
  <si>
    <t xml:space="preserve">BAS40S </t>
  </si>
  <si>
    <t>Fig_017</t>
  </si>
  <si>
    <t xml:space="preserve">BAS40S-AU </t>
  </si>
  <si>
    <t xml:space="preserve">BAS40SDW </t>
  </si>
  <si>
    <t>Fig_045</t>
  </si>
  <si>
    <t xml:space="preserve">BAS40SDW-AU </t>
  </si>
  <si>
    <t xml:space="preserve">BAS40SW </t>
  </si>
  <si>
    <t xml:space="preserve">BAS40SW-AU </t>
  </si>
  <si>
    <t xml:space="preserve">BAS40TS </t>
  </si>
  <si>
    <t xml:space="preserve">BAS40TW </t>
  </si>
  <si>
    <t>Fig_050</t>
  </si>
  <si>
    <t xml:space="preserve">BAS40TW-AU </t>
  </si>
  <si>
    <t xml:space="preserve">BAS40W </t>
  </si>
  <si>
    <t xml:space="preserve">BAS40W-AU </t>
  </si>
  <si>
    <t xml:space="preserve">BAS40WS </t>
  </si>
  <si>
    <t xml:space="preserve">BAS40WS-AU </t>
  </si>
  <si>
    <t xml:space="preserve">BAS70 </t>
  </si>
  <si>
    <t xml:space="preserve">BAS70A </t>
  </si>
  <si>
    <t xml:space="preserve">BAS70A-AU </t>
  </si>
  <si>
    <t xml:space="preserve">BAS70ADW </t>
  </si>
  <si>
    <t xml:space="preserve">BAS70ADW-AU </t>
  </si>
  <si>
    <t xml:space="preserve">BAS70-AU </t>
  </si>
  <si>
    <t xml:space="preserve">BAS70AW </t>
  </si>
  <si>
    <t xml:space="preserve">BAS70AW-AU </t>
  </si>
  <si>
    <t xml:space="preserve">BAS70C </t>
  </si>
  <si>
    <t xml:space="preserve">BAS70C-AU </t>
  </si>
  <si>
    <t xml:space="preserve">BAS70CDW </t>
  </si>
  <si>
    <t xml:space="preserve">BAS70CDW-AU </t>
  </si>
  <si>
    <t xml:space="preserve">BAS70CW </t>
  </si>
  <si>
    <t xml:space="preserve">BAS70CW-AU </t>
  </si>
  <si>
    <t xml:space="preserve">BAS70S </t>
  </si>
  <si>
    <t xml:space="preserve">BAS70S-AU </t>
  </si>
  <si>
    <t xml:space="preserve">BAS70SDW </t>
  </si>
  <si>
    <t xml:space="preserve">BAS70SDW-AU </t>
  </si>
  <si>
    <t xml:space="preserve">BAS70SW </t>
  </si>
  <si>
    <t xml:space="preserve">BAS70SW-AU </t>
  </si>
  <si>
    <t xml:space="preserve">BAS70TW </t>
  </si>
  <si>
    <t xml:space="preserve">BAS70TW-AU </t>
  </si>
  <si>
    <t xml:space="preserve">BAS70W </t>
  </si>
  <si>
    <t xml:space="preserve">BAS70W-AU </t>
  </si>
  <si>
    <t xml:space="preserve">BAS70WS </t>
  </si>
  <si>
    <t xml:space="preserve">BAS70WS-AU </t>
  </si>
  <si>
    <t xml:space="preserve">BAT30S </t>
  </si>
  <si>
    <t xml:space="preserve">BAT400D </t>
  </si>
  <si>
    <t xml:space="preserve">BAT42W </t>
  </si>
  <si>
    <t xml:space="preserve">BAT42W-AU </t>
  </si>
  <si>
    <t xml:space="preserve">BAT42WS </t>
  </si>
  <si>
    <t xml:space="preserve">BAT42WS-AU </t>
  </si>
  <si>
    <t xml:space="preserve">BAT43W </t>
  </si>
  <si>
    <t xml:space="preserve">BAT43WS </t>
  </si>
  <si>
    <t xml:space="preserve">BAT43WS-AU </t>
  </si>
  <si>
    <t xml:space="preserve">BAT54 </t>
  </si>
  <si>
    <t xml:space="preserve">BAT54A </t>
  </si>
  <si>
    <t xml:space="preserve">BAT54A-AU </t>
  </si>
  <si>
    <t xml:space="preserve">BAT54ADW </t>
  </si>
  <si>
    <t xml:space="preserve">BAT54ATB </t>
  </si>
  <si>
    <t xml:space="preserve">BAT54ATB-AU </t>
  </si>
  <si>
    <t xml:space="preserve">BAT54-AU </t>
  </si>
  <si>
    <t xml:space="preserve">BAT54AW </t>
  </si>
  <si>
    <t xml:space="preserve">BAT54AW-AU </t>
  </si>
  <si>
    <t xml:space="preserve">BAT54BRW </t>
  </si>
  <si>
    <t>Fig_065</t>
  </si>
  <si>
    <t xml:space="preserve">BAT54C </t>
  </si>
  <si>
    <t xml:space="preserve">BAT54C-AU </t>
  </si>
  <si>
    <t xml:space="preserve">BAT54CDW </t>
  </si>
  <si>
    <t xml:space="preserve">BAT54CTB </t>
  </si>
  <si>
    <t xml:space="preserve">BAT54CTB6 </t>
  </si>
  <si>
    <t xml:space="preserve">BAT54CTB-AU </t>
  </si>
  <si>
    <t xml:space="preserve">BAT54CW </t>
  </si>
  <si>
    <t xml:space="preserve">BAT54CW-AU </t>
  </si>
  <si>
    <t xml:space="preserve">BAT54DW </t>
  </si>
  <si>
    <t>Fig_107</t>
  </si>
  <si>
    <t xml:space="preserve">BAT54FN2 </t>
  </si>
  <si>
    <t xml:space="preserve">BAT54FN2-AU </t>
  </si>
  <si>
    <t>DFN 2L</t>
  </si>
  <si>
    <t xml:space="preserve">BAT54RTB </t>
  </si>
  <si>
    <t>Fig_033</t>
  </si>
  <si>
    <t xml:space="preserve">BAT54S </t>
  </si>
  <si>
    <t xml:space="preserve">BAT54S-AU </t>
  </si>
  <si>
    <t xml:space="preserve">BAT54SDW </t>
  </si>
  <si>
    <t xml:space="preserve">BAT54STB </t>
  </si>
  <si>
    <t xml:space="preserve">BAT54STB-AU </t>
  </si>
  <si>
    <t xml:space="preserve">BAT54STB-TB6 </t>
  </si>
  <si>
    <t>Fig_145</t>
  </si>
  <si>
    <t xml:space="preserve">BAT54SW </t>
  </si>
  <si>
    <t xml:space="preserve">BAT54SW-AU </t>
  </si>
  <si>
    <t xml:space="preserve">BAT54TB </t>
  </si>
  <si>
    <t xml:space="preserve">BAT54TB6 </t>
  </si>
  <si>
    <t xml:space="preserve">BAT54TB6-AU </t>
  </si>
  <si>
    <t xml:space="preserve">BAT54TB-AU </t>
  </si>
  <si>
    <t xml:space="preserve">BAT54TM </t>
  </si>
  <si>
    <t xml:space="preserve">BAT54TS </t>
  </si>
  <si>
    <t xml:space="preserve">BAT54TS-AU </t>
  </si>
  <si>
    <t xml:space="preserve">BAT54TW </t>
  </si>
  <si>
    <t xml:space="preserve">BAT54TWP </t>
  </si>
  <si>
    <t>Fig_049</t>
  </si>
  <si>
    <t xml:space="preserve">BAT54W </t>
  </si>
  <si>
    <t xml:space="preserve">BAT54W-AU </t>
  </si>
  <si>
    <t xml:space="preserve">BAT54WS </t>
  </si>
  <si>
    <t xml:space="preserve">BAT54WS-AU </t>
  </si>
  <si>
    <t xml:space="preserve">BAT721AC </t>
  </si>
  <si>
    <t xml:space="preserve">BAT721C </t>
  </si>
  <si>
    <t xml:space="preserve">BAT721S </t>
  </si>
  <si>
    <t xml:space="preserve">BAT750 </t>
  </si>
  <si>
    <t xml:space="preserve">LLSD103A </t>
  </si>
  <si>
    <t>MINI-MELF</t>
  </si>
  <si>
    <t xml:space="preserve">LLSD103B </t>
  </si>
  <si>
    <t xml:space="preserve">LLSD103C </t>
  </si>
  <si>
    <t xml:space="preserve">LMSD103A </t>
  </si>
  <si>
    <t>MICRO-MELF</t>
  </si>
  <si>
    <t xml:space="preserve">LMSD103B </t>
  </si>
  <si>
    <t xml:space="preserve">LMSD103C </t>
  </si>
  <si>
    <t xml:space="preserve">LQSD103A </t>
  </si>
  <si>
    <t>QUADRO-MELF</t>
  </si>
  <si>
    <t xml:space="preserve">LQSD103B </t>
  </si>
  <si>
    <t xml:space="preserve">LQSD103C </t>
  </si>
  <si>
    <t xml:space="preserve">MMBD301 </t>
  </si>
  <si>
    <t xml:space="preserve">MMBD330W </t>
  </si>
  <si>
    <t xml:space="preserve">MMBD330WS </t>
  </si>
  <si>
    <t xml:space="preserve">MMBD452 </t>
  </si>
  <si>
    <t xml:space="preserve">MMBD717 </t>
  </si>
  <si>
    <t xml:space="preserve">MMBD717A </t>
  </si>
  <si>
    <t xml:space="preserve">MMBD717AW </t>
  </si>
  <si>
    <t xml:space="preserve">MMBD717C </t>
  </si>
  <si>
    <t xml:space="preserve">MMBD717CW </t>
  </si>
  <si>
    <t xml:space="preserve">MMBD717S </t>
  </si>
  <si>
    <t xml:space="preserve">MMBD717SW </t>
  </si>
  <si>
    <t xml:space="preserve">MMBD717W </t>
  </si>
  <si>
    <t xml:space="preserve">MMBD717WS </t>
  </si>
  <si>
    <t xml:space="preserve">PJRB461F </t>
  </si>
  <si>
    <t xml:space="preserve">RB411D </t>
  </si>
  <si>
    <t xml:space="preserve">RB500V-40 </t>
  </si>
  <si>
    <t xml:space="preserve">RB501V-40 </t>
  </si>
  <si>
    <t xml:space="preserve">RB501V-40-AU </t>
  </si>
  <si>
    <t xml:space="preserve">RB501V-40TW </t>
  </si>
  <si>
    <t>Fig_048</t>
  </si>
  <si>
    <t xml:space="preserve">RB520S30 </t>
  </si>
  <si>
    <t xml:space="preserve">RB520S40 </t>
  </si>
  <si>
    <t xml:space="preserve">RB520S40-AU </t>
  </si>
  <si>
    <t xml:space="preserve">RB521S30 </t>
  </si>
  <si>
    <t xml:space="preserve">RB521S30-AU </t>
  </si>
  <si>
    <t xml:space="preserve">RB521S30FN2 </t>
  </si>
  <si>
    <t xml:space="preserve">RB551V-30 </t>
  </si>
  <si>
    <t xml:space="preserve">RB551V-30-AU </t>
  </si>
  <si>
    <t xml:space="preserve">RB551V-30TA </t>
  </si>
  <si>
    <t xml:space="preserve">RB551V-30TC </t>
  </si>
  <si>
    <t xml:space="preserve">RB720M-30 </t>
  </si>
  <si>
    <t xml:space="preserve">RB720M-30-AU </t>
  </si>
  <si>
    <t xml:space="preserve">RB731U </t>
  </si>
  <si>
    <t>Fig_074</t>
  </si>
  <si>
    <t xml:space="preserve">RB731UTW </t>
  </si>
  <si>
    <t>Fig_146</t>
  </si>
  <si>
    <t xml:space="preserve">RB751S40 </t>
  </si>
  <si>
    <t xml:space="preserve">RB751S40-AU </t>
  </si>
  <si>
    <t xml:space="preserve">RB751S40X </t>
  </si>
  <si>
    <t xml:space="preserve">RB751V-40 </t>
  </si>
  <si>
    <t xml:space="preserve">RB751V-40-AU </t>
  </si>
  <si>
    <t xml:space="preserve">RB751V-40X </t>
  </si>
  <si>
    <t xml:space="preserve">SBA0520CA </t>
  </si>
  <si>
    <t xml:space="preserve">SBA0520CA-AU </t>
  </si>
  <si>
    <t xml:space="preserve">SBA0520Q </t>
  </si>
  <si>
    <t xml:space="preserve">SBA0520Q-AU </t>
  </si>
  <si>
    <t xml:space="preserve">SBA0520SA </t>
  </si>
  <si>
    <t xml:space="preserve">SBA0520SA-AU </t>
  </si>
  <si>
    <t xml:space="preserve">SBA0530CA </t>
  </si>
  <si>
    <t xml:space="preserve">SBA0530CA-AU </t>
  </si>
  <si>
    <t xml:space="preserve">SBA0530Q </t>
  </si>
  <si>
    <t xml:space="preserve">SBA0530Q-AU </t>
  </si>
  <si>
    <t xml:space="preserve">SBA0530SA </t>
  </si>
  <si>
    <t xml:space="preserve">SBA0530SA-AU </t>
  </si>
  <si>
    <t xml:space="preserve">SBA0540CA </t>
  </si>
  <si>
    <t xml:space="preserve">SBA0540CA-AU </t>
  </si>
  <si>
    <t xml:space="preserve">SBA0540Q </t>
  </si>
  <si>
    <t xml:space="preserve">SBA0540Q-AU </t>
  </si>
  <si>
    <t xml:space="preserve">SBA0540SA </t>
  </si>
  <si>
    <t xml:space="preserve">SBA0540SA-AU </t>
  </si>
  <si>
    <t xml:space="preserve">SBA0820AS </t>
  </si>
  <si>
    <t xml:space="preserve">SBA0820AS-AU </t>
  </si>
  <si>
    <t xml:space="preserve">SBA0820CS </t>
  </si>
  <si>
    <t xml:space="preserve">SBA0820CS-AU </t>
  </si>
  <si>
    <t xml:space="preserve">SBA0830AS </t>
  </si>
  <si>
    <t xml:space="preserve">SBA0830AS-AU </t>
  </si>
  <si>
    <t xml:space="preserve">SBA0830CS </t>
  </si>
  <si>
    <t xml:space="preserve">SBA0830CS-AU </t>
  </si>
  <si>
    <t xml:space="preserve">SBA0840AS </t>
  </si>
  <si>
    <t xml:space="preserve">SBA0840AS-AU </t>
  </si>
  <si>
    <t xml:space="preserve">SBA0840CS </t>
  </si>
  <si>
    <t xml:space="preserve">SBA0840CS-AU </t>
  </si>
  <si>
    <t xml:space="preserve">SD103A </t>
  </si>
  <si>
    <t>DO-35</t>
  </si>
  <si>
    <t xml:space="preserve">SD103AW </t>
  </si>
  <si>
    <t xml:space="preserve">SD103AWS </t>
  </si>
  <si>
    <t xml:space="preserve">SD103AWS-AU </t>
  </si>
  <si>
    <t xml:space="preserve">SD103AW-TA </t>
  </si>
  <si>
    <t xml:space="preserve">SD103B </t>
  </si>
  <si>
    <t xml:space="preserve">SD103BW </t>
  </si>
  <si>
    <t xml:space="preserve">SD103BWS </t>
  </si>
  <si>
    <t xml:space="preserve">SD103C </t>
  </si>
  <si>
    <t xml:space="preserve">SD103CW </t>
  </si>
  <si>
    <t xml:space="preserve">SD103CWS </t>
  </si>
  <si>
    <t xml:space="preserve">SD107WS </t>
  </si>
  <si>
    <t xml:space="preserve">SD107WS-AU </t>
  </si>
  <si>
    <t xml:space="preserve">SS0115TW </t>
  </si>
  <si>
    <t xml:space="preserve">SS0140Q </t>
  </si>
  <si>
    <t>DFN0603-2L</t>
  </si>
  <si>
    <t xml:space="preserve">SS0520 </t>
  </si>
  <si>
    <t xml:space="preserve">SS0530 </t>
  </si>
  <si>
    <t xml:space="preserve">SS0530TB6 </t>
  </si>
  <si>
    <t>Fig_172</t>
  </si>
  <si>
    <t xml:space="preserve">SS0540 </t>
  </si>
  <si>
    <t xml:space="preserve">SS0840WS </t>
  </si>
  <si>
    <r>
      <rPr>
        <b/>
        <sz val="14"/>
        <color rgb="FF000000"/>
        <rFont val="Calibri"/>
      </rPr>
      <t>Selection guides for: Power Schottky (IF</t>
    </r>
    <r>
      <rPr>
        <b/>
        <sz val="14"/>
        <color rgb="FF000000"/>
        <rFont val="細明體"/>
        <family val="3"/>
        <charset val="136"/>
      </rPr>
      <t>≧</t>
    </r>
    <r>
      <rPr>
        <b/>
        <sz val="14"/>
        <color rgb="FF000000"/>
        <rFont val="Calibri"/>
      </rPr>
      <t>1A)</t>
    </r>
  </si>
  <si>
    <r>
      <rPr>
        <sz val="11"/>
        <color rgb="FF000000"/>
        <rFont val="Calibri"/>
      </rPr>
      <t>Part</t>
    </r>
    <r>
      <rPr>
        <sz val="11"/>
        <color rgb="FF000000"/>
        <rFont val="Calibri"/>
      </rPr>
      <t xml:space="preserve"> </t>
    </r>
    <r>
      <rPr>
        <sz val="11"/>
        <color rgb="FF000000"/>
        <rFont val="Calibri"/>
      </rPr>
      <t>Number</t>
    </r>
  </si>
  <si>
    <r>
      <rPr>
        <sz val="11"/>
        <color rgb="FF000000"/>
        <rFont val="Calibri"/>
      </rPr>
      <t>Product</t>
    </r>
    <r>
      <rPr>
        <sz val="11"/>
        <color rgb="FF000000"/>
        <rFont val="Calibri"/>
      </rPr>
      <t xml:space="preserve"> </t>
    </r>
    <r>
      <rPr>
        <sz val="11"/>
        <color rgb="FF000000"/>
        <rFont val="Calibri"/>
      </rPr>
      <t>Status</t>
    </r>
  </si>
  <si>
    <r>
      <rPr>
        <sz val="11"/>
        <color rgb="FF000000"/>
        <rFont val="Calibri"/>
      </rPr>
      <t>AEC-Q101</t>
    </r>
    <r>
      <rPr>
        <sz val="11"/>
        <color rgb="FF000000"/>
        <rFont val="Calibri"/>
      </rPr>
      <t xml:space="preserve"> </t>
    </r>
    <r>
      <rPr>
        <sz val="11"/>
        <color rgb="FF000000"/>
        <rFont val="Calibri"/>
      </rPr>
      <t>Qualified</t>
    </r>
  </si>
  <si>
    <t>Type</t>
  </si>
  <si>
    <r>
      <rPr>
        <sz val="11"/>
        <color rgb="FF000000"/>
        <rFont val="Calibri"/>
      </rPr>
      <t>VRRM</t>
    </r>
    <r>
      <rPr>
        <sz val="11"/>
        <color rgb="FF000000"/>
        <rFont val="Calibri"/>
      </rPr>
      <t xml:space="preserve">    </t>
    </r>
    <r>
      <rPr>
        <sz val="11"/>
        <color rgb="FF000000"/>
        <rFont val="Calibri"/>
      </rPr>
      <t>Max.</t>
    </r>
  </si>
  <si>
    <r>
      <rPr>
        <sz val="11"/>
        <color rgb="FF000000"/>
        <rFont val="Calibri"/>
      </rPr>
      <t>VF</t>
    </r>
    <r>
      <rPr>
        <sz val="11"/>
        <color rgb="FF000000"/>
        <rFont val="Calibri"/>
      </rPr>
      <t xml:space="preserve">   </t>
    </r>
    <r>
      <rPr>
        <sz val="11"/>
        <color rgb="FF000000"/>
        <rFont val="Calibri"/>
      </rPr>
      <t>Max.</t>
    </r>
  </si>
  <si>
    <t>@IF</t>
  </si>
  <si>
    <r>
      <rPr>
        <sz val="11"/>
        <color rgb="FF000000"/>
        <rFont val="Calibri"/>
      </rPr>
      <t xml:space="preserve">IR          </t>
    </r>
    <r>
      <rPr>
        <sz val="11"/>
        <color rgb="FF000000"/>
        <rFont val="Calibri"/>
      </rPr>
      <t>Max.</t>
    </r>
  </si>
  <si>
    <t>@VR</t>
  </si>
  <si>
    <t>SB340YD</t>
  </si>
  <si>
    <t>Standard</t>
  </si>
  <si>
    <t>SB360YD</t>
  </si>
  <si>
    <t>SB540YD</t>
  </si>
  <si>
    <t>SB560YD</t>
  </si>
  <si>
    <t>SB840YD</t>
  </si>
  <si>
    <t>SB1060YD</t>
  </si>
  <si>
    <t>SB660CD</t>
  </si>
  <si>
    <t>SB1060CD</t>
  </si>
  <si>
    <t xml:space="preserve">MBR1045CD </t>
  </si>
  <si>
    <t xml:space="preserve">MBR1045YD </t>
  </si>
  <si>
    <t xml:space="preserve">MBR1060CD </t>
  </si>
  <si>
    <t xml:space="preserve">MBR560YD </t>
  </si>
  <si>
    <t xml:space="preserve">MBR6100CD </t>
  </si>
  <si>
    <t xml:space="preserve">MBR5100YD </t>
  </si>
  <si>
    <t xml:space="preserve">MBR8100YD </t>
  </si>
  <si>
    <t xml:space="preserve">MBR10H150CD </t>
  </si>
  <si>
    <t>H TYPE</t>
  </si>
  <si>
    <t xml:space="preserve">MBR5H150YD </t>
  </si>
  <si>
    <t xml:space="preserve">MBR6200CD </t>
  </si>
  <si>
    <t xml:space="preserve">MBR5200YD </t>
  </si>
  <si>
    <t>BR320-AU</t>
  </si>
  <si>
    <t>SMB</t>
  </si>
  <si>
    <t>3</t>
  </si>
  <si>
    <t>95</t>
  </si>
  <si>
    <t>0.05</t>
  </si>
  <si>
    <t xml:space="preserve">MBR1H60CH </t>
  </si>
  <si>
    <t>SOD-323HE</t>
  </si>
  <si>
    <t xml:space="preserve">MBR1H60CH-AU </t>
  </si>
  <si>
    <t xml:space="preserve">MBR3H60MB-AU </t>
  </si>
  <si>
    <t xml:space="preserve">MBR5H60PC </t>
  </si>
  <si>
    <t>TO-277C</t>
  </si>
  <si>
    <t xml:space="preserve">MBR10H60PC </t>
  </si>
  <si>
    <t xml:space="preserve">MBR10H60PC-AU </t>
  </si>
  <si>
    <t xml:space="preserve">MBR15H120PC </t>
  </si>
  <si>
    <t xml:space="preserve">MBR15H120PC-AU </t>
  </si>
  <si>
    <t xml:space="preserve">MBR5H150PC </t>
  </si>
  <si>
    <t xml:space="preserve">MBR5H150PC-AU </t>
  </si>
  <si>
    <t xml:space="preserve">MBR10H150PC </t>
  </si>
  <si>
    <t xml:space="preserve">MBR10H150PC-AU </t>
  </si>
  <si>
    <t xml:space="preserve">BR310F-AU </t>
  </si>
  <si>
    <t>SMBF</t>
  </si>
  <si>
    <t xml:space="preserve">MBR5H60PC-AU </t>
  </si>
  <si>
    <t xml:space="preserve">MBR8H120PC </t>
  </si>
  <si>
    <t xml:space="preserve">MBR8H120PC-AU </t>
  </si>
  <si>
    <t xml:space="preserve">MBR1060DC-AU </t>
  </si>
  <si>
    <t xml:space="preserve">SS10150FL-AU </t>
  </si>
  <si>
    <t>SOD-123FL</t>
  </si>
  <si>
    <t xml:space="preserve">SX3H15-AU </t>
  </si>
  <si>
    <t>SMA</t>
  </si>
  <si>
    <t xml:space="preserve">SR5H15-AU </t>
  </si>
  <si>
    <t xml:space="preserve">MBR3H60MB </t>
  </si>
  <si>
    <t xml:space="preserve">MBR3H60AFC </t>
  </si>
  <si>
    <t>SMAF-C</t>
  </si>
  <si>
    <t xml:space="preserve">MBR3H60AFC-AU </t>
  </si>
  <si>
    <t xml:space="preserve">MBR5H60AFC </t>
  </si>
  <si>
    <t xml:space="preserve">MBR5H60AFC-AU </t>
  </si>
  <si>
    <t xml:space="preserve">SB12AFC </t>
  </si>
  <si>
    <t xml:space="preserve">SB13AFC </t>
  </si>
  <si>
    <t xml:space="preserve">SB14AFC </t>
  </si>
  <si>
    <t xml:space="preserve">SB15AFC </t>
  </si>
  <si>
    <t xml:space="preserve">SB16AFC </t>
  </si>
  <si>
    <t xml:space="preserve">SB22AFC </t>
  </si>
  <si>
    <t xml:space="preserve">SB23AFC </t>
  </si>
  <si>
    <t xml:space="preserve">SB24AFC </t>
  </si>
  <si>
    <t xml:space="preserve">SB25AFC </t>
  </si>
  <si>
    <t xml:space="preserve">SB26AFC </t>
  </si>
  <si>
    <t xml:space="preserve">SB32AFC </t>
  </si>
  <si>
    <t xml:space="preserve">SB33AFC </t>
  </si>
  <si>
    <t xml:space="preserve">SB34AFC </t>
  </si>
  <si>
    <t xml:space="preserve">SB35AFC </t>
  </si>
  <si>
    <t xml:space="preserve">SB36AFC </t>
  </si>
  <si>
    <t xml:space="preserve">SB36AFC-AU </t>
  </si>
  <si>
    <t xml:space="preserve">SB52AFC </t>
  </si>
  <si>
    <t xml:space="preserve">SB53AFC </t>
  </si>
  <si>
    <t xml:space="preserve">SB54AFC </t>
  </si>
  <si>
    <t xml:space="preserve">SB56AFC </t>
  </si>
  <si>
    <t xml:space="preserve">SB56AFC-AU </t>
  </si>
  <si>
    <t xml:space="preserve">SB25UAFC </t>
  </si>
  <si>
    <t xml:space="preserve">SB25UAFC-AU </t>
  </si>
  <si>
    <t xml:space="preserve">SB33AFC-AU </t>
  </si>
  <si>
    <t xml:space="preserve">SB53AFC-AU </t>
  </si>
  <si>
    <t xml:space="preserve">SB54AFC-AU </t>
  </si>
  <si>
    <t xml:space="preserve">SB24AFC-AU </t>
  </si>
  <si>
    <t xml:space="preserve">SB34AFC-AU </t>
  </si>
  <si>
    <t xml:space="preserve">MBR210AFC </t>
  </si>
  <si>
    <t xml:space="preserve">MBR215AFC </t>
  </si>
  <si>
    <t xml:space="preserve">MBR220AFC </t>
  </si>
  <si>
    <t xml:space="preserve">MBR28AFC </t>
  </si>
  <si>
    <t xml:space="preserve">MBR29AFC </t>
  </si>
  <si>
    <t xml:space="preserve">MBR310AFC </t>
  </si>
  <si>
    <t xml:space="preserve">MBR310AFC-AU </t>
  </si>
  <si>
    <t xml:space="preserve">MBR315AFC </t>
  </si>
  <si>
    <t xml:space="preserve">MBR320AFC </t>
  </si>
  <si>
    <t xml:space="preserve">MBR38AFC </t>
  </si>
  <si>
    <t xml:space="preserve">MBR39AFC </t>
  </si>
  <si>
    <t xml:space="preserve">MBR110AFC </t>
  </si>
  <si>
    <t xml:space="preserve">MBR115AFC </t>
  </si>
  <si>
    <t xml:space="preserve">MBR120AFC </t>
  </si>
  <si>
    <t xml:space="preserve">MBR18AFC </t>
  </si>
  <si>
    <t xml:space="preserve">MBR19AFC </t>
  </si>
  <si>
    <t xml:space="preserve">1N5817 </t>
  </si>
  <si>
    <t>DO-41</t>
  </si>
  <si>
    <t xml:space="preserve">1N5818 </t>
  </si>
  <si>
    <t xml:space="preserve">1N5819 </t>
  </si>
  <si>
    <t xml:space="preserve">20SQ045-SL </t>
  </si>
  <si>
    <t>P-600-1</t>
  </si>
  <si>
    <t xml:space="preserve">BR210 </t>
  </si>
  <si>
    <t xml:space="preserve">BR210-AU </t>
  </si>
  <si>
    <t xml:space="preserve">BR215 </t>
  </si>
  <si>
    <t xml:space="preserve">BR220 </t>
  </si>
  <si>
    <t xml:space="preserve">BR24 </t>
  </si>
  <si>
    <t xml:space="preserve">BR24A </t>
  </si>
  <si>
    <t xml:space="preserve">BR25 </t>
  </si>
  <si>
    <t xml:space="preserve">BR26 </t>
  </si>
  <si>
    <t xml:space="preserve">BR28 </t>
  </si>
  <si>
    <t xml:space="preserve">BR29 </t>
  </si>
  <si>
    <t xml:space="preserve">BR310 </t>
  </si>
  <si>
    <t xml:space="preserve">BR310-AU </t>
  </si>
  <si>
    <t xml:space="preserve">BR310F </t>
  </si>
  <si>
    <t xml:space="preserve">BR310V </t>
  </si>
  <si>
    <t xml:space="preserve">BR315 </t>
  </si>
  <si>
    <t xml:space="preserve">BR315F </t>
  </si>
  <si>
    <t xml:space="preserve">BR320 </t>
  </si>
  <si>
    <t xml:space="preserve">BR320F </t>
  </si>
  <si>
    <t xml:space="preserve">BR34 </t>
  </si>
  <si>
    <t xml:space="preserve">BR34A </t>
  </si>
  <si>
    <t xml:space="preserve">BR35 </t>
  </si>
  <si>
    <t xml:space="preserve">BR36 </t>
  </si>
  <si>
    <t xml:space="preserve">BR36-AU </t>
  </si>
  <si>
    <t xml:space="preserve">BR38 </t>
  </si>
  <si>
    <t xml:space="preserve">BR38F </t>
  </si>
  <si>
    <t xml:space="preserve">BR39 </t>
  </si>
  <si>
    <t xml:space="preserve">BR39F </t>
  </si>
  <si>
    <t xml:space="preserve">BR515L </t>
  </si>
  <si>
    <t xml:space="preserve">BR810 </t>
  </si>
  <si>
    <t xml:space="preserve">BX310 </t>
  </si>
  <si>
    <t xml:space="preserve">BX315 </t>
  </si>
  <si>
    <t xml:space="preserve">BX320 </t>
  </si>
  <si>
    <t xml:space="preserve">BX34 </t>
  </si>
  <si>
    <t xml:space="preserve">BX34A </t>
  </si>
  <si>
    <t xml:space="preserve">BX34-AU </t>
  </si>
  <si>
    <t xml:space="preserve">BX35 </t>
  </si>
  <si>
    <t xml:space="preserve">BX36 </t>
  </si>
  <si>
    <t xml:space="preserve">BX38 </t>
  </si>
  <si>
    <t xml:space="preserve">BX39 </t>
  </si>
  <si>
    <t xml:space="preserve">MB110 </t>
  </si>
  <si>
    <t xml:space="preserve">MB110F </t>
  </si>
  <si>
    <t xml:space="preserve">MB115 </t>
  </si>
  <si>
    <t xml:space="preserve">MB115F </t>
  </si>
  <si>
    <t xml:space="preserve">MB120 </t>
  </si>
  <si>
    <t xml:space="preserve">MB120F </t>
  </si>
  <si>
    <t xml:space="preserve">MB14 </t>
  </si>
  <si>
    <t xml:space="preserve">MB14A </t>
  </si>
  <si>
    <t xml:space="preserve">MB15 </t>
  </si>
  <si>
    <t xml:space="preserve">MB16 </t>
  </si>
  <si>
    <t xml:space="preserve">MB18 </t>
  </si>
  <si>
    <t xml:space="preserve">MB18F </t>
  </si>
  <si>
    <t xml:space="preserve">MB19 </t>
  </si>
  <si>
    <t xml:space="preserve">MB19F </t>
  </si>
  <si>
    <t xml:space="preserve">MB1H60AL-AU </t>
  </si>
  <si>
    <t xml:space="preserve">MB210 </t>
  </si>
  <si>
    <t xml:space="preserve">MB210F </t>
  </si>
  <si>
    <t xml:space="preserve">MB215 </t>
  </si>
  <si>
    <t xml:space="preserve">MB215F </t>
  </si>
  <si>
    <t xml:space="preserve">MB220 </t>
  </si>
  <si>
    <t xml:space="preserve">MB220F </t>
  </si>
  <si>
    <t xml:space="preserve">MB24 </t>
  </si>
  <si>
    <t xml:space="preserve">MB24A </t>
  </si>
  <si>
    <t xml:space="preserve">MB24-AU </t>
  </si>
  <si>
    <t xml:space="preserve">MB25 </t>
  </si>
  <si>
    <t xml:space="preserve">MB26 </t>
  </si>
  <si>
    <t xml:space="preserve">MB28 </t>
  </si>
  <si>
    <t xml:space="preserve">MB28F </t>
  </si>
  <si>
    <t xml:space="preserve">MB29 </t>
  </si>
  <si>
    <t xml:space="preserve">MB29F </t>
  </si>
  <si>
    <t xml:space="preserve">MB2H60AL </t>
  </si>
  <si>
    <t xml:space="preserve">MB2H60AL-AU </t>
  </si>
  <si>
    <t xml:space="preserve">MB310 </t>
  </si>
  <si>
    <t>SMC</t>
  </si>
  <si>
    <t xml:space="preserve">MB310-AU </t>
  </si>
  <si>
    <t xml:space="preserve">MB315 </t>
  </si>
  <si>
    <t xml:space="preserve">MB320 </t>
  </si>
  <si>
    <t xml:space="preserve">MB34 </t>
  </si>
  <si>
    <t xml:space="preserve">MB34A </t>
  </si>
  <si>
    <t xml:space="preserve">MB35 </t>
  </si>
  <si>
    <t xml:space="preserve">MB36 </t>
  </si>
  <si>
    <t xml:space="preserve">MB36-AU </t>
  </si>
  <si>
    <t xml:space="preserve">MB38 </t>
  </si>
  <si>
    <t xml:space="preserve">MB39 </t>
  </si>
  <si>
    <t xml:space="preserve">MB3H60AH-AU </t>
  </si>
  <si>
    <t>SOD-123HE</t>
  </si>
  <si>
    <t xml:space="preserve">MB420L </t>
  </si>
  <si>
    <t xml:space="preserve">MB510 </t>
  </si>
  <si>
    <t xml:space="preserve">MB510-AU </t>
  </si>
  <si>
    <t xml:space="preserve">MB515 </t>
  </si>
  <si>
    <t xml:space="preserve">MB520 </t>
  </si>
  <si>
    <t xml:space="preserve">MB54 </t>
  </si>
  <si>
    <t xml:space="preserve">MB54A </t>
  </si>
  <si>
    <t xml:space="preserve">MB55 </t>
  </si>
  <si>
    <t xml:space="preserve">MB56 </t>
  </si>
  <si>
    <t xml:space="preserve">MB58 </t>
  </si>
  <si>
    <t xml:space="preserve">MB59 </t>
  </si>
  <si>
    <t xml:space="preserve">MB810 </t>
  </si>
  <si>
    <t xml:space="preserve">MBR10100 </t>
  </si>
  <si>
    <t>TO-220AC</t>
  </si>
  <si>
    <t xml:space="preserve">MBR10100CT </t>
  </si>
  <si>
    <t xml:space="preserve">MBR10100DC </t>
  </si>
  <si>
    <t xml:space="preserve">MBR10100F </t>
  </si>
  <si>
    <t>ITO-220AC</t>
  </si>
  <si>
    <t xml:space="preserve">MBR10100FCT </t>
  </si>
  <si>
    <t>ITO-220AB</t>
  </si>
  <si>
    <t xml:space="preserve">MBR10150 </t>
  </si>
  <si>
    <t xml:space="preserve">MBR10150CT </t>
  </si>
  <si>
    <t xml:space="preserve">MBR10150DC </t>
  </si>
  <si>
    <t xml:space="preserve">MBR10150F </t>
  </si>
  <si>
    <t xml:space="preserve">MBR10150FCT </t>
  </si>
  <si>
    <t xml:space="preserve">MBR10200 </t>
  </si>
  <si>
    <t xml:space="preserve">MBR10200CT </t>
  </si>
  <si>
    <t xml:space="preserve">MBR10200DC </t>
  </si>
  <si>
    <t xml:space="preserve">MBR10200F </t>
  </si>
  <si>
    <t xml:space="preserve">MBR10200FCT </t>
  </si>
  <si>
    <t xml:space="preserve">MBR1020LL </t>
  </si>
  <si>
    <t xml:space="preserve">MBR1020VL </t>
  </si>
  <si>
    <t xml:space="preserve">MBR1020VL-AU </t>
  </si>
  <si>
    <t xml:space="preserve">MBR1040 </t>
  </si>
  <si>
    <t xml:space="preserve">MBR1040CT </t>
  </si>
  <si>
    <t xml:space="preserve">MBR1040DC </t>
  </si>
  <si>
    <t xml:space="preserve">MBR1040F </t>
  </si>
  <si>
    <t xml:space="preserve">MBR1040FCT </t>
  </si>
  <si>
    <t xml:space="preserve">MBR1040HEWS </t>
  </si>
  <si>
    <t xml:space="preserve">MBR1040HEWS-AU </t>
  </si>
  <si>
    <t xml:space="preserve">MBR1040VL </t>
  </si>
  <si>
    <t xml:space="preserve">MBR1045 </t>
  </si>
  <si>
    <t xml:space="preserve">MBR1045CT </t>
  </si>
  <si>
    <t xml:space="preserve">MBR1045DC </t>
  </si>
  <si>
    <t xml:space="preserve">MBR1045F </t>
  </si>
  <si>
    <t xml:space="preserve">MBR1045FCT </t>
  </si>
  <si>
    <t xml:space="preserve">MBR1050 </t>
  </si>
  <si>
    <t xml:space="preserve">MBR1050CT </t>
  </si>
  <si>
    <t xml:space="preserve">MBR1050DC </t>
  </si>
  <si>
    <t xml:space="preserve">MBR1050F </t>
  </si>
  <si>
    <t xml:space="preserve">MBR1050FCT </t>
  </si>
  <si>
    <t xml:space="preserve">MBR1060 </t>
  </si>
  <si>
    <t xml:space="preserve">MBR1060CT </t>
  </si>
  <si>
    <t xml:space="preserve">MBR1060DC </t>
  </si>
  <si>
    <t xml:space="preserve">MBR1060F </t>
  </si>
  <si>
    <t xml:space="preserve">MBR1060FCT </t>
  </si>
  <si>
    <t xml:space="preserve">MBR1060HEWS </t>
  </si>
  <si>
    <t xml:space="preserve">MBR1080 </t>
  </si>
  <si>
    <t xml:space="preserve">MBR1080CT </t>
  </si>
  <si>
    <t xml:space="preserve">MBR1080DC </t>
  </si>
  <si>
    <t xml:space="preserve">MBR1080F </t>
  </si>
  <si>
    <t xml:space="preserve">MBR1080FCT </t>
  </si>
  <si>
    <t xml:space="preserve">MBR1090 </t>
  </si>
  <si>
    <t xml:space="preserve">MBR1090CT </t>
  </si>
  <si>
    <t xml:space="preserve">MBR1090DC </t>
  </si>
  <si>
    <t xml:space="preserve">MBR1090F </t>
  </si>
  <si>
    <t xml:space="preserve">MBR1090FCT </t>
  </si>
  <si>
    <t xml:space="preserve">MBR10H150CT </t>
  </si>
  <si>
    <t xml:space="preserve">MBR10H150DC </t>
  </si>
  <si>
    <t xml:space="preserve">MBR10H150FCT </t>
  </si>
  <si>
    <t xml:space="preserve">MBR1100 </t>
  </si>
  <si>
    <t xml:space="preserve">MBR1150 </t>
  </si>
  <si>
    <t xml:space="preserve">MBR1200 </t>
  </si>
  <si>
    <t xml:space="preserve">MBR1545 </t>
  </si>
  <si>
    <t xml:space="preserve">MBR1560 </t>
  </si>
  <si>
    <t xml:space="preserve">MBR16100CT </t>
  </si>
  <si>
    <t xml:space="preserve">MBR16100DC </t>
  </si>
  <si>
    <t xml:space="preserve">MBR16100FCT </t>
  </si>
  <si>
    <t xml:space="preserve">MBR16150CT </t>
  </si>
  <si>
    <t xml:space="preserve">MBR16150DC </t>
  </si>
  <si>
    <t xml:space="preserve">MBR16150FCT </t>
  </si>
  <si>
    <t xml:space="preserve">MBR16200CT </t>
  </si>
  <si>
    <t xml:space="preserve">MBR16200DC </t>
  </si>
  <si>
    <t xml:space="preserve">MBR16200FCT </t>
  </si>
  <si>
    <t xml:space="preserve">MBR1640CT </t>
  </si>
  <si>
    <t xml:space="preserve">MBR1640DC </t>
  </si>
  <si>
    <t xml:space="preserve">MBR1640FCT </t>
  </si>
  <si>
    <t xml:space="preserve">MBR1645CT </t>
  </si>
  <si>
    <t xml:space="preserve">MBR1645DC </t>
  </si>
  <si>
    <t xml:space="preserve">MBR1645FCT </t>
  </si>
  <si>
    <t xml:space="preserve">MBR1650CT </t>
  </si>
  <si>
    <t xml:space="preserve">MBR1650DC </t>
  </si>
  <si>
    <t xml:space="preserve">MBR1650FCT </t>
  </si>
  <si>
    <t xml:space="preserve">MBR1660CT </t>
  </si>
  <si>
    <t xml:space="preserve">MBR1660DC </t>
  </si>
  <si>
    <t xml:space="preserve">MBR1660FCT </t>
  </si>
  <si>
    <t xml:space="preserve">MBR1680CT </t>
  </si>
  <si>
    <t xml:space="preserve">MBR1680DC </t>
  </si>
  <si>
    <t xml:space="preserve">MBR1680FCT </t>
  </si>
  <si>
    <t xml:space="preserve">MBR1690CT </t>
  </si>
  <si>
    <t xml:space="preserve">MBR1690DC </t>
  </si>
  <si>
    <t xml:space="preserve">MBR1690FCT </t>
  </si>
  <si>
    <t xml:space="preserve">MBR180 </t>
  </si>
  <si>
    <t xml:space="preserve">MBR1H150 </t>
  </si>
  <si>
    <t xml:space="preserve">MBR20100CT </t>
  </si>
  <si>
    <t xml:space="preserve">MBR20100DC </t>
  </si>
  <si>
    <t xml:space="preserve">MBR20100DC-AU </t>
  </si>
  <si>
    <t xml:space="preserve">MBR20100FCT </t>
  </si>
  <si>
    <t xml:space="preserve">MBR20150CT </t>
  </si>
  <si>
    <t xml:space="preserve">MBR20150DC </t>
  </si>
  <si>
    <t xml:space="preserve">MBR20150FCT </t>
  </si>
  <si>
    <t xml:space="preserve">MBR20200CT </t>
  </si>
  <si>
    <t xml:space="preserve">MBR20200DC </t>
  </si>
  <si>
    <t xml:space="preserve">MBR20200FCT </t>
  </si>
  <si>
    <t xml:space="preserve">MBR2040CT </t>
  </si>
  <si>
    <t xml:space="preserve">MBR2040DC </t>
  </si>
  <si>
    <t xml:space="preserve">MBR2040DC-AU </t>
  </si>
  <si>
    <t xml:space="preserve">MBR2040FCT </t>
  </si>
  <si>
    <t xml:space="preserve">MBR2045CT </t>
  </si>
  <si>
    <t xml:space="preserve">MBR2045DC </t>
  </si>
  <si>
    <t xml:space="preserve">MBR2045FCT </t>
  </si>
  <si>
    <t xml:space="preserve">MBR2050CT </t>
  </si>
  <si>
    <t xml:space="preserve">MBR2050DC </t>
  </si>
  <si>
    <t xml:space="preserve">MBR2050FCT </t>
  </si>
  <si>
    <t xml:space="preserve">MBR2060CT </t>
  </si>
  <si>
    <t xml:space="preserve">MBR2060DC </t>
  </si>
  <si>
    <t xml:space="preserve">MBR2060FCT </t>
  </si>
  <si>
    <t xml:space="preserve">MBR2060YD </t>
  </si>
  <si>
    <t xml:space="preserve">MBR2080CT </t>
  </si>
  <si>
    <t xml:space="preserve">MBR2080DC </t>
  </si>
  <si>
    <t xml:space="preserve">MBR2080FCT </t>
  </si>
  <si>
    <t xml:space="preserve">MBR2090CT </t>
  </si>
  <si>
    <t xml:space="preserve">MBR2090DC </t>
  </si>
  <si>
    <t xml:space="preserve">MBR2090FCT </t>
  </si>
  <si>
    <t xml:space="preserve">MBR20H150CT </t>
  </si>
  <si>
    <t xml:space="preserve">MBR20H150DC </t>
  </si>
  <si>
    <t xml:space="preserve">MBR20H150FCT </t>
  </si>
  <si>
    <t xml:space="preserve">MBR20H150YD </t>
  </si>
  <si>
    <t xml:space="preserve">MBR2100 </t>
  </si>
  <si>
    <t>DO-15</t>
  </si>
  <si>
    <t xml:space="preserve">MBR2150 </t>
  </si>
  <si>
    <t xml:space="preserve">MBR2200 </t>
  </si>
  <si>
    <t xml:space="preserve">MBR240 </t>
  </si>
  <si>
    <t xml:space="preserve">MBR245 </t>
  </si>
  <si>
    <t xml:space="preserve">MBR25100CT </t>
  </si>
  <si>
    <t xml:space="preserve">MBR25100FCT </t>
  </si>
  <si>
    <t xml:space="preserve">MBR25150CT </t>
  </si>
  <si>
    <t xml:space="preserve">MBR25150FCT </t>
  </si>
  <si>
    <t xml:space="preserve">MBR25200CT </t>
  </si>
  <si>
    <t xml:space="preserve">MBR25200FCT </t>
  </si>
  <si>
    <t xml:space="preserve">MBR2540CT </t>
  </si>
  <si>
    <t xml:space="preserve">MBR2540FCT </t>
  </si>
  <si>
    <t xml:space="preserve">MBR2545CT </t>
  </si>
  <si>
    <t xml:space="preserve">MBR2545FCT </t>
  </si>
  <si>
    <t xml:space="preserve">MBR2550CT </t>
  </si>
  <si>
    <t xml:space="preserve">MBR2550FCT </t>
  </si>
  <si>
    <t xml:space="preserve">MBR2560CT </t>
  </si>
  <si>
    <t xml:space="preserve">MBR2560FCT </t>
  </si>
  <si>
    <t xml:space="preserve">MBR2580CT </t>
  </si>
  <si>
    <t xml:space="preserve">MBR2580FCT </t>
  </si>
  <si>
    <t xml:space="preserve">MBR2590CT </t>
  </si>
  <si>
    <t xml:space="preserve">MBR2590FCT </t>
  </si>
  <si>
    <t xml:space="preserve">MBR260 </t>
  </si>
  <si>
    <t xml:space="preserve">MBR30100CT </t>
  </si>
  <si>
    <t xml:space="preserve">MBR30100FCT </t>
  </si>
  <si>
    <t xml:space="preserve">MBR30100PT </t>
  </si>
  <si>
    <t>TO-3P/TO-247AD</t>
  </si>
  <si>
    <t xml:space="preserve">MBR30150CT </t>
  </si>
  <si>
    <t xml:space="preserve">MBR30150FCT </t>
  </si>
  <si>
    <t xml:space="preserve">MBR30150PT </t>
  </si>
  <si>
    <t xml:space="preserve">MBR30200CT </t>
  </si>
  <si>
    <t xml:space="preserve">MBR30200FCT </t>
  </si>
  <si>
    <t xml:space="preserve">MBR30200PT </t>
  </si>
  <si>
    <t xml:space="preserve">MBR3040CT </t>
  </si>
  <si>
    <t xml:space="preserve">MBR3040CT-AU </t>
  </si>
  <si>
    <t xml:space="preserve">MBR3040FCT </t>
  </si>
  <si>
    <t xml:space="preserve">MBR3040PT </t>
  </si>
  <si>
    <t xml:space="preserve">MBR3045 </t>
  </si>
  <si>
    <t xml:space="preserve">MBR3045CT </t>
  </si>
  <si>
    <t xml:space="preserve">MBR3045FCT </t>
  </si>
  <si>
    <t xml:space="preserve">MBR3045PT </t>
  </si>
  <si>
    <t xml:space="preserve">MBR3050CT </t>
  </si>
  <si>
    <t xml:space="preserve">MBR3050FCT </t>
  </si>
  <si>
    <t xml:space="preserve">MBR3050PT </t>
  </si>
  <si>
    <t xml:space="preserve">MBR3060CT </t>
  </si>
  <si>
    <t xml:space="preserve">MBR3060FCT </t>
  </si>
  <si>
    <t xml:space="preserve">MBR3060PT </t>
  </si>
  <si>
    <t xml:space="preserve">MBR3080CT </t>
  </si>
  <si>
    <t xml:space="preserve">MBR3080FCT </t>
  </si>
  <si>
    <t xml:space="preserve">MBR3080PT </t>
  </si>
  <si>
    <t xml:space="preserve">MBR3090CT </t>
  </si>
  <si>
    <t xml:space="preserve">MBR3090FCT </t>
  </si>
  <si>
    <t xml:space="preserve">MBR3090PT </t>
  </si>
  <si>
    <t xml:space="preserve">MBR30H150CT </t>
  </si>
  <si>
    <t xml:space="preserve">MBR30H150DC </t>
  </si>
  <si>
    <t xml:space="preserve">MBR30H150FCT </t>
  </si>
  <si>
    <t xml:space="preserve">MBR3100 </t>
  </si>
  <si>
    <t>DO-201AD</t>
  </si>
  <si>
    <t xml:space="preserve">MBR3150 </t>
  </si>
  <si>
    <t xml:space="preserve">MBR3200 </t>
  </si>
  <si>
    <t xml:space="preserve">MBR340 </t>
  </si>
  <si>
    <t xml:space="preserve">MBR345 </t>
  </si>
  <si>
    <t xml:space="preserve">MBR350 </t>
  </si>
  <si>
    <t xml:space="preserve">MBR360 </t>
  </si>
  <si>
    <t xml:space="preserve">MBR380 </t>
  </si>
  <si>
    <t xml:space="preserve">MBR3H150SS </t>
  </si>
  <si>
    <t xml:space="preserve">MBR40100PT </t>
  </si>
  <si>
    <t xml:space="preserve">MBR40150PT </t>
  </si>
  <si>
    <t xml:space="preserve">MBR40200PT </t>
  </si>
  <si>
    <t xml:space="preserve">MBR4040PT </t>
  </si>
  <si>
    <t xml:space="preserve">MBR4045PT </t>
  </si>
  <si>
    <t xml:space="preserve">MBR4050PT </t>
  </si>
  <si>
    <t xml:space="preserve">MBR4060PT </t>
  </si>
  <si>
    <t xml:space="preserve">MBR4080PT </t>
  </si>
  <si>
    <t xml:space="preserve">MBR4090PT </t>
  </si>
  <si>
    <t xml:space="preserve">MBR5100 </t>
  </si>
  <si>
    <t xml:space="preserve">MBR5150 </t>
  </si>
  <si>
    <t xml:space="preserve">MBR5200 </t>
  </si>
  <si>
    <t xml:space="preserve">MBR540 </t>
  </si>
  <si>
    <t xml:space="preserve">MBR545 </t>
  </si>
  <si>
    <t xml:space="preserve">MBR550 </t>
  </si>
  <si>
    <t xml:space="preserve">MBR560 </t>
  </si>
  <si>
    <t xml:space="preserve">MBR580 </t>
  </si>
  <si>
    <t xml:space="preserve">MBR5H150SS </t>
  </si>
  <si>
    <t xml:space="preserve">MBR60100PT </t>
  </si>
  <si>
    <t xml:space="preserve">MBR60150PT </t>
  </si>
  <si>
    <t xml:space="preserve">MBR60200PT </t>
  </si>
  <si>
    <t xml:space="preserve">MBR6040PT </t>
  </si>
  <si>
    <t xml:space="preserve">MBR6045PT </t>
  </si>
  <si>
    <t xml:space="preserve">MBR6050PT </t>
  </si>
  <si>
    <t xml:space="preserve">MBR6060PT </t>
  </si>
  <si>
    <t xml:space="preserve">MBR6080PT </t>
  </si>
  <si>
    <t xml:space="preserve">MBR6090PT </t>
  </si>
  <si>
    <t xml:space="preserve">MBR6100 </t>
  </si>
  <si>
    <t xml:space="preserve">MBR6100CT </t>
  </si>
  <si>
    <t xml:space="preserve">MBR6100F </t>
  </si>
  <si>
    <t xml:space="preserve">MBR6100FCT </t>
  </si>
  <si>
    <t xml:space="preserve">MBR6150 </t>
  </si>
  <si>
    <t xml:space="preserve">MBR6150CT </t>
  </si>
  <si>
    <t xml:space="preserve">MBR6150F </t>
  </si>
  <si>
    <t xml:space="preserve">MBR6150FCT </t>
  </si>
  <si>
    <t xml:space="preserve">MBR6200 </t>
  </si>
  <si>
    <t xml:space="preserve">MBR6200CT </t>
  </si>
  <si>
    <t xml:space="preserve">MBR6200F </t>
  </si>
  <si>
    <t xml:space="preserve">MBR6200FCT </t>
  </si>
  <si>
    <t xml:space="preserve">MBR640 </t>
  </si>
  <si>
    <t xml:space="preserve">MBR640CT </t>
  </si>
  <si>
    <t xml:space="preserve">MBR640F </t>
  </si>
  <si>
    <t xml:space="preserve">MBR640FCT </t>
  </si>
  <si>
    <t xml:space="preserve">MBR645 </t>
  </si>
  <si>
    <t xml:space="preserve">MBR645CT </t>
  </si>
  <si>
    <t xml:space="preserve">MBR645F </t>
  </si>
  <si>
    <t xml:space="preserve">MBR645FCT </t>
  </si>
  <si>
    <t xml:space="preserve">MBR650 </t>
  </si>
  <si>
    <t xml:space="preserve">MBR650CT </t>
  </si>
  <si>
    <t xml:space="preserve">MBR650F </t>
  </si>
  <si>
    <t xml:space="preserve">MBR650FCT </t>
  </si>
  <si>
    <t xml:space="preserve">MBR660 </t>
  </si>
  <si>
    <t xml:space="preserve">MBR660CT </t>
  </si>
  <si>
    <t xml:space="preserve">MBR660F </t>
  </si>
  <si>
    <t xml:space="preserve">MBR660FCT </t>
  </si>
  <si>
    <t xml:space="preserve">MBR680 </t>
  </si>
  <si>
    <t xml:space="preserve">MBR680CT </t>
  </si>
  <si>
    <t xml:space="preserve">MBR680F </t>
  </si>
  <si>
    <t xml:space="preserve">MBR680FCT </t>
  </si>
  <si>
    <t xml:space="preserve">MBR690 </t>
  </si>
  <si>
    <t xml:space="preserve">MBR690CT </t>
  </si>
  <si>
    <t xml:space="preserve">MBR690F </t>
  </si>
  <si>
    <t xml:space="preserve">MBR690FCT </t>
  </si>
  <si>
    <t xml:space="preserve">MBR8100 </t>
  </si>
  <si>
    <t xml:space="preserve">MBR8100CT </t>
  </si>
  <si>
    <t xml:space="preserve">MBR8100D </t>
  </si>
  <si>
    <t xml:space="preserve">MBR8100DC </t>
  </si>
  <si>
    <t xml:space="preserve">MBR8100F </t>
  </si>
  <si>
    <t xml:space="preserve">MBR8100FCT </t>
  </si>
  <si>
    <t xml:space="preserve">MBR8150 </t>
  </si>
  <si>
    <t xml:space="preserve">MBR8150CT </t>
  </si>
  <si>
    <t xml:space="preserve">MBR8150D </t>
  </si>
  <si>
    <t xml:space="preserve">MBR8150DC </t>
  </si>
  <si>
    <t xml:space="preserve">MBR8150F </t>
  </si>
  <si>
    <t xml:space="preserve">MBR8150FCT </t>
  </si>
  <si>
    <t xml:space="preserve">MBR8200 </t>
  </si>
  <si>
    <t xml:space="preserve">MBR8200CT </t>
  </si>
  <si>
    <t xml:space="preserve">MBR8200D </t>
  </si>
  <si>
    <t xml:space="preserve">MBR8200DC </t>
  </si>
  <si>
    <t xml:space="preserve">MBR8200F </t>
  </si>
  <si>
    <t xml:space="preserve">MBR8200FCT </t>
  </si>
  <si>
    <t xml:space="preserve">MBR840 </t>
  </si>
  <si>
    <t xml:space="preserve">MBR840CT </t>
  </si>
  <si>
    <t xml:space="preserve">MBR840D </t>
  </si>
  <si>
    <t xml:space="preserve">MBR840DC </t>
  </si>
  <si>
    <t xml:space="preserve">MBR840F </t>
  </si>
  <si>
    <t xml:space="preserve">MBR840FCT </t>
  </si>
  <si>
    <t xml:space="preserve">MBR845 </t>
  </si>
  <si>
    <t xml:space="preserve">MBR845CT </t>
  </si>
  <si>
    <t xml:space="preserve">MBR845D </t>
  </si>
  <si>
    <t xml:space="preserve">MBR845DC </t>
  </si>
  <si>
    <t xml:space="preserve">MBR845F </t>
  </si>
  <si>
    <t xml:space="preserve">MBR845FCT </t>
  </si>
  <si>
    <t xml:space="preserve">MBR850 </t>
  </si>
  <si>
    <t xml:space="preserve">MBR850CT </t>
  </si>
  <si>
    <t xml:space="preserve">MBR850D </t>
  </si>
  <si>
    <t xml:space="preserve">MBR850DC </t>
  </si>
  <si>
    <t xml:space="preserve">MBR850F </t>
  </si>
  <si>
    <t xml:space="preserve">MBR850FCT </t>
  </si>
  <si>
    <t xml:space="preserve">MBR860 </t>
  </si>
  <si>
    <t xml:space="preserve">MBR860CT </t>
  </si>
  <si>
    <t xml:space="preserve">MBR860D </t>
  </si>
  <si>
    <t xml:space="preserve">MBR860DC </t>
  </si>
  <si>
    <t xml:space="preserve">MBR860F </t>
  </si>
  <si>
    <t xml:space="preserve">MBR860FCT </t>
  </si>
  <si>
    <t xml:space="preserve">MBR880 </t>
  </si>
  <si>
    <t xml:space="preserve">MBR880CT </t>
  </si>
  <si>
    <t xml:space="preserve">MBR880D </t>
  </si>
  <si>
    <t xml:space="preserve">MBR880DC </t>
  </si>
  <si>
    <t xml:space="preserve">MBR880F </t>
  </si>
  <si>
    <t xml:space="preserve">MBR880FCT </t>
  </si>
  <si>
    <t xml:space="preserve">MBR890 </t>
  </si>
  <si>
    <t xml:space="preserve">MBR890CT </t>
  </si>
  <si>
    <t xml:space="preserve">MBR890D </t>
  </si>
  <si>
    <t xml:space="preserve">MBR890DC </t>
  </si>
  <si>
    <t xml:space="preserve">MBR890F </t>
  </si>
  <si>
    <t xml:space="preserve">MBR890FCT </t>
  </si>
  <si>
    <t xml:space="preserve">MS110 </t>
  </si>
  <si>
    <t xml:space="preserve">MS110-AU </t>
  </si>
  <si>
    <t xml:space="preserve">MS115 </t>
  </si>
  <si>
    <t xml:space="preserve">MS120 </t>
  </si>
  <si>
    <t xml:space="preserve">MS18 </t>
  </si>
  <si>
    <t xml:space="preserve">RB491D </t>
  </si>
  <si>
    <t xml:space="preserve">S100W </t>
  </si>
  <si>
    <t>SMA(W)</t>
  </si>
  <si>
    <t xml:space="preserve">S210L-AU </t>
  </si>
  <si>
    <t xml:space="preserve">S510L </t>
  </si>
  <si>
    <t xml:space="preserve">SB1020 </t>
  </si>
  <si>
    <t xml:space="preserve">SB1020CT </t>
  </si>
  <si>
    <t xml:space="preserve">SB1020DC </t>
  </si>
  <si>
    <t xml:space="preserve">SB1020F </t>
  </si>
  <si>
    <t xml:space="preserve">SB1020FCT </t>
  </si>
  <si>
    <t xml:space="preserve">SB1030 </t>
  </si>
  <si>
    <t xml:space="preserve">SB1030CT </t>
  </si>
  <si>
    <t xml:space="preserve">SB1030DC </t>
  </si>
  <si>
    <t xml:space="preserve">SB1030F </t>
  </si>
  <si>
    <t xml:space="preserve">SB1030FCT </t>
  </si>
  <si>
    <t xml:space="preserve">SB1040 </t>
  </si>
  <si>
    <t xml:space="preserve">SB1040CT </t>
  </si>
  <si>
    <t xml:space="preserve">SB1040DC </t>
  </si>
  <si>
    <t xml:space="preserve">SB1040F </t>
  </si>
  <si>
    <t xml:space="preserve">SB1040FCT </t>
  </si>
  <si>
    <t xml:space="preserve">SB1040LCT </t>
  </si>
  <si>
    <t xml:space="preserve">SB1040LFCT </t>
  </si>
  <si>
    <t xml:space="preserve">SB1045 </t>
  </si>
  <si>
    <t xml:space="preserve">SB1045F </t>
  </si>
  <si>
    <t xml:space="preserve">SB120 </t>
  </si>
  <si>
    <t xml:space="preserve">SB1200AH </t>
  </si>
  <si>
    <t xml:space="preserve">SB130 </t>
  </si>
  <si>
    <t xml:space="preserve">SB130AS </t>
  </si>
  <si>
    <t xml:space="preserve">SB140 </t>
  </si>
  <si>
    <t xml:space="preserve">SB140L </t>
  </si>
  <si>
    <t xml:space="preserve">SB150 </t>
  </si>
  <si>
    <t xml:space="preserve">SB1540LS-SL </t>
  </si>
  <si>
    <t xml:space="preserve">SB1545LS </t>
  </si>
  <si>
    <t>P-600</t>
  </si>
  <si>
    <t xml:space="preserve">SB160 </t>
  </si>
  <si>
    <t xml:space="preserve">SB160L </t>
  </si>
  <si>
    <t xml:space="preserve">SB1620CT </t>
  </si>
  <si>
    <t xml:space="preserve">SB1620FCT </t>
  </si>
  <si>
    <t xml:space="preserve">SB1630CT </t>
  </si>
  <si>
    <t xml:space="preserve">SB1630FCT </t>
  </si>
  <si>
    <t xml:space="preserve">SB1640CT </t>
  </si>
  <si>
    <t xml:space="preserve">SB1640DC </t>
  </si>
  <si>
    <t xml:space="preserve">SB1640FCT </t>
  </si>
  <si>
    <t xml:space="preserve">SB1645CT </t>
  </si>
  <si>
    <t xml:space="preserve">SB1645FCT </t>
  </si>
  <si>
    <t xml:space="preserve">SB1A40CH </t>
  </si>
  <si>
    <t xml:space="preserve">SB2020CT </t>
  </si>
  <si>
    <t xml:space="preserve">SB2020FCT </t>
  </si>
  <si>
    <t xml:space="preserve">SB2030CT </t>
  </si>
  <si>
    <t xml:space="preserve">SB2030FCT </t>
  </si>
  <si>
    <t xml:space="preserve">SB2040 </t>
  </si>
  <si>
    <t xml:space="preserve">SB2040CT </t>
  </si>
  <si>
    <t xml:space="preserve">SB2040FCT </t>
  </si>
  <si>
    <t xml:space="preserve">SB2045CT </t>
  </si>
  <si>
    <t xml:space="preserve">SB2045FCT </t>
  </si>
  <si>
    <t xml:space="preserve">SB2100S </t>
  </si>
  <si>
    <t xml:space="preserve">SB220 </t>
  </si>
  <si>
    <t xml:space="preserve">SB240 </t>
  </si>
  <si>
    <t xml:space="preserve">SB240S </t>
  </si>
  <si>
    <t xml:space="preserve">SB2520CT </t>
  </si>
  <si>
    <t xml:space="preserve">SB2520FCT </t>
  </si>
  <si>
    <t xml:space="preserve">SB2530CT </t>
  </si>
  <si>
    <t xml:space="preserve">SB2530FCT </t>
  </si>
  <si>
    <t xml:space="preserve">SB2540CT </t>
  </si>
  <si>
    <t xml:space="preserve">SB2540FCT </t>
  </si>
  <si>
    <t xml:space="preserve">SB2545CT </t>
  </si>
  <si>
    <t xml:space="preserve">SB2545FCT </t>
  </si>
  <si>
    <t xml:space="preserve">SB2550DC </t>
  </si>
  <si>
    <t xml:space="preserve">SB260 </t>
  </si>
  <si>
    <t xml:space="preserve">SB260S </t>
  </si>
  <si>
    <t xml:space="preserve">SB30100LFYT </t>
  </si>
  <si>
    <t xml:space="preserve">SB30100LYT </t>
  </si>
  <si>
    <t xml:space="preserve">SB3020CT </t>
  </si>
  <si>
    <t xml:space="preserve">SB3020FCT </t>
  </si>
  <si>
    <t xml:space="preserve">SB3020PT </t>
  </si>
  <si>
    <t xml:space="preserve">SB3030CT </t>
  </si>
  <si>
    <t xml:space="preserve">SB3030FCT </t>
  </si>
  <si>
    <t xml:space="preserve">SB3030PT </t>
  </si>
  <si>
    <t xml:space="preserve">SB3040CT </t>
  </si>
  <si>
    <t xml:space="preserve">SB3040FCT </t>
  </si>
  <si>
    <t xml:space="preserve">SB3040PT </t>
  </si>
  <si>
    <t xml:space="preserve">SB3045CT </t>
  </si>
  <si>
    <t xml:space="preserve">SB3045DY </t>
  </si>
  <si>
    <t xml:space="preserve">SB3045FCT </t>
  </si>
  <si>
    <t xml:space="preserve">SB3045LFCT </t>
  </si>
  <si>
    <t xml:space="preserve">SB3045PT </t>
  </si>
  <si>
    <t xml:space="preserve">SB3050DY </t>
  </si>
  <si>
    <t xml:space="preserve">SB3050PT </t>
  </si>
  <si>
    <t xml:space="preserve">SB3060PT </t>
  </si>
  <si>
    <t xml:space="preserve">SB3100L </t>
  </si>
  <si>
    <t xml:space="preserve">SB320 </t>
  </si>
  <si>
    <t xml:space="preserve">SB330 </t>
  </si>
  <si>
    <t xml:space="preserve">SB340 </t>
  </si>
  <si>
    <t xml:space="preserve">SB350 </t>
  </si>
  <si>
    <t xml:space="preserve">SB360 </t>
  </si>
  <si>
    <t xml:space="preserve">SB340LS </t>
  </si>
  <si>
    <t xml:space="preserve">SB3H60AH </t>
  </si>
  <si>
    <t xml:space="preserve">SB4020PT </t>
  </si>
  <si>
    <t xml:space="preserve">SB4030PT </t>
  </si>
  <si>
    <t xml:space="preserve">SB4040LDC </t>
  </si>
  <si>
    <t xml:space="preserve">SB4040PT </t>
  </si>
  <si>
    <t xml:space="preserve">SB4045LCT </t>
  </si>
  <si>
    <t xml:space="preserve">SB4045PT </t>
  </si>
  <si>
    <t xml:space="preserve">SB4050PT </t>
  </si>
  <si>
    <t xml:space="preserve">SB4060PT </t>
  </si>
  <si>
    <t xml:space="preserve">SB5100L </t>
  </si>
  <si>
    <t xml:space="preserve">SB520 </t>
  </si>
  <si>
    <t xml:space="preserve">SB530 </t>
  </si>
  <si>
    <t xml:space="preserve">SB540L </t>
  </si>
  <si>
    <t xml:space="preserve">SB560L </t>
  </si>
  <si>
    <t xml:space="preserve">SB560LPC-AU </t>
  </si>
  <si>
    <t xml:space="preserve">SB6045PT </t>
  </si>
  <si>
    <t xml:space="preserve">SB620 </t>
  </si>
  <si>
    <t xml:space="preserve">SB620CT </t>
  </si>
  <si>
    <t xml:space="preserve">SB620F </t>
  </si>
  <si>
    <t xml:space="preserve">SB620FCT </t>
  </si>
  <si>
    <t xml:space="preserve">SB630 </t>
  </si>
  <si>
    <t xml:space="preserve">SB630CT </t>
  </si>
  <si>
    <t xml:space="preserve">SB630F </t>
  </si>
  <si>
    <t xml:space="preserve">SB630FCT </t>
  </si>
  <si>
    <t xml:space="preserve">SB640 </t>
  </si>
  <si>
    <t xml:space="preserve">SB640CT </t>
  </si>
  <si>
    <t xml:space="preserve">SB640F </t>
  </si>
  <si>
    <t xml:space="preserve">SB640FCT </t>
  </si>
  <si>
    <t xml:space="preserve">SB650 </t>
  </si>
  <si>
    <t xml:space="preserve">SB650CT </t>
  </si>
  <si>
    <t xml:space="preserve">SB650F </t>
  </si>
  <si>
    <t xml:space="preserve">SB650FCT </t>
  </si>
  <si>
    <t xml:space="preserve">SB660 </t>
  </si>
  <si>
    <t xml:space="preserve">SB660CT </t>
  </si>
  <si>
    <t xml:space="preserve">SB660F </t>
  </si>
  <si>
    <t xml:space="preserve">SB660FCT </t>
  </si>
  <si>
    <t xml:space="preserve">SB820 </t>
  </si>
  <si>
    <t xml:space="preserve">SB820CT </t>
  </si>
  <si>
    <t xml:space="preserve">SB820D </t>
  </si>
  <si>
    <t xml:space="preserve">SB820DC </t>
  </si>
  <si>
    <t xml:space="preserve">SB820F </t>
  </si>
  <si>
    <t xml:space="preserve">SB820FCT </t>
  </si>
  <si>
    <t xml:space="preserve">SB830 </t>
  </si>
  <si>
    <t xml:space="preserve">SB830CT </t>
  </si>
  <si>
    <t xml:space="preserve">SB830D </t>
  </si>
  <si>
    <t xml:space="preserve">SB830DC </t>
  </si>
  <si>
    <t xml:space="preserve">SB830F </t>
  </si>
  <si>
    <t xml:space="preserve">SB830FCT </t>
  </si>
  <si>
    <t xml:space="preserve">SB840 </t>
  </si>
  <si>
    <t xml:space="preserve">SB840CT </t>
  </si>
  <si>
    <t xml:space="preserve">SB840D </t>
  </si>
  <si>
    <t xml:space="preserve">SB840DC </t>
  </si>
  <si>
    <t xml:space="preserve">SB840F </t>
  </si>
  <si>
    <t xml:space="preserve">SB840FCT </t>
  </si>
  <si>
    <t xml:space="preserve">SB845 </t>
  </si>
  <si>
    <t xml:space="preserve">SB845CT </t>
  </si>
  <si>
    <t xml:space="preserve">SB845F </t>
  </si>
  <si>
    <t xml:space="preserve">SB845FCT </t>
  </si>
  <si>
    <t xml:space="preserve">SBM1060L </t>
  </si>
  <si>
    <t xml:space="preserve">SK12 </t>
  </si>
  <si>
    <t xml:space="preserve">SK12F </t>
  </si>
  <si>
    <t xml:space="preserve">SK13 </t>
  </si>
  <si>
    <t xml:space="preserve">SK13F </t>
  </si>
  <si>
    <t xml:space="preserve">SK14 </t>
  </si>
  <si>
    <t xml:space="preserve">SK14F </t>
  </si>
  <si>
    <t xml:space="preserve">SK15 </t>
  </si>
  <si>
    <t xml:space="preserve">SK15F </t>
  </si>
  <si>
    <t xml:space="preserve">SK16 </t>
  </si>
  <si>
    <t xml:space="preserve">SK16F </t>
  </si>
  <si>
    <t xml:space="preserve">SK22 </t>
  </si>
  <si>
    <t xml:space="preserve">SK22F </t>
  </si>
  <si>
    <t xml:space="preserve">SK23 </t>
  </si>
  <si>
    <t xml:space="preserve">SK23-AU </t>
  </si>
  <si>
    <t xml:space="preserve">SK23F </t>
  </si>
  <si>
    <t xml:space="preserve">SK23L </t>
  </si>
  <si>
    <t xml:space="preserve">SK24 </t>
  </si>
  <si>
    <t xml:space="preserve">SK24-AU </t>
  </si>
  <si>
    <t xml:space="preserve">SK24F </t>
  </si>
  <si>
    <t xml:space="preserve">SK24L </t>
  </si>
  <si>
    <t xml:space="preserve">SK24L-AU </t>
  </si>
  <si>
    <t xml:space="preserve">SK25 </t>
  </si>
  <si>
    <t xml:space="preserve">SK25F </t>
  </si>
  <si>
    <t xml:space="preserve">SK26 </t>
  </si>
  <si>
    <t xml:space="preserve">SK26-AU </t>
  </si>
  <si>
    <t>VESK26-AU</t>
  </si>
  <si>
    <t xml:space="preserve">SK26F </t>
  </si>
  <si>
    <t xml:space="preserve">SK26L </t>
  </si>
  <si>
    <t xml:space="preserve">SK32 </t>
  </si>
  <si>
    <t xml:space="preserve">SK33 </t>
  </si>
  <si>
    <t xml:space="preserve">SK34 </t>
  </si>
  <si>
    <t xml:space="preserve">SK35 </t>
  </si>
  <si>
    <t xml:space="preserve">SK36 </t>
  </si>
  <si>
    <t xml:space="preserve">SK34-AU </t>
  </si>
  <si>
    <t xml:space="preserve">SK36-AU </t>
  </si>
  <si>
    <t xml:space="preserve">SK44L </t>
  </si>
  <si>
    <t xml:space="preserve">SK52 </t>
  </si>
  <si>
    <t xml:space="preserve">SK53 </t>
  </si>
  <si>
    <t xml:space="preserve">SK54 </t>
  </si>
  <si>
    <t xml:space="preserve">SK55 </t>
  </si>
  <si>
    <t xml:space="preserve">SK56 </t>
  </si>
  <si>
    <t xml:space="preserve">SK54-AU </t>
  </si>
  <si>
    <t xml:space="preserve">SK54BL </t>
  </si>
  <si>
    <t xml:space="preserve">SK54BLF </t>
  </si>
  <si>
    <t xml:space="preserve">SK54L </t>
  </si>
  <si>
    <t xml:space="preserve">SK56L </t>
  </si>
  <si>
    <t xml:space="preserve">SK84 </t>
  </si>
  <si>
    <t xml:space="preserve">SR22 </t>
  </si>
  <si>
    <t xml:space="preserve">SR22W </t>
  </si>
  <si>
    <t xml:space="preserve">SR23 </t>
  </si>
  <si>
    <t xml:space="preserve">SR23W </t>
  </si>
  <si>
    <t xml:space="preserve">SR24 </t>
  </si>
  <si>
    <t xml:space="preserve">SR24-AU </t>
  </si>
  <si>
    <t xml:space="preserve">SR25U </t>
  </si>
  <si>
    <t xml:space="preserve">SR26W </t>
  </si>
  <si>
    <t xml:space="preserve">SR32F </t>
  </si>
  <si>
    <t xml:space="preserve">SR32 </t>
  </si>
  <si>
    <t xml:space="preserve">SR33 </t>
  </si>
  <si>
    <t xml:space="preserve">SR34 </t>
  </si>
  <si>
    <t xml:space="preserve">SR34F </t>
  </si>
  <si>
    <t xml:space="preserve">SR34LF </t>
  </si>
  <si>
    <t xml:space="preserve">SR36F </t>
  </si>
  <si>
    <t xml:space="preserve">SR53F </t>
  </si>
  <si>
    <t xml:space="preserve">SR54F </t>
  </si>
  <si>
    <t xml:space="preserve">SR54F-AU </t>
  </si>
  <si>
    <t xml:space="preserve">SR55F </t>
  </si>
  <si>
    <t xml:space="preserve">SR56F </t>
  </si>
  <si>
    <t xml:space="preserve">SR56F-AU </t>
  </si>
  <si>
    <t xml:space="preserve">SR5H15 </t>
  </si>
  <si>
    <t xml:space="preserve">SS10100FL </t>
  </si>
  <si>
    <t xml:space="preserve">SS10100FL-AU </t>
  </si>
  <si>
    <t xml:space="preserve">SS10100HE </t>
  </si>
  <si>
    <t xml:space="preserve">SS10100HE-AU </t>
  </si>
  <si>
    <t xml:space="preserve">SS10150FL </t>
  </si>
  <si>
    <t xml:space="preserve">SS10150HE </t>
  </si>
  <si>
    <t xml:space="preserve">SS10150HE-AU </t>
  </si>
  <si>
    <t xml:space="preserve">SS10200FL </t>
  </si>
  <si>
    <t xml:space="preserve">SS10200HE </t>
  </si>
  <si>
    <t xml:space="preserve">SS1020FL </t>
  </si>
  <si>
    <t xml:space="preserve">SS1030 </t>
  </si>
  <si>
    <t xml:space="preserve">SS1030FL </t>
  </si>
  <si>
    <t xml:space="preserve">SS1030HEWS </t>
  </si>
  <si>
    <t xml:space="preserve">SS1030HEWS-AU </t>
  </si>
  <si>
    <t xml:space="preserve">SS1040 </t>
  </si>
  <si>
    <t xml:space="preserve">SS1040-AU </t>
  </si>
  <si>
    <t xml:space="preserve">SS1040FL </t>
  </si>
  <si>
    <t xml:space="preserve">SS1040FL-AU </t>
  </si>
  <si>
    <t xml:space="preserve">SS1040HE </t>
  </si>
  <si>
    <t xml:space="preserve">SS1040HE-AU </t>
  </si>
  <si>
    <t xml:space="preserve">SS1040HEWS </t>
  </si>
  <si>
    <t xml:space="preserve">SS1040HEWS-AU </t>
  </si>
  <si>
    <t xml:space="preserve">SS1040L </t>
  </si>
  <si>
    <t xml:space="preserve">SS1060 </t>
  </si>
  <si>
    <t xml:space="preserve">SS1060FL </t>
  </si>
  <si>
    <t xml:space="preserve">SS1060FL-AU </t>
  </si>
  <si>
    <t xml:space="preserve">SS1060HE </t>
  </si>
  <si>
    <t xml:space="preserve">SS1060HE-AU </t>
  </si>
  <si>
    <t xml:space="preserve">SS1060VHEWS </t>
  </si>
  <si>
    <t xml:space="preserve">SS1060XFL </t>
  </si>
  <si>
    <t xml:space="preserve">SS1060XFL-AU </t>
  </si>
  <si>
    <t xml:space="preserve">SS1090VFL </t>
  </si>
  <si>
    <t xml:space="preserve">SS12 </t>
  </si>
  <si>
    <t xml:space="preserve">SS12L </t>
  </si>
  <si>
    <t xml:space="preserve">SS12W </t>
  </si>
  <si>
    <t xml:space="preserve">SS13 </t>
  </si>
  <si>
    <t xml:space="preserve">SS13L </t>
  </si>
  <si>
    <t xml:space="preserve">SS13W </t>
  </si>
  <si>
    <t xml:space="preserve">SS14 </t>
  </si>
  <si>
    <t xml:space="preserve">SS14AL </t>
  </si>
  <si>
    <t xml:space="preserve">SS14-AU </t>
  </si>
  <si>
    <t xml:space="preserve">SS14L </t>
  </si>
  <si>
    <t xml:space="preserve">SS14W </t>
  </si>
  <si>
    <t xml:space="preserve">SS15 </t>
  </si>
  <si>
    <t xml:space="preserve">SS15W </t>
  </si>
  <si>
    <t xml:space="preserve">SS16 </t>
  </si>
  <si>
    <t xml:space="preserve">SS16-AU </t>
  </si>
  <si>
    <t xml:space="preserve">SS16L </t>
  </si>
  <si>
    <t xml:space="preserve">SS16W </t>
  </si>
  <si>
    <t xml:space="preserve">SS18W </t>
  </si>
  <si>
    <t xml:space="preserve">SS19L </t>
  </si>
  <si>
    <t xml:space="preserve">SS19W </t>
  </si>
  <si>
    <t xml:space="preserve">SS20100FL </t>
  </si>
  <si>
    <t xml:space="preserve">SS20100FL-AU </t>
  </si>
  <si>
    <t xml:space="preserve">SS2020FL </t>
  </si>
  <si>
    <t xml:space="preserve">SS2030FL </t>
  </si>
  <si>
    <t xml:space="preserve">SS2040FL </t>
  </si>
  <si>
    <t xml:space="preserve">SS2040HE </t>
  </si>
  <si>
    <t xml:space="preserve">SS2040LL </t>
  </si>
  <si>
    <t xml:space="preserve">SS2060FL </t>
  </si>
  <si>
    <t xml:space="preserve">SS2060FL-AU </t>
  </si>
  <si>
    <t xml:space="preserve">SS2060HEWS </t>
  </si>
  <si>
    <t xml:space="preserve">SS2060LHE </t>
  </si>
  <si>
    <t xml:space="preserve">SS2060LHE-AU </t>
  </si>
  <si>
    <t xml:space="preserve">SS30100HE </t>
  </si>
  <si>
    <t xml:space="preserve">SS30100HE-AU </t>
  </si>
  <si>
    <t xml:space="preserve">SS30150HE </t>
  </si>
  <si>
    <t xml:space="preserve">SS30200HE </t>
  </si>
  <si>
    <t xml:space="preserve">SS3020HE </t>
  </si>
  <si>
    <t xml:space="preserve">SS3030HE </t>
  </si>
  <si>
    <t xml:space="preserve">SS3040FL-F </t>
  </si>
  <si>
    <t xml:space="preserve">SS3040HE </t>
  </si>
  <si>
    <t xml:space="preserve">SS3040HE-AU </t>
  </si>
  <si>
    <t xml:space="preserve">SS3060HE </t>
  </si>
  <si>
    <t xml:space="preserve">SV1040 </t>
  </si>
  <si>
    <t>TO-277</t>
  </si>
  <si>
    <t xml:space="preserve">SV1580VB </t>
  </si>
  <si>
    <t>TO-277B</t>
  </si>
  <si>
    <t xml:space="preserve">SV5100 </t>
  </si>
  <si>
    <t xml:space="preserve">SV5100B </t>
  </si>
  <si>
    <t xml:space="preserve">SV540 </t>
  </si>
  <si>
    <t xml:space="preserve">SV540B </t>
  </si>
  <si>
    <t xml:space="preserve">SV560L </t>
  </si>
  <si>
    <t xml:space="preserve">SVC10120V </t>
  </si>
  <si>
    <t xml:space="preserve">SVC10120VB </t>
  </si>
  <si>
    <t xml:space="preserve">SVC12120V </t>
  </si>
  <si>
    <t xml:space="preserve">SVC12120VB </t>
  </si>
  <si>
    <t xml:space="preserve">SVC4200V </t>
  </si>
  <si>
    <t xml:space="preserve">SVC4200VB </t>
  </si>
  <si>
    <t xml:space="preserve">SX1H15 </t>
  </si>
  <si>
    <t xml:space="preserve">SX32 </t>
  </si>
  <si>
    <t xml:space="preserve">SX33 </t>
  </si>
  <si>
    <t xml:space="preserve">SX33L </t>
  </si>
  <si>
    <t xml:space="preserve">SX34 </t>
  </si>
  <si>
    <t xml:space="preserve">SX34-AU </t>
  </si>
  <si>
    <t xml:space="preserve">SX35 </t>
  </si>
  <si>
    <t xml:space="preserve">SX36 </t>
  </si>
  <si>
    <t xml:space="preserve">SX36-AU </t>
  </si>
  <si>
    <t xml:space="preserve">SX3H15 </t>
  </si>
  <si>
    <t xml:space="preserve">MB210-AU </t>
  </si>
  <si>
    <t xml:space="preserve">SS3060HE-AU </t>
  </si>
  <si>
    <t xml:space="preserve">SS2020FL-AU </t>
  </si>
  <si>
    <t xml:space="preserve">SS2030FL-AU </t>
  </si>
  <si>
    <t xml:space="preserve">SS2040FL-AU </t>
  </si>
  <si>
    <t>Selection guides for: Super Schottky (LowVF)</t>
  </si>
  <si>
    <t>VF 
Max.</t>
  </si>
  <si>
    <t>IR 
Max.</t>
  </si>
  <si>
    <t>SBM1045CD</t>
  </si>
  <si>
    <t>SBM1645CD</t>
  </si>
  <si>
    <t>SBM1060LCD</t>
  </si>
  <si>
    <t>SBM1260VCD</t>
  </si>
  <si>
    <t>SBA220CH-AU</t>
  </si>
  <si>
    <t>SBA230CH-AU</t>
  </si>
  <si>
    <t>SBA240CH-AU</t>
  </si>
  <si>
    <t xml:space="preserve">SS2030DSN </t>
  </si>
  <si>
    <t>DSN1608-2L</t>
  </si>
  <si>
    <t xml:space="preserve">SBA340AL-AU </t>
  </si>
  <si>
    <t xml:space="preserve">SBM3060VDC-AU </t>
  </si>
  <si>
    <t xml:space="preserve">SBM34AVAFC-AU </t>
  </si>
  <si>
    <t xml:space="preserve">SBM34AVAFC </t>
  </si>
  <si>
    <t xml:space="preserve">SBM36VAFC </t>
  </si>
  <si>
    <t xml:space="preserve">SBM36VAFC-AU </t>
  </si>
  <si>
    <t xml:space="preserve">SBM54ALAFC </t>
  </si>
  <si>
    <t xml:space="preserve">SBM56LAFC </t>
  </si>
  <si>
    <t xml:space="preserve">SBA320AFC </t>
  </si>
  <si>
    <t xml:space="preserve">SBA320AFC-AU </t>
  </si>
  <si>
    <t xml:space="preserve">SBA330AFC </t>
  </si>
  <si>
    <t xml:space="preserve">SBA330AFC-AU </t>
  </si>
  <si>
    <t xml:space="preserve">SBA340AFC </t>
  </si>
  <si>
    <t xml:space="preserve">SBA340AFC-AU </t>
  </si>
  <si>
    <t xml:space="preserve">SBA520AFC </t>
  </si>
  <si>
    <t xml:space="preserve">SBA530AFC </t>
  </si>
  <si>
    <t xml:space="preserve">SBA540AFC </t>
  </si>
  <si>
    <t xml:space="preserve">SBA540AFC-AU </t>
  </si>
  <si>
    <t xml:space="preserve">SBT55LAFC </t>
  </si>
  <si>
    <t xml:space="preserve">SBA120AS </t>
  </si>
  <si>
    <t xml:space="preserve">SBA120AS-AU </t>
  </si>
  <si>
    <t xml:space="preserve">SBA120CH </t>
  </si>
  <si>
    <t xml:space="preserve">SBA120CS </t>
  </si>
  <si>
    <t xml:space="preserve">SBA120CS-AU </t>
  </si>
  <si>
    <t xml:space="preserve">SBA120Q </t>
  </si>
  <si>
    <t>DFN1610-2L</t>
  </si>
  <si>
    <t xml:space="preserve">SBA130AS </t>
  </si>
  <si>
    <t xml:space="preserve">SBA130AS-AU </t>
  </si>
  <si>
    <t xml:space="preserve">SBA130CH </t>
  </si>
  <si>
    <t xml:space="preserve">SBA130CS </t>
  </si>
  <si>
    <t xml:space="preserve">SBA130CS-AU </t>
  </si>
  <si>
    <t xml:space="preserve">SBA130Q </t>
  </si>
  <si>
    <t xml:space="preserve">SBA140AS </t>
  </si>
  <si>
    <t xml:space="preserve">SBA140AS-AU </t>
  </si>
  <si>
    <t xml:space="preserve">SBA140CH </t>
  </si>
  <si>
    <t xml:space="preserve">SBA140CS </t>
  </si>
  <si>
    <t xml:space="preserve">SBA140CS-AU </t>
  </si>
  <si>
    <t xml:space="preserve">SBA140Q </t>
  </si>
  <si>
    <t xml:space="preserve">SBA220AH </t>
  </si>
  <si>
    <t xml:space="preserve">SBA220AH-AU </t>
  </si>
  <si>
    <t xml:space="preserve">SBA220AL </t>
  </si>
  <si>
    <t xml:space="preserve">SBA220CH </t>
  </si>
  <si>
    <t xml:space="preserve">SBA230AH </t>
  </si>
  <si>
    <t xml:space="preserve">SBA230AH-AU </t>
  </si>
  <si>
    <t xml:space="preserve">SBA230AL </t>
  </si>
  <si>
    <t xml:space="preserve">SBA230CH </t>
  </si>
  <si>
    <t xml:space="preserve">SBA240AH </t>
  </si>
  <si>
    <t xml:space="preserve">SBA240AH-AU </t>
  </si>
  <si>
    <t xml:space="preserve">SBA240AL </t>
  </si>
  <si>
    <t xml:space="preserve">SBA240CH </t>
  </si>
  <si>
    <t xml:space="preserve">SBA320AH </t>
  </si>
  <si>
    <t xml:space="preserve">SBA320AH-AU </t>
  </si>
  <si>
    <t xml:space="preserve">SBA320AL </t>
  </si>
  <si>
    <t xml:space="preserve">SBA330AH </t>
  </si>
  <si>
    <t xml:space="preserve">SBA330AH-AU </t>
  </si>
  <si>
    <t xml:space="preserve">SBA330AL </t>
  </si>
  <si>
    <t xml:space="preserve">SBA340AH </t>
  </si>
  <si>
    <t xml:space="preserve">SBA340AH-AU </t>
  </si>
  <si>
    <t xml:space="preserve">SBA340AL </t>
  </si>
  <si>
    <t xml:space="preserve">SBM1045VCT </t>
  </si>
  <si>
    <t xml:space="preserve">SBM1045VDC </t>
  </si>
  <si>
    <t xml:space="preserve">SBM1045VFCT </t>
  </si>
  <si>
    <t xml:space="preserve">SBM1045VSS </t>
  </si>
  <si>
    <t xml:space="preserve">SBM1060LSS </t>
  </si>
  <si>
    <t xml:space="preserve">SBM1060VCT </t>
  </si>
  <si>
    <t xml:space="preserve">SBM1060VDC </t>
  </si>
  <si>
    <t xml:space="preserve">SBM1060VFCT </t>
  </si>
  <si>
    <t xml:space="preserve">SBM1550USS </t>
  </si>
  <si>
    <t xml:space="preserve">SBM1560LSS </t>
  </si>
  <si>
    <t xml:space="preserve">SBM1660VCT </t>
  </si>
  <si>
    <t xml:space="preserve">SBM1660VDC </t>
  </si>
  <si>
    <t xml:space="preserve">SBM1660VFCT </t>
  </si>
  <si>
    <t xml:space="preserve">SBM2045VCT </t>
  </si>
  <si>
    <t xml:space="preserve">SBM2045VDC </t>
  </si>
  <si>
    <t xml:space="preserve">SBM2045VFCT </t>
  </si>
  <si>
    <t xml:space="preserve">SBM2060VCT </t>
  </si>
  <si>
    <t xml:space="preserve">SBM2060VDC </t>
  </si>
  <si>
    <t xml:space="preserve">SBM2060VFCT </t>
  </si>
  <si>
    <t xml:space="preserve">SBM245L </t>
  </si>
  <si>
    <t xml:space="preserve">SBM250L </t>
  </si>
  <si>
    <t xml:space="preserve">SBM260VAL </t>
  </si>
  <si>
    <t xml:space="preserve">SBM260VAL-AU </t>
  </si>
  <si>
    <t xml:space="preserve">SBM3045VCT </t>
  </si>
  <si>
    <t xml:space="preserve">SBM3045VDC </t>
  </si>
  <si>
    <t xml:space="preserve">SBM3060UCT </t>
  </si>
  <si>
    <t xml:space="preserve">SBM3060VCT </t>
  </si>
  <si>
    <t xml:space="preserve">SBM3060VDC </t>
  </si>
  <si>
    <t xml:space="preserve">SBM3060VFCT </t>
  </si>
  <si>
    <t xml:space="preserve">SBM3060VPT </t>
  </si>
  <si>
    <t xml:space="preserve">SBM345VMS </t>
  </si>
  <si>
    <t xml:space="preserve">SBM360VBF </t>
  </si>
  <si>
    <t xml:space="preserve">SBM4045LDC </t>
  </si>
  <si>
    <t xml:space="preserve">SBM4060CT </t>
  </si>
  <si>
    <t xml:space="preserve">SBM545LSS </t>
  </si>
  <si>
    <t xml:space="preserve">SBM560VSS </t>
  </si>
  <si>
    <t xml:space="preserve">SBM845LSS </t>
  </si>
  <si>
    <t xml:space="preserve">SBM860VSS </t>
  </si>
  <si>
    <t xml:space="preserve">SBT10120LCT </t>
  </si>
  <si>
    <t xml:space="preserve">SBT10120LFCT </t>
  </si>
  <si>
    <t xml:space="preserve">SBT10120UFCT </t>
  </si>
  <si>
    <t xml:space="preserve">SBT1045LS </t>
  </si>
  <si>
    <t xml:space="preserve">SBT1545LS </t>
  </si>
  <si>
    <t xml:space="preserve">SBT1545LSS </t>
  </si>
  <si>
    <t xml:space="preserve">SBT1550VS </t>
  </si>
  <si>
    <t xml:space="preserve">SBT1560VS </t>
  </si>
  <si>
    <t xml:space="preserve">SBT20120LCT </t>
  </si>
  <si>
    <t xml:space="preserve">SBT20120LFCT </t>
  </si>
  <si>
    <t xml:space="preserve">SBT2050LS </t>
  </si>
  <si>
    <t xml:space="preserve">SBT2545DC </t>
  </si>
  <si>
    <t xml:space="preserve">SBT30120LCT </t>
  </si>
  <si>
    <t xml:space="preserve">SBT30120LFCT </t>
  </si>
  <si>
    <t xml:space="preserve">SBT3045DY </t>
  </si>
  <si>
    <t xml:space="preserve">SBT3045S </t>
  </si>
  <si>
    <t xml:space="preserve">SBT3100XSS </t>
  </si>
  <si>
    <t xml:space="preserve">SBT5100LSS </t>
  </si>
  <si>
    <t xml:space="preserve">SDM1045CS </t>
  </si>
  <si>
    <t>TO-252</t>
  </si>
  <si>
    <t xml:space="preserve">SDM1050LCS </t>
  </si>
  <si>
    <t xml:space="preserve">SDM1060LCS </t>
  </si>
  <si>
    <t xml:space="preserve">SDM1260VCS </t>
  </si>
  <si>
    <t xml:space="preserve">SDM1645CS </t>
  </si>
  <si>
    <t xml:space="preserve">SDM1650LCS </t>
  </si>
  <si>
    <t xml:space="preserve">SRC4200UF </t>
  </si>
  <si>
    <t xml:space="preserve">SRM54ALF </t>
  </si>
  <si>
    <t xml:space="preserve">SRM54AV </t>
  </si>
  <si>
    <t xml:space="preserve">SRM54AV-AU </t>
  </si>
  <si>
    <t xml:space="preserve">SRM54AVF </t>
  </si>
  <si>
    <t xml:space="preserve">SRM560VF </t>
  </si>
  <si>
    <t xml:space="preserve">SRM84ALF </t>
  </si>
  <si>
    <t xml:space="preserve">SRM860VF </t>
  </si>
  <si>
    <t xml:space="preserve">SRT8100UF </t>
  </si>
  <si>
    <t xml:space="preserve">SSM3060VHE </t>
  </si>
  <si>
    <t xml:space="preserve">SSM3060VHE-AU </t>
  </si>
  <si>
    <t xml:space="preserve">SVM1045V </t>
  </si>
  <si>
    <t xml:space="preserve">SVM1045V2 </t>
  </si>
  <si>
    <t xml:space="preserve">SVM1045V2B </t>
  </si>
  <si>
    <t xml:space="preserve">SVM1045VA </t>
  </si>
  <si>
    <t>TO-277A</t>
  </si>
  <si>
    <t xml:space="preserve">SVM1045VB </t>
  </si>
  <si>
    <t xml:space="preserve">SVM1060U </t>
  </si>
  <si>
    <t xml:space="preserve">SVM1060UB </t>
  </si>
  <si>
    <t xml:space="preserve">SVM1060X </t>
  </si>
  <si>
    <t xml:space="preserve">SVM1060XB </t>
  </si>
  <si>
    <t xml:space="preserve">SVM1545L </t>
  </si>
  <si>
    <t xml:space="preserve">SVM1545LB </t>
  </si>
  <si>
    <t xml:space="preserve">SVM1550U </t>
  </si>
  <si>
    <t xml:space="preserve">SVM1550UA </t>
  </si>
  <si>
    <t xml:space="preserve">SVM1550UB </t>
  </si>
  <si>
    <t xml:space="preserve">SVM1550V </t>
  </si>
  <si>
    <t xml:space="preserve">SVM1550VB </t>
  </si>
  <si>
    <t xml:space="preserve">SVM1560U </t>
  </si>
  <si>
    <t xml:space="preserve">SVM1560UB </t>
  </si>
  <si>
    <t xml:space="preserve">SVM1560V </t>
  </si>
  <si>
    <t xml:space="preserve">SVM1560VB </t>
  </si>
  <si>
    <t xml:space="preserve">SVM845L </t>
  </si>
  <si>
    <t xml:space="preserve">SVM845LB </t>
  </si>
  <si>
    <t xml:space="preserve">SVM860U </t>
  </si>
  <si>
    <t xml:space="preserve">SVM860UB </t>
  </si>
  <si>
    <t xml:space="preserve">SVM860V </t>
  </si>
  <si>
    <t xml:space="preserve">SVM860VB </t>
  </si>
  <si>
    <t xml:space="preserve">SVT10100U </t>
  </si>
  <si>
    <t xml:space="preserve">SVT10100UB </t>
  </si>
  <si>
    <t xml:space="preserve">SVT10120V </t>
  </si>
  <si>
    <t xml:space="preserve">SVT10120VB </t>
  </si>
  <si>
    <t xml:space="preserve">SVT12100V </t>
  </si>
  <si>
    <t xml:space="preserve">SVT12100VB </t>
  </si>
  <si>
    <t xml:space="preserve">SVT12120U </t>
  </si>
  <si>
    <t xml:space="preserve">SVT12120UB </t>
  </si>
  <si>
    <t xml:space="preserve">SVT15100U </t>
  </si>
  <si>
    <t xml:space="preserve">SVT15100UB </t>
  </si>
  <si>
    <t xml:space="preserve">SVT15120U </t>
  </si>
  <si>
    <t xml:space="preserve">SVT15120UB </t>
  </si>
  <si>
    <t xml:space="preserve">SVT1560V </t>
  </si>
  <si>
    <t xml:space="preserve">SVT1560VB </t>
  </si>
  <si>
    <t xml:space="preserve">SV1580V </t>
  </si>
  <si>
    <t xml:space="preserve">SVT20100U </t>
  </si>
  <si>
    <t xml:space="preserve">SVT20100UA </t>
  </si>
  <si>
    <t xml:space="preserve">SVT20100UB </t>
  </si>
  <si>
    <t xml:space="preserve">SVT20120U </t>
  </si>
  <si>
    <t xml:space="preserve">SVT20120UB </t>
  </si>
  <si>
    <t xml:space="preserve">SVT2060L </t>
  </si>
  <si>
    <t xml:space="preserve">SVT2060LB </t>
  </si>
  <si>
    <t xml:space="preserve">SVT8100V </t>
  </si>
  <si>
    <t xml:space="preserve">SVT8100VB </t>
  </si>
  <si>
    <t xml:space="preserve">SXM345AV </t>
  </si>
  <si>
    <t xml:space="preserve">SXM36V </t>
  </si>
  <si>
    <t>Selection guides for: SiC Diodes (VRRM = 650 - 1200V, IF = 2 - 40A)</t>
  </si>
  <si>
    <t>VRRM</t>
  </si>
  <si>
    <t>VF 
Typ.</t>
  </si>
  <si>
    <t>PD</t>
  </si>
  <si>
    <t>QC</t>
  </si>
  <si>
    <t>W</t>
  </si>
  <si>
    <t>nC</t>
  </si>
  <si>
    <t xml:space="preserve">PCDP08120GB </t>
  </si>
  <si>
    <t>Fig_007</t>
  </si>
  <si>
    <t xml:space="preserve">PCDP15120GB </t>
  </si>
  <si>
    <t xml:space="preserve">PCDP20120GB </t>
  </si>
  <si>
    <t xml:space="preserve">PCDG05120GB </t>
  </si>
  <si>
    <t>TO-252AA-2LD</t>
  </si>
  <si>
    <t>Fig. 256</t>
  </si>
  <si>
    <t xml:space="preserve">PCDG10120GB </t>
  </si>
  <si>
    <t xml:space="preserve">PCDD0465GB </t>
  </si>
  <si>
    <t xml:space="preserve">PCDD0665GB </t>
  </si>
  <si>
    <t xml:space="preserve">PCDD0865GB </t>
  </si>
  <si>
    <t xml:space="preserve">PCDD1065GB </t>
  </si>
  <si>
    <t xml:space="preserve">PCDF1065G1 </t>
  </si>
  <si>
    <t xml:space="preserve">PCDF0865G1 </t>
  </si>
  <si>
    <t xml:space="preserve">PCDF0665G1 </t>
  </si>
  <si>
    <t xml:space="preserve">PCDF0465G1 </t>
  </si>
  <si>
    <t xml:space="preserve">PCDH2065CCGB </t>
  </si>
  <si>
    <t>Fig_257</t>
  </si>
  <si>
    <t xml:space="preserve">PCDH2065CCGC </t>
  </si>
  <si>
    <t xml:space="preserve">PCDH3065CCGB </t>
  </si>
  <si>
    <t xml:space="preserve">PCDH3065CCGC </t>
  </si>
  <si>
    <t xml:space="preserve">PCDH4065CCGB </t>
  </si>
  <si>
    <t xml:space="preserve">PCDH4065CCGC </t>
  </si>
  <si>
    <t xml:space="preserve">PCDH20120CCGB </t>
  </si>
  <si>
    <t xml:space="preserve">PCDH30120CCGB </t>
  </si>
  <si>
    <t xml:space="preserve">PCDH40120CCGB </t>
  </si>
  <si>
    <t xml:space="preserve">PCDP0465GB </t>
  </si>
  <si>
    <t xml:space="preserve">PCDP0665GB </t>
  </si>
  <si>
    <t xml:space="preserve">PCDP0865GB </t>
  </si>
  <si>
    <t xml:space="preserve">PCDP0865GC </t>
  </si>
  <si>
    <t xml:space="preserve">PCDP1065GB </t>
  </si>
  <si>
    <t xml:space="preserve">PCDP1065GC </t>
  </si>
  <si>
    <t xml:space="preserve">PCDP1265GB </t>
  </si>
  <si>
    <t xml:space="preserve">PCDP1265GC </t>
  </si>
  <si>
    <t xml:space="preserve">PCDP1665GB </t>
  </si>
  <si>
    <t xml:space="preserve">PCDP1665GC </t>
  </si>
  <si>
    <t xml:space="preserve">PCDP2065GB </t>
  </si>
  <si>
    <t xml:space="preserve">PCDP2065GC </t>
  </si>
  <si>
    <t xml:space="preserve">PCDH2065CCG1-AU </t>
  </si>
  <si>
    <t xml:space="preserve">PCDH3065CCG1-AU </t>
  </si>
  <si>
    <t xml:space="preserve">PCDH4065CCG1-AU </t>
  </si>
  <si>
    <t xml:space="preserve">PCDH20120CCG1-AU </t>
  </si>
  <si>
    <t xml:space="preserve">PCDH30120CCG1-AU </t>
  </si>
  <si>
    <t xml:space="preserve">PCDH40120CCG1-AU </t>
  </si>
  <si>
    <t xml:space="preserve">PCDH2065CCG1 </t>
  </si>
  <si>
    <t xml:space="preserve">PCDH3065CCG1 </t>
  </si>
  <si>
    <t xml:space="preserve">PCDH4065CCG1 </t>
  </si>
  <si>
    <t xml:space="preserve">PCDH20120CCG1 </t>
  </si>
  <si>
    <t xml:space="preserve">PCDH30120CCG1 </t>
  </si>
  <si>
    <t xml:space="preserve">PCDH40120CCG1 </t>
  </si>
  <si>
    <t xml:space="preserve">PCDH20120G1 </t>
  </si>
  <si>
    <t>TO-247AD-2LD</t>
  </si>
  <si>
    <t>Fig_254</t>
  </si>
  <si>
    <t xml:space="preserve">PCDC0465G1 </t>
  </si>
  <si>
    <t>Fig_250</t>
  </si>
  <si>
    <t xml:space="preserve">PCDC0665G1 </t>
  </si>
  <si>
    <t xml:space="preserve">PCDC0865G1 </t>
  </si>
  <si>
    <t xml:space="preserve">PCDC1065G1 </t>
  </si>
  <si>
    <t xml:space="preserve">PCDC05120G1 </t>
  </si>
  <si>
    <t xml:space="preserve">PCDC08120G1 </t>
  </si>
  <si>
    <t xml:space="preserve">PCDC10120G1 </t>
  </si>
  <si>
    <t xml:space="preserve">PCDD0465G1 </t>
  </si>
  <si>
    <t xml:space="preserve">PCDD0665G1 </t>
  </si>
  <si>
    <t xml:space="preserve">PCDD0865G1 </t>
  </si>
  <si>
    <t xml:space="preserve">PCDD1065G1 </t>
  </si>
  <si>
    <t xml:space="preserve">PCDD05120G1 </t>
  </si>
  <si>
    <t xml:space="preserve">PCDD08120G1 </t>
  </si>
  <si>
    <t xml:space="preserve">PCDD10120G1 </t>
  </si>
  <si>
    <t xml:space="preserve">PCDB0465G1 </t>
  </si>
  <si>
    <t xml:space="preserve">PCDB0665G1 </t>
  </si>
  <si>
    <t xml:space="preserve">PCDB0865G1 </t>
  </si>
  <si>
    <t xml:space="preserve">PCDB1065G1 </t>
  </si>
  <si>
    <t xml:space="preserve">PCDB10120G1 </t>
  </si>
  <si>
    <t xml:space="preserve">PCDB20120G1 </t>
  </si>
  <si>
    <t xml:space="preserve">PCDE0465G1 </t>
  </si>
  <si>
    <t>Fig.250</t>
  </si>
  <si>
    <t xml:space="preserve">PCDE0665G1 </t>
  </si>
  <si>
    <t xml:space="preserve">PCDE0865G1 </t>
  </si>
  <si>
    <t xml:space="preserve">PCDE1065G1 </t>
  </si>
  <si>
    <t xml:space="preserve">PCDE10120G1 </t>
  </si>
  <si>
    <t xml:space="preserve">PCDE20120G1 </t>
  </si>
  <si>
    <t xml:space="preserve">PCDP0465G1 </t>
  </si>
  <si>
    <t xml:space="preserve">PCDP0665G1 </t>
  </si>
  <si>
    <t xml:space="preserve">PCDP0865G1 </t>
  </si>
  <si>
    <t xml:space="preserve">PCDP1065G1 </t>
  </si>
  <si>
    <t xml:space="preserve">PCDP1265G1 </t>
  </si>
  <si>
    <t xml:space="preserve">PCDP1665G1 </t>
  </si>
  <si>
    <t xml:space="preserve">PCDP2065G1 </t>
  </si>
  <si>
    <t xml:space="preserve">PCDP05120G1 </t>
  </si>
  <si>
    <t xml:space="preserve">PCDP08120G1 </t>
  </si>
  <si>
    <t xml:space="preserve">PCDP10120G1 </t>
  </si>
  <si>
    <t xml:space="preserve">PCDP15120G1 </t>
  </si>
  <si>
    <t xml:space="preserve">PCDP20120G1 </t>
  </si>
  <si>
    <t>Selection guides for: Small Signal Switching Diodes (VRRM=50-350V)</t>
  </si>
  <si>
    <t>VRRM Max.</t>
  </si>
  <si>
    <t>PTO</t>
  </si>
  <si>
    <t>Trr          Max.</t>
  </si>
  <si>
    <t>IFSM @ tp</t>
  </si>
  <si>
    <t>VF @ IF
Max.</t>
  </si>
  <si>
    <t>IR @ VR
Max.</t>
  </si>
  <si>
    <t>CJ       Max.</t>
  </si>
  <si>
    <t>Circuit     Figure</t>
  </si>
  <si>
    <t>mW</t>
  </si>
  <si>
    <t>ns</t>
  </si>
  <si>
    <t xml:space="preserve">BAS21GW6 </t>
  </si>
  <si>
    <t xml:space="preserve">BAS21GW6-AU </t>
  </si>
  <si>
    <t xml:space="preserve">1N4148WSG </t>
  </si>
  <si>
    <t>SOD-323S</t>
  </si>
  <si>
    <t xml:space="preserve">1SS400 </t>
  </si>
  <si>
    <t xml:space="preserve">1SS400-AU </t>
  </si>
  <si>
    <t xml:space="preserve">1N4148 </t>
  </si>
  <si>
    <t>DO-34</t>
  </si>
  <si>
    <t xml:space="preserve">1N4148GW6 </t>
  </si>
  <si>
    <t>Fig_215</t>
  </si>
  <si>
    <t xml:space="preserve">1N4148W </t>
  </si>
  <si>
    <t xml:space="preserve">1N4148W-AU </t>
  </si>
  <si>
    <t xml:space="preserve">1N4148WS </t>
  </si>
  <si>
    <t xml:space="preserve">1N4148WS-AU </t>
  </si>
  <si>
    <t xml:space="preserve">1N4150 </t>
  </si>
  <si>
    <t xml:space="preserve">LL4150 </t>
  </si>
  <si>
    <t xml:space="preserve">LS4150 </t>
  </si>
  <si>
    <t xml:space="preserve">BAV99BRW </t>
  </si>
  <si>
    <t xml:space="preserve">MMBD6050 </t>
  </si>
  <si>
    <t xml:space="preserve">MMBD6100 </t>
  </si>
  <si>
    <t xml:space="preserve">MMBD6100W </t>
  </si>
  <si>
    <t xml:space="preserve">1SS387FN2 </t>
  </si>
  <si>
    <t xml:space="preserve">1N4448 </t>
  </si>
  <si>
    <t xml:space="preserve">1N4448W </t>
  </si>
  <si>
    <t xml:space="preserve">1N4448W-AU </t>
  </si>
  <si>
    <t xml:space="preserve">1N914 </t>
  </si>
  <si>
    <t xml:space="preserve">BAS116 </t>
  </si>
  <si>
    <t xml:space="preserve">BAV170 </t>
  </si>
  <si>
    <t xml:space="preserve">BAV199 </t>
  </si>
  <si>
    <t xml:space="preserve">BAW156 </t>
  </si>
  <si>
    <t xml:space="preserve">BAS116-AU </t>
  </si>
  <si>
    <t xml:space="preserve">BAV170-AU </t>
  </si>
  <si>
    <t xml:space="preserve">BAV199-AU </t>
  </si>
  <si>
    <t xml:space="preserve">BAW156-AU </t>
  </si>
  <si>
    <t xml:space="preserve">BAS116TW </t>
  </si>
  <si>
    <t xml:space="preserve">BAV199S </t>
  </si>
  <si>
    <t>Fig_032</t>
  </si>
  <si>
    <t xml:space="preserve">BAS116WS </t>
  </si>
  <si>
    <t xml:space="preserve">BAS116WS-AU </t>
  </si>
  <si>
    <t xml:space="preserve">BAS16 </t>
  </si>
  <si>
    <t xml:space="preserve">BAS16-AU </t>
  </si>
  <si>
    <t xml:space="preserve">BAS16TS </t>
  </si>
  <si>
    <t xml:space="preserve">BAS16TS-AU </t>
  </si>
  <si>
    <t xml:space="preserve">BAS16TW </t>
  </si>
  <si>
    <t xml:space="preserve">BAV70DW </t>
  </si>
  <si>
    <t>Fig_052</t>
  </si>
  <si>
    <t xml:space="preserve">BAV99S </t>
  </si>
  <si>
    <t xml:space="preserve">BAW56DW </t>
  </si>
  <si>
    <t>Fig_051</t>
  </si>
  <si>
    <t xml:space="preserve">BAS16TW-AU </t>
  </si>
  <si>
    <t xml:space="preserve">BAV70DW-AU </t>
  </si>
  <si>
    <t xml:space="preserve">BAV99S-AU </t>
  </si>
  <si>
    <t xml:space="preserve">BAW56DW-AU </t>
  </si>
  <si>
    <t xml:space="preserve">BAS16VTB6 </t>
  </si>
  <si>
    <t>Fig_158</t>
  </si>
  <si>
    <t xml:space="preserve">BAS16W-AU </t>
  </si>
  <si>
    <t xml:space="preserve">BAS316 </t>
  </si>
  <si>
    <t xml:space="preserve">BAS316-AU </t>
  </si>
  <si>
    <t xml:space="preserve">BAV16W </t>
  </si>
  <si>
    <t xml:space="preserve">BAV170W </t>
  </si>
  <si>
    <t xml:space="preserve">BAV199W </t>
  </si>
  <si>
    <t xml:space="preserve">BAV199W-AU </t>
  </si>
  <si>
    <t xml:space="preserve">BAV199STB6 </t>
  </si>
  <si>
    <t xml:space="preserve">BAV99STB6 </t>
  </si>
  <si>
    <t xml:space="preserve">BAV99STB6-AU </t>
  </si>
  <si>
    <t xml:space="preserve">BAL99 </t>
  </si>
  <si>
    <t>Fig_018</t>
  </si>
  <si>
    <t xml:space="preserve">BAV70 </t>
  </si>
  <si>
    <t xml:space="preserve">BAV99 </t>
  </si>
  <si>
    <t xml:space="preserve">BAW56 </t>
  </si>
  <si>
    <t xml:space="preserve">BAL99-AU </t>
  </si>
  <si>
    <t xml:space="preserve">BAV70-AU </t>
  </si>
  <si>
    <t xml:space="preserve">BAV99-AU </t>
  </si>
  <si>
    <t xml:space="preserve">BAW56-AU </t>
  </si>
  <si>
    <t xml:space="preserve">BAL99TB </t>
  </si>
  <si>
    <t xml:space="preserve">BAV70TB </t>
  </si>
  <si>
    <t xml:space="preserve">BAV99TB </t>
  </si>
  <si>
    <t xml:space="preserve">BAW56TB </t>
  </si>
  <si>
    <t xml:space="preserve">BAL99W </t>
  </si>
  <si>
    <t xml:space="preserve">BAV70W </t>
  </si>
  <si>
    <t xml:space="preserve">BAV99W </t>
  </si>
  <si>
    <t xml:space="preserve">BAW56W </t>
  </si>
  <si>
    <t xml:space="preserve">BAL99W-AU </t>
  </si>
  <si>
    <t xml:space="preserve">BAV70W-AU </t>
  </si>
  <si>
    <t xml:space="preserve">BAV99W-AU </t>
  </si>
  <si>
    <t xml:space="preserve">BAW56W-AU </t>
  </si>
  <si>
    <t xml:space="preserve">LL4148 </t>
  </si>
  <si>
    <t xml:space="preserve">LL4448 </t>
  </si>
  <si>
    <t xml:space="preserve">LL914 </t>
  </si>
  <si>
    <t xml:space="preserve">LS4148 </t>
  </si>
  <si>
    <t xml:space="preserve">LS4448 </t>
  </si>
  <si>
    <t xml:space="preserve">MCL4148 </t>
  </si>
  <si>
    <t xml:space="preserve">MCL4448 </t>
  </si>
  <si>
    <t xml:space="preserve">MMBD4148 </t>
  </si>
  <si>
    <t xml:space="preserve">MMBD4448 </t>
  </si>
  <si>
    <t xml:space="preserve">MMBD4148-AU </t>
  </si>
  <si>
    <t xml:space="preserve">MMBD4148TS </t>
  </si>
  <si>
    <t xml:space="preserve">MMBD4148TS-AU </t>
  </si>
  <si>
    <t xml:space="preserve">BAS16W </t>
  </si>
  <si>
    <t xml:space="preserve">MMBD4148W </t>
  </si>
  <si>
    <t xml:space="preserve">MMBD4448W </t>
  </si>
  <si>
    <t xml:space="preserve">MMBD4448TW </t>
  </si>
  <si>
    <t xml:space="preserve">MMBD7000 </t>
  </si>
  <si>
    <t xml:space="preserve">MMBD7000W </t>
  </si>
  <si>
    <t xml:space="preserve">MMBD914 </t>
  </si>
  <si>
    <t xml:space="preserve">MMBD914TS </t>
  </si>
  <si>
    <t xml:space="preserve">BAS19 </t>
  </si>
  <si>
    <t xml:space="preserve">BAS19-AU </t>
  </si>
  <si>
    <t xml:space="preserve">BAS19W </t>
  </si>
  <si>
    <t xml:space="preserve">BAV101 </t>
  </si>
  <si>
    <t xml:space="preserve">BAV19W </t>
  </si>
  <si>
    <t xml:space="preserve">BAV19WS </t>
  </si>
  <si>
    <t xml:space="preserve">BAV19WS-AU </t>
  </si>
  <si>
    <t xml:space="preserve">BAS20 </t>
  </si>
  <si>
    <t xml:space="preserve">BAS20-AU </t>
  </si>
  <si>
    <t xml:space="preserve">BAS20W </t>
  </si>
  <si>
    <t xml:space="preserve">BAV102 </t>
  </si>
  <si>
    <t xml:space="preserve">BAV20 </t>
  </si>
  <si>
    <t xml:space="preserve">BAV20W </t>
  </si>
  <si>
    <t xml:space="preserve">BAV20WS </t>
  </si>
  <si>
    <t xml:space="preserve">BAV20WS-AU </t>
  </si>
  <si>
    <t xml:space="preserve">BAV302 </t>
  </si>
  <si>
    <t xml:space="preserve">BAS21 </t>
  </si>
  <si>
    <t xml:space="preserve">BAS21-AU </t>
  </si>
  <si>
    <t xml:space="preserve">BAS21W </t>
  </si>
  <si>
    <t xml:space="preserve">BAS21A </t>
  </si>
  <si>
    <t xml:space="preserve">BAS21C </t>
  </si>
  <si>
    <t xml:space="preserve">BAS21S </t>
  </si>
  <si>
    <t xml:space="preserve">BAS21A-AU </t>
  </si>
  <si>
    <t xml:space="preserve">BAS21C-AU </t>
  </si>
  <si>
    <t xml:space="preserve">BAS21S-AU </t>
  </si>
  <si>
    <t xml:space="preserve">BAS21W-AU </t>
  </si>
  <si>
    <t xml:space="preserve">BAV103 </t>
  </si>
  <si>
    <t xml:space="preserve">BAV21 </t>
  </si>
  <si>
    <t xml:space="preserve">BAV21W </t>
  </si>
  <si>
    <t xml:space="preserve">BAV21WS </t>
  </si>
  <si>
    <t xml:space="preserve">BAV21WS-AU </t>
  </si>
  <si>
    <t xml:space="preserve">BAV203 </t>
  </si>
  <si>
    <t xml:space="preserve">BAV21W-AU </t>
  </si>
  <si>
    <t xml:space="preserve">BAV303 </t>
  </si>
  <si>
    <t xml:space="preserve">BAV3004W </t>
  </si>
  <si>
    <t xml:space="preserve">MMBD3004A </t>
  </si>
  <si>
    <t xml:space="preserve">MMBD3004C </t>
  </si>
  <si>
    <t xml:space="preserve">MMBD3004S </t>
  </si>
  <si>
    <t xml:space="preserve">MMBD3004BRM </t>
  </si>
  <si>
    <t xml:space="preserve">BAW56E6 </t>
  </si>
  <si>
    <t>Selection guides for: General Purpose Rectifiers (VRRM=50-1700V)</t>
  </si>
  <si>
    <t>VF Max.</t>
  </si>
  <si>
    <t>IR Max.</t>
  </si>
  <si>
    <t>@VRRM</t>
  </si>
  <si>
    <t xml:space="preserve">PGR6016PT </t>
  </si>
  <si>
    <t>TO-247AD-2LM</t>
  </si>
  <si>
    <t>Fig_258</t>
  </si>
  <si>
    <t xml:space="preserve">PGR9016PT </t>
  </si>
  <si>
    <t xml:space="preserve">S5JB </t>
  </si>
  <si>
    <t xml:space="preserve">S5KB </t>
  </si>
  <si>
    <t xml:space="preserve">S5MB </t>
  </si>
  <si>
    <t xml:space="preserve">S10MC-AU </t>
  </si>
  <si>
    <t xml:space="preserve">S10KC-AU </t>
  </si>
  <si>
    <t xml:space="preserve">S10MC </t>
  </si>
  <si>
    <t xml:space="preserve">S10KC </t>
  </si>
  <si>
    <t xml:space="preserve">GS1GAFC </t>
  </si>
  <si>
    <t xml:space="preserve">GS1JAFC </t>
  </si>
  <si>
    <t xml:space="preserve">GS1KAFC </t>
  </si>
  <si>
    <t xml:space="preserve">GS1MAFC </t>
  </si>
  <si>
    <t xml:space="preserve">GS2GAFC </t>
  </si>
  <si>
    <t xml:space="preserve">GS2JAFC </t>
  </si>
  <si>
    <t xml:space="preserve">GS2KAFC </t>
  </si>
  <si>
    <t xml:space="preserve">GS2MAFC </t>
  </si>
  <si>
    <t xml:space="preserve">GS1GAFC-AU </t>
  </si>
  <si>
    <t xml:space="preserve">GS1JAFC-AU </t>
  </si>
  <si>
    <t xml:space="preserve">GS1KAFC-AU </t>
  </si>
  <si>
    <t xml:space="preserve">GS1MAFC-AU </t>
  </si>
  <si>
    <t xml:space="preserve">GS2GAFC-AU </t>
  </si>
  <si>
    <t xml:space="preserve">GS2JAFC-AU </t>
  </si>
  <si>
    <t xml:space="preserve">GS2KAFC-AU </t>
  </si>
  <si>
    <t xml:space="preserve">GS2MAFC-AU </t>
  </si>
  <si>
    <t xml:space="preserve">GS1004HE </t>
  </si>
  <si>
    <t xml:space="preserve">GS1006HE </t>
  </si>
  <si>
    <t xml:space="preserve">GS1008HE </t>
  </si>
  <si>
    <t xml:space="preserve">GS1010HE </t>
  </si>
  <si>
    <t xml:space="preserve">GS1006HE-AU </t>
  </si>
  <si>
    <t xml:space="preserve">GS1000FL </t>
  </si>
  <si>
    <t xml:space="preserve">GS1001FL </t>
  </si>
  <si>
    <t xml:space="preserve">GS1002FL </t>
  </si>
  <si>
    <t xml:space="preserve">GS1004FL </t>
  </si>
  <si>
    <t xml:space="preserve">GS1006FL </t>
  </si>
  <si>
    <t xml:space="preserve">GS1008FL </t>
  </si>
  <si>
    <t xml:space="preserve">GS1010FL </t>
  </si>
  <si>
    <t xml:space="preserve">GS1000FL-AU </t>
  </si>
  <si>
    <t xml:space="preserve">GS1001FL-AU </t>
  </si>
  <si>
    <t xml:space="preserve">GS1002FL-AU </t>
  </si>
  <si>
    <t xml:space="preserve">GS1004FL-AU </t>
  </si>
  <si>
    <t xml:space="preserve">GS1006FL-AU </t>
  </si>
  <si>
    <t xml:space="preserve">GS1008FL-AU </t>
  </si>
  <si>
    <t xml:space="preserve">GS1010FL-AU </t>
  </si>
  <si>
    <t xml:space="preserve">S1GF </t>
  </si>
  <si>
    <t xml:space="preserve">S1JF </t>
  </si>
  <si>
    <t xml:space="preserve">S1KF </t>
  </si>
  <si>
    <t xml:space="preserve">S1MF </t>
  </si>
  <si>
    <t xml:space="preserve">S1GF-AU </t>
  </si>
  <si>
    <t xml:space="preserve">GS1AWG </t>
  </si>
  <si>
    <t xml:space="preserve">GS1BWG </t>
  </si>
  <si>
    <t xml:space="preserve">GS1DWG </t>
  </si>
  <si>
    <t>GS1MAFC</t>
  </si>
  <si>
    <t xml:space="preserve">GS1GWG </t>
  </si>
  <si>
    <t xml:space="preserve">GS1JWG </t>
  </si>
  <si>
    <t xml:space="preserve">GS1KWG </t>
  </si>
  <si>
    <t xml:space="preserve">GS1MWG </t>
  </si>
  <si>
    <t xml:space="preserve">GS1ADWG </t>
  </si>
  <si>
    <t xml:space="preserve">GS1BDWG </t>
  </si>
  <si>
    <t xml:space="preserve">GS1DDWG </t>
  </si>
  <si>
    <t xml:space="preserve">GS1GDWG </t>
  </si>
  <si>
    <t xml:space="preserve">GS1JDWG </t>
  </si>
  <si>
    <t xml:space="preserve">GS1KDWG </t>
  </si>
  <si>
    <t xml:space="preserve">GS1MDWG </t>
  </si>
  <si>
    <t xml:space="preserve">GS1A </t>
  </si>
  <si>
    <t xml:space="preserve">GS1B </t>
  </si>
  <si>
    <t xml:space="preserve">GS1D </t>
  </si>
  <si>
    <t xml:space="preserve">GS1G </t>
  </si>
  <si>
    <t xml:space="preserve">GS1J </t>
  </si>
  <si>
    <t xml:space="preserve">GS1K </t>
  </si>
  <si>
    <t xml:space="preserve">GS1M </t>
  </si>
  <si>
    <t xml:space="preserve">GS1N </t>
  </si>
  <si>
    <t xml:space="preserve">GS1A-AU </t>
  </si>
  <si>
    <t xml:space="preserve">GS1B-AU </t>
  </si>
  <si>
    <t xml:space="preserve">GS1D-AU </t>
  </si>
  <si>
    <t xml:space="preserve">GS1G-AU </t>
  </si>
  <si>
    <t xml:space="preserve">GS1J-AU </t>
  </si>
  <si>
    <t xml:space="preserve">GS1K-AU </t>
  </si>
  <si>
    <t xml:space="preserve">GS1M-AU </t>
  </si>
  <si>
    <t xml:space="preserve">GH1D-AU </t>
  </si>
  <si>
    <t xml:space="preserve">GH1G-AU </t>
  </si>
  <si>
    <t xml:space="preserve">G1D </t>
  </si>
  <si>
    <t>SMAS</t>
  </si>
  <si>
    <t>GS1D</t>
  </si>
  <si>
    <t xml:space="preserve">G1G </t>
  </si>
  <si>
    <t>GS1G</t>
  </si>
  <si>
    <t xml:space="preserve">G1J </t>
  </si>
  <si>
    <t>GS1J</t>
  </si>
  <si>
    <t xml:space="preserve">G1K </t>
  </si>
  <si>
    <t>GS1K</t>
  </si>
  <si>
    <t xml:space="preserve">G1M </t>
  </si>
  <si>
    <t>GS1M</t>
  </si>
  <si>
    <t xml:space="preserve">S1A </t>
  </si>
  <si>
    <t xml:space="preserve">S1B </t>
  </si>
  <si>
    <t xml:space="preserve">S1D </t>
  </si>
  <si>
    <t xml:space="preserve">S1G </t>
  </si>
  <si>
    <t xml:space="preserve">S1J </t>
  </si>
  <si>
    <t xml:space="preserve">S1K </t>
  </si>
  <si>
    <t xml:space="preserve">S1M </t>
  </si>
  <si>
    <t xml:space="preserve">PG4001 </t>
  </si>
  <si>
    <t xml:space="preserve">PG4002 </t>
  </si>
  <si>
    <t xml:space="preserve">PG4004 </t>
  </si>
  <si>
    <t xml:space="preserve">PG4005 </t>
  </si>
  <si>
    <t xml:space="preserve">PG4006 </t>
  </si>
  <si>
    <t xml:space="preserve">PG4007 </t>
  </si>
  <si>
    <t xml:space="preserve">PG4001-AU </t>
  </si>
  <si>
    <t xml:space="preserve">PG4002-AU </t>
  </si>
  <si>
    <t xml:space="preserve">PG4003-AU </t>
  </si>
  <si>
    <t xml:space="preserve">PG4004-AU </t>
  </si>
  <si>
    <t xml:space="preserve">PG4005-AU </t>
  </si>
  <si>
    <t xml:space="preserve">PG4006-AU </t>
  </si>
  <si>
    <t xml:space="preserve">PG4007-AU </t>
  </si>
  <si>
    <t xml:space="preserve">GA15Y </t>
  </si>
  <si>
    <t xml:space="preserve">GS1504FL </t>
  </si>
  <si>
    <t xml:space="preserve">GS1506FL </t>
  </si>
  <si>
    <t xml:space="preserve">GS1508FL </t>
  </si>
  <si>
    <t xml:space="preserve">GS1510FL </t>
  </si>
  <si>
    <t xml:space="preserve">GS1504FL-AU </t>
  </si>
  <si>
    <t xml:space="preserve">GS1506FL-AU </t>
  </si>
  <si>
    <t xml:space="preserve">GS1508FL-AU </t>
  </si>
  <si>
    <t xml:space="preserve">GS1510FL-AU </t>
  </si>
  <si>
    <t xml:space="preserve">PG1517S </t>
  </si>
  <si>
    <t xml:space="preserve">PG154 </t>
  </si>
  <si>
    <t xml:space="preserve">PG156 </t>
  </si>
  <si>
    <t xml:space="preserve">PG1510 </t>
  </si>
  <si>
    <t xml:space="preserve">PG5391 </t>
  </si>
  <si>
    <t xml:space="preserve">PG5394 </t>
  </si>
  <si>
    <t xml:space="preserve">PG5397 </t>
  </si>
  <si>
    <t xml:space="preserve">PG5398 </t>
  </si>
  <si>
    <t xml:space="preserve">PG5399 </t>
  </si>
  <si>
    <t xml:space="preserve">GS2004HE </t>
  </si>
  <si>
    <t xml:space="preserve">GS2006HE </t>
  </si>
  <si>
    <t xml:space="preserve">GS2008HE </t>
  </si>
  <si>
    <t xml:space="preserve">GS2004HE-AU </t>
  </si>
  <si>
    <t xml:space="preserve">S2GF </t>
  </si>
  <si>
    <t xml:space="preserve">S2JF </t>
  </si>
  <si>
    <t xml:space="preserve">S2KF </t>
  </si>
  <si>
    <t xml:space="preserve">S2MF </t>
  </si>
  <si>
    <t xml:space="preserve">S2GF-AU </t>
  </si>
  <si>
    <t xml:space="preserve">S2GGF </t>
  </si>
  <si>
    <t xml:space="preserve">S2JGF </t>
  </si>
  <si>
    <t xml:space="preserve">S2KGF </t>
  </si>
  <si>
    <t xml:space="preserve">S2MGF </t>
  </si>
  <si>
    <t xml:space="preserve">S2GGF-AU </t>
  </si>
  <si>
    <t xml:space="preserve">S2JGF-AU </t>
  </si>
  <si>
    <t xml:space="preserve">S2KGF-AU </t>
  </si>
  <si>
    <t xml:space="preserve">S2MGF-AU </t>
  </si>
  <si>
    <t xml:space="preserve">S2A </t>
  </si>
  <si>
    <t xml:space="preserve">S2B </t>
  </si>
  <si>
    <t xml:space="preserve">S2D </t>
  </si>
  <si>
    <t xml:space="preserve">S2G </t>
  </si>
  <si>
    <t xml:space="preserve">S2J </t>
  </si>
  <si>
    <t xml:space="preserve">S2K </t>
  </si>
  <si>
    <t xml:space="preserve">S2M </t>
  </si>
  <si>
    <t xml:space="preserve">S2A-AU </t>
  </si>
  <si>
    <t xml:space="preserve">S2B-AU </t>
  </si>
  <si>
    <t xml:space="preserve">S2D-AU </t>
  </si>
  <si>
    <t xml:space="preserve">S2G-AU </t>
  </si>
  <si>
    <t xml:space="preserve">S2J-AU </t>
  </si>
  <si>
    <t xml:space="preserve">S2K-AU </t>
  </si>
  <si>
    <t xml:space="preserve">S2M-AU </t>
  </si>
  <si>
    <t xml:space="preserve">PG200 </t>
  </si>
  <si>
    <t xml:space="preserve">PG201 </t>
  </si>
  <si>
    <t xml:space="preserve">PG202 </t>
  </si>
  <si>
    <t xml:space="preserve">PG204 </t>
  </si>
  <si>
    <t xml:space="preserve">PG206 </t>
  </si>
  <si>
    <t xml:space="preserve">PG208 </t>
  </si>
  <si>
    <t xml:space="preserve">PG2010 </t>
  </si>
  <si>
    <t xml:space="preserve">PG2010-AU </t>
  </si>
  <si>
    <t xml:space="preserve">PG5402 </t>
  </si>
  <si>
    <t xml:space="preserve">PG5404 </t>
  </si>
  <si>
    <t xml:space="preserve">PG5406 </t>
  </si>
  <si>
    <t xml:space="preserve">PG5408 </t>
  </si>
  <si>
    <t xml:space="preserve">S3DA </t>
  </si>
  <si>
    <t xml:space="preserve">S3GA </t>
  </si>
  <si>
    <t xml:space="preserve">S3JA </t>
  </si>
  <si>
    <t xml:space="preserve">S3KA </t>
  </si>
  <si>
    <t xml:space="preserve">S3MA </t>
  </si>
  <si>
    <t xml:space="preserve">S3A </t>
  </si>
  <si>
    <t xml:space="preserve">S3B </t>
  </si>
  <si>
    <t xml:space="preserve">S3D </t>
  </si>
  <si>
    <t xml:space="preserve">S3G </t>
  </si>
  <si>
    <t xml:space="preserve">S3J </t>
  </si>
  <si>
    <t xml:space="preserve">S3K </t>
  </si>
  <si>
    <t xml:space="preserve">S3M </t>
  </si>
  <si>
    <t xml:space="preserve">S3A-AU </t>
  </si>
  <si>
    <t xml:space="preserve">S3B-AU </t>
  </si>
  <si>
    <t xml:space="preserve">S3D-AU </t>
  </si>
  <si>
    <t xml:space="preserve">S3G-AU </t>
  </si>
  <si>
    <t xml:space="preserve">S3J-AU </t>
  </si>
  <si>
    <t xml:space="preserve">S3K-AU </t>
  </si>
  <si>
    <t xml:space="preserve">S3M-AU </t>
  </si>
  <si>
    <t xml:space="preserve">S5A </t>
  </si>
  <si>
    <t xml:space="preserve">S5B </t>
  </si>
  <si>
    <t xml:space="preserve">S5D </t>
  </si>
  <si>
    <t xml:space="preserve">S5G </t>
  </si>
  <si>
    <t xml:space="preserve">S5J </t>
  </si>
  <si>
    <t xml:space="preserve">S5K </t>
  </si>
  <si>
    <t xml:space="preserve">S5M </t>
  </si>
  <si>
    <t xml:space="preserve">S5A-AU </t>
  </si>
  <si>
    <t xml:space="preserve">S5B-AU </t>
  </si>
  <si>
    <t xml:space="preserve">S5D-AU </t>
  </si>
  <si>
    <t xml:space="preserve">S5G-AU </t>
  </si>
  <si>
    <t xml:space="preserve">S5J-AU </t>
  </si>
  <si>
    <t xml:space="preserve">S5M-AU </t>
  </si>
  <si>
    <t xml:space="preserve">PG600A </t>
  </si>
  <si>
    <t xml:space="preserve">PG600B </t>
  </si>
  <si>
    <t xml:space="preserve">PG600D </t>
  </si>
  <si>
    <t xml:space="preserve">PG600G </t>
  </si>
  <si>
    <t xml:space="preserve">PG600J </t>
  </si>
  <si>
    <t xml:space="preserve">PG600M </t>
  </si>
  <si>
    <t xml:space="preserve">S8K </t>
  </si>
  <si>
    <t xml:space="preserve">S8M </t>
  </si>
  <si>
    <t xml:space="preserve">S8K-AU </t>
  </si>
  <si>
    <t xml:space="preserve">S8M-AU </t>
  </si>
  <si>
    <t xml:space="preserve">GV804 </t>
  </si>
  <si>
    <t xml:space="preserve">GV806 </t>
  </si>
  <si>
    <t xml:space="preserve">GV808 </t>
  </si>
  <si>
    <t xml:space="preserve">GV810 </t>
  </si>
  <si>
    <t xml:space="preserve">GV804B </t>
  </si>
  <si>
    <t xml:space="preserve">GV806B </t>
  </si>
  <si>
    <t xml:space="preserve">GV808B </t>
  </si>
  <si>
    <t xml:space="preserve">GV810B </t>
  </si>
  <si>
    <t xml:space="preserve">GT1MMA </t>
  </si>
  <si>
    <t>Selection guides for: Fast Recovery Rectifiers (TRR=150-500ns)</t>
  </si>
  <si>
    <t>VRRM      Max.</t>
  </si>
  <si>
    <t>TRR</t>
  </si>
  <si>
    <t>nS</t>
  </si>
  <si>
    <t xml:space="preserve">FR1AAFC </t>
  </si>
  <si>
    <t xml:space="preserve">FR1BAFC </t>
  </si>
  <si>
    <t xml:space="preserve">FR1DAFC </t>
  </si>
  <si>
    <t xml:space="preserve">FR1GAFC </t>
  </si>
  <si>
    <t xml:space="preserve">FR1JAFC </t>
  </si>
  <si>
    <t xml:space="preserve">FR1KAFC </t>
  </si>
  <si>
    <t xml:space="preserve">FR1MAFC </t>
  </si>
  <si>
    <t xml:space="preserve">FR2AAFC </t>
  </si>
  <si>
    <t xml:space="preserve">FR2BAFC </t>
  </si>
  <si>
    <t xml:space="preserve">FR2DAFC </t>
  </si>
  <si>
    <t xml:space="preserve">FR2GAFC </t>
  </si>
  <si>
    <t xml:space="preserve">FR2JAFC </t>
  </si>
  <si>
    <t xml:space="preserve">RS1001FL </t>
  </si>
  <si>
    <t xml:space="preserve">RS1002FL </t>
  </si>
  <si>
    <t xml:space="preserve">RS1004FL </t>
  </si>
  <si>
    <t xml:space="preserve">RS1006FL </t>
  </si>
  <si>
    <t xml:space="preserve">RS1008FL </t>
  </si>
  <si>
    <t xml:space="preserve">RS1010FL </t>
  </si>
  <si>
    <t xml:space="preserve">FR1AF </t>
  </si>
  <si>
    <t xml:space="preserve">FR1BF </t>
  </si>
  <si>
    <t xml:space="preserve">FR1DF </t>
  </si>
  <si>
    <t xml:space="preserve">FR1GF </t>
  </si>
  <si>
    <t xml:space="preserve">FR1JF </t>
  </si>
  <si>
    <t xml:space="preserve">RS1AWG </t>
  </si>
  <si>
    <t>RS1A</t>
  </si>
  <si>
    <t xml:space="preserve">RS1BWG </t>
  </si>
  <si>
    <t>RS1B</t>
  </si>
  <si>
    <t xml:space="preserve">RS1DWG </t>
  </si>
  <si>
    <t>RS1D</t>
  </si>
  <si>
    <t xml:space="preserve">RS1GWG </t>
  </si>
  <si>
    <t>RS1G</t>
  </si>
  <si>
    <t xml:space="preserve">RS1JWG </t>
  </si>
  <si>
    <t>RS1J</t>
  </si>
  <si>
    <t xml:space="preserve">RS1KWG </t>
  </si>
  <si>
    <t>RS1K</t>
  </si>
  <si>
    <t xml:space="preserve">RS1MWG </t>
  </si>
  <si>
    <t>RS1M</t>
  </si>
  <si>
    <t xml:space="preserve">RS1A </t>
  </si>
  <si>
    <t xml:space="preserve">RS1B </t>
  </si>
  <si>
    <t xml:space="preserve">RS1D </t>
  </si>
  <si>
    <t xml:space="preserve">RS1G </t>
  </si>
  <si>
    <t xml:space="preserve">RS1J </t>
  </si>
  <si>
    <t xml:space="preserve">RS1K </t>
  </si>
  <si>
    <t xml:space="preserve">RS1M </t>
  </si>
  <si>
    <t xml:space="preserve">FR1A </t>
  </si>
  <si>
    <t xml:space="preserve">FR1B </t>
  </si>
  <si>
    <t xml:space="preserve">FR1D </t>
  </si>
  <si>
    <t xml:space="preserve">FR1G </t>
  </si>
  <si>
    <t xml:space="preserve">FR1J </t>
  </si>
  <si>
    <t xml:space="preserve">FR1K </t>
  </si>
  <si>
    <t xml:space="preserve">FR1M </t>
  </si>
  <si>
    <t xml:space="preserve">PG100R </t>
  </si>
  <si>
    <t xml:space="preserve">PG102R </t>
  </si>
  <si>
    <t xml:space="preserve">PG104R </t>
  </si>
  <si>
    <t xml:space="preserve">PG106R </t>
  </si>
  <si>
    <t xml:space="preserve">PG108R </t>
  </si>
  <si>
    <t xml:space="preserve">PG1010R </t>
  </si>
  <si>
    <t xml:space="preserve">PG4933 </t>
  </si>
  <si>
    <t xml:space="preserve">PG4935 </t>
  </si>
  <si>
    <t xml:space="preserve">PG4936 </t>
  </si>
  <si>
    <t xml:space="preserve">PG4937 </t>
  </si>
  <si>
    <t xml:space="preserve">PG152R </t>
  </si>
  <si>
    <t xml:space="preserve">PG1510R </t>
  </si>
  <si>
    <t xml:space="preserve">FR2AF </t>
  </si>
  <si>
    <t xml:space="preserve">FR2BF </t>
  </si>
  <si>
    <t xml:space="preserve">FR2DF </t>
  </si>
  <si>
    <t xml:space="preserve">FR2GF </t>
  </si>
  <si>
    <t xml:space="preserve">FR2JF </t>
  </si>
  <si>
    <t xml:space="preserve">FR2A </t>
  </si>
  <si>
    <t xml:space="preserve">FR2B </t>
  </si>
  <si>
    <t xml:space="preserve">FR2D </t>
  </si>
  <si>
    <t xml:space="preserve">FR2G </t>
  </si>
  <si>
    <t xml:space="preserve">FR2J </t>
  </si>
  <si>
    <t xml:space="preserve">FR2K </t>
  </si>
  <si>
    <t xml:space="preserve">FR2M </t>
  </si>
  <si>
    <t xml:space="preserve">PG200R </t>
  </si>
  <si>
    <t xml:space="preserve">PG202R </t>
  </si>
  <si>
    <t xml:space="preserve">PG204R </t>
  </si>
  <si>
    <t xml:space="preserve">PG206R </t>
  </si>
  <si>
    <t xml:space="preserve">PG208R </t>
  </si>
  <si>
    <t xml:space="preserve">PG2010R </t>
  </si>
  <si>
    <t xml:space="preserve">FR3A </t>
  </si>
  <si>
    <t xml:space="preserve">FR3B </t>
  </si>
  <si>
    <t xml:space="preserve">FR3D </t>
  </si>
  <si>
    <t xml:space="preserve">FR3G </t>
  </si>
  <si>
    <t xml:space="preserve">FR3J </t>
  </si>
  <si>
    <t xml:space="preserve">FR3K </t>
  </si>
  <si>
    <t xml:space="preserve">FR3M </t>
  </si>
  <si>
    <t xml:space="preserve">PG300R </t>
  </si>
  <si>
    <t xml:space="preserve">PG304R </t>
  </si>
  <si>
    <t xml:space="preserve">PG306R </t>
  </si>
  <si>
    <t xml:space="preserve">PG3010R </t>
  </si>
  <si>
    <t xml:space="preserve">PG600R </t>
  </si>
  <si>
    <t xml:space="preserve">PG601R </t>
  </si>
  <si>
    <t xml:space="preserve">PG602R </t>
  </si>
  <si>
    <t xml:space="preserve">PG606R </t>
  </si>
  <si>
    <t xml:space="preserve">FRG05W </t>
  </si>
  <si>
    <t>SMAG</t>
  </si>
  <si>
    <t>Selection guides for: Ultra Fast Recovery Rectifiers (TRR=50-100ns)</t>
  </si>
  <si>
    <t xml:space="preserve">US1AAFC </t>
  </si>
  <si>
    <t xml:space="preserve">US1BAFC </t>
  </si>
  <si>
    <t xml:space="preserve">US1DAFC </t>
  </si>
  <si>
    <t xml:space="preserve">US1GAFC </t>
  </si>
  <si>
    <t xml:space="preserve">US1JAFC </t>
  </si>
  <si>
    <t xml:space="preserve">US1KAFC </t>
  </si>
  <si>
    <t xml:space="preserve">US1MAFC </t>
  </si>
  <si>
    <t xml:space="preserve">US1001FL </t>
  </si>
  <si>
    <t xml:space="preserve">US1002FL </t>
  </si>
  <si>
    <t xml:space="preserve">US1004FL </t>
  </si>
  <si>
    <t xml:space="preserve">US1006FL </t>
  </si>
  <si>
    <t xml:space="preserve">US1008FL </t>
  </si>
  <si>
    <t xml:space="preserve">UF1AF </t>
  </si>
  <si>
    <t xml:space="preserve">UF1BF </t>
  </si>
  <si>
    <t xml:space="preserve">UF1DF </t>
  </si>
  <si>
    <t xml:space="preserve">UF1GF </t>
  </si>
  <si>
    <t xml:space="preserve">UF1JF </t>
  </si>
  <si>
    <t xml:space="preserve">US1BWG </t>
  </si>
  <si>
    <t>US1B</t>
  </si>
  <si>
    <t xml:space="preserve">US1DWG </t>
  </si>
  <si>
    <t>US1D</t>
  </si>
  <si>
    <t xml:space="preserve">US1GWG </t>
  </si>
  <si>
    <t>US1G</t>
  </si>
  <si>
    <t xml:space="preserve">US1JWG </t>
  </si>
  <si>
    <t>US1J</t>
  </si>
  <si>
    <t xml:space="preserve">US1KWG </t>
  </si>
  <si>
    <t>US1K</t>
  </si>
  <si>
    <t xml:space="preserve">US1MWG </t>
  </si>
  <si>
    <t>US1M</t>
  </si>
  <si>
    <t xml:space="preserve">US1A </t>
  </si>
  <si>
    <t xml:space="preserve">US1B </t>
  </si>
  <si>
    <t xml:space="preserve">US1D </t>
  </si>
  <si>
    <t xml:space="preserve">US1G </t>
  </si>
  <si>
    <t xml:space="preserve">US1J </t>
  </si>
  <si>
    <t xml:space="preserve">US1K </t>
  </si>
  <si>
    <t xml:space="preserve">US1M </t>
  </si>
  <si>
    <t xml:space="preserve">US1R </t>
  </si>
  <si>
    <t xml:space="preserve">U1D </t>
  </si>
  <si>
    <t xml:space="preserve">U1G </t>
  </si>
  <si>
    <t xml:space="preserve">U1J </t>
  </si>
  <si>
    <t xml:space="preserve">U1K </t>
  </si>
  <si>
    <t xml:space="preserve">U1M </t>
  </si>
  <si>
    <t xml:space="preserve">UF1A </t>
  </si>
  <si>
    <t xml:space="preserve">UF1B </t>
  </si>
  <si>
    <t xml:space="preserve">UF1D </t>
  </si>
  <si>
    <t xml:space="preserve">UF1G </t>
  </si>
  <si>
    <t xml:space="preserve">UF1J </t>
  </si>
  <si>
    <t xml:space="preserve">UF1K </t>
  </si>
  <si>
    <t xml:space="preserve">UF1M </t>
  </si>
  <si>
    <t xml:space="preserve">UF101G </t>
  </si>
  <si>
    <t xml:space="preserve">UF102G </t>
  </si>
  <si>
    <t xml:space="preserve">UF104G </t>
  </si>
  <si>
    <t xml:space="preserve">UF106G </t>
  </si>
  <si>
    <t xml:space="preserve">UF108G </t>
  </si>
  <si>
    <t xml:space="preserve">UF1010G </t>
  </si>
  <si>
    <t xml:space="preserve">UF152G </t>
  </si>
  <si>
    <t xml:space="preserve">UF1510G </t>
  </si>
  <si>
    <t xml:space="preserve">UFA15M </t>
  </si>
  <si>
    <t xml:space="preserve">UF2AF </t>
  </si>
  <si>
    <t xml:space="preserve">UF2BF </t>
  </si>
  <si>
    <t xml:space="preserve">UF2DF </t>
  </si>
  <si>
    <t xml:space="preserve">UF2GF </t>
  </si>
  <si>
    <t xml:space="preserve">UF2JF </t>
  </si>
  <si>
    <t xml:space="preserve">UF2A </t>
  </si>
  <si>
    <t xml:space="preserve">UF2B </t>
  </si>
  <si>
    <t xml:space="preserve">UF2D </t>
  </si>
  <si>
    <t xml:space="preserve">UF2G </t>
  </si>
  <si>
    <t xml:space="preserve">UF2J </t>
  </si>
  <si>
    <t xml:space="preserve">UF2K </t>
  </si>
  <si>
    <t xml:space="preserve">UF2M </t>
  </si>
  <si>
    <t xml:space="preserve">UF202G </t>
  </si>
  <si>
    <t xml:space="preserve">UF204G </t>
  </si>
  <si>
    <t xml:space="preserve">UF206G </t>
  </si>
  <si>
    <t xml:space="preserve">UF208G </t>
  </si>
  <si>
    <t xml:space="preserve">UF2010G </t>
  </si>
  <si>
    <t xml:space="preserve">UF3A </t>
  </si>
  <si>
    <t xml:space="preserve">UF3B </t>
  </si>
  <si>
    <t xml:space="preserve">UF3D </t>
  </si>
  <si>
    <t xml:space="preserve">UF3G </t>
  </si>
  <si>
    <t xml:space="preserve">UF3J </t>
  </si>
  <si>
    <t xml:space="preserve">UF3K </t>
  </si>
  <si>
    <t xml:space="preserve">UF3M </t>
  </si>
  <si>
    <t xml:space="preserve">UF302G </t>
  </si>
  <si>
    <t xml:space="preserve">UF304G </t>
  </si>
  <si>
    <t xml:space="preserve">UF306G </t>
  </si>
  <si>
    <t xml:space="preserve">UF308G </t>
  </si>
  <si>
    <t xml:space="preserve">UF3010G </t>
  </si>
  <si>
    <t xml:space="preserve">UF408G </t>
  </si>
  <si>
    <t xml:space="preserve">UF4010G </t>
  </si>
  <si>
    <t xml:space="preserve">UF5GI </t>
  </si>
  <si>
    <t>MURC5J</t>
  </si>
  <si>
    <t xml:space="preserve">UF504IG </t>
  </si>
  <si>
    <t xml:space="preserve">UF800 </t>
  </si>
  <si>
    <t xml:space="preserve">UF801 </t>
  </si>
  <si>
    <t xml:space="preserve">UF802 </t>
  </si>
  <si>
    <t xml:space="preserve">UF803 </t>
  </si>
  <si>
    <t xml:space="preserve">UF804 </t>
  </si>
  <si>
    <t xml:space="preserve">UF806 </t>
  </si>
  <si>
    <t xml:space="preserve">UF808 </t>
  </si>
  <si>
    <t xml:space="preserve">UF800F </t>
  </si>
  <si>
    <t xml:space="preserve">UF801F </t>
  </si>
  <si>
    <t xml:space="preserve">UF802F </t>
  </si>
  <si>
    <t xml:space="preserve">UF803F </t>
  </si>
  <si>
    <t xml:space="preserve">UF804F </t>
  </si>
  <si>
    <t xml:space="preserve">UF806F </t>
  </si>
  <si>
    <t xml:space="preserve">UF808F </t>
  </si>
  <si>
    <t xml:space="preserve">UF1000 </t>
  </si>
  <si>
    <t xml:space="preserve">UF1001 </t>
  </si>
  <si>
    <t xml:space="preserve">UF1002 </t>
  </si>
  <si>
    <t xml:space="preserve">UF1003 </t>
  </si>
  <si>
    <t xml:space="preserve">UF1004 </t>
  </si>
  <si>
    <t xml:space="preserve">UF1006 </t>
  </si>
  <si>
    <t xml:space="preserve">UF1008 </t>
  </si>
  <si>
    <t xml:space="preserve">UF1000F </t>
  </si>
  <si>
    <t xml:space="preserve">UF1001F </t>
  </si>
  <si>
    <t xml:space="preserve">UF1002F </t>
  </si>
  <si>
    <t xml:space="preserve">UF1003F </t>
  </si>
  <si>
    <t xml:space="preserve">UF1004F </t>
  </si>
  <si>
    <t xml:space="preserve">UF1006F </t>
  </si>
  <si>
    <t xml:space="preserve">UF1008F </t>
  </si>
  <si>
    <t xml:space="preserve">UF1000CT </t>
  </si>
  <si>
    <t>Fig_009</t>
  </si>
  <si>
    <t xml:space="preserve">UF1001CT </t>
  </si>
  <si>
    <t xml:space="preserve">UF1002CT </t>
  </si>
  <si>
    <t xml:space="preserve">UF1003CT </t>
  </si>
  <si>
    <t xml:space="preserve">UF1004CT </t>
  </si>
  <si>
    <t xml:space="preserve">UF1006CT </t>
  </si>
  <si>
    <t xml:space="preserve">UF1000FCT </t>
  </si>
  <si>
    <t xml:space="preserve">UF1001FCT </t>
  </si>
  <si>
    <t xml:space="preserve">UF1002FCT </t>
  </si>
  <si>
    <t xml:space="preserve">UF1003FCT </t>
  </si>
  <si>
    <t xml:space="preserve">UF1004FCT </t>
  </si>
  <si>
    <t xml:space="preserve">UF1006FCT </t>
  </si>
  <si>
    <t xml:space="preserve">UF1600CT </t>
  </si>
  <si>
    <t xml:space="preserve">UF1601CT </t>
  </si>
  <si>
    <t xml:space="preserve">UF1602CT </t>
  </si>
  <si>
    <t xml:space="preserve">UF1603CT </t>
  </si>
  <si>
    <t xml:space="preserve">UF1604CT </t>
  </si>
  <si>
    <t xml:space="preserve">UF1606CT </t>
  </si>
  <si>
    <t xml:space="preserve">UF1608CT </t>
  </si>
  <si>
    <t xml:space="preserve">UF1600FCT </t>
  </si>
  <si>
    <t xml:space="preserve">UF1601FCT </t>
  </si>
  <si>
    <t xml:space="preserve">UF1602FCT </t>
  </si>
  <si>
    <t xml:space="preserve">UF1603FCT </t>
  </si>
  <si>
    <t xml:space="preserve">UF1604FCT </t>
  </si>
  <si>
    <t xml:space="preserve">UF1606FCT </t>
  </si>
  <si>
    <t xml:space="preserve">UF2000CT </t>
  </si>
  <si>
    <t xml:space="preserve">UF2001CT </t>
  </si>
  <si>
    <t xml:space="preserve">UF2002CT </t>
  </si>
  <si>
    <t xml:space="preserve">UF2003CT </t>
  </si>
  <si>
    <t xml:space="preserve">UF2004CT </t>
  </si>
  <si>
    <t xml:space="preserve">UF2006CT </t>
  </si>
  <si>
    <t xml:space="preserve">UF2002FCT </t>
  </si>
  <si>
    <t xml:space="preserve">UF2003FCT </t>
  </si>
  <si>
    <t xml:space="preserve">UF2004FCT </t>
  </si>
  <si>
    <t xml:space="preserve">UF2006FCT </t>
  </si>
  <si>
    <t xml:space="preserve">UF3006PT </t>
  </si>
  <si>
    <t>Selection guides for: Super Fast Recovery Rectifiers (TRR=25-50ns)</t>
  </si>
  <si>
    <t>VRRM       Max.</t>
  </si>
  <si>
    <t xml:space="preserve">MURB3JG </t>
  </si>
  <si>
    <t xml:space="preserve">ERT1AAFC </t>
  </si>
  <si>
    <t xml:space="preserve">ERT1BAFC </t>
  </si>
  <si>
    <t xml:space="preserve">ERT1CAFC </t>
  </si>
  <si>
    <t xml:space="preserve">ERT1DAFC </t>
  </si>
  <si>
    <t xml:space="preserve">ERT1EAFC </t>
  </si>
  <si>
    <t xml:space="preserve">ERT1GAFC </t>
  </si>
  <si>
    <t xml:space="preserve">ER1AAFC </t>
  </si>
  <si>
    <t xml:space="preserve">ER1BAFC </t>
  </si>
  <si>
    <t xml:space="preserve">ER1CAFC </t>
  </si>
  <si>
    <t xml:space="preserve">ER1DAFC </t>
  </si>
  <si>
    <t xml:space="preserve">ER1EAFC </t>
  </si>
  <si>
    <t xml:space="preserve">ER1GAFC </t>
  </si>
  <si>
    <t xml:space="preserve">ER1JAFC </t>
  </si>
  <si>
    <t xml:space="preserve">ERT2AAFC </t>
  </si>
  <si>
    <t xml:space="preserve">ERT2BAFC </t>
  </si>
  <si>
    <t xml:space="preserve">ERT2CAFC </t>
  </si>
  <si>
    <t xml:space="preserve">ERT2DAFC </t>
  </si>
  <si>
    <t xml:space="preserve">ERT2EAFC </t>
  </si>
  <si>
    <t xml:space="preserve">ERT2GAFC </t>
  </si>
  <si>
    <t xml:space="preserve">ER101 </t>
  </si>
  <si>
    <t xml:space="preserve">ER101A </t>
  </si>
  <si>
    <t xml:space="preserve">ER102 </t>
  </si>
  <si>
    <t xml:space="preserve">ER103 </t>
  </si>
  <si>
    <t xml:space="preserve">ER104 </t>
  </si>
  <si>
    <t xml:space="preserve">ER106 </t>
  </si>
  <si>
    <t xml:space="preserve">ER108 </t>
  </si>
  <si>
    <t xml:space="preserve">ES1AWG </t>
  </si>
  <si>
    <t>ES1A</t>
  </si>
  <si>
    <t xml:space="preserve">ES1BWG </t>
  </si>
  <si>
    <t>ES1B</t>
  </si>
  <si>
    <t xml:space="preserve">ES1CWG </t>
  </si>
  <si>
    <t>ES1C</t>
  </si>
  <si>
    <t xml:space="preserve">ES1DWG </t>
  </si>
  <si>
    <t>ES1D</t>
  </si>
  <si>
    <t xml:space="preserve">ES1EWG </t>
  </si>
  <si>
    <t>ES1E</t>
  </si>
  <si>
    <t xml:space="preserve">ES1GWG </t>
  </si>
  <si>
    <t>ES1G</t>
  </si>
  <si>
    <t xml:space="preserve">ES1JWG </t>
  </si>
  <si>
    <t>ES1J</t>
  </si>
  <si>
    <t xml:space="preserve">ES1A </t>
  </si>
  <si>
    <t xml:space="preserve">ES1B </t>
  </si>
  <si>
    <t xml:space="preserve">ES1C </t>
  </si>
  <si>
    <t xml:space="preserve">ES1D </t>
  </si>
  <si>
    <t xml:space="preserve">ES1E </t>
  </si>
  <si>
    <t xml:space="preserve">ES1G </t>
  </si>
  <si>
    <t xml:space="preserve">ES1J </t>
  </si>
  <si>
    <t xml:space="preserve">ER1A </t>
  </si>
  <si>
    <t xml:space="preserve">ER1B </t>
  </si>
  <si>
    <t xml:space="preserve">ER1C </t>
  </si>
  <si>
    <t xml:space="preserve">ER1D </t>
  </si>
  <si>
    <t xml:space="preserve">ER1E </t>
  </si>
  <si>
    <t xml:space="preserve">ER1G </t>
  </si>
  <si>
    <t xml:space="preserve">ER1J </t>
  </si>
  <si>
    <t xml:space="preserve">ER1AF </t>
  </si>
  <si>
    <t xml:space="preserve">ER1BF </t>
  </si>
  <si>
    <t xml:space="preserve">ER1CF </t>
  </si>
  <si>
    <t xml:space="preserve">ER1DF </t>
  </si>
  <si>
    <t xml:space="preserve">ER1EF </t>
  </si>
  <si>
    <t xml:space="preserve">ER1GF </t>
  </si>
  <si>
    <t xml:space="preserve">ER1JF </t>
  </si>
  <si>
    <t xml:space="preserve">ES1001FL </t>
  </si>
  <si>
    <t xml:space="preserve">ES1002FL </t>
  </si>
  <si>
    <t xml:space="preserve">ES1004FL </t>
  </si>
  <si>
    <t xml:space="preserve">ES1006FL </t>
  </si>
  <si>
    <t xml:space="preserve">MUR160K </t>
  </si>
  <si>
    <t xml:space="preserve">MURA1J </t>
  </si>
  <si>
    <t xml:space="preserve">MURB1J </t>
  </si>
  <si>
    <t xml:space="preserve">ERT2AF </t>
  </si>
  <si>
    <t xml:space="preserve">ERT2BF </t>
  </si>
  <si>
    <t xml:space="preserve">ERT2CF </t>
  </si>
  <si>
    <t xml:space="preserve">ERT2DF </t>
  </si>
  <si>
    <t xml:space="preserve">ERT2EF </t>
  </si>
  <si>
    <t xml:space="preserve">ERT2GF </t>
  </si>
  <si>
    <t xml:space="preserve">ERT2JF </t>
  </si>
  <si>
    <t xml:space="preserve">ER200 </t>
  </si>
  <si>
    <t xml:space="preserve">ER201 </t>
  </si>
  <si>
    <t xml:space="preserve">ER201A </t>
  </si>
  <si>
    <t xml:space="preserve">ER202 </t>
  </si>
  <si>
    <t xml:space="preserve">ER203 </t>
  </si>
  <si>
    <t xml:space="preserve">ER204 </t>
  </si>
  <si>
    <t xml:space="preserve">ER206 </t>
  </si>
  <si>
    <t xml:space="preserve">ES2A </t>
  </si>
  <si>
    <t xml:space="preserve">ES2B </t>
  </si>
  <si>
    <t xml:space="preserve">ES2C </t>
  </si>
  <si>
    <t xml:space="preserve">ES2D </t>
  </si>
  <si>
    <t xml:space="preserve">ES2E </t>
  </si>
  <si>
    <t xml:space="preserve">ES2G </t>
  </si>
  <si>
    <t xml:space="preserve">ES2J </t>
  </si>
  <si>
    <t xml:space="preserve">ER2A </t>
  </si>
  <si>
    <t xml:space="preserve">ER2B </t>
  </si>
  <si>
    <t xml:space="preserve">ER2C </t>
  </si>
  <si>
    <t xml:space="preserve">ER2D </t>
  </si>
  <si>
    <t xml:space="preserve">ER2E </t>
  </si>
  <si>
    <t xml:space="preserve">ER2G </t>
  </si>
  <si>
    <t xml:space="preserve">ER2J </t>
  </si>
  <si>
    <t xml:space="preserve">ER2AF </t>
  </si>
  <si>
    <t xml:space="preserve">ER2BF </t>
  </si>
  <si>
    <t xml:space="preserve">ER2CF </t>
  </si>
  <si>
    <t xml:space="preserve">ER2DF </t>
  </si>
  <si>
    <t xml:space="preserve">ER2EF </t>
  </si>
  <si>
    <t xml:space="preserve">ER2GF </t>
  </si>
  <si>
    <t xml:space="preserve">ER2JF </t>
  </si>
  <si>
    <t xml:space="preserve">MUR260K </t>
  </si>
  <si>
    <t xml:space="preserve">MURA2J </t>
  </si>
  <si>
    <t xml:space="preserve">MURB2J </t>
  </si>
  <si>
    <t xml:space="preserve">ERT3AAF </t>
  </si>
  <si>
    <t xml:space="preserve">ERT3BAF </t>
  </si>
  <si>
    <t xml:space="preserve">ERT3CAF </t>
  </si>
  <si>
    <t xml:space="preserve">ERT3DAF </t>
  </si>
  <si>
    <t xml:space="preserve">ERT3EAF </t>
  </si>
  <si>
    <t xml:space="preserve">ERT3GAF </t>
  </si>
  <si>
    <t xml:space="preserve">ER301 </t>
  </si>
  <si>
    <t xml:space="preserve">ER301A </t>
  </si>
  <si>
    <t xml:space="preserve">ER302 </t>
  </si>
  <si>
    <t xml:space="preserve">ER303 </t>
  </si>
  <si>
    <t xml:space="preserve">ER304 </t>
  </si>
  <si>
    <t xml:space="preserve">ER306 </t>
  </si>
  <si>
    <t xml:space="preserve">ER306A </t>
  </si>
  <si>
    <t xml:space="preserve">ER308 </t>
  </si>
  <si>
    <t xml:space="preserve">ER3AA </t>
  </si>
  <si>
    <t xml:space="preserve">ER3BA </t>
  </si>
  <si>
    <t xml:space="preserve">ER3CA </t>
  </si>
  <si>
    <t xml:space="preserve">ER3DA </t>
  </si>
  <si>
    <t xml:space="preserve">ER3EA </t>
  </si>
  <si>
    <t xml:space="preserve">ER3GA </t>
  </si>
  <si>
    <t xml:space="preserve">ER3JA </t>
  </si>
  <si>
    <t xml:space="preserve">ER3EAF </t>
  </si>
  <si>
    <t xml:space="preserve">ER3GAF </t>
  </si>
  <si>
    <t xml:space="preserve">ER3A </t>
  </si>
  <si>
    <t xml:space="preserve">ER3B </t>
  </si>
  <si>
    <t xml:space="preserve">ER3C </t>
  </si>
  <si>
    <t xml:space="preserve">ER3D </t>
  </si>
  <si>
    <t xml:space="preserve">ER3E </t>
  </si>
  <si>
    <t xml:space="preserve">ER3G </t>
  </si>
  <si>
    <t xml:space="preserve">ER3J </t>
  </si>
  <si>
    <t xml:space="preserve">MUR360M </t>
  </si>
  <si>
    <t xml:space="preserve">MURB3J </t>
  </si>
  <si>
    <t xml:space="preserve">MURC3J </t>
  </si>
  <si>
    <t xml:space="preserve">MUR460IM </t>
  </si>
  <si>
    <t xml:space="preserve">MUR460M </t>
  </si>
  <si>
    <t xml:space="preserve">MURC4JI </t>
  </si>
  <si>
    <t xml:space="preserve">MURC4J </t>
  </si>
  <si>
    <t xml:space="preserve">ER501 </t>
  </si>
  <si>
    <t xml:space="preserve">ER501A </t>
  </si>
  <si>
    <t xml:space="preserve">ER502 </t>
  </si>
  <si>
    <t xml:space="preserve">ER503 </t>
  </si>
  <si>
    <t xml:space="preserve">ER504 </t>
  </si>
  <si>
    <t xml:space="preserve">ER506 </t>
  </si>
  <si>
    <t xml:space="preserve">MUR560M </t>
  </si>
  <si>
    <t xml:space="preserve">MURC5J </t>
  </si>
  <si>
    <t xml:space="preserve">ER800F </t>
  </si>
  <si>
    <t xml:space="preserve">ER801F </t>
  </si>
  <si>
    <t xml:space="preserve">ER801AF </t>
  </si>
  <si>
    <t xml:space="preserve">ER802F </t>
  </si>
  <si>
    <t xml:space="preserve">ER803F </t>
  </si>
  <si>
    <t xml:space="preserve">ER804F </t>
  </si>
  <si>
    <t xml:space="preserve">ER800 </t>
  </si>
  <si>
    <t xml:space="preserve">ER801 </t>
  </si>
  <si>
    <t xml:space="preserve">ER801A </t>
  </si>
  <si>
    <t xml:space="preserve">ER802 </t>
  </si>
  <si>
    <t xml:space="preserve">ER803 </t>
  </si>
  <si>
    <t xml:space="preserve">ER804 </t>
  </si>
  <si>
    <t xml:space="preserve">ER806 </t>
  </si>
  <si>
    <t xml:space="preserve">ER1000FCT </t>
  </si>
  <si>
    <t xml:space="preserve">ER1001FCT </t>
  </si>
  <si>
    <t xml:space="preserve">ER1001AFCT </t>
  </si>
  <si>
    <t xml:space="preserve">ER1002FCT </t>
  </si>
  <si>
    <t xml:space="preserve">ER1003FCT </t>
  </si>
  <si>
    <t xml:space="preserve">ER1004FCT </t>
  </si>
  <si>
    <t xml:space="preserve">ER1006FCT </t>
  </si>
  <si>
    <t xml:space="preserve">ER1000F </t>
  </si>
  <si>
    <t xml:space="preserve">ER1001F </t>
  </si>
  <si>
    <t xml:space="preserve">ER1001AF </t>
  </si>
  <si>
    <t xml:space="preserve">ER1002F </t>
  </si>
  <si>
    <t xml:space="preserve">ER1000CT </t>
  </si>
  <si>
    <t xml:space="preserve">ER1001CT </t>
  </si>
  <si>
    <t xml:space="preserve">ER1001ACT </t>
  </si>
  <si>
    <t xml:space="preserve">ER1002CT </t>
  </si>
  <si>
    <t xml:space="preserve">ER1003CT </t>
  </si>
  <si>
    <t xml:space="preserve">ER1004CT </t>
  </si>
  <si>
    <t xml:space="preserve">ER1006CT </t>
  </si>
  <si>
    <t xml:space="preserve">ER1000 </t>
  </si>
  <si>
    <t xml:space="preserve">ER1001 </t>
  </si>
  <si>
    <t xml:space="preserve">ER1001A </t>
  </si>
  <si>
    <t xml:space="preserve">ER1002 </t>
  </si>
  <si>
    <t xml:space="preserve">ER1003F </t>
  </si>
  <si>
    <t xml:space="preserve">ER1004F </t>
  </si>
  <si>
    <t xml:space="preserve">ER1006F </t>
  </si>
  <si>
    <t xml:space="preserve">ER1003 </t>
  </si>
  <si>
    <t xml:space="preserve">ER1004 </t>
  </si>
  <si>
    <t xml:space="preserve">ER1006 </t>
  </si>
  <si>
    <t xml:space="preserve">ER1600FCT </t>
  </si>
  <si>
    <t xml:space="preserve">ER1601FCT </t>
  </si>
  <si>
    <t>ER1602FCT</t>
  </si>
  <si>
    <t xml:space="preserve">ER1601AFCT </t>
  </si>
  <si>
    <t xml:space="preserve">ER1602FCT </t>
  </si>
  <si>
    <t xml:space="preserve">ER1603FCT </t>
  </si>
  <si>
    <t xml:space="preserve">ER1604FCT </t>
  </si>
  <si>
    <t xml:space="preserve">ER1606FCT </t>
  </si>
  <si>
    <t xml:space="preserve">ER1601ACT </t>
  </si>
  <si>
    <t xml:space="preserve">ER1602CT </t>
  </si>
  <si>
    <t xml:space="preserve">ER1603CT </t>
  </si>
  <si>
    <t xml:space="preserve">ER1604CT </t>
  </si>
  <si>
    <t xml:space="preserve">ER1606CT </t>
  </si>
  <si>
    <t xml:space="preserve">ER1604DY </t>
  </si>
  <si>
    <t>Fig_004</t>
  </si>
  <si>
    <t xml:space="preserve">ER2000FCT </t>
  </si>
  <si>
    <t xml:space="preserve">ER2001FCT </t>
  </si>
  <si>
    <t>ER2002FCT</t>
  </si>
  <si>
    <t xml:space="preserve">ER2001AFCT </t>
  </si>
  <si>
    <t xml:space="preserve">ER2002FCT </t>
  </si>
  <si>
    <t xml:space="preserve">ER2000CT </t>
  </si>
  <si>
    <t xml:space="preserve">ER2001CT </t>
  </si>
  <si>
    <t xml:space="preserve">ER2001ACT </t>
  </si>
  <si>
    <t xml:space="preserve">ER2002CT </t>
  </si>
  <si>
    <t xml:space="preserve">ER2003FCT </t>
  </si>
  <si>
    <t xml:space="preserve">ER2004FCT </t>
  </si>
  <si>
    <t xml:space="preserve">ER2006FCT </t>
  </si>
  <si>
    <t xml:space="preserve">ER2003CT </t>
  </si>
  <si>
    <t xml:space="preserve">ER2004CT </t>
  </si>
  <si>
    <t xml:space="preserve">ER2006CT </t>
  </si>
  <si>
    <t xml:space="preserve">ER3002PT </t>
  </si>
  <si>
    <t xml:space="preserve">ER3004PT </t>
  </si>
  <si>
    <t>Selection guides for: Hyper Fast Recovery Rectifiers (TRR = 15 - 35ns)</t>
  </si>
  <si>
    <t>Tj Max.</t>
  </si>
  <si>
    <t xml:space="preserve">MER1DAH </t>
  </si>
  <si>
    <t xml:space="preserve">MER1DAH-AU </t>
  </si>
  <si>
    <t xml:space="preserve">MER3DAFC </t>
  </si>
  <si>
    <t xml:space="preserve">MER3DAFC-AU </t>
  </si>
  <si>
    <t xml:space="preserve">MER3DAH </t>
  </si>
  <si>
    <t xml:space="preserve">MER3DAH-AU </t>
  </si>
  <si>
    <t xml:space="preserve">MER3DBF </t>
  </si>
  <si>
    <t xml:space="preserve">MER3DBF-AU </t>
  </si>
  <si>
    <t xml:space="preserve">MER2DAFC </t>
  </si>
  <si>
    <t xml:space="preserve">MER2DAFC-AU </t>
  </si>
  <si>
    <t xml:space="preserve">MER2DAH </t>
  </si>
  <si>
    <t xml:space="preserve">MER2DAH-AU </t>
  </si>
  <si>
    <t xml:space="preserve">MER2DAL </t>
  </si>
  <si>
    <t xml:space="preserve">MER2DAL-AU </t>
  </si>
  <si>
    <t xml:space="preserve">MER2DBF </t>
  </si>
  <si>
    <t xml:space="preserve">MER2DBF-AU </t>
  </si>
  <si>
    <t xml:space="preserve">MER3DMA </t>
  </si>
  <si>
    <t xml:space="preserve">MER3DMA-AU </t>
  </si>
  <si>
    <t xml:space="preserve">MER3DMB </t>
  </si>
  <si>
    <t xml:space="preserve">MER3DMB-AU </t>
  </si>
  <si>
    <t xml:space="preserve">MER2DMA </t>
  </si>
  <si>
    <t xml:space="preserve">MER2DMA-AU </t>
  </si>
  <si>
    <t xml:space="preserve">MER2DMB </t>
  </si>
  <si>
    <t xml:space="preserve">MER2DMB-AU </t>
  </si>
  <si>
    <t xml:space="preserve">MER1DMA-AU </t>
  </si>
  <si>
    <t xml:space="preserve">MER1DMB </t>
  </si>
  <si>
    <t xml:space="preserve">MER1DMB-AU </t>
  </si>
  <si>
    <t xml:space="preserve">MER1002T </t>
  </si>
  <si>
    <t xml:space="preserve">MER1002FT </t>
  </si>
  <si>
    <t xml:space="preserve">MER2002CT </t>
  </si>
  <si>
    <t xml:space="preserve">MER2002FCT </t>
  </si>
  <si>
    <t xml:space="preserve">MER802T </t>
  </si>
  <si>
    <t xml:space="preserve">MER802FT </t>
  </si>
  <si>
    <t xml:space="preserve">MER1602CT </t>
  </si>
  <si>
    <t xml:space="preserve">MER1602FCT </t>
  </si>
  <si>
    <t xml:space="preserve">MER502T </t>
  </si>
  <si>
    <t xml:space="preserve">MER502FT </t>
  </si>
  <si>
    <t xml:space="preserve">MER1002CT </t>
  </si>
  <si>
    <t xml:space="preserve">MER1002FCT </t>
  </si>
  <si>
    <t xml:space="preserve">MER1DMA </t>
  </si>
  <si>
    <t xml:space="preserve">MSR2DAFC </t>
  </si>
  <si>
    <t xml:space="preserve">MSR2DAL </t>
  </si>
  <si>
    <t xml:space="preserve">MSR1DAL </t>
  </si>
  <si>
    <t>Selection guides for: FRED (VRRM=600-1200V,IF=8-60A)</t>
  </si>
  <si>
    <t>VRRM     Max.</t>
  </si>
  <si>
    <t>VF Typ.</t>
  </si>
  <si>
    <t xml:space="preserve">PSDH60120S1B </t>
  </si>
  <si>
    <t>Speedy</t>
  </si>
  <si>
    <t xml:space="preserve">PSDC0860S1 </t>
  </si>
  <si>
    <t xml:space="preserve">PSDC0860L1 </t>
  </si>
  <si>
    <t>Optima</t>
  </si>
  <si>
    <t xml:space="preserve">PSDD0860S1 </t>
  </si>
  <si>
    <t>Fig_255</t>
  </si>
  <si>
    <t xml:space="preserve">PSDD0860L1 </t>
  </si>
  <si>
    <t xml:space="preserve">PSDB0860S1 </t>
  </si>
  <si>
    <t xml:space="preserve">PSDB0860L1 </t>
  </si>
  <si>
    <t xml:space="preserve">PSDB1560S1 </t>
  </si>
  <si>
    <t xml:space="preserve">PSDB1560L1 </t>
  </si>
  <si>
    <t xml:space="preserve">PSDB3060S1 </t>
  </si>
  <si>
    <t xml:space="preserve">PSDB3060L1 </t>
  </si>
  <si>
    <t xml:space="preserve">PSDF0860S1 </t>
  </si>
  <si>
    <t xml:space="preserve">PSDF0860L1 </t>
  </si>
  <si>
    <t xml:space="preserve">PSDF1560S1 </t>
  </si>
  <si>
    <t xml:space="preserve">PSDF1560L1 </t>
  </si>
  <si>
    <t xml:space="preserve">PSDF3060S1 </t>
  </si>
  <si>
    <t xml:space="preserve">PSDF3060L1 </t>
  </si>
  <si>
    <t xml:space="preserve">PSDH3060CCS1 </t>
  </si>
  <si>
    <t xml:space="preserve">PSDH3060CCL1 </t>
  </si>
  <si>
    <t xml:space="preserve">PSDH6060CCS1 </t>
  </si>
  <si>
    <t xml:space="preserve">PSDH6060CCL1 </t>
  </si>
  <si>
    <t xml:space="preserve">PSDP0860S1 </t>
  </si>
  <si>
    <t xml:space="preserve">PSDP0860L1 </t>
  </si>
  <si>
    <t xml:space="preserve">PSDP1560S1 </t>
  </si>
  <si>
    <t xml:space="preserve">PSDP1560L1 </t>
  </si>
  <si>
    <t xml:space="preserve">PSDP3060S1 </t>
  </si>
  <si>
    <t xml:space="preserve">PSDP3060L1 </t>
  </si>
  <si>
    <t xml:space="preserve">PSDH3060S1 </t>
  </si>
  <si>
    <t xml:space="preserve">PSDH3060L1 </t>
  </si>
  <si>
    <t xml:space="preserve">PSDH6060S1 </t>
  </si>
  <si>
    <t xml:space="preserve">PSDH6060L1 </t>
  </si>
  <si>
    <t xml:space="preserve">PSDH30100S1 </t>
  </si>
  <si>
    <t xml:space="preserve">PSDH60120S1 </t>
  </si>
  <si>
    <t xml:space="preserve">PSDH60120L1 </t>
  </si>
  <si>
    <t xml:space="preserve">PSDP08120S1 </t>
  </si>
  <si>
    <t xml:space="preserve">PSDP08120L1 </t>
  </si>
  <si>
    <t xml:space="preserve">PSDP15120S1 </t>
  </si>
  <si>
    <t xml:space="preserve">PSDP15120L1 </t>
  </si>
  <si>
    <t xml:space="preserve">PSDP30120S1 </t>
  </si>
  <si>
    <t xml:space="preserve">PSDP30120L1 </t>
  </si>
  <si>
    <t xml:space="preserve">PSDH30120S1 </t>
  </si>
  <si>
    <t xml:space="preserve">PSDH30120L1 </t>
  </si>
  <si>
    <r>
      <rPr>
        <b/>
        <sz val="14"/>
        <color rgb="FF000000"/>
        <rFont val="Calibri"/>
      </rPr>
      <t>Selection</t>
    </r>
    <r>
      <rPr>
        <b/>
        <sz val="14"/>
        <color rgb="FF000000"/>
        <rFont val="Calibri"/>
      </rPr>
      <t xml:space="preserve"> </t>
    </r>
    <r>
      <rPr>
        <b/>
        <sz val="14"/>
        <color rgb="FF000000"/>
        <rFont val="Calibri"/>
      </rPr>
      <t>guides</t>
    </r>
    <r>
      <rPr>
        <b/>
        <sz val="14"/>
        <color rgb="FF000000"/>
        <rFont val="Calibri"/>
      </rPr>
      <t xml:space="preserve"> </t>
    </r>
    <r>
      <rPr>
        <b/>
        <sz val="14"/>
        <color rgb="FF000000"/>
        <rFont val="Calibri"/>
      </rPr>
      <t>for:</t>
    </r>
    <r>
      <rPr>
        <b/>
        <sz val="14"/>
        <color rgb="FF000000"/>
        <rFont val="Calibri"/>
      </rPr>
      <t xml:space="preserve"> </t>
    </r>
    <r>
      <rPr>
        <b/>
        <sz val="14"/>
        <color rgb="FF000000"/>
        <rFont val="Calibri"/>
      </rPr>
      <t>Zener</t>
    </r>
    <r>
      <rPr>
        <b/>
        <sz val="14"/>
        <color rgb="FF000000"/>
        <rFont val="Calibri"/>
      </rPr>
      <t xml:space="preserve"> </t>
    </r>
    <r>
      <rPr>
        <b/>
        <sz val="14"/>
        <color rgb="FF000000"/>
        <rFont val="Calibri"/>
      </rPr>
      <t>Diodes</t>
    </r>
  </si>
  <si>
    <r>
      <rPr>
        <sz val="11"/>
        <color rgb="FF000000"/>
        <rFont val="Calibri"/>
      </rPr>
      <t>Part</t>
    </r>
    <r>
      <rPr>
        <sz val="11"/>
        <color rgb="FF000000"/>
        <rFont val="Calibri"/>
      </rPr>
      <t xml:space="preserve"> </t>
    </r>
    <r>
      <rPr>
        <sz val="11"/>
        <color rgb="FF000000"/>
        <rFont val="Calibri"/>
      </rPr>
      <t>Number</t>
    </r>
  </si>
  <si>
    <r>
      <rPr>
        <sz val="11"/>
        <color rgb="FF000000"/>
        <rFont val="Calibri"/>
      </rPr>
      <t>Product</t>
    </r>
    <r>
      <rPr>
        <sz val="11"/>
        <color rgb="FF000000"/>
        <rFont val="Calibri"/>
      </rPr>
      <t xml:space="preserve"> </t>
    </r>
    <r>
      <rPr>
        <sz val="11"/>
        <color rgb="FF000000"/>
        <rFont val="Calibri"/>
      </rPr>
      <t>Status</t>
    </r>
  </si>
  <si>
    <r>
      <rPr>
        <sz val="11"/>
        <color rgb="FF000000"/>
        <rFont val="Calibri"/>
      </rPr>
      <t xml:space="preserve">AEC-Q101
</t>
    </r>
    <r>
      <rPr>
        <sz val="11"/>
        <color rgb="FF000000"/>
        <rFont val="Calibri"/>
      </rPr>
      <t>Qualified</t>
    </r>
  </si>
  <si>
    <t>VZ</t>
  </si>
  <si>
    <r>
      <rPr>
        <sz val="11"/>
        <color rgb="FF000000"/>
        <rFont val="Calibri"/>
      </rPr>
      <t>VZ</t>
    </r>
    <r>
      <rPr>
        <sz val="11"/>
        <color rgb="FF000000"/>
        <rFont val="Calibri"/>
      </rPr>
      <t xml:space="preserve"> </t>
    </r>
    <r>
      <rPr>
        <sz val="11"/>
        <color rgb="FF000000"/>
        <rFont val="Calibri"/>
      </rPr>
      <t>@</t>
    </r>
    <r>
      <rPr>
        <sz val="11"/>
        <color rgb="FF000000"/>
        <rFont val="Calibri"/>
      </rPr>
      <t xml:space="preserve"> </t>
    </r>
    <r>
      <rPr>
        <sz val="11"/>
        <color rgb="FF000000"/>
        <rFont val="Calibri"/>
      </rPr>
      <t>IZT</t>
    </r>
    <r>
      <rPr>
        <sz val="11"/>
        <color rgb="FF000000"/>
        <rFont val="Calibri"/>
      </rPr>
      <t xml:space="preserve"> </t>
    </r>
    <r>
      <rPr>
        <sz val="11"/>
        <color rgb="FF000000"/>
        <rFont val="Calibri"/>
      </rPr>
      <t>Nom.</t>
    </r>
  </si>
  <si>
    <r>
      <rPr>
        <sz val="11"/>
        <color rgb="FF000000"/>
        <rFont val="Calibri"/>
      </rPr>
      <t>VZ</t>
    </r>
    <r>
      <rPr>
        <sz val="11"/>
        <color rgb="FF000000"/>
        <rFont val="Calibri"/>
      </rPr>
      <t xml:space="preserve"> </t>
    </r>
    <r>
      <rPr>
        <sz val="11"/>
        <color rgb="FF000000"/>
        <rFont val="Calibri"/>
      </rPr>
      <t>@</t>
    </r>
    <r>
      <rPr>
        <sz val="11"/>
        <color rgb="FF000000"/>
        <rFont val="Calibri"/>
      </rPr>
      <t xml:space="preserve"> </t>
    </r>
    <r>
      <rPr>
        <sz val="11"/>
        <color rgb="FF000000"/>
        <rFont val="Calibri"/>
      </rPr>
      <t>IZT</t>
    </r>
    <r>
      <rPr>
        <sz val="11"/>
        <color rgb="FF000000"/>
        <rFont val="Calibri"/>
      </rPr>
      <t xml:space="preserve"> </t>
    </r>
    <r>
      <rPr>
        <sz val="11"/>
        <color rgb="FF000000"/>
        <rFont val="Calibri"/>
      </rPr>
      <t>Min.</t>
    </r>
  </si>
  <si>
    <r>
      <rPr>
        <sz val="11"/>
        <color rgb="FF000000"/>
        <rFont val="Calibri"/>
      </rPr>
      <t>VZ</t>
    </r>
    <r>
      <rPr>
        <sz val="11"/>
        <color rgb="FF000000"/>
        <rFont val="Calibri"/>
      </rPr>
      <t xml:space="preserve"> </t>
    </r>
    <r>
      <rPr>
        <sz val="11"/>
        <color rgb="FF000000"/>
        <rFont val="Calibri"/>
      </rPr>
      <t>@</t>
    </r>
    <r>
      <rPr>
        <sz val="11"/>
        <color rgb="FF000000"/>
        <rFont val="Calibri"/>
      </rPr>
      <t xml:space="preserve"> </t>
    </r>
    <r>
      <rPr>
        <sz val="11"/>
        <color rgb="FF000000"/>
        <rFont val="Calibri"/>
      </rPr>
      <t>IZT</t>
    </r>
    <r>
      <rPr>
        <sz val="11"/>
        <color rgb="FF000000"/>
        <rFont val="Calibri"/>
      </rPr>
      <t xml:space="preserve"> </t>
    </r>
    <r>
      <rPr>
        <sz val="11"/>
        <color rgb="FF000000"/>
        <rFont val="Calibri"/>
      </rPr>
      <t>Max.</t>
    </r>
  </si>
  <si>
    <r>
      <rPr>
        <sz val="11"/>
        <color rgb="FF000000"/>
        <rFont val="Calibri"/>
      </rPr>
      <t>ZZT</t>
    </r>
    <r>
      <rPr>
        <sz val="11"/>
        <color rgb="FF000000"/>
        <rFont val="Calibri"/>
      </rPr>
      <t xml:space="preserve"> </t>
    </r>
    <r>
      <rPr>
        <sz val="11"/>
        <color rgb="FF000000"/>
        <rFont val="Calibri"/>
      </rPr>
      <t>@</t>
    </r>
    <r>
      <rPr>
        <sz val="11"/>
        <color rgb="FF000000"/>
        <rFont val="Calibri"/>
      </rPr>
      <t xml:space="preserve"> </t>
    </r>
    <r>
      <rPr>
        <sz val="11"/>
        <color rgb="FF000000"/>
        <rFont val="Calibri"/>
      </rPr>
      <t>IZT</t>
    </r>
    <r>
      <rPr>
        <sz val="11"/>
        <color rgb="FF000000"/>
        <rFont val="Calibri"/>
      </rPr>
      <t xml:space="preserve"> </t>
    </r>
    <r>
      <rPr>
        <sz val="11"/>
        <color rgb="FF000000"/>
        <rFont val="Calibri"/>
      </rPr>
      <t>Max.</t>
    </r>
  </si>
  <si>
    <t>IZT</t>
  </si>
  <si>
    <r>
      <rPr>
        <sz val="11"/>
        <color rgb="FF000000"/>
        <rFont val="Calibri"/>
      </rPr>
      <t>ZZK</t>
    </r>
    <r>
      <rPr>
        <sz val="11"/>
        <color rgb="FF000000"/>
        <rFont val="Calibri"/>
      </rPr>
      <t xml:space="preserve"> </t>
    </r>
    <r>
      <rPr>
        <sz val="11"/>
        <color rgb="FF000000"/>
        <rFont val="Calibri"/>
      </rPr>
      <t>@</t>
    </r>
    <r>
      <rPr>
        <sz val="11"/>
        <color rgb="FF000000"/>
        <rFont val="Calibri"/>
      </rPr>
      <t xml:space="preserve"> </t>
    </r>
    <r>
      <rPr>
        <sz val="11"/>
        <color rgb="FF000000"/>
        <rFont val="Calibri"/>
      </rPr>
      <t>IZK</t>
    </r>
    <r>
      <rPr>
        <sz val="11"/>
        <color rgb="FF000000"/>
        <rFont val="Calibri"/>
      </rPr>
      <t xml:space="preserve"> </t>
    </r>
    <r>
      <rPr>
        <sz val="11"/>
        <color rgb="FF000000"/>
        <rFont val="Calibri"/>
      </rPr>
      <t>Max.</t>
    </r>
  </si>
  <si>
    <t>IZK</t>
  </si>
  <si>
    <r>
      <rPr>
        <sz val="11"/>
        <color rgb="FF000000"/>
        <rFont val="Calibri"/>
      </rPr>
      <t>IR</t>
    </r>
    <r>
      <rPr>
        <sz val="11"/>
        <color rgb="FF000000"/>
        <rFont val="Calibri"/>
      </rPr>
      <t xml:space="preserve"> </t>
    </r>
    <r>
      <rPr>
        <sz val="11"/>
        <color rgb="FF000000"/>
        <rFont val="Calibri"/>
      </rPr>
      <t>@</t>
    </r>
    <r>
      <rPr>
        <sz val="11"/>
        <color rgb="FF000000"/>
        <rFont val="Calibri"/>
      </rPr>
      <t xml:space="preserve"> </t>
    </r>
    <r>
      <rPr>
        <sz val="11"/>
        <color rgb="FF000000"/>
        <rFont val="Calibri"/>
      </rPr>
      <t>VR</t>
    </r>
    <r>
      <rPr>
        <sz val="11"/>
        <color rgb="FF000000"/>
        <rFont val="Calibri"/>
      </rPr>
      <t xml:space="preserve"> </t>
    </r>
    <r>
      <rPr>
        <sz val="11"/>
        <color rgb="FF000000"/>
        <rFont val="Calibri"/>
      </rPr>
      <t>Max.</t>
    </r>
  </si>
  <si>
    <r>
      <rPr>
        <sz val="11"/>
        <color rgb="FF000000"/>
        <rFont val="Calibri"/>
      </rPr>
      <t>IR</t>
    </r>
    <r>
      <rPr>
        <sz val="11"/>
        <color rgb="FF000000"/>
        <rFont val="Calibri"/>
      </rPr>
      <t xml:space="preserve"> </t>
    </r>
    <r>
      <rPr>
        <sz val="11"/>
        <color rgb="FF000000"/>
        <rFont val="Calibri"/>
      </rPr>
      <t>@</t>
    </r>
    <r>
      <rPr>
        <sz val="11"/>
        <color rgb="FF000000"/>
        <rFont val="Calibri"/>
      </rPr>
      <t xml:space="preserve"> </t>
    </r>
    <r>
      <rPr>
        <sz val="11"/>
        <color rgb="FF000000"/>
        <rFont val="Calibri"/>
      </rPr>
      <t>VR</t>
    </r>
    <r>
      <rPr>
        <sz val="11"/>
        <color rgb="FF000000"/>
        <rFont val="Calibri"/>
      </rPr>
      <t xml:space="preserve"> </t>
    </r>
    <r>
      <rPr>
        <sz val="11"/>
        <color rgb="FF000000"/>
        <rFont val="Calibri"/>
      </rPr>
      <t>Max.</t>
    </r>
  </si>
  <si>
    <r>
      <rPr>
        <sz val="11"/>
        <color rgb="FF000000"/>
        <rFont val="Calibri"/>
      </rPr>
      <t>Circuit</t>
    </r>
    <r>
      <rPr>
        <sz val="11"/>
        <color rgb="FF000000"/>
        <rFont val="Calibri"/>
      </rPr>
      <t xml:space="preserve"> </t>
    </r>
    <r>
      <rPr>
        <sz val="11"/>
        <color rgb="FF000000"/>
        <rFont val="Calibri"/>
      </rPr>
      <t>Figure</t>
    </r>
  </si>
  <si>
    <t>Ω</t>
  </si>
  <si>
    <t xml:space="preserve">PZA1AL5V6B </t>
  </si>
  <si>
    <t>Fig_020</t>
  </si>
  <si>
    <t xml:space="preserve">PZA1AL6V2B </t>
  </si>
  <si>
    <t xml:space="preserve">PZA1AL6V8B </t>
  </si>
  <si>
    <t xml:space="preserve">PZA1AL7V5B </t>
  </si>
  <si>
    <t xml:space="preserve">PZA1AL8V2B </t>
  </si>
  <si>
    <t xml:space="preserve">PZA1AL9V1B </t>
  </si>
  <si>
    <t xml:space="preserve">PZA1AL10B </t>
  </si>
  <si>
    <t xml:space="preserve">PZA1AL11B </t>
  </si>
  <si>
    <t xml:space="preserve">PZA1AL12B </t>
  </si>
  <si>
    <t xml:space="preserve">PZA1AL13B </t>
  </si>
  <si>
    <t xml:space="preserve">PZA1AL14B </t>
  </si>
  <si>
    <t xml:space="preserve">PZA1AL15B </t>
  </si>
  <si>
    <t xml:space="preserve">PZA1AL16B </t>
  </si>
  <si>
    <t xml:space="preserve">PZA1AL17B </t>
  </si>
  <si>
    <t xml:space="preserve">PZA1AL18B </t>
  </si>
  <si>
    <t xml:space="preserve">PZA1AL19B </t>
  </si>
  <si>
    <t xml:space="preserve">PZA1AL20B </t>
  </si>
  <si>
    <t xml:space="preserve">PZA1AL22B </t>
  </si>
  <si>
    <t xml:space="preserve">PZA1AL24B </t>
  </si>
  <si>
    <t xml:space="preserve">PZA1AL25B </t>
  </si>
  <si>
    <t xml:space="preserve">PZA1AL27B </t>
  </si>
  <si>
    <t xml:space="preserve">PZA1AL28B </t>
  </si>
  <si>
    <t xml:space="preserve">PZA1AL30B </t>
  </si>
  <si>
    <t xml:space="preserve">PZA1AL33B </t>
  </si>
  <si>
    <t xml:space="preserve">PZA1AL36B </t>
  </si>
  <si>
    <t xml:space="preserve">PZA1AL39B </t>
  </si>
  <si>
    <t xml:space="preserve">PZA1AL43B </t>
  </si>
  <si>
    <t xml:space="preserve">PZS52C3V9M1Q </t>
  </si>
  <si>
    <t xml:space="preserve">PZS52C4V3M1Q </t>
  </si>
  <si>
    <t xml:space="preserve">PZS52C4V7M1Q </t>
  </si>
  <si>
    <t xml:space="preserve">PZS52C5V1M1Q </t>
  </si>
  <si>
    <t xml:space="preserve">PZS52C5V6M1Q </t>
  </si>
  <si>
    <t xml:space="preserve">PZS52C6V2M1Q </t>
  </si>
  <si>
    <t xml:space="preserve">PZS52C6V8M1Q </t>
  </si>
  <si>
    <t xml:space="preserve">PZS52C7V5M1Q </t>
  </si>
  <si>
    <t xml:space="preserve">PZS52C8V2M1Q </t>
  </si>
  <si>
    <t xml:space="preserve">PZS52C9V1M1Q </t>
  </si>
  <si>
    <t xml:space="preserve">PZS52C10M1Q </t>
  </si>
  <si>
    <t xml:space="preserve">PZS52C11M1Q </t>
  </si>
  <si>
    <t xml:space="preserve">PZS52C12M1Q </t>
  </si>
  <si>
    <t xml:space="preserve">PZS52C13M1Q </t>
  </si>
  <si>
    <t xml:space="preserve">PZS52C15M1Q </t>
  </si>
  <si>
    <t xml:space="preserve">PZS52C16M1Q </t>
  </si>
  <si>
    <t xml:space="preserve">PZS52C18M1Q </t>
  </si>
  <si>
    <t xml:space="preserve">PZS52C20M1Q </t>
  </si>
  <si>
    <t xml:space="preserve">PZS52C22M1Q </t>
  </si>
  <si>
    <t xml:space="preserve">PZS52C24M1Q </t>
  </si>
  <si>
    <t xml:space="preserve">PZS52C27M1Q </t>
  </si>
  <si>
    <t xml:space="preserve">PZS52C30M1Q </t>
  </si>
  <si>
    <t xml:space="preserve">PZS52C33M1Q </t>
  </si>
  <si>
    <t xml:space="preserve">PZS52C36M1Q </t>
  </si>
  <si>
    <t xml:space="preserve">PZS52C39M1Q </t>
  </si>
  <si>
    <t xml:space="preserve">PZS52C43M1Q </t>
  </si>
  <si>
    <t xml:space="preserve">PZS52C47M1Q </t>
  </si>
  <si>
    <t xml:space="preserve">PZS82C2V4AS </t>
  </si>
  <si>
    <t>BZT52-C2V4</t>
  </si>
  <si>
    <t xml:space="preserve">PZS82C2V7AS </t>
  </si>
  <si>
    <t>BZT52-C2V7</t>
  </si>
  <si>
    <t xml:space="preserve">PZS82C3V0AS </t>
  </si>
  <si>
    <t>BZT52-C3</t>
  </si>
  <si>
    <t xml:space="preserve">PZS82C3V3AS </t>
  </si>
  <si>
    <t>BZT52-C3V3</t>
  </si>
  <si>
    <t xml:space="preserve">PZS82C3V6AS </t>
  </si>
  <si>
    <t>BZT52-C3V6</t>
  </si>
  <si>
    <t xml:space="preserve">PZS82C3V9AS </t>
  </si>
  <si>
    <t>BZT52-C3V9</t>
  </si>
  <si>
    <t xml:space="preserve">PZS82C4V3AS </t>
  </si>
  <si>
    <t>BZT52-C4V3</t>
  </si>
  <si>
    <t xml:space="preserve">PZS82C4V7AS </t>
  </si>
  <si>
    <t>BZT52-C4V7</t>
  </si>
  <si>
    <t xml:space="preserve">PZS82C5V1AS </t>
  </si>
  <si>
    <t>BZT52-C5V1</t>
  </si>
  <si>
    <t xml:space="preserve">PZS82C5V6AS </t>
  </si>
  <si>
    <t>BZT52-C5V6</t>
  </si>
  <si>
    <t xml:space="preserve">PZS82C6V2AS </t>
  </si>
  <si>
    <t>BZT52-C6V2</t>
  </si>
  <si>
    <t xml:space="preserve">PZS82C6V8AS </t>
  </si>
  <si>
    <t>BZT52-C6V8</t>
  </si>
  <si>
    <t xml:space="preserve">PZS82C7V5AS </t>
  </si>
  <si>
    <t>BZT52-C7V5</t>
  </si>
  <si>
    <t xml:space="preserve">PZS82C8V2AS </t>
  </si>
  <si>
    <t>BZT52-C8V2</t>
  </si>
  <si>
    <t xml:space="preserve">PZS82C8V7AS </t>
  </si>
  <si>
    <t>BZT52-C8V7</t>
  </si>
  <si>
    <t xml:space="preserve">PZS82C9V1AS </t>
  </si>
  <si>
    <t>BZT52-C9V1</t>
  </si>
  <si>
    <t xml:space="preserve">PZS82C10AS </t>
  </si>
  <si>
    <t>BZT52-C10</t>
  </si>
  <si>
    <t xml:space="preserve">PZS82C11AS </t>
  </si>
  <si>
    <t>BZT52-C11</t>
  </si>
  <si>
    <t xml:space="preserve">PZS82C12AS </t>
  </si>
  <si>
    <t>BZT52-C12</t>
  </si>
  <si>
    <t xml:space="preserve">PZS82C13AS </t>
  </si>
  <si>
    <t>BZT52-C13</t>
  </si>
  <si>
    <t xml:space="preserve">PZS82C14AS </t>
  </si>
  <si>
    <t>BZT52-C14</t>
  </si>
  <si>
    <t xml:space="preserve">PZS82C15AS </t>
  </si>
  <si>
    <t>BZT52-C15</t>
  </si>
  <si>
    <t xml:space="preserve">PZS82C16AS </t>
  </si>
  <si>
    <t>BZT52-C16</t>
  </si>
  <si>
    <t xml:space="preserve">PZS82C17AS </t>
  </si>
  <si>
    <t>BZT52-C17</t>
  </si>
  <si>
    <t xml:space="preserve">PZS82C18AS </t>
  </si>
  <si>
    <t>BZT52-C18</t>
  </si>
  <si>
    <t xml:space="preserve">PZS82C20AS </t>
  </si>
  <si>
    <t>BZT52-C20</t>
  </si>
  <si>
    <t xml:space="preserve">PZS82C22AS </t>
  </si>
  <si>
    <t>BZT52-C22</t>
  </si>
  <si>
    <t xml:space="preserve">PZS82C24AS </t>
  </si>
  <si>
    <t>BZT52-C24</t>
  </si>
  <si>
    <t xml:space="preserve">PZS82C27AS </t>
  </si>
  <si>
    <t>BZT52-C27</t>
  </si>
  <si>
    <t xml:space="preserve">PZS82C28AS </t>
  </si>
  <si>
    <t>BZT52-C28</t>
  </si>
  <si>
    <t xml:space="preserve">PZS82C30AS </t>
  </si>
  <si>
    <t>BZT52-C30</t>
  </si>
  <si>
    <t xml:space="preserve">PZS82C33AS </t>
  </si>
  <si>
    <t>BZT52-C33</t>
  </si>
  <si>
    <t xml:space="preserve">PZS82C36AS </t>
  </si>
  <si>
    <t>BZT52-C36</t>
  </si>
  <si>
    <t xml:space="preserve">PZS82C39AS </t>
  </si>
  <si>
    <t>BZT52-C39</t>
  </si>
  <si>
    <t xml:space="preserve">PZS82C43AS </t>
  </si>
  <si>
    <t>BZT52-C43</t>
  </si>
  <si>
    <t xml:space="preserve">PZS82C47AS </t>
  </si>
  <si>
    <t>BZT52-C47</t>
  </si>
  <si>
    <t xml:space="preserve">PZS82C51AS </t>
  </si>
  <si>
    <t>BZT52-C51</t>
  </si>
  <si>
    <t xml:space="preserve">PZS82C56AS </t>
  </si>
  <si>
    <t>BZT52-C56</t>
  </si>
  <si>
    <t xml:space="preserve">PZS82C62AS </t>
  </si>
  <si>
    <t>BZT52-C62</t>
  </si>
  <si>
    <t xml:space="preserve">PZS82C68AS </t>
  </si>
  <si>
    <t>BZT52-C68</t>
  </si>
  <si>
    <t xml:space="preserve">PZS82C75AS </t>
  </si>
  <si>
    <t>BZT52-C75</t>
  </si>
  <si>
    <t xml:space="preserve">PZ1AFC2V5B </t>
  </si>
  <si>
    <t xml:space="preserve">PZ1AFC3V6B </t>
  </si>
  <si>
    <t xml:space="preserve">PZ1AFC3V9B </t>
  </si>
  <si>
    <t xml:space="preserve">PZ1AFC4V3B </t>
  </si>
  <si>
    <t xml:space="preserve">PZ1AFC4V7B </t>
  </si>
  <si>
    <t xml:space="preserve">PZ1AFC5V1B </t>
  </si>
  <si>
    <t xml:space="preserve">PZ1AFC5V6B </t>
  </si>
  <si>
    <t xml:space="preserve">PZ1AFC6V0B </t>
  </si>
  <si>
    <t xml:space="preserve">PZ1AFC6V2B </t>
  </si>
  <si>
    <t xml:space="preserve">PZ1AFC6V8B </t>
  </si>
  <si>
    <t xml:space="preserve">PZ1AFC7V5B </t>
  </si>
  <si>
    <t xml:space="preserve">PZ1AFC8V2B </t>
  </si>
  <si>
    <t xml:space="preserve">PZ1AFC8V7B </t>
  </si>
  <si>
    <t xml:space="preserve">PZ1AFC9V1B </t>
  </si>
  <si>
    <t xml:space="preserve">PZ1AFC10B </t>
  </si>
  <si>
    <t xml:space="preserve">PZ1AFC11B </t>
  </si>
  <si>
    <t xml:space="preserve">PZ1AFC12B </t>
  </si>
  <si>
    <t xml:space="preserve">PZ1AFC13B </t>
  </si>
  <si>
    <t xml:space="preserve">PZ1AFC14B </t>
  </si>
  <si>
    <t xml:space="preserve">PZ1AFC15B </t>
  </si>
  <si>
    <t xml:space="preserve">PZ1AFC16B </t>
  </si>
  <si>
    <t xml:space="preserve">PZ1AFC17B </t>
  </si>
  <si>
    <t xml:space="preserve">PZ1AFC18B </t>
  </si>
  <si>
    <t xml:space="preserve">PZ1AFC19B </t>
  </si>
  <si>
    <t xml:space="preserve">PZ1AFC20B </t>
  </si>
  <si>
    <t xml:space="preserve">PZ1AFC22B </t>
  </si>
  <si>
    <t xml:space="preserve">PZ1AFC24B </t>
  </si>
  <si>
    <t xml:space="preserve">PZ1AFC25B </t>
  </si>
  <si>
    <t xml:space="preserve">PZ1AFC27B </t>
  </si>
  <si>
    <t xml:space="preserve">PZ1AFC28B </t>
  </si>
  <si>
    <t xml:space="preserve">PZ1AFC30B </t>
  </si>
  <si>
    <t xml:space="preserve">PZ1AFC33B </t>
  </si>
  <si>
    <t xml:space="preserve">PZ1AFC36B </t>
  </si>
  <si>
    <t xml:space="preserve">PZ1AFC39B </t>
  </si>
  <si>
    <t xml:space="preserve">PZ1AFC43B </t>
  </si>
  <si>
    <t xml:space="preserve">PZ1AFC47B </t>
  </si>
  <si>
    <t xml:space="preserve">PZ1AFC51B </t>
  </si>
  <si>
    <t xml:space="preserve">PZ1AFC56B </t>
  </si>
  <si>
    <t xml:space="preserve">PZ1AFC62B </t>
  </si>
  <si>
    <t xml:space="preserve">PZ1AFC68B </t>
  </si>
  <si>
    <t xml:space="preserve">PZ1AFC75B </t>
  </si>
  <si>
    <t xml:space="preserve">PZS113V9BES </t>
  </si>
  <si>
    <t xml:space="preserve">PZS114V3BES </t>
  </si>
  <si>
    <t xml:space="preserve">PZS114V7BES </t>
  </si>
  <si>
    <t xml:space="preserve">PZS115V1BES </t>
  </si>
  <si>
    <t xml:space="preserve">PZS115V3BES </t>
  </si>
  <si>
    <t xml:space="preserve">PZS115V6BES </t>
  </si>
  <si>
    <t xml:space="preserve">PZS116V2BES </t>
  </si>
  <si>
    <t xml:space="preserve">PZS116V8BES </t>
  </si>
  <si>
    <t xml:space="preserve">PZS117V5BES </t>
  </si>
  <si>
    <t xml:space="preserve">PZS118V2BES </t>
  </si>
  <si>
    <t xml:space="preserve">PZS118V7BES </t>
  </si>
  <si>
    <t xml:space="preserve">PZS119V1BES </t>
  </si>
  <si>
    <t xml:space="preserve">PZS1110BES </t>
  </si>
  <si>
    <t xml:space="preserve">PZS1111BES </t>
  </si>
  <si>
    <t xml:space="preserve">PZS1112BES </t>
  </si>
  <si>
    <t xml:space="preserve">PZS1113BES </t>
  </si>
  <si>
    <t xml:space="preserve">PZS1114BES </t>
  </si>
  <si>
    <t xml:space="preserve">PZS1115BES </t>
  </si>
  <si>
    <t xml:space="preserve">PZS1116BES </t>
  </si>
  <si>
    <t xml:space="preserve">PZS1117BES </t>
  </si>
  <si>
    <t xml:space="preserve">PZS1118BES </t>
  </si>
  <si>
    <t xml:space="preserve">PZS1119BES </t>
  </si>
  <si>
    <t xml:space="preserve">PZS1120BES </t>
  </si>
  <si>
    <t xml:space="preserve">PZS1122BES </t>
  </si>
  <si>
    <t xml:space="preserve">PZS1124BES </t>
  </si>
  <si>
    <t xml:space="preserve">PZS1125BES </t>
  </si>
  <si>
    <t xml:space="preserve">PZS1127BES </t>
  </si>
  <si>
    <t xml:space="preserve">PZS1128BES </t>
  </si>
  <si>
    <t xml:space="preserve">PZS1130BES </t>
  </si>
  <si>
    <t xml:space="preserve">PZS1133BES </t>
  </si>
  <si>
    <t xml:space="preserve">PZS1136BES </t>
  </si>
  <si>
    <t xml:space="preserve">PZS1139BES </t>
  </si>
  <si>
    <t xml:space="preserve">PZS1143BES </t>
  </si>
  <si>
    <t xml:space="preserve">PZD22B2V4C </t>
  </si>
  <si>
    <t>Fig_025</t>
  </si>
  <si>
    <t xml:space="preserve">PZD22B2V7C </t>
  </si>
  <si>
    <t xml:space="preserve">PZD22B3V0C </t>
  </si>
  <si>
    <t xml:space="preserve">PZD22B3V3C </t>
  </si>
  <si>
    <t xml:space="preserve">PZD22B3V6C </t>
  </si>
  <si>
    <t xml:space="preserve">PZD22B3V9C </t>
  </si>
  <si>
    <t xml:space="preserve">PZD22B4V3C </t>
  </si>
  <si>
    <t xml:space="preserve">PZD22B4V7C </t>
  </si>
  <si>
    <t xml:space="preserve">PZD22B5V1C </t>
  </si>
  <si>
    <t xml:space="preserve">PZD22B5V6C </t>
  </si>
  <si>
    <t xml:space="preserve">PZD22B6V2C </t>
  </si>
  <si>
    <t xml:space="preserve">PZD22B6V8C </t>
  </si>
  <si>
    <t xml:space="preserve">PZD22B7V5C </t>
  </si>
  <si>
    <t xml:space="preserve">PZD22B8V2C </t>
  </si>
  <si>
    <t xml:space="preserve">PZD22B8V7C </t>
  </si>
  <si>
    <t xml:space="preserve">PZD22B9V1C </t>
  </si>
  <si>
    <t xml:space="preserve">PZD22B10C </t>
  </si>
  <si>
    <t xml:space="preserve">PZD22B11C </t>
  </si>
  <si>
    <t xml:space="preserve">PZD22B12C </t>
  </si>
  <si>
    <t xml:space="preserve">PZD22B13C </t>
  </si>
  <si>
    <t xml:space="preserve">PZD22B14C </t>
  </si>
  <si>
    <t xml:space="preserve">PZD22B15C </t>
  </si>
  <si>
    <t xml:space="preserve">PZD22B16C </t>
  </si>
  <si>
    <t xml:space="preserve">PZD22B17C </t>
  </si>
  <si>
    <t xml:space="preserve">PZD22B18C </t>
  </si>
  <si>
    <t xml:space="preserve">PZD22B20C </t>
  </si>
  <si>
    <t xml:space="preserve">PZD22B22C </t>
  </si>
  <si>
    <t xml:space="preserve">PZD22B24C </t>
  </si>
  <si>
    <t xml:space="preserve">PZD22B27C </t>
  </si>
  <si>
    <t xml:space="preserve">PZD22B28C </t>
  </si>
  <si>
    <t xml:space="preserve">PZD22B30C </t>
  </si>
  <si>
    <t xml:space="preserve">PZD22B33C </t>
  </si>
  <si>
    <t xml:space="preserve">PZD22B36C </t>
  </si>
  <si>
    <t xml:space="preserve">PZD22B39C </t>
  </si>
  <si>
    <t xml:space="preserve">PZD22B43C </t>
  </si>
  <si>
    <t xml:space="preserve">PZD22B47C </t>
  </si>
  <si>
    <t xml:space="preserve">PZD22B51C </t>
  </si>
  <si>
    <t xml:space="preserve">PZD22B56C </t>
  </si>
  <si>
    <t xml:space="preserve">PZD22B62C </t>
  </si>
  <si>
    <t xml:space="preserve">PZD22B68C </t>
  </si>
  <si>
    <t xml:space="preserve">PZD22B75C </t>
  </si>
  <si>
    <t xml:space="preserve">PZD22B2V4C-AU </t>
  </si>
  <si>
    <t xml:space="preserve">PZD22B2V7C-AU </t>
  </si>
  <si>
    <t xml:space="preserve">PZD22B3V0C-AU </t>
  </si>
  <si>
    <t xml:space="preserve">PZD22B3V3C-AU </t>
  </si>
  <si>
    <t xml:space="preserve">PZD22B3V6C-AU </t>
  </si>
  <si>
    <t xml:space="preserve">PZD22B3V9C-AU </t>
  </si>
  <si>
    <t xml:space="preserve">PZD22B4V3C-AU </t>
  </si>
  <si>
    <t xml:space="preserve">PZD22B4V7C-AU </t>
  </si>
  <si>
    <t xml:space="preserve">PZD22B5V1C-AU </t>
  </si>
  <si>
    <t xml:space="preserve">PZD22B5V6C-AU </t>
  </si>
  <si>
    <t xml:space="preserve">PZD22B6V2C-AU </t>
  </si>
  <si>
    <t xml:space="preserve">PZD22B6V8C-AU </t>
  </si>
  <si>
    <t xml:space="preserve">PZD22B7V5C-AU </t>
  </si>
  <si>
    <t xml:space="preserve">PZD22B8V2C-AU </t>
  </si>
  <si>
    <t xml:space="preserve">PZD22B8V7C-AU </t>
  </si>
  <si>
    <t xml:space="preserve">PZD22B9V1C-AU </t>
  </si>
  <si>
    <t xml:space="preserve">PZD22B10C-AU </t>
  </si>
  <si>
    <t xml:space="preserve">PZD22B11C-AU </t>
  </si>
  <si>
    <t xml:space="preserve">PZD22B12C-AU </t>
  </si>
  <si>
    <t xml:space="preserve">PZD22B13C-AU </t>
  </si>
  <si>
    <t xml:space="preserve">PZD22B14C-AU </t>
  </si>
  <si>
    <t xml:space="preserve">PZD22B15C-AU </t>
  </si>
  <si>
    <t xml:space="preserve">PZD22B16C-AU </t>
  </si>
  <si>
    <t xml:space="preserve">PZD22B17C-AU </t>
  </si>
  <si>
    <t xml:space="preserve">PZD22B18C-AU </t>
  </si>
  <si>
    <t xml:space="preserve">PZD22B20C-AU </t>
  </si>
  <si>
    <t xml:space="preserve">PZD22B22C-AU </t>
  </si>
  <si>
    <t xml:space="preserve">PZD22B24C-AU </t>
  </si>
  <si>
    <t xml:space="preserve">PZD22B27C-AU </t>
  </si>
  <si>
    <t xml:space="preserve">PZD22B28C-AU </t>
  </si>
  <si>
    <t xml:space="preserve">PZD22B30C-AU </t>
  </si>
  <si>
    <t xml:space="preserve">PZD22B33C-AU </t>
  </si>
  <si>
    <t xml:space="preserve">PZD22B36C-AU </t>
  </si>
  <si>
    <t xml:space="preserve">PZD22B39C-AU </t>
  </si>
  <si>
    <t xml:space="preserve">PZD22B43C-AU </t>
  </si>
  <si>
    <t xml:space="preserve">PZD22B47C-AU </t>
  </si>
  <si>
    <t xml:space="preserve">PZD22B51C-AU </t>
  </si>
  <si>
    <t xml:space="preserve">PZD22B56C-AU </t>
  </si>
  <si>
    <t xml:space="preserve">PZD22B62C-AU </t>
  </si>
  <si>
    <t xml:space="preserve">PZD22B68C-AU </t>
  </si>
  <si>
    <t xml:space="preserve">PZD22B75C-AU </t>
  </si>
  <si>
    <t xml:space="preserve">BZX584C2V4 </t>
  </si>
  <si>
    <t xml:space="preserve">BZX584C2V7 </t>
  </si>
  <si>
    <t xml:space="preserve">BZX584C3 </t>
  </si>
  <si>
    <t xml:space="preserve">BZX584C3V3 </t>
  </si>
  <si>
    <t xml:space="preserve">BZX584C3V6 </t>
  </si>
  <si>
    <t xml:space="preserve">BZX584C3V9 </t>
  </si>
  <si>
    <t xml:space="preserve">BZX584C4V3 </t>
  </si>
  <si>
    <t xml:space="preserve">BZX584C4V7 </t>
  </si>
  <si>
    <t xml:space="preserve">BZX584C5V1 </t>
  </si>
  <si>
    <t xml:space="preserve">BZX584C5V6 </t>
  </si>
  <si>
    <t xml:space="preserve">BZX584C6V2 </t>
  </si>
  <si>
    <t xml:space="preserve">BZX584C6V8 </t>
  </si>
  <si>
    <t xml:space="preserve">BZX584C7V5 </t>
  </si>
  <si>
    <t xml:space="preserve">BZX584C8V2 </t>
  </si>
  <si>
    <t xml:space="preserve">BZX584C8V7 </t>
  </si>
  <si>
    <t xml:space="preserve">BZX584C9V1 </t>
  </si>
  <si>
    <t xml:space="preserve">BZX584C10 </t>
  </si>
  <si>
    <t xml:space="preserve">BZX584C11 </t>
  </si>
  <si>
    <t xml:space="preserve">BZX584C12 </t>
  </si>
  <si>
    <t xml:space="preserve">BZX584C13 </t>
  </si>
  <si>
    <t xml:space="preserve">BZX584C14 </t>
  </si>
  <si>
    <t xml:space="preserve">BZX584C15 </t>
  </si>
  <si>
    <t xml:space="preserve">BZX584C16 </t>
  </si>
  <si>
    <t xml:space="preserve">BZX584C17 </t>
  </si>
  <si>
    <t xml:space="preserve">BZX584C18 </t>
  </si>
  <si>
    <t xml:space="preserve">BZX584C20 </t>
  </si>
  <si>
    <t xml:space="preserve">BZX584C22 </t>
  </si>
  <si>
    <t xml:space="preserve">BZX584C24 </t>
  </si>
  <si>
    <t xml:space="preserve">BZX584C27 </t>
  </si>
  <si>
    <t xml:space="preserve">BZX584C28 </t>
  </si>
  <si>
    <t xml:space="preserve">BZX584C30 </t>
  </si>
  <si>
    <t xml:space="preserve">BZX584C33 </t>
  </si>
  <si>
    <t xml:space="preserve">BZX584C36 </t>
  </si>
  <si>
    <t xml:space="preserve">BZX584C39 </t>
  </si>
  <si>
    <t xml:space="preserve">BZX584C43 </t>
  </si>
  <si>
    <t xml:space="preserve">BZX584C47 </t>
  </si>
  <si>
    <t xml:space="preserve">BZX584C51 </t>
  </si>
  <si>
    <t xml:space="preserve">BZX584C56 </t>
  </si>
  <si>
    <t xml:space="preserve">BZX584C62 </t>
  </si>
  <si>
    <t xml:space="preserve">BZX584C68 </t>
  </si>
  <si>
    <t xml:space="preserve">BZX584C75 </t>
  </si>
  <si>
    <t xml:space="preserve">BZX584C2V4-AU </t>
  </si>
  <si>
    <t xml:space="preserve">BZX584C2V7-AU </t>
  </si>
  <si>
    <t xml:space="preserve">BZX584C3-AU </t>
  </si>
  <si>
    <t xml:space="preserve">BZX584C3V3-AU </t>
  </si>
  <si>
    <t xml:space="preserve">BZX584C3V6-AU </t>
  </si>
  <si>
    <t xml:space="preserve">BZX584C3V9-AU </t>
  </si>
  <si>
    <t xml:space="preserve">BZX584C4V3-AU </t>
  </si>
  <si>
    <t xml:space="preserve">BZX584C4V7-AU </t>
  </si>
  <si>
    <t xml:space="preserve">BZX584C5V1-AU </t>
  </si>
  <si>
    <t xml:space="preserve">BZX584C5V6-AU </t>
  </si>
  <si>
    <t xml:space="preserve">BZX584C6V2-AU </t>
  </si>
  <si>
    <t xml:space="preserve">BZX584C6V8-AU </t>
  </si>
  <si>
    <t xml:space="preserve">BZX584C7V5-AU </t>
  </si>
  <si>
    <t xml:space="preserve">BZX584C8V2-AU </t>
  </si>
  <si>
    <t xml:space="preserve">BZX584C8V7-AU </t>
  </si>
  <si>
    <t xml:space="preserve">BZX584C9V1-AU </t>
  </si>
  <si>
    <t xml:space="preserve">BZX584C10-AU </t>
  </si>
  <si>
    <t xml:space="preserve">BZX584C11-AU </t>
  </si>
  <si>
    <t xml:space="preserve">BZX584C12-AU </t>
  </si>
  <si>
    <t xml:space="preserve">BZX584C13-AU </t>
  </si>
  <si>
    <t xml:space="preserve">BZX584C14-AU </t>
  </si>
  <si>
    <t xml:space="preserve">BZX584C15-AU </t>
  </si>
  <si>
    <t xml:space="preserve">BZX584C16-AU </t>
  </si>
  <si>
    <t xml:space="preserve">BZX584C17-AU </t>
  </si>
  <si>
    <t xml:space="preserve">BZX584C18-AU </t>
  </si>
  <si>
    <t xml:space="preserve">BZX584C20-AU </t>
  </si>
  <si>
    <t xml:space="preserve">BZX584C22-AU </t>
  </si>
  <si>
    <t xml:space="preserve">BZX584C24-AU </t>
  </si>
  <si>
    <t xml:space="preserve">BZX584C27-AU </t>
  </si>
  <si>
    <t xml:space="preserve">BZX584C28-AU </t>
  </si>
  <si>
    <t xml:space="preserve">BZX584C30-AU </t>
  </si>
  <si>
    <t xml:space="preserve">BZX584C33-AU </t>
  </si>
  <si>
    <t xml:space="preserve">BZX584C36-AU </t>
  </si>
  <si>
    <t xml:space="preserve">BZX584C39-AU </t>
  </si>
  <si>
    <t xml:space="preserve">BZX584C43-AU </t>
  </si>
  <si>
    <t xml:space="preserve">BZX584C47-AU </t>
  </si>
  <si>
    <t xml:space="preserve">BZX584C51-AU </t>
  </si>
  <si>
    <t xml:space="preserve">BZX584C56-AU </t>
  </si>
  <si>
    <t xml:space="preserve">BZX584C62-AU </t>
  </si>
  <si>
    <t xml:space="preserve">BZX584C68-AU </t>
  </si>
  <si>
    <t xml:space="preserve">BZX584C75-AU </t>
  </si>
  <si>
    <t xml:space="preserve">MMBZ5221BV </t>
  </si>
  <si>
    <t xml:space="preserve">MMBZ5222BV </t>
  </si>
  <si>
    <t xml:space="preserve">MMBZ5223BV </t>
  </si>
  <si>
    <t xml:space="preserve">MMBZ5225BV </t>
  </si>
  <si>
    <t xml:space="preserve">MMBZ5226BV </t>
  </si>
  <si>
    <t xml:space="preserve">MMBZ5227BV </t>
  </si>
  <si>
    <t xml:space="preserve">MMBZ5228BV </t>
  </si>
  <si>
    <t xml:space="preserve">MMBZ5229BV </t>
  </si>
  <si>
    <t xml:space="preserve">MMBZ5230BV </t>
  </si>
  <si>
    <t xml:space="preserve">MMBZ5231BV </t>
  </si>
  <si>
    <t xml:space="preserve">MMBZ5232BV </t>
  </si>
  <si>
    <t xml:space="preserve">MMBZ5234BV </t>
  </si>
  <si>
    <t xml:space="preserve">MMBZ5234BV-AU </t>
  </si>
  <si>
    <t xml:space="preserve">MMBZ5235BV </t>
  </si>
  <si>
    <t xml:space="preserve">MMBZ5236BV </t>
  </si>
  <si>
    <t xml:space="preserve">MMBZ5237BV </t>
  </si>
  <si>
    <t xml:space="preserve">MMBZ5238BV </t>
  </si>
  <si>
    <t xml:space="preserve">MMBZ5239BV </t>
  </si>
  <si>
    <t xml:space="preserve">MMBZ5240BV </t>
  </si>
  <si>
    <t xml:space="preserve">MMBZ5241BV </t>
  </si>
  <si>
    <t xml:space="preserve">MMBZ5242BV </t>
  </si>
  <si>
    <t xml:space="preserve">MMBZ5243BV </t>
  </si>
  <si>
    <t xml:space="preserve">MMBZ5244BV </t>
  </si>
  <si>
    <t xml:space="preserve">MMBZ5245BV </t>
  </si>
  <si>
    <t xml:space="preserve">MMBZ5246BV </t>
  </si>
  <si>
    <t xml:space="preserve">MMBZ5247BV </t>
  </si>
  <si>
    <t xml:space="preserve">MMBZ5248BV </t>
  </si>
  <si>
    <t xml:space="preserve">MMBZ5250BV </t>
  </si>
  <si>
    <t xml:space="preserve">MMBZ5251BV </t>
  </si>
  <si>
    <t xml:space="preserve">MMBZ5252BV </t>
  </si>
  <si>
    <t xml:space="preserve">MMBZ5254BV </t>
  </si>
  <si>
    <t xml:space="preserve">MMBZ5255BV </t>
  </si>
  <si>
    <t xml:space="preserve">MMBZ5256BV </t>
  </si>
  <si>
    <t xml:space="preserve">MMBZ5257BV </t>
  </si>
  <si>
    <t xml:space="preserve">MMBZ5258BV </t>
  </si>
  <si>
    <t xml:space="preserve">MMBZ5259BV </t>
  </si>
  <si>
    <t xml:space="preserve">MMBZ5260BV </t>
  </si>
  <si>
    <t xml:space="preserve">MMBZ5261BV </t>
  </si>
  <si>
    <t xml:space="preserve">MMBZ5262BV </t>
  </si>
  <si>
    <t xml:space="preserve">MMBZ5263BV </t>
  </si>
  <si>
    <t xml:space="preserve">MMBZ5264BV </t>
  </si>
  <si>
    <t xml:space="preserve">MMBZ5265BV </t>
  </si>
  <si>
    <t xml:space="preserve">MMBZ5266BV </t>
  </si>
  <si>
    <t xml:space="preserve">MMBZ5267BV </t>
  </si>
  <si>
    <t xml:space="preserve">BZT52-B2V4S </t>
  </si>
  <si>
    <t xml:space="preserve">BZT52-B2V7S </t>
  </si>
  <si>
    <t xml:space="preserve">BZT52-B3S </t>
  </si>
  <si>
    <t xml:space="preserve">BZT52-B3V3S </t>
  </si>
  <si>
    <t xml:space="preserve">BZT52-B3V6S </t>
  </si>
  <si>
    <t xml:space="preserve">BZT52-B3V9S </t>
  </si>
  <si>
    <t xml:space="preserve">BZT52-B4V3S </t>
  </si>
  <si>
    <t xml:space="preserve">BZT52-B4V7S </t>
  </si>
  <si>
    <t xml:space="preserve">BZT52-B5V1S </t>
  </si>
  <si>
    <t xml:space="preserve">BZT52-B5V6S </t>
  </si>
  <si>
    <t xml:space="preserve">BZT52-B5V8S </t>
  </si>
  <si>
    <t xml:space="preserve">BZT52-B6V2S </t>
  </si>
  <si>
    <t xml:space="preserve">BZT52-B6V8S </t>
  </si>
  <si>
    <t xml:space="preserve">BZT52-B7V5S </t>
  </si>
  <si>
    <t xml:space="preserve">BZT52-B8V2S </t>
  </si>
  <si>
    <t xml:space="preserve">BZT52-B8V7S </t>
  </si>
  <si>
    <t xml:space="preserve">BZT52-B9V1S </t>
  </si>
  <si>
    <t xml:space="preserve">BZT52-B10S </t>
  </si>
  <si>
    <t xml:space="preserve">BZT52-B11S </t>
  </si>
  <si>
    <t xml:space="preserve">BZT52-B12S </t>
  </si>
  <si>
    <t xml:space="preserve">BZT52-B13S </t>
  </si>
  <si>
    <t xml:space="preserve">BZT52-B14S </t>
  </si>
  <si>
    <t xml:space="preserve">BZT52-B15S </t>
  </si>
  <si>
    <t xml:space="preserve">BZT52-B16S </t>
  </si>
  <si>
    <t xml:space="preserve">BZT52-B17S </t>
  </si>
  <si>
    <t xml:space="preserve">BZT52-B18S </t>
  </si>
  <si>
    <t xml:space="preserve">BZT52-B20S </t>
  </si>
  <si>
    <t xml:space="preserve">BZT52-B22S </t>
  </si>
  <si>
    <t xml:space="preserve">BZT52-B24S </t>
  </si>
  <si>
    <t xml:space="preserve">BZT52-B27S </t>
  </si>
  <si>
    <t xml:space="preserve">BZT52-B28S </t>
  </si>
  <si>
    <t xml:space="preserve">BZT52-B30S </t>
  </si>
  <si>
    <t xml:space="preserve">BZT52-B33S </t>
  </si>
  <si>
    <t xml:space="preserve">BZT52-B36S </t>
  </si>
  <si>
    <t xml:space="preserve">BZT52-B39S </t>
  </si>
  <si>
    <t xml:space="preserve">BZT52-B43S </t>
  </si>
  <si>
    <t xml:space="preserve">BZT52-B47S </t>
  </si>
  <si>
    <t xml:space="preserve">BZT52-B51S </t>
  </si>
  <si>
    <t xml:space="preserve">BZT52-B56S </t>
  </si>
  <si>
    <t xml:space="preserve">BZT52-B62S </t>
  </si>
  <si>
    <t xml:space="preserve">BZT52-B68S </t>
  </si>
  <si>
    <t xml:space="preserve">BZT52-B75S </t>
  </si>
  <si>
    <t xml:space="preserve">BZT52-B2V4S-AU </t>
  </si>
  <si>
    <t xml:space="preserve">BZT52-B2V7S-AU </t>
  </si>
  <si>
    <t xml:space="preserve">BZT52-B3S-AU </t>
  </si>
  <si>
    <t xml:space="preserve">BZT52-B3V3S-AU </t>
  </si>
  <si>
    <t xml:space="preserve">BZT52-B3V6S-AU </t>
  </si>
  <si>
    <t xml:space="preserve">BZT52-B3V9S-AU </t>
  </si>
  <si>
    <t xml:space="preserve">BZT52-B4V3S-AU </t>
  </si>
  <si>
    <t xml:space="preserve">BZT52-B4V7S-AU </t>
  </si>
  <si>
    <t xml:space="preserve">BZT52-B5V1S-AU </t>
  </si>
  <si>
    <t xml:space="preserve">BZT52-B5V6S-AU </t>
  </si>
  <si>
    <t xml:space="preserve">BZT52-B5V8S-AU </t>
  </si>
  <si>
    <t xml:space="preserve">BZT52-B6V2S-AU </t>
  </si>
  <si>
    <t xml:space="preserve">BZT52-B6V8S-AU </t>
  </si>
  <si>
    <t xml:space="preserve">BZT52-B7V5S-AU </t>
  </si>
  <si>
    <t xml:space="preserve">BZT52-B8V2S-AU </t>
  </si>
  <si>
    <t xml:space="preserve">BZT52-B8V7S-AU </t>
  </si>
  <si>
    <t xml:space="preserve">BZT52-B9V1S-AU </t>
  </si>
  <si>
    <t xml:space="preserve">BZT52-B10S-AU </t>
  </si>
  <si>
    <t xml:space="preserve">BZT52-B11S-AU </t>
  </si>
  <si>
    <t xml:space="preserve">BZT52-B12S-AU </t>
  </si>
  <si>
    <t xml:space="preserve">BZT52-B13S-AU </t>
  </si>
  <si>
    <t xml:space="preserve">BZT52-B14S-AU </t>
  </si>
  <si>
    <t xml:space="preserve">BZT52-B15S-AU </t>
  </si>
  <si>
    <t xml:space="preserve">BZT52-B16S-AU </t>
  </si>
  <si>
    <t xml:space="preserve">BZT52-B17S-AU </t>
  </si>
  <si>
    <t xml:space="preserve">BZT52-B18S-AU </t>
  </si>
  <si>
    <t xml:space="preserve">BZT52-B20S-AU </t>
  </si>
  <si>
    <t xml:space="preserve">BZT52-B22S-AU </t>
  </si>
  <si>
    <t xml:space="preserve">BZT52-B24S-AU </t>
  </si>
  <si>
    <t xml:space="preserve">BZT52-B27S-AU </t>
  </si>
  <si>
    <t xml:space="preserve">BZT52-B28S-AU </t>
  </si>
  <si>
    <t xml:space="preserve">BZT52-B30S-AU </t>
  </si>
  <si>
    <t xml:space="preserve">BZT52-B33S-AU </t>
  </si>
  <si>
    <t xml:space="preserve">BZT52-B36S-AU </t>
  </si>
  <si>
    <t xml:space="preserve">BZT52-B39S-AU </t>
  </si>
  <si>
    <t xml:space="preserve">BZT52-B43S-AU </t>
  </si>
  <si>
    <t xml:space="preserve">BZT52-B47S-AU </t>
  </si>
  <si>
    <t xml:space="preserve">BZT52-B51S-AU </t>
  </si>
  <si>
    <t xml:space="preserve">BZT52-B56S-AU </t>
  </si>
  <si>
    <t xml:space="preserve">BZT52-B62S-AU </t>
  </si>
  <si>
    <t xml:space="preserve">BZT52-B68S-AU </t>
  </si>
  <si>
    <t xml:space="preserve">BZT52-B75S-AU </t>
  </si>
  <si>
    <t xml:space="preserve">BZT52-C2V4S </t>
  </si>
  <si>
    <t xml:space="preserve">BZT52-C2V7S </t>
  </si>
  <si>
    <t xml:space="preserve">BZT52-C3S </t>
  </si>
  <si>
    <t xml:space="preserve">BZT52-C3V3S </t>
  </si>
  <si>
    <t xml:space="preserve">BZT52-C3V6S </t>
  </si>
  <si>
    <t xml:space="preserve">BZT52-C3V9S </t>
  </si>
  <si>
    <t xml:space="preserve">BZT52-C4V3S </t>
  </si>
  <si>
    <t xml:space="preserve">BZT52-C4V7S </t>
  </si>
  <si>
    <t xml:space="preserve">BZT52-C5V1S </t>
  </si>
  <si>
    <t xml:space="preserve">BZT52-C5V6S </t>
  </si>
  <si>
    <t xml:space="preserve">BZT52-C6V2S </t>
  </si>
  <si>
    <t xml:space="preserve">BZT52-C6V8S </t>
  </si>
  <si>
    <t xml:space="preserve">BZT52-C7V5S </t>
  </si>
  <si>
    <t xml:space="preserve">BZT52-C8V2S </t>
  </si>
  <si>
    <t xml:space="preserve">BZT52-C8V7S </t>
  </si>
  <si>
    <t xml:space="preserve">BZT52-C9V1S </t>
  </si>
  <si>
    <t xml:space="preserve">BZT52-C10S </t>
  </si>
  <si>
    <t xml:space="preserve">BZT52-C11S </t>
  </si>
  <si>
    <t xml:space="preserve">BZT52-C12S </t>
  </si>
  <si>
    <t xml:space="preserve">BZT52-C13S </t>
  </si>
  <si>
    <t xml:space="preserve">BZT52-C14S </t>
  </si>
  <si>
    <t xml:space="preserve">BZT52-C15S </t>
  </si>
  <si>
    <t xml:space="preserve">BZT52-C16S </t>
  </si>
  <si>
    <t xml:space="preserve">BZT52-C17S </t>
  </si>
  <si>
    <t xml:space="preserve">BZT52-C18S </t>
  </si>
  <si>
    <t xml:space="preserve">BZT52-C20S </t>
  </si>
  <si>
    <t xml:space="preserve">BZT52-C22S </t>
  </si>
  <si>
    <t xml:space="preserve">BZT52-C24S </t>
  </si>
  <si>
    <t xml:space="preserve">BZT52-C27S </t>
  </si>
  <si>
    <t xml:space="preserve">BZT52-C28S </t>
  </si>
  <si>
    <t xml:space="preserve">BZT52-C30S </t>
  </si>
  <si>
    <t xml:space="preserve">BZT52-C33S </t>
  </si>
  <si>
    <t xml:space="preserve">BZT52-C36S </t>
  </si>
  <si>
    <t xml:space="preserve">BZT52-C39S </t>
  </si>
  <si>
    <t xml:space="preserve">BZT52-C43S </t>
  </si>
  <si>
    <t xml:space="preserve">BZT52-C47S </t>
  </si>
  <si>
    <t xml:space="preserve">BZT52-C51S </t>
  </si>
  <si>
    <t xml:space="preserve">BZT52-C56S </t>
  </si>
  <si>
    <t xml:space="preserve">BZT52-C62S </t>
  </si>
  <si>
    <t xml:space="preserve">BZT52-C68S </t>
  </si>
  <si>
    <t xml:space="preserve">BZT52-C75S </t>
  </si>
  <si>
    <t xml:space="preserve">MMSZ4691WS </t>
  </si>
  <si>
    <t xml:space="preserve">MMSZ4692WS </t>
  </si>
  <si>
    <t xml:space="preserve">MMSZ4702WS </t>
  </si>
  <si>
    <t xml:space="preserve">MMSZ4691WS-AU </t>
  </si>
  <si>
    <t xml:space="preserve">MMSZ4692WS-AU </t>
  </si>
  <si>
    <t xml:space="preserve">MMSZ4702WS-AU </t>
  </si>
  <si>
    <t xml:space="preserve">BZT52-C2V4S-AU </t>
  </si>
  <si>
    <t xml:space="preserve">BZT52-C2V7S-AU </t>
  </si>
  <si>
    <t xml:space="preserve">BZT52-C3S-AU </t>
  </si>
  <si>
    <t xml:space="preserve">BZT52-C3V3S-AU </t>
  </si>
  <si>
    <t xml:space="preserve">BZT52-C3V6S-AU </t>
  </si>
  <si>
    <t xml:space="preserve">BZT52-C3V9S-AU </t>
  </si>
  <si>
    <t xml:space="preserve">BZT52-C4V3S-AU </t>
  </si>
  <si>
    <t xml:space="preserve">BZT52-C4V7S-AU </t>
  </si>
  <si>
    <t xml:space="preserve">BZT52-C5V1S-AU </t>
  </si>
  <si>
    <t xml:space="preserve">BZT52-C5V6S-AU </t>
  </si>
  <si>
    <t xml:space="preserve">BZT52-C6V2S-AU </t>
  </si>
  <si>
    <t xml:space="preserve">BZT52-C6V8S-AU </t>
  </si>
  <si>
    <t xml:space="preserve">BZT52-C7V5S-AU </t>
  </si>
  <si>
    <t xml:space="preserve">BZT52-C8V2S-AU </t>
  </si>
  <si>
    <t xml:space="preserve">BZT52-C8V7S-AU </t>
  </si>
  <si>
    <t xml:space="preserve">BZT52-C9V1S-AU </t>
  </si>
  <si>
    <t xml:space="preserve">BZT52-C10S-AU </t>
  </si>
  <si>
    <t xml:space="preserve">BZT52-C11S-AU </t>
  </si>
  <si>
    <t xml:space="preserve">BZT52-C12S-AU </t>
  </si>
  <si>
    <t xml:space="preserve">BZT52-C13S-AU </t>
  </si>
  <si>
    <t xml:space="preserve">BZT52-C14S-AU </t>
  </si>
  <si>
    <t xml:space="preserve">BZT52-C15S-AU </t>
  </si>
  <si>
    <t xml:space="preserve">BZT52-C16S-AU </t>
  </si>
  <si>
    <t xml:space="preserve">BZT52-C17S-AU </t>
  </si>
  <si>
    <t xml:space="preserve">BZT52-C18S-AU </t>
  </si>
  <si>
    <t xml:space="preserve">BZT52-C20S-AU </t>
  </si>
  <si>
    <t xml:space="preserve">BZT52-C22S-AU </t>
  </si>
  <si>
    <t xml:space="preserve">BZT52-C24S-AU </t>
  </si>
  <si>
    <t xml:space="preserve">BZT52-C27S-AU </t>
  </si>
  <si>
    <t xml:space="preserve">BZT52-C28S-AU </t>
  </si>
  <si>
    <t xml:space="preserve">BZT52-C30S-AU </t>
  </si>
  <si>
    <t xml:space="preserve">BZT52-C33S-AU </t>
  </si>
  <si>
    <t xml:space="preserve">BZT52-C36S-AU </t>
  </si>
  <si>
    <t xml:space="preserve">BZT52-C39S-AU </t>
  </si>
  <si>
    <t xml:space="preserve">BZT52-C43S-AU </t>
  </si>
  <si>
    <t xml:space="preserve">BZT52-C47S-AU </t>
  </si>
  <si>
    <t xml:space="preserve">BZT52-C51S-AU </t>
  </si>
  <si>
    <t xml:space="preserve">BZT52-C56S-AU </t>
  </si>
  <si>
    <t xml:space="preserve">BZT52-C62S-AU </t>
  </si>
  <si>
    <t xml:space="preserve">BZT52-C68S-AU </t>
  </si>
  <si>
    <t xml:space="preserve">BZT52-C75S-AU </t>
  </si>
  <si>
    <t xml:space="preserve">MMSZ5229AS </t>
  </si>
  <si>
    <t xml:space="preserve">MMSZ5230AS </t>
  </si>
  <si>
    <t xml:space="preserve">MMSZ5231AS </t>
  </si>
  <si>
    <t xml:space="preserve">MMSZ5232AS </t>
  </si>
  <si>
    <t xml:space="preserve">MMSZ5234AS </t>
  </si>
  <si>
    <t xml:space="preserve">MMSZ5235AS </t>
  </si>
  <si>
    <t xml:space="preserve">MMSZ5236AS </t>
  </si>
  <si>
    <t xml:space="preserve">MMSZ5237AS </t>
  </si>
  <si>
    <t xml:space="preserve">MMSZ5238AS </t>
  </si>
  <si>
    <t xml:space="preserve">MMSZ5239AS </t>
  </si>
  <si>
    <t xml:space="preserve">MMSZ5240AS </t>
  </si>
  <si>
    <t xml:space="preserve">MMSZ5241AS </t>
  </si>
  <si>
    <t xml:space="preserve">MMSZ5242AS </t>
  </si>
  <si>
    <t xml:space="preserve">MMSZ5243AS </t>
  </si>
  <si>
    <t xml:space="preserve">MMSZ5244AS </t>
  </si>
  <si>
    <t xml:space="preserve">MMSZ5245AS </t>
  </si>
  <si>
    <t xml:space="preserve">MMSZ5246AS </t>
  </si>
  <si>
    <t xml:space="preserve">MMSZ5247AS </t>
  </si>
  <si>
    <t xml:space="preserve">MMSZ5248AS </t>
  </si>
  <si>
    <t xml:space="preserve">MMSZ5250AS </t>
  </si>
  <si>
    <t xml:space="preserve">MMSZ5251AS </t>
  </si>
  <si>
    <t xml:space="preserve">MMSZ5252AS </t>
  </si>
  <si>
    <t xml:space="preserve">MMSZ5254AS </t>
  </si>
  <si>
    <t xml:space="preserve">MMSZ5255AS </t>
  </si>
  <si>
    <t xml:space="preserve">MMSZ5256AS </t>
  </si>
  <si>
    <t xml:space="preserve">MMSZ5257AS </t>
  </si>
  <si>
    <t xml:space="preserve">MMSZ5258AS </t>
  </si>
  <si>
    <t xml:space="preserve">MMSZ5259AS </t>
  </si>
  <si>
    <t xml:space="preserve">MMSZ5260AS </t>
  </si>
  <si>
    <t xml:space="preserve">MMSZ5261AS </t>
  </si>
  <si>
    <t xml:space="preserve">MMSZ5262AS </t>
  </si>
  <si>
    <t xml:space="preserve">MMSZ5229AS-AU </t>
  </si>
  <si>
    <t xml:space="preserve">MMSZ5230AS-AU </t>
  </si>
  <si>
    <t xml:space="preserve">MMSZ5231AS-AU </t>
  </si>
  <si>
    <t xml:space="preserve">MMSZ5232AS-AU </t>
  </si>
  <si>
    <t xml:space="preserve">MMSZ5234AS-AU </t>
  </si>
  <si>
    <t xml:space="preserve">MMSZ5235AS-AU </t>
  </si>
  <si>
    <t xml:space="preserve">MMSZ5236AS-AU </t>
  </si>
  <si>
    <t xml:space="preserve">MMSZ5237AS-AU </t>
  </si>
  <si>
    <t xml:space="preserve">MMSZ5238AS-AU </t>
  </si>
  <si>
    <t xml:space="preserve">MMSZ5239AS-AU </t>
  </si>
  <si>
    <t xml:space="preserve">MMSZ5240AS-AU </t>
  </si>
  <si>
    <t xml:space="preserve">MMSZ5241AS-AU </t>
  </si>
  <si>
    <t xml:space="preserve">MMSZ5242AS-AU </t>
  </si>
  <si>
    <t xml:space="preserve">MMSZ5243AS-AU </t>
  </si>
  <si>
    <t xml:space="preserve">MMSZ5244AS-AU </t>
  </si>
  <si>
    <t xml:space="preserve">MMSZ5245AS-AU </t>
  </si>
  <si>
    <t xml:space="preserve">MMSZ5246AS-AU </t>
  </si>
  <si>
    <t xml:space="preserve">MMSZ5247AS-AU </t>
  </si>
  <si>
    <t xml:space="preserve">MMSZ5248AS-AU </t>
  </si>
  <si>
    <t xml:space="preserve">MMSZ5250AS-AU </t>
  </si>
  <si>
    <t xml:space="preserve">MMSZ5251AS-AU </t>
  </si>
  <si>
    <t xml:space="preserve">MMSZ5252AS-AU </t>
  </si>
  <si>
    <t xml:space="preserve">MMSZ5254AS-AU </t>
  </si>
  <si>
    <t xml:space="preserve">MMSZ5255AS-AU </t>
  </si>
  <si>
    <t xml:space="preserve">MMSZ5256AS-AU </t>
  </si>
  <si>
    <t xml:space="preserve">MMSZ5257AS-AU </t>
  </si>
  <si>
    <t xml:space="preserve">MMSZ5258AS-AU </t>
  </si>
  <si>
    <t xml:space="preserve">MMSZ5259AS-AU </t>
  </si>
  <si>
    <t xml:space="preserve">MMSZ5260AS-AU </t>
  </si>
  <si>
    <t xml:space="preserve">MMSZ5261AS-AU </t>
  </si>
  <si>
    <t xml:space="preserve">MMSZ5262AS-AU </t>
  </si>
  <si>
    <t xml:space="preserve">MMSZ5221BS </t>
  </si>
  <si>
    <t xml:space="preserve">MMSZ5222BS </t>
  </si>
  <si>
    <t xml:space="preserve">MMSZ5223BS </t>
  </si>
  <si>
    <t xml:space="preserve">MMSZ5225BS </t>
  </si>
  <si>
    <t xml:space="preserve">MMSZ5226BS </t>
  </si>
  <si>
    <t xml:space="preserve">MMSZ5227BS </t>
  </si>
  <si>
    <t xml:space="preserve">MMSZ5228BS </t>
  </si>
  <si>
    <t xml:space="preserve">MMSZ5229BS </t>
  </si>
  <si>
    <t xml:space="preserve">MMSZ5230BS </t>
  </si>
  <si>
    <t xml:space="preserve">MMSZ5231BS </t>
  </si>
  <si>
    <t xml:space="preserve">MMSZ5232BS </t>
  </si>
  <si>
    <t xml:space="preserve">MMSZ5234BS </t>
  </si>
  <si>
    <t xml:space="preserve">MMSZ5235BS </t>
  </si>
  <si>
    <t xml:space="preserve">MMSZ5236BS </t>
  </si>
  <si>
    <t xml:space="preserve">MMSZ5237BS </t>
  </si>
  <si>
    <t xml:space="preserve">MMSZ5238BS </t>
  </si>
  <si>
    <t xml:space="preserve">MMSZ5239BS </t>
  </si>
  <si>
    <t xml:space="preserve">MMSZ5240BS </t>
  </si>
  <si>
    <t xml:space="preserve">MMSZ5241BS </t>
  </si>
  <si>
    <t xml:space="preserve">MMSZ5242BS </t>
  </si>
  <si>
    <t xml:space="preserve">MMSZ5243BS </t>
  </si>
  <si>
    <t xml:space="preserve">MMSZ5244BS </t>
  </si>
  <si>
    <t xml:space="preserve">MMSZ5245BS </t>
  </si>
  <si>
    <t xml:space="preserve">MMSZ5246BS </t>
  </si>
  <si>
    <t xml:space="preserve">MMSZ5247BS </t>
  </si>
  <si>
    <t xml:space="preserve">MMSZ5248BS </t>
  </si>
  <si>
    <t xml:space="preserve">MMSZ5250BS </t>
  </si>
  <si>
    <t xml:space="preserve">MMSZ5251BS </t>
  </si>
  <si>
    <t xml:space="preserve">MMSZ5252BS </t>
  </si>
  <si>
    <t xml:space="preserve">MMSZ5254BS </t>
  </si>
  <si>
    <t xml:space="preserve">MMSZ5255BS </t>
  </si>
  <si>
    <t xml:space="preserve">MMSZ5256BS </t>
  </si>
  <si>
    <t xml:space="preserve">MMSZ5257BS </t>
  </si>
  <si>
    <t xml:space="preserve">MMSZ5258BS </t>
  </si>
  <si>
    <t xml:space="preserve">MMSZ5259BS </t>
  </si>
  <si>
    <t xml:space="preserve">MMSZ5260BS </t>
  </si>
  <si>
    <t xml:space="preserve">MMSZ5261BS </t>
  </si>
  <si>
    <t xml:space="preserve">MMSZ5262BS </t>
  </si>
  <si>
    <t xml:space="preserve">MMSZ5263BS </t>
  </si>
  <si>
    <t xml:space="preserve">MMSZ5264BS </t>
  </si>
  <si>
    <t xml:space="preserve">MMSZ5265BS </t>
  </si>
  <si>
    <t xml:space="preserve">MMSZ5266BS </t>
  </si>
  <si>
    <t xml:space="preserve">MMSZ5267BS </t>
  </si>
  <si>
    <t xml:space="preserve">MMSZ5221BS-AU </t>
  </si>
  <si>
    <t xml:space="preserve">MMSZ5222BS-AU </t>
  </si>
  <si>
    <t xml:space="preserve">MMSZ5223BS-AU </t>
  </si>
  <si>
    <t xml:space="preserve">MMSZ5225BS-AU </t>
  </si>
  <si>
    <t xml:space="preserve">MMSZ5226BS-AU </t>
  </si>
  <si>
    <t xml:space="preserve">MMSZ5227BS-AU </t>
  </si>
  <si>
    <t xml:space="preserve">MMSZ5228BS-AU </t>
  </si>
  <si>
    <t xml:space="preserve">MMSZ5229BS-AU </t>
  </si>
  <si>
    <t xml:space="preserve">MMSZ5230BS-AU </t>
  </si>
  <si>
    <t xml:space="preserve">MMSZ5231BS-AU </t>
  </si>
  <si>
    <t xml:space="preserve">MMSZ5232BS-AU </t>
  </si>
  <si>
    <t xml:space="preserve">MMSZ5234BS-AU </t>
  </si>
  <si>
    <t xml:space="preserve">MMSZ5235BS-AU </t>
  </si>
  <si>
    <t xml:space="preserve">MMSZ5236BS-AU </t>
  </si>
  <si>
    <t xml:space="preserve">MMSZ5237BS-AU </t>
  </si>
  <si>
    <t xml:space="preserve">MMSZ5238BS-AU </t>
  </si>
  <si>
    <t xml:space="preserve">MMSZ5239BS-AU </t>
  </si>
  <si>
    <t xml:space="preserve">MMSZ5240BS-AU </t>
  </si>
  <si>
    <t xml:space="preserve">MMSZ5241BS-AU </t>
  </si>
  <si>
    <t xml:space="preserve">MMSZ5242BS-AU </t>
  </si>
  <si>
    <t xml:space="preserve">MMSZ5243BS-AU </t>
  </si>
  <si>
    <t xml:space="preserve">MMSZ5244BS-AU </t>
  </si>
  <si>
    <t xml:space="preserve">MMSZ5245BS-AU </t>
  </si>
  <si>
    <t xml:space="preserve">MMSZ5246BS-AU </t>
  </si>
  <si>
    <t xml:space="preserve">MMSZ5247BS-AU </t>
  </si>
  <si>
    <t xml:space="preserve">MMSZ5248BS-AU </t>
  </si>
  <si>
    <t xml:space="preserve">MMSZ5250BS-AU </t>
  </si>
  <si>
    <t xml:space="preserve">MMSZ5251BS-AU </t>
  </si>
  <si>
    <t xml:space="preserve">MMSZ5252BS-AU </t>
  </si>
  <si>
    <t xml:space="preserve">MMSZ5254BS-AU </t>
  </si>
  <si>
    <t xml:space="preserve">MMSZ5255BS-AU </t>
  </si>
  <si>
    <t xml:space="preserve">MMSZ5256BS-AU </t>
  </si>
  <si>
    <t xml:space="preserve">MMSZ5257BS-AU </t>
  </si>
  <si>
    <t xml:space="preserve">MMSZ5258BS-AU </t>
  </si>
  <si>
    <t xml:space="preserve">MMSZ5259BS-AU </t>
  </si>
  <si>
    <t xml:space="preserve">MMSZ5260BS-AU </t>
  </si>
  <si>
    <t xml:space="preserve">MMSZ5261BS-AU </t>
  </si>
  <si>
    <t xml:space="preserve">MMSZ5262BS-AU </t>
  </si>
  <si>
    <t xml:space="preserve">BZX84B2V4W </t>
  </si>
  <si>
    <t>Fig_162</t>
  </si>
  <si>
    <t xml:space="preserve">BZX84B2V7W </t>
  </si>
  <si>
    <t xml:space="preserve">BZX84B3W </t>
  </si>
  <si>
    <t xml:space="preserve">BZX84B3V3W </t>
  </si>
  <si>
    <t xml:space="preserve">BZX84B3V6W </t>
  </si>
  <si>
    <t xml:space="preserve">BZX84B3V9W </t>
  </si>
  <si>
    <t xml:space="preserve">BZX84B4V3W </t>
  </si>
  <si>
    <t xml:space="preserve">BZX84B4V7W </t>
  </si>
  <si>
    <t xml:space="preserve">BZX84B5V1W </t>
  </si>
  <si>
    <t xml:space="preserve">BZX84B5V6W </t>
  </si>
  <si>
    <t xml:space="preserve">BZX84B6V2W </t>
  </si>
  <si>
    <t xml:space="preserve">BZX84B6V8W </t>
  </si>
  <si>
    <t xml:space="preserve">BZX84B7V5W </t>
  </si>
  <si>
    <t xml:space="preserve">BZX84B8V2W </t>
  </si>
  <si>
    <t xml:space="preserve">BZX84B8V7W </t>
  </si>
  <si>
    <t xml:space="preserve">BZX84B9V1W </t>
  </si>
  <si>
    <t xml:space="preserve">BZX84B10W </t>
  </si>
  <si>
    <t xml:space="preserve">BZX84B11W </t>
  </si>
  <si>
    <t xml:space="preserve">BZX84B12W </t>
  </si>
  <si>
    <t xml:space="preserve">BZX84B13W </t>
  </si>
  <si>
    <t xml:space="preserve">BZX84B14W </t>
  </si>
  <si>
    <t xml:space="preserve">BZX84B15W </t>
  </si>
  <si>
    <t xml:space="preserve">BZX84B16W </t>
  </si>
  <si>
    <t xml:space="preserve">BZX84B2V4W-AU </t>
  </si>
  <si>
    <t xml:space="preserve">BZX84B2V7W-AU </t>
  </si>
  <si>
    <t xml:space="preserve">BZX84B3W-AU </t>
  </si>
  <si>
    <t xml:space="preserve">BZX84B3V3W-AU </t>
  </si>
  <si>
    <t xml:space="preserve">BZX84B3V6W-AU </t>
  </si>
  <si>
    <t xml:space="preserve">BZX84B3V9W-AU </t>
  </si>
  <si>
    <t xml:space="preserve">BZX84B4V3W-AU </t>
  </si>
  <si>
    <t xml:space="preserve">BZX84B4V7W-AU </t>
  </si>
  <si>
    <t xml:space="preserve">BZX84B5V1W-AU </t>
  </si>
  <si>
    <t xml:space="preserve">BZX84B5V6W-AU </t>
  </si>
  <si>
    <t xml:space="preserve">BZX84B6V2W-AU </t>
  </si>
  <si>
    <t xml:space="preserve">BZX84B6V8W-AU </t>
  </si>
  <si>
    <t xml:space="preserve">BZX84B7V5W-AU </t>
  </si>
  <si>
    <t xml:space="preserve">BZX84B8V2W-AU </t>
  </si>
  <si>
    <t xml:space="preserve">BZX84B8V7W-AU </t>
  </si>
  <si>
    <t xml:space="preserve">BZX84B9V1W-AU </t>
  </si>
  <si>
    <t xml:space="preserve">BZX84B10W-AU </t>
  </si>
  <si>
    <t xml:space="preserve">BZX84B11W-AU </t>
  </si>
  <si>
    <t xml:space="preserve">BZX84B12W-AU </t>
  </si>
  <si>
    <t xml:space="preserve">BZX84B13W-AU </t>
  </si>
  <si>
    <t xml:space="preserve">BZX84B14W-AU </t>
  </si>
  <si>
    <t xml:space="preserve">BZX84B15W-AU </t>
  </si>
  <si>
    <t xml:space="preserve">BZX84B16W-AU </t>
  </si>
  <si>
    <t xml:space="preserve">BZX84B17W </t>
  </si>
  <si>
    <t xml:space="preserve">BZX84B18W </t>
  </si>
  <si>
    <t xml:space="preserve">BZX84B20W </t>
  </si>
  <si>
    <t xml:space="preserve">BZX84B22W </t>
  </si>
  <si>
    <t xml:space="preserve">BZX84B24W </t>
  </si>
  <si>
    <t xml:space="preserve">BZX84B27W </t>
  </si>
  <si>
    <t xml:space="preserve">BZX84B28W </t>
  </si>
  <si>
    <t xml:space="preserve">BZX84B30W </t>
  </si>
  <si>
    <t xml:space="preserve">BZX84B33W </t>
  </si>
  <si>
    <t xml:space="preserve">BZX84B36W </t>
  </si>
  <si>
    <t xml:space="preserve">BZX84B39W </t>
  </si>
  <si>
    <t xml:space="preserve">BZX84B43W </t>
  </si>
  <si>
    <t xml:space="preserve">BZX84B47W </t>
  </si>
  <si>
    <t xml:space="preserve">BZX84B51W </t>
  </si>
  <si>
    <t xml:space="preserve">BZX84B56W </t>
  </si>
  <si>
    <t xml:space="preserve">BZX84B62W </t>
  </si>
  <si>
    <t xml:space="preserve">BZX84B68W </t>
  </si>
  <si>
    <t xml:space="preserve">BZX84B75W </t>
  </si>
  <si>
    <t xml:space="preserve">BZX84B17W-AU </t>
  </si>
  <si>
    <t xml:space="preserve">BZX84B18W-AU </t>
  </si>
  <si>
    <t xml:space="preserve">BZX84B20W-AU </t>
  </si>
  <si>
    <t xml:space="preserve">BZX84B22W-AU </t>
  </si>
  <si>
    <t xml:space="preserve">BZX84B24W-AU </t>
  </si>
  <si>
    <t xml:space="preserve">BZX84B27W-AU </t>
  </si>
  <si>
    <t xml:space="preserve">BZX84B28W-AU </t>
  </si>
  <si>
    <t xml:space="preserve">BZX84B30W-AU </t>
  </si>
  <si>
    <t xml:space="preserve">BZX84B33W-AU </t>
  </si>
  <si>
    <t xml:space="preserve">BZX84B36W-AU </t>
  </si>
  <si>
    <t xml:space="preserve">BZX84B39W-AU </t>
  </si>
  <si>
    <t xml:space="preserve">BZX84B43W-AU </t>
  </si>
  <si>
    <t xml:space="preserve">BZX84B47W-AU </t>
  </si>
  <si>
    <t xml:space="preserve">BZX84B51W-AU </t>
  </si>
  <si>
    <t xml:space="preserve">BZX84B56W-AU </t>
  </si>
  <si>
    <t xml:space="preserve">BZX84B62W-AU </t>
  </si>
  <si>
    <t xml:space="preserve">BZX84B68W-AU </t>
  </si>
  <si>
    <t xml:space="preserve">BZX84B75W-AU </t>
  </si>
  <si>
    <t xml:space="preserve">BZX84C2V4W </t>
  </si>
  <si>
    <t xml:space="preserve">BZX84C2V7W </t>
  </si>
  <si>
    <t xml:space="preserve">BZX84C3W </t>
  </si>
  <si>
    <t xml:space="preserve">BZX84C3V3W </t>
  </si>
  <si>
    <t xml:space="preserve">BZX84C3V6W </t>
  </si>
  <si>
    <t xml:space="preserve">BZX84C3V9W </t>
  </si>
  <si>
    <t xml:space="preserve">BZX84C4V3W </t>
  </si>
  <si>
    <t xml:space="preserve">BZX84C4V7W </t>
  </si>
  <si>
    <t xml:space="preserve">BZX84C5V1W </t>
  </si>
  <si>
    <t xml:space="preserve">BZX84C5V6W </t>
  </si>
  <si>
    <t xml:space="preserve">BZX84C6V2W </t>
  </si>
  <si>
    <t xml:space="preserve">BZX84C6V8W </t>
  </si>
  <si>
    <t xml:space="preserve">BZX84C7V5W </t>
  </si>
  <si>
    <t xml:space="preserve">BZX84C8V2W </t>
  </si>
  <si>
    <t xml:space="preserve">BZX84C8V7W </t>
  </si>
  <si>
    <t xml:space="preserve">BZX84C9V1W </t>
  </si>
  <si>
    <t xml:space="preserve">BZX84C10W </t>
  </si>
  <si>
    <t xml:space="preserve">BZX84C11W </t>
  </si>
  <si>
    <t xml:space="preserve">BZX84C12W </t>
  </si>
  <si>
    <t xml:space="preserve">BZX84C13W </t>
  </si>
  <si>
    <t xml:space="preserve">BZX84C14W </t>
  </si>
  <si>
    <t xml:space="preserve">BZX84C15W </t>
  </si>
  <si>
    <t xml:space="preserve">BZX84C16W </t>
  </si>
  <si>
    <t xml:space="preserve">BZX84C17W </t>
  </si>
  <si>
    <t xml:space="preserve">BZX84C18W </t>
  </si>
  <si>
    <t xml:space="preserve">BZX84C20W </t>
  </si>
  <si>
    <t xml:space="preserve">BZX84C22W </t>
  </si>
  <si>
    <t xml:space="preserve">BZX84C24W </t>
  </si>
  <si>
    <t xml:space="preserve">BZX84C27W </t>
  </si>
  <si>
    <t xml:space="preserve">BZX84C28W </t>
  </si>
  <si>
    <t xml:space="preserve">BZX84C30W </t>
  </si>
  <si>
    <t xml:space="preserve">BZX84C33W </t>
  </si>
  <si>
    <t xml:space="preserve">BZX84C36W </t>
  </si>
  <si>
    <t xml:space="preserve">BZX84C39W </t>
  </si>
  <si>
    <t xml:space="preserve">BZX84C43W </t>
  </si>
  <si>
    <t xml:space="preserve">BZX84C47W </t>
  </si>
  <si>
    <t xml:space="preserve">BZX84C51W </t>
  </si>
  <si>
    <t xml:space="preserve">BZX84C56W </t>
  </si>
  <si>
    <t xml:space="preserve">BZX84C62W </t>
  </si>
  <si>
    <t xml:space="preserve">BZX84C68W </t>
  </si>
  <si>
    <t xml:space="preserve">BZX84C75W </t>
  </si>
  <si>
    <t xml:space="preserve">BZX84C2V4W-AU </t>
  </si>
  <si>
    <t xml:space="preserve">BZX84C2V7W-AU </t>
  </si>
  <si>
    <t xml:space="preserve">BZX84C3W-AU </t>
  </si>
  <si>
    <t xml:space="preserve">BZX84C3V3W-AU </t>
  </si>
  <si>
    <t xml:space="preserve">BZX84C3V6W-AU </t>
  </si>
  <si>
    <t xml:space="preserve">BZX84C3V9W-AU </t>
  </si>
  <si>
    <t xml:space="preserve">BZX84C4V3W-AU </t>
  </si>
  <si>
    <t xml:space="preserve">BZX84C4V7W-AU </t>
  </si>
  <si>
    <t xml:space="preserve">BZX84C5V1W-AU </t>
  </si>
  <si>
    <t xml:space="preserve">BZX84C5V6W-AU </t>
  </si>
  <si>
    <t xml:space="preserve">BZX84C6V2W-AU </t>
  </si>
  <si>
    <t xml:space="preserve">BZX84C6V8W-AU </t>
  </si>
  <si>
    <t xml:space="preserve">BZX84C7V5W-AU </t>
  </si>
  <si>
    <t xml:space="preserve">BZX84C8V2W-AU </t>
  </si>
  <si>
    <t xml:space="preserve">BZX84C8V7W-AU </t>
  </si>
  <si>
    <t xml:space="preserve">BZX84C9V1W-AU </t>
  </si>
  <si>
    <t xml:space="preserve">BZX84C10W-AU </t>
  </si>
  <si>
    <t xml:space="preserve">BZX84C11W-AU </t>
  </si>
  <si>
    <t xml:space="preserve">BZX84C12W-AU </t>
  </si>
  <si>
    <t xml:space="preserve">BZX84C13W-AU </t>
  </si>
  <si>
    <t xml:space="preserve">BZX84C14W-AU </t>
  </si>
  <si>
    <t xml:space="preserve">BZX84C15W-AU </t>
  </si>
  <si>
    <t xml:space="preserve">BZX84C16W-AU </t>
  </si>
  <si>
    <t xml:space="preserve">BZX84C17W-AU </t>
  </si>
  <si>
    <t xml:space="preserve">BZX84C18W-AU </t>
  </si>
  <si>
    <t xml:space="preserve">BZX84C20W-AU </t>
  </si>
  <si>
    <t xml:space="preserve">BZX84C22W-AU </t>
  </si>
  <si>
    <t xml:space="preserve">BZX84C24W-AU </t>
  </si>
  <si>
    <t xml:space="preserve">BZX84C27W-AU </t>
  </si>
  <si>
    <t xml:space="preserve">BZX84C28W-AU </t>
  </si>
  <si>
    <t xml:space="preserve">BZX84C30W-AU </t>
  </si>
  <si>
    <t xml:space="preserve">BZX84C33W-AU </t>
  </si>
  <si>
    <t xml:space="preserve">BZX84C36W-AU </t>
  </si>
  <si>
    <t xml:space="preserve">BZX84C39W-AU </t>
  </si>
  <si>
    <t xml:space="preserve">BZX84C43W-AU </t>
  </si>
  <si>
    <t xml:space="preserve">BZX84C47W-AU </t>
  </si>
  <si>
    <t xml:space="preserve">BZX84C51W-AU </t>
  </si>
  <si>
    <t xml:space="preserve">BZX84C56W-AU </t>
  </si>
  <si>
    <t xml:space="preserve">BZX84C62W-AU </t>
  </si>
  <si>
    <t xml:space="preserve">BZX84C68W-AU </t>
  </si>
  <si>
    <t xml:space="preserve">BZX84C75W-AU </t>
  </si>
  <si>
    <t xml:space="preserve">MMBZ5229AW </t>
  </si>
  <si>
    <t xml:space="preserve">MMBZ5230AW </t>
  </si>
  <si>
    <t xml:space="preserve">MMBZ5231AW </t>
  </si>
  <si>
    <t xml:space="preserve">MMBZ5232AW </t>
  </si>
  <si>
    <t xml:space="preserve">MMBZ5234AW </t>
  </si>
  <si>
    <t xml:space="preserve">MMBZ5235AW </t>
  </si>
  <si>
    <t xml:space="preserve">MMBZ5236AW </t>
  </si>
  <si>
    <t xml:space="preserve">MMBZ5237AW </t>
  </si>
  <si>
    <t xml:space="preserve">MMBZ5238AW </t>
  </si>
  <si>
    <t xml:space="preserve">MMBZ5239AW </t>
  </si>
  <si>
    <t xml:space="preserve">MMBZ5240AW </t>
  </si>
  <si>
    <t xml:space="preserve">MMBZ5241AW </t>
  </si>
  <si>
    <t xml:space="preserve">MMBZ5242AW </t>
  </si>
  <si>
    <t xml:space="preserve">MMBZ5243AW </t>
  </si>
  <si>
    <t xml:space="preserve">MMBZ5244AW </t>
  </si>
  <si>
    <t xml:space="preserve">MMBZ5245AW </t>
  </si>
  <si>
    <t xml:space="preserve">MMBZ5246AW </t>
  </si>
  <si>
    <t xml:space="preserve">MMBZ5247AW </t>
  </si>
  <si>
    <t xml:space="preserve">MMBZ5248AW </t>
  </si>
  <si>
    <t xml:space="preserve">MMBZ5250AW </t>
  </si>
  <si>
    <t xml:space="preserve">MMBZ5251AW </t>
  </si>
  <si>
    <t xml:space="preserve">MMBZ5252AW </t>
  </si>
  <si>
    <t xml:space="preserve">MMBZ5254AW </t>
  </si>
  <si>
    <t xml:space="preserve">MMBZ5255AW </t>
  </si>
  <si>
    <t xml:space="preserve">MMBZ5256AW </t>
  </si>
  <si>
    <t xml:space="preserve">MMBZ5257AW </t>
  </si>
  <si>
    <t xml:space="preserve">MMBZ5258AW </t>
  </si>
  <si>
    <t xml:space="preserve">MMBZ5259AW </t>
  </si>
  <si>
    <t xml:space="preserve">MMBZ5260AW </t>
  </si>
  <si>
    <t xml:space="preserve">MMBZ5261AW </t>
  </si>
  <si>
    <t xml:space="preserve">MMBZ5262AW </t>
  </si>
  <si>
    <t xml:space="preserve">MMBZ5221BW </t>
  </si>
  <si>
    <t xml:space="preserve">MMBZ5222BW </t>
  </si>
  <si>
    <t xml:space="preserve">MMBZ5223BW </t>
  </si>
  <si>
    <t xml:space="preserve">MMBZ5224BW </t>
  </si>
  <si>
    <t xml:space="preserve">MMBZ5225BW </t>
  </si>
  <si>
    <t xml:space="preserve">MMBZ5226BW </t>
  </si>
  <si>
    <t xml:space="preserve">MMBZ5227BW </t>
  </si>
  <si>
    <t xml:space="preserve">MMBZ5228BW </t>
  </si>
  <si>
    <t xml:space="preserve">MMBZ5229BW </t>
  </si>
  <si>
    <t xml:space="preserve">MMBZ5230BW </t>
  </si>
  <si>
    <t xml:space="preserve">MMBZ5231BW </t>
  </si>
  <si>
    <t xml:space="preserve">MMBZ5232BW </t>
  </si>
  <si>
    <t xml:space="preserve">MMBZ5233BW </t>
  </si>
  <si>
    <t xml:space="preserve">MMBZ5234BW </t>
  </si>
  <si>
    <t xml:space="preserve">MMBZ5235BW </t>
  </si>
  <si>
    <t xml:space="preserve">MMBZ5236BW </t>
  </si>
  <si>
    <t xml:space="preserve">MMBZ5237BW </t>
  </si>
  <si>
    <t xml:space="preserve">MMBZ5238BW </t>
  </si>
  <si>
    <t xml:space="preserve">MMBZ5239BW </t>
  </si>
  <si>
    <t xml:space="preserve">MMBZ5240BW </t>
  </si>
  <si>
    <t xml:space="preserve">MMBZ5241BW </t>
  </si>
  <si>
    <t xml:space="preserve">MMBZ5242BW </t>
  </si>
  <si>
    <t xml:space="preserve">MMBZ5243BW </t>
  </si>
  <si>
    <t xml:space="preserve">MMBZ5244BW </t>
  </si>
  <si>
    <t xml:space="preserve">MMBZ5245BW </t>
  </si>
  <si>
    <t xml:space="preserve">MMBZ5246BW </t>
  </si>
  <si>
    <t xml:space="preserve">MMBZ5247BW </t>
  </si>
  <si>
    <t xml:space="preserve">MMBZ5248BW </t>
  </si>
  <si>
    <t xml:space="preserve">MMBZ5249BW </t>
  </si>
  <si>
    <t xml:space="preserve">MMBZ5250BW </t>
  </si>
  <si>
    <t xml:space="preserve">MMBZ5251BW </t>
  </si>
  <si>
    <t xml:space="preserve">MMBZ5252BW </t>
  </si>
  <si>
    <t xml:space="preserve">MMBZ5253BW </t>
  </si>
  <si>
    <t xml:space="preserve">MMBZ5254BW </t>
  </si>
  <si>
    <t xml:space="preserve">MMBZ5255BW </t>
  </si>
  <si>
    <t xml:space="preserve">MMBZ5256BW </t>
  </si>
  <si>
    <t xml:space="preserve">MMBZ5257BW </t>
  </si>
  <si>
    <t xml:space="preserve">MMBZ5258BW </t>
  </si>
  <si>
    <t xml:space="preserve">MMBZ5259BW </t>
  </si>
  <si>
    <t xml:space="preserve">MMBZ5260BW </t>
  </si>
  <si>
    <t xml:space="preserve">MMBZ5261BW </t>
  </si>
  <si>
    <t xml:space="preserve">MMBZ5262BW </t>
  </si>
  <si>
    <t xml:space="preserve">MMBZ5263BW </t>
  </si>
  <si>
    <t xml:space="preserve">MMBZ5264BW </t>
  </si>
  <si>
    <t xml:space="preserve">MMBZ5265BW </t>
  </si>
  <si>
    <t xml:space="preserve">MMBZ5266BW </t>
  </si>
  <si>
    <t xml:space="preserve">MMBZ5267BW </t>
  </si>
  <si>
    <t xml:space="preserve">BZX84C2V4TW </t>
  </si>
  <si>
    <t xml:space="preserve">BZX84C2V7TW </t>
  </si>
  <si>
    <t xml:space="preserve">BZX84C3V0TW </t>
  </si>
  <si>
    <t xml:space="preserve">BZX84C3V3TW </t>
  </si>
  <si>
    <t xml:space="preserve">BZX84C3V6TW </t>
  </si>
  <si>
    <t xml:space="preserve">BZX84C3V9TW </t>
  </si>
  <si>
    <t xml:space="preserve">BZX84C4V3TW </t>
  </si>
  <si>
    <t xml:space="preserve">BZX84C4V7TW </t>
  </si>
  <si>
    <t xml:space="preserve">BZX84C5V1TW </t>
  </si>
  <si>
    <t xml:space="preserve">BZX84C5V6TW </t>
  </si>
  <si>
    <t xml:space="preserve">BZX84C6V2TW </t>
  </si>
  <si>
    <t xml:space="preserve">BZX84C6V8TW </t>
  </si>
  <si>
    <t xml:space="preserve">BZX84C7V5TW </t>
  </si>
  <si>
    <t xml:space="preserve">BZX84C8V2TW </t>
  </si>
  <si>
    <t xml:space="preserve">BZX84C8V7TW </t>
  </si>
  <si>
    <t xml:space="preserve">BZX84C9V1TW </t>
  </si>
  <si>
    <t xml:space="preserve">BZX84C10TW </t>
  </si>
  <si>
    <t xml:space="preserve">BZX84C11TW </t>
  </si>
  <si>
    <t xml:space="preserve">BZX84C12TW </t>
  </si>
  <si>
    <t xml:space="preserve">BZX84C13TW </t>
  </si>
  <si>
    <t xml:space="preserve">BZX84C14TW </t>
  </si>
  <si>
    <t xml:space="preserve">BZX84C15TW </t>
  </si>
  <si>
    <t xml:space="preserve">BZX84C16TW </t>
  </si>
  <si>
    <t xml:space="preserve">BZX84C17TW </t>
  </si>
  <si>
    <t xml:space="preserve">BZX84C18TW </t>
  </si>
  <si>
    <t xml:space="preserve">BZX84C20TW </t>
  </si>
  <si>
    <t xml:space="preserve">BZX84C22TW </t>
  </si>
  <si>
    <t xml:space="preserve">BZX84C24TW </t>
  </si>
  <si>
    <t xml:space="preserve">BZX84C27TW </t>
  </si>
  <si>
    <t xml:space="preserve">BZX84C28TW </t>
  </si>
  <si>
    <t xml:space="preserve">BZX84C30TW </t>
  </si>
  <si>
    <t xml:space="preserve">BZX84C33TW </t>
  </si>
  <si>
    <t xml:space="preserve">BZX84C36TW </t>
  </si>
  <si>
    <t xml:space="preserve">BZX84C39TW </t>
  </si>
  <si>
    <t xml:space="preserve">BZX84C43TW </t>
  </si>
  <si>
    <t xml:space="preserve">BZX84C47TW </t>
  </si>
  <si>
    <t xml:space="preserve">BZX84C51TW </t>
  </si>
  <si>
    <t xml:space="preserve">BZX84C56TW </t>
  </si>
  <si>
    <t xml:space="preserve">BZX84C62TW </t>
  </si>
  <si>
    <t xml:space="preserve">BZX84C68TW </t>
  </si>
  <si>
    <t xml:space="preserve">BZX84C75TW </t>
  </si>
  <si>
    <t xml:space="preserve">MMBZ5221BTW </t>
  </si>
  <si>
    <t xml:space="preserve">MMBZ5222BTW </t>
  </si>
  <si>
    <t xml:space="preserve">MMBZ5223BTW </t>
  </si>
  <si>
    <t xml:space="preserve">MMBZ5224BTW </t>
  </si>
  <si>
    <t xml:space="preserve">MMBZ5225BTW </t>
  </si>
  <si>
    <t xml:space="preserve">MMBZ5226BTW </t>
  </si>
  <si>
    <t xml:space="preserve">MMBZ5227BTW </t>
  </si>
  <si>
    <t xml:space="preserve">MMBZ5228BTW </t>
  </si>
  <si>
    <t xml:space="preserve">MMBZ5229BTW </t>
  </si>
  <si>
    <t xml:space="preserve">MMBZ5230BTW </t>
  </si>
  <si>
    <t xml:space="preserve">MMBZ5231BTW </t>
  </si>
  <si>
    <t xml:space="preserve">MMBZ5232BTW </t>
  </si>
  <si>
    <t xml:space="preserve">MMBZ5233BTW </t>
  </si>
  <si>
    <t xml:space="preserve">MMBZ5234BTW </t>
  </si>
  <si>
    <t xml:space="preserve">MMBZ5235BTW </t>
  </si>
  <si>
    <t xml:space="preserve">MMBZ5236BTW </t>
  </si>
  <si>
    <t xml:space="preserve">MMBZ5237BTW </t>
  </si>
  <si>
    <t xml:space="preserve">MMBZ5238BTW </t>
  </si>
  <si>
    <t xml:space="preserve">MMBZ5239BTW </t>
  </si>
  <si>
    <t xml:space="preserve">MMBZ5240BTW </t>
  </si>
  <si>
    <t xml:space="preserve">MMBZ5241BTW </t>
  </si>
  <si>
    <t xml:space="preserve">MMBZ5242BTW </t>
  </si>
  <si>
    <t xml:space="preserve">MMBZ5243BTW </t>
  </si>
  <si>
    <t xml:space="preserve">MMBZ5244BTW </t>
  </si>
  <si>
    <t xml:space="preserve">MMBZ5245BTW </t>
  </si>
  <si>
    <t xml:space="preserve">MMBZ5246BTW </t>
  </si>
  <si>
    <t xml:space="preserve">MMBZ5247BTW </t>
  </si>
  <si>
    <t xml:space="preserve">MMBZ5248BTW </t>
  </si>
  <si>
    <t xml:space="preserve">MMBZ5249BTW </t>
  </si>
  <si>
    <t xml:space="preserve">MMBZ5250BTW </t>
  </si>
  <si>
    <t xml:space="preserve">MMBZ5251BTW </t>
  </si>
  <si>
    <t xml:space="preserve">MMBZ5252BTW </t>
  </si>
  <si>
    <t xml:space="preserve">MMBZ5253BTW </t>
  </si>
  <si>
    <t xml:space="preserve">MMBZ5254BTW </t>
  </si>
  <si>
    <t xml:space="preserve">MMBZ5255BTW </t>
  </si>
  <si>
    <t xml:space="preserve">MMBZ5256BTW </t>
  </si>
  <si>
    <t xml:space="preserve">MMBZ5257BTW </t>
  </si>
  <si>
    <t xml:space="preserve">MMBZ5258BTW </t>
  </si>
  <si>
    <t xml:space="preserve">MMBZ5259BTW </t>
  </si>
  <si>
    <t xml:space="preserve">MMBZ5260BTW </t>
  </si>
  <si>
    <t xml:space="preserve">MMBZ5261BTW </t>
  </si>
  <si>
    <t xml:space="preserve">MMBZ5262BTW </t>
  </si>
  <si>
    <t xml:space="preserve">MMBZ5263BTW </t>
  </si>
  <si>
    <t xml:space="preserve">MMBZ5264BTW </t>
  </si>
  <si>
    <t xml:space="preserve">MMBZ5265BTW </t>
  </si>
  <si>
    <t xml:space="preserve">MMBZ5266BTW </t>
  </si>
  <si>
    <t xml:space="preserve">MMBZ5267BTW </t>
  </si>
  <si>
    <t xml:space="preserve">BZX84C2V4TW-AU </t>
  </si>
  <si>
    <t xml:space="preserve">BZX84C2V7TW-AU </t>
  </si>
  <si>
    <t xml:space="preserve">BZX84C3TW-AU </t>
  </si>
  <si>
    <t xml:space="preserve">BZX84C3V3TW-AU </t>
  </si>
  <si>
    <t xml:space="preserve">BZX84C3V6TW-AU </t>
  </si>
  <si>
    <t xml:space="preserve">BZX84C3V9TW-AU </t>
  </si>
  <si>
    <t xml:space="preserve">BZX84C4V3TW-AU </t>
  </si>
  <si>
    <t xml:space="preserve">BZX84C4V7TW-AU </t>
  </si>
  <si>
    <t xml:space="preserve">BZX84C5V1TW-AU </t>
  </si>
  <si>
    <t xml:space="preserve">BZX84C5V6TW-AU </t>
  </si>
  <si>
    <t xml:space="preserve">BZX84C6V2TW-AU </t>
  </si>
  <si>
    <t xml:space="preserve">BZX84C6V8TW-AU </t>
  </si>
  <si>
    <t xml:space="preserve">BZX84C7V5TW-AU </t>
  </si>
  <si>
    <t xml:space="preserve">BZX84C8V2TW-AU </t>
  </si>
  <si>
    <t xml:space="preserve">BZX84C8V7TW-AU </t>
  </si>
  <si>
    <t xml:space="preserve">BZX84C9V1TW-AU </t>
  </si>
  <si>
    <t xml:space="preserve">BZX84C10TW-AU </t>
  </si>
  <si>
    <t xml:space="preserve">BZX84C11TW-AU </t>
  </si>
  <si>
    <t xml:space="preserve">BZX84C12TW-AU </t>
  </si>
  <si>
    <t xml:space="preserve">BZX84C13TW-AU </t>
  </si>
  <si>
    <t xml:space="preserve">BZX84C14TW-AU </t>
  </si>
  <si>
    <t xml:space="preserve">BZX84C15TW-AU </t>
  </si>
  <si>
    <t xml:space="preserve">BZX84C16TW-AU </t>
  </si>
  <si>
    <t xml:space="preserve">BZX84C17TW-AU </t>
  </si>
  <si>
    <t xml:space="preserve">BZX84C18TW-AU </t>
  </si>
  <si>
    <t xml:space="preserve">BZX84C20TW-AU </t>
  </si>
  <si>
    <t xml:space="preserve">BZX84C22TW-AU </t>
  </si>
  <si>
    <t xml:space="preserve">BZX84C24TW-AU </t>
  </si>
  <si>
    <t xml:space="preserve">BZX84C27TW-AU </t>
  </si>
  <si>
    <t xml:space="preserve">BZX84C28TW-AU </t>
  </si>
  <si>
    <t xml:space="preserve">BZX84C30TW-AU </t>
  </si>
  <si>
    <t xml:space="preserve">BZX84C33TW-AU </t>
  </si>
  <si>
    <t xml:space="preserve">BZX84C36TW-AU </t>
  </si>
  <si>
    <t xml:space="preserve">BZX84C39TW-AU </t>
  </si>
  <si>
    <t xml:space="preserve">BZX84C43TW-AU </t>
  </si>
  <si>
    <t xml:space="preserve">BZX84C47TW-AU </t>
  </si>
  <si>
    <t xml:space="preserve">BZX84C51TW-AU </t>
  </si>
  <si>
    <t xml:space="preserve">BZX84C56TW-AU </t>
  </si>
  <si>
    <t xml:space="preserve">BZX84C62TW-AU </t>
  </si>
  <si>
    <t xml:space="preserve">BZX84C68TW-AU </t>
  </si>
  <si>
    <t xml:space="preserve">BZX84C75TW-AU </t>
  </si>
  <si>
    <t xml:space="preserve">BZX584B5V1 </t>
  </si>
  <si>
    <t xml:space="preserve">BZX584B5V6 </t>
  </si>
  <si>
    <t xml:space="preserve">BZX584B8V2 </t>
  </si>
  <si>
    <t xml:space="preserve">BZX584B5V1-AU </t>
  </si>
  <si>
    <t xml:space="preserve">BZX584B5V6-AU </t>
  </si>
  <si>
    <t xml:space="preserve">BZX584B8V2-AU </t>
  </si>
  <si>
    <t xml:space="preserve">AZ23C5V6P </t>
  </si>
  <si>
    <t xml:space="preserve">STZ23C5V6 </t>
  </si>
  <si>
    <t xml:space="preserve">BZT52-C2V4FN2 </t>
  </si>
  <si>
    <t xml:space="preserve">BZT52-C6V8FN2 </t>
  </si>
  <si>
    <t xml:space="preserve">BZT52-C33FN2 </t>
  </si>
  <si>
    <t xml:space="preserve">BZT52-B5V1FN2 </t>
  </si>
  <si>
    <t xml:space="preserve">BZT52-B5V6FN2 </t>
  </si>
  <si>
    <t>PZS52C5V6M1Q</t>
  </si>
  <si>
    <t xml:space="preserve">BZT52-B5V1FN2-AU </t>
  </si>
  <si>
    <t xml:space="preserve">BZT52-B5V6FN2-AU </t>
  </si>
  <si>
    <t xml:space="preserve">AZ23C2V4 </t>
  </si>
  <si>
    <t xml:space="preserve">AZ23C2V7 </t>
  </si>
  <si>
    <t xml:space="preserve">AZ23C3V0 </t>
  </si>
  <si>
    <t xml:space="preserve">AZ23C3V3 </t>
  </si>
  <si>
    <t xml:space="preserve">AZ23C3V6 </t>
  </si>
  <si>
    <t xml:space="preserve">AZ23C3V9 </t>
  </si>
  <si>
    <t xml:space="preserve">AZ23C4V3 </t>
  </si>
  <si>
    <t xml:space="preserve">AZ23C4V7 </t>
  </si>
  <si>
    <t xml:space="preserve">AZ23C5V1 </t>
  </si>
  <si>
    <t xml:space="preserve">AZ23C5V6 </t>
  </si>
  <si>
    <t xml:space="preserve">AZ23C6V2 </t>
  </si>
  <si>
    <t xml:space="preserve">AZ23C6V8 </t>
  </si>
  <si>
    <t xml:space="preserve">AZ23C7V5 </t>
  </si>
  <si>
    <t xml:space="preserve">AZ23C8V2 </t>
  </si>
  <si>
    <t xml:space="preserve">AZ23C8V7 </t>
  </si>
  <si>
    <t xml:space="preserve">AZ23C9V1 </t>
  </si>
  <si>
    <t xml:space="preserve">AZ23C10 </t>
  </si>
  <si>
    <t xml:space="preserve">AZ23C11 </t>
  </si>
  <si>
    <t xml:space="preserve">AZ23C12 </t>
  </si>
  <si>
    <t xml:space="preserve">AZ23C13 </t>
  </si>
  <si>
    <t xml:space="preserve">AZ23C14 </t>
  </si>
  <si>
    <t xml:space="preserve">AZ23C15 </t>
  </si>
  <si>
    <t xml:space="preserve">AZ23C16 </t>
  </si>
  <si>
    <t xml:space="preserve">AZ23C17 </t>
  </si>
  <si>
    <t xml:space="preserve">AZ23C18 </t>
  </si>
  <si>
    <t xml:space="preserve">AZ23C20 </t>
  </si>
  <si>
    <t xml:space="preserve">AZ23C22 </t>
  </si>
  <si>
    <t xml:space="preserve">AZ23C24 </t>
  </si>
  <si>
    <t xml:space="preserve">AZ23C27 </t>
  </si>
  <si>
    <t xml:space="preserve">AZ23C28 </t>
  </si>
  <si>
    <t xml:space="preserve">AZ23C30 </t>
  </si>
  <si>
    <t xml:space="preserve">AZ23C33 </t>
  </si>
  <si>
    <t xml:space="preserve">AZ23C36 </t>
  </si>
  <si>
    <t xml:space="preserve">AZ23C39 </t>
  </si>
  <si>
    <t xml:space="preserve">AZ23C43 </t>
  </si>
  <si>
    <t xml:space="preserve">AZ23C47 </t>
  </si>
  <si>
    <t xml:space="preserve">AZ23C51 </t>
  </si>
  <si>
    <t xml:space="preserve">DZ23C2V4 </t>
  </si>
  <si>
    <t xml:space="preserve">DZ23C2V7 </t>
  </si>
  <si>
    <t xml:space="preserve">DZ23C3V0 </t>
  </si>
  <si>
    <t xml:space="preserve">DZ23C3V3 </t>
  </si>
  <si>
    <t xml:space="preserve">DZ23C3V6 </t>
  </si>
  <si>
    <t xml:space="preserve">DZ23C3V9 </t>
  </si>
  <si>
    <t xml:space="preserve">DZ23C4V3 </t>
  </si>
  <si>
    <t xml:space="preserve">DZ23C4V7 </t>
  </si>
  <si>
    <t xml:space="preserve">DZ23C5V1 </t>
  </si>
  <si>
    <t xml:space="preserve">DZ23C5V6 </t>
  </si>
  <si>
    <t xml:space="preserve">DZ23C6V2 </t>
  </si>
  <si>
    <t xml:space="preserve">DZ23C6V8 </t>
  </si>
  <si>
    <t xml:space="preserve">DZ23C7V5 </t>
  </si>
  <si>
    <t xml:space="preserve">DZ23C8V2 </t>
  </si>
  <si>
    <t xml:space="preserve">DZ23C8V7 </t>
  </si>
  <si>
    <t xml:space="preserve">DZ23C9V1 </t>
  </si>
  <si>
    <t xml:space="preserve">DZ23C10 </t>
  </si>
  <si>
    <t xml:space="preserve">DZ23C11 </t>
  </si>
  <si>
    <t xml:space="preserve">DZ23C12 </t>
  </si>
  <si>
    <t xml:space="preserve">DZ23C13 </t>
  </si>
  <si>
    <t xml:space="preserve">DZ23C14 </t>
  </si>
  <si>
    <t xml:space="preserve">DZ23C15 </t>
  </si>
  <si>
    <t xml:space="preserve">DZ23C16 </t>
  </si>
  <si>
    <t xml:space="preserve">DZ23C17 </t>
  </si>
  <si>
    <t xml:space="preserve">DZ23C18 </t>
  </si>
  <si>
    <t xml:space="preserve">DZ23C20 </t>
  </si>
  <si>
    <t xml:space="preserve">DZ23C22 </t>
  </si>
  <si>
    <t xml:space="preserve">DZ23C24 </t>
  </si>
  <si>
    <t xml:space="preserve">DZ23C27 </t>
  </si>
  <si>
    <t xml:space="preserve">DZ23C28 </t>
  </si>
  <si>
    <t xml:space="preserve">DZ23C30 </t>
  </si>
  <si>
    <t xml:space="preserve">DZ23C33 </t>
  </si>
  <si>
    <t xml:space="preserve">DZ23C36 </t>
  </si>
  <si>
    <t xml:space="preserve">DZ23C39 </t>
  </si>
  <si>
    <t xml:space="preserve">DZ23C43 </t>
  </si>
  <si>
    <t xml:space="preserve">DZ23C47 </t>
  </si>
  <si>
    <t xml:space="preserve">DZ23C51 </t>
  </si>
  <si>
    <t xml:space="preserve">AZ23C2V4-AU </t>
  </si>
  <si>
    <t xml:space="preserve">AZ23C2V7-AU </t>
  </si>
  <si>
    <t xml:space="preserve">AZ23C3V0-AU </t>
  </si>
  <si>
    <t xml:space="preserve">AZ23C3V3-AU </t>
  </si>
  <si>
    <t xml:space="preserve">AZ23C3V6-AU </t>
  </si>
  <si>
    <t xml:space="preserve">AZ23C3V9-AU </t>
  </si>
  <si>
    <t xml:space="preserve">AZ23C4V3-AU </t>
  </si>
  <si>
    <t xml:space="preserve">AZ23C4V7-AU </t>
  </si>
  <si>
    <t xml:space="preserve">AZ23C5V1-AU </t>
  </si>
  <si>
    <t xml:space="preserve">AZ23C5V6-AU </t>
  </si>
  <si>
    <t xml:space="preserve">AZ23C6V2-AU </t>
  </si>
  <si>
    <t xml:space="preserve">AZ23C6V8-AU </t>
  </si>
  <si>
    <t xml:space="preserve">AZ23C7V5-AU </t>
  </si>
  <si>
    <t xml:space="preserve">AZ23C8V2-AU </t>
  </si>
  <si>
    <t xml:space="preserve">AZ23C9V1-AU </t>
  </si>
  <si>
    <t xml:space="preserve">AZ23C10-AU </t>
  </si>
  <si>
    <t xml:space="preserve">AZ23C11-AU </t>
  </si>
  <si>
    <t xml:space="preserve">AZ23C12-AU </t>
  </si>
  <si>
    <t xml:space="preserve">AZ23C13-AU </t>
  </si>
  <si>
    <t xml:space="preserve">AZ23C15-AU </t>
  </si>
  <si>
    <t xml:space="preserve">AZ23C16-AU </t>
  </si>
  <si>
    <t xml:space="preserve">AZ23C18-AU </t>
  </si>
  <si>
    <t xml:space="preserve">AZ23C20-AU </t>
  </si>
  <si>
    <t xml:space="preserve">AZ23C22-AU </t>
  </si>
  <si>
    <t xml:space="preserve">AZ23C24-AU </t>
  </si>
  <si>
    <t xml:space="preserve">AZ23C27-AU </t>
  </si>
  <si>
    <t xml:space="preserve">AZ23C36-AU </t>
  </si>
  <si>
    <t xml:space="preserve">DZ23C27-AU </t>
  </si>
  <si>
    <t xml:space="preserve">PDZ4.7B </t>
  </si>
  <si>
    <t xml:space="preserve">PDZ5.1B </t>
  </si>
  <si>
    <t xml:space="preserve">PDZ5.6B </t>
  </si>
  <si>
    <t xml:space="preserve">PDZ6.2B </t>
  </si>
  <si>
    <t xml:space="preserve">PDZ6.8B </t>
  </si>
  <si>
    <t xml:space="preserve">PDZ7.5B </t>
  </si>
  <si>
    <t xml:space="preserve">PDZ8.2B </t>
  </si>
  <si>
    <t xml:space="preserve">PDZ9.1B </t>
  </si>
  <si>
    <t xml:space="preserve">PDZ10B </t>
  </si>
  <si>
    <t xml:space="preserve">PDZ11B </t>
  </si>
  <si>
    <t xml:space="preserve">PDZ12B </t>
  </si>
  <si>
    <t xml:space="preserve">PDZ13B </t>
  </si>
  <si>
    <t xml:space="preserve">PDZ15B </t>
  </si>
  <si>
    <t xml:space="preserve">PDZ16B </t>
  </si>
  <si>
    <t xml:space="preserve">PDZ18B </t>
  </si>
  <si>
    <t xml:space="preserve">PDZ20B </t>
  </si>
  <si>
    <t xml:space="preserve">PDZ22B </t>
  </si>
  <si>
    <t xml:space="preserve">PDZ24B </t>
  </si>
  <si>
    <t xml:space="preserve">PDZ27B </t>
  </si>
  <si>
    <t xml:space="preserve">PDZ30B </t>
  </si>
  <si>
    <t xml:space="preserve">PDZ33B </t>
  </si>
  <si>
    <t xml:space="preserve">PDZ36B </t>
  </si>
  <si>
    <t xml:space="preserve">PDZ4.7B-AU </t>
  </si>
  <si>
    <t xml:space="preserve">PDZ5.1B-AU </t>
  </si>
  <si>
    <t xml:space="preserve">PDZ5.6B-AU </t>
  </si>
  <si>
    <t xml:space="preserve">PDZ6.2B-AU </t>
  </si>
  <si>
    <t xml:space="preserve">PDZ6.8B-AU </t>
  </si>
  <si>
    <t xml:space="preserve">PDZ7.5B-AU </t>
  </si>
  <si>
    <t xml:space="preserve">PDZ8.2B-AU </t>
  </si>
  <si>
    <t xml:space="preserve">PDZ9.1B-AU </t>
  </si>
  <si>
    <t xml:space="preserve">PDZ10B-AU </t>
  </si>
  <si>
    <t xml:space="preserve">PDZ11B-AU </t>
  </si>
  <si>
    <t xml:space="preserve">PDZ12B-AU </t>
  </si>
  <si>
    <t xml:space="preserve">PDZ13B-AU </t>
  </si>
  <si>
    <t xml:space="preserve">PDZ15B-AU </t>
  </si>
  <si>
    <t xml:space="preserve">PDZ16B-AU </t>
  </si>
  <si>
    <t xml:space="preserve">PDZ18B-AU </t>
  </si>
  <si>
    <t xml:space="preserve">PDZ20B-AU </t>
  </si>
  <si>
    <t xml:space="preserve">PDZ22B-AU </t>
  </si>
  <si>
    <t xml:space="preserve">PDZ24B-AU </t>
  </si>
  <si>
    <t xml:space="preserve">PDZ27B-AU </t>
  </si>
  <si>
    <t xml:space="preserve">PDZ30B-AU </t>
  </si>
  <si>
    <t xml:space="preserve">PDZ33B-AU </t>
  </si>
  <si>
    <t xml:space="preserve">PDZ36B-AU </t>
  </si>
  <si>
    <t xml:space="preserve">BZT52-B2V4 </t>
  </si>
  <si>
    <t xml:space="preserve">BZT52-B2V7 </t>
  </si>
  <si>
    <t xml:space="preserve">BZT52-B3 </t>
  </si>
  <si>
    <t xml:space="preserve">BZT52-B3V3 </t>
  </si>
  <si>
    <t xml:space="preserve">BZT52-B3V6 </t>
  </si>
  <si>
    <t xml:space="preserve">BZT52-B3V9 </t>
  </si>
  <si>
    <t xml:space="preserve">BZT52-B4V3 </t>
  </si>
  <si>
    <t xml:space="preserve">BZT52-B4V7 </t>
  </si>
  <si>
    <t xml:space="preserve">BZT52-B5V1 </t>
  </si>
  <si>
    <t xml:space="preserve">BZT52-B5V6 </t>
  </si>
  <si>
    <t xml:space="preserve">BZT52-B6V2 </t>
  </si>
  <si>
    <t xml:space="preserve">BZT52-B6V8 </t>
  </si>
  <si>
    <t xml:space="preserve">BZT52-B7V5 </t>
  </si>
  <si>
    <t xml:space="preserve">BZT52-B8V2 </t>
  </si>
  <si>
    <t xml:space="preserve">BZT52-B8V7 </t>
  </si>
  <si>
    <t xml:space="preserve">BZT52-B9V1 </t>
  </si>
  <si>
    <t xml:space="preserve">BZT52-B10 </t>
  </si>
  <si>
    <t xml:space="preserve">BZT52-B11 </t>
  </si>
  <si>
    <t xml:space="preserve">BZT52-B12 </t>
  </si>
  <si>
    <t xml:space="preserve">BZT52-B13 </t>
  </si>
  <si>
    <t xml:space="preserve">BZT52-B14 </t>
  </si>
  <si>
    <t xml:space="preserve">BZT52-B15 </t>
  </si>
  <si>
    <t xml:space="preserve">BZT52-B16 </t>
  </si>
  <si>
    <t xml:space="preserve">BZT52-B17 </t>
  </si>
  <si>
    <t xml:space="preserve">BZT52-B18 </t>
  </si>
  <si>
    <t xml:space="preserve">BZT52-B20 </t>
  </si>
  <si>
    <t xml:space="preserve">BZT52-B22 </t>
  </si>
  <si>
    <t xml:space="preserve">BZT52-B24 </t>
  </si>
  <si>
    <t xml:space="preserve">BZT52-B27 </t>
  </si>
  <si>
    <t xml:space="preserve">BZT52-B28 </t>
  </si>
  <si>
    <t xml:space="preserve">BZT52-B30 </t>
  </si>
  <si>
    <t xml:space="preserve">BZT52-B33 </t>
  </si>
  <si>
    <t xml:space="preserve">BZT52-B36 </t>
  </si>
  <si>
    <t xml:space="preserve">BZT52-B39 </t>
  </si>
  <si>
    <t xml:space="preserve">BZT52-B43 </t>
  </si>
  <si>
    <t xml:space="preserve">BZT52-B47 </t>
  </si>
  <si>
    <t xml:space="preserve">BZT52-B51 </t>
  </si>
  <si>
    <t xml:space="preserve">BZT52-B56 </t>
  </si>
  <si>
    <t xml:space="preserve">BZT52-B62 </t>
  </si>
  <si>
    <t xml:space="preserve">BZT52-B68 </t>
  </si>
  <si>
    <t xml:space="preserve">BZT52-B75 </t>
  </si>
  <si>
    <t xml:space="preserve">BZT52-B2V4-AU </t>
  </si>
  <si>
    <t xml:space="preserve">BZT52-B2V7-AU </t>
  </si>
  <si>
    <t xml:space="preserve">BZT52-B3-AU </t>
  </si>
  <si>
    <t xml:space="preserve">BZT52-B3V3-AU </t>
  </si>
  <si>
    <t xml:space="preserve">BZT52-B3V6-AU </t>
  </si>
  <si>
    <t xml:space="preserve">BZT52-B3V9-AU </t>
  </si>
  <si>
    <t xml:space="preserve">BZT52-B4V3-AU </t>
  </si>
  <si>
    <t xml:space="preserve">BZT52-B4V7-AU </t>
  </si>
  <si>
    <t xml:space="preserve">BZT52-B5V1-AU </t>
  </si>
  <si>
    <t xml:space="preserve">BZT52-B5V6-AU </t>
  </si>
  <si>
    <t xml:space="preserve">BZT52-B6V2-AU </t>
  </si>
  <si>
    <t xml:space="preserve">BZT52-B6V8-AU </t>
  </si>
  <si>
    <t xml:space="preserve">BZT52-B7V5-AU </t>
  </si>
  <si>
    <t xml:space="preserve">BZT52-B8V2-AU </t>
  </si>
  <si>
    <t xml:space="preserve">BZT52-B8V7-AU </t>
  </si>
  <si>
    <t xml:space="preserve">BZT52-B9V1-AU </t>
  </si>
  <si>
    <t xml:space="preserve">BZT52-B10-AU </t>
  </si>
  <si>
    <t xml:space="preserve">BZT52-B11-AU </t>
  </si>
  <si>
    <t xml:space="preserve">BZT52-B12-AU </t>
  </si>
  <si>
    <t xml:space="preserve">BZT52-B13-AU </t>
  </si>
  <si>
    <t xml:space="preserve">BZT52-B14-AU </t>
  </si>
  <si>
    <t xml:space="preserve">BZT52-B15-AU </t>
  </si>
  <si>
    <t xml:space="preserve">BZT52-B16-AU </t>
  </si>
  <si>
    <t xml:space="preserve">BZT52-B17-AU </t>
  </si>
  <si>
    <t xml:space="preserve">BZT52-B18-AU </t>
  </si>
  <si>
    <t xml:space="preserve">BZT52-B20-AU </t>
  </si>
  <si>
    <t xml:space="preserve">BZT52-B22-AU </t>
  </si>
  <si>
    <t xml:space="preserve">BZT52-B24-AU </t>
  </si>
  <si>
    <t xml:space="preserve">BZT52-B27-AU </t>
  </si>
  <si>
    <t xml:space="preserve">BZT52-B28-AU </t>
  </si>
  <si>
    <t xml:space="preserve">BZT52-B30-AU </t>
  </si>
  <si>
    <t xml:space="preserve">BZT52-B33-AU </t>
  </si>
  <si>
    <t xml:space="preserve">BZT52-B36-AU </t>
  </si>
  <si>
    <t xml:space="preserve">BZT52-B39-AU </t>
  </si>
  <si>
    <t xml:space="preserve">BZT52-B43-AU </t>
  </si>
  <si>
    <t xml:space="preserve">BZT52-B47-AU </t>
  </si>
  <si>
    <t xml:space="preserve">BZT52-B51-AU </t>
  </si>
  <si>
    <t xml:space="preserve">BZT52-B56-AU </t>
  </si>
  <si>
    <t xml:space="preserve">BZT52-B62-AU </t>
  </si>
  <si>
    <t xml:space="preserve">BZT52-B68-AU </t>
  </si>
  <si>
    <t xml:space="preserve">BZT52-B75-AU </t>
  </si>
  <si>
    <t xml:space="preserve">BZT52-C2V4 </t>
  </si>
  <si>
    <t xml:space="preserve">BZT52-C2V7 </t>
  </si>
  <si>
    <t xml:space="preserve">BZT52-C3 </t>
  </si>
  <si>
    <t xml:space="preserve">BZT52-C3V3 </t>
  </si>
  <si>
    <t xml:space="preserve">BZT52-C3V6 </t>
  </si>
  <si>
    <t xml:space="preserve">BZT52-C3V9 </t>
  </si>
  <si>
    <t xml:space="preserve">BZT52-C4V3 </t>
  </si>
  <si>
    <t xml:space="preserve">BZT52-C4V7 </t>
  </si>
  <si>
    <t xml:space="preserve">BZT52-C5V1 </t>
  </si>
  <si>
    <t xml:space="preserve">BZT52-C5V6 </t>
  </si>
  <si>
    <t xml:space="preserve">BZT52-C6V2 </t>
  </si>
  <si>
    <t xml:space="preserve">BZT52-C6V8 </t>
  </si>
  <si>
    <t xml:space="preserve">BZT52-C7V5 </t>
  </si>
  <si>
    <t xml:space="preserve">BZT52-C8V2 </t>
  </si>
  <si>
    <t xml:space="preserve">BZT52-C8V7 </t>
  </si>
  <si>
    <t xml:space="preserve">BZT52-C9V1 </t>
  </si>
  <si>
    <t xml:space="preserve">BZT52-C10 </t>
  </si>
  <si>
    <t xml:space="preserve">BZT52-C11 </t>
  </si>
  <si>
    <t xml:space="preserve">BZT52-C12 </t>
  </si>
  <si>
    <t xml:space="preserve">BZT52-C13 </t>
  </si>
  <si>
    <t xml:space="preserve">BZT52-C14 </t>
  </si>
  <si>
    <t xml:space="preserve">BZT52-C15 </t>
  </si>
  <si>
    <t xml:space="preserve">BZT52-C16 </t>
  </si>
  <si>
    <t xml:space="preserve">BZT52-C17 </t>
  </si>
  <si>
    <t xml:space="preserve">BZT52-C18 </t>
  </si>
  <si>
    <t xml:space="preserve">BZT52-C20 </t>
  </si>
  <si>
    <t xml:space="preserve">BZT52-C22 </t>
  </si>
  <si>
    <t xml:space="preserve">BZT52-C24 </t>
  </si>
  <si>
    <t xml:space="preserve">BZT52-C27 </t>
  </si>
  <si>
    <t xml:space="preserve">BZT52-C28 </t>
  </si>
  <si>
    <t xml:space="preserve">BZT52-C30 </t>
  </si>
  <si>
    <t xml:space="preserve">BZT52-C33 </t>
  </si>
  <si>
    <t xml:space="preserve">BZT52-C36 </t>
  </si>
  <si>
    <t xml:space="preserve">BZT52-C39 </t>
  </si>
  <si>
    <t xml:space="preserve">BZT52-C43 </t>
  </si>
  <si>
    <t xml:space="preserve">BZT52-C47 </t>
  </si>
  <si>
    <t xml:space="preserve">BZT52-C51 </t>
  </si>
  <si>
    <t xml:space="preserve">BZT52-C56 </t>
  </si>
  <si>
    <t xml:space="preserve">BZT52-C62 </t>
  </si>
  <si>
    <t xml:space="preserve">BZT52-C68 </t>
  </si>
  <si>
    <t xml:space="preserve">BZT52-C75 </t>
  </si>
  <si>
    <t xml:space="preserve">BZT52-C2V4-AU </t>
  </si>
  <si>
    <t xml:space="preserve">BZT52-C2V7-AU </t>
  </si>
  <si>
    <t xml:space="preserve">BZT52-C3-AU </t>
  </si>
  <si>
    <t xml:space="preserve">BZT52-C3V3-AU </t>
  </si>
  <si>
    <t xml:space="preserve">BZT52-C3V6-AU </t>
  </si>
  <si>
    <t xml:space="preserve">BZT52-C3V9-AU </t>
  </si>
  <si>
    <t xml:space="preserve">BZT52-C4V3-AU </t>
  </si>
  <si>
    <t xml:space="preserve">BZT52-C4V7-AU </t>
  </si>
  <si>
    <t xml:space="preserve">BZT52-C5V1-AU </t>
  </si>
  <si>
    <t xml:space="preserve">BZT52-C5V6-AU </t>
  </si>
  <si>
    <t xml:space="preserve">BZT52-C6V2-AU </t>
  </si>
  <si>
    <t xml:space="preserve">BZT52-C6V8-AU </t>
  </si>
  <si>
    <t xml:space="preserve">BZT52-C7V5-AU </t>
  </si>
  <si>
    <t xml:space="preserve">BZT52-C8V2-AU </t>
  </si>
  <si>
    <t xml:space="preserve">BZT52-C8V7-AU </t>
  </si>
  <si>
    <t xml:space="preserve">BZT52-C9V1-AU </t>
  </si>
  <si>
    <t xml:space="preserve">BZT52-C10-AU </t>
  </si>
  <si>
    <t xml:space="preserve">BZT52-C11-AU </t>
  </si>
  <si>
    <t xml:space="preserve">BZT52-C12-AU </t>
  </si>
  <si>
    <t xml:space="preserve">BZT52-C13-AU </t>
  </si>
  <si>
    <t xml:space="preserve">BZT52-C14-AU </t>
  </si>
  <si>
    <t xml:space="preserve">BZT52-C15-AU </t>
  </si>
  <si>
    <t xml:space="preserve">BZT52-C16-AU </t>
  </si>
  <si>
    <t xml:space="preserve">BZT52-C17-AU </t>
  </si>
  <si>
    <t xml:space="preserve">BZT52-C18-AU </t>
  </si>
  <si>
    <t xml:space="preserve">BZT52-C20-AU </t>
  </si>
  <si>
    <t xml:space="preserve">BZT52-C22-AU </t>
  </si>
  <si>
    <t xml:space="preserve">BZT52-C24-AU </t>
  </si>
  <si>
    <t xml:space="preserve">BZT52-C27-AU </t>
  </si>
  <si>
    <t xml:space="preserve">BZT52-C28-AU </t>
  </si>
  <si>
    <t xml:space="preserve">BZT52-C30-AU </t>
  </si>
  <si>
    <t xml:space="preserve">BZT52-C33-AU </t>
  </si>
  <si>
    <t xml:space="preserve">BZT52-C36-AU </t>
  </si>
  <si>
    <t xml:space="preserve">BZT52-C39-AU </t>
  </si>
  <si>
    <t xml:space="preserve">BZT52-C43-AU </t>
  </si>
  <si>
    <t xml:space="preserve">BZT52-C47-AU </t>
  </si>
  <si>
    <t xml:space="preserve">BZT52-C51-AU </t>
  </si>
  <si>
    <t xml:space="preserve">BZT52-C56-AU </t>
  </si>
  <si>
    <t xml:space="preserve">BZT52-C62-AU </t>
  </si>
  <si>
    <t xml:space="preserve">BZT52-C68-AU </t>
  </si>
  <si>
    <t xml:space="preserve">BZT52-C75-AU </t>
  </si>
  <si>
    <t xml:space="preserve">BZX84A4V7 </t>
  </si>
  <si>
    <t xml:space="preserve">BZX84B2V4 </t>
  </si>
  <si>
    <t xml:space="preserve">BZX84B2V7 </t>
  </si>
  <si>
    <t xml:space="preserve">BZX84B3 </t>
  </si>
  <si>
    <t xml:space="preserve">BZX84B3V3 </t>
  </si>
  <si>
    <t xml:space="preserve">BZX84B3V6 </t>
  </si>
  <si>
    <t xml:space="preserve">BZX84B3V9 </t>
  </si>
  <si>
    <t xml:space="preserve">BZX84B4V3 </t>
  </si>
  <si>
    <t xml:space="preserve">BZX84B4V7 </t>
  </si>
  <si>
    <t xml:space="preserve">BZX84B5V1 </t>
  </si>
  <si>
    <t xml:space="preserve">BZX84B5V6 </t>
  </si>
  <si>
    <t xml:space="preserve">BZX84B6V2 </t>
  </si>
  <si>
    <t xml:space="preserve">BZX84B6V8 </t>
  </si>
  <si>
    <t xml:space="preserve">BZX84B7V5 </t>
  </si>
  <si>
    <t xml:space="preserve">BZX84B8V2 </t>
  </si>
  <si>
    <t xml:space="preserve">BZX84B8V7 </t>
  </si>
  <si>
    <t xml:space="preserve">BZX84B9V1 </t>
  </si>
  <si>
    <t xml:space="preserve">BZX84B10 </t>
  </si>
  <si>
    <t xml:space="preserve">BZX84B11 </t>
  </si>
  <si>
    <t xml:space="preserve">BZX84B12 </t>
  </si>
  <si>
    <t xml:space="preserve">BZX84B13 </t>
  </si>
  <si>
    <t xml:space="preserve">BZX84B14 </t>
  </si>
  <si>
    <t xml:space="preserve">BZX84B15 </t>
  </si>
  <si>
    <t xml:space="preserve">BZX84B16 </t>
  </si>
  <si>
    <t xml:space="preserve">BZX84B17 </t>
  </si>
  <si>
    <t xml:space="preserve">BZX84B18 </t>
  </si>
  <si>
    <t xml:space="preserve">BZX84B20 </t>
  </si>
  <si>
    <t xml:space="preserve">BZX84B22 </t>
  </si>
  <si>
    <t xml:space="preserve">BZX84B24 </t>
  </si>
  <si>
    <t xml:space="preserve">BZX84B27 </t>
  </si>
  <si>
    <t xml:space="preserve">BZX84B28 </t>
  </si>
  <si>
    <t xml:space="preserve">BZX84B30 </t>
  </si>
  <si>
    <t xml:space="preserve">BZX84B33 </t>
  </si>
  <si>
    <t xml:space="preserve">BZX84B36 </t>
  </si>
  <si>
    <t xml:space="preserve">BZX84B39 </t>
  </si>
  <si>
    <t xml:space="preserve">BZX84B43 </t>
  </si>
  <si>
    <t xml:space="preserve">BZX84B47 </t>
  </si>
  <si>
    <t xml:space="preserve">BZX84B51 </t>
  </si>
  <si>
    <t xml:space="preserve">BZX84B56 </t>
  </si>
  <si>
    <t xml:space="preserve">BZX84B62 </t>
  </si>
  <si>
    <t xml:space="preserve">BZX84B68 </t>
  </si>
  <si>
    <t xml:space="preserve">BZX84B75 </t>
  </si>
  <si>
    <t xml:space="preserve">BZX84B2V4-AU </t>
  </si>
  <si>
    <t xml:space="preserve">BZX84B2V7-AU </t>
  </si>
  <si>
    <t xml:space="preserve">BZX84B3-AU </t>
  </si>
  <si>
    <t xml:space="preserve">BZX84B3V3-AU </t>
  </si>
  <si>
    <t xml:space="preserve">BZX84B3V6-AU </t>
  </si>
  <si>
    <t xml:space="preserve">BZX84B3V9-AU </t>
  </si>
  <si>
    <t xml:space="preserve">BZX84B4V3-AU </t>
  </si>
  <si>
    <t xml:space="preserve">BZX84B4V7-AU </t>
  </si>
  <si>
    <t xml:space="preserve">BZX84B5V1-AU </t>
  </si>
  <si>
    <t xml:space="preserve">BZX84B5V6-AU </t>
  </si>
  <si>
    <t xml:space="preserve">BZX84B6V2-AU </t>
  </si>
  <si>
    <t xml:space="preserve">BZX84B6V8-AU </t>
  </si>
  <si>
    <t xml:space="preserve">BZX84B7V5-AU </t>
  </si>
  <si>
    <t xml:space="preserve">BZX84B8V2-AU </t>
  </si>
  <si>
    <t xml:space="preserve">BZX84B8V7-AU </t>
  </si>
  <si>
    <t xml:space="preserve">BZX84B9V1-AU </t>
  </si>
  <si>
    <t xml:space="preserve">BZX84B10-AU </t>
  </si>
  <si>
    <t xml:space="preserve">BZX84B11-AU </t>
  </si>
  <si>
    <t xml:space="preserve">BZX84B12-AU </t>
  </si>
  <si>
    <t xml:space="preserve">BZX84B13-AU </t>
  </si>
  <si>
    <t xml:space="preserve">BZX84B14-AU </t>
  </si>
  <si>
    <t xml:space="preserve">BZX84B15-AU </t>
  </si>
  <si>
    <t xml:space="preserve">BZX84B16-AU </t>
  </si>
  <si>
    <t xml:space="preserve">BZX84B17-AU </t>
  </si>
  <si>
    <t xml:space="preserve">BZX84B18-AU </t>
  </si>
  <si>
    <t xml:space="preserve">BZX84B20-AU </t>
  </si>
  <si>
    <t xml:space="preserve">BZX84B22-AU </t>
  </si>
  <si>
    <t xml:space="preserve">BZX84B24-AU </t>
  </si>
  <si>
    <t xml:space="preserve">BZX84B27-AU </t>
  </si>
  <si>
    <t xml:space="preserve">BZX84B28-AU </t>
  </si>
  <si>
    <t xml:space="preserve">BZX84B30-AU </t>
  </si>
  <si>
    <t xml:space="preserve">BZX84B33-AU </t>
  </si>
  <si>
    <t xml:space="preserve">BZX84B36-AU </t>
  </si>
  <si>
    <t xml:space="preserve">BZX84B39-AU </t>
  </si>
  <si>
    <t xml:space="preserve">BZX84B43-AU </t>
  </si>
  <si>
    <t xml:space="preserve">BZX84B47-AU </t>
  </si>
  <si>
    <t xml:space="preserve">BZX84B51-AU </t>
  </si>
  <si>
    <t xml:space="preserve">BZX84B56-AU </t>
  </si>
  <si>
    <t xml:space="preserve">BZX84B62-AU </t>
  </si>
  <si>
    <t xml:space="preserve">BZX84B68-AU </t>
  </si>
  <si>
    <t xml:space="preserve">BZX84B75-AU </t>
  </si>
  <si>
    <t xml:space="preserve">BZX84C2V4 </t>
  </si>
  <si>
    <t xml:space="preserve">BZX84C2V7 </t>
  </si>
  <si>
    <t xml:space="preserve">BZX84C3 </t>
  </si>
  <si>
    <t xml:space="preserve">BZX84C3V3 </t>
  </si>
  <si>
    <t xml:space="preserve">BZX84C3V6 </t>
  </si>
  <si>
    <t xml:space="preserve">BZX84C3V9 </t>
  </si>
  <si>
    <t xml:space="preserve">BZX84C4V3 </t>
  </si>
  <si>
    <t xml:space="preserve">BZX84C4V7 </t>
  </si>
  <si>
    <t xml:space="preserve">BZX84C5V1 </t>
  </si>
  <si>
    <t xml:space="preserve">BZX84C5V6 </t>
  </si>
  <si>
    <t xml:space="preserve">BZX84C6V2 </t>
  </si>
  <si>
    <t xml:space="preserve">BZX84C6V8 </t>
  </si>
  <si>
    <t xml:space="preserve">BZX84C7V5 </t>
  </si>
  <si>
    <t xml:space="preserve">BZX84C8V2 </t>
  </si>
  <si>
    <t xml:space="preserve">BZX84C8V7 </t>
  </si>
  <si>
    <t xml:space="preserve">BZX84C9V1 </t>
  </si>
  <si>
    <t xml:space="preserve">BZX84C10 </t>
  </si>
  <si>
    <t xml:space="preserve">BZX84C11 </t>
  </si>
  <si>
    <t xml:space="preserve">BZX84C12 </t>
  </si>
  <si>
    <t xml:space="preserve">BZX84C13 </t>
  </si>
  <si>
    <t xml:space="preserve">BZX84C14 </t>
  </si>
  <si>
    <t xml:space="preserve">BZX84C15 </t>
  </si>
  <si>
    <t xml:space="preserve">BZX84C16 </t>
  </si>
  <si>
    <t xml:space="preserve">BZX84C17 </t>
  </si>
  <si>
    <t xml:space="preserve">BZX84C18 </t>
  </si>
  <si>
    <t xml:space="preserve">BZX84C20 </t>
  </si>
  <si>
    <t xml:space="preserve">BZX84C22 </t>
  </si>
  <si>
    <t xml:space="preserve">BZX84C24 </t>
  </si>
  <si>
    <t xml:space="preserve">BZX84C27 </t>
  </si>
  <si>
    <t xml:space="preserve">BZX84C28 </t>
  </si>
  <si>
    <t xml:space="preserve">BZX84C30 </t>
  </si>
  <si>
    <t xml:space="preserve">BZX84C33 </t>
  </si>
  <si>
    <t xml:space="preserve">BZX84C36 </t>
  </si>
  <si>
    <t xml:space="preserve">BZX84C39 </t>
  </si>
  <si>
    <t xml:space="preserve">BZX84C43 </t>
  </si>
  <si>
    <t xml:space="preserve">BZX84C47 </t>
  </si>
  <si>
    <t xml:space="preserve">BZX84C51 </t>
  </si>
  <si>
    <t xml:space="preserve">BZX84C56 </t>
  </si>
  <si>
    <t xml:space="preserve">BZX84C62 </t>
  </si>
  <si>
    <t xml:space="preserve">BZX84C68 </t>
  </si>
  <si>
    <t xml:space="preserve">BZX84C75 </t>
  </si>
  <si>
    <t xml:space="preserve">BZX84C2V4-AU </t>
  </si>
  <si>
    <t xml:space="preserve">BZX84C2V7-AU </t>
  </si>
  <si>
    <t xml:space="preserve">BZX84C3-AU </t>
  </si>
  <si>
    <t xml:space="preserve">BZX84C3V3-AU </t>
  </si>
  <si>
    <t xml:space="preserve">BZX84C3V6-AU </t>
  </si>
  <si>
    <t xml:space="preserve">BZX84C3V9-AU </t>
  </si>
  <si>
    <t xml:space="preserve">BZX84C4V3-AU </t>
  </si>
  <si>
    <t xml:space="preserve">BZX84C4V7-AU </t>
  </si>
  <si>
    <t xml:space="preserve">BZX84C5V1-AU </t>
  </si>
  <si>
    <t xml:space="preserve">BZX84C5V6-AU </t>
  </si>
  <si>
    <t xml:space="preserve">BZX84C6V2-AU </t>
  </si>
  <si>
    <t xml:space="preserve">BZX84C6V8-AU </t>
  </si>
  <si>
    <t xml:space="preserve">BZX84C7V5-AU </t>
  </si>
  <si>
    <t xml:space="preserve">BZX84C8V2-AU </t>
  </si>
  <si>
    <t xml:space="preserve">BZX84C8V7-AU </t>
  </si>
  <si>
    <t xml:space="preserve">BZX84C9V1-AU </t>
  </si>
  <si>
    <t xml:space="preserve">BZX84C10-AU </t>
  </si>
  <si>
    <t xml:space="preserve">BZX84C11-AU </t>
  </si>
  <si>
    <t xml:space="preserve">BZX84C12-AU </t>
  </si>
  <si>
    <t xml:space="preserve">BZX84C13-AU </t>
  </si>
  <si>
    <t xml:space="preserve">BZX84C14-AU </t>
  </si>
  <si>
    <t xml:space="preserve">BZX84C15-AU </t>
  </si>
  <si>
    <t xml:space="preserve">BZX84C16-AU </t>
  </si>
  <si>
    <t xml:space="preserve">BZX84C17-AU </t>
  </si>
  <si>
    <t xml:space="preserve">BZX84C18-AU </t>
  </si>
  <si>
    <t xml:space="preserve">BZX84C20-AU </t>
  </si>
  <si>
    <t xml:space="preserve">BZX84C22-AU </t>
  </si>
  <si>
    <t xml:space="preserve">BZX84C24-AU </t>
  </si>
  <si>
    <t xml:space="preserve">BZX84C27-AU </t>
  </si>
  <si>
    <t xml:space="preserve">BZX84C28-AU </t>
  </si>
  <si>
    <t xml:space="preserve">BZX84C30-AU </t>
  </si>
  <si>
    <t xml:space="preserve">BZX84C33-AU </t>
  </si>
  <si>
    <t xml:space="preserve">BZX84C36-AU </t>
  </si>
  <si>
    <t xml:space="preserve">BZX84C39-AU </t>
  </si>
  <si>
    <t xml:space="preserve">BZX84C43-AU </t>
  </si>
  <si>
    <t xml:space="preserve">BZX84C47-AU </t>
  </si>
  <si>
    <t xml:space="preserve">BZX84C51-AU </t>
  </si>
  <si>
    <t xml:space="preserve">BZX84C56-AU </t>
  </si>
  <si>
    <t xml:space="preserve">BZX84C62-AU </t>
  </si>
  <si>
    <t xml:space="preserve">BZX84C68-AU </t>
  </si>
  <si>
    <t xml:space="preserve">BZX84C75-AU </t>
  </si>
  <si>
    <t xml:space="preserve">MMBZ5229A </t>
  </si>
  <si>
    <t xml:space="preserve">MMBZ5230A </t>
  </si>
  <si>
    <t xml:space="preserve">MMBZ5231A </t>
  </si>
  <si>
    <t xml:space="preserve">MMBZ5232A </t>
  </si>
  <si>
    <t xml:space="preserve">MMBZ5233A </t>
  </si>
  <si>
    <t xml:space="preserve">MMBZ5234A </t>
  </si>
  <si>
    <t xml:space="preserve">MMBZ5235A </t>
  </si>
  <si>
    <t xml:space="preserve">MMBZ5236A </t>
  </si>
  <si>
    <t xml:space="preserve">MMBZ5237A </t>
  </si>
  <si>
    <t xml:space="preserve">MMBZ5238A </t>
  </si>
  <si>
    <t xml:space="preserve">MMBZ5239A </t>
  </si>
  <si>
    <t xml:space="preserve">MMBZ5240A </t>
  </si>
  <si>
    <t xml:space="preserve">MMBZ5241A </t>
  </si>
  <si>
    <t xml:space="preserve">MMBZ5242A </t>
  </si>
  <si>
    <t xml:space="preserve">MMBZ5243A </t>
  </si>
  <si>
    <t xml:space="preserve">MMBZ5244A </t>
  </si>
  <si>
    <t xml:space="preserve">MMBZ5245A </t>
  </si>
  <si>
    <t xml:space="preserve">MMBZ5246A </t>
  </si>
  <si>
    <t xml:space="preserve">MMBZ5247A </t>
  </si>
  <si>
    <t xml:space="preserve">MMBZ5248A </t>
  </si>
  <si>
    <t xml:space="preserve">MMBZ5249A </t>
  </si>
  <si>
    <t xml:space="preserve">MMBZ5250A </t>
  </si>
  <si>
    <t xml:space="preserve">MMBZ5251A </t>
  </si>
  <si>
    <t xml:space="preserve">MMBZ5252A </t>
  </si>
  <si>
    <t xml:space="preserve">MMBZ5253A </t>
  </si>
  <si>
    <t xml:space="preserve">MMBZ5254A </t>
  </si>
  <si>
    <t xml:space="preserve">MMBZ5255A </t>
  </si>
  <si>
    <t xml:space="preserve">MMBZ5256A </t>
  </si>
  <si>
    <t xml:space="preserve">MMBZ5257A </t>
  </si>
  <si>
    <t xml:space="preserve">MMBZ5258A </t>
  </si>
  <si>
    <t xml:space="preserve">MMBZ5259A </t>
  </si>
  <si>
    <t xml:space="preserve">MMBZ5260A </t>
  </si>
  <si>
    <t xml:space="preserve">MMBZ5261A </t>
  </si>
  <si>
    <t xml:space="preserve">MMBZ5262A </t>
  </si>
  <si>
    <t xml:space="preserve">MMBZ5221B </t>
  </si>
  <si>
    <t xml:space="preserve">MMBZ5222B </t>
  </si>
  <si>
    <t xml:space="preserve">MMBZ5223B </t>
  </si>
  <si>
    <t xml:space="preserve">MMBZ5224B </t>
  </si>
  <si>
    <t xml:space="preserve">MMBZ5225B </t>
  </si>
  <si>
    <t xml:space="preserve">MMBZ5226B </t>
  </si>
  <si>
    <t xml:space="preserve">MMBZ5227B </t>
  </si>
  <si>
    <t xml:space="preserve">MMBZ5228B </t>
  </si>
  <si>
    <t xml:space="preserve">MMBZ5229B </t>
  </si>
  <si>
    <t xml:space="preserve">MMBZ5230B </t>
  </si>
  <si>
    <t xml:space="preserve">MMBZ5231B </t>
  </si>
  <si>
    <t xml:space="preserve">MMBZ5232B </t>
  </si>
  <si>
    <t xml:space="preserve">MMBZ5233B </t>
  </si>
  <si>
    <t xml:space="preserve">MMBZ5234B </t>
  </si>
  <si>
    <t xml:space="preserve">MMBZ5235B </t>
  </si>
  <si>
    <t xml:space="preserve">MMBZ5236B </t>
  </si>
  <si>
    <t xml:space="preserve">MMBZ5237B </t>
  </si>
  <si>
    <t xml:space="preserve">MMBZ5238B </t>
  </si>
  <si>
    <t xml:space="preserve">MMBZ5239B </t>
  </si>
  <si>
    <t xml:space="preserve">MMBZ5240B </t>
  </si>
  <si>
    <t xml:space="preserve">MMBZ5241B </t>
  </si>
  <si>
    <t xml:space="preserve">MMBZ5242B </t>
  </si>
  <si>
    <t xml:space="preserve">MMBZ5243B </t>
  </si>
  <si>
    <t xml:space="preserve">MMBZ5244B </t>
  </si>
  <si>
    <t xml:space="preserve">MMBZ5245B </t>
  </si>
  <si>
    <t xml:space="preserve">MMBZ5246B </t>
  </si>
  <si>
    <t xml:space="preserve">MMBZ5247B </t>
  </si>
  <si>
    <t xml:space="preserve">MMBZ5248B </t>
  </si>
  <si>
    <t xml:space="preserve">MMBZ5249B </t>
  </si>
  <si>
    <t xml:space="preserve">MMBZ5250B </t>
  </si>
  <si>
    <t xml:space="preserve">MMBZ5251B </t>
  </si>
  <si>
    <t xml:space="preserve">MMBZ5252B </t>
  </si>
  <si>
    <t xml:space="preserve">MMBZ5253B </t>
  </si>
  <si>
    <t xml:space="preserve">MMBZ5254B </t>
  </si>
  <si>
    <t xml:space="preserve">MMBZ5255B </t>
  </si>
  <si>
    <t xml:space="preserve">MMBZ5256B </t>
  </si>
  <si>
    <t xml:space="preserve">MMBZ5257B </t>
  </si>
  <si>
    <t xml:space="preserve">MMBZ5258B </t>
  </si>
  <si>
    <t xml:space="preserve">MMBZ5259B </t>
  </si>
  <si>
    <t xml:space="preserve">MMBZ5260B </t>
  </si>
  <si>
    <t xml:space="preserve">MMBZ5261B </t>
  </si>
  <si>
    <t xml:space="preserve">MMBZ5262B </t>
  </si>
  <si>
    <t xml:space="preserve">MMBZ5263B </t>
  </si>
  <si>
    <t xml:space="preserve">MMBZ5264B </t>
  </si>
  <si>
    <t xml:space="preserve">MMBZ5265B </t>
  </si>
  <si>
    <t xml:space="preserve">MMBZ5266B </t>
  </si>
  <si>
    <t xml:space="preserve">MMBZ5267B </t>
  </si>
  <si>
    <t xml:space="preserve">MMBZ5228B-AU </t>
  </si>
  <si>
    <t xml:space="preserve">MMBZ5230B-AU </t>
  </si>
  <si>
    <t xml:space="preserve">MMBZ5231B-AU </t>
  </si>
  <si>
    <t xml:space="preserve">MMBZ5232B-AU </t>
  </si>
  <si>
    <t xml:space="preserve">MMBZ5233B-AU </t>
  </si>
  <si>
    <t xml:space="preserve">MMBZ5234B-AU </t>
  </si>
  <si>
    <t xml:space="preserve">MMBZ5235B-AU </t>
  </si>
  <si>
    <t xml:space="preserve">MMBZ5236B-AU </t>
  </si>
  <si>
    <t xml:space="preserve">MMBZ5237B-AU </t>
  </si>
  <si>
    <t xml:space="preserve">MMBZ5238B-AU </t>
  </si>
  <si>
    <t xml:space="preserve">MMBZ5239B-AU </t>
  </si>
  <si>
    <t xml:space="preserve">MMBZ5240B-AU </t>
  </si>
  <si>
    <t xml:space="preserve">MMBZ5241B-AU </t>
  </si>
  <si>
    <t xml:space="preserve">MMBZ5242B-AU </t>
  </si>
  <si>
    <t xml:space="preserve">MMBZ5243B-AU </t>
  </si>
  <si>
    <t xml:space="preserve">MMBZ5244B-AU </t>
  </si>
  <si>
    <t xml:space="preserve">MMBZ5245B-AU </t>
  </si>
  <si>
    <t xml:space="preserve">MMBZ5246B-AU </t>
  </si>
  <si>
    <t xml:space="preserve">MMBZ5247B-AU </t>
  </si>
  <si>
    <t xml:space="preserve">MMBZ5248B-AU </t>
  </si>
  <si>
    <t xml:space="preserve">MMBZ5250B-AU </t>
  </si>
  <si>
    <t xml:space="preserve">MMBZ5251B-AU </t>
  </si>
  <si>
    <t xml:space="preserve">MMBZ5252B-AU </t>
  </si>
  <si>
    <t xml:space="preserve">MMBZ5254B-AU </t>
  </si>
  <si>
    <t xml:space="preserve">MMBZ5255B-AU </t>
  </si>
  <si>
    <t xml:space="preserve">MMBZ5256B-AU </t>
  </si>
  <si>
    <t xml:space="preserve">MMBZ5257B-AU </t>
  </si>
  <si>
    <t xml:space="preserve">MMBZ5258B-AU </t>
  </si>
  <si>
    <t xml:space="preserve">MMBZ5259B-AU </t>
  </si>
  <si>
    <t xml:space="preserve">MMBZ5260B-AU </t>
  </si>
  <si>
    <t xml:space="preserve">MMBZ5261B-AU </t>
  </si>
  <si>
    <t xml:space="preserve">MMBZ5262B-AU </t>
  </si>
  <si>
    <t xml:space="preserve">MMSZ4689HEWS </t>
  </si>
  <si>
    <t>PZS515V1BCH</t>
  </si>
  <si>
    <t xml:space="preserve">PZS524V3BCH </t>
  </si>
  <si>
    <t xml:space="preserve">PZS524V7BCH </t>
  </si>
  <si>
    <t xml:space="preserve">PZS525V1BCH </t>
  </si>
  <si>
    <t xml:space="preserve">PZS525V6BCH </t>
  </si>
  <si>
    <t xml:space="preserve">PZS526V2BCH </t>
  </si>
  <si>
    <t xml:space="preserve">PZS526V8BCH </t>
  </si>
  <si>
    <t xml:space="preserve">PZS527V5BCH </t>
  </si>
  <si>
    <t xml:space="preserve">PZS528V2BCH </t>
  </si>
  <si>
    <t xml:space="preserve">PZS528V7BCH </t>
  </si>
  <si>
    <t xml:space="preserve">PZS529V1BCH </t>
  </si>
  <si>
    <t xml:space="preserve">PZS5210BCH </t>
  </si>
  <si>
    <t xml:space="preserve">PZS5211BCH </t>
  </si>
  <si>
    <t xml:space="preserve">PZS5212BCH </t>
  </si>
  <si>
    <t xml:space="preserve">PZS5213BCH </t>
  </si>
  <si>
    <t xml:space="preserve">PZS5214BCH </t>
  </si>
  <si>
    <t xml:space="preserve">PZS5215BCH </t>
  </si>
  <si>
    <t xml:space="preserve">PZS5216BCH </t>
  </si>
  <si>
    <t xml:space="preserve">PZS5217BCH </t>
  </si>
  <si>
    <t xml:space="preserve">PZS5218BCH </t>
  </si>
  <si>
    <t xml:space="preserve">PZS5220BCH </t>
  </si>
  <si>
    <t xml:space="preserve">PZS5222BCH </t>
  </si>
  <si>
    <t xml:space="preserve">PZS5224BCH </t>
  </si>
  <si>
    <t xml:space="preserve">PZS5227BCH </t>
  </si>
  <si>
    <t xml:space="preserve">PZS5228BCH </t>
  </si>
  <si>
    <t xml:space="preserve">PZS5230BCH </t>
  </si>
  <si>
    <t xml:space="preserve">PZS5233BCH </t>
  </si>
  <si>
    <t xml:space="preserve">PZS5236BCH </t>
  </si>
  <si>
    <t xml:space="preserve">PZS5239BCH </t>
  </si>
  <si>
    <t xml:space="preserve">PZS5243BCH </t>
  </si>
  <si>
    <t xml:space="preserve">PZS5247BCH </t>
  </si>
  <si>
    <t xml:space="preserve">PZS5251BCH </t>
  </si>
  <si>
    <t xml:space="preserve">PZS5256BCH </t>
  </si>
  <si>
    <t xml:space="preserve">PZS5262BCH </t>
  </si>
  <si>
    <t xml:space="preserve">PZS5268BCH </t>
  </si>
  <si>
    <t xml:space="preserve">PZS5275BCH </t>
  </si>
  <si>
    <t xml:space="preserve">PZS513V9BCH </t>
  </si>
  <si>
    <t xml:space="preserve">PZS514V3BCH </t>
  </si>
  <si>
    <t xml:space="preserve">PZS514V7BCH </t>
  </si>
  <si>
    <t xml:space="preserve">PZS515V1BCH </t>
  </si>
  <si>
    <t xml:space="preserve">PZS515V3BCH </t>
  </si>
  <si>
    <t xml:space="preserve">PZS515V6BCH </t>
  </si>
  <si>
    <t xml:space="preserve">PZS516V2BCH </t>
  </si>
  <si>
    <t xml:space="preserve">PZS516V8BCH </t>
  </si>
  <si>
    <t xml:space="preserve">PZS517V5BCH </t>
  </si>
  <si>
    <t xml:space="preserve">PZS518V2BCH </t>
  </si>
  <si>
    <t xml:space="preserve">PZS518V7BCH </t>
  </si>
  <si>
    <t xml:space="preserve">PZS519V1BCH </t>
  </si>
  <si>
    <t xml:space="preserve">PZS5110BCH </t>
  </si>
  <si>
    <t xml:space="preserve">PZS5111BCH </t>
  </si>
  <si>
    <t xml:space="preserve">PZS5112BCH </t>
  </si>
  <si>
    <t xml:space="preserve">PZS5113BCH </t>
  </si>
  <si>
    <t xml:space="preserve">PZS5114BCH </t>
  </si>
  <si>
    <t xml:space="preserve">PZS5115BCH </t>
  </si>
  <si>
    <t xml:space="preserve">PZS5116BCH </t>
  </si>
  <si>
    <t xml:space="preserve">PZS5117BCH </t>
  </si>
  <si>
    <t xml:space="preserve">PZS5118BCH </t>
  </si>
  <si>
    <t xml:space="preserve">PZS5119BCH </t>
  </si>
  <si>
    <t xml:space="preserve">PZS5120BCH </t>
  </si>
  <si>
    <t xml:space="preserve">PZS5122BCH </t>
  </si>
  <si>
    <t xml:space="preserve">PZS5124BCH </t>
  </si>
  <si>
    <t xml:space="preserve">PZS5125BCH </t>
  </si>
  <si>
    <t xml:space="preserve">PZS5127BCH </t>
  </si>
  <si>
    <t xml:space="preserve">PZS5128BCH </t>
  </si>
  <si>
    <t xml:space="preserve">PZS5130BCH </t>
  </si>
  <si>
    <t xml:space="preserve">PZS5133BCH </t>
  </si>
  <si>
    <t xml:space="preserve">PZS5136BCH </t>
  </si>
  <si>
    <t xml:space="preserve">PZS5139BCH </t>
  </si>
  <si>
    <t xml:space="preserve">PZS5143BCH </t>
  </si>
  <si>
    <t xml:space="preserve">PZS513V9BCH-AU </t>
  </si>
  <si>
    <t xml:space="preserve">PZS514V3BCH-AU </t>
  </si>
  <si>
    <t xml:space="preserve">PZS514V7BCH-AU </t>
  </si>
  <si>
    <t xml:space="preserve">PZS515V1BCH-AU </t>
  </si>
  <si>
    <t xml:space="preserve">PZS515V3BCH-AU </t>
  </si>
  <si>
    <t xml:space="preserve">PZS515V6BCH-AU </t>
  </si>
  <si>
    <t xml:space="preserve">PZS516V2BCH-AU </t>
  </si>
  <si>
    <t xml:space="preserve">PZS516V8BCH-AU </t>
  </si>
  <si>
    <t xml:space="preserve">PZS517V5BCH-AU </t>
  </si>
  <si>
    <t xml:space="preserve">PZS518V2BCH-AU </t>
  </si>
  <si>
    <t xml:space="preserve">PZS518V7BCH-AU </t>
  </si>
  <si>
    <t xml:space="preserve">PZS519V1BCH-AU </t>
  </si>
  <si>
    <t xml:space="preserve">PZS5110BCH-AU </t>
  </si>
  <si>
    <t xml:space="preserve">PZS5111BCH-AU </t>
  </si>
  <si>
    <t xml:space="preserve">PZS5112BCH-AU </t>
  </si>
  <si>
    <t xml:space="preserve">PZS5113BCH-AU </t>
  </si>
  <si>
    <t xml:space="preserve">PZS5114BCH-AU </t>
  </si>
  <si>
    <t xml:space="preserve">PZS5115BCH-AU </t>
  </si>
  <si>
    <t xml:space="preserve">PZS5116BCH-AU </t>
  </si>
  <si>
    <t xml:space="preserve">PZS5117BCH-AU </t>
  </si>
  <si>
    <t xml:space="preserve">PZS5118BCH-AU </t>
  </si>
  <si>
    <t xml:space="preserve">PZS5119BCH-AU </t>
  </si>
  <si>
    <t xml:space="preserve">PZS5120BCH-AU </t>
  </si>
  <si>
    <t xml:space="preserve">PZS5122BCH-AU </t>
  </si>
  <si>
    <t xml:space="preserve">PZS5124BCH-AU </t>
  </si>
  <si>
    <t xml:space="preserve">PZS5125BCH-AU </t>
  </si>
  <si>
    <t xml:space="preserve">PZS5127BCH-AU </t>
  </si>
  <si>
    <t xml:space="preserve">PZS5128BCH-AU </t>
  </si>
  <si>
    <t xml:space="preserve">PZS5130BCH-AU </t>
  </si>
  <si>
    <t xml:space="preserve">PZS5133BCH-AU </t>
  </si>
  <si>
    <t xml:space="preserve">PZS5136BCH-AU </t>
  </si>
  <si>
    <t xml:space="preserve">PZS5139BCH-AU </t>
  </si>
  <si>
    <t xml:space="preserve">PZS5143BCH-AU </t>
  </si>
  <si>
    <t xml:space="preserve">PZ6.2B </t>
  </si>
  <si>
    <t>PDZ6.2B</t>
  </si>
  <si>
    <t xml:space="preserve">PZ16B </t>
  </si>
  <si>
    <t>PDZ16B</t>
  </si>
  <si>
    <t xml:space="preserve">MMSZ4687-V </t>
  </si>
  <si>
    <t>PZS514V3BAS</t>
  </si>
  <si>
    <t xml:space="preserve">MMSZ4688-V </t>
  </si>
  <si>
    <t>PZS514V7BAS</t>
  </si>
  <si>
    <t xml:space="preserve">MMSZ4689-V </t>
  </si>
  <si>
    <t>PZS515V1BAS</t>
  </si>
  <si>
    <t xml:space="preserve">MMSZ46895-V </t>
  </si>
  <si>
    <t xml:space="preserve">MMSZ4690-V </t>
  </si>
  <si>
    <t>PZS515V6BAS</t>
  </si>
  <si>
    <t xml:space="preserve">MMSZ4691-V </t>
  </si>
  <si>
    <t>PZS516V2BAS</t>
  </si>
  <si>
    <t xml:space="preserve">MMSZ4692-V </t>
  </si>
  <si>
    <t>PZS516V8BAS</t>
  </si>
  <si>
    <t xml:space="preserve">MMSZ4694-V </t>
  </si>
  <si>
    <t>PZS518V2BAS</t>
  </si>
  <si>
    <t xml:space="preserve">MMSZ4696-V </t>
  </si>
  <si>
    <t>PZS519V1BAS</t>
  </si>
  <si>
    <t xml:space="preserve">MMSZ4697-V </t>
  </si>
  <si>
    <t>PZS5110BAS</t>
  </si>
  <si>
    <t xml:space="preserve">MMSZ4699-V </t>
  </si>
  <si>
    <t>PZS5112BAS</t>
  </si>
  <si>
    <t xml:space="preserve">MMSZ4700-V </t>
  </si>
  <si>
    <t>PZS5113BAS</t>
  </si>
  <si>
    <t xml:space="preserve">MMSZ4701-V </t>
  </si>
  <si>
    <t>PZS5114BAS</t>
  </si>
  <si>
    <t xml:space="preserve">MMSZ4702-V </t>
  </si>
  <si>
    <t>PZS5115BAS</t>
  </si>
  <si>
    <t xml:space="preserve">MMSZ4703-V </t>
  </si>
  <si>
    <t>PZS5116BAS</t>
  </si>
  <si>
    <t xml:space="preserve">MMSZ4704-V </t>
  </si>
  <si>
    <t>PZS5117BAS</t>
  </si>
  <si>
    <t xml:space="preserve">MMSZ4705-V </t>
  </si>
  <si>
    <t>PZS5118BAS</t>
  </si>
  <si>
    <t xml:space="preserve">MMSZ4707-V </t>
  </si>
  <si>
    <t>PZS5120BAS</t>
  </si>
  <si>
    <t xml:space="preserve">MMSZ4708-V </t>
  </si>
  <si>
    <t>PZS5122BAS</t>
  </si>
  <si>
    <t xml:space="preserve">MMSZ4709-V </t>
  </si>
  <si>
    <t>PZS5124BAS</t>
  </si>
  <si>
    <t xml:space="preserve">MMSZ4710-V </t>
  </si>
  <si>
    <t>PZS5125BAS</t>
  </si>
  <si>
    <t xml:space="preserve">MMSZ4711-V </t>
  </si>
  <si>
    <t>PZS5127BAS</t>
  </si>
  <si>
    <t xml:space="preserve">MMSZ4712-V </t>
  </si>
  <si>
    <t>PZS5128BAS</t>
  </si>
  <si>
    <t xml:space="preserve">MMSZ4713-V </t>
  </si>
  <si>
    <t>PZS5130BAS</t>
  </si>
  <si>
    <t xml:space="preserve">MMSZ4714-V </t>
  </si>
  <si>
    <t>PZS5133BAS</t>
  </si>
  <si>
    <t xml:space="preserve">MMSZ4715-V </t>
  </si>
  <si>
    <t>PZS5136BAS</t>
  </si>
  <si>
    <t xml:space="preserve">MMSZ4717-V </t>
  </si>
  <si>
    <t>PZS5143BAS</t>
  </si>
  <si>
    <t xml:space="preserve">MMSZ4687-V-AU </t>
  </si>
  <si>
    <t>PZS514V3BAS-AU</t>
  </si>
  <si>
    <t xml:space="preserve">MMSZ4688-V-AU </t>
  </si>
  <si>
    <t>PZS514V7BAS-AU</t>
  </si>
  <si>
    <t xml:space="preserve">MMSZ4689-V-AU </t>
  </si>
  <si>
    <t>PZS515V1BAS-AU</t>
  </si>
  <si>
    <t xml:space="preserve">MMSZ46895-V-AU </t>
  </si>
  <si>
    <t>PZS515V3BAS-AU</t>
  </si>
  <si>
    <t xml:space="preserve">MMSZ4690-V-AU </t>
  </si>
  <si>
    <t>PZS515V6BAS-AU</t>
  </si>
  <si>
    <t xml:space="preserve">MMSZ4691-V-AU </t>
  </si>
  <si>
    <t>PZS516V2BAS-AU</t>
  </si>
  <si>
    <t xml:space="preserve">MMSZ4692-V-AU </t>
  </si>
  <si>
    <t>PZS516V8BAS-AU</t>
  </si>
  <si>
    <t xml:space="preserve">MMSZ4694-V-AU </t>
  </si>
  <si>
    <t xml:space="preserve">MMSZ4696-V-AU </t>
  </si>
  <si>
    <t>PZS518V2BAS-AU</t>
  </si>
  <si>
    <t xml:space="preserve">MMSZ4697-V-AU </t>
  </si>
  <si>
    <t>PZS5110BAS-AU</t>
  </si>
  <si>
    <t xml:space="preserve">MMSZ4699-V-AU </t>
  </si>
  <si>
    <t>PZS5112BAS-AU</t>
  </si>
  <si>
    <t xml:space="preserve">MMSZ4700-V-AU </t>
  </si>
  <si>
    <t>PZS5113BAS-AU</t>
  </si>
  <si>
    <t xml:space="preserve">MMSZ4701-V-AU </t>
  </si>
  <si>
    <t>PZS5114BAS-AU</t>
  </si>
  <si>
    <t xml:space="preserve">MMSZ4702-V-AU </t>
  </si>
  <si>
    <t>PZS5115BAS-AU</t>
  </si>
  <si>
    <t xml:space="preserve">MMSZ4703-V-AU </t>
  </si>
  <si>
    <t>PZS5116BAS-AU</t>
  </si>
  <si>
    <t xml:space="preserve">MMSZ4704-V-AU </t>
  </si>
  <si>
    <t>PZS5117BAS-AU</t>
  </si>
  <si>
    <t xml:space="preserve">MMSZ4705-V-AU </t>
  </si>
  <si>
    <t>PZS5118BAS-AU</t>
  </si>
  <si>
    <t xml:space="preserve">MMSZ4707-V-AU </t>
  </si>
  <si>
    <t>PZS5120BAS-AU</t>
  </si>
  <si>
    <t xml:space="preserve">MMSZ4708-V-AU </t>
  </si>
  <si>
    <t>PZS5122BAS-AU</t>
  </si>
  <si>
    <t xml:space="preserve">MMSZ4709-V-AU </t>
  </si>
  <si>
    <t>PZS5124BAS-AU</t>
  </si>
  <si>
    <t xml:space="preserve">MMSZ4710-V-AU </t>
  </si>
  <si>
    <t>PZS5125BAS-AU</t>
  </si>
  <si>
    <t xml:space="preserve">MMSZ4711-V-AU </t>
  </si>
  <si>
    <t>PZS5127BAS-AU</t>
  </si>
  <si>
    <t xml:space="preserve">MMSZ4712-V-AU </t>
  </si>
  <si>
    <t>PZS5128BAS-AU</t>
  </si>
  <si>
    <t xml:space="preserve">MMSZ4713-V-AU </t>
  </si>
  <si>
    <t>PZS5130BAS-AU</t>
  </si>
  <si>
    <t xml:space="preserve">MMSZ4714-V-AU </t>
  </si>
  <si>
    <t>PZS5133BAS-AU</t>
  </si>
  <si>
    <t xml:space="preserve">MMSZ4715-V-AU </t>
  </si>
  <si>
    <t>PZS5136BAS-AU</t>
  </si>
  <si>
    <t xml:space="preserve">MMSZ4717-V-AU </t>
  </si>
  <si>
    <t>PZS5143BAS-AU</t>
  </si>
  <si>
    <t xml:space="preserve">MMSZ5229A </t>
  </si>
  <si>
    <t xml:space="preserve">MMSZ5230A </t>
  </si>
  <si>
    <t xml:space="preserve">MMSZ5231A </t>
  </si>
  <si>
    <t xml:space="preserve">MMSZ5232A </t>
  </si>
  <si>
    <t xml:space="preserve">MMSZ5234A </t>
  </si>
  <si>
    <t xml:space="preserve">MMSZ5235A </t>
  </si>
  <si>
    <t xml:space="preserve">MMSZ5236A </t>
  </si>
  <si>
    <t xml:space="preserve">MMSZ5237A </t>
  </si>
  <si>
    <t xml:space="preserve">MMSZ5238A </t>
  </si>
  <si>
    <t xml:space="preserve">MMSZ5239A </t>
  </si>
  <si>
    <t xml:space="preserve">MMSZ5240A </t>
  </si>
  <si>
    <t xml:space="preserve">MMSZ5241A </t>
  </si>
  <si>
    <t xml:space="preserve">MMSZ5242A </t>
  </si>
  <si>
    <t xml:space="preserve">MMSZ5243A </t>
  </si>
  <si>
    <t xml:space="preserve">MMSZ5244A </t>
  </si>
  <si>
    <t xml:space="preserve">MMSZ5245A </t>
  </si>
  <si>
    <t xml:space="preserve">MMSZ5246A </t>
  </si>
  <si>
    <t xml:space="preserve">MMSZ5247A </t>
  </si>
  <si>
    <t xml:space="preserve">MMSZ5248A </t>
  </si>
  <si>
    <t xml:space="preserve">MMSZ5250A </t>
  </si>
  <si>
    <t xml:space="preserve">MMSZ5251A </t>
  </si>
  <si>
    <t xml:space="preserve">MMSZ5252A </t>
  </si>
  <si>
    <t xml:space="preserve">MMSZ5254A </t>
  </si>
  <si>
    <t xml:space="preserve">MMSZ5255A </t>
  </si>
  <si>
    <t xml:space="preserve">MMSZ5256A </t>
  </si>
  <si>
    <t xml:space="preserve">MMSZ5257A </t>
  </si>
  <si>
    <t xml:space="preserve">MMSZ5258A </t>
  </si>
  <si>
    <t xml:space="preserve">MMSZ5259A </t>
  </si>
  <si>
    <t xml:space="preserve">MMSZ5260A </t>
  </si>
  <si>
    <t xml:space="preserve">MMSZ5261A </t>
  </si>
  <si>
    <t xml:space="preserve">MMSZ5262A </t>
  </si>
  <si>
    <t xml:space="preserve">MMSZ5229A-AU </t>
  </si>
  <si>
    <t xml:space="preserve">MMSZ5230A-AU </t>
  </si>
  <si>
    <t xml:space="preserve">MMSZ5231A-AU </t>
  </si>
  <si>
    <t xml:space="preserve">MMSZ5232A-AU </t>
  </si>
  <si>
    <t xml:space="preserve">MMSZ5234A-AU </t>
  </si>
  <si>
    <t xml:space="preserve">MMSZ5235A-AU </t>
  </si>
  <si>
    <t xml:space="preserve">MMSZ5236A-AU </t>
  </si>
  <si>
    <t xml:space="preserve">MMSZ5237A-AU </t>
  </si>
  <si>
    <t xml:space="preserve">MMSZ5238A-AU </t>
  </si>
  <si>
    <t xml:space="preserve">MMSZ5239A-AU </t>
  </si>
  <si>
    <t xml:space="preserve">MMSZ5240A-AU </t>
  </si>
  <si>
    <t xml:space="preserve">MMSZ5241A-AU </t>
  </si>
  <si>
    <t xml:space="preserve">MMSZ5242A-AU </t>
  </si>
  <si>
    <t xml:space="preserve">MMSZ5243A-AU </t>
  </si>
  <si>
    <t xml:space="preserve">MMSZ5244A-AU </t>
  </si>
  <si>
    <t xml:space="preserve">MMSZ5245A-AU </t>
  </si>
  <si>
    <t xml:space="preserve">MMSZ5246A-AU </t>
  </si>
  <si>
    <t xml:space="preserve">MMSZ5247A-AU </t>
  </si>
  <si>
    <t xml:space="preserve">MMSZ5248A-AU </t>
  </si>
  <si>
    <t xml:space="preserve">MMSZ5250A-AU </t>
  </si>
  <si>
    <t xml:space="preserve">MMSZ5251A-AU </t>
  </si>
  <si>
    <t xml:space="preserve">MMSZ5252A-AU </t>
  </si>
  <si>
    <t xml:space="preserve">MMSZ5254A-AU </t>
  </si>
  <si>
    <t xml:space="preserve">MMSZ5255A-AU </t>
  </si>
  <si>
    <t xml:space="preserve">MMSZ5256A-AU </t>
  </si>
  <si>
    <t xml:space="preserve">MMSZ5257A-AU </t>
  </si>
  <si>
    <t xml:space="preserve">MMSZ5258A-AU </t>
  </si>
  <si>
    <t xml:space="preserve">MMSZ5259A-AU </t>
  </si>
  <si>
    <t xml:space="preserve">MMSZ5260A-AU </t>
  </si>
  <si>
    <t xml:space="preserve">MMSZ5261A-AU </t>
  </si>
  <si>
    <t xml:space="preserve">MMSZ5262A-AU </t>
  </si>
  <si>
    <t xml:space="preserve">MMSZ5221B </t>
  </si>
  <si>
    <t xml:space="preserve">MMSZ5222B </t>
  </si>
  <si>
    <t xml:space="preserve">MMSZ5223B </t>
  </si>
  <si>
    <t xml:space="preserve">MMSZ5224B </t>
  </si>
  <si>
    <t xml:space="preserve">MMSZ5225B </t>
  </si>
  <si>
    <t xml:space="preserve">MMSZ5226B </t>
  </si>
  <si>
    <t xml:space="preserve">MMSZ5227B </t>
  </si>
  <si>
    <t xml:space="preserve">MMSZ5228B </t>
  </si>
  <si>
    <t xml:space="preserve">MMSZ5229B </t>
  </si>
  <si>
    <t xml:space="preserve">MMSZ5230B </t>
  </si>
  <si>
    <t xml:space="preserve">MMSZ5231B </t>
  </si>
  <si>
    <t xml:space="preserve">MMSZ5232B </t>
  </si>
  <si>
    <t xml:space="preserve">MMSZ5233B </t>
  </si>
  <si>
    <t xml:space="preserve">MMSZ5234B </t>
  </si>
  <si>
    <t xml:space="preserve">MMSZ5235B </t>
  </si>
  <si>
    <t xml:space="preserve">MMSZ5236B </t>
  </si>
  <si>
    <t xml:space="preserve">MMSZ5237B </t>
  </si>
  <si>
    <t xml:space="preserve">MMSZ5238B </t>
  </si>
  <si>
    <t xml:space="preserve">MMSZ5239B </t>
  </si>
  <si>
    <t xml:space="preserve">MMSZ5240B </t>
  </si>
  <si>
    <t xml:space="preserve">MMSZ5241B </t>
  </si>
  <si>
    <t xml:space="preserve">MMSZ5242B </t>
  </si>
  <si>
    <t xml:space="preserve">MMSZ5243B </t>
  </si>
  <si>
    <t xml:space="preserve">MMSZ5244B </t>
  </si>
  <si>
    <t xml:space="preserve">MMSZ5245B </t>
  </si>
  <si>
    <t xml:space="preserve">MMSZ5246B </t>
  </si>
  <si>
    <t xml:space="preserve">MMSZ5247B </t>
  </si>
  <si>
    <t xml:space="preserve">MMSZ5248B </t>
  </si>
  <si>
    <t xml:space="preserve">MMSZ5249B </t>
  </si>
  <si>
    <t xml:space="preserve">MMSZ5250B </t>
  </si>
  <si>
    <t xml:space="preserve">MMSZ5251B </t>
  </si>
  <si>
    <t xml:space="preserve">MMSZ5252B </t>
  </si>
  <si>
    <t xml:space="preserve">MMSZ5253B </t>
  </si>
  <si>
    <t xml:space="preserve">MMSZ5254B </t>
  </si>
  <si>
    <t xml:space="preserve">MMSZ5255B </t>
  </si>
  <si>
    <t xml:space="preserve">MMSZ5256B </t>
  </si>
  <si>
    <t xml:space="preserve">MMSZ5257B </t>
  </si>
  <si>
    <t xml:space="preserve">MMSZ5258B </t>
  </si>
  <si>
    <t xml:space="preserve">MMSZ5259B </t>
  </si>
  <si>
    <t xml:space="preserve">MMSZ5260B </t>
  </si>
  <si>
    <t xml:space="preserve">MMSZ5261B </t>
  </si>
  <si>
    <t xml:space="preserve">MMSZ5262B </t>
  </si>
  <si>
    <t xml:space="preserve">MMSZ5263B </t>
  </si>
  <si>
    <t xml:space="preserve">MMSZ5264B </t>
  </si>
  <si>
    <t xml:space="preserve">MMSZ5265B </t>
  </si>
  <si>
    <t xml:space="preserve">MMSZ5266B </t>
  </si>
  <si>
    <t xml:space="preserve">MMSZ5267B </t>
  </si>
  <si>
    <t xml:space="preserve">MMSZ5221B-AU </t>
  </si>
  <si>
    <t xml:space="preserve">MMSZ5222B-AU </t>
  </si>
  <si>
    <t xml:space="preserve">MMSZ5223B-AU </t>
  </si>
  <si>
    <t xml:space="preserve">MMSZ5224B-AU </t>
  </si>
  <si>
    <t xml:space="preserve">MMSZ5225B-AU </t>
  </si>
  <si>
    <t xml:space="preserve">MMSZ5226B-AU </t>
  </si>
  <si>
    <t xml:space="preserve">MMSZ5227B-AU </t>
  </si>
  <si>
    <t xml:space="preserve">MMSZ5228B-AU </t>
  </si>
  <si>
    <t xml:space="preserve">MMSZ5229B-AU </t>
  </si>
  <si>
    <t xml:space="preserve">MMSZ5230B-AU </t>
  </si>
  <si>
    <t xml:space="preserve">MMSZ5231B-AU </t>
  </si>
  <si>
    <t xml:space="preserve">MMSZ5232B-AU </t>
  </si>
  <si>
    <t xml:space="preserve">MMSZ5233B-AU </t>
  </si>
  <si>
    <t xml:space="preserve">MMSZ5234B-AU </t>
  </si>
  <si>
    <t xml:space="preserve">MMSZ5235B-AU </t>
  </si>
  <si>
    <t xml:space="preserve">MMSZ5236B-AU </t>
  </si>
  <si>
    <t xml:space="preserve">MMSZ5237B-AU </t>
  </si>
  <si>
    <t xml:space="preserve">MMSZ5238B-AU </t>
  </si>
  <si>
    <t xml:space="preserve">MMSZ5239B-AU </t>
  </si>
  <si>
    <t xml:space="preserve">MMSZ5240B-AU </t>
  </si>
  <si>
    <t xml:space="preserve">MMSZ5241B-AU </t>
  </si>
  <si>
    <t xml:space="preserve">MMSZ5242B-AU </t>
  </si>
  <si>
    <t xml:space="preserve">MMSZ5243B-AU </t>
  </si>
  <si>
    <t xml:space="preserve">MMSZ5244B-AU </t>
  </si>
  <si>
    <t xml:space="preserve">MMSZ5245B-AU </t>
  </si>
  <si>
    <t xml:space="preserve">MMSZ5246B-AU </t>
  </si>
  <si>
    <t xml:space="preserve">MMSZ5247B-AU </t>
  </si>
  <si>
    <t xml:space="preserve">MMSZ5248B-AU </t>
  </si>
  <si>
    <t xml:space="preserve">MMSZ5249B-AU </t>
  </si>
  <si>
    <t xml:space="preserve">MMSZ5250B-AU </t>
  </si>
  <si>
    <t xml:space="preserve">MMSZ5251B-AU </t>
  </si>
  <si>
    <t xml:space="preserve">MMSZ5252B-AU </t>
  </si>
  <si>
    <t xml:space="preserve">MMSZ5253B-AU </t>
  </si>
  <si>
    <t xml:space="preserve">MMSZ5254B-AU </t>
  </si>
  <si>
    <t xml:space="preserve">MMSZ5255B-AU </t>
  </si>
  <si>
    <t xml:space="preserve">MMSZ5256B-AU </t>
  </si>
  <si>
    <t xml:space="preserve">MMSZ5257B-AU </t>
  </si>
  <si>
    <t xml:space="preserve">MMSZ5258B-AU </t>
  </si>
  <si>
    <t xml:space="preserve">MMSZ5259B-AU </t>
  </si>
  <si>
    <t xml:space="preserve">MMSZ5260B-AU </t>
  </si>
  <si>
    <t xml:space="preserve">MMSZ5261B-AU </t>
  </si>
  <si>
    <t xml:space="preserve">MMSZ5262B-AU </t>
  </si>
  <si>
    <t xml:space="preserve">BZM55-C2V4 </t>
  </si>
  <si>
    <t>BZT52-C2V4S</t>
  </si>
  <si>
    <t xml:space="preserve">BZM55-C2V7 </t>
  </si>
  <si>
    <t>BZT52-C2V7S</t>
  </si>
  <si>
    <t xml:space="preserve">BZM55-C3V0 </t>
  </si>
  <si>
    <t>BZT52-C3S</t>
  </si>
  <si>
    <t xml:space="preserve">BZM55-C3V3 </t>
  </si>
  <si>
    <t>BZT52-C3V3S</t>
  </si>
  <si>
    <t xml:space="preserve">BZM55-C3V6 </t>
  </si>
  <si>
    <t>BZT52-C3V6S</t>
  </si>
  <si>
    <t xml:space="preserve">BZM55-C3V9 </t>
  </si>
  <si>
    <t>BZT52-C3V9S</t>
  </si>
  <si>
    <t xml:space="preserve">BZM55-C4V3 </t>
  </si>
  <si>
    <t>BZT52-C4V3S</t>
  </si>
  <si>
    <t xml:space="preserve">BZM55-C4V7 </t>
  </si>
  <si>
    <t>BZT52-C4V7S</t>
  </si>
  <si>
    <t xml:space="preserve">BZM55-C5V1 </t>
  </si>
  <si>
    <t>BZT52-C5V1S</t>
  </si>
  <si>
    <t xml:space="preserve">BZM55-C5V6 </t>
  </si>
  <si>
    <t>BZT52-C5V6S</t>
  </si>
  <si>
    <t xml:space="preserve">BZM55-C6V2 </t>
  </si>
  <si>
    <t>BZT52-C6V2S</t>
  </si>
  <si>
    <t xml:space="preserve">BZM55-C6V8 </t>
  </si>
  <si>
    <t>BZT52-C6V8S</t>
  </si>
  <si>
    <t xml:space="preserve">BZM55-C7V5 </t>
  </si>
  <si>
    <t>BZT52-C7V5S</t>
  </si>
  <si>
    <t xml:space="preserve">BZM55-C8V2 </t>
  </si>
  <si>
    <t>BZT52-C8V2S</t>
  </si>
  <si>
    <t xml:space="preserve">BZM55-C9V1 </t>
  </si>
  <si>
    <t>BZT52-C9V1S</t>
  </si>
  <si>
    <t xml:space="preserve">BZM55-C10 </t>
  </si>
  <si>
    <t>BZT52-C10S</t>
  </si>
  <si>
    <t xml:space="preserve">BZM55-C11 </t>
  </si>
  <si>
    <t>BZT52-C11S</t>
  </si>
  <si>
    <t xml:space="preserve">BZM55-C12 </t>
  </si>
  <si>
    <t>BZT52-C12S</t>
  </si>
  <si>
    <t xml:space="preserve">BZM55-C13 </t>
  </si>
  <si>
    <t>BZT52-C13S</t>
  </si>
  <si>
    <t xml:space="preserve">BZM55-C15 </t>
  </si>
  <si>
    <t>BZT52-C15S</t>
  </si>
  <si>
    <t xml:space="preserve">BZM55-C16 </t>
  </si>
  <si>
    <t>BZT52-C16S</t>
  </si>
  <si>
    <t xml:space="preserve">BZM55-C18 </t>
  </si>
  <si>
    <t>BZT52-C18S</t>
  </si>
  <si>
    <t xml:space="preserve">BZM55-C20 </t>
  </si>
  <si>
    <t>BZT52-C20S</t>
  </si>
  <si>
    <t xml:space="preserve">BZM55-C22 </t>
  </si>
  <si>
    <t>BZT52-C22S</t>
  </si>
  <si>
    <t xml:space="preserve">BZM55-C24 </t>
  </si>
  <si>
    <t>BZT52-C24S</t>
  </si>
  <si>
    <t xml:space="preserve">BZM55-C27 </t>
  </si>
  <si>
    <t>BZT52-C27S</t>
  </si>
  <si>
    <t xml:space="preserve">BZM55-C30 </t>
  </si>
  <si>
    <t>BZT52-C30S</t>
  </si>
  <si>
    <t xml:space="preserve">BZM55-C33 </t>
  </si>
  <si>
    <t>BZT52-C33S</t>
  </si>
  <si>
    <t xml:space="preserve">BZM55-C36 </t>
  </si>
  <si>
    <t>BZT52-C36S</t>
  </si>
  <si>
    <t xml:space="preserve">BZM55-C39 </t>
  </si>
  <si>
    <t>BZT52-C39S</t>
  </si>
  <si>
    <t xml:space="preserve">BZM55-C47 </t>
  </si>
  <si>
    <t>BZT52-C47S</t>
  </si>
  <si>
    <t xml:space="preserve">BZM55-C56 </t>
  </si>
  <si>
    <t>BZT52-C56S</t>
  </si>
  <si>
    <t xml:space="preserve">BZM55-C75 </t>
  </si>
  <si>
    <t>BZT52-C75S</t>
  </si>
  <si>
    <t xml:space="preserve">BZM5229B </t>
  </si>
  <si>
    <t>MMSZ5229BS</t>
  </si>
  <si>
    <t xml:space="preserve">BZM5263B </t>
  </si>
  <si>
    <t>MMSZ5263BS</t>
  </si>
  <si>
    <t xml:space="preserve">GMZ3.3A </t>
  </si>
  <si>
    <t>MMSZ5226BS</t>
  </si>
  <si>
    <t xml:space="preserve">GMZ3.6A </t>
  </si>
  <si>
    <t>MMSZ5227BS</t>
  </si>
  <si>
    <t xml:space="preserve">GMZ4.3B </t>
  </si>
  <si>
    <t xml:space="preserve">GMZ4.7B </t>
  </si>
  <si>
    <t>MMSZ5230BS</t>
  </si>
  <si>
    <t xml:space="preserve">GMZ6.2B </t>
  </si>
  <si>
    <t>MMSZ5234BS</t>
  </si>
  <si>
    <t xml:space="preserve">GMZ11B </t>
  </si>
  <si>
    <t>MMSZ5241BS</t>
  </si>
  <si>
    <t xml:space="preserve">GMZJ2.0A </t>
  </si>
  <si>
    <t xml:space="preserve">GMZJ5.6B </t>
  </si>
  <si>
    <t xml:space="preserve">GMZJ6.8B </t>
  </si>
  <si>
    <t xml:space="preserve">GMZJ9.1B </t>
  </si>
  <si>
    <t xml:space="preserve">GMZJ18C </t>
  </si>
  <si>
    <t xml:space="preserve">BZQ55-C2V4 </t>
  </si>
  <si>
    <t xml:space="preserve">BZQ55-C2V7 </t>
  </si>
  <si>
    <t xml:space="preserve">BZQ55-C3V3 </t>
  </si>
  <si>
    <t xml:space="preserve">BZQ55-C3V6 </t>
  </si>
  <si>
    <t xml:space="preserve">BZQ55-C3V9 </t>
  </si>
  <si>
    <t xml:space="preserve">BZQ55-C4V3 </t>
  </si>
  <si>
    <t xml:space="preserve">BZQ55-C4V7 </t>
  </si>
  <si>
    <t xml:space="preserve">BZQ55-C5V1 </t>
  </si>
  <si>
    <t xml:space="preserve">BZQ55-C5V6 </t>
  </si>
  <si>
    <t xml:space="preserve">BZQ55-C6V2 </t>
  </si>
  <si>
    <t xml:space="preserve">BZQ55-C7V5 </t>
  </si>
  <si>
    <t xml:space="preserve">BZQ55-C8V2 </t>
  </si>
  <si>
    <t xml:space="preserve">BZQ55-C9V1 </t>
  </si>
  <si>
    <t xml:space="preserve">BZQ55-C10 </t>
  </si>
  <si>
    <t xml:space="preserve">BZQ55-C12 </t>
  </si>
  <si>
    <t xml:space="preserve">BZQ55-C15 </t>
  </si>
  <si>
    <t xml:space="preserve">BZQ55-C16 </t>
  </si>
  <si>
    <t xml:space="preserve">BZQ55-C18 </t>
  </si>
  <si>
    <t xml:space="preserve">BZQ55-C20 </t>
  </si>
  <si>
    <t xml:space="preserve">BZQ55-C24 </t>
  </si>
  <si>
    <t xml:space="preserve">BZQ55-C27 </t>
  </si>
  <si>
    <t xml:space="preserve">BZQ55-C30 </t>
  </si>
  <si>
    <t xml:space="preserve">BZQ55-C39 </t>
  </si>
  <si>
    <t xml:space="preserve">BZQ55-C47 </t>
  </si>
  <si>
    <t xml:space="preserve">BZQ55-C51 </t>
  </si>
  <si>
    <t xml:space="preserve">BZQ5225B </t>
  </si>
  <si>
    <t>MMSZ5225B</t>
  </si>
  <si>
    <t xml:space="preserve">BZQ5228B </t>
  </si>
  <si>
    <t>MMSZ5228B</t>
  </si>
  <si>
    <t xml:space="preserve">BZQ5231B </t>
  </si>
  <si>
    <t>MMSZ5231B</t>
  </si>
  <si>
    <t xml:space="preserve">BZQ5242B </t>
  </si>
  <si>
    <t>MMSZ5242B</t>
  </si>
  <si>
    <t xml:space="preserve">GQZ2.7A </t>
  </si>
  <si>
    <t>MMSZ5223B</t>
  </si>
  <si>
    <t xml:space="preserve">GQZ2.7B </t>
  </si>
  <si>
    <t xml:space="preserve">GQZ5.6B </t>
  </si>
  <si>
    <t>MMSZ5232B</t>
  </si>
  <si>
    <t xml:space="preserve">GQZ6.2B </t>
  </si>
  <si>
    <t>MMSZ5234B</t>
  </si>
  <si>
    <t xml:space="preserve">GQZ20B </t>
  </si>
  <si>
    <t>MMSZ5250B</t>
  </si>
  <si>
    <t xml:space="preserve">GQZ22D </t>
  </si>
  <si>
    <t>MMSZ5251B</t>
  </si>
  <si>
    <t xml:space="preserve">GQZJ2.4A </t>
  </si>
  <si>
    <t xml:space="preserve">GQZJ24A </t>
  </si>
  <si>
    <t xml:space="preserve">ZMM55-C2V4 </t>
  </si>
  <si>
    <t xml:space="preserve">ZMM55-C2V7 </t>
  </si>
  <si>
    <t xml:space="preserve">ZMM55-C3V0 </t>
  </si>
  <si>
    <t xml:space="preserve">ZMM55-C3V3 </t>
  </si>
  <si>
    <t xml:space="preserve">ZMM55-C3V6 </t>
  </si>
  <si>
    <t xml:space="preserve">ZMM55-C3V9 </t>
  </si>
  <si>
    <t xml:space="preserve">ZMM55-C4V3 </t>
  </si>
  <si>
    <t xml:space="preserve">ZMM55-C4V7 </t>
  </si>
  <si>
    <t xml:space="preserve">ZMM55-C5V1 </t>
  </si>
  <si>
    <t xml:space="preserve">ZMM55-C5V6 </t>
  </si>
  <si>
    <t xml:space="preserve">ZMM55-C6V2 </t>
  </si>
  <si>
    <t xml:space="preserve">ZMM55-C6V8 </t>
  </si>
  <si>
    <t xml:space="preserve">ZMM55-C7V5 </t>
  </si>
  <si>
    <t xml:space="preserve">ZMM55-C8V2 </t>
  </si>
  <si>
    <t xml:space="preserve">ZMM55-C9V1 </t>
  </si>
  <si>
    <t xml:space="preserve">ZMM55-C10 </t>
  </si>
  <si>
    <t xml:space="preserve">ZMM55-C11 </t>
  </si>
  <si>
    <t xml:space="preserve">ZMM55-C12 </t>
  </si>
  <si>
    <t xml:space="preserve">ZMM55-C13 </t>
  </si>
  <si>
    <t xml:space="preserve">ZMM55-C15 </t>
  </si>
  <si>
    <t xml:space="preserve">ZMM55-C16 </t>
  </si>
  <si>
    <t xml:space="preserve">ZMM55-C18 </t>
  </si>
  <si>
    <t xml:space="preserve">ZMM55-C20 </t>
  </si>
  <si>
    <t xml:space="preserve">ZMM55-C22 </t>
  </si>
  <si>
    <t xml:space="preserve">ZMM55-C24 </t>
  </si>
  <si>
    <t xml:space="preserve">ZMM55-C27 </t>
  </si>
  <si>
    <t xml:space="preserve">ZMM55-C30 </t>
  </si>
  <si>
    <t xml:space="preserve">ZMM55-C33 </t>
  </si>
  <si>
    <t xml:space="preserve">ZMM55-C36 </t>
  </si>
  <si>
    <t xml:space="preserve">ZMM55-C39 </t>
  </si>
  <si>
    <t xml:space="preserve">ZMM55-C43 </t>
  </si>
  <si>
    <t xml:space="preserve">ZMM55-C47 </t>
  </si>
  <si>
    <t xml:space="preserve">ZMM55-C51 </t>
  </si>
  <si>
    <t xml:space="preserve">ZMM55-C56 </t>
  </si>
  <si>
    <t xml:space="preserve">ZMM55-C62 </t>
  </si>
  <si>
    <t xml:space="preserve">ZMM55-C68 </t>
  </si>
  <si>
    <t xml:space="preserve">ZMM55-C75 </t>
  </si>
  <si>
    <t xml:space="preserve">ZMM5221B </t>
  </si>
  <si>
    <t>MMSZ5221B</t>
  </si>
  <si>
    <t xml:space="preserve">ZMM5222B </t>
  </si>
  <si>
    <t>MMSZ5222B</t>
  </si>
  <si>
    <t xml:space="preserve">ZMM5223B </t>
  </si>
  <si>
    <t xml:space="preserve">ZMM5224B </t>
  </si>
  <si>
    <t>MMSZ5224B</t>
  </si>
  <si>
    <t xml:space="preserve">ZMM5225B </t>
  </si>
  <si>
    <t xml:space="preserve">ZMM5226B </t>
  </si>
  <si>
    <t>MMSZ5226B</t>
  </si>
  <si>
    <t xml:space="preserve">ZMM5227B </t>
  </si>
  <si>
    <t>MMSZ5227B</t>
  </si>
  <si>
    <t xml:space="preserve">ZMM5228B </t>
  </si>
  <si>
    <t xml:space="preserve">ZMM5229B </t>
  </si>
  <si>
    <t>MMSZ5229B</t>
  </si>
  <si>
    <t xml:space="preserve">ZMM5230B </t>
  </si>
  <si>
    <t>MMSZ5230B</t>
  </si>
  <si>
    <t xml:space="preserve">ZMM5231B </t>
  </si>
  <si>
    <t xml:space="preserve">ZMM5232B </t>
  </si>
  <si>
    <t xml:space="preserve">ZMM5233B </t>
  </si>
  <si>
    <t>MMSZ5233B</t>
  </si>
  <si>
    <t xml:space="preserve">ZMM5234B </t>
  </si>
  <si>
    <t xml:space="preserve">ZMM5235B </t>
  </si>
  <si>
    <t>MMSZ5235B</t>
  </si>
  <si>
    <t xml:space="preserve">ZMM5236B </t>
  </si>
  <si>
    <t>MMSZ5236B</t>
  </si>
  <si>
    <t xml:space="preserve">ZMM5237B </t>
  </si>
  <si>
    <t>MMSZ5237B</t>
  </si>
  <si>
    <t xml:space="preserve">ZMM5238B </t>
  </si>
  <si>
    <t>MMSZ5238B</t>
  </si>
  <si>
    <t xml:space="preserve">ZMM5239B </t>
  </si>
  <si>
    <t>MMSZ5239B</t>
  </si>
  <si>
    <t xml:space="preserve">ZMM5240B </t>
  </si>
  <si>
    <t>MMSZ5240B</t>
  </si>
  <si>
    <t xml:space="preserve">ZMM5241B </t>
  </si>
  <si>
    <t>MMSZ5241B</t>
  </si>
  <si>
    <t xml:space="preserve">ZMM5242B </t>
  </si>
  <si>
    <t xml:space="preserve">ZMM5243B </t>
  </si>
  <si>
    <t>MMSZ5243B</t>
  </si>
  <si>
    <t xml:space="preserve">ZMM5244B </t>
  </si>
  <si>
    <t>MMSZ5244B</t>
  </si>
  <si>
    <t xml:space="preserve">ZMM5245B </t>
  </si>
  <si>
    <t>MMSZ5245B</t>
  </si>
  <si>
    <t xml:space="preserve">ZMM5246B </t>
  </si>
  <si>
    <t>MMSZ5246B</t>
  </si>
  <si>
    <t xml:space="preserve">ZMM5247B </t>
  </si>
  <si>
    <t>MMSZ5247B</t>
  </si>
  <si>
    <t xml:space="preserve">ZMM5248B </t>
  </si>
  <si>
    <t>MMSZ5248B</t>
  </si>
  <si>
    <t xml:space="preserve">ZMM5249B </t>
  </si>
  <si>
    <t>MMSZ5249B</t>
  </si>
  <si>
    <t xml:space="preserve">ZMM5250B </t>
  </si>
  <si>
    <t xml:space="preserve">ZMM5251B </t>
  </si>
  <si>
    <t xml:space="preserve">ZMM5252B </t>
  </si>
  <si>
    <t>MMSZ5252B</t>
  </si>
  <si>
    <t xml:space="preserve">ZMM5253B </t>
  </si>
  <si>
    <t>MMSZ5253B</t>
  </si>
  <si>
    <t xml:space="preserve">ZMM5254B </t>
  </si>
  <si>
    <t>MMSZ5254B</t>
  </si>
  <si>
    <t xml:space="preserve">ZMM5255B </t>
  </si>
  <si>
    <t>MMSZ5255B</t>
  </si>
  <si>
    <t xml:space="preserve">ZMM5256B </t>
  </si>
  <si>
    <t>MMSZ5256B</t>
  </si>
  <si>
    <t xml:space="preserve">ZMM5257B </t>
  </si>
  <si>
    <t>MMSZ5257B</t>
  </si>
  <si>
    <t xml:space="preserve">ZMM5258B </t>
  </si>
  <si>
    <t>MMSZ5258B</t>
  </si>
  <si>
    <t xml:space="preserve">ZMM5259B </t>
  </si>
  <si>
    <t>MMSZ5259B</t>
  </si>
  <si>
    <t xml:space="preserve">ZMM5260B </t>
  </si>
  <si>
    <t>MMSZ5260B</t>
  </si>
  <si>
    <t xml:space="preserve">ZMM5261B </t>
  </si>
  <si>
    <t>MMSZ5261B</t>
  </si>
  <si>
    <t xml:space="preserve">ZMM5262B </t>
  </si>
  <si>
    <t>MMSZ5262B</t>
  </si>
  <si>
    <t xml:space="preserve">ZMM5263B </t>
  </si>
  <si>
    <t>MMSZ5263B</t>
  </si>
  <si>
    <t xml:space="preserve">ZMM5264B </t>
  </si>
  <si>
    <t>MMSZ5264B</t>
  </si>
  <si>
    <t xml:space="preserve">ZMM5265B </t>
  </si>
  <si>
    <t>MMSZ5265B</t>
  </si>
  <si>
    <t xml:space="preserve">ZMM5266B </t>
  </si>
  <si>
    <t>MMSZ5266B</t>
  </si>
  <si>
    <t xml:space="preserve">GLZ2.0A </t>
  </si>
  <si>
    <t xml:space="preserve">GLZ2.0B </t>
  </si>
  <si>
    <t xml:space="preserve">GLZ2.2A </t>
  </si>
  <si>
    <t xml:space="preserve">GLZ2.2B </t>
  </si>
  <si>
    <t xml:space="preserve">GLZ2.4A </t>
  </si>
  <si>
    <t xml:space="preserve">GLZ2.4B </t>
  </si>
  <si>
    <t xml:space="preserve">GLZ2.7B </t>
  </si>
  <si>
    <t xml:space="preserve">GLZ3.0A </t>
  </si>
  <si>
    <t xml:space="preserve">GLZ3.0B </t>
  </si>
  <si>
    <t xml:space="preserve">GLZ3.3A </t>
  </si>
  <si>
    <t xml:space="preserve">GLZ3.3B </t>
  </si>
  <si>
    <t xml:space="preserve">GLZ3.6A </t>
  </si>
  <si>
    <t xml:space="preserve">GLZ3.6B </t>
  </si>
  <si>
    <t xml:space="preserve">GLZ3.9A </t>
  </si>
  <si>
    <t xml:space="preserve">GLZ3.9B </t>
  </si>
  <si>
    <t xml:space="preserve">GLZ4.3B </t>
  </si>
  <si>
    <t xml:space="preserve">GLZ4.3C </t>
  </si>
  <si>
    <t xml:space="preserve">GLZ4.7A </t>
  </si>
  <si>
    <t xml:space="preserve">GLZ4.7B </t>
  </si>
  <si>
    <t xml:space="preserve">GLZ4.7C </t>
  </si>
  <si>
    <t xml:space="preserve">GLZ5.1A </t>
  </si>
  <si>
    <t xml:space="preserve">GLZ5.1B </t>
  </si>
  <si>
    <t xml:space="preserve">GLZ5.1C </t>
  </si>
  <si>
    <t xml:space="preserve">GLZ5.6A </t>
  </si>
  <si>
    <t xml:space="preserve">GLZ5.6B </t>
  </si>
  <si>
    <t xml:space="preserve">GLZ5.6C </t>
  </si>
  <si>
    <t xml:space="preserve">GLZ6.2A </t>
  </si>
  <si>
    <t xml:space="preserve">GLZ6.2B </t>
  </si>
  <si>
    <t xml:space="preserve">GLZ6.2C </t>
  </si>
  <si>
    <t xml:space="preserve">GLZ6.8A </t>
  </si>
  <si>
    <t xml:space="preserve">GLZ6.8B </t>
  </si>
  <si>
    <t xml:space="preserve">GLZ6.8C </t>
  </si>
  <si>
    <t xml:space="preserve">GLZ7.5A </t>
  </si>
  <si>
    <t xml:space="preserve">GLZ7.5B </t>
  </si>
  <si>
    <t xml:space="preserve">GLZ7.5C </t>
  </si>
  <si>
    <t xml:space="preserve">GLZ8.2A </t>
  </si>
  <si>
    <t xml:space="preserve">GLZ8.2B </t>
  </si>
  <si>
    <t xml:space="preserve">GLZ8.2C </t>
  </si>
  <si>
    <t xml:space="preserve">GLZ9.1B </t>
  </si>
  <si>
    <t xml:space="preserve">GLZ9.1C </t>
  </si>
  <si>
    <t xml:space="preserve">GLZ10A </t>
  </si>
  <si>
    <t xml:space="preserve">GLZ10B </t>
  </si>
  <si>
    <t xml:space="preserve">GLZ10C </t>
  </si>
  <si>
    <t xml:space="preserve">GLZ10D </t>
  </si>
  <si>
    <t xml:space="preserve">GLZ11A </t>
  </si>
  <si>
    <t xml:space="preserve">GLZ11B </t>
  </si>
  <si>
    <t xml:space="preserve">GLZ11C </t>
  </si>
  <si>
    <t xml:space="preserve">GLZ12A </t>
  </si>
  <si>
    <t xml:space="preserve">GLZ12B </t>
  </si>
  <si>
    <t xml:space="preserve">GLZ12C </t>
  </si>
  <si>
    <t xml:space="preserve">GLZ13A </t>
  </si>
  <si>
    <t xml:space="preserve">GLZ13B </t>
  </si>
  <si>
    <t xml:space="preserve">GLZ13C </t>
  </si>
  <si>
    <t xml:space="preserve">GLZ15A </t>
  </si>
  <si>
    <t xml:space="preserve">GLZ15B </t>
  </si>
  <si>
    <t xml:space="preserve">GLZ15C </t>
  </si>
  <si>
    <t xml:space="preserve">GLZ16A </t>
  </si>
  <si>
    <t xml:space="preserve">GLZ16B </t>
  </si>
  <si>
    <t xml:space="preserve">GLZ16C </t>
  </si>
  <si>
    <t xml:space="preserve">GLZ18A </t>
  </si>
  <si>
    <t xml:space="preserve">GLZ18B </t>
  </si>
  <si>
    <t xml:space="preserve">GLZ18C </t>
  </si>
  <si>
    <t xml:space="preserve">GLZ20A </t>
  </si>
  <si>
    <t xml:space="preserve">GLZ20B </t>
  </si>
  <si>
    <t xml:space="preserve">GLZ20C </t>
  </si>
  <si>
    <t xml:space="preserve">GLZ20D </t>
  </si>
  <si>
    <t xml:space="preserve">GLZ22B </t>
  </si>
  <si>
    <t xml:space="preserve">GLZ22C </t>
  </si>
  <si>
    <t xml:space="preserve">GLZ22D </t>
  </si>
  <si>
    <t xml:space="preserve">GLZ24A </t>
  </si>
  <si>
    <t xml:space="preserve">GLZ24B </t>
  </si>
  <si>
    <t xml:space="preserve">GLZ24C </t>
  </si>
  <si>
    <t xml:space="preserve">GLZ24D </t>
  </si>
  <si>
    <t xml:space="preserve">GLZ27A </t>
  </si>
  <si>
    <t xml:space="preserve">GLZ27B </t>
  </si>
  <si>
    <t xml:space="preserve">GLZ27C </t>
  </si>
  <si>
    <t xml:space="preserve">GLZ27D </t>
  </si>
  <si>
    <t xml:space="preserve">GLZ30A </t>
  </si>
  <si>
    <t xml:space="preserve">GLZ30B </t>
  </si>
  <si>
    <t xml:space="preserve">GLZ30C </t>
  </si>
  <si>
    <t xml:space="preserve">GLZ30D </t>
  </si>
  <si>
    <t xml:space="preserve">GLZ33A </t>
  </si>
  <si>
    <t xml:space="preserve">GLZ33B </t>
  </si>
  <si>
    <t xml:space="preserve">GLZ33D </t>
  </si>
  <si>
    <t xml:space="preserve">GLZ36A </t>
  </si>
  <si>
    <t xml:space="preserve">GLZ36B </t>
  </si>
  <si>
    <t xml:space="preserve">GLZ36D </t>
  </si>
  <si>
    <t xml:space="preserve">GLZ39A </t>
  </si>
  <si>
    <t xml:space="preserve">GLZ39B </t>
  </si>
  <si>
    <t xml:space="preserve">GLZ39D </t>
  </si>
  <si>
    <t xml:space="preserve">GLZ41 </t>
  </si>
  <si>
    <t xml:space="preserve">GLZ43 </t>
  </si>
  <si>
    <t xml:space="preserve">GLZ47 </t>
  </si>
  <si>
    <t xml:space="preserve">GLZ51 </t>
  </si>
  <si>
    <t xml:space="preserve">GLZ56 </t>
  </si>
  <si>
    <t xml:space="preserve">GLZJ2.0A </t>
  </si>
  <si>
    <t xml:space="preserve">GLZJ2.0B </t>
  </si>
  <si>
    <t xml:space="preserve">GLZJ2.2A </t>
  </si>
  <si>
    <t xml:space="preserve">GLZJ3.0A </t>
  </si>
  <si>
    <t xml:space="preserve">GLZJ3.3A </t>
  </si>
  <si>
    <t xml:space="preserve">GLZJ3.3B </t>
  </si>
  <si>
    <t xml:space="preserve">GLZJ3.6B </t>
  </si>
  <si>
    <t xml:space="preserve">GLZJ3.9A </t>
  </si>
  <si>
    <t xml:space="preserve">GLZJ3.9B </t>
  </si>
  <si>
    <t xml:space="preserve">GLZJ4.3B </t>
  </si>
  <si>
    <t xml:space="preserve">GLZJ4.7B </t>
  </si>
  <si>
    <t xml:space="preserve">GLZJ4.7C </t>
  </si>
  <si>
    <t xml:space="preserve">GLZJ5.1A </t>
  </si>
  <si>
    <t xml:space="preserve">GLZJ5.1B </t>
  </si>
  <si>
    <t xml:space="preserve">GLZJ5.1C </t>
  </si>
  <si>
    <t xml:space="preserve">GLZJ5.6A </t>
  </si>
  <si>
    <t xml:space="preserve">GLZJ5.6B </t>
  </si>
  <si>
    <t xml:space="preserve">GLZJ5.6C </t>
  </si>
  <si>
    <t xml:space="preserve">GLZJ6.2B </t>
  </si>
  <si>
    <t xml:space="preserve">GLZJ6.2C </t>
  </si>
  <si>
    <t xml:space="preserve">GLZJ6.8A </t>
  </si>
  <si>
    <t xml:space="preserve">GLZJ6.8B </t>
  </si>
  <si>
    <t xml:space="preserve">GLZJ6.8C </t>
  </si>
  <si>
    <t xml:space="preserve">GLZJ7.5A </t>
  </si>
  <si>
    <t xml:space="preserve">GLZJ7.5B </t>
  </si>
  <si>
    <t xml:space="preserve">GLZJ7.5C </t>
  </si>
  <si>
    <t xml:space="preserve">GLZJ8.2A </t>
  </si>
  <si>
    <t xml:space="preserve">GLZJ8.2B </t>
  </si>
  <si>
    <t xml:space="preserve">GLZJ8.2C </t>
  </si>
  <si>
    <t xml:space="preserve">GLZJ9.1A </t>
  </si>
  <si>
    <t xml:space="preserve">GLZJ9.1B </t>
  </si>
  <si>
    <t xml:space="preserve">GLZJ9.1C </t>
  </si>
  <si>
    <t xml:space="preserve">GLZJ10A </t>
  </si>
  <si>
    <t xml:space="preserve">GLZJ10B </t>
  </si>
  <si>
    <t xml:space="preserve">GLZJ10C </t>
  </si>
  <si>
    <t xml:space="preserve">GLZJ10D </t>
  </si>
  <si>
    <t xml:space="preserve">GLZJ11B </t>
  </si>
  <si>
    <t xml:space="preserve">GLZJ11C </t>
  </si>
  <si>
    <t xml:space="preserve">GLZJ12A </t>
  </si>
  <si>
    <t xml:space="preserve">GLZJ12B </t>
  </si>
  <si>
    <t xml:space="preserve">GLZJ12C </t>
  </si>
  <si>
    <t xml:space="preserve">GLZJ13B </t>
  </si>
  <si>
    <t xml:space="preserve">GLZJ13C </t>
  </si>
  <si>
    <t xml:space="preserve">GLZJ15A </t>
  </si>
  <si>
    <t xml:space="preserve">GLZJ15B </t>
  </si>
  <si>
    <t xml:space="preserve">GLZJ15C </t>
  </si>
  <si>
    <t xml:space="preserve">GLZJ16A </t>
  </si>
  <si>
    <t xml:space="preserve">GLZJ16B </t>
  </si>
  <si>
    <t xml:space="preserve">GLZJ16C </t>
  </si>
  <si>
    <t xml:space="preserve">GLZJ18A </t>
  </si>
  <si>
    <t xml:space="preserve">GLZJ18B </t>
  </si>
  <si>
    <t xml:space="preserve">GLZJ18C </t>
  </si>
  <si>
    <t xml:space="preserve">GLZJ20A </t>
  </si>
  <si>
    <t xml:space="preserve">GLZJ20C </t>
  </si>
  <si>
    <t xml:space="preserve">GLZJ20D </t>
  </si>
  <si>
    <t xml:space="preserve">GLZJ22B </t>
  </si>
  <si>
    <t xml:space="preserve">GLZJ22D </t>
  </si>
  <si>
    <t xml:space="preserve">GLZJ24A </t>
  </si>
  <si>
    <t xml:space="preserve">GLZJ24B </t>
  </si>
  <si>
    <t xml:space="preserve">GLZJ24C </t>
  </si>
  <si>
    <t xml:space="preserve">GLZJ24D </t>
  </si>
  <si>
    <t xml:space="preserve">GLZJ27A </t>
  </si>
  <si>
    <t xml:space="preserve">GLZJ27C </t>
  </si>
  <si>
    <t xml:space="preserve">GLZJ27D </t>
  </si>
  <si>
    <t xml:space="preserve">GLZJ30A </t>
  </si>
  <si>
    <t xml:space="preserve">GLZJ30B </t>
  </si>
  <si>
    <t xml:space="preserve">GLZJ30C </t>
  </si>
  <si>
    <t xml:space="preserve">GLZJ30D </t>
  </si>
  <si>
    <t xml:space="preserve">GLZJ33B </t>
  </si>
  <si>
    <t xml:space="preserve">GLZJ33C </t>
  </si>
  <si>
    <t xml:space="preserve">GLZJ36A </t>
  </si>
  <si>
    <t xml:space="preserve">GLZJ36D </t>
  </si>
  <si>
    <t xml:space="preserve">GLZJ39B </t>
  </si>
  <si>
    <t xml:space="preserve">GLZJ43 </t>
  </si>
  <si>
    <t xml:space="preserve">GLZJ47 </t>
  </si>
  <si>
    <t xml:space="preserve">GLZJ51 </t>
  </si>
  <si>
    <t xml:space="preserve">GDZ2.0A </t>
  </si>
  <si>
    <t xml:space="preserve">GDZ2.0B </t>
  </si>
  <si>
    <t xml:space="preserve">GDZ2.2A </t>
  </si>
  <si>
    <t xml:space="preserve">GDZ2.4A </t>
  </si>
  <si>
    <t xml:space="preserve">GDZ3.0A </t>
  </si>
  <si>
    <t xml:space="preserve">GDZ3.3A </t>
  </si>
  <si>
    <t xml:space="preserve">GDZ3.3B </t>
  </si>
  <si>
    <t xml:space="preserve">GDZ3.6A </t>
  </si>
  <si>
    <t xml:space="preserve">GDZ3.9A </t>
  </si>
  <si>
    <t xml:space="preserve">GDZ3.9B </t>
  </si>
  <si>
    <t xml:space="preserve">GDZ4.3A </t>
  </si>
  <si>
    <t xml:space="preserve">GDZ4.7A </t>
  </si>
  <si>
    <t xml:space="preserve">GDZ4.7B </t>
  </si>
  <si>
    <t xml:space="preserve">GDZ5.1A </t>
  </si>
  <si>
    <t xml:space="preserve">GDZ5.1B </t>
  </si>
  <si>
    <t xml:space="preserve">GDZ5.1C </t>
  </si>
  <si>
    <t xml:space="preserve">GDZ5.6A </t>
  </si>
  <si>
    <t xml:space="preserve">GDZ5.6B </t>
  </si>
  <si>
    <t xml:space="preserve">GDZ6.2A </t>
  </si>
  <si>
    <t xml:space="preserve">GDZ6.2B </t>
  </si>
  <si>
    <t xml:space="preserve">GDZ6.2C </t>
  </si>
  <si>
    <t xml:space="preserve">GDZ6.8B </t>
  </si>
  <si>
    <t xml:space="preserve">GDZ6.8C </t>
  </si>
  <si>
    <t xml:space="preserve">GDZ7.5B </t>
  </si>
  <si>
    <t xml:space="preserve">GDZ7.5C </t>
  </si>
  <si>
    <t xml:space="preserve">GDZ8.2B </t>
  </si>
  <si>
    <t xml:space="preserve">GDZ8.2C </t>
  </si>
  <si>
    <t xml:space="preserve">GDZ9.1A </t>
  </si>
  <si>
    <t xml:space="preserve">GDZ9.1B </t>
  </si>
  <si>
    <t xml:space="preserve">GDZ9.1C </t>
  </si>
  <si>
    <t xml:space="preserve">GDZ10A </t>
  </si>
  <si>
    <t xml:space="preserve">GDZ10B </t>
  </si>
  <si>
    <t xml:space="preserve">GDZ10C </t>
  </si>
  <si>
    <t xml:space="preserve">GDZ11A </t>
  </si>
  <si>
    <t xml:space="preserve">GDZ11B </t>
  </si>
  <si>
    <t xml:space="preserve">GDZ11C </t>
  </si>
  <si>
    <t xml:space="preserve">GDZ12A </t>
  </si>
  <si>
    <t xml:space="preserve">GDZ12B </t>
  </si>
  <si>
    <t xml:space="preserve">GDZ12C </t>
  </si>
  <si>
    <t xml:space="preserve">GDZ15B </t>
  </si>
  <si>
    <t xml:space="preserve">GDZ15C </t>
  </si>
  <si>
    <t xml:space="preserve">GDZ16B </t>
  </si>
  <si>
    <t xml:space="preserve">GDZ18A </t>
  </si>
  <si>
    <t xml:space="preserve">GDZ18B </t>
  </si>
  <si>
    <t xml:space="preserve">GDZ18C </t>
  </si>
  <si>
    <t xml:space="preserve">GDZ22B </t>
  </si>
  <si>
    <t xml:space="preserve">GDZ24A </t>
  </si>
  <si>
    <t xml:space="preserve">GDZ24B </t>
  </si>
  <si>
    <t xml:space="preserve">GDZ24C </t>
  </si>
  <si>
    <t xml:space="preserve">GDZ27B </t>
  </si>
  <si>
    <t xml:space="preserve">GDZ27D </t>
  </si>
  <si>
    <t xml:space="preserve">GDZ30A </t>
  </si>
  <si>
    <t xml:space="preserve">GDZ30C </t>
  </si>
  <si>
    <t xml:space="preserve">GDZ36B </t>
  </si>
  <si>
    <t xml:space="preserve">GDZ39B </t>
  </si>
  <si>
    <t xml:space="preserve">GDZ39D </t>
  </si>
  <si>
    <t xml:space="preserve">GDZJ2.0A </t>
  </si>
  <si>
    <t xml:space="preserve">GDZJ2.0B </t>
  </si>
  <si>
    <t xml:space="preserve">GDZJ2.2A </t>
  </si>
  <si>
    <t xml:space="preserve">GDZJ2.4B </t>
  </si>
  <si>
    <t xml:space="preserve">GDZJ2.7A </t>
  </si>
  <si>
    <t xml:space="preserve">GDZJ2.7B </t>
  </si>
  <si>
    <t xml:space="preserve">GDZJ3.0A </t>
  </si>
  <si>
    <t xml:space="preserve">GDZJ3.0B </t>
  </si>
  <si>
    <t xml:space="preserve">GDZJ3.3A </t>
  </si>
  <si>
    <t xml:space="preserve">GDZJ3.3B </t>
  </si>
  <si>
    <t xml:space="preserve">GDZJ3.6A </t>
  </si>
  <si>
    <t xml:space="preserve">GDZJ3.6B </t>
  </si>
  <si>
    <t xml:space="preserve">GDZJ3.9A </t>
  </si>
  <si>
    <t xml:space="preserve">GDZJ3.9B </t>
  </si>
  <si>
    <t xml:space="preserve">GDZJ4.3A </t>
  </si>
  <si>
    <t xml:space="preserve">GDZJ4.3B </t>
  </si>
  <si>
    <t xml:space="preserve">GDZJ4.3C </t>
  </si>
  <si>
    <t xml:space="preserve">GDZJ4.7A </t>
  </si>
  <si>
    <t xml:space="preserve">GDZJ4.7B </t>
  </si>
  <si>
    <t xml:space="preserve">GDZJ4.7C </t>
  </si>
  <si>
    <t xml:space="preserve">GDZJ5.1A </t>
  </si>
  <si>
    <t xml:space="preserve">GDZJ5.1B </t>
  </si>
  <si>
    <t xml:space="preserve">GDZJ5.1C </t>
  </si>
  <si>
    <t xml:space="preserve">GDZJ5.6A </t>
  </si>
  <si>
    <t xml:space="preserve">GDZJ5.6B </t>
  </si>
  <si>
    <t xml:space="preserve">GDZJ5.6C </t>
  </si>
  <si>
    <t xml:space="preserve">GDZJ6.2A </t>
  </si>
  <si>
    <t xml:space="preserve">GDZJ6.2B </t>
  </si>
  <si>
    <t xml:space="preserve">GDZJ6.2C </t>
  </si>
  <si>
    <t xml:space="preserve">GDZJ6.8A </t>
  </si>
  <si>
    <t xml:space="preserve">GDZJ6.8B </t>
  </si>
  <si>
    <t xml:space="preserve">GDZJ6.8C </t>
  </si>
  <si>
    <t xml:space="preserve">GDZJ7.5A </t>
  </si>
  <si>
    <t xml:space="preserve">GDZJ7.5B </t>
  </si>
  <si>
    <t xml:space="preserve">GDZJ7.5C </t>
  </si>
  <si>
    <t xml:space="preserve">GDZJ8.2A </t>
  </si>
  <si>
    <t xml:space="preserve">GDZJ8.2B </t>
  </si>
  <si>
    <t xml:space="preserve">GDZJ8.2C </t>
  </si>
  <si>
    <t xml:space="preserve">GDZJ9.1B </t>
  </si>
  <si>
    <t xml:space="preserve">GDZJ9.1C </t>
  </si>
  <si>
    <t xml:space="preserve">GDZJ10A </t>
  </si>
  <si>
    <t xml:space="preserve">GDZJ10B </t>
  </si>
  <si>
    <t xml:space="preserve">GDZJ10C </t>
  </si>
  <si>
    <t xml:space="preserve">GDZJ10D </t>
  </si>
  <si>
    <t xml:space="preserve">GDZJ11A </t>
  </si>
  <si>
    <t xml:space="preserve">GDZJ11B </t>
  </si>
  <si>
    <t xml:space="preserve">GDZJ11C </t>
  </si>
  <si>
    <t xml:space="preserve">GDZJ12A </t>
  </si>
  <si>
    <t xml:space="preserve">GDZJ12B </t>
  </si>
  <si>
    <t xml:space="preserve">GDZJ12C </t>
  </si>
  <si>
    <t xml:space="preserve">GDZJ13A </t>
  </si>
  <si>
    <t xml:space="preserve">GDZJ13B </t>
  </si>
  <si>
    <t xml:space="preserve">GDZJ13C </t>
  </si>
  <si>
    <t xml:space="preserve">GDZJ15A </t>
  </si>
  <si>
    <t xml:space="preserve">GDZJ15B </t>
  </si>
  <si>
    <t xml:space="preserve">GDZJ15C </t>
  </si>
  <si>
    <t xml:space="preserve">GDZJ16A </t>
  </si>
  <si>
    <t xml:space="preserve">GDZJ16B </t>
  </si>
  <si>
    <t xml:space="preserve">GDZJ16C </t>
  </si>
  <si>
    <t xml:space="preserve">GDZJ18A </t>
  </si>
  <si>
    <t xml:space="preserve">GDZJ18B </t>
  </si>
  <si>
    <t xml:space="preserve">GDZJ18C </t>
  </si>
  <si>
    <t xml:space="preserve">GDZJ20A </t>
  </si>
  <si>
    <t xml:space="preserve">GDZJ20B </t>
  </si>
  <si>
    <t xml:space="preserve">GDZJ20C </t>
  </si>
  <si>
    <t xml:space="preserve">GDZJ20D </t>
  </si>
  <si>
    <t xml:space="preserve">GDZJ22A </t>
  </si>
  <si>
    <t xml:space="preserve">GDZJ22B </t>
  </si>
  <si>
    <t xml:space="preserve">GDZJ22C </t>
  </si>
  <si>
    <t xml:space="preserve">GDZJ22D </t>
  </si>
  <si>
    <t xml:space="preserve">GDZJ24A </t>
  </si>
  <si>
    <t xml:space="preserve">GDZJ24B </t>
  </si>
  <si>
    <t xml:space="preserve">GDZJ24C </t>
  </si>
  <si>
    <t xml:space="preserve">GDZJ24D </t>
  </si>
  <si>
    <t xml:space="preserve">GDZJ27A </t>
  </si>
  <si>
    <t xml:space="preserve">GDZJ27B </t>
  </si>
  <si>
    <t xml:space="preserve">GDZJ27C </t>
  </si>
  <si>
    <t xml:space="preserve">GDZJ27D </t>
  </si>
  <si>
    <t xml:space="preserve">GDZJ30A </t>
  </si>
  <si>
    <t xml:space="preserve">GDZJ30B </t>
  </si>
  <si>
    <t xml:space="preserve">GDZJ30C </t>
  </si>
  <si>
    <t xml:space="preserve">GDZJ30D </t>
  </si>
  <si>
    <t xml:space="preserve">GDZJ33A </t>
  </si>
  <si>
    <t xml:space="preserve">GDZJ33B </t>
  </si>
  <si>
    <t xml:space="preserve">GDZJ33C </t>
  </si>
  <si>
    <t xml:space="preserve">GDZJ33D </t>
  </si>
  <si>
    <t xml:space="preserve">GDZJ36A </t>
  </si>
  <si>
    <t xml:space="preserve">GDZJ36B </t>
  </si>
  <si>
    <t xml:space="preserve">GDZJ39A </t>
  </si>
  <si>
    <t xml:space="preserve">GDZJ39B </t>
  </si>
  <si>
    <t xml:space="preserve">GDZJ39C </t>
  </si>
  <si>
    <t xml:space="preserve">GDZJ39D </t>
  </si>
  <si>
    <t xml:space="preserve">GDZJ47 </t>
  </si>
  <si>
    <t xml:space="preserve">BZX55C2V4 </t>
  </si>
  <si>
    <t xml:space="preserve">BZX55C2V7 </t>
  </si>
  <si>
    <t xml:space="preserve">BZX55C3V0 </t>
  </si>
  <si>
    <t xml:space="preserve">BZX55C3V3 </t>
  </si>
  <si>
    <t xml:space="preserve">BZX55C3V6 </t>
  </si>
  <si>
    <t xml:space="preserve">BZX55C3V9 </t>
  </si>
  <si>
    <t xml:space="preserve">BZX55C4V3 </t>
  </si>
  <si>
    <t xml:space="preserve">BZX55C4V7 </t>
  </si>
  <si>
    <t xml:space="preserve">BZX55C5V1 </t>
  </si>
  <si>
    <t xml:space="preserve">BZX55C5V6 </t>
  </si>
  <si>
    <t xml:space="preserve">BZX55C6V2 </t>
  </si>
  <si>
    <t xml:space="preserve">BZX55C6V8 </t>
  </si>
  <si>
    <t xml:space="preserve">BZX55C7V5 </t>
  </si>
  <si>
    <t xml:space="preserve">BZX55C8V2 </t>
  </si>
  <si>
    <t xml:space="preserve">BZX55C9V1 </t>
  </si>
  <si>
    <t xml:space="preserve">BZX55C10 </t>
  </si>
  <si>
    <t xml:space="preserve">BZX55C11 </t>
  </si>
  <si>
    <t xml:space="preserve">BZX55C12 </t>
  </si>
  <si>
    <t xml:space="preserve">BZX55C13 </t>
  </si>
  <si>
    <t xml:space="preserve">BZX55C15 </t>
  </si>
  <si>
    <t xml:space="preserve">BZX55C16 </t>
  </si>
  <si>
    <t xml:space="preserve">BZX55C18 </t>
  </si>
  <si>
    <t xml:space="preserve">BZX55C20 </t>
  </si>
  <si>
    <t xml:space="preserve">BZX55C22 </t>
  </si>
  <si>
    <t xml:space="preserve">BZX55C24 </t>
  </si>
  <si>
    <t xml:space="preserve">BZX55C27 </t>
  </si>
  <si>
    <t xml:space="preserve">BZX55C30 </t>
  </si>
  <si>
    <t xml:space="preserve">BZX55C33 </t>
  </si>
  <si>
    <t xml:space="preserve">BZX55C36 </t>
  </si>
  <si>
    <t xml:space="preserve">BZX55C39 </t>
  </si>
  <si>
    <t xml:space="preserve">BZX55C43 </t>
  </si>
  <si>
    <t xml:space="preserve">BZX55C47 </t>
  </si>
  <si>
    <t xml:space="preserve">BZX55C51 </t>
  </si>
  <si>
    <t xml:space="preserve">BZX55C56 </t>
  </si>
  <si>
    <t xml:space="preserve">BZX55C62 </t>
  </si>
  <si>
    <t xml:space="preserve">BZX55C68 </t>
  </si>
  <si>
    <t xml:space="preserve">BZX55C75 </t>
  </si>
  <si>
    <t xml:space="preserve">1N4614 </t>
  </si>
  <si>
    <t xml:space="preserve">1N4615 </t>
  </si>
  <si>
    <t xml:space="preserve">1N4617 </t>
  </si>
  <si>
    <t xml:space="preserve">1N4618 </t>
  </si>
  <si>
    <t xml:space="preserve">1N4619 </t>
  </si>
  <si>
    <t xml:space="preserve">1N4621 </t>
  </si>
  <si>
    <t xml:space="preserve">1N4624 </t>
  </si>
  <si>
    <t xml:space="preserve">1N4625 </t>
  </si>
  <si>
    <t xml:space="preserve">1N4626 </t>
  </si>
  <si>
    <t xml:space="preserve">1N4678 </t>
  </si>
  <si>
    <t xml:space="preserve">1N4679 </t>
  </si>
  <si>
    <t xml:space="preserve">1N4680 </t>
  </si>
  <si>
    <t xml:space="preserve">1N4681 </t>
  </si>
  <si>
    <t xml:space="preserve">1N4682 </t>
  </si>
  <si>
    <t xml:space="preserve">1N4684 </t>
  </si>
  <si>
    <t xml:space="preserve">1N4686 </t>
  </si>
  <si>
    <t xml:space="preserve">1N4688 </t>
  </si>
  <si>
    <t xml:space="preserve">1N4689 </t>
  </si>
  <si>
    <t xml:space="preserve">1N4690 </t>
  </si>
  <si>
    <t xml:space="preserve">1N4691 </t>
  </si>
  <si>
    <t xml:space="preserve">1N4697 </t>
  </si>
  <si>
    <t xml:space="preserve">1N4698 </t>
  </si>
  <si>
    <t>PZS5111BAS</t>
  </si>
  <si>
    <t xml:space="preserve">1N4699 </t>
  </si>
  <si>
    <t xml:space="preserve">1N4700 </t>
  </si>
  <si>
    <t xml:space="preserve">1N4701 </t>
  </si>
  <si>
    <t xml:space="preserve">1N4702 </t>
  </si>
  <si>
    <t xml:space="preserve">1N4704 </t>
  </si>
  <si>
    <t xml:space="preserve">1N4705 </t>
  </si>
  <si>
    <t xml:space="preserve">1N4706 </t>
  </si>
  <si>
    <t xml:space="preserve">1N4709 </t>
  </si>
  <si>
    <t xml:space="preserve">1N4710 </t>
  </si>
  <si>
    <t xml:space="preserve">1N4712 </t>
  </si>
  <si>
    <t xml:space="preserve">1N4714 </t>
  </si>
  <si>
    <t xml:space="preserve">1N4716 </t>
  </si>
  <si>
    <t xml:space="preserve">1N746A </t>
  </si>
  <si>
    <t xml:space="preserve">1N747A </t>
  </si>
  <si>
    <t xml:space="preserve">1N748A </t>
  </si>
  <si>
    <t xml:space="preserve">1N749A </t>
  </si>
  <si>
    <t xml:space="preserve">1N750A </t>
  </si>
  <si>
    <t xml:space="preserve">1N751A </t>
  </si>
  <si>
    <t xml:space="preserve">1N752A </t>
  </si>
  <si>
    <t xml:space="preserve">1N753A </t>
  </si>
  <si>
    <t xml:space="preserve">1N754A </t>
  </si>
  <si>
    <t xml:space="preserve">1N755A </t>
  </si>
  <si>
    <t xml:space="preserve">1N756A </t>
  </si>
  <si>
    <t xml:space="preserve">1N757A </t>
  </si>
  <si>
    <t xml:space="preserve">1N758A </t>
  </si>
  <si>
    <t xml:space="preserve">1N759A </t>
  </si>
  <si>
    <t xml:space="preserve">1N5221B </t>
  </si>
  <si>
    <t xml:space="preserve">1N5222B </t>
  </si>
  <si>
    <t xml:space="preserve">1N5223B </t>
  </si>
  <si>
    <t xml:space="preserve">1N5225B </t>
  </si>
  <si>
    <t xml:space="preserve">1N5226B </t>
  </si>
  <si>
    <t xml:space="preserve">1N5227B </t>
  </si>
  <si>
    <t xml:space="preserve">1N5228B </t>
  </si>
  <si>
    <t xml:space="preserve">1N5229B </t>
  </si>
  <si>
    <t xml:space="preserve">1N5230B </t>
  </si>
  <si>
    <t xml:space="preserve">1N5231B </t>
  </si>
  <si>
    <t xml:space="preserve">1N5232B </t>
  </si>
  <si>
    <t xml:space="preserve">1N5233B </t>
  </si>
  <si>
    <t xml:space="preserve">1N5234B </t>
  </si>
  <si>
    <t xml:space="preserve">1N5235B </t>
  </si>
  <si>
    <t xml:space="preserve">1N5236B </t>
  </si>
  <si>
    <t xml:space="preserve">1N5237B </t>
  </si>
  <si>
    <t xml:space="preserve">1N5238B </t>
  </si>
  <si>
    <t xml:space="preserve">1N5239B </t>
  </si>
  <si>
    <t xml:space="preserve">1N5240B </t>
  </si>
  <si>
    <t xml:space="preserve">1N5241B </t>
  </si>
  <si>
    <t xml:space="preserve">1N5242B </t>
  </si>
  <si>
    <t xml:space="preserve">1N5243B </t>
  </si>
  <si>
    <t xml:space="preserve">1N5244B </t>
  </si>
  <si>
    <t xml:space="preserve">1N5245B </t>
  </si>
  <si>
    <t xml:space="preserve">1N5246B </t>
  </si>
  <si>
    <t xml:space="preserve">1N5247B </t>
  </si>
  <si>
    <t xml:space="preserve">1N5248B </t>
  </si>
  <si>
    <t xml:space="preserve">1N5249B </t>
  </si>
  <si>
    <t xml:space="preserve">1N5250B </t>
  </si>
  <si>
    <t xml:space="preserve">1N5251B </t>
  </si>
  <si>
    <t xml:space="preserve">1N5252B </t>
  </si>
  <si>
    <t xml:space="preserve">1N5253B </t>
  </si>
  <si>
    <t xml:space="preserve">1N5254B </t>
  </si>
  <si>
    <t xml:space="preserve">1N5255B </t>
  </si>
  <si>
    <t xml:space="preserve">1N5256B </t>
  </si>
  <si>
    <t xml:space="preserve">1N5257B </t>
  </si>
  <si>
    <t xml:space="preserve">1N5258B </t>
  </si>
  <si>
    <t xml:space="preserve">1N5259B </t>
  </si>
  <si>
    <t xml:space="preserve">1N5260B </t>
  </si>
  <si>
    <t xml:space="preserve">1N5261B </t>
  </si>
  <si>
    <t xml:space="preserve">1N5262B </t>
  </si>
  <si>
    <t xml:space="preserve">1N5263B </t>
  </si>
  <si>
    <t>1SMA4757</t>
  </si>
  <si>
    <t xml:space="preserve">1N5264B </t>
  </si>
  <si>
    <t xml:space="preserve">1N5265B </t>
  </si>
  <si>
    <t xml:space="preserve">1N5266B </t>
  </si>
  <si>
    <t xml:space="preserve">AZD27C21 </t>
  </si>
  <si>
    <t xml:space="preserve">1SMA4728 </t>
  </si>
  <si>
    <t xml:space="preserve">1SMA4730 </t>
  </si>
  <si>
    <t xml:space="preserve">1SMA4731 </t>
  </si>
  <si>
    <t xml:space="preserve">1SMA4732 </t>
  </si>
  <si>
    <t xml:space="preserve">1SMA4733 </t>
  </si>
  <si>
    <t xml:space="preserve">1SMA4734 </t>
  </si>
  <si>
    <t xml:space="preserve">1SMA4735 </t>
  </si>
  <si>
    <t xml:space="preserve">1SMA4736 </t>
  </si>
  <si>
    <t xml:space="preserve">1SMA4737 </t>
  </si>
  <si>
    <t xml:space="preserve">1SMA4738 </t>
  </si>
  <si>
    <t xml:space="preserve">1SMA4739 </t>
  </si>
  <si>
    <t xml:space="preserve">1SMA4740 </t>
  </si>
  <si>
    <t xml:space="preserve">1SMA4741 </t>
  </si>
  <si>
    <t xml:space="preserve">1SMA4742 </t>
  </si>
  <si>
    <t xml:space="preserve">1SMA4743 </t>
  </si>
  <si>
    <t xml:space="preserve">1SMA4744 </t>
  </si>
  <si>
    <t xml:space="preserve">1SMA4745 </t>
  </si>
  <si>
    <t xml:space="preserve">1SMA4746 </t>
  </si>
  <si>
    <t xml:space="preserve">1SMA4747 </t>
  </si>
  <si>
    <t xml:space="preserve">1SMA4748 </t>
  </si>
  <si>
    <t xml:space="preserve">1SMA4749 </t>
  </si>
  <si>
    <t xml:space="preserve">1SMA4750 </t>
  </si>
  <si>
    <t xml:space="preserve">1SMA4751 </t>
  </si>
  <si>
    <t xml:space="preserve">1SMA4752 </t>
  </si>
  <si>
    <t xml:space="preserve">1SMA4753 </t>
  </si>
  <si>
    <t xml:space="preserve">1SMA4754 </t>
  </si>
  <si>
    <t xml:space="preserve">1SMA4755 </t>
  </si>
  <si>
    <t xml:space="preserve">1SMA4756 </t>
  </si>
  <si>
    <t xml:space="preserve">1SMA4757 </t>
  </si>
  <si>
    <t xml:space="preserve">1SMA4728-AU </t>
  </si>
  <si>
    <t xml:space="preserve">1SMA4730-AU </t>
  </si>
  <si>
    <t xml:space="preserve">1SMA4731-AU </t>
  </si>
  <si>
    <t xml:space="preserve">1SMA4732-AU </t>
  </si>
  <si>
    <t xml:space="preserve">1SMA4733-AU </t>
  </si>
  <si>
    <t xml:space="preserve">1SMA4734-AU </t>
  </si>
  <si>
    <t xml:space="preserve">1SMA4735-AU </t>
  </si>
  <si>
    <t xml:space="preserve">1SMA4736-AU </t>
  </si>
  <si>
    <t xml:space="preserve">1SMA4737-AU </t>
  </si>
  <si>
    <t xml:space="preserve">1SMA4738-AU </t>
  </si>
  <si>
    <t xml:space="preserve">1SMA4739-AU </t>
  </si>
  <si>
    <t xml:space="preserve">1SMA4740-AU </t>
  </si>
  <si>
    <t xml:space="preserve">1SMA4741-AU </t>
  </si>
  <si>
    <t xml:space="preserve">1SMA4742-AU </t>
  </si>
  <si>
    <t xml:space="preserve">1SMA4743-AU </t>
  </si>
  <si>
    <t xml:space="preserve">1SMA4744-AU </t>
  </si>
  <si>
    <t xml:space="preserve">1SMA4745-AU </t>
  </si>
  <si>
    <t xml:space="preserve">1SMA4746-AU </t>
  </si>
  <si>
    <t xml:space="preserve">1SMA4747-AU </t>
  </si>
  <si>
    <t xml:space="preserve">1SMA4748-AU </t>
  </si>
  <si>
    <t xml:space="preserve">1SMA4749-AU </t>
  </si>
  <si>
    <t xml:space="preserve">1SMA4750-AU </t>
  </si>
  <si>
    <t xml:space="preserve">1SMA4751-AU </t>
  </si>
  <si>
    <t xml:space="preserve">1SMA4752-AU </t>
  </si>
  <si>
    <t xml:space="preserve">1SMA4753-AU </t>
  </si>
  <si>
    <t xml:space="preserve">1SMA4754-AU </t>
  </si>
  <si>
    <t xml:space="preserve">1SMA4755-AU </t>
  </si>
  <si>
    <t xml:space="preserve">1SMA4756-AU </t>
  </si>
  <si>
    <t xml:space="preserve">1SMA4757-AU </t>
  </si>
  <si>
    <t xml:space="preserve">PZ1AH3V6B </t>
  </si>
  <si>
    <t xml:space="preserve">PZ1AH3V9B </t>
  </si>
  <si>
    <t xml:space="preserve">PZ1AH4V3B </t>
  </si>
  <si>
    <t xml:space="preserve">PZ1AH4V7B </t>
  </si>
  <si>
    <t xml:space="preserve">PZ1AH5V1B </t>
  </si>
  <si>
    <t xml:space="preserve">PZ1AH5V6B </t>
  </si>
  <si>
    <t xml:space="preserve">PZ1AH6V0B </t>
  </si>
  <si>
    <t xml:space="preserve">PZ1AH6V2B </t>
  </si>
  <si>
    <t xml:space="preserve">PZ1AH6V8B </t>
  </si>
  <si>
    <t xml:space="preserve">PZ1AH7V5B </t>
  </si>
  <si>
    <t xml:space="preserve">PZ1AH8V2B </t>
  </si>
  <si>
    <t xml:space="preserve">PZ1AH8V7B </t>
  </si>
  <si>
    <t xml:space="preserve">PZ1AH9V1B </t>
  </si>
  <si>
    <t xml:space="preserve">PZ1AH10B </t>
  </si>
  <si>
    <t xml:space="preserve">PZ1AH11B </t>
  </si>
  <si>
    <t xml:space="preserve">PZ1AH12B </t>
  </si>
  <si>
    <t xml:space="preserve">PZ1AH13B </t>
  </si>
  <si>
    <t xml:space="preserve">PZ1AH14B </t>
  </si>
  <si>
    <t xml:space="preserve">PZ1AH15B </t>
  </si>
  <si>
    <t xml:space="preserve">PZ1AH16B </t>
  </si>
  <si>
    <t xml:space="preserve">PZ1AH17B </t>
  </si>
  <si>
    <t xml:space="preserve">PZ1AH18B </t>
  </si>
  <si>
    <t xml:space="preserve">PZ1AH19B </t>
  </si>
  <si>
    <t xml:space="preserve">PZ1AH20B </t>
  </si>
  <si>
    <t xml:space="preserve">PZ1AH22B </t>
  </si>
  <si>
    <t xml:space="preserve">PZ1AH24B </t>
  </si>
  <si>
    <t xml:space="preserve">PZ1AH25B </t>
  </si>
  <si>
    <t xml:space="preserve">PZ1AH27B </t>
  </si>
  <si>
    <t xml:space="preserve">PZ1AH28B </t>
  </si>
  <si>
    <t xml:space="preserve">PZ1AH30B </t>
  </si>
  <si>
    <t xml:space="preserve">PZ1AH33B </t>
  </si>
  <si>
    <t xml:space="preserve">PZ1AH36B </t>
  </si>
  <si>
    <t xml:space="preserve">PZ1AH39B </t>
  </si>
  <si>
    <t xml:space="preserve">PZ1AH43B </t>
  </si>
  <si>
    <t xml:space="preserve">PZ1AH47B </t>
  </si>
  <si>
    <t xml:space="preserve">PZ1AH51B </t>
  </si>
  <si>
    <t xml:space="preserve">PZ1AH56B </t>
  </si>
  <si>
    <t xml:space="preserve">PZ1AH62B </t>
  </si>
  <si>
    <t xml:space="preserve">PZ1AH68B </t>
  </si>
  <si>
    <t xml:space="preserve">PZ1AH75B </t>
  </si>
  <si>
    <t xml:space="preserve">PZ1AH3V6B-AU </t>
  </si>
  <si>
    <t xml:space="preserve">PZ1AH3V9B-AU </t>
  </si>
  <si>
    <t xml:space="preserve">PZ1AH4V3B-AU </t>
  </si>
  <si>
    <t xml:space="preserve">PZ1AH4V7B-AU </t>
  </si>
  <si>
    <t xml:space="preserve">PZ1AH5V1B-AU </t>
  </si>
  <si>
    <t xml:space="preserve">PZ1AH5V6B-AU </t>
  </si>
  <si>
    <t xml:space="preserve">PZ1AH6V0B-AU </t>
  </si>
  <si>
    <t xml:space="preserve">PZ1AH6V2B-AU </t>
  </si>
  <si>
    <t xml:space="preserve">PZ1AH6V8B-AU </t>
  </si>
  <si>
    <t xml:space="preserve">PZ1AH7V5B-AU </t>
  </si>
  <si>
    <t xml:space="preserve">PZ1AH8V2B-AU </t>
  </si>
  <si>
    <t xml:space="preserve">PZ1AH8V7B-AU </t>
  </si>
  <si>
    <t xml:space="preserve">PZ1AH9V1B-AU </t>
  </si>
  <si>
    <t xml:space="preserve">PZ1AH10B-AU </t>
  </si>
  <si>
    <t xml:space="preserve">PZ1AH11B-AU </t>
  </si>
  <si>
    <t xml:space="preserve">PZ1AH12B-AU </t>
  </si>
  <si>
    <t xml:space="preserve">PZ1AH13B-AU </t>
  </si>
  <si>
    <t xml:space="preserve">PZ1AH14B-AU </t>
  </si>
  <si>
    <t xml:space="preserve">PZ1AH15B-AU </t>
  </si>
  <si>
    <t xml:space="preserve">PZ1AH16B-AU </t>
  </si>
  <si>
    <t xml:space="preserve">PZ1AH17B-AU </t>
  </si>
  <si>
    <t xml:space="preserve">PZ1AH18B-AU </t>
  </si>
  <si>
    <t xml:space="preserve">PZ1AH19B-AU </t>
  </si>
  <si>
    <t xml:space="preserve">PZ1AH20B-AU </t>
  </si>
  <si>
    <t xml:space="preserve">PZ1AH22B-AU </t>
  </si>
  <si>
    <t xml:space="preserve">PZ1AH24B-AU </t>
  </si>
  <si>
    <t xml:space="preserve">PZ1AH25B-AU </t>
  </si>
  <si>
    <t xml:space="preserve">PZ1AH27B-AU </t>
  </si>
  <si>
    <t xml:space="preserve">PZ1AH28B-AU </t>
  </si>
  <si>
    <t xml:space="preserve">PZ1AH30B-AU </t>
  </si>
  <si>
    <t xml:space="preserve">PZ1AH33B-AU </t>
  </si>
  <si>
    <t xml:space="preserve">PZ1AH36B-AU </t>
  </si>
  <si>
    <t xml:space="preserve">PZ1AH39B-AU </t>
  </si>
  <si>
    <t xml:space="preserve">PZ1AH43B-AU </t>
  </si>
  <si>
    <t xml:space="preserve">PZ1AH47B-AU </t>
  </si>
  <si>
    <t xml:space="preserve">PZ1AH51B-AU </t>
  </si>
  <si>
    <t xml:space="preserve">PZ1AH56B-AU </t>
  </si>
  <si>
    <t xml:space="preserve">PZ1AH62B-AU </t>
  </si>
  <si>
    <t xml:space="preserve">PZ1AH68B-AU </t>
  </si>
  <si>
    <t xml:space="preserve">PZ1AH75B-AU </t>
  </si>
  <si>
    <t xml:space="preserve">PZ1AL2V5B </t>
  </si>
  <si>
    <t xml:space="preserve">PZ1AL3V6B </t>
  </si>
  <si>
    <t xml:space="preserve">PZ1AL3V9B </t>
  </si>
  <si>
    <t xml:space="preserve">PZ1AL4V3B </t>
  </si>
  <si>
    <t xml:space="preserve">PZ1AL4V7B </t>
  </si>
  <si>
    <t xml:space="preserve">PZ1AL5V1B </t>
  </si>
  <si>
    <t xml:space="preserve">PZ1AL5V6B </t>
  </si>
  <si>
    <t xml:space="preserve">PZ1AL6V0B </t>
  </si>
  <si>
    <t xml:space="preserve">PZ1AL6V2B </t>
  </si>
  <si>
    <t xml:space="preserve">PZ1AL6V8B </t>
  </si>
  <si>
    <t xml:space="preserve">PZ1AL7V5B </t>
  </si>
  <si>
    <t xml:space="preserve">PZ1AL8V2B </t>
  </si>
  <si>
    <t xml:space="preserve">PZ1AL8V7B </t>
  </si>
  <si>
    <t xml:space="preserve">PZ1AL9V1B </t>
  </si>
  <si>
    <t xml:space="preserve">PZ1AL10B </t>
  </si>
  <si>
    <t xml:space="preserve">PZ1AL11B </t>
  </si>
  <si>
    <t xml:space="preserve">PZ1AL12B </t>
  </si>
  <si>
    <t xml:space="preserve">PZ1AL13B </t>
  </si>
  <si>
    <t xml:space="preserve">PZ1AL14B </t>
  </si>
  <si>
    <t xml:space="preserve">PZ1AL15B </t>
  </si>
  <si>
    <t xml:space="preserve">PZ1AL16B </t>
  </si>
  <si>
    <t xml:space="preserve">PZ1AL17B </t>
  </si>
  <si>
    <t xml:space="preserve">PZ1AL18B </t>
  </si>
  <si>
    <t xml:space="preserve">PZ1AL19B </t>
  </si>
  <si>
    <t xml:space="preserve">PZ1AL20B </t>
  </si>
  <si>
    <t xml:space="preserve">PZ1AL22B </t>
  </si>
  <si>
    <t xml:space="preserve">PZ1AL24B </t>
  </si>
  <si>
    <t xml:space="preserve">PZ1AL25B </t>
  </si>
  <si>
    <t xml:space="preserve">PZ1AL27B </t>
  </si>
  <si>
    <t xml:space="preserve">PZ1AL28B </t>
  </si>
  <si>
    <t xml:space="preserve">PZ1AL30B </t>
  </si>
  <si>
    <t xml:space="preserve">PZ1AL33B </t>
  </si>
  <si>
    <t xml:space="preserve">PZ1AL36B </t>
  </si>
  <si>
    <t xml:space="preserve">PZ1AL39B </t>
  </si>
  <si>
    <t xml:space="preserve">PZ1AL43B </t>
  </si>
  <si>
    <t xml:space="preserve">PZ1AL47B </t>
  </si>
  <si>
    <t xml:space="preserve">PZ1AL51B </t>
  </si>
  <si>
    <t xml:space="preserve">PZ1AL56B </t>
  </si>
  <si>
    <t xml:space="preserve">PZ1AL62B </t>
  </si>
  <si>
    <t xml:space="preserve">PZ1AL68B </t>
  </si>
  <si>
    <t xml:space="preserve">PZ1AL75B </t>
  </si>
  <si>
    <t xml:space="preserve">PZ1AL3V6B-AU </t>
  </si>
  <si>
    <t xml:space="preserve">PZ1AL3V9B-AU </t>
  </si>
  <si>
    <t xml:space="preserve">PZ1AL4V3B-AU </t>
  </si>
  <si>
    <t xml:space="preserve">PZ1AL4V7B-AU </t>
  </si>
  <si>
    <t xml:space="preserve">PZ1AL5V1B-AU </t>
  </si>
  <si>
    <t xml:space="preserve">PZ1AL5V6B-AU </t>
  </si>
  <si>
    <t xml:space="preserve">PZ1AL6V0B-AU </t>
  </si>
  <si>
    <t xml:space="preserve">PZ1AL6V2B-AU </t>
  </si>
  <si>
    <t xml:space="preserve">PZ1AL6V8B-AU </t>
  </si>
  <si>
    <t xml:space="preserve">PZ1AL7V5B-AU </t>
  </si>
  <si>
    <t xml:space="preserve">PZ1AL8V2B-AU </t>
  </si>
  <si>
    <t xml:space="preserve">PZ1AL8V7B-AU </t>
  </si>
  <si>
    <t xml:space="preserve">PZ1AL9V1B-AU </t>
  </si>
  <si>
    <t xml:space="preserve">PZ1AL10B-AU </t>
  </si>
  <si>
    <t xml:space="preserve">PZ1AL11B-AU </t>
  </si>
  <si>
    <t xml:space="preserve">PZ1AL12B-AU </t>
  </si>
  <si>
    <t xml:space="preserve">PZ1AL13B-AU </t>
  </si>
  <si>
    <t xml:space="preserve">PZ1AL14B-AU </t>
  </si>
  <si>
    <t xml:space="preserve">PZ1AL15B-AU </t>
  </si>
  <si>
    <t xml:space="preserve">PZ1AL16B-AU </t>
  </si>
  <si>
    <t xml:space="preserve">PZ1AL17B-AU </t>
  </si>
  <si>
    <t xml:space="preserve">PZ1AL18B-AU </t>
  </si>
  <si>
    <t xml:space="preserve">PZ1AL19B-AU </t>
  </si>
  <si>
    <t xml:space="preserve">PZ1AL20B-AU </t>
  </si>
  <si>
    <t xml:space="preserve">PZ1AL22B-AU </t>
  </si>
  <si>
    <t xml:space="preserve">PZ1AL24B-AU </t>
  </si>
  <si>
    <t xml:space="preserve">PZ1AL25B-AU </t>
  </si>
  <si>
    <t xml:space="preserve">PZ1AL27B-AU </t>
  </si>
  <si>
    <t xml:space="preserve">PZ1AL28B-AU </t>
  </si>
  <si>
    <t xml:space="preserve">PZ1AL30B-AU </t>
  </si>
  <si>
    <t xml:space="preserve">PZ1AL33B-AU </t>
  </si>
  <si>
    <t xml:space="preserve">PZ1AL36B-AU </t>
  </si>
  <si>
    <t xml:space="preserve">PZ1AL39B-AU </t>
  </si>
  <si>
    <t xml:space="preserve">PZ1AL43B-AU </t>
  </si>
  <si>
    <t xml:space="preserve">PZ1AL47B-AU </t>
  </si>
  <si>
    <t xml:space="preserve">PZ1AL51B-AU </t>
  </si>
  <si>
    <t xml:space="preserve">PZ1AL56B-AU </t>
  </si>
  <si>
    <t xml:space="preserve">PZ1AL62B-AU </t>
  </si>
  <si>
    <t xml:space="preserve">PZ1AL68B-AU </t>
  </si>
  <si>
    <t xml:space="preserve">PZ1AL75B-AU </t>
  </si>
  <si>
    <t xml:space="preserve">1N4728A </t>
  </si>
  <si>
    <t xml:space="preserve">1N4731A </t>
  </si>
  <si>
    <t xml:space="preserve">1N4732A </t>
  </si>
  <si>
    <t xml:space="preserve">1N4733A </t>
  </si>
  <si>
    <t xml:space="preserve">1N4734A </t>
  </si>
  <si>
    <t xml:space="preserve">1N4735A </t>
  </si>
  <si>
    <t xml:space="preserve">1N4736A </t>
  </si>
  <si>
    <t xml:space="preserve">1N4737A </t>
  </si>
  <si>
    <t xml:space="preserve">1N4738A </t>
  </si>
  <si>
    <t xml:space="preserve">1N4739A </t>
  </si>
  <si>
    <t xml:space="preserve">1N4740A </t>
  </si>
  <si>
    <t xml:space="preserve">1N4741A </t>
  </si>
  <si>
    <t xml:space="preserve">1N4742A </t>
  </si>
  <si>
    <t xml:space="preserve">1N4743A </t>
  </si>
  <si>
    <t xml:space="preserve">1N4744A </t>
  </si>
  <si>
    <t xml:space="preserve">1N4745A </t>
  </si>
  <si>
    <t xml:space="preserve">1N4746A </t>
  </si>
  <si>
    <t xml:space="preserve">1N4747A </t>
  </si>
  <si>
    <t xml:space="preserve">1N4748A </t>
  </si>
  <si>
    <t xml:space="preserve">1N4749A </t>
  </si>
  <si>
    <t xml:space="preserve">1N4750A </t>
  </si>
  <si>
    <t xml:space="preserve">1N4751A </t>
  </si>
  <si>
    <t xml:space="preserve">1N4752A </t>
  </si>
  <si>
    <t xml:space="preserve">1N4753A </t>
  </si>
  <si>
    <t xml:space="preserve">1N4754A </t>
  </si>
  <si>
    <t xml:space="preserve">1N4755A </t>
  </si>
  <si>
    <t xml:space="preserve">1N4756A </t>
  </si>
  <si>
    <t xml:space="preserve">1N4757A </t>
  </si>
  <si>
    <t xml:space="preserve">1N4758A </t>
  </si>
  <si>
    <t xml:space="preserve">1N4759A </t>
  </si>
  <si>
    <t xml:space="preserve">1N4760A </t>
  </si>
  <si>
    <t xml:space="preserve">DL4728A </t>
  </si>
  <si>
    <t>MELF</t>
  </si>
  <si>
    <t>1SMA4728</t>
  </si>
  <si>
    <t xml:space="preserve">DL4729A </t>
  </si>
  <si>
    <t>1SMA4729</t>
  </si>
  <si>
    <t xml:space="preserve">DL4730A </t>
  </si>
  <si>
    <t>1SMA4730</t>
  </si>
  <si>
    <t xml:space="preserve">DL4731A </t>
  </si>
  <si>
    <t>1SMA4731</t>
  </si>
  <si>
    <t xml:space="preserve">DL4732A </t>
  </si>
  <si>
    <t>1SMA4732</t>
  </si>
  <si>
    <t xml:space="preserve">DL4733A </t>
  </si>
  <si>
    <t>1SMA4733</t>
  </si>
  <si>
    <t xml:space="preserve">DL4734A </t>
  </si>
  <si>
    <t>1SMA4734</t>
  </si>
  <si>
    <t xml:space="preserve">DL4735A </t>
  </si>
  <si>
    <t>1SMA4735</t>
  </si>
  <si>
    <t xml:space="preserve">DL4736A </t>
  </si>
  <si>
    <t>1SMA4736</t>
  </si>
  <si>
    <t xml:space="preserve">DL4737A </t>
  </si>
  <si>
    <t>1SMA4737</t>
  </si>
  <si>
    <t xml:space="preserve">DL4738A </t>
  </si>
  <si>
    <t>1SMA4738</t>
  </si>
  <si>
    <t xml:space="preserve">DL4739A </t>
  </si>
  <si>
    <t>1SMA4739</t>
  </si>
  <si>
    <t xml:space="preserve">DL4740A </t>
  </si>
  <si>
    <t>1SMA4740</t>
  </si>
  <si>
    <t xml:space="preserve">DL4741A </t>
  </si>
  <si>
    <t>1SMA4741</t>
  </si>
  <si>
    <t xml:space="preserve">DL4742A </t>
  </si>
  <si>
    <t>1SMA4742</t>
  </si>
  <si>
    <t xml:space="preserve">DL4743A </t>
  </si>
  <si>
    <t>1SMA4743</t>
  </si>
  <si>
    <t xml:space="preserve">DL4744A </t>
  </si>
  <si>
    <t>1SMA4744</t>
  </si>
  <si>
    <t xml:space="preserve">DL4745A </t>
  </si>
  <si>
    <t>1SMA4745</t>
  </si>
  <si>
    <t xml:space="preserve">DL4746A </t>
  </si>
  <si>
    <t>1SMA4746</t>
  </si>
  <si>
    <t xml:space="preserve">DL4747A </t>
  </si>
  <si>
    <t>1SMA4747</t>
  </si>
  <si>
    <t xml:space="preserve">DL4748A </t>
  </si>
  <si>
    <t>1SMA4748</t>
  </si>
  <si>
    <t xml:space="preserve">DL4749A </t>
  </si>
  <si>
    <t>1SMA4749</t>
  </si>
  <si>
    <t xml:space="preserve">DL4750A </t>
  </si>
  <si>
    <t>1SMA4750</t>
  </si>
  <si>
    <t xml:space="preserve">DL4751A </t>
  </si>
  <si>
    <t>1SMA4751</t>
  </si>
  <si>
    <t xml:space="preserve">DL4752A </t>
  </si>
  <si>
    <t>1SMA4752</t>
  </si>
  <si>
    <t xml:space="preserve">DL4753A </t>
  </si>
  <si>
    <t>1SMA4753</t>
  </si>
  <si>
    <t xml:space="preserve">DL4754A </t>
  </si>
  <si>
    <t>1SMA4754</t>
  </si>
  <si>
    <t xml:space="preserve">DL4755A </t>
  </si>
  <si>
    <t>1SMA4755</t>
  </si>
  <si>
    <t xml:space="preserve">DL4756A </t>
  </si>
  <si>
    <t>1SMA4756</t>
  </si>
  <si>
    <t xml:space="preserve">DL4757A </t>
  </si>
  <si>
    <t xml:space="preserve">DL4758A </t>
  </si>
  <si>
    <t xml:space="preserve">DL4759A </t>
  </si>
  <si>
    <t xml:space="preserve">DL4760A </t>
  </si>
  <si>
    <t xml:space="preserve">DL4761A </t>
  </si>
  <si>
    <t xml:space="preserve">1N4728A-G </t>
  </si>
  <si>
    <t>DO-41G</t>
  </si>
  <si>
    <t xml:space="preserve">1N4729A-G </t>
  </si>
  <si>
    <t xml:space="preserve">1N4730A-G </t>
  </si>
  <si>
    <t xml:space="preserve">1N4731A-G </t>
  </si>
  <si>
    <t xml:space="preserve">1N4732A-G </t>
  </si>
  <si>
    <t xml:space="preserve">1N4733A-G </t>
  </si>
  <si>
    <t xml:space="preserve">1N4734A-G </t>
  </si>
  <si>
    <t xml:space="preserve">1N4735A-G </t>
  </si>
  <si>
    <t xml:space="preserve">1N4736A-G </t>
  </si>
  <si>
    <t xml:space="preserve">1N4737A-G </t>
  </si>
  <si>
    <t xml:space="preserve">1N4738A-G </t>
  </si>
  <si>
    <t xml:space="preserve">1N4739A-G </t>
  </si>
  <si>
    <t xml:space="preserve">1N4740A-G </t>
  </si>
  <si>
    <t xml:space="preserve">1N4741A-G </t>
  </si>
  <si>
    <t xml:space="preserve">1N4742A-G </t>
  </si>
  <si>
    <t xml:space="preserve">1N4743A-G </t>
  </si>
  <si>
    <t xml:space="preserve">1N4744A-G </t>
  </si>
  <si>
    <t xml:space="preserve">1N4745A-G </t>
  </si>
  <si>
    <t xml:space="preserve">1N4746A-G </t>
  </si>
  <si>
    <t xml:space="preserve">1N4747A-G </t>
  </si>
  <si>
    <t xml:space="preserve">1N4748A-G </t>
  </si>
  <si>
    <t xml:space="preserve">1N4749A-G </t>
  </si>
  <si>
    <t xml:space="preserve">1N4750A-G </t>
  </si>
  <si>
    <t xml:space="preserve">1N4751A-G </t>
  </si>
  <si>
    <t xml:space="preserve">1N4752A-G </t>
  </si>
  <si>
    <t xml:space="preserve">1N4753A-G </t>
  </si>
  <si>
    <t xml:space="preserve">1N4754A-G </t>
  </si>
  <si>
    <t xml:space="preserve">1N4755A-G </t>
  </si>
  <si>
    <t xml:space="preserve">1N4756A-G </t>
  </si>
  <si>
    <t xml:space="preserve">1N4757A-G </t>
  </si>
  <si>
    <t xml:space="preserve">1N4758A-G </t>
  </si>
  <si>
    <t xml:space="preserve">1N4759A-G </t>
  </si>
  <si>
    <t xml:space="preserve">1N4760A-G </t>
  </si>
  <si>
    <t xml:space="preserve">1N4761A-G </t>
  </si>
  <si>
    <t xml:space="preserve">1SMA5921 </t>
  </si>
  <si>
    <t xml:space="preserve">1SMA5922 </t>
  </si>
  <si>
    <t xml:space="preserve">1SMA5923 </t>
  </si>
  <si>
    <t xml:space="preserve">1SMA5924 </t>
  </si>
  <si>
    <t xml:space="preserve">1SMA5925 </t>
  </si>
  <si>
    <t xml:space="preserve">1SMA5926 </t>
  </si>
  <si>
    <t xml:space="preserve">1SMA5927 </t>
  </si>
  <si>
    <t xml:space="preserve">1SMA5928 </t>
  </si>
  <si>
    <t xml:space="preserve">1SMA5929 </t>
  </si>
  <si>
    <t xml:space="preserve">1SMA5930 </t>
  </si>
  <si>
    <t xml:space="preserve">1SMA5931 </t>
  </si>
  <si>
    <t xml:space="preserve">1SMA5932 </t>
  </si>
  <si>
    <t xml:space="preserve">1SMA5933 </t>
  </si>
  <si>
    <t xml:space="preserve">1SMA5934 </t>
  </si>
  <si>
    <t xml:space="preserve">1SMA5935 </t>
  </si>
  <si>
    <t xml:space="preserve">1SMA5936 </t>
  </si>
  <si>
    <t xml:space="preserve">1SMA5937 </t>
  </si>
  <si>
    <t xml:space="preserve">1SMA5938 </t>
  </si>
  <si>
    <t xml:space="preserve">1SMA5939 </t>
  </si>
  <si>
    <t xml:space="preserve">1SMA5940 </t>
  </si>
  <si>
    <t xml:space="preserve">1SMA5941 </t>
  </si>
  <si>
    <t xml:space="preserve">1SMA5942 </t>
  </si>
  <si>
    <t xml:space="preserve">1SMA5943 </t>
  </si>
  <si>
    <t xml:space="preserve">1SMA5944 </t>
  </si>
  <si>
    <t xml:space="preserve">1SMA5945 </t>
  </si>
  <si>
    <t xml:space="preserve">1SMA5914-AU </t>
  </si>
  <si>
    <t xml:space="preserve">1SMA5915-AU </t>
  </si>
  <si>
    <t xml:space="preserve">1SMA5916-AU </t>
  </si>
  <si>
    <t xml:space="preserve">1SMA5917-AU </t>
  </si>
  <si>
    <t xml:space="preserve">1SMA5918-AU </t>
  </si>
  <si>
    <t xml:space="preserve">1SMA5919-AU </t>
  </si>
  <si>
    <t xml:space="preserve">1SMA5920-AU </t>
  </si>
  <si>
    <t xml:space="preserve">1SMA5921-AU </t>
  </si>
  <si>
    <t xml:space="preserve">1SMA5922-AU </t>
  </si>
  <si>
    <t xml:space="preserve">1SMA5923-AU </t>
  </si>
  <si>
    <t xml:space="preserve">1SMA5924-AU </t>
  </si>
  <si>
    <t xml:space="preserve">1SMA5925-AU </t>
  </si>
  <si>
    <t xml:space="preserve">1SMA5926-AU </t>
  </si>
  <si>
    <t xml:space="preserve">1SMA5927-AU </t>
  </si>
  <si>
    <t xml:space="preserve">1SMA5928-AU </t>
  </si>
  <si>
    <t xml:space="preserve">1SMA5929-AU </t>
  </si>
  <si>
    <t xml:space="preserve">1SMA5930-AU </t>
  </si>
  <si>
    <t xml:space="preserve">1SMA5931-AU </t>
  </si>
  <si>
    <t xml:space="preserve">1SMA5932-AU </t>
  </si>
  <si>
    <t xml:space="preserve">1SMA5933-AU </t>
  </si>
  <si>
    <t xml:space="preserve">1SMA5934-AU </t>
  </si>
  <si>
    <t xml:space="preserve">1SMA5935-AU </t>
  </si>
  <si>
    <t xml:space="preserve">1SMA5936-AU </t>
  </si>
  <si>
    <t xml:space="preserve">1SMA5937-AU </t>
  </si>
  <si>
    <t xml:space="preserve">1SMA5938-AU </t>
  </si>
  <si>
    <t xml:space="preserve">1SMA5939-AU </t>
  </si>
  <si>
    <t xml:space="preserve">1SMA5940-AU </t>
  </si>
  <si>
    <t xml:space="preserve">1SMA5941-AU </t>
  </si>
  <si>
    <t xml:space="preserve">1SMA5942-AU </t>
  </si>
  <si>
    <t xml:space="preserve">1SMA5943-AU </t>
  </si>
  <si>
    <t xml:space="preserve">1SMA5944-AU </t>
  </si>
  <si>
    <t xml:space="preserve">1SMA5945-AU </t>
  </si>
  <si>
    <t xml:space="preserve">1SMB5921-AU </t>
  </si>
  <si>
    <t xml:space="preserve">1SMB5922-AU </t>
  </si>
  <si>
    <t xml:space="preserve">1SMB5923-AU </t>
  </si>
  <si>
    <t xml:space="preserve">1SMB5924-AU </t>
  </si>
  <si>
    <t xml:space="preserve">1SMB5925-AU </t>
  </si>
  <si>
    <t xml:space="preserve">1SMB5926-AU </t>
  </si>
  <si>
    <t xml:space="preserve">1SMB5927-AU </t>
  </si>
  <si>
    <t xml:space="preserve">1SMB5928-AU </t>
  </si>
  <si>
    <t xml:space="preserve">1SMB5929-AU </t>
  </si>
  <si>
    <t xml:space="preserve">1SMB5930-AU </t>
  </si>
  <si>
    <t xml:space="preserve">1SMB5931-AU </t>
  </si>
  <si>
    <t xml:space="preserve">1SMB5932-AU </t>
  </si>
  <si>
    <t xml:space="preserve">1SMB5933-AU </t>
  </si>
  <si>
    <t xml:space="preserve">1SMB5934-AU </t>
  </si>
  <si>
    <t xml:space="preserve">1SMB5935-AU </t>
  </si>
  <si>
    <t xml:space="preserve">1SMB5936-AU </t>
  </si>
  <si>
    <t xml:space="preserve">1SMB5937-AU </t>
  </si>
  <si>
    <t xml:space="preserve">1SMB5938-AU </t>
  </si>
  <si>
    <t xml:space="preserve">1SMB5939-AU </t>
  </si>
  <si>
    <t xml:space="preserve">1SMB5940-AU </t>
  </si>
  <si>
    <t xml:space="preserve">1SMB5941-AU </t>
  </si>
  <si>
    <t xml:space="preserve">1SMB5942-AU </t>
  </si>
  <si>
    <t xml:space="preserve">1SMB5921 </t>
  </si>
  <si>
    <t xml:space="preserve">1SMB5922 </t>
  </si>
  <si>
    <t xml:space="preserve">1SMB5923 </t>
  </si>
  <si>
    <t xml:space="preserve">1SMB5924 </t>
  </si>
  <si>
    <t xml:space="preserve">1SMB5925 </t>
  </si>
  <si>
    <t xml:space="preserve">1SMB5926 </t>
  </si>
  <si>
    <t xml:space="preserve">1SMB5927 </t>
  </si>
  <si>
    <t xml:space="preserve">1SMB5928 </t>
  </si>
  <si>
    <t xml:space="preserve">1SMB5929 </t>
  </si>
  <si>
    <t xml:space="preserve">1SMB5930 </t>
  </si>
  <si>
    <t xml:space="preserve">1SMB5931 </t>
  </si>
  <si>
    <t xml:space="preserve">1SMB5932 </t>
  </si>
  <si>
    <t xml:space="preserve">1SMB5933 </t>
  </si>
  <si>
    <t xml:space="preserve">1SMB5934 </t>
  </si>
  <si>
    <t xml:space="preserve">1SMB5935 </t>
  </si>
  <si>
    <t xml:space="preserve">1SMB5936 </t>
  </si>
  <si>
    <t xml:space="preserve">1SMB5937 </t>
  </si>
  <si>
    <t xml:space="preserve">1SMB5938 </t>
  </si>
  <si>
    <t xml:space="preserve">1SMB5939 </t>
  </si>
  <si>
    <t xml:space="preserve">1SMB5940 </t>
  </si>
  <si>
    <t xml:space="preserve">1SMB5941 </t>
  </si>
  <si>
    <t xml:space="preserve">1SMB5942 </t>
  </si>
  <si>
    <t xml:space="preserve">1N5921B </t>
  </si>
  <si>
    <t xml:space="preserve">1N5922B </t>
  </si>
  <si>
    <t xml:space="preserve">1N5923B </t>
  </si>
  <si>
    <t xml:space="preserve">1N5924B </t>
  </si>
  <si>
    <t xml:space="preserve">1N5925B </t>
  </si>
  <si>
    <t xml:space="preserve">1N5926B </t>
  </si>
  <si>
    <t xml:space="preserve">1N5927B </t>
  </si>
  <si>
    <t xml:space="preserve">1N5928B </t>
  </si>
  <si>
    <t xml:space="preserve">1N5929B </t>
  </si>
  <si>
    <t xml:space="preserve">1N5930B </t>
  </si>
  <si>
    <t xml:space="preserve">1N5931B </t>
  </si>
  <si>
    <t xml:space="preserve">1N5932B </t>
  </si>
  <si>
    <t xml:space="preserve">1N5933B </t>
  </si>
  <si>
    <t xml:space="preserve">1N5934B </t>
  </si>
  <si>
    <t xml:space="preserve">1N5935B </t>
  </si>
  <si>
    <t xml:space="preserve">1N5936B </t>
  </si>
  <si>
    <t xml:space="preserve">1N5937B </t>
  </si>
  <si>
    <t xml:space="preserve">1N5938B </t>
  </si>
  <si>
    <t xml:space="preserve">1N5939B </t>
  </si>
  <si>
    <t xml:space="preserve">1N5940B </t>
  </si>
  <si>
    <t xml:space="preserve">1N5941B </t>
  </si>
  <si>
    <t xml:space="preserve">1SMB2EZ6.8 </t>
  </si>
  <si>
    <t xml:space="preserve">1SMB2EZ7.5 </t>
  </si>
  <si>
    <t xml:space="preserve">1SMB2EZ8.2 </t>
  </si>
  <si>
    <t xml:space="preserve">1SMB2EZ8.7 </t>
  </si>
  <si>
    <t xml:space="preserve">1SMB2EZ9.1 </t>
  </si>
  <si>
    <t xml:space="preserve">1SMB2EZ10 </t>
  </si>
  <si>
    <t xml:space="preserve">1SMB2EZ11 </t>
  </si>
  <si>
    <t xml:space="preserve">1SMB2EZ12 </t>
  </si>
  <si>
    <t xml:space="preserve">1SMB2EZ13 </t>
  </si>
  <si>
    <t xml:space="preserve">1SMB2EZ14 </t>
  </si>
  <si>
    <t xml:space="preserve">1SMB2EZ15 </t>
  </si>
  <si>
    <t xml:space="preserve">1SMB2EZ16 </t>
  </si>
  <si>
    <t xml:space="preserve">1SMB2EZ17 </t>
  </si>
  <si>
    <t xml:space="preserve">1SMB2EZ18 </t>
  </si>
  <si>
    <t xml:space="preserve">1SMB2EZ19 </t>
  </si>
  <si>
    <t xml:space="preserve">1SMB2EZ20 </t>
  </si>
  <si>
    <t xml:space="preserve">1SMB2EZ22 </t>
  </si>
  <si>
    <t xml:space="preserve">1SMB2EZ24 </t>
  </si>
  <si>
    <t xml:space="preserve">1SMB2EZ25 </t>
  </si>
  <si>
    <t xml:space="preserve">1SMB2EZ27 </t>
  </si>
  <si>
    <t xml:space="preserve">1SMB2EZ28 </t>
  </si>
  <si>
    <t xml:space="preserve">1SMB2EZ30 </t>
  </si>
  <si>
    <t xml:space="preserve">1SMB2EZ33 </t>
  </si>
  <si>
    <t xml:space="preserve">1SMB2EZ36 </t>
  </si>
  <si>
    <t xml:space="preserve">1SMB2EZ39 </t>
  </si>
  <si>
    <t xml:space="preserve">1SMB2EZ43 </t>
  </si>
  <si>
    <t xml:space="preserve">1SMB2EZ47 </t>
  </si>
  <si>
    <t xml:space="preserve">1SMB2EZ51 </t>
  </si>
  <si>
    <t xml:space="preserve">1SMB2EZ6.8-AU </t>
  </si>
  <si>
    <t xml:space="preserve">1SMB2EZ7.5-AU </t>
  </si>
  <si>
    <t xml:space="preserve">1SMB2EZ8.2-AU </t>
  </si>
  <si>
    <t xml:space="preserve">1SMB2EZ8.7-AU </t>
  </si>
  <si>
    <t xml:space="preserve">1SMB2EZ9.1-AU </t>
  </si>
  <si>
    <t xml:space="preserve">1SMB2EZ10-AU </t>
  </si>
  <si>
    <t xml:space="preserve">1SMB2EZ11-AU </t>
  </si>
  <si>
    <t xml:space="preserve">1SMB2EZ12-AU </t>
  </si>
  <si>
    <t xml:space="preserve">1SMB2EZ13-AU </t>
  </si>
  <si>
    <t xml:space="preserve">1SMB2EZ14-AU </t>
  </si>
  <si>
    <t xml:space="preserve">1SMB2EZ15-AU </t>
  </si>
  <si>
    <t xml:space="preserve">1SMB2EZ16-AU </t>
  </si>
  <si>
    <t xml:space="preserve">1SMB2EZ17-AU </t>
  </si>
  <si>
    <t xml:space="preserve">1SMB2EZ18-AU </t>
  </si>
  <si>
    <t xml:space="preserve">1SMB2EZ19-AU </t>
  </si>
  <si>
    <t xml:space="preserve">1SMB2EZ20-AU </t>
  </si>
  <si>
    <t xml:space="preserve">1SMB2EZ22-AU </t>
  </si>
  <si>
    <t xml:space="preserve">1SMB2EZ24-AU </t>
  </si>
  <si>
    <t xml:space="preserve">1SMB2EZ25-AU </t>
  </si>
  <si>
    <t xml:space="preserve">1SMB2EZ27-AU </t>
  </si>
  <si>
    <t xml:space="preserve">1SMB2EZ28-AU </t>
  </si>
  <si>
    <t xml:space="preserve">1SMB2EZ30-AU </t>
  </si>
  <si>
    <t xml:space="preserve">1SMB2EZ33-AU </t>
  </si>
  <si>
    <t xml:space="preserve">1SMB2EZ36-AU </t>
  </si>
  <si>
    <t xml:space="preserve">1SMB2EZ39-AU </t>
  </si>
  <si>
    <t xml:space="preserve">1SMB2EZ43-AU </t>
  </si>
  <si>
    <t xml:space="preserve">1SMB2EZ47-AU </t>
  </si>
  <si>
    <t xml:space="preserve">1SMB2EZ51-AU </t>
  </si>
  <si>
    <t xml:space="preserve">2EZ6.8 </t>
  </si>
  <si>
    <t xml:space="preserve">2EZ7.5 </t>
  </si>
  <si>
    <t xml:space="preserve">2EZ9.1 </t>
  </si>
  <si>
    <t xml:space="preserve">2EZ12 </t>
  </si>
  <si>
    <t xml:space="preserve">2EZ13 </t>
  </si>
  <si>
    <t xml:space="preserve">2EZ14 </t>
  </si>
  <si>
    <t xml:space="preserve">2EZ15 </t>
  </si>
  <si>
    <t xml:space="preserve">2EZ16 </t>
  </si>
  <si>
    <t xml:space="preserve">2EZ18 </t>
  </si>
  <si>
    <t xml:space="preserve">2EZ20 </t>
  </si>
  <si>
    <t xml:space="preserve">2EZ22 </t>
  </si>
  <si>
    <t xml:space="preserve">2EZ24 </t>
  </si>
  <si>
    <t xml:space="preserve">2EZ25 </t>
  </si>
  <si>
    <t xml:space="preserve">2EZ27 </t>
  </si>
  <si>
    <t xml:space="preserve">2EZ30 </t>
  </si>
  <si>
    <t xml:space="preserve">2EZ36 </t>
  </si>
  <si>
    <t xml:space="preserve">2EZ39 </t>
  </si>
  <si>
    <t xml:space="preserve">2EZ43 </t>
  </si>
  <si>
    <t xml:space="preserve">2EZ47 </t>
  </si>
  <si>
    <t xml:space="preserve">2EZ51 </t>
  </si>
  <si>
    <t xml:space="preserve">1SMB3EZ5.6 </t>
  </si>
  <si>
    <t xml:space="preserve">1SMB3EZ6.2 </t>
  </si>
  <si>
    <t xml:space="preserve">1SMB3EZ6.8 </t>
  </si>
  <si>
    <t xml:space="preserve">1SMB3EZ7.5 </t>
  </si>
  <si>
    <t xml:space="preserve">1SMB3EZ8.2 </t>
  </si>
  <si>
    <t xml:space="preserve">1SMB3EZ8.7 </t>
  </si>
  <si>
    <t xml:space="preserve">1SMB3EZ9.1 </t>
  </si>
  <si>
    <t xml:space="preserve">1SMB3EZ10 </t>
  </si>
  <si>
    <t xml:space="preserve">1SMB3EZ11 </t>
  </si>
  <si>
    <t xml:space="preserve">1SMB3EZ12 </t>
  </si>
  <si>
    <t xml:space="preserve">1SMB3EZ13 </t>
  </si>
  <si>
    <t xml:space="preserve">1SMB3EZ14 </t>
  </si>
  <si>
    <t xml:space="preserve">1SMB3EZ15 </t>
  </si>
  <si>
    <t xml:space="preserve">1SMB3EZ16 </t>
  </si>
  <si>
    <t xml:space="preserve">1SMB3EZ17 </t>
  </si>
  <si>
    <t xml:space="preserve">1SMB3EZ18 </t>
  </si>
  <si>
    <t xml:space="preserve">1SMB3EZ19 </t>
  </si>
  <si>
    <t xml:space="preserve">1SMB3EZ20 </t>
  </si>
  <si>
    <t xml:space="preserve">1SMB3EZ22 </t>
  </si>
  <si>
    <t xml:space="preserve">1SMB3EZ24 </t>
  </si>
  <si>
    <t xml:space="preserve">1SMB3EZ25 </t>
  </si>
  <si>
    <t xml:space="preserve">1SMB3EZ27 </t>
  </si>
  <si>
    <t xml:space="preserve">1SMB3EZ28 </t>
  </si>
  <si>
    <t xml:space="preserve">1SMB3EZ30 </t>
  </si>
  <si>
    <t xml:space="preserve">1SMB3EZ33 </t>
  </si>
  <si>
    <t xml:space="preserve">1SMB3EZ36 </t>
  </si>
  <si>
    <t xml:space="preserve">1SMB3EZ39 </t>
  </si>
  <si>
    <t xml:space="preserve">1SMB3EZ43 </t>
  </si>
  <si>
    <t xml:space="preserve">1SMB3EZ47 </t>
  </si>
  <si>
    <t xml:space="preserve">1SMB3EZ51 </t>
  </si>
  <si>
    <t>1SMB3EZ5.1-AU</t>
  </si>
  <si>
    <t xml:space="preserve">1SMB3EZ5.6-AU </t>
  </si>
  <si>
    <t xml:space="preserve">1SMB3EZ6.2-AU </t>
  </si>
  <si>
    <t xml:space="preserve">1SMB3EZ6.8-AU </t>
  </si>
  <si>
    <t xml:space="preserve">1SMB3EZ7.5-AU </t>
  </si>
  <si>
    <t xml:space="preserve">1SMB3EZ8.2-AU </t>
  </si>
  <si>
    <t xml:space="preserve">1SMB3EZ8.7-AU </t>
  </si>
  <si>
    <t xml:space="preserve">1SMB3EZ9.1-AU </t>
  </si>
  <si>
    <t xml:space="preserve">1SMB3EZ10-AU </t>
  </si>
  <si>
    <t xml:space="preserve">1SMB3EZ11-AU </t>
  </si>
  <si>
    <t xml:space="preserve">1SMB3EZ12-AU </t>
  </si>
  <si>
    <t xml:space="preserve">1SMB3EZ13-AU </t>
  </si>
  <si>
    <t xml:space="preserve">1SMB3EZ14-AU </t>
  </si>
  <si>
    <t xml:space="preserve">1SMB3EZ15-AU </t>
  </si>
  <si>
    <t xml:space="preserve">1SMB3EZ16-AU </t>
  </si>
  <si>
    <t xml:space="preserve">1SMB3EZ17-AU </t>
  </si>
  <si>
    <t xml:space="preserve">1SMB3EZ18-AU </t>
  </si>
  <si>
    <t xml:space="preserve">1SMB3EZ19-AU </t>
  </si>
  <si>
    <t xml:space="preserve">1SMB3EZ20-AU </t>
  </si>
  <si>
    <t xml:space="preserve">1SMB3EZ22-AU </t>
  </si>
  <si>
    <t xml:space="preserve">1SMB3EZ24-AU </t>
  </si>
  <si>
    <t xml:space="preserve">1SMB3EZ25-AU </t>
  </si>
  <si>
    <t xml:space="preserve">1SMB3EZ27-AU </t>
  </si>
  <si>
    <t xml:space="preserve">1SMB3EZ28-AU </t>
  </si>
  <si>
    <t xml:space="preserve">1SMB3EZ30-AU </t>
  </si>
  <si>
    <t xml:space="preserve">1SMB3EZ33-AU </t>
  </si>
  <si>
    <t xml:space="preserve">1SMB3EZ36-AU </t>
  </si>
  <si>
    <t xml:space="preserve">1SMB3EZ39-AU </t>
  </si>
  <si>
    <t xml:space="preserve">1SMB3EZ43-AU </t>
  </si>
  <si>
    <t xml:space="preserve">1SMB3EZ47-AU </t>
  </si>
  <si>
    <t xml:space="preserve">1SMB3EZ51-AU </t>
  </si>
  <si>
    <t xml:space="preserve">3EZ5.6S </t>
  </si>
  <si>
    <t xml:space="preserve">3EZ6.2S </t>
  </si>
  <si>
    <t xml:space="preserve">3EZ6.8S </t>
  </si>
  <si>
    <t xml:space="preserve">3EZ8.2S </t>
  </si>
  <si>
    <t xml:space="preserve">3EZ9.1S </t>
  </si>
  <si>
    <t xml:space="preserve">3EZ10S </t>
  </si>
  <si>
    <t xml:space="preserve">3EZ11S </t>
  </si>
  <si>
    <t xml:space="preserve">3EZ12S </t>
  </si>
  <si>
    <t xml:space="preserve">3EZ13S </t>
  </si>
  <si>
    <t xml:space="preserve">3EZ15S </t>
  </si>
  <si>
    <t xml:space="preserve">3EZ18S </t>
  </si>
  <si>
    <t xml:space="preserve">3EZ20S </t>
  </si>
  <si>
    <t xml:space="preserve">3EZ22S </t>
  </si>
  <si>
    <t xml:space="preserve">3EZ24S </t>
  </si>
  <si>
    <t xml:space="preserve">3EZ27S </t>
  </si>
  <si>
    <t xml:space="preserve">3EZ43S </t>
  </si>
  <si>
    <t xml:space="preserve">3EZ47S </t>
  </si>
  <si>
    <t xml:space="preserve">3EZ9.1 </t>
  </si>
  <si>
    <t xml:space="preserve">3EZ12 </t>
  </si>
  <si>
    <t xml:space="preserve">3EZ20 </t>
  </si>
  <si>
    <t xml:space="preserve">3EZ22 </t>
  </si>
  <si>
    <t xml:space="preserve">3EZ24 </t>
  </si>
  <si>
    <t xml:space="preserve">3EZ36 </t>
  </si>
  <si>
    <t xml:space="preserve">3EZ39 </t>
  </si>
  <si>
    <t xml:space="preserve">3EZ47 </t>
  </si>
  <si>
    <t xml:space="preserve">3EZ51 </t>
  </si>
  <si>
    <t xml:space="preserve">1N5347BS </t>
  </si>
  <si>
    <t xml:space="preserve">1N5353BS </t>
  </si>
  <si>
    <t xml:space="preserve">1N5354BS </t>
  </si>
  <si>
    <t xml:space="preserve">1N5369BS </t>
  </si>
  <si>
    <t xml:space="preserve">1SMC5338 </t>
  </si>
  <si>
    <t xml:space="preserve">1SMC5339 </t>
  </si>
  <si>
    <t xml:space="preserve">1SMC5340 </t>
  </si>
  <si>
    <t xml:space="preserve">1SMC5341 </t>
  </si>
  <si>
    <t xml:space="preserve">1SMC5342 </t>
  </si>
  <si>
    <t xml:space="preserve">1SMC5343 </t>
  </si>
  <si>
    <t xml:space="preserve">1SMC5344 </t>
  </si>
  <si>
    <t xml:space="preserve">1SMC5345 </t>
  </si>
  <si>
    <t xml:space="preserve">1SMC5346 </t>
  </si>
  <si>
    <t xml:space="preserve">1SMC5347 </t>
  </si>
  <si>
    <t xml:space="preserve">1SMC5348 </t>
  </si>
  <si>
    <t xml:space="preserve">1SMC5349 </t>
  </si>
  <si>
    <t xml:space="preserve">1SMC5350 </t>
  </si>
  <si>
    <t xml:space="preserve">1SMC5351 </t>
  </si>
  <si>
    <t xml:space="preserve">1SMC5352 </t>
  </si>
  <si>
    <t xml:space="preserve">1SMC5353 </t>
  </si>
  <si>
    <t xml:space="preserve">1SMC5354 </t>
  </si>
  <si>
    <t xml:space="preserve">1SMC5355 </t>
  </si>
  <si>
    <t xml:space="preserve">1SMC5356 </t>
  </si>
  <si>
    <t xml:space="preserve">1SMC5357 </t>
  </si>
  <si>
    <t xml:space="preserve">1SMC5358 </t>
  </si>
  <si>
    <t xml:space="preserve">1SMC5359 </t>
  </si>
  <si>
    <t xml:space="preserve">1SMC5360 </t>
  </si>
  <si>
    <t xml:space="preserve">1SMC5361 </t>
  </si>
  <si>
    <t xml:space="preserve">1SMC5362 </t>
  </si>
  <si>
    <t xml:space="preserve">1SMC5363 </t>
  </si>
  <si>
    <t xml:space="preserve">1SMC5364 </t>
  </si>
  <si>
    <t xml:space="preserve">1SMC5365 </t>
  </si>
  <si>
    <t xml:space="preserve">1SMC5366 </t>
  </si>
  <si>
    <t xml:space="preserve">1SMC5367 </t>
  </si>
  <si>
    <t xml:space="preserve">1SMC5368 </t>
  </si>
  <si>
    <t xml:space="preserve">1SMC5369 </t>
  </si>
  <si>
    <t xml:space="preserve">1SMC5338-AU </t>
  </si>
  <si>
    <t xml:space="preserve">1SMC5339-AU </t>
  </si>
  <si>
    <t xml:space="preserve">1SMC5340-AU </t>
  </si>
  <si>
    <t xml:space="preserve">1SMC5341-AU </t>
  </si>
  <si>
    <t xml:space="preserve">1SMC5342-AU </t>
  </si>
  <si>
    <t xml:space="preserve">1SMC5343-AU </t>
  </si>
  <si>
    <t xml:space="preserve">1SMC5344-AU </t>
  </si>
  <si>
    <t xml:space="preserve">1SMC5345-AU </t>
  </si>
  <si>
    <t xml:space="preserve">1SMC5346-AU </t>
  </si>
  <si>
    <t xml:space="preserve">1SMC5347-AU </t>
  </si>
  <si>
    <t xml:space="preserve">1SMC5348-AU </t>
  </si>
  <si>
    <t xml:space="preserve">1SMC5349-AU </t>
  </si>
  <si>
    <t xml:space="preserve">1SMC5350-AU </t>
  </si>
  <si>
    <t xml:space="preserve">1SMC5351-AU </t>
  </si>
  <si>
    <t xml:space="preserve">1SMC5352-AU </t>
  </si>
  <si>
    <t xml:space="preserve">1SMC5353-AU </t>
  </si>
  <si>
    <t xml:space="preserve">1SMC5354-AU </t>
  </si>
  <si>
    <t xml:space="preserve">1SMC5355-AU </t>
  </si>
  <si>
    <t xml:space="preserve">1SMC5356-AU </t>
  </si>
  <si>
    <t xml:space="preserve">1SMC5357-AU </t>
  </si>
  <si>
    <t xml:space="preserve">1SMC5358-AU </t>
  </si>
  <si>
    <t xml:space="preserve">1SMC5359-AU </t>
  </si>
  <si>
    <t xml:space="preserve">1SMC5360-AU </t>
  </si>
  <si>
    <t xml:space="preserve">1SMC5361-AU </t>
  </si>
  <si>
    <t xml:space="preserve">1SMC5362-AU </t>
  </si>
  <si>
    <t xml:space="preserve">1SMC5363-AU </t>
  </si>
  <si>
    <t xml:space="preserve">1SMC5364-AU </t>
  </si>
  <si>
    <t xml:space="preserve">1SMC5365-AU </t>
  </si>
  <si>
    <t xml:space="preserve">1SMC5366-AU </t>
  </si>
  <si>
    <t xml:space="preserve">1SMC5367-AU </t>
  </si>
  <si>
    <t xml:space="preserve">1SMC5368-AU </t>
  </si>
  <si>
    <t xml:space="preserve">1SMC5369-AU </t>
  </si>
  <si>
    <t xml:space="preserve">1N5338B </t>
  </si>
  <si>
    <t>DO-201AE</t>
  </si>
  <si>
    <t xml:space="preserve">1N5339B </t>
  </si>
  <si>
    <t xml:space="preserve">1N5340B </t>
  </si>
  <si>
    <t xml:space="preserve">1N5341B </t>
  </si>
  <si>
    <t xml:space="preserve">1N5342B </t>
  </si>
  <si>
    <t xml:space="preserve">1N5343B </t>
  </si>
  <si>
    <t xml:space="preserve">1N5344B </t>
  </si>
  <si>
    <t xml:space="preserve">1N5346B </t>
  </si>
  <si>
    <t xml:space="preserve">1N5347B </t>
  </si>
  <si>
    <t xml:space="preserve">1N5348B </t>
  </si>
  <si>
    <t xml:space="preserve">1N5349B </t>
  </si>
  <si>
    <t xml:space="preserve">1N5350B </t>
  </si>
  <si>
    <t xml:space="preserve">1N5351B </t>
  </si>
  <si>
    <t xml:space="preserve">1N5352B </t>
  </si>
  <si>
    <t xml:space="preserve">1N5353B </t>
  </si>
  <si>
    <t xml:space="preserve">1N5354B </t>
  </si>
  <si>
    <t xml:space="preserve">1N5355B </t>
  </si>
  <si>
    <t xml:space="preserve">1N5358B </t>
  </si>
  <si>
    <t xml:space="preserve">1N5359B </t>
  </si>
  <si>
    <t xml:space="preserve">1N5360B </t>
  </si>
  <si>
    <t xml:space="preserve">1N5361B </t>
  </si>
  <si>
    <t xml:space="preserve">1N5363B </t>
  </si>
  <si>
    <t xml:space="preserve">1N5365B </t>
  </si>
  <si>
    <t xml:space="preserve">1N5366B </t>
  </si>
  <si>
    <t xml:space="preserve">1N5367B </t>
  </si>
  <si>
    <t xml:space="preserve">1N5368B </t>
  </si>
  <si>
    <t xml:space="preserve">1N5369B </t>
  </si>
  <si>
    <t xml:space="preserve">PZS513V9BAS </t>
  </si>
  <si>
    <t xml:space="preserve">PZS514V3BAS </t>
  </si>
  <si>
    <t xml:space="preserve">PZS514V7BAS </t>
  </si>
  <si>
    <t xml:space="preserve">PZS515V1BAS </t>
  </si>
  <si>
    <t xml:space="preserve">PZS515V3BAS </t>
  </si>
  <si>
    <t xml:space="preserve">PZS515V6BAS </t>
  </si>
  <si>
    <t xml:space="preserve">PZS516V2BAS </t>
  </si>
  <si>
    <t xml:space="preserve">PZS516V8BAS </t>
  </si>
  <si>
    <t xml:space="preserve">PZS517V5BAS </t>
  </si>
  <si>
    <t xml:space="preserve">PZS518V2BAS </t>
  </si>
  <si>
    <t xml:space="preserve">PZS518V7BAS </t>
  </si>
  <si>
    <t xml:space="preserve">PZS519V1BAS </t>
  </si>
  <si>
    <t xml:space="preserve">PZS5110BAS </t>
  </si>
  <si>
    <t xml:space="preserve">PZS5111BAS </t>
  </si>
  <si>
    <t xml:space="preserve">PZS5112BAS </t>
  </si>
  <si>
    <t xml:space="preserve">PZS5113BAS </t>
  </si>
  <si>
    <t xml:space="preserve">PZS5114BAS </t>
  </si>
  <si>
    <t xml:space="preserve">PZS5115BAS </t>
  </si>
  <si>
    <t xml:space="preserve">PZS5116BAS </t>
  </si>
  <si>
    <t xml:space="preserve">PZS5117BAS </t>
  </si>
  <si>
    <t xml:space="preserve">PZS5118BAS </t>
  </si>
  <si>
    <t xml:space="preserve">PZS5119BAS </t>
  </si>
  <si>
    <t xml:space="preserve">PZS5120BAS </t>
  </si>
  <si>
    <t xml:space="preserve">PZS5122BAS </t>
  </si>
  <si>
    <t xml:space="preserve">PZS5124BAS </t>
  </si>
  <si>
    <t xml:space="preserve">PZS5125BAS </t>
  </si>
  <si>
    <t xml:space="preserve">PZS5127BAS </t>
  </si>
  <si>
    <t xml:space="preserve">PZS5128BAS </t>
  </si>
  <si>
    <t xml:space="preserve">PZS5130BAS </t>
  </si>
  <si>
    <t xml:space="preserve">PZS5133BAS </t>
  </si>
  <si>
    <t xml:space="preserve">PZS5136BAS </t>
  </si>
  <si>
    <t xml:space="preserve">PZS5139BAS </t>
  </si>
  <si>
    <t xml:space="preserve">PZS5143BAS </t>
  </si>
  <si>
    <t xml:space="preserve">PZS513V9BAS-AU </t>
  </si>
  <si>
    <t xml:space="preserve">PZS514V3BAS-AU </t>
  </si>
  <si>
    <t xml:space="preserve">PZS514V7BAS-AU </t>
  </si>
  <si>
    <t xml:space="preserve">PZS515V1BAS-AU </t>
  </si>
  <si>
    <t xml:space="preserve">PZS515V3BAS-AU </t>
  </si>
  <si>
    <t xml:space="preserve">PZS515V6BAS-AU </t>
  </si>
  <si>
    <t xml:space="preserve">PZS516V2BAS-AU </t>
  </si>
  <si>
    <t xml:space="preserve">PZS516V8BAS-AU </t>
  </si>
  <si>
    <t xml:space="preserve">PZS517V5BAS-AU </t>
  </si>
  <si>
    <t xml:space="preserve">PZS518V2BAS-AU </t>
  </si>
  <si>
    <t xml:space="preserve">PZS518V7BAS-AU </t>
  </si>
  <si>
    <t xml:space="preserve">PZS519V1BAS-AU </t>
  </si>
  <si>
    <t xml:space="preserve">PZS5110BAS-AU </t>
  </si>
  <si>
    <t xml:space="preserve">PZS5111BAS-AU </t>
  </si>
  <si>
    <t xml:space="preserve">PZS5112BAS-AU </t>
  </si>
  <si>
    <t xml:space="preserve">PZS5113BAS-AU </t>
  </si>
  <si>
    <t xml:space="preserve">PZS5114BAS-AU </t>
  </si>
  <si>
    <t xml:space="preserve">PZS5115BAS-AU </t>
  </si>
  <si>
    <t xml:space="preserve">PZS5116BAS-AU </t>
  </si>
  <si>
    <t xml:space="preserve">PZS5117BAS-AU </t>
  </si>
  <si>
    <t xml:space="preserve">PZS5118BAS-AU </t>
  </si>
  <si>
    <t xml:space="preserve">PZS5119BAS-AU </t>
  </si>
  <si>
    <t xml:space="preserve">PZS5120BAS-AU </t>
  </si>
  <si>
    <t xml:space="preserve">PZS5122BAS-AU </t>
  </si>
  <si>
    <t xml:space="preserve">PZS5124BAS-AU </t>
  </si>
  <si>
    <t xml:space="preserve">PZS5125BAS-AU </t>
  </si>
  <si>
    <t xml:space="preserve">PZS5127BAS-AU </t>
  </si>
  <si>
    <t xml:space="preserve">PZS5128BAS-AU </t>
  </si>
  <si>
    <t xml:space="preserve">PZS5130BAS-AU </t>
  </si>
  <si>
    <t xml:space="preserve">PZS5133BAS-AU </t>
  </si>
  <si>
    <t xml:space="preserve">PZS5136BAS-AU </t>
  </si>
  <si>
    <t xml:space="preserve">PZS5139BAS-AU </t>
  </si>
  <si>
    <t xml:space="preserve">PZS5143BAS-AU </t>
  </si>
  <si>
    <t xml:space="preserve">PZS51A3V9CS </t>
  </si>
  <si>
    <t xml:space="preserve">PZS51A4V3CS </t>
  </si>
  <si>
    <t xml:space="preserve">PZS51A4V7CS </t>
  </si>
  <si>
    <t xml:space="preserve">PZS51A5V1CS </t>
  </si>
  <si>
    <t xml:space="preserve">PZS51A5V3CS </t>
  </si>
  <si>
    <t xml:space="preserve">PZS51A5V6CS </t>
  </si>
  <si>
    <t xml:space="preserve">PZS51A6V2CS </t>
  </si>
  <si>
    <t xml:space="preserve">PZS51A6V8CS </t>
  </si>
  <si>
    <t xml:space="preserve">PZS51A7V5CS </t>
  </si>
  <si>
    <t xml:space="preserve">PZS51A8V2CS </t>
  </si>
  <si>
    <t xml:space="preserve">PZS51A8V7CS </t>
  </si>
  <si>
    <t xml:space="preserve">PZS51A9V1CS </t>
  </si>
  <si>
    <t xml:space="preserve">PZS51A10CS </t>
  </si>
  <si>
    <t xml:space="preserve">PZS51A11CS </t>
  </si>
  <si>
    <t xml:space="preserve">PZS51A12CS </t>
  </si>
  <si>
    <t xml:space="preserve">PZS51A13CS </t>
  </si>
  <si>
    <t xml:space="preserve">PZS51A14CS </t>
  </si>
  <si>
    <t xml:space="preserve">PZS51A15CS </t>
  </si>
  <si>
    <t xml:space="preserve">PZS51A16CS </t>
  </si>
  <si>
    <t xml:space="preserve">PZS51A17CS </t>
  </si>
  <si>
    <t xml:space="preserve">PZS51A18CS </t>
  </si>
  <si>
    <t xml:space="preserve">PZS51A19CS </t>
  </si>
  <si>
    <t xml:space="preserve">PZS51A20CS </t>
  </si>
  <si>
    <t xml:space="preserve">PZS51A22CS </t>
  </si>
  <si>
    <t xml:space="preserve">PZS51A24CS </t>
  </si>
  <si>
    <t xml:space="preserve">PZS51A25CS </t>
  </si>
  <si>
    <t xml:space="preserve">PZS51A27CS </t>
  </si>
  <si>
    <t xml:space="preserve">PZS51A28CS </t>
  </si>
  <si>
    <t xml:space="preserve">PZS51A30CS </t>
  </si>
  <si>
    <t xml:space="preserve">PZS51A33CS </t>
  </si>
  <si>
    <t xml:space="preserve">PZS51A36CS </t>
  </si>
  <si>
    <t xml:space="preserve">PZS51A39CS </t>
  </si>
  <si>
    <t xml:space="preserve">PZS51A43CS </t>
  </si>
  <si>
    <r>
      <rPr>
        <b/>
        <sz val="14"/>
        <color rgb="FF000000"/>
        <rFont val="Calibri"/>
      </rPr>
      <t>Selection</t>
    </r>
    <r>
      <rPr>
        <b/>
        <sz val="14"/>
        <color rgb="FF000000"/>
        <rFont val="Calibri"/>
      </rPr>
      <t xml:space="preserve"> </t>
    </r>
    <r>
      <rPr>
        <b/>
        <sz val="14"/>
        <color rgb="FF000000"/>
        <rFont val="Calibri"/>
      </rPr>
      <t>guides</t>
    </r>
    <r>
      <rPr>
        <b/>
        <sz val="14"/>
        <color rgb="FF000000"/>
        <rFont val="Calibri"/>
      </rPr>
      <t xml:space="preserve"> </t>
    </r>
    <r>
      <rPr>
        <b/>
        <sz val="14"/>
        <color rgb="FF000000"/>
        <rFont val="Calibri"/>
      </rPr>
      <t>for:</t>
    </r>
    <r>
      <rPr>
        <b/>
        <sz val="14"/>
        <color rgb="FF000000"/>
        <rFont val="Calibri"/>
      </rPr>
      <t xml:space="preserve"> </t>
    </r>
    <r>
      <rPr>
        <b/>
        <sz val="14"/>
        <color rgb="FF000000"/>
        <rFont val="Calibri"/>
      </rPr>
      <t>ESD</t>
    </r>
    <r>
      <rPr>
        <b/>
        <sz val="14"/>
        <color rgb="FF000000"/>
        <rFont val="Calibri"/>
      </rPr>
      <t xml:space="preserve"> </t>
    </r>
    <r>
      <rPr>
        <b/>
        <sz val="14"/>
        <color rgb="FF000000"/>
        <rFont val="Calibri"/>
      </rPr>
      <t>Protection</t>
    </r>
  </si>
  <si>
    <r>
      <rPr>
        <sz val="11"/>
        <color rgb="FF000000"/>
        <rFont val="Calibri"/>
      </rPr>
      <t>Part</t>
    </r>
    <r>
      <rPr>
        <sz val="11"/>
        <color rgb="FF000000"/>
        <rFont val="Calibri"/>
      </rPr>
      <t xml:space="preserve"> </t>
    </r>
    <r>
      <rPr>
        <sz val="11"/>
        <color rgb="FF000000"/>
        <rFont val="Calibri"/>
      </rPr>
      <t>Number</t>
    </r>
  </si>
  <si>
    <r>
      <rPr>
        <sz val="11"/>
        <color rgb="FF000000"/>
        <rFont val="Calibri"/>
      </rPr>
      <t>Product</t>
    </r>
    <r>
      <rPr>
        <sz val="11"/>
        <color rgb="FF000000"/>
        <rFont val="Calibri"/>
      </rPr>
      <t xml:space="preserve"> </t>
    </r>
    <r>
      <rPr>
        <sz val="11"/>
        <color rgb="FF000000"/>
        <rFont val="Calibri"/>
      </rPr>
      <t>Status</t>
    </r>
  </si>
  <si>
    <r>
      <rPr>
        <sz val="11"/>
        <color rgb="FF000000"/>
        <rFont val="Calibri"/>
      </rPr>
      <t xml:space="preserve">AEC-Q101
</t>
    </r>
    <r>
      <rPr>
        <sz val="11"/>
        <color rgb="FF000000"/>
        <rFont val="Calibri"/>
      </rPr>
      <t>Qualified</t>
    </r>
  </si>
  <si>
    <t>Configuration</t>
  </si>
  <si>
    <t>Number of
protected lines</t>
  </si>
  <si>
    <r>
      <rPr>
        <sz val="11"/>
        <color rgb="FF000000"/>
        <rFont val="Calibri"/>
      </rPr>
      <t>VRWM</t>
    </r>
    <r>
      <rPr>
        <sz val="11"/>
        <color rgb="FF000000"/>
        <rFont val="Calibri"/>
      </rPr>
      <t xml:space="preserve"> </t>
    </r>
    <r>
      <rPr>
        <sz val="11"/>
        <color rgb="FF000000"/>
        <rFont val="Calibri"/>
      </rPr>
      <t>Max.</t>
    </r>
  </si>
  <si>
    <t>VBR              Min.</t>
  </si>
  <si>
    <t>IR @ VRWM 
Max.</t>
  </si>
  <si>
    <t>VC @ IPP 
Max.</t>
  </si>
  <si>
    <t>IPP</t>
  </si>
  <si>
    <t>CJ                  Max.</t>
  </si>
  <si>
    <t>CJ                  Type.</t>
  </si>
  <si>
    <r>
      <rPr>
        <sz val="11"/>
        <color rgb="FF000000"/>
        <rFont val="Calibri"/>
      </rPr>
      <t>Circuit</t>
    </r>
    <r>
      <rPr>
        <sz val="11"/>
        <color rgb="FF000000"/>
        <rFont val="Calibri"/>
      </rPr>
      <t xml:space="preserve"> </t>
    </r>
    <r>
      <rPr>
        <sz val="11"/>
        <color rgb="FF000000"/>
        <rFont val="Calibri"/>
      </rPr>
      <t>Figure</t>
    </r>
  </si>
  <si>
    <t xml:space="preserve">PS4103-DFA </t>
  </si>
  <si>
    <t>DFN2510A-10L</t>
  </si>
  <si>
    <t>BI</t>
  </si>
  <si>
    <t>Fig_237</t>
  </si>
  <si>
    <t xml:space="preserve">PS4105-DFA </t>
  </si>
  <si>
    <t xml:space="preserve">PB5635-S26 </t>
  </si>
  <si>
    <t>UNI</t>
  </si>
  <si>
    <t>Fig_200</t>
  </si>
  <si>
    <t xml:space="preserve">PE4503C2A-AU </t>
  </si>
  <si>
    <t xml:space="preserve">PE4505C2A-AU </t>
  </si>
  <si>
    <t xml:space="preserve">PE4509C2A-AU </t>
  </si>
  <si>
    <t xml:space="preserve">PE4512C2A-AU </t>
  </si>
  <si>
    <t xml:space="preserve">PE4515C2A-AU </t>
  </si>
  <si>
    <t xml:space="preserve">PE4524C2A-AU </t>
  </si>
  <si>
    <t xml:space="preserve">PE4536C2A-AU </t>
  </si>
  <si>
    <t xml:space="preserve">PE4503C2A </t>
  </si>
  <si>
    <t xml:space="preserve">PE4505C2A </t>
  </si>
  <si>
    <t xml:space="preserve">PE4509C2A </t>
  </si>
  <si>
    <t xml:space="preserve">PE4512C2A </t>
  </si>
  <si>
    <t xml:space="preserve">PE4515C2A </t>
  </si>
  <si>
    <t xml:space="preserve">PE4524C2A </t>
  </si>
  <si>
    <t xml:space="preserve">PE4536C2A </t>
  </si>
  <si>
    <t xml:space="preserve">PE4305C2A-AU </t>
  </si>
  <si>
    <t xml:space="preserve">PE4309C2A-AU </t>
  </si>
  <si>
    <t xml:space="preserve">PE4312C2A-AU </t>
  </si>
  <si>
    <t xml:space="preserve">PE4315C2A-AU </t>
  </si>
  <si>
    <t xml:space="preserve">PE4318C2A-AU </t>
  </si>
  <si>
    <t xml:space="preserve">PE4322C2A-AU </t>
  </si>
  <si>
    <t xml:space="preserve">PE4324C2A-AU </t>
  </si>
  <si>
    <t xml:space="preserve">PE4336C2A-AU </t>
  </si>
  <si>
    <t xml:space="preserve">PE4305C2A </t>
  </si>
  <si>
    <t xml:space="preserve">PE4309C2A </t>
  </si>
  <si>
    <t xml:space="preserve">PE4312C2A </t>
  </si>
  <si>
    <t xml:space="preserve">PE4315C2A </t>
  </si>
  <si>
    <t xml:space="preserve">PE4318C2A </t>
  </si>
  <si>
    <t xml:space="preserve">PE4322C2A </t>
  </si>
  <si>
    <t xml:space="preserve">PE4324C2A </t>
  </si>
  <si>
    <t xml:space="preserve">PE4336C2A </t>
  </si>
  <si>
    <t xml:space="preserve">PE4305C2C-AU </t>
  </si>
  <si>
    <t xml:space="preserve">PE4309C2C-AU </t>
  </si>
  <si>
    <t xml:space="preserve">PE4312C2C-AU </t>
  </si>
  <si>
    <t xml:space="preserve">PE4315C2C-AU </t>
  </si>
  <si>
    <t xml:space="preserve">PE4318C2C-AU </t>
  </si>
  <si>
    <t xml:space="preserve">PE4322C2C-AU </t>
  </si>
  <si>
    <t xml:space="preserve">PE4324C2C-AU </t>
  </si>
  <si>
    <t xml:space="preserve">PE4336C2C-AU </t>
  </si>
  <si>
    <t xml:space="preserve">PE4305C2C </t>
  </si>
  <si>
    <t xml:space="preserve">PE4309C2C </t>
  </si>
  <si>
    <t xml:space="preserve">PE4312C2C </t>
  </si>
  <si>
    <t xml:space="preserve">PE4315C2C </t>
  </si>
  <si>
    <t xml:space="preserve">PE4318C2C </t>
  </si>
  <si>
    <t xml:space="preserve">PE4322C2C </t>
  </si>
  <si>
    <t xml:space="preserve">PE4324C2C </t>
  </si>
  <si>
    <t xml:space="preserve">PE4336C2C </t>
  </si>
  <si>
    <t xml:space="preserve">PEC3202CS </t>
  </si>
  <si>
    <t>Fig_138</t>
  </si>
  <si>
    <t xml:space="preserve">PEC3203CS </t>
  </si>
  <si>
    <t xml:space="preserve">PEC3205CS </t>
  </si>
  <si>
    <t xml:space="preserve">PEC3202C2C </t>
  </si>
  <si>
    <t>Fig_170</t>
  </si>
  <si>
    <t xml:space="preserve">PEC3203C2C </t>
  </si>
  <si>
    <t xml:space="preserve">PEC3205C2C </t>
  </si>
  <si>
    <t xml:space="preserve">PEC3202C2E </t>
  </si>
  <si>
    <t xml:space="preserve">PEC3203C2E </t>
  </si>
  <si>
    <t xml:space="preserve">PEC3205C2E </t>
  </si>
  <si>
    <t xml:space="preserve">PEC3202ES </t>
  </si>
  <si>
    <t xml:space="preserve">PEC3203ES </t>
  </si>
  <si>
    <t xml:space="preserve">PEC3205ES </t>
  </si>
  <si>
    <t xml:space="preserve">PEC4102AS </t>
  </si>
  <si>
    <t xml:space="preserve">PEC4103AS </t>
  </si>
  <si>
    <t xml:space="preserve">PEC4105AS </t>
  </si>
  <si>
    <t xml:space="preserve">PEC4102CS </t>
  </si>
  <si>
    <t xml:space="preserve">PEC4103CS </t>
  </si>
  <si>
    <t xml:space="preserve">PEC4105CS </t>
  </si>
  <si>
    <t xml:space="preserve">PEC4102C2A </t>
  </si>
  <si>
    <t xml:space="preserve">PEC4103C2A </t>
  </si>
  <si>
    <t xml:space="preserve">PEC4105C2A </t>
  </si>
  <si>
    <t xml:space="preserve">PE4705L1Q </t>
  </si>
  <si>
    <t>Fig_030</t>
  </si>
  <si>
    <t xml:space="preserve">PE4707L1Q </t>
  </si>
  <si>
    <t xml:space="preserve">PE4709L1Q </t>
  </si>
  <si>
    <t xml:space="preserve">PE4712L1Q </t>
  </si>
  <si>
    <t xml:space="preserve">PE4715L1Q </t>
  </si>
  <si>
    <t xml:space="preserve">PE4720L1Q </t>
  </si>
  <si>
    <t xml:space="preserve">PE4724L1Q </t>
  </si>
  <si>
    <t xml:space="preserve">PE4736L1Q </t>
  </si>
  <si>
    <t>PEC3202C2A</t>
  </si>
  <si>
    <t>PEC3203C2A</t>
  </si>
  <si>
    <t>PEC3205C2A</t>
  </si>
  <si>
    <t xml:space="preserve">PB4413-DFA </t>
  </si>
  <si>
    <t>Fig_261</t>
  </si>
  <si>
    <t xml:space="preserve">PB4415-DFA </t>
  </si>
  <si>
    <t xml:space="preserve">PS1101-D32 </t>
  </si>
  <si>
    <t>Fig_187</t>
  </si>
  <si>
    <t xml:space="preserve">PS1103-D32 </t>
  </si>
  <si>
    <t xml:space="preserve">PS1201-D32 </t>
  </si>
  <si>
    <t xml:space="preserve">PS1202-D32 </t>
  </si>
  <si>
    <t xml:space="preserve">PS1203-D32 </t>
  </si>
  <si>
    <t xml:space="preserve">PS1205-D32 </t>
  </si>
  <si>
    <t xml:space="preserve">PS1223-D32 </t>
  </si>
  <si>
    <t xml:space="preserve">PS1405-D32 </t>
  </si>
  <si>
    <t xml:space="preserve">PS1703-D32 </t>
  </si>
  <si>
    <t xml:space="preserve">PS1705-D32 </t>
  </si>
  <si>
    <t xml:space="preserve">PS2403-D63 </t>
  </si>
  <si>
    <t>DFN1006T-3L</t>
  </si>
  <si>
    <t>Fig_265</t>
  </si>
  <si>
    <t xml:space="preserve">PS2705-D63 </t>
  </si>
  <si>
    <t>Fig_272</t>
  </si>
  <si>
    <t xml:space="preserve">PS4203-DFA </t>
  </si>
  <si>
    <t xml:space="preserve">PS4205-DFA </t>
  </si>
  <si>
    <t xml:space="preserve">PS4312-DFA </t>
  </si>
  <si>
    <t xml:space="preserve">PS4313-DFA </t>
  </si>
  <si>
    <t xml:space="preserve">PS4315-DFA </t>
  </si>
  <si>
    <t xml:space="preserve">PS4613-DFA </t>
  </si>
  <si>
    <t xml:space="preserve">PS140M-D32 </t>
  </si>
  <si>
    <t xml:space="preserve">PS150P-D32 </t>
  </si>
  <si>
    <t xml:space="preserve">PS160M-D32 </t>
  </si>
  <si>
    <t xml:space="preserve">PB5615-S26 </t>
  </si>
  <si>
    <t>Fig_234</t>
  </si>
  <si>
    <t xml:space="preserve">PS5915-S26 </t>
  </si>
  <si>
    <t xml:space="preserve">PS150M-D62 </t>
  </si>
  <si>
    <t xml:space="preserve">PS2405-D63 </t>
  </si>
  <si>
    <t xml:space="preserve">PJMBZ5V6A-AU </t>
  </si>
  <si>
    <t xml:space="preserve">PJMBZ6V2A-AU </t>
  </si>
  <si>
    <t xml:space="preserve">PJMBZ6V8A-AU </t>
  </si>
  <si>
    <t xml:space="preserve">PJMBZ9V1A-AU </t>
  </si>
  <si>
    <t xml:space="preserve">PJMBZ12A-AU </t>
  </si>
  <si>
    <t xml:space="preserve">PJMBZ15A-AU </t>
  </si>
  <si>
    <t xml:space="preserve">PJMBZ18A-AU </t>
  </si>
  <si>
    <t xml:space="preserve">PJMBZ20A-AU </t>
  </si>
  <si>
    <t xml:space="preserve">PJMBZ27A-AU </t>
  </si>
  <si>
    <t xml:space="preserve">PJMBZ33A-AU </t>
  </si>
  <si>
    <t xml:space="preserve">PEC11SD03M1Q </t>
  </si>
  <si>
    <t xml:space="preserve">PEC3202M1Q </t>
  </si>
  <si>
    <t xml:space="preserve">PEC3203M1Q </t>
  </si>
  <si>
    <t xml:space="preserve">PEC3205M1Q </t>
  </si>
  <si>
    <t xml:space="preserve">PE21SD05C4A6 </t>
  </si>
  <si>
    <t>Fig_245</t>
  </si>
  <si>
    <t xml:space="preserve">PE13SD03M4Q </t>
  </si>
  <si>
    <t>Fig_175</t>
  </si>
  <si>
    <t xml:space="preserve">PEC11SD03S1Q </t>
  </si>
  <si>
    <t xml:space="preserve">PE9180C1A-AU </t>
  </si>
  <si>
    <t xml:space="preserve">PEC3808AS-AU </t>
  </si>
  <si>
    <t xml:space="preserve">PEC3812AS-AU </t>
  </si>
  <si>
    <t xml:space="preserve">PEC3815AS-AU </t>
  </si>
  <si>
    <t xml:space="preserve">PEC3824AS-AU </t>
  </si>
  <si>
    <t xml:space="preserve">PEC3836AS-AU </t>
  </si>
  <si>
    <t xml:space="preserve">PEC3808CS-AU </t>
  </si>
  <si>
    <t xml:space="preserve">PEC3812CS-AU </t>
  </si>
  <si>
    <t xml:space="preserve">PEC3815CS-AU </t>
  </si>
  <si>
    <t xml:space="preserve">PEC3824CS-AU </t>
  </si>
  <si>
    <t xml:space="preserve">PEC3836CS-AU </t>
  </si>
  <si>
    <t xml:space="preserve">PEC3808C2A-AU </t>
  </si>
  <si>
    <t xml:space="preserve">PEC3812C2A-AU </t>
  </si>
  <si>
    <t xml:space="preserve">PEC3815C2A-AU </t>
  </si>
  <si>
    <t xml:space="preserve">PEC3824C2A-AU </t>
  </si>
  <si>
    <t xml:space="preserve">PEC3836C2A-AU </t>
  </si>
  <si>
    <t xml:space="preserve">PEC3808C2C-AU </t>
  </si>
  <si>
    <t xml:space="preserve">PEC3812C2C-AU </t>
  </si>
  <si>
    <t xml:space="preserve">PEC3815C2C-AU </t>
  </si>
  <si>
    <t xml:space="preserve">PEC3824C2C-AU </t>
  </si>
  <si>
    <t xml:space="preserve">PEC3836C2C-AU </t>
  </si>
  <si>
    <t xml:space="preserve">PEC3808C2E-AU </t>
  </si>
  <si>
    <t xml:space="preserve">PEC3812C2E-AU </t>
  </si>
  <si>
    <t xml:space="preserve">PEC3815C2E-AU </t>
  </si>
  <si>
    <t xml:space="preserve">PEC3824C2E-AU </t>
  </si>
  <si>
    <t xml:space="preserve">PEC3836C2E-AU </t>
  </si>
  <si>
    <t xml:space="preserve">PJ4L40 </t>
  </si>
  <si>
    <t>Fig_144</t>
  </si>
  <si>
    <t xml:space="preserve">PJ4L40W6 </t>
  </si>
  <si>
    <t>Fig_071</t>
  </si>
  <si>
    <t xml:space="preserve">PEC33712C2A </t>
  </si>
  <si>
    <t>Fig_227</t>
  </si>
  <si>
    <t xml:space="preserve">PJSD03TM </t>
  </si>
  <si>
    <t xml:space="preserve">PJSD05MLTM </t>
  </si>
  <si>
    <t>PJSD05TM</t>
  </si>
  <si>
    <t xml:space="preserve">PJSD05TM </t>
  </si>
  <si>
    <t>PEC3205M1Q</t>
  </si>
  <si>
    <t xml:space="preserve">PJSD07TM </t>
  </si>
  <si>
    <t xml:space="preserve">PJSD12TM </t>
  </si>
  <si>
    <t xml:space="preserve">PJSD15TM </t>
  </si>
  <si>
    <t xml:space="preserve">PJSD03TS </t>
  </si>
  <si>
    <t xml:space="preserve">PJET3V3TS </t>
  </si>
  <si>
    <t>PJSD03TS</t>
  </si>
  <si>
    <t xml:space="preserve">PJSD05TS-02 </t>
  </si>
  <si>
    <t xml:space="preserve">PJSD05TS </t>
  </si>
  <si>
    <t xml:space="preserve">PJSD07TS </t>
  </si>
  <si>
    <t xml:space="preserve">PJSD08TS </t>
  </si>
  <si>
    <t xml:space="preserve">PJSD12TS </t>
  </si>
  <si>
    <t xml:space="preserve">PJSD15TS </t>
  </si>
  <si>
    <t xml:space="preserve">PJSD24TS </t>
  </si>
  <si>
    <t xml:space="preserve">PJE28VM2TS </t>
  </si>
  <si>
    <t xml:space="preserve">PJSD36TS </t>
  </si>
  <si>
    <t xml:space="preserve">PJSD05TS-02-AU </t>
  </si>
  <si>
    <t xml:space="preserve">PJSD03TS-AU </t>
  </si>
  <si>
    <t xml:space="preserve">PJSD05TS-AU </t>
  </si>
  <si>
    <t xml:space="preserve">PJSD07TS-AU </t>
  </si>
  <si>
    <t xml:space="preserve">PJSD08TS-AU </t>
  </si>
  <si>
    <t xml:space="preserve">PJSD12TS-AU </t>
  </si>
  <si>
    <t xml:space="preserve">PJSD15TS-AU </t>
  </si>
  <si>
    <t xml:space="preserve">PJSD24TS-AU </t>
  </si>
  <si>
    <t xml:space="preserve">PJSD36TS-AU </t>
  </si>
  <si>
    <t xml:space="preserve">PJSD03W </t>
  </si>
  <si>
    <t xml:space="preserve">PJSD05W </t>
  </si>
  <si>
    <t xml:space="preserve">PJSD08W </t>
  </si>
  <si>
    <t xml:space="preserve">PJSD12W </t>
  </si>
  <si>
    <t xml:space="preserve">PJSD15W </t>
  </si>
  <si>
    <t xml:space="preserve">PJSD24W </t>
  </si>
  <si>
    <t xml:space="preserve">PJSD36W </t>
  </si>
  <si>
    <t xml:space="preserve">PJSD03W-AU </t>
  </si>
  <si>
    <t xml:space="preserve">PJSD05W-AU </t>
  </si>
  <si>
    <t xml:space="preserve">PJSD08W-AU </t>
  </si>
  <si>
    <t xml:space="preserve">PJSD12W-AU </t>
  </si>
  <si>
    <t xml:space="preserve">PJSD15W-AU </t>
  </si>
  <si>
    <t xml:space="preserve">PJSD24W-AU </t>
  </si>
  <si>
    <t xml:space="preserve">PJSD36W-AU </t>
  </si>
  <si>
    <t xml:space="preserve">PJE24HWS </t>
  </si>
  <si>
    <t xml:space="preserve">PJE36HWS </t>
  </si>
  <si>
    <t xml:space="preserve">PJE48HWS </t>
  </si>
  <si>
    <t xml:space="preserve">PJSD05 </t>
  </si>
  <si>
    <t xml:space="preserve">PJSD12 </t>
  </si>
  <si>
    <t xml:space="preserve">PJSD15 </t>
  </si>
  <si>
    <t xml:space="preserve">PJSD24 </t>
  </si>
  <si>
    <t xml:space="preserve">PJDLC05C-02 </t>
  </si>
  <si>
    <t>PE1605C2A</t>
  </si>
  <si>
    <t>Fig_021</t>
  </si>
  <si>
    <t xml:space="preserve">PJDLC05C-03 </t>
  </si>
  <si>
    <t xml:space="preserve">PJDLC05C-05 </t>
  </si>
  <si>
    <t xml:space="preserve">PJDLC05 </t>
  </si>
  <si>
    <t xml:space="preserve">PJDLC12 </t>
  </si>
  <si>
    <t xml:space="preserve">PJDLC15 </t>
  </si>
  <si>
    <t xml:space="preserve">PJDLC24 </t>
  </si>
  <si>
    <t xml:space="preserve">PJE5V0U8TB </t>
  </si>
  <si>
    <t xml:space="preserve">PJSOT05CW </t>
  </si>
  <si>
    <t xml:space="preserve">PJSOT24CW </t>
  </si>
  <si>
    <t xml:space="preserve">PJSOT05C-02 </t>
  </si>
  <si>
    <t xml:space="preserve">PJSOT24C-02 </t>
  </si>
  <si>
    <t xml:space="preserve">PJSOT05C-03 </t>
  </si>
  <si>
    <t xml:space="preserve">PJSOT24C-03 </t>
  </si>
  <si>
    <t xml:space="preserve">PJSOT03C-05 </t>
  </si>
  <si>
    <t xml:space="preserve">PJSOT05C-05 </t>
  </si>
  <si>
    <t xml:space="preserve">PJSOT08C-05 </t>
  </si>
  <si>
    <t xml:space="preserve">PJSOT12C-05 </t>
  </si>
  <si>
    <t xml:space="preserve">PJSOT15C-05 </t>
  </si>
  <si>
    <t xml:space="preserve">PJSOT24C-05 </t>
  </si>
  <si>
    <t xml:space="preserve">PJSOT24C-05-AU </t>
  </si>
  <si>
    <t xml:space="preserve">PJSOT36C-05 </t>
  </si>
  <si>
    <t xml:space="preserve">PJSOT36C-05-AU </t>
  </si>
  <si>
    <t xml:space="preserve">PJE5V0U8TB-AU </t>
  </si>
  <si>
    <t xml:space="preserve">PJESD6V8LC-4 </t>
  </si>
  <si>
    <t>SOT-23 5L</t>
  </si>
  <si>
    <t>Fig_044</t>
  </si>
  <si>
    <t xml:space="preserve">PJGL05 </t>
  </si>
  <si>
    <t>Fig_059</t>
  </si>
  <si>
    <t xml:space="preserve">PJGL12 </t>
  </si>
  <si>
    <t xml:space="preserve">PJGL15 </t>
  </si>
  <si>
    <t xml:space="preserve">PJGL24 </t>
  </si>
  <si>
    <t xml:space="preserve">PJUSB05-4 </t>
  </si>
  <si>
    <t>Fig_075</t>
  </si>
  <si>
    <t xml:space="preserve">PJSD05FN2 </t>
  </si>
  <si>
    <t xml:space="preserve">PJSD05MLFN2 </t>
  </si>
  <si>
    <t>PE4205M1Q</t>
  </si>
  <si>
    <t xml:space="preserve">PJSD05LFN2 </t>
  </si>
  <si>
    <t xml:space="preserve">PJE24VM5FN2 </t>
  </si>
  <si>
    <t xml:space="preserve">PJE28VM2FN2 </t>
  </si>
  <si>
    <t xml:space="preserve">PJSD03LCFN2 </t>
  </si>
  <si>
    <t>PEC3203M1Q</t>
  </si>
  <si>
    <t>Fig_156</t>
  </si>
  <si>
    <t xml:space="preserve">PJSD05CFN2 </t>
  </si>
  <si>
    <t xml:space="preserve">PJSD05LCFN2 </t>
  </si>
  <si>
    <t xml:space="preserve">PJSD12LCFN2 </t>
  </si>
  <si>
    <t xml:space="preserve">PJEC28VV5FN2 </t>
  </si>
  <si>
    <t>Fig_166</t>
  </si>
  <si>
    <t xml:space="preserve">PJEC5V0V6FN2 </t>
  </si>
  <si>
    <t xml:space="preserve">PJEC5V0M1FN2 </t>
  </si>
  <si>
    <t xml:space="preserve">PEC1605M1Q </t>
  </si>
  <si>
    <t xml:space="preserve">PEC1605M1Q-AU </t>
  </si>
  <si>
    <t xml:space="preserve">PJE5UFN10A </t>
  </si>
  <si>
    <t>DFN2510-10L</t>
  </si>
  <si>
    <t xml:space="preserve">PJE5UFN10A-AU </t>
  </si>
  <si>
    <t xml:space="preserve">PE1605S8Q </t>
  </si>
  <si>
    <t>DFN3810-9L</t>
  </si>
  <si>
    <t>Fig_233</t>
  </si>
  <si>
    <t xml:space="preserve">PE1403S8Q </t>
  </si>
  <si>
    <t xml:space="preserve">PE1805C4C5 </t>
  </si>
  <si>
    <t>SOT-353</t>
  </si>
  <si>
    <t>Fig_201</t>
  </si>
  <si>
    <t xml:space="preserve">PJSD03LCTM </t>
  </si>
  <si>
    <t xml:space="preserve">PJEC5V0V6TM </t>
  </si>
  <si>
    <t xml:space="preserve">PJSD05CTM </t>
  </si>
  <si>
    <t xml:space="preserve">PJSD05LCTM </t>
  </si>
  <si>
    <t xml:space="preserve">PJSD05LCTM-AU </t>
  </si>
  <si>
    <t xml:space="preserve">PJEC5V0V6TS </t>
  </si>
  <si>
    <t xml:space="preserve">PJEC5V0M1TS </t>
  </si>
  <si>
    <t xml:space="preserve">PJSD03LCTS </t>
  </si>
  <si>
    <t>Fig_139</t>
  </si>
  <si>
    <t xml:space="preserve">PJSD05LCTS </t>
  </si>
  <si>
    <t xml:space="preserve">PJSD03LCTS-AU </t>
  </si>
  <si>
    <t>PEC1605M1Q-AU</t>
  </si>
  <si>
    <t xml:space="preserve">PJSD05LCTS-AU </t>
  </si>
  <si>
    <t xml:space="preserve">PJSD05CTS </t>
  </si>
  <si>
    <t>Fig_130</t>
  </si>
  <si>
    <t xml:space="preserve">PJSD05CW </t>
  </si>
  <si>
    <t xml:space="preserve">PJSD12CW </t>
  </si>
  <si>
    <t xml:space="preserve">PJSD15CW </t>
  </si>
  <si>
    <t xml:space="preserve">PJSD24CW </t>
  </si>
  <si>
    <t xml:space="preserve">PJSD36CW </t>
  </si>
  <si>
    <t xml:space="preserve">PJSD05CW-AU </t>
  </si>
  <si>
    <t xml:space="preserve">PJSD12CW-AU </t>
  </si>
  <si>
    <t xml:space="preserve">PJSD15CW-AU </t>
  </si>
  <si>
    <t xml:space="preserve">PJSD24CW-AU </t>
  </si>
  <si>
    <t xml:space="preserve">PJSD36CW-AU </t>
  </si>
  <si>
    <t xml:space="preserve">PJEC2415VM1WS </t>
  </si>
  <si>
    <t xml:space="preserve">PJEC2415VM1WS-AU </t>
  </si>
  <si>
    <t xml:space="preserve">PJGBLC03 </t>
  </si>
  <si>
    <t>Fig_096</t>
  </si>
  <si>
    <t xml:space="preserve">PJGBLC05 </t>
  </si>
  <si>
    <t xml:space="preserve">PJGBLC08 </t>
  </si>
  <si>
    <t xml:space="preserve">PJGBLC12 </t>
  </si>
  <si>
    <t xml:space="preserve">PJGBLC15 </t>
  </si>
  <si>
    <t xml:space="preserve">PJGBLC24 </t>
  </si>
  <si>
    <t xml:space="preserve">PJGBLC03-AU </t>
  </si>
  <si>
    <t xml:space="preserve">PJGBLC05-AU </t>
  </si>
  <si>
    <t xml:space="preserve">PJGBLC08-AU </t>
  </si>
  <si>
    <t xml:space="preserve">PJGBLC12-AU </t>
  </si>
  <si>
    <t xml:space="preserve">PJGBLC15-AU </t>
  </si>
  <si>
    <t xml:space="preserve">PJGBLC24-AU </t>
  </si>
  <si>
    <t xml:space="preserve">PJEC3V0V1WS </t>
  </si>
  <si>
    <t>Fig_097</t>
  </si>
  <si>
    <t xml:space="preserve">PJGBLC03C </t>
  </si>
  <si>
    <t xml:space="preserve">PJGBLC05C </t>
  </si>
  <si>
    <t xml:space="preserve">PJGBLC08C </t>
  </si>
  <si>
    <t xml:space="preserve">PJGBLC12C </t>
  </si>
  <si>
    <t xml:space="preserve">PJGBLC15C </t>
  </si>
  <si>
    <t xml:space="preserve">PJGBLC24C </t>
  </si>
  <si>
    <t xml:space="preserve">PJGBLC03C-AU </t>
  </si>
  <si>
    <t xml:space="preserve">PJGBLC05C-AU </t>
  </si>
  <si>
    <t xml:space="preserve">PJGBLC08C-AU </t>
  </si>
  <si>
    <t xml:space="preserve">PJGBLC12C-AU </t>
  </si>
  <si>
    <t xml:space="preserve">PJGBLC15C-AU </t>
  </si>
  <si>
    <t xml:space="preserve">PJGBLC24C-AU </t>
  </si>
  <si>
    <t xml:space="preserve">PJEC5V0M1TA </t>
  </si>
  <si>
    <t xml:space="preserve">PJE5V0U8TB6 </t>
  </si>
  <si>
    <t>PE1605C4E6</t>
  </si>
  <si>
    <t>Fig_204</t>
  </si>
  <si>
    <t xml:space="preserve">PJSRV05W-4GW5 </t>
  </si>
  <si>
    <t xml:space="preserve">PJSRV05W-4DW6 </t>
  </si>
  <si>
    <t>PE1605C4A6</t>
  </si>
  <si>
    <t xml:space="preserve">PJSRV05W-4DW </t>
  </si>
  <si>
    <t>PE1605C4C6</t>
  </si>
  <si>
    <t>Fig_070</t>
  </si>
  <si>
    <t xml:space="preserve">PJSRV05W-4GDW </t>
  </si>
  <si>
    <t xml:space="preserve">PJSRV05W-4W6 </t>
  </si>
  <si>
    <t xml:space="preserve">PJSRV05W-4GW6 </t>
  </si>
  <si>
    <t xml:space="preserve">PJSRV05-4 </t>
  </si>
  <si>
    <t xml:space="preserve">PJUSB208DW </t>
  </si>
  <si>
    <t xml:space="preserve">PJUSB208 </t>
  </si>
  <si>
    <t xml:space="preserve">PJUSB208R </t>
  </si>
  <si>
    <t>Fig_100</t>
  </si>
  <si>
    <t xml:space="preserve">PJUSBLC6-2 </t>
  </si>
  <si>
    <t>Fig_072</t>
  </si>
  <si>
    <t xml:space="preserve">PJUSBLC6-2W6 </t>
  </si>
  <si>
    <t xml:space="preserve">PJSRV05W-4SW6 </t>
  </si>
  <si>
    <t>Fig_174</t>
  </si>
  <si>
    <t xml:space="preserve">PJSDA6V1BC6 </t>
  </si>
  <si>
    <t>Fig_105</t>
  </si>
  <si>
    <t xml:space="preserve">PJSDA6V1BC6-AU </t>
  </si>
  <si>
    <t xml:space="preserve">PJQA5V6 </t>
  </si>
  <si>
    <t>Fig_029</t>
  </si>
  <si>
    <t xml:space="preserve">PJQA6V2 </t>
  </si>
  <si>
    <t xml:space="preserve">PJEC12VM1TA </t>
  </si>
  <si>
    <t>Fig_084</t>
  </si>
  <si>
    <t xml:space="preserve">PJEC24MTA </t>
  </si>
  <si>
    <t xml:space="preserve">PJEC24MTA-AU </t>
  </si>
  <si>
    <t xml:space="preserve">PEC3124C2A-AU </t>
  </si>
  <si>
    <t xml:space="preserve">PJEC12VM1TA-AU </t>
  </si>
  <si>
    <t xml:space="preserve">PJMBZ15V </t>
  </si>
  <si>
    <t>Fig_038</t>
  </si>
  <si>
    <t xml:space="preserve">PJSDC15 </t>
  </si>
  <si>
    <t xml:space="preserve">PJMBZ27V </t>
  </si>
  <si>
    <t xml:space="preserve">PJMBZ15V-AU </t>
  </si>
  <si>
    <t xml:space="preserve">PJMBZ27V-AU </t>
  </si>
  <si>
    <t xml:space="preserve">PJSLC05 </t>
  </si>
  <si>
    <t>Fig_024</t>
  </si>
  <si>
    <t xml:space="preserve">PJSLC12 </t>
  </si>
  <si>
    <t xml:space="preserve">PJSLC15 </t>
  </si>
  <si>
    <t xml:space="preserve">PJSLC24 </t>
  </si>
  <si>
    <t xml:space="preserve">PJSLC05-AU </t>
  </si>
  <si>
    <t xml:space="preserve">PJSLC12-AU </t>
  </si>
  <si>
    <t xml:space="preserve">PJSLC15-AU </t>
  </si>
  <si>
    <t xml:space="preserve">PJSLC24-AU </t>
  </si>
  <si>
    <t xml:space="preserve">PJSOT03 </t>
  </si>
  <si>
    <t>Fig_039</t>
  </si>
  <si>
    <t xml:space="preserve">PJSOT05 </t>
  </si>
  <si>
    <t xml:space="preserve">PJSOT08 </t>
  </si>
  <si>
    <t xml:space="preserve">PJSOT12 </t>
  </si>
  <si>
    <t xml:space="preserve">PJSOT15 </t>
  </si>
  <si>
    <t xml:space="preserve">PJSOT24 </t>
  </si>
  <si>
    <t xml:space="preserve">PJSOT36 </t>
  </si>
  <si>
    <t xml:space="preserve">PJSOT36-AU </t>
  </si>
  <si>
    <t xml:space="preserve">PJLC1V5 </t>
  </si>
  <si>
    <t>Fig_022</t>
  </si>
  <si>
    <t xml:space="preserve">PJLC1V5D </t>
  </si>
  <si>
    <t>Fig_023</t>
  </si>
  <si>
    <t xml:space="preserve">PE1605M4AQ </t>
  </si>
  <si>
    <t xml:space="preserve">PE1605M2Q </t>
  </si>
  <si>
    <t>Fig_153</t>
  </si>
  <si>
    <t xml:space="preserve">PE1805C4A6 </t>
  </si>
  <si>
    <t xml:space="preserve">PE1805C4E6 </t>
  </si>
  <si>
    <t xml:space="preserve">PE1805C4C6 </t>
  </si>
  <si>
    <t xml:space="preserve">PE1605M1Q </t>
  </si>
  <si>
    <t xml:space="preserve">PE1403M1Q </t>
  </si>
  <si>
    <t xml:space="preserve">PE1403M2Q </t>
  </si>
  <si>
    <t xml:space="preserve">PE1403M4Q </t>
  </si>
  <si>
    <t xml:space="preserve">PE1605C2A </t>
  </si>
  <si>
    <t xml:space="preserve">PE1605C4A6 </t>
  </si>
  <si>
    <t>Fig_241</t>
  </si>
  <si>
    <t xml:space="preserve">PE1605C4A6-AU </t>
  </si>
  <si>
    <t xml:space="preserve">PEC1205S1Q </t>
  </si>
  <si>
    <t xml:space="preserve">PEC2305C4E5 </t>
  </si>
  <si>
    <t>SOT-553</t>
  </si>
  <si>
    <t>Fig_243</t>
  </si>
  <si>
    <t xml:space="preserve">PEC2305S1Q </t>
  </si>
  <si>
    <t>PEC3205S1Q</t>
  </si>
  <si>
    <t xml:space="preserve">PEC1305S1Q </t>
  </si>
  <si>
    <t xml:space="preserve">PE1605C4C6 </t>
  </si>
  <si>
    <t xml:space="preserve">PE1605C4C6-AU </t>
  </si>
  <si>
    <t xml:space="preserve">PE4136C2A </t>
  </si>
  <si>
    <t xml:space="preserve">PE4136C2A-AU </t>
  </si>
  <si>
    <t xml:space="preserve">PE1805M4Q </t>
  </si>
  <si>
    <t>PE1605M4AQ</t>
  </si>
  <si>
    <t xml:space="preserve">PEC3215C2A-AU </t>
  </si>
  <si>
    <t xml:space="preserve">PEC3324C2A-AU </t>
  </si>
  <si>
    <t xml:space="preserve">PE1805C4C6N </t>
  </si>
  <si>
    <t xml:space="preserve">PEC2305C2E </t>
  </si>
  <si>
    <t xml:space="preserve">PEC2305C2A </t>
  </si>
  <si>
    <t xml:space="preserve">PE3324C2A </t>
  </si>
  <si>
    <t xml:space="preserve">PE4105C2A </t>
  </si>
  <si>
    <t xml:space="preserve">PE4105C1ES </t>
  </si>
  <si>
    <t xml:space="preserve">PEC2605C1ES </t>
  </si>
  <si>
    <t xml:space="preserve">PEC2605C2C </t>
  </si>
  <si>
    <t xml:space="preserve">PEC2605C2E </t>
  </si>
  <si>
    <t xml:space="preserve">PEC3107M1AQ </t>
  </si>
  <si>
    <t xml:space="preserve">PE3307M1Q </t>
  </si>
  <si>
    <t xml:space="preserve">PEC2605C1CS </t>
  </si>
  <si>
    <t xml:space="preserve">PE1605C4E6 </t>
  </si>
  <si>
    <t xml:space="preserve">PE1605C4E6-AU </t>
  </si>
  <si>
    <t xml:space="preserve">PEC2605C2A </t>
  </si>
  <si>
    <t xml:space="preserve">PJUSB208-AU </t>
  </si>
  <si>
    <t xml:space="preserve">PJUSB208R-AU </t>
  </si>
  <si>
    <t xml:space="preserve">PE4205M1Q </t>
  </si>
  <si>
    <t xml:space="preserve">PE3620M1Q </t>
  </si>
  <si>
    <t xml:space="preserve">PE4207M1Q </t>
  </si>
  <si>
    <t xml:space="preserve">PEC3212C1CS-AU </t>
  </si>
  <si>
    <t>SOT-143</t>
  </si>
  <si>
    <t xml:space="preserve">PE4105C3C6 </t>
  </si>
  <si>
    <t>Fig_50</t>
  </si>
  <si>
    <t xml:space="preserve">PE3212M1Q </t>
  </si>
  <si>
    <t xml:space="preserve">PE1605M2AQ </t>
  </si>
  <si>
    <t xml:space="preserve">PEC3205S1Q </t>
  </si>
  <si>
    <t xml:space="preserve">PEC3107S1Q </t>
  </si>
  <si>
    <t xml:space="preserve">PE1605S1Q </t>
  </si>
  <si>
    <t xml:space="preserve">PEC3202S1Q </t>
  </si>
  <si>
    <t xml:space="preserve">PEC3203S1Q </t>
  </si>
  <si>
    <t xml:space="preserve">PEC2605M1Q </t>
  </si>
  <si>
    <t xml:space="preserve">PEC2305M1Q </t>
  </si>
  <si>
    <t xml:space="preserve">PEC3112M1Q </t>
  </si>
  <si>
    <t xml:space="preserve">PE4205CS </t>
  </si>
  <si>
    <t xml:space="preserve">PE4207CS </t>
  </si>
  <si>
    <t xml:space="preserve">PE4209CS </t>
  </si>
  <si>
    <t xml:space="preserve">PE4212CS </t>
  </si>
  <si>
    <t xml:space="preserve">PE4215CS </t>
  </si>
  <si>
    <t xml:space="preserve">PE4218CS </t>
  </si>
  <si>
    <t xml:space="preserve">PE4220CS </t>
  </si>
  <si>
    <t xml:space="preserve">PE4224CS </t>
  </si>
  <si>
    <t xml:space="preserve">PE4236CS </t>
  </si>
  <si>
    <r>
      <rPr>
        <b/>
        <sz val="14"/>
        <color rgb="FF000000"/>
        <rFont val="Calibri"/>
      </rPr>
      <t>Selection</t>
    </r>
    <r>
      <rPr>
        <b/>
        <sz val="14"/>
        <color rgb="FF000000"/>
        <rFont val="Calibri"/>
      </rPr>
      <t xml:space="preserve"> </t>
    </r>
    <r>
      <rPr>
        <b/>
        <sz val="14"/>
        <color rgb="FF000000"/>
        <rFont val="Calibri"/>
      </rPr>
      <t>guides</t>
    </r>
    <r>
      <rPr>
        <b/>
        <sz val="14"/>
        <color rgb="FF000000"/>
        <rFont val="Calibri"/>
      </rPr>
      <t xml:space="preserve"> </t>
    </r>
    <r>
      <rPr>
        <b/>
        <sz val="14"/>
        <color rgb="FF000000"/>
        <rFont val="Calibri"/>
      </rPr>
      <t>for:</t>
    </r>
    <r>
      <rPr>
        <b/>
        <sz val="14"/>
        <color rgb="FF000000"/>
        <rFont val="Calibri"/>
      </rPr>
      <t xml:space="preserve"> </t>
    </r>
    <r>
      <rPr>
        <b/>
        <sz val="14"/>
        <color rgb="FF000000"/>
        <rFont val="Calibri"/>
      </rPr>
      <t>Transient</t>
    </r>
    <r>
      <rPr>
        <b/>
        <sz val="14"/>
        <color rgb="FF000000"/>
        <rFont val="Calibri"/>
      </rPr>
      <t xml:space="preserve"> </t>
    </r>
    <r>
      <rPr>
        <b/>
        <sz val="14"/>
        <color rgb="FF000000"/>
        <rFont val="Calibri"/>
      </rPr>
      <t>Voltage</t>
    </r>
    <r>
      <rPr>
        <b/>
        <sz val="14"/>
        <color rgb="FF000000"/>
        <rFont val="Calibri"/>
      </rPr>
      <t xml:space="preserve"> </t>
    </r>
    <r>
      <rPr>
        <b/>
        <sz val="14"/>
        <color rgb="FF000000"/>
        <rFont val="Calibri"/>
      </rPr>
      <t>Suppressors</t>
    </r>
  </si>
  <si>
    <r>
      <rPr>
        <sz val="11"/>
        <color rgb="FF000000"/>
        <rFont val="Calibri"/>
      </rPr>
      <t>Part</t>
    </r>
    <r>
      <rPr>
        <sz val="11"/>
        <color rgb="FF000000"/>
        <rFont val="Calibri"/>
      </rPr>
      <t xml:space="preserve"> </t>
    </r>
    <r>
      <rPr>
        <sz val="11"/>
        <color rgb="FF000000"/>
        <rFont val="Calibri"/>
      </rPr>
      <t>Number</t>
    </r>
  </si>
  <si>
    <r>
      <rPr>
        <sz val="11"/>
        <color rgb="FF000000"/>
        <rFont val="Calibri"/>
      </rPr>
      <t>Product</t>
    </r>
    <r>
      <rPr>
        <sz val="11"/>
        <color rgb="FF000000"/>
        <rFont val="Calibri"/>
      </rPr>
      <t xml:space="preserve"> </t>
    </r>
    <r>
      <rPr>
        <sz val="11"/>
        <color rgb="FF000000"/>
        <rFont val="Calibri"/>
      </rPr>
      <t>Status</t>
    </r>
  </si>
  <si>
    <r>
      <rPr>
        <sz val="11"/>
        <color rgb="FF000000"/>
        <rFont val="Calibri"/>
      </rPr>
      <t>AEC-Q101</t>
    </r>
    <r>
      <rPr>
        <sz val="11"/>
        <color rgb="FF000000"/>
        <rFont val="Calibri"/>
      </rPr>
      <t xml:space="preserve"> 
</t>
    </r>
    <r>
      <rPr>
        <sz val="11"/>
        <color rgb="FF000000"/>
        <rFont val="Calibri"/>
      </rPr>
      <t>Qualified</t>
    </r>
  </si>
  <si>
    <t>VRWM</t>
  </si>
  <si>
    <r>
      <rPr>
        <sz val="11"/>
        <color rgb="FF000000"/>
        <rFont val="Calibri"/>
      </rPr>
      <t>VBR</t>
    </r>
    <r>
      <rPr>
        <sz val="11"/>
        <color rgb="FF000000"/>
        <rFont val="Calibri"/>
      </rPr>
      <t xml:space="preserve"> </t>
    </r>
    <r>
      <rPr>
        <sz val="11"/>
        <color rgb="FF000000"/>
        <rFont val="Calibri"/>
      </rPr>
      <t>@</t>
    </r>
    <r>
      <rPr>
        <sz val="11"/>
        <color rgb="FF000000"/>
        <rFont val="Calibri"/>
      </rPr>
      <t xml:space="preserve"> </t>
    </r>
    <r>
      <rPr>
        <sz val="11"/>
        <color rgb="FF000000"/>
        <rFont val="Calibri"/>
      </rPr>
      <t>IT</t>
    </r>
    <r>
      <rPr>
        <sz val="11"/>
        <color rgb="FF000000"/>
        <rFont val="Calibri"/>
      </rPr>
      <t xml:space="preserve"> 
</t>
    </r>
    <r>
      <rPr>
        <sz val="11"/>
        <color rgb="FF000000"/>
        <rFont val="Calibri"/>
      </rPr>
      <t>Min.</t>
    </r>
  </si>
  <si>
    <r>
      <rPr>
        <sz val="11"/>
        <color rgb="FF000000"/>
        <rFont val="Calibri"/>
      </rPr>
      <t>VBR</t>
    </r>
    <r>
      <rPr>
        <sz val="11"/>
        <color rgb="FF000000"/>
        <rFont val="Calibri"/>
      </rPr>
      <t xml:space="preserve"> </t>
    </r>
    <r>
      <rPr>
        <sz val="11"/>
        <color rgb="FF000000"/>
        <rFont val="Calibri"/>
      </rPr>
      <t>@</t>
    </r>
    <r>
      <rPr>
        <sz val="11"/>
        <color rgb="FF000000"/>
        <rFont val="Calibri"/>
      </rPr>
      <t xml:space="preserve"> </t>
    </r>
    <r>
      <rPr>
        <sz val="11"/>
        <color rgb="FF000000"/>
        <rFont val="Calibri"/>
      </rPr>
      <t>IT</t>
    </r>
    <r>
      <rPr>
        <sz val="11"/>
        <color rgb="FF000000"/>
        <rFont val="Calibri"/>
      </rPr>
      <t xml:space="preserve"> 
</t>
    </r>
    <r>
      <rPr>
        <sz val="11"/>
        <color rgb="FF000000"/>
        <rFont val="Calibri"/>
      </rPr>
      <t>Max.</t>
    </r>
  </si>
  <si>
    <t>IT</t>
  </si>
  <si>
    <r>
      <rPr>
        <sz val="11"/>
        <color rgb="FF000000"/>
        <rFont val="Calibri"/>
      </rPr>
      <t>IR</t>
    </r>
    <r>
      <rPr>
        <sz val="11"/>
        <color rgb="FF000000"/>
        <rFont val="Calibri"/>
      </rPr>
      <t xml:space="preserve"> </t>
    </r>
    <r>
      <rPr>
        <sz val="11"/>
        <color rgb="FF000000"/>
        <rFont val="Calibri"/>
      </rPr>
      <t>@</t>
    </r>
    <r>
      <rPr>
        <sz val="11"/>
        <color rgb="FF000000"/>
        <rFont val="Calibri"/>
      </rPr>
      <t xml:space="preserve"> </t>
    </r>
    <r>
      <rPr>
        <sz val="11"/>
        <color rgb="FF000000"/>
        <rFont val="Calibri"/>
      </rPr>
      <t>VRWM</t>
    </r>
    <r>
      <rPr>
        <sz val="11"/>
        <color rgb="FF000000"/>
        <rFont val="Calibri"/>
      </rPr>
      <t xml:space="preserve"> 
</t>
    </r>
    <r>
      <rPr>
        <sz val="11"/>
        <color rgb="FF000000"/>
        <rFont val="Calibri"/>
      </rPr>
      <t>UNI</t>
    </r>
  </si>
  <si>
    <r>
      <rPr>
        <sz val="11"/>
        <color rgb="FF000000"/>
        <rFont val="Calibri"/>
      </rPr>
      <t>IR</t>
    </r>
    <r>
      <rPr>
        <sz val="11"/>
        <color rgb="FF000000"/>
        <rFont val="Calibri"/>
      </rPr>
      <t xml:space="preserve"> </t>
    </r>
    <r>
      <rPr>
        <sz val="11"/>
        <color rgb="FF000000"/>
        <rFont val="Calibri"/>
      </rPr>
      <t>@</t>
    </r>
    <r>
      <rPr>
        <sz val="11"/>
        <color rgb="FF000000"/>
        <rFont val="Calibri"/>
      </rPr>
      <t xml:space="preserve"> </t>
    </r>
    <r>
      <rPr>
        <sz val="11"/>
        <color rgb="FF000000"/>
        <rFont val="Calibri"/>
      </rPr>
      <t>VRWM</t>
    </r>
    <r>
      <rPr>
        <sz val="11"/>
        <color rgb="FF000000"/>
        <rFont val="Calibri"/>
      </rPr>
      <t xml:space="preserve"> 
</t>
    </r>
    <r>
      <rPr>
        <sz val="11"/>
        <color rgb="FF000000"/>
        <rFont val="Calibri"/>
      </rPr>
      <t>BI</t>
    </r>
  </si>
  <si>
    <r>
      <rPr>
        <sz val="11"/>
        <color rgb="FF000000"/>
        <rFont val="Calibri"/>
      </rPr>
      <t>VC</t>
    </r>
    <r>
      <rPr>
        <sz val="11"/>
        <color rgb="FF000000"/>
        <rFont val="Calibri"/>
      </rPr>
      <t xml:space="preserve"> </t>
    </r>
    <r>
      <rPr>
        <sz val="11"/>
        <color rgb="FF000000"/>
        <rFont val="Calibri"/>
      </rPr>
      <t>@</t>
    </r>
    <r>
      <rPr>
        <sz val="11"/>
        <color rgb="FF000000"/>
        <rFont val="Calibri"/>
      </rPr>
      <t xml:space="preserve"> </t>
    </r>
    <r>
      <rPr>
        <sz val="11"/>
        <color rgb="FF000000"/>
        <rFont val="Calibri"/>
      </rPr>
      <t>IPP</t>
    </r>
    <r>
      <rPr>
        <sz val="11"/>
        <color rgb="FF000000"/>
        <rFont val="Calibri"/>
      </rPr>
      <t xml:space="preserve"> 
</t>
    </r>
    <r>
      <rPr>
        <sz val="11"/>
        <color rgb="FF000000"/>
        <rFont val="Calibri"/>
      </rPr>
      <t>Max.</t>
    </r>
  </si>
  <si>
    <t xml:space="preserve">5KMC40CAS </t>
  </si>
  <si>
    <t xml:space="preserve">5KMC43CAS </t>
  </si>
  <si>
    <t xml:space="preserve">5KMC45CAS </t>
  </si>
  <si>
    <t xml:space="preserve">5KMC48CAS </t>
  </si>
  <si>
    <t xml:space="preserve">5KMC51CAS </t>
  </si>
  <si>
    <t xml:space="preserve">5KMC54CAS </t>
  </si>
  <si>
    <t xml:space="preserve">5KMC58CAS </t>
  </si>
  <si>
    <t xml:space="preserve">1K5PC12AS-AU </t>
  </si>
  <si>
    <t xml:space="preserve">1K5PC14AS-AU </t>
  </si>
  <si>
    <t xml:space="preserve">1K5PC20AS-AU </t>
  </si>
  <si>
    <t xml:space="preserve">1K5PC22AS-AU </t>
  </si>
  <si>
    <t xml:space="preserve">1K5PC24AS-AU </t>
  </si>
  <si>
    <t xml:space="preserve">1K5PC30AS-AU </t>
  </si>
  <si>
    <t xml:space="preserve">1K5PC33AS-AU </t>
  </si>
  <si>
    <t xml:space="preserve">1K5PC36AS-AU </t>
  </si>
  <si>
    <t xml:space="preserve">1K5PC40AS-AU </t>
  </si>
  <si>
    <t xml:space="preserve">1K5PC43AS-AU </t>
  </si>
  <si>
    <t xml:space="preserve">1K5PC45AS-AU </t>
  </si>
  <si>
    <t xml:space="preserve">1K5PC48AS-AU </t>
  </si>
  <si>
    <t xml:space="preserve">5KMC12AS-AU </t>
  </si>
  <si>
    <t xml:space="preserve">5KMC13AS-AU </t>
  </si>
  <si>
    <t xml:space="preserve">5KMC14AS-AU </t>
  </si>
  <si>
    <t xml:space="preserve">5KMC15AS-AU </t>
  </si>
  <si>
    <t xml:space="preserve">5KMC16AS-AU </t>
  </si>
  <si>
    <t xml:space="preserve">5KMC17AS-AU </t>
  </si>
  <si>
    <t xml:space="preserve">5KMC18AS-AU </t>
  </si>
  <si>
    <t xml:space="preserve">5KMC20AS-AU </t>
  </si>
  <si>
    <t xml:space="preserve">5KMC22AS-AU </t>
  </si>
  <si>
    <t xml:space="preserve">5KMC24AS-AU </t>
  </si>
  <si>
    <t xml:space="preserve">5KMC26AS-AU </t>
  </si>
  <si>
    <t xml:space="preserve">5KMC28AS-AU </t>
  </si>
  <si>
    <t xml:space="preserve">5KMC30AS-AU </t>
  </si>
  <si>
    <t xml:space="preserve">5KMC33AS-AU </t>
  </si>
  <si>
    <t xml:space="preserve">5KMC36AS-AU </t>
  </si>
  <si>
    <t xml:space="preserve">5KMC40AS-AU </t>
  </si>
  <si>
    <t xml:space="preserve">5KMC43AS-AU </t>
  </si>
  <si>
    <t xml:space="preserve">5KMC45AS-AU </t>
  </si>
  <si>
    <t xml:space="preserve">5KMC48AS-AU </t>
  </si>
  <si>
    <t xml:space="preserve">5KMC51AS-AU </t>
  </si>
  <si>
    <t xml:space="preserve">5KMC54AS-AU </t>
  </si>
  <si>
    <t xml:space="preserve">5KMC58AS-AU </t>
  </si>
  <si>
    <t xml:space="preserve">5KMC60AS-AU </t>
  </si>
  <si>
    <t xml:space="preserve">5KMC64AS-AU </t>
  </si>
  <si>
    <t xml:space="preserve">5KMC70AS-AU </t>
  </si>
  <si>
    <t xml:space="preserve">5KMC12CAS-AU </t>
  </si>
  <si>
    <t xml:space="preserve">5KMC13CAS-AU </t>
  </si>
  <si>
    <t xml:space="preserve">5KMC14CAS-AU </t>
  </si>
  <si>
    <t xml:space="preserve">5KMC15CAS-AU </t>
  </si>
  <si>
    <t xml:space="preserve">5KMC16CAS-AU </t>
  </si>
  <si>
    <t xml:space="preserve">5KMC17CAS-AU </t>
  </si>
  <si>
    <t xml:space="preserve">5KMC18CAS-AU </t>
  </si>
  <si>
    <t xml:space="preserve">5KMC20CAS-AU </t>
  </si>
  <si>
    <t xml:space="preserve">5KMC22CAS-AU </t>
  </si>
  <si>
    <t xml:space="preserve">5KMC24CAS-AU </t>
  </si>
  <si>
    <t xml:space="preserve">5KMC26CAS-AU </t>
  </si>
  <si>
    <t xml:space="preserve">5KMC28CAS-AU </t>
  </si>
  <si>
    <t xml:space="preserve">5KMC30CAS-AU </t>
  </si>
  <si>
    <t xml:space="preserve">5KMC33CAS-AU </t>
  </si>
  <si>
    <t xml:space="preserve">5KMC36CAS-AU </t>
  </si>
  <si>
    <t xml:space="preserve">5KMC12AS </t>
  </si>
  <si>
    <t xml:space="preserve">5KMC13AS </t>
  </si>
  <si>
    <t xml:space="preserve">5KMC14AS </t>
  </si>
  <si>
    <t xml:space="preserve">5KMC15AS </t>
  </si>
  <si>
    <t xml:space="preserve">5KMC16AS </t>
  </si>
  <si>
    <t xml:space="preserve">5KMC17AS </t>
  </si>
  <si>
    <t xml:space="preserve">5KMC18AS </t>
  </si>
  <si>
    <t xml:space="preserve">5KMC20AS </t>
  </si>
  <si>
    <t xml:space="preserve">5KMC22AS </t>
  </si>
  <si>
    <t xml:space="preserve">5KMC24AS </t>
  </si>
  <si>
    <t xml:space="preserve">5KMC26AS </t>
  </si>
  <si>
    <t xml:space="preserve">5KMC28AS </t>
  </si>
  <si>
    <t xml:space="preserve">5KMC30AS </t>
  </si>
  <si>
    <t xml:space="preserve">5KMC33AS </t>
  </si>
  <si>
    <t xml:space="preserve">5KMC36AS </t>
  </si>
  <si>
    <t xml:space="preserve">5KMC40AS </t>
  </si>
  <si>
    <t xml:space="preserve">5KMC43AS </t>
  </si>
  <si>
    <t xml:space="preserve">5KMC45AS </t>
  </si>
  <si>
    <t xml:space="preserve">5KMC48AS </t>
  </si>
  <si>
    <t xml:space="preserve">5KMC51AS </t>
  </si>
  <si>
    <t xml:space="preserve">5KMC54AS </t>
  </si>
  <si>
    <t xml:space="preserve">5KMC58AS </t>
  </si>
  <si>
    <t xml:space="preserve">5KMC60AS </t>
  </si>
  <si>
    <t xml:space="preserve">5KMC64AS </t>
  </si>
  <si>
    <t xml:space="preserve">5KMC70AS </t>
  </si>
  <si>
    <t xml:space="preserve">5KMC75AS </t>
  </si>
  <si>
    <t xml:space="preserve">5KMC78AS </t>
  </si>
  <si>
    <t xml:space="preserve">5KMC85AS </t>
  </si>
  <si>
    <t xml:space="preserve">5KMC90AS </t>
  </si>
  <si>
    <t xml:space="preserve">5KMC100AS </t>
  </si>
  <si>
    <t xml:space="preserve">5KMC12CAS </t>
  </si>
  <si>
    <t xml:space="preserve">5KMC13CAS </t>
  </si>
  <si>
    <t xml:space="preserve">5KMC14CAS </t>
  </si>
  <si>
    <t xml:space="preserve">5KMC15CAS </t>
  </si>
  <si>
    <t xml:space="preserve">5KMC16CAS </t>
  </si>
  <si>
    <t xml:space="preserve">5KMC17CAS </t>
  </si>
  <si>
    <t xml:space="preserve">5KMC18CAS </t>
  </si>
  <si>
    <t xml:space="preserve">5KMC20CAS </t>
  </si>
  <si>
    <t xml:space="preserve">5KMC22CAS </t>
  </si>
  <si>
    <t xml:space="preserve">5KMC24CAS </t>
  </si>
  <si>
    <t xml:space="preserve">5KMC26CAS </t>
  </si>
  <si>
    <t xml:space="preserve">5KMC28CAS </t>
  </si>
  <si>
    <t xml:space="preserve">5KMC30CAS </t>
  </si>
  <si>
    <t xml:space="preserve">5KMC33CAS </t>
  </si>
  <si>
    <t xml:space="preserve">5KMC36CAS </t>
  </si>
  <si>
    <t xml:space="preserve">P4SMA300CAS </t>
  </si>
  <si>
    <t xml:space="preserve">P4SMA350CAS </t>
  </si>
  <si>
    <t xml:space="preserve">P4SMA400CAS </t>
  </si>
  <si>
    <t xml:space="preserve">P4SMA440CAS </t>
  </si>
  <si>
    <t xml:space="preserve">P4SMA480CAS </t>
  </si>
  <si>
    <t xml:space="preserve">P4SMA510CAS </t>
  </si>
  <si>
    <t xml:space="preserve">P4SMA530CAS </t>
  </si>
  <si>
    <t xml:space="preserve">P4SMA540CAS </t>
  </si>
  <si>
    <t xml:space="preserve">P4SMA550CAS </t>
  </si>
  <si>
    <t>P6AFC3.2A</t>
  </si>
  <si>
    <t>P6AFC5.1A</t>
  </si>
  <si>
    <t xml:space="preserve">P6AFC6.0A </t>
  </si>
  <si>
    <t xml:space="preserve">P6AFC6.5A </t>
  </si>
  <si>
    <t xml:space="preserve">P6AFC7.0A </t>
  </si>
  <si>
    <t xml:space="preserve">P6AFC7.5A </t>
  </si>
  <si>
    <t xml:space="preserve">P6AFC8.0A </t>
  </si>
  <si>
    <t xml:space="preserve">P6AFC8.5A </t>
  </si>
  <si>
    <t>P6AFC9.1A</t>
  </si>
  <si>
    <t xml:space="preserve">P6AFC10A </t>
  </si>
  <si>
    <t xml:space="preserve">P6AFC11A </t>
  </si>
  <si>
    <t xml:space="preserve">P6AFC12A </t>
  </si>
  <si>
    <t xml:space="preserve">P6AFC13A </t>
  </si>
  <si>
    <t xml:space="preserve">P6AFC14A </t>
  </si>
  <si>
    <t xml:space="preserve">P6AFC15A </t>
  </si>
  <si>
    <t xml:space="preserve">P6AFC16A </t>
  </si>
  <si>
    <t xml:space="preserve">P6AFC17A </t>
  </si>
  <si>
    <t xml:space="preserve">P6AFC18A </t>
  </si>
  <si>
    <t xml:space="preserve">P6AFC20A </t>
  </si>
  <si>
    <t xml:space="preserve">P6AFC22A </t>
  </si>
  <si>
    <t xml:space="preserve">P6AFC24A </t>
  </si>
  <si>
    <t xml:space="preserve">P6AFC26A </t>
  </si>
  <si>
    <t xml:space="preserve">P6AFC28A </t>
  </si>
  <si>
    <t xml:space="preserve">P6AFC30A </t>
  </si>
  <si>
    <t xml:space="preserve">P6AFC33A </t>
  </si>
  <si>
    <t xml:space="preserve">P6AFC36A </t>
  </si>
  <si>
    <t xml:space="preserve">P6AFC40A </t>
  </si>
  <si>
    <t xml:space="preserve">P6AFC43A </t>
  </si>
  <si>
    <t xml:space="preserve">P6AFC45A </t>
  </si>
  <si>
    <t xml:space="preserve">P6AFC48A </t>
  </si>
  <si>
    <t xml:space="preserve">P6AFC51A </t>
  </si>
  <si>
    <t xml:space="preserve">P6AFC54A </t>
  </si>
  <si>
    <t xml:space="preserve">P6AFC58A </t>
  </si>
  <si>
    <t xml:space="preserve">P6AFC60A </t>
  </si>
  <si>
    <t xml:space="preserve">P6AFC64A </t>
  </si>
  <si>
    <t>P6AFC3.2A-AU</t>
  </si>
  <si>
    <t>P6AFC5.1A-AU</t>
  </si>
  <si>
    <t xml:space="preserve">P6AFC6.0A-AU </t>
  </si>
  <si>
    <t xml:space="preserve">P6AFC6.5A-AU </t>
  </si>
  <si>
    <t xml:space="preserve">P6AFC7.0A-AU </t>
  </si>
  <si>
    <t xml:space="preserve">P6AFC7.5A-AU </t>
  </si>
  <si>
    <t xml:space="preserve">P6AFC8.0A-AU </t>
  </si>
  <si>
    <t xml:space="preserve">P6AFC8.5A-AU </t>
  </si>
  <si>
    <t>P6AFC9.1A-AU</t>
  </si>
  <si>
    <t xml:space="preserve">P6AFC10A-AU </t>
  </si>
  <si>
    <t xml:space="preserve">P6AFC11A-AU </t>
  </si>
  <si>
    <t xml:space="preserve">P6AFC12A-AU </t>
  </si>
  <si>
    <t xml:space="preserve">P6AFC13A-AU </t>
  </si>
  <si>
    <t xml:space="preserve">P6AFC14A-AU </t>
  </si>
  <si>
    <t xml:space="preserve">P6AFC15A-AU </t>
  </si>
  <si>
    <t xml:space="preserve">P6AFC16A-AU </t>
  </si>
  <si>
    <t xml:space="preserve">P6AFC17A-AU </t>
  </si>
  <si>
    <t xml:space="preserve">P6AFC18A-AU </t>
  </si>
  <si>
    <t xml:space="preserve">P6AFC20A-AU </t>
  </si>
  <si>
    <t xml:space="preserve">P6AFC22A-AU </t>
  </si>
  <si>
    <t xml:space="preserve">P6AFC24A-AU </t>
  </si>
  <si>
    <t xml:space="preserve">P6AFC26A-AU </t>
  </si>
  <si>
    <t xml:space="preserve">P6AFC28A-AU </t>
  </si>
  <si>
    <t xml:space="preserve">P6AFC30A-AU </t>
  </si>
  <si>
    <t xml:space="preserve">P6AFC33A-AU </t>
  </si>
  <si>
    <t xml:space="preserve">P6AFC36A-AU </t>
  </si>
  <si>
    <t xml:space="preserve">P6AFC40A-AU </t>
  </si>
  <si>
    <t xml:space="preserve">P6AFC43A-AU </t>
  </si>
  <si>
    <t xml:space="preserve">P6AFC45A-AU </t>
  </si>
  <si>
    <t xml:space="preserve">P6AFC48A-AU </t>
  </si>
  <si>
    <t xml:space="preserve">P6AFC51A-AU </t>
  </si>
  <si>
    <t xml:space="preserve">P6AFC54A-AU </t>
  </si>
  <si>
    <t xml:space="preserve">P6AFC58A-AU </t>
  </si>
  <si>
    <t xml:space="preserve">P6AFC60A-AU </t>
  </si>
  <si>
    <t xml:space="preserve">P6AFC64A-AU </t>
  </si>
  <si>
    <t>P4AFC8.4AS-AU</t>
  </si>
  <si>
    <t>P4AFC9.1AS-AU</t>
  </si>
  <si>
    <t xml:space="preserve">P4AFC10AS-AU </t>
  </si>
  <si>
    <t xml:space="preserve">P4AFC11AS-AU </t>
  </si>
  <si>
    <t xml:space="preserve">P4AFC12AS-AU </t>
  </si>
  <si>
    <t xml:space="preserve">P4AFC13AS-AU </t>
  </si>
  <si>
    <t xml:space="preserve">P4AFC14AS-AU </t>
  </si>
  <si>
    <t xml:space="preserve">P4AFC15AS-AU </t>
  </si>
  <si>
    <t xml:space="preserve">P4AFC16AS-AU </t>
  </si>
  <si>
    <t xml:space="preserve">P4AFC17AS-AU </t>
  </si>
  <si>
    <t xml:space="preserve">P4AFC18AS-AU </t>
  </si>
  <si>
    <t xml:space="preserve">P4AFC20AS-AU </t>
  </si>
  <si>
    <t xml:space="preserve">P4AFC22AS-AU </t>
  </si>
  <si>
    <t xml:space="preserve">P4AFC24AS-AU </t>
  </si>
  <si>
    <t xml:space="preserve">P4AFC26AS-AU </t>
  </si>
  <si>
    <t xml:space="preserve">P4AFC28AS-AU </t>
  </si>
  <si>
    <t xml:space="preserve">P4AFC30AS-AU </t>
  </si>
  <si>
    <t xml:space="preserve">P4AFC33AS-AU </t>
  </si>
  <si>
    <t xml:space="preserve">P4AFC36AS-AU </t>
  </si>
  <si>
    <t xml:space="preserve">P4AFC40AS-AU </t>
  </si>
  <si>
    <t xml:space="preserve">P4AFC43AS-AU </t>
  </si>
  <si>
    <t xml:space="preserve">P4AFC45AS-AU </t>
  </si>
  <si>
    <t xml:space="preserve">P4AFC48AS-AU </t>
  </si>
  <si>
    <t xml:space="preserve">P4AFC51AS-AU </t>
  </si>
  <si>
    <t xml:space="preserve">P4AFC54AS-AU </t>
  </si>
  <si>
    <t xml:space="preserve">P4AFC58AS-AU </t>
  </si>
  <si>
    <t xml:space="preserve">P4AFC60AS-AU </t>
  </si>
  <si>
    <t xml:space="preserve">P4AFC64AS-AU </t>
  </si>
  <si>
    <t xml:space="preserve">P4AFC70AS-AU </t>
  </si>
  <si>
    <t xml:space="preserve">P4AFC75AS-AU </t>
  </si>
  <si>
    <t xml:space="preserve">P4AFC78AS-AU </t>
  </si>
  <si>
    <t xml:space="preserve">P4AFC85AS-AU </t>
  </si>
  <si>
    <t xml:space="preserve">P4AFC90AS-AU </t>
  </si>
  <si>
    <t xml:space="preserve">P4AFC100AS-AU </t>
  </si>
  <si>
    <t xml:space="preserve">P4AFC110AS-AU </t>
  </si>
  <si>
    <t xml:space="preserve">P4AFC120AS-AU </t>
  </si>
  <si>
    <t xml:space="preserve">P4AFC130AS-AU </t>
  </si>
  <si>
    <t xml:space="preserve">P4AFC150AS-AU </t>
  </si>
  <si>
    <t xml:space="preserve">P4AFC160AS-AU </t>
  </si>
  <si>
    <t xml:space="preserve">P4AFC170AS-AU </t>
  </si>
  <si>
    <t xml:space="preserve">P4AFC180AS-AU </t>
  </si>
  <si>
    <t xml:space="preserve">P4AFC190AS-AU </t>
  </si>
  <si>
    <t xml:space="preserve">P4AFC200AS-AU </t>
  </si>
  <si>
    <t xml:space="preserve">P4AFC220AS-AU </t>
  </si>
  <si>
    <t>P4AFC3.2AS</t>
  </si>
  <si>
    <t>P4AFC5.1AS</t>
  </si>
  <si>
    <t xml:space="preserve">P4AFC6.0AS </t>
  </si>
  <si>
    <t xml:space="preserve">P4AFC6.5AS </t>
  </si>
  <si>
    <t>P4AFC7.1AS</t>
  </si>
  <si>
    <t xml:space="preserve">P4AFC8.0AS </t>
  </si>
  <si>
    <t xml:space="preserve">P4AFC8.5AS </t>
  </si>
  <si>
    <t>P4AFC9.1AS</t>
  </si>
  <si>
    <t xml:space="preserve">P4AFC10AS </t>
  </si>
  <si>
    <t xml:space="preserve">P4AFC11AS </t>
  </si>
  <si>
    <t xml:space="preserve">P4AFC12AS </t>
  </si>
  <si>
    <t xml:space="preserve">P4AFC13AS </t>
  </si>
  <si>
    <t xml:space="preserve">P4AFC14AS </t>
  </si>
  <si>
    <t xml:space="preserve">P4AFC15AS </t>
  </si>
  <si>
    <t xml:space="preserve">P4AFC16AS </t>
  </si>
  <si>
    <t xml:space="preserve">P4AFC17AS </t>
  </si>
  <si>
    <t xml:space="preserve">P4AFC18AS </t>
  </si>
  <si>
    <t xml:space="preserve">P4AFC20AS </t>
  </si>
  <si>
    <t xml:space="preserve">P4AFC22AS </t>
  </si>
  <si>
    <t xml:space="preserve">P4AFC24AS </t>
  </si>
  <si>
    <t xml:space="preserve">P4AFC26AS </t>
  </si>
  <si>
    <t xml:space="preserve">P4AFC28AS </t>
  </si>
  <si>
    <t xml:space="preserve">P4AFC30AS </t>
  </si>
  <si>
    <t xml:space="preserve">P4AFC33AS </t>
  </si>
  <si>
    <t xml:space="preserve">P4AFC36AS </t>
  </si>
  <si>
    <t xml:space="preserve">P4AFC40AS </t>
  </si>
  <si>
    <t xml:space="preserve">P4AFC43AS </t>
  </si>
  <si>
    <t xml:space="preserve">P4AFC45AS </t>
  </si>
  <si>
    <t xml:space="preserve">P4AFC48AS </t>
  </si>
  <si>
    <t xml:space="preserve">P4AFC51AS </t>
  </si>
  <si>
    <t xml:space="preserve">P4AFC54AS </t>
  </si>
  <si>
    <t xml:space="preserve">P4AFC58AS </t>
  </si>
  <si>
    <t xml:space="preserve">P4AFC60AS </t>
  </si>
  <si>
    <t xml:space="preserve">P4AFC64AS </t>
  </si>
  <si>
    <t xml:space="preserve">P4AFC70AS </t>
  </si>
  <si>
    <t xml:space="preserve">P4AFC75AS </t>
  </si>
  <si>
    <t xml:space="preserve">P4AFC78AS </t>
  </si>
  <si>
    <t xml:space="preserve">P4AFC85AS </t>
  </si>
  <si>
    <t xml:space="preserve">P4AFC90AS </t>
  </si>
  <si>
    <t xml:space="preserve">P4AFC100AS </t>
  </si>
  <si>
    <t xml:space="preserve">P4AFC110AS </t>
  </si>
  <si>
    <t xml:space="preserve">P4AFC120AS </t>
  </si>
  <si>
    <t xml:space="preserve">P4AFC130AS </t>
  </si>
  <si>
    <t xml:space="preserve">P4AFC150AS </t>
  </si>
  <si>
    <t xml:space="preserve">P4AFC160AS </t>
  </si>
  <si>
    <t xml:space="preserve">P4AFC170AS </t>
  </si>
  <si>
    <t xml:space="preserve">P4AFC180AS </t>
  </si>
  <si>
    <t xml:space="preserve">P4AFC190AS </t>
  </si>
  <si>
    <t xml:space="preserve">P4AFC200AS </t>
  </si>
  <si>
    <t xml:space="preserve">P4AFC220AS </t>
  </si>
  <si>
    <t>SMF5.1A</t>
  </si>
  <si>
    <t xml:space="preserve">SMF6.0A </t>
  </si>
  <si>
    <t xml:space="preserve">SMF6.5A </t>
  </si>
  <si>
    <t xml:space="preserve">SMF7.0A </t>
  </si>
  <si>
    <t xml:space="preserve">SMF7.5A </t>
  </si>
  <si>
    <t xml:space="preserve">SMF8.0A </t>
  </si>
  <si>
    <t xml:space="preserve">SMF8.5A </t>
  </si>
  <si>
    <t>SMF9.1A</t>
  </si>
  <si>
    <t xml:space="preserve">SMF10A </t>
  </si>
  <si>
    <t xml:space="preserve">SMF11A </t>
  </si>
  <si>
    <t xml:space="preserve">SMF12A </t>
  </si>
  <si>
    <t xml:space="preserve">SMF13A </t>
  </si>
  <si>
    <t xml:space="preserve">SMF14A </t>
  </si>
  <si>
    <t xml:space="preserve">SMF15A </t>
  </si>
  <si>
    <t xml:space="preserve">SMF16A </t>
  </si>
  <si>
    <t xml:space="preserve">SMF17A </t>
  </si>
  <si>
    <t xml:space="preserve">SMF18A </t>
  </si>
  <si>
    <t xml:space="preserve">SMF20A </t>
  </si>
  <si>
    <t xml:space="preserve">SMF22A </t>
  </si>
  <si>
    <t xml:space="preserve">SMF24A </t>
  </si>
  <si>
    <t xml:space="preserve">SMF26A </t>
  </si>
  <si>
    <t xml:space="preserve">SMF28A </t>
  </si>
  <si>
    <t xml:space="preserve">SMF30A </t>
  </si>
  <si>
    <t xml:space="preserve">SMF33A </t>
  </si>
  <si>
    <t xml:space="preserve">SMF36A </t>
  </si>
  <si>
    <t xml:space="preserve">SMF40A </t>
  </si>
  <si>
    <t xml:space="preserve">SMF43A </t>
  </si>
  <si>
    <t xml:space="preserve">SMF45A </t>
  </si>
  <si>
    <t xml:space="preserve">SMF48A </t>
  </si>
  <si>
    <t xml:space="preserve">SMF51A </t>
  </si>
  <si>
    <t xml:space="preserve">SMF54A </t>
  </si>
  <si>
    <t xml:space="preserve">SMF58A </t>
  </si>
  <si>
    <t xml:space="preserve">SMF60A </t>
  </si>
  <si>
    <t xml:space="preserve">SMF64A </t>
  </si>
  <si>
    <t xml:space="preserve">SMF70A </t>
  </si>
  <si>
    <t xml:space="preserve">SMF75A </t>
  </si>
  <si>
    <t xml:space="preserve">SMF78A </t>
  </si>
  <si>
    <t xml:space="preserve">SMF85A </t>
  </si>
  <si>
    <t xml:space="preserve">SMF90A </t>
  </si>
  <si>
    <t xml:space="preserve">SMF100A </t>
  </si>
  <si>
    <t xml:space="preserve">SMF110A </t>
  </si>
  <si>
    <t xml:space="preserve">SMF120A </t>
  </si>
  <si>
    <t xml:space="preserve">SMF130A </t>
  </si>
  <si>
    <t xml:space="preserve">SMF150A </t>
  </si>
  <si>
    <t xml:space="preserve">SMF160A </t>
  </si>
  <si>
    <t xml:space="preserve">SMF170A </t>
  </si>
  <si>
    <t xml:space="preserve">SMF175A </t>
  </si>
  <si>
    <t>SMF8.4A-AU</t>
  </si>
  <si>
    <t>SMF9.1A-AU</t>
  </si>
  <si>
    <t xml:space="preserve">SMF10A-AU </t>
  </si>
  <si>
    <t xml:space="preserve">SMF11A-AU </t>
  </si>
  <si>
    <t xml:space="preserve">SMF12A-AU </t>
  </si>
  <si>
    <t xml:space="preserve">SMF13A-AU </t>
  </si>
  <si>
    <t xml:space="preserve">SMF14A-AU </t>
  </si>
  <si>
    <t xml:space="preserve">SMF15A-AU </t>
  </si>
  <si>
    <t xml:space="preserve">SMF16A-AU </t>
  </si>
  <si>
    <t xml:space="preserve">SMF17A-AU </t>
  </si>
  <si>
    <t xml:space="preserve">SMF18A-AU </t>
  </si>
  <si>
    <t xml:space="preserve">SMF20A-AU </t>
  </si>
  <si>
    <t xml:space="preserve">SMF22A-AU </t>
  </si>
  <si>
    <t xml:space="preserve">SMF24A-AU </t>
  </si>
  <si>
    <t xml:space="preserve">SMF26A-AU </t>
  </si>
  <si>
    <t xml:space="preserve">SMF28A-AU </t>
  </si>
  <si>
    <t xml:space="preserve">SMF30A-AU </t>
  </si>
  <si>
    <t xml:space="preserve">SMF33A-AU </t>
  </si>
  <si>
    <t xml:space="preserve">SMF36A-AU </t>
  </si>
  <si>
    <t xml:space="preserve">SMF40A-AU </t>
  </si>
  <si>
    <t xml:space="preserve">SMF43A-AU </t>
  </si>
  <si>
    <t xml:space="preserve">SMF45A-AU </t>
  </si>
  <si>
    <t xml:space="preserve">SMF48A-AU </t>
  </si>
  <si>
    <t xml:space="preserve">SMF51A-AU </t>
  </si>
  <si>
    <t xml:space="preserve">SMF54A-AU </t>
  </si>
  <si>
    <t xml:space="preserve">SMF58A-AU </t>
  </si>
  <si>
    <t xml:space="preserve">SMF60A-AU </t>
  </si>
  <si>
    <t xml:space="preserve">SMF64A-AU </t>
  </si>
  <si>
    <t xml:space="preserve">SMF70A-AU </t>
  </si>
  <si>
    <t>P2AL3.2A</t>
  </si>
  <si>
    <t>P2AL5.1A</t>
  </si>
  <si>
    <t xml:space="preserve">P2AL6.0A </t>
  </si>
  <si>
    <t xml:space="preserve">P2AL6.5A </t>
  </si>
  <si>
    <t xml:space="preserve">P2AL7.0A </t>
  </si>
  <si>
    <t xml:space="preserve">P2AL7.5A </t>
  </si>
  <si>
    <t xml:space="preserve">P2AL8.0A </t>
  </si>
  <si>
    <t xml:space="preserve">P2AL8.5A </t>
  </si>
  <si>
    <t>P2AL9.1A</t>
  </si>
  <si>
    <t xml:space="preserve">P2AL10A </t>
  </si>
  <si>
    <t xml:space="preserve">P2AL11A </t>
  </si>
  <si>
    <t xml:space="preserve">P2AL12A </t>
  </si>
  <si>
    <t xml:space="preserve">P2AL13A </t>
  </si>
  <si>
    <t xml:space="preserve">P2AL14A </t>
  </si>
  <si>
    <t xml:space="preserve">P2AL15A </t>
  </si>
  <si>
    <t xml:space="preserve">P2AL16A </t>
  </si>
  <si>
    <t xml:space="preserve">P2AL17A </t>
  </si>
  <si>
    <t xml:space="preserve">P2AL18A </t>
  </si>
  <si>
    <t xml:space="preserve">P2AL20A </t>
  </si>
  <si>
    <t xml:space="preserve">P2AL22A </t>
  </si>
  <si>
    <t xml:space="preserve">P2AL24A </t>
  </si>
  <si>
    <t xml:space="preserve">P2AL26A </t>
  </si>
  <si>
    <t xml:space="preserve">P2AL28A </t>
  </si>
  <si>
    <t xml:space="preserve">P2AL30A </t>
  </si>
  <si>
    <t xml:space="preserve">P2AL33A </t>
  </si>
  <si>
    <t xml:space="preserve">P2AL36A </t>
  </si>
  <si>
    <t xml:space="preserve">P2AL40A </t>
  </si>
  <si>
    <t>P2AL3.2A-AU</t>
  </si>
  <si>
    <t>P2AL5.1A-AU</t>
  </si>
  <si>
    <t xml:space="preserve">P2AL6.0A-AU </t>
  </si>
  <si>
    <t xml:space="preserve">P2AL6.5A-AU </t>
  </si>
  <si>
    <t xml:space="preserve">P2AL7.0A-AU </t>
  </si>
  <si>
    <t xml:space="preserve">P2AL7.5A-AU </t>
  </si>
  <si>
    <t xml:space="preserve">P2AL8.0A-AU </t>
  </si>
  <si>
    <t xml:space="preserve">P2AL8.5A-AU </t>
  </si>
  <si>
    <t>P2AL9.1A-AU</t>
  </si>
  <si>
    <t xml:space="preserve">P2AL10A-AU </t>
  </si>
  <si>
    <t xml:space="preserve">P2AL11A-AU </t>
  </si>
  <si>
    <t xml:space="preserve">P2AL12A-AU </t>
  </si>
  <si>
    <t xml:space="preserve">P2AL13A-AU </t>
  </si>
  <si>
    <t xml:space="preserve">P2AL14A-AU </t>
  </si>
  <si>
    <t xml:space="preserve">P2AL15A-AU </t>
  </si>
  <si>
    <t xml:space="preserve">P2AL16A-AU </t>
  </si>
  <si>
    <t xml:space="preserve">P2AL17A-AU </t>
  </si>
  <si>
    <t xml:space="preserve">P2AL18A-AU </t>
  </si>
  <si>
    <t xml:space="preserve">P2AL20A-AU </t>
  </si>
  <si>
    <t xml:space="preserve">P2AL22A-AU </t>
  </si>
  <si>
    <t xml:space="preserve">P2AL24A-AU </t>
  </si>
  <si>
    <t xml:space="preserve">P2AL26A-AU </t>
  </si>
  <si>
    <t xml:space="preserve">P2AL28A-AU </t>
  </si>
  <si>
    <t xml:space="preserve">P2AL30A-AU </t>
  </si>
  <si>
    <t xml:space="preserve">P2AL33A-AU </t>
  </si>
  <si>
    <t xml:space="preserve">P2AL36A-AU </t>
  </si>
  <si>
    <t xml:space="preserve">P2AL40A-AU </t>
  </si>
  <si>
    <t>P4FL3.2A</t>
  </si>
  <si>
    <t>P4FL5.1A</t>
  </si>
  <si>
    <t xml:space="preserve">P4FL6.0A </t>
  </si>
  <si>
    <t xml:space="preserve">P4FL6.5A </t>
  </si>
  <si>
    <t xml:space="preserve">P4FL7.0A </t>
  </si>
  <si>
    <t xml:space="preserve">P4FL7.5A </t>
  </si>
  <si>
    <t xml:space="preserve">P4FL8.0A </t>
  </si>
  <si>
    <t xml:space="preserve">P4FL8.5A </t>
  </si>
  <si>
    <t>P4FL9.1A</t>
  </si>
  <si>
    <t xml:space="preserve">P4FL10A </t>
  </si>
  <si>
    <t xml:space="preserve">P4FL11A </t>
  </si>
  <si>
    <t xml:space="preserve">P4FL12A </t>
  </si>
  <si>
    <t xml:space="preserve">P4FL13A </t>
  </si>
  <si>
    <t xml:space="preserve">P4FL14A </t>
  </si>
  <si>
    <t xml:space="preserve">P4FL15A </t>
  </si>
  <si>
    <t xml:space="preserve">P4FL16A </t>
  </si>
  <si>
    <t xml:space="preserve">P4FL17A </t>
  </si>
  <si>
    <t xml:space="preserve">P4FL18A </t>
  </si>
  <si>
    <t xml:space="preserve">P4FL20A </t>
  </si>
  <si>
    <t xml:space="preserve">P4FL22A </t>
  </si>
  <si>
    <t xml:space="preserve">P4FL24A </t>
  </si>
  <si>
    <t xml:space="preserve">P4FL26A </t>
  </si>
  <si>
    <t xml:space="preserve">P4FL28A </t>
  </si>
  <si>
    <t xml:space="preserve">P4FL30A </t>
  </si>
  <si>
    <t xml:space="preserve">P4FL33A </t>
  </si>
  <si>
    <t xml:space="preserve">P4FL36A </t>
  </si>
  <si>
    <t xml:space="preserve">P4FL40A </t>
  </si>
  <si>
    <t xml:space="preserve">P4FL43A </t>
  </si>
  <si>
    <t xml:space="preserve">P4FL45A </t>
  </si>
  <si>
    <t xml:space="preserve">P4FL48A </t>
  </si>
  <si>
    <t xml:space="preserve">P4FL51A </t>
  </si>
  <si>
    <t xml:space="preserve">P4FL54A </t>
  </si>
  <si>
    <t xml:space="preserve">P4FL58A </t>
  </si>
  <si>
    <t xml:space="preserve">P4FL60A </t>
  </si>
  <si>
    <t xml:space="preserve">P4FL64A </t>
  </si>
  <si>
    <t>P4FL3.2A-AU</t>
  </si>
  <si>
    <t>P4FL5.1A-AU</t>
  </si>
  <si>
    <t xml:space="preserve">P4FL6.0A-AU </t>
  </si>
  <si>
    <t xml:space="preserve">P4FL6.5A-AU </t>
  </si>
  <si>
    <t xml:space="preserve">P4FL7.0A-AU </t>
  </si>
  <si>
    <t xml:space="preserve">P4FL7.5A-AU </t>
  </si>
  <si>
    <t xml:space="preserve">P4FL8.0A-AU </t>
  </si>
  <si>
    <t xml:space="preserve">P4FL8.5A-AU </t>
  </si>
  <si>
    <t>P4FL9.1A-AU</t>
  </si>
  <si>
    <t xml:space="preserve">P4FL10A-AU </t>
  </si>
  <si>
    <t xml:space="preserve">P4FL11A-AU </t>
  </si>
  <si>
    <t xml:space="preserve">P4FL12A-AU </t>
  </si>
  <si>
    <t xml:space="preserve">P4FL13A-AU </t>
  </si>
  <si>
    <t xml:space="preserve">P4FL14A-AU </t>
  </si>
  <si>
    <t xml:space="preserve">P4FL15A-AU </t>
  </si>
  <si>
    <t xml:space="preserve">P4FL16A-AU </t>
  </si>
  <si>
    <t xml:space="preserve">P4FL17A-AU </t>
  </si>
  <si>
    <t xml:space="preserve">P4FL18A-AU </t>
  </si>
  <si>
    <t xml:space="preserve">P4FL20A-AU </t>
  </si>
  <si>
    <t xml:space="preserve">P4FL22A-AU </t>
  </si>
  <si>
    <t xml:space="preserve">P4FL24A-AU </t>
  </si>
  <si>
    <t xml:space="preserve">P4FL26A-AU </t>
  </si>
  <si>
    <t xml:space="preserve">P4FL28A-AU </t>
  </si>
  <si>
    <t xml:space="preserve">P4FL30A-AU </t>
  </si>
  <si>
    <t xml:space="preserve">P4FL33A-AU </t>
  </si>
  <si>
    <t xml:space="preserve">P4FL36A-AU </t>
  </si>
  <si>
    <t xml:space="preserve">P4FL40A-AU </t>
  </si>
  <si>
    <t xml:space="preserve">P4FL43A-AU </t>
  </si>
  <si>
    <t xml:space="preserve">P4FL45A-AU </t>
  </si>
  <si>
    <t xml:space="preserve">P4FL48A-AU </t>
  </si>
  <si>
    <t xml:space="preserve">P4FL51A-AU </t>
  </si>
  <si>
    <t xml:space="preserve">P4FL54A-AU </t>
  </si>
  <si>
    <t xml:space="preserve">P4FL58A-AU </t>
  </si>
  <si>
    <t xml:space="preserve">P4FL60A-AU </t>
  </si>
  <si>
    <t xml:space="preserve">P4FL64A-AU </t>
  </si>
  <si>
    <t>P4SMA6.7A</t>
  </si>
  <si>
    <t>P4SMA7.4A</t>
  </si>
  <si>
    <t>P4SMA8.1A</t>
  </si>
  <si>
    <t>P4SMA9.0A</t>
  </si>
  <si>
    <t xml:space="preserve">P4SMA10A </t>
  </si>
  <si>
    <t xml:space="preserve">P4SMA11A </t>
  </si>
  <si>
    <t xml:space="preserve">P4SMA12A </t>
  </si>
  <si>
    <t xml:space="preserve">P4SMA13A </t>
  </si>
  <si>
    <t xml:space="preserve">P4SMA15A </t>
  </si>
  <si>
    <t xml:space="preserve">P4SMA16A </t>
  </si>
  <si>
    <t xml:space="preserve">P4SMA18A </t>
  </si>
  <si>
    <t xml:space="preserve">P4SMA20A </t>
  </si>
  <si>
    <t xml:space="preserve">P4SMA22A </t>
  </si>
  <si>
    <t xml:space="preserve">P4SMA24A </t>
  </si>
  <si>
    <t xml:space="preserve">P4SMA27A </t>
  </si>
  <si>
    <t xml:space="preserve">P4SMA30A </t>
  </si>
  <si>
    <t xml:space="preserve">P4SMA33A </t>
  </si>
  <si>
    <t xml:space="preserve">P4SMA36A </t>
  </si>
  <si>
    <t xml:space="preserve">P4SMA39A </t>
  </si>
  <si>
    <t xml:space="preserve">P4SMA43A </t>
  </si>
  <si>
    <t xml:space="preserve">P4SMA47A </t>
  </si>
  <si>
    <t xml:space="preserve">P4SMA51A </t>
  </si>
  <si>
    <t xml:space="preserve">P4SMA56A </t>
  </si>
  <si>
    <t xml:space="preserve">P4SMA62A </t>
  </si>
  <si>
    <t xml:space="preserve">P4SMA68A </t>
  </si>
  <si>
    <t xml:space="preserve">P4SMA75A </t>
  </si>
  <si>
    <t xml:space="preserve">P4SMA82A </t>
  </si>
  <si>
    <t xml:space="preserve">P4SMA91A </t>
  </si>
  <si>
    <t xml:space="preserve">P4SMA100A </t>
  </si>
  <si>
    <t xml:space="preserve">P4SMA110A </t>
  </si>
  <si>
    <t xml:space="preserve">P4SMA120A </t>
  </si>
  <si>
    <t xml:space="preserve">P4SMA130A </t>
  </si>
  <si>
    <t xml:space="preserve">P4SMA150A </t>
  </si>
  <si>
    <t xml:space="preserve">P4SMA160A </t>
  </si>
  <si>
    <t xml:space="preserve">P4SMA170A </t>
  </si>
  <si>
    <t xml:space="preserve">P4SMA180A </t>
  </si>
  <si>
    <t xml:space="preserve">P4SMA200A </t>
  </si>
  <si>
    <t xml:space="preserve">P4SMA220A </t>
  </si>
  <si>
    <t xml:space="preserve">P4SMA250A </t>
  </si>
  <si>
    <t>P4SMA6.7A-AU</t>
  </si>
  <si>
    <t>P4SMA7.4A-AU</t>
  </si>
  <si>
    <t>P4SMA8.1A-AU</t>
  </si>
  <si>
    <t>P4SMA9.0A-AU</t>
  </si>
  <si>
    <t xml:space="preserve">P4SMA10A-AU </t>
  </si>
  <si>
    <t xml:space="preserve">P4SMA11A-AU </t>
  </si>
  <si>
    <t xml:space="preserve">P4SMA12A-AU </t>
  </si>
  <si>
    <t xml:space="preserve">P4SMA13A-AU </t>
  </si>
  <si>
    <t xml:space="preserve">P4SMA15A-AU </t>
  </si>
  <si>
    <t xml:space="preserve">P4SMA16A-AU </t>
  </si>
  <si>
    <t xml:space="preserve">P4SMA18A-AU </t>
  </si>
  <si>
    <t xml:space="preserve">P4SMA20A-AU </t>
  </si>
  <si>
    <t xml:space="preserve">P4SMA22A-AU </t>
  </si>
  <si>
    <t xml:space="preserve">P4SMA24A-AU </t>
  </si>
  <si>
    <t xml:space="preserve">P4SMA27A-AU </t>
  </si>
  <si>
    <t xml:space="preserve">P4SMA30A-AU </t>
  </si>
  <si>
    <t xml:space="preserve">P4SMA33A-AU </t>
  </si>
  <si>
    <t xml:space="preserve">P4SMA36A-AU </t>
  </si>
  <si>
    <t xml:space="preserve">P4SMA39A-AU </t>
  </si>
  <si>
    <t xml:space="preserve">P4SMA43A-AU </t>
  </si>
  <si>
    <t xml:space="preserve">P4SMA47A-AU </t>
  </si>
  <si>
    <t xml:space="preserve">P4SMA51A-AU </t>
  </si>
  <si>
    <t xml:space="preserve">P4SMA56A-AU </t>
  </si>
  <si>
    <t xml:space="preserve">P4SMA62A-AU </t>
  </si>
  <si>
    <t xml:space="preserve">P4SMA68A-AU </t>
  </si>
  <si>
    <t xml:space="preserve">P4SMA75A-AU </t>
  </si>
  <si>
    <t xml:space="preserve">P4SMA82A-AU </t>
  </si>
  <si>
    <t>P4SMA6.7CA-AU</t>
  </si>
  <si>
    <t>P4SMA7.4CA-AU</t>
  </si>
  <si>
    <t>P4SMA8.1CA-AU</t>
  </si>
  <si>
    <t>P4SMA9.0CA-AU</t>
  </si>
  <si>
    <t xml:space="preserve">P4SMA10CA-AU </t>
  </si>
  <si>
    <t xml:space="preserve">P4SMA11CA-AU </t>
  </si>
  <si>
    <t xml:space="preserve">P4SMA12CA-AU </t>
  </si>
  <si>
    <t xml:space="preserve">P4SMA13CA-AU </t>
  </si>
  <si>
    <t xml:space="preserve">P4SMA15CA-AU </t>
  </si>
  <si>
    <t xml:space="preserve">P4SMA16CA-AU </t>
  </si>
  <si>
    <t xml:space="preserve">P4SMA18CA-AU </t>
  </si>
  <si>
    <t xml:space="preserve">P4SMA20CA-AU </t>
  </si>
  <si>
    <t xml:space="preserve">P4SMA22CA-AU </t>
  </si>
  <si>
    <t xml:space="preserve">P4SMA24CA-AU </t>
  </si>
  <si>
    <t xml:space="preserve">P4SMA27CA-AU </t>
  </si>
  <si>
    <t xml:space="preserve">P4SMA30CA-AU </t>
  </si>
  <si>
    <t xml:space="preserve">P4SMA33CA-AU </t>
  </si>
  <si>
    <t xml:space="preserve">P4SMA36CA-AU </t>
  </si>
  <si>
    <t xml:space="preserve">P4SMA39CA-AU </t>
  </si>
  <si>
    <t xml:space="preserve">P4SMA43CA-AU </t>
  </si>
  <si>
    <t xml:space="preserve">P4SMA47CA-AU </t>
  </si>
  <si>
    <t xml:space="preserve">P4SMA51CA-AU </t>
  </si>
  <si>
    <t xml:space="preserve">P4SMA56CA-AU </t>
  </si>
  <si>
    <t xml:space="preserve">P4SMA62CA-AU </t>
  </si>
  <si>
    <t xml:space="preserve">P4SMA68CA-AU </t>
  </si>
  <si>
    <t xml:space="preserve">P4SMA75CA-AU </t>
  </si>
  <si>
    <t xml:space="preserve">P4SMA82CA-AU </t>
  </si>
  <si>
    <t>P4KE6.7A</t>
  </si>
  <si>
    <t>P4KE7.4A</t>
  </si>
  <si>
    <t>P4KE8.1A</t>
  </si>
  <si>
    <t xml:space="preserve">P4KE10A </t>
  </si>
  <si>
    <t xml:space="preserve">P4KE12A </t>
  </si>
  <si>
    <t xml:space="preserve">P4KE15A </t>
  </si>
  <si>
    <t xml:space="preserve">P4KE16A </t>
  </si>
  <si>
    <t xml:space="preserve">P4KE18A </t>
  </si>
  <si>
    <t xml:space="preserve">P4KE20A </t>
  </si>
  <si>
    <t xml:space="preserve">P4KE22A </t>
  </si>
  <si>
    <t xml:space="preserve">P4KE24A </t>
  </si>
  <si>
    <t xml:space="preserve">P4KE27A </t>
  </si>
  <si>
    <t xml:space="preserve">P4KE30A </t>
  </si>
  <si>
    <t xml:space="preserve">P4KE33A </t>
  </si>
  <si>
    <t xml:space="preserve">P4KE36A </t>
  </si>
  <si>
    <t xml:space="preserve">P4KE43A </t>
  </si>
  <si>
    <t xml:space="preserve">P4KE47A </t>
  </si>
  <si>
    <t xml:space="preserve">P4KE51A </t>
  </si>
  <si>
    <t xml:space="preserve">P4KE62A </t>
  </si>
  <si>
    <t xml:space="preserve">P4KE82A </t>
  </si>
  <si>
    <t xml:space="preserve">P4KE91A </t>
  </si>
  <si>
    <t xml:space="preserve">P4KE100A </t>
  </si>
  <si>
    <t xml:space="preserve">P4KE200A </t>
  </si>
  <si>
    <t xml:space="preserve">P4KE220A </t>
  </si>
  <si>
    <t xml:space="preserve">P4KE300A </t>
  </si>
  <si>
    <t xml:space="preserve">P4KE400A </t>
  </si>
  <si>
    <t xml:space="preserve">P4KE440A </t>
  </si>
  <si>
    <t>P6SMB6.7A</t>
  </si>
  <si>
    <t>P6SMB7.4A</t>
  </si>
  <si>
    <t>P6SMB8.1A</t>
  </si>
  <si>
    <t>P6SMB9.0A</t>
  </si>
  <si>
    <t xml:space="preserve">P6SMB10A </t>
  </si>
  <si>
    <t xml:space="preserve">P6SMB11A </t>
  </si>
  <si>
    <t xml:space="preserve">P6SMB12A </t>
  </si>
  <si>
    <t xml:space="preserve">P6SMB13A </t>
  </si>
  <si>
    <t xml:space="preserve">P6SMB15A </t>
  </si>
  <si>
    <t xml:space="preserve">P6SMB16A </t>
  </si>
  <si>
    <t xml:space="preserve">P6SMB18A </t>
  </si>
  <si>
    <t xml:space="preserve">P6SMB20A </t>
  </si>
  <si>
    <t xml:space="preserve">P6SMB22A </t>
  </si>
  <si>
    <t xml:space="preserve">P6SMB24A </t>
  </si>
  <si>
    <t xml:space="preserve">P6SMB27A </t>
  </si>
  <si>
    <t xml:space="preserve">P6SMB30A </t>
  </si>
  <si>
    <t xml:space="preserve">P6SMB33A </t>
  </si>
  <si>
    <t xml:space="preserve">P6SMB36A </t>
  </si>
  <si>
    <t xml:space="preserve">P6SMB39A </t>
  </si>
  <si>
    <t xml:space="preserve">P6SMB43A </t>
  </si>
  <si>
    <t xml:space="preserve">P6SMB47A </t>
  </si>
  <si>
    <t xml:space="preserve">P6SMB51A </t>
  </si>
  <si>
    <t xml:space="preserve">P6SMB56A </t>
  </si>
  <si>
    <t xml:space="preserve">P6SMB62A </t>
  </si>
  <si>
    <t xml:space="preserve">P6SMB68A </t>
  </si>
  <si>
    <t xml:space="preserve">P6SMB75A </t>
  </si>
  <si>
    <t xml:space="preserve">P6SMB82A </t>
  </si>
  <si>
    <t xml:space="preserve">P6SMB91A </t>
  </si>
  <si>
    <t xml:space="preserve">P6SMB100A </t>
  </si>
  <si>
    <t xml:space="preserve">P6SMB110A </t>
  </si>
  <si>
    <t xml:space="preserve">P6SMB120A </t>
  </si>
  <si>
    <t xml:space="preserve">P6SMB130A </t>
  </si>
  <si>
    <t xml:space="preserve">P6SMB150A </t>
  </si>
  <si>
    <t xml:space="preserve">P6SMB160A </t>
  </si>
  <si>
    <t xml:space="preserve">P6SMB170A </t>
  </si>
  <si>
    <t xml:space="preserve">P6SMB180A </t>
  </si>
  <si>
    <t xml:space="preserve">P6SMB200A </t>
  </si>
  <si>
    <t xml:space="preserve">P6SMB220A </t>
  </si>
  <si>
    <t xml:space="preserve">P6SMB250A </t>
  </si>
  <si>
    <t xml:space="preserve">P6SMB300A </t>
  </si>
  <si>
    <t xml:space="preserve">P6SMB350A </t>
  </si>
  <si>
    <t xml:space="preserve">P6SMB400A </t>
  </si>
  <si>
    <t>P6SMB6.7A-AU</t>
  </si>
  <si>
    <t>P6SMB7.4A-AU</t>
  </si>
  <si>
    <t>P6SMB8.1A-AU</t>
  </si>
  <si>
    <t>P6SMB9.0A-AU</t>
  </si>
  <si>
    <t xml:space="preserve">P6SMB10A-AU </t>
  </si>
  <si>
    <t xml:space="preserve">P6SMB11A-AU </t>
  </si>
  <si>
    <t xml:space="preserve">P6SMB12A-AU </t>
  </si>
  <si>
    <t xml:space="preserve">P6SMB13A-AU </t>
  </si>
  <si>
    <t xml:space="preserve">P6SMB15A-AU </t>
  </si>
  <si>
    <t xml:space="preserve">P6SMB16A-AU </t>
  </si>
  <si>
    <t xml:space="preserve">P6SMB18A-AU </t>
  </si>
  <si>
    <t xml:space="preserve">P6SMB20A-AU </t>
  </si>
  <si>
    <t xml:space="preserve">P6SMB22A-AU </t>
  </si>
  <si>
    <t xml:space="preserve">P6SMB24A-AU </t>
  </si>
  <si>
    <t xml:space="preserve">P6SMB27A-AU </t>
  </si>
  <si>
    <t xml:space="preserve">P6SMB30A-AU </t>
  </si>
  <si>
    <t xml:space="preserve">P6SMB33A-AU </t>
  </si>
  <si>
    <t xml:space="preserve">P6SMB36A-AU </t>
  </si>
  <si>
    <t xml:space="preserve">P6SMB39A-AU </t>
  </si>
  <si>
    <t xml:space="preserve">P6SMB43A-AU </t>
  </si>
  <si>
    <t xml:space="preserve">P6SMB47A-AU </t>
  </si>
  <si>
    <t xml:space="preserve">P6SMB51A-AU </t>
  </si>
  <si>
    <t xml:space="preserve">P6SMB56A-AU </t>
  </si>
  <si>
    <t xml:space="preserve">P6SMB62A-AU </t>
  </si>
  <si>
    <t xml:space="preserve">P6SMB68A-AU </t>
  </si>
  <si>
    <t xml:space="preserve">P6SMB75A-AU </t>
  </si>
  <si>
    <t xml:space="preserve">P6SMB82A-AU </t>
  </si>
  <si>
    <t>P6SMBJ5.1A</t>
  </si>
  <si>
    <t xml:space="preserve">P6SMBJ6.0A </t>
  </si>
  <si>
    <t xml:space="preserve">P6SMBJ6.5A </t>
  </si>
  <si>
    <t xml:space="preserve">P6SMBJ7.0A </t>
  </si>
  <si>
    <t xml:space="preserve">P6SMBJ7.5A </t>
  </si>
  <si>
    <t xml:space="preserve">P6SMBJ8.0A </t>
  </si>
  <si>
    <t xml:space="preserve">P6SMBJ8.5A </t>
  </si>
  <si>
    <t>P6SMBJ9.1A</t>
  </si>
  <si>
    <t xml:space="preserve">P6SMBJ10A </t>
  </si>
  <si>
    <t xml:space="preserve">P6SMBJ11A </t>
  </si>
  <si>
    <t xml:space="preserve">P6SMBJ12A </t>
  </si>
  <si>
    <t xml:space="preserve">P6SMBJ13A </t>
  </si>
  <si>
    <t xml:space="preserve">P6SMBJ14A </t>
  </si>
  <si>
    <t xml:space="preserve">P6SMBJ15A </t>
  </si>
  <si>
    <t xml:space="preserve">P6SMBJ16A </t>
  </si>
  <si>
    <t xml:space="preserve">P6SMBJ17A </t>
  </si>
  <si>
    <t xml:space="preserve">P6SMBJ18A </t>
  </si>
  <si>
    <t xml:space="preserve">P6SMBJ20A </t>
  </si>
  <si>
    <t xml:space="preserve">P6SMBJ22A </t>
  </si>
  <si>
    <t xml:space="preserve">P6SMBJ24A </t>
  </si>
  <si>
    <t xml:space="preserve">P6SMBJ26A </t>
  </si>
  <si>
    <t xml:space="preserve">P6SMBJ28A </t>
  </si>
  <si>
    <t xml:space="preserve">P6SMBJ30A </t>
  </si>
  <si>
    <t xml:space="preserve">P6SMBJ33A </t>
  </si>
  <si>
    <t xml:space="preserve">P6SMBJ36A </t>
  </si>
  <si>
    <t xml:space="preserve">P6SMBJ40A </t>
  </si>
  <si>
    <t xml:space="preserve">P6SMBJ43A </t>
  </si>
  <si>
    <t xml:space="preserve">P6SMBJ45A </t>
  </si>
  <si>
    <t xml:space="preserve">P6SMBJ48A </t>
  </si>
  <si>
    <t xml:space="preserve">P6SMBJ51A </t>
  </si>
  <si>
    <t xml:space="preserve">P6SMBJ54A </t>
  </si>
  <si>
    <t xml:space="preserve">P6SMBJ58A </t>
  </si>
  <si>
    <t xml:space="preserve">P6SMBJ60A </t>
  </si>
  <si>
    <t xml:space="preserve">P6SMBJ64A </t>
  </si>
  <si>
    <t xml:space="preserve">P6SMBJ70A </t>
  </si>
  <si>
    <t xml:space="preserve">P6SMBJ75A </t>
  </si>
  <si>
    <t xml:space="preserve">P6SMBJ78A </t>
  </si>
  <si>
    <t xml:space="preserve">P6SMBJ85A </t>
  </si>
  <si>
    <t xml:space="preserve">P6SMBJ90A </t>
  </si>
  <si>
    <t xml:space="preserve">P6SMBJ100A </t>
  </si>
  <si>
    <t xml:space="preserve">P6SMBJ110A </t>
  </si>
  <si>
    <t xml:space="preserve">P6SMBJ120A </t>
  </si>
  <si>
    <t xml:space="preserve">P6SMBJ130A </t>
  </si>
  <si>
    <t xml:space="preserve">P6SMBJ150A </t>
  </si>
  <si>
    <t xml:space="preserve">P6SMBJ160A </t>
  </si>
  <si>
    <t xml:space="preserve">P6SMBJ170A </t>
  </si>
  <si>
    <t xml:space="preserve">P6SMBJ180A </t>
  </si>
  <si>
    <t xml:space="preserve">P6SMBJ190A </t>
  </si>
  <si>
    <t xml:space="preserve">P6SMBJ200A </t>
  </si>
  <si>
    <t xml:space="preserve">P6SMBJ210A </t>
  </si>
  <si>
    <t xml:space="preserve">P6SMBJ220A </t>
  </si>
  <si>
    <t>P6SMBJ5.1A-AU</t>
  </si>
  <si>
    <t xml:space="preserve">P6SMBJ6.0A-AU </t>
  </si>
  <si>
    <t xml:space="preserve">P6SMBJ6.5A-AU </t>
  </si>
  <si>
    <t xml:space="preserve">P6SMBJ7.0A-AU </t>
  </si>
  <si>
    <t xml:space="preserve">P6SMBJ7.5A-AU </t>
  </si>
  <si>
    <t xml:space="preserve">P6SMBJ8.0A-AU </t>
  </si>
  <si>
    <t xml:space="preserve">P6SMBJ8.5A-AU </t>
  </si>
  <si>
    <t>P6SMBJ9.1A-AU</t>
  </si>
  <si>
    <t xml:space="preserve">P6SMBJ10A-AU </t>
  </si>
  <si>
    <t xml:space="preserve">P6SMBJ11A-AU </t>
  </si>
  <si>
    <t xml:space="preserve">P6SMBJ12A-AU </t>
  </si>
  <si>
    <t xml:space="preserve">P6SMBJ13A-AU </t>
  </si>
  <si>
    <t xml:space="preserve">P6SMBJ14A-AU </t>
  </si>
  <si>
    <t xml:space="preserve">P6SMBJ15A-AU </t>
  </si>
  <si>
    <t xml:space="preserve">P6SMBJ16A-AU </t>
  </si>
  <si>
    <t xml:space="preserve">P6SMBJ17A-AU </t>
  </si>
  <si>
    <t xml:space="preserve">P6SMBJ18A-AU </t>
  </si>
  <si>
    <t xml:space="preserve">P6SMBJ20A-AU </t>
  </si>
  <si>
    <t xml:space="preserve">P6SMBJ22A-AU </t>
  </si>
  <si>
    <t xml:space="preserve">P6SMBJ24A-AU </t>
  </si>
  <si>
    <t xml:space="preserve">P6SMBJ26A-AU </t>
  </si>
  <si>
    <t xml:space="preserve">P6SMBJ28A-AU </t>
  </si>
  <si>
    <t xml:space="preserve">P6SMBJ30A-AU </t>
  </si>
  <si>
    <t xml:space="preserve">P6SMBJ33A-AU </t>
  </si>
  <si>
    <t xml:space="preserve">P6SMBJ36A-AU </t>
  </si>
  <si>
    <t xml:space="preserve">P6SMBJ40A-AU </t>
  </si>
  <si>
    <t xml:space="preserve">P6SMBJ43A-AU </t>
  </si>
  <si>
    <t xml:space="preserve">P6SMBJ45A-AU </t>
  </si>
  <si>
    <t xml:space="preserve">P6SMBJ48A-AU </t>
  </si>
  <si>
    <t xml:space="preserve">P6SMBJ51A-AU </t>
  </si>
  <si>
    <t xml:space="preserve">P6SMBJ54A-AU </t>
  </si>
  <si>
    <t xml:space="preserve">P6SMBJ58A-AU </t>
  </si>
  <si>
    <t xml:space="preserve">P6SMBJ60A-AU </t>
  </si>
  <si>
    <t xml:space="preserve">P6SMBJ64A-AU </t>
  </si>
  <si>
    <t xml:space="preserve">P6SMBJ70A-AU </t>
  </si>
  <si>
    <t>1.5SMC6.7A-AU</t>
  </si>
  <si>
    <t>1.5SMC7.4A-AU</t>
  </si>
  <si>
    <t>1.5SMC8.1A-AU</t>
  </si>
  <si>
    <t>1.5SMC9.0A-AU</t>
  </si>
  <si>
    <t xml:space="preserve">1.5SMC10A-AU </t>
  </si>
  <si>
    <t xml:space="preserve">1.5SMC11A-AU </t>
  </si>
  <si>
    <t xml:space="preserve">1.5SMC12A-AU </t>
  </si>
  <si>
    <t xml:space="preserve">1.5SMC13A-AU </t>
  </si>
  <si>
    <t xml:space="preserve">1.5SMC15A-AU </t>
  </si>
  <si>
    <t xml:space="preserve">1.5SMC16A-AU </t>
  </si>
  <si>
    <t xml:space="preserve">1.5SMC18A-AU </t>
  </si>
  <si>
    <t xml:space="preserve">1.5SMC20A-AU </t>
  </si>
  <si>
    <t xml:space="preserve">1.5SMC22A-AU </t>
  </si>
  <si>
    <t xml:space="preserve">1.5SMC24A-AU </t>
  </si>
  <si>
    <t xml:space="preserve">1.5SMC27A-AU </t>
  </si>
  <si>
    <t xml:space="preserve">1.5SMC30A-AU </t>
  </si>
  <si>
    <t xml:space="preserve">1.5SMC33A-AU </t>
  </si>
  <si>
    <t xml:space="preserve">1.5SMC36A-AU </t>
  </si>
  <si>
    <t xml:space="preserve">1.5SMC39A-AU </t>
  </si>
  <si>
    <t xml:space="preserve">1.5SMC43A-AU </t>
  </si>
  <si>
    <t xml:space="preserve">1.5SMC47A-AU </t>
  </si>
  <si>
    <t xml:space="preserve">1.5SMC51A-AU </t>
  </si>
  <si>
    <t xml:space="preserve">1.5SMC56A-AU </t>
  </si>
  <si>
    <t xml:space="preserve">1.5SMC62A-AU </t>
  </si>
  <si>
    <t xml:space="preserve">1.5SMC68A-AU </t>
  </si>
  <si>
    <t xml:space="preserve">1.5SMC75A-AU </t>
  </si>
  <si>
    <t>1.5SMCJ5.1A-AU</t>
  </si>
  <si>
    <t xml:space="preserve">1.5SMCJ6.0A-AU </t>
  </si>
  <si>
    <t xml:space="preserve">1.5SMCJ6.5A-AU </t>
  </si>
  <si>
    <t xml:space="preserve">1.5SMCJ7.0A-AU </t>
  </si>
  <si>
    <t xml:space="preserve">1.5SMCJ7.5A-AU </t>
  </si>
  <si>
    <t xml:space="preserve">1.5SMCJ8.0A-AU </t>
  </si>
  <si>
    <t xml:space="preserve">1.5SMCJ8.5A-AU </t>
  </si>
  <si>
    <t>1.5SMCJ9.1A-AU</t>
  </si>
  <si>
    <t xml:space="preserve">1.5SMCJ10A-AU </t>
  </si>
  <si>
    <t xml:space="preserve">1.5SMCJ11A-AU </t>
  </si>
  <si>
    <t xml:space="preserve">1.5SMCJ12A-AU </t>
  </si>
  <si>
    <t xml:space="preserve">1.5SMCJ13A-AU </t>
  </si>
  <si>
    <t xml:space="preserve">1.5SMCJ14A-AU </t>
  </si>
  <si>
    <t xml:space="preserve">1.5SMCJ15A-AU </t>
  </si>
  <si>
    <t xml:space="preserve">1.5SMCJ16A-AU </t>
  </si>
  <si>
    <t xml:space="preserve">1.5SMCJ17A-AU </t>
  </si>
  <si>
    <t xml:space="preserve">1.5SMCJ18A-AU </t>
  </si>
  <si>
    <t xml:space="preserve">1.5SMCJ20A-AU </t>
  </si>
  <si>
    <t xml:space="preserve">1.5SMCJ22A-AU </t>
  </si>
  <si>
    <t xml:space="preserve">1.5SMCJ24A-AU </t>
  </si>
  <si>
    <t xml:space="preserve">1.5SMCJ26A-AU </t>
  </si>
  <si>
    <t xml:space="preserve">1.5SMCJ28A-AU </t>
  </si>
  <si>
    <t xml:space="preserve">1.5SMCJ30A-AU </t>
  </si>
  <si>
    <t xml:space="preserve">1.5SMCJ33A-AU </t>
  </si>
  <si>
    <t xml:space="preserve">1.5SMCJ36A-AU </t>
  </si>
  <si>
    <t xml:space="preserve">1.5SMCJ40A-AU </t>
  </si>
  <si>
    <t xml:space="preserve">1.5SMCJ43A-AU </t>
  </si>
  <si>
    <t xml:space="preserve">1.5SMCJ45A-AU </t>
  </si>
  <si>
    <t xml:space="preserve">1.5SMCJ48A-AU </t>
  </si>
  <si>
    <t xml:space="preserve">1.5SMCJ51A-AU </t>
  </si>
  <si>
    <t xml:space="preserve">1.5SMCJ54A-AU </t>
  </si>
  <si>
    <t xml:space="preserve">1.5SMCJ58A-AU </t>
  </si>
  <si>
    <t xml:space="preserve">1.5SMCJ60A-AU </t>
  </si>
  <si>
    <t xml:space="preserve">1.5SMCJ64A-AU </t>
  </si>
  <si>
    <t xml:space="preserve">1.5SMCJ70A-AU </t>
  </si>
  <si>
    <t xml:space="preserve">3.0SMCJ10A-AU </t>
  </si>
  <si>
    <t xml:space="preserve">3.0SMCJ11A-AU </t>
  </si>
  <si>
    <t xml:space="preserve">3.0SMCJ12A-AU </t>
  </si>
  <si>
    <t xml:space="preserve">3.0SMCJ13A-AU </t>
  </si>
  <si>
    <t xml:space="preserve">3.0SMCJ14A-AU </t>
  </si>
  <si>
    <t xml:space="preserve">3.0SMCJ15A-AU </t>
  </si>
  <si>
    <t xml:space="preserve">3.0SMCJ16A-AU </t>
  </si>
  <si>
    <t xml:space="preserve">3.0SMCJ17A-AU </t>
  </si>
  <si>
    <t xml:space="preserve">3.0SMCJ18A-AU </t>
  </si>
  <si>
    <t xml:space="preserve">3.0SMCJ20A-AU </t>
  </si>
  <si>
    <t xml:space="preserve">3.0SMCJ22A-AU </t>
  </si>
  <si>
    <t xml:space="preserve">3.0SMCJ24A-AU </t>
  </si>
  <si>
    <t xml:space="preserve">3.0SMCJ26A-AU </t>
  </si>
  <si>
    <t xml:space="preserve">3.0SMCJ28A-AU </t>
  </si>
  <si>
    <t xml:space="preserve">3.0SMCJ30A-AU </t>
  </si>
  <si>
    <t xml:space="preserve">3.0SMCJ33A-AU </t>
  </si>
  <si>
    <t xml:space="preserve">3.0SMCJ36A-AU </t>
  </si>
  <si>
    <t xml:space="preserve">3.0SMCJ40A-AU </t>
  </si>
  <si>
    <t xml:space="preserve">3.0SMCJ43A-AU </t>
  </si>
  <si>
    <t xml:space="preserve">3.0SMCJ45A-AU </t>
  </si>
  <si>
    <t xml:space="preserve">3.0SMCJ48A-AU </t>
  </si>
  <si>
    <t xml:space="preserve">3.0SMCJ51A-AU </t>
  </si>
  <si>
    <t xml:space="preserve">3.0SMCJ54A-AU </t>
  </si>
  <si>
    <t xml:space="preserve">3.0SMCJ58A-AU </t>
  </si>
  <si>
    <t xml:space="preserve">3.0SMCJ60A-AU </t>
  </si>
  <si>
    <t xml:space="preserve">3.0SMCJ64A-AU </t>
  </si>
  <si>
    <t xml:space="preserve">3.0SMCJ70A-AU </t>
  </si>
  <si>
    <t xml:space="preserve">3KP33A </t>
  </si>
  <si>
    <t xml:space="preserve">3KP100A </t>
  </si>
  <si>
    <t>P4SMA6.7CA</t>
  </si>
  <si>
    <t>P4SMA7.4CA</t>
  </si>
  <si>
    <t>P4SMA8.1CA</t>
  </si>
  <si>
    <t>P4SMA9.0CA</t>
  </si>
  <si>
    <t xml:space="preserve">P4SMA10CA </t>
  </si>
  <si>
    <t xml:space="preserve">P4SMA11CA </t>
  </si>
  <si>
    <t xml:space="preserve">P4SMA12CA </t>
  </si>
  <si>
    <t xml:space="preserve">P4SMA13CA </t>
  </si>
  <si>
    <t xml:space="preserve">P4SMA15CA </t>
  </si>
  <si>
    <t xml:space="preserve">P4SMA16CA </t>
  </si>
  <si>
    <t xml:space="preserve">P4SMA18CA </t>
  </si>
  <si>
    <t xml:space="preserve">P4SMA20CA </t>
  </si>
  <si>
    <t xml:space="preserve">P4SMA22CA </t>
  </si>
  <si>
    <t xml:space="preserve">P4SMA24CA </t>
  </si>
  <si>
    <t xml:space="preserve">P4SMA27CA </t>
  </si>
  <si>
    <t xml:space="preserve">P4SMA30CA </t>
  </si>
  <si>
    <t xml:space="preserve">P4SMA33CA </t>
  </si>
  <si>
    <t xml:space="preserve">P4SMA36CA </t>
  </si>
  <si>
    <t xml:space="preserve">P4SMA39CA </t>
  </si>
  <si>
    <t xml:space="preserve">P4SMA43CA </t>
  </si>
  <si>
    <t xml:space="preserve">P4SMA47CA </t>
  </si>
  <si>
    <t xml:space="preserve">P4SMA51CA </t>
  </si>
  <si>
    <t xml:space="preserve">P4SMA56CA </t>
  </si>
  <si>
    <t xml:space="preserve">P4SMA62CA </t>
  </si>
  <si>
    <t xml:space="preserve">P4SMA68CA </t>
  </si>
  <si>
    <t xml:space="preserve">P4SMA75CA </t>
  </si>
  <si>
    <t xml:space="preserve">P4SMA82CA </t>
  </si>
  <si>
    <t xml:space="preserve">P4SMA91CA </t>
  </si>
  <si>
    <t xml:space="preserve">P4SMA100CA </t>
  </si>
  <si>
    <t xml:space="preserve">P4SMA110CA </t>
  </si>
  <si>
    <t xml:space="preserve">P4SMA120CA </t>
  </si>
  <si>
    <t xml:space="preserve">P4SMA130CA </t>
  </si>
  <si>
    <t xml:space="preserve">P4SMA150CA </t>
  </si>
  <si>
    <t xml:space="preserve">P4SMA160CA </t>
  </si>
  <si>
    <t xml:space="preserve">P4SMA170CA </t>
  </si>
  <si>
    <t xml:space="preserve">P4SMA180CA </t>
  </si>
  <si>
    <t xml:space="preserve">P4SMA200CA </t>
  </si>
  <si>
    <t xml:space="preserve">P4SMA220CA </t>
  </si>
  <si>
    <t xml:space="preserve">P4SMA250CA </t>
  </si>
  <si>
    <t>P4SMAJ5.1A</t>
  </si>
  <si>
    <t xml:space="preserve">P4SMAJ6.0A </t>
  </si>
  <si>
    <t xml:space="preserve">P4SMAJ6.5A </t>
  </si>
  <si>
    <t xml:space="preserve">P4SMAJ7.0A </t>
  </si>
  <si>
    <t xml:space="preserve">P4SMAJ7.5A </t>
  </si>
  <si>
    <t xml:space="preserve">P4SMAJ8.0A </t>
  </si>
  <si>
    <t xml:space="preserve">P4SMAJ8.5A </t>
  </si>
  <si>
    <t>P4SMAJ9.1A</t>
  </si>
  <si>
    <t xml:space="preserve">P4SMAJ10A </t>
  </si>
  <si>
    <t xml:space="preserve">P4SMAJ11A </t>
  </si>
  <si>
    <t xml:space="preserve">P4SMAJ12A </t>
  </si>
  <si>
    <t xml:space="preserve">P4SMAJ13A </t>
  </si>
  <si>
    <t xml:space="preserve">P4SMAJ14A </t>
  </si>
  <si>
    <t xml:space="preserve">P4SMAJ15A </t>
  </si>
  <si>
    <t xml:space="preserve">P4SMAJ16A </t>
  </si>
  <si>
    <t xml:space="preserve">P4SMAJ17A </t>
  </si>
  <si>
    <t xml:space="preserve">P4SMAJ18A </t>
  </si>
  <si>
    <t xml:space="preserve">P4SMAJ20A </t>
  </si>
  <si>
    <t xml:space="preserve">P4SMAJ22A </t>
  </si>
  <si>
    <t xml:space="preserve">P4SMAJ24A </t>
  </si>
  <si>
    <t xml:space="preserve">P4SMAJ26A </t>
  </si>
  <si>
    <t xml:space="preserve">P4SMAJ28A </t>
  </si>
  <si>
    <t xml:space="preserve">P4SMAJ30A </t>
  </si>
  <si>
    <t xml:space="preserve">P4SMAJ33A </t>
  </si>
  <si>
    <t xml:space="preserve">P4SMAJ36A </t>
  </si>
  <si>
    <t xml:space="preserve">P4SMAJ40A </t>
  </si>
  <si>
    <t xml:space="preserve">P4SMAJ43A </t>
  </si>
  <si>
    <t xml:space="preserve">P4SMAJ45A </t>
  </si>
  <si>
    <t xml:space="preserve">P4SMAJ48A </t>
  </si>
  <si>
    <t xml:space="preserve">P4SMAJ51A </t>
  </si>
  <si>
    <t xml:space="preserve">P4SMAJ54A </t>
  </si>
  <si>
    <t xml:space="preserve">P4SMAJ58A </t>
  </si>
  <si>
    <t xml:space="preserve">P4SMAJ60A </t>
  </si>
  <si>
    <t xml:space="preserve">P4SMAJ64A </t>
  </si>
  <si>
    <t xml:space="preserve">P4SMAJ70A </t>
  </si>
  <si>
    <t xml:space="preserve">P4SMAJ75A </t>
  </si>
  <si>
    <t xml:space="preserve">P4SMAJ78A </t>
  </si>
  <si>
    <t xml:space="preserve">P4SMAJ85A </t>
  </si>
  <si>
    <t xml:space="preserve">P4SMAJ90A </t>
  </si>
  <si>
    <t xml:space="preserve">P4SMAJ100A </t>
  </si>
  <si>
    <t xml:space="preserve">P4SMAJ110A </t>
  </si>
  <si>
    <t xml:space="preserve">P4SMAJ120A </t>
  </si>
  <si>
    <t xml:space="preserve">P4SMAJ130A </t>
  </si>
  <si>
    <t xml:space="preserve">P4SMAJ150A </t>
  </si>
  <si>
    <t xml:space="preserve">P4SMAJ160A </t>
  </si>
  <si>
    <t xml:space="preserve">P4SMAJ170A </t>
  </si>
  <si>
    <t xml:space="preserve">P4SMAJ180A </t>
  </si>
  <si>
    <t xml:space="preserve">P4SMAJ190A </t>
  </si>
  <si>
    <t xml:space="preserve">P4SMAJ200A </t>
  </si>
  <si>
    <t xml:space="preserve">P4SMAJ210A </t>
  </si>
  <si>
    <t xml:space="preserve">P4SMAJ220A </t>
  </si>
  <si>
    <t>P4SMAJ5.1CA</t>
  </si>
  <si>
    <t xml:space="preserve">P4SMAJ6.0CA </t>
  </si>
  <si>
    <t xml:space="preserve">P4SMAJ6.5CA </t>
  </si>
  <si>
    <t xml:space="preserve">P4SMAJ7.0CA </t>
  </si>
  <si>
    <t xml:space="preserve">P4SMAJ7.5CA </t>
  </si>
  <si>
    <t xml:space="preserve">P4SMAJ8.0CA </t>
  </si>
  <si>
    <t xml:space="preserve">P4SMAJ8.5CA </t>
  </si>
  <si>
    <t>P4SMAJ9.1CA</t>
  </si>
  <si>
    <t xml:space="preserve">P4SMAJ10CA </t>
  </si>
  <si>
    <t xml:space="preserve">P4SMAJ11CA </t>
  </si>
  <si>
    <t xml:space="preserve">P4SMAJ12CA </t>
  </si>
  <si>
    <t xml:space="preserve">P4SMAJ13CA </t>
  </si>
  <si>
    <t xml:space="preserve">P4SMAJ14CA </t>
  </si>
  <si>
    <t xml:space="preserve">P4SMAJ15CA </t>
  </si>
  <si>
    <t xml:space="preserve">P4SMAJ16CA </t>
  </si>
  <si>
    <t xml:space="preserve">P4SMAJ17CA </t>
  </si>
  <si>
    <t xml:space="preserve">P4SMAJ18CA </t>
  </si>
  <si>
    <t xml:space="preserve">P4SMAJ20CA </t>
  </si>
  <si>
    <t xml:space="preserve">P4SMAJ22CA </t>
  </si>
  <si>
    <t xml:space="preserve">P4SMAJ24CA </t>
  </si>
  <si>
    <t xml:space="preserve">P4SMAJ26CA </t>
  </si>
  <si>
    <t xml:space="preserve">P4SMAJ28CA </t>
  </si>
  <si>
    <t xml:space="preserve">P4SMAJ30CA </t>
  </si>
  <si>
    <t xml:space="preserve">P4SMAJ33CA </t>
  </si>
  <si>
    <t xml:space="preserve">P4SMAJ36CA </t>
  </si>
  <si>
    <t xml:space="preserve">P4SMAJ40CA </t>
  </si>
  <si>
    <t xml:space="preserve">P4SMAJ43CA </t>
  </si>
  <si>
    <t xml:space="preserve">P4SMAJ45CA </t>
  </si>
  <si>
    <t xml:space="preserve">P4SMAJ48CA </t>
  </si>
  <si>
    <t xml:space="preserve">P4SMAJ51CA </t>
  </si>
  <si>
    <t xml:space="preserve">P4SMAJ54CA </t>
  </si>
  <si>
    <t xml:space="preserve">P4SMAJ58CA </t>
  </si>
  <si>
    <t xml:space="preserve">P4SMAJ60CA </t>
  </si>
  <si>
    <t xml:space="preserve">P4SMAJ64CA </t>
  </si>
  <si>
    <t xml:space="preserve">P4SMAJ70CA </t>
  </si>
  <si>
    <t xml:space="preserve">P4SMAJ75CA </t>
  </si>
  <si>
    <t xml:space="preserve">P4SMAJ78CA </t>
  </si>
  <si>
    <t xml:space="preserve">P4SMAJ85CA </t>
  </si>
  <si>
    <t xml:space="preserve">P4SMAJ90CA </t>
  </si>
  <si>
    <t xml:space="preserve">P4SMAJ100CA </t>
  </si>
  <si>
    <t xml:space="preserve">P4SMAJ110CA </t>
  </si>
  <si>
    <t xml:space="preserve">P4SMAJ120CA </t>
  </si>
  <si>
    <t xml:space="preserve">P4SMAJ130CA </t>
  </si>
  <si>
    <t xml:space="preserve">P4SMAJ150CA </t>
  </si>
  <si>
    <t xml:space="preserve">P4SMAJ160CA </t>
  </si>
  <si>
    <t xml:space="preserve">P4SMAJ170CA </t>
  </si>
  <si>
    <t xml:space="preserve">P4SMAJ180CA </t>
  </si>
  <si>
    <t xml:space="preserve">P4SMAJ190CA </t>
  </si>
  <si>
    <t xml:space="preserve">P4SMAJ200CA </t>
  </si>
  <si>
    <t xml:space="preserve">P4SMAJ210CA </t>
  </si>
  <si>
    <t xml:space="preserve">P4SMAJ220CA </t>
  </si>
  <si>
    <t>P4SMAJ5.1A-AU</t>
  </si>
  <si>
    <t xml:space="preserve">P4SMAJ6.0A-AU </t>
  </si>
  <si>
    <t xml:space="preserve">P4SMAJ6.5A-AU </t>
  </si>
  <si>
    <t xml:space="preserve">P4SMAJ7.0A-AU </t>
  </si>
  <si>
    <t xml:space="preserve">P4SMAJ7.5A-AU </t>
  </si>
  <si>
    <t xml:space="preserve">P4SMAJ8.0A-AU </t>
  </si>
  <si>
    <t xml:space="preserve">P4SMAJ8.5A-AU </t>
  </si>
  <si>
    <t>P4SMAJ9.1A-AU</t>
  </si>
  <si>
    <t xml:space="preserve">P4SMAJ10A-AU </t>
  </si>
  <si>
    <t xml:space="preserve">P4SMAJ11A-AU </t>
  </si>
  <si>
    <t xml:space="preserve">P4SMAJ12A-AU </t>
  </si>
  <si>
    <t xml:space="preserve">P4SMAJ13A-AU </t>
  </si>
  <si>
    <t xml:space="preserve">P4SMAJ14A-AU </t>
  </si>
  <si>
    <t xml:space="preserve">P4SMAJ15A-AU </t>
  </si>
  <si>
    <t xml:space="preserve">P4SMAJ16A-AU </t>
  </si>
  <si>
    <t xml:space="preserve">P4SMAJ17A-AU </t>
  </si>
  <si>
    <t xml:space="preserve">P4SMAJ18A-AU </t>
  </si>
  <si>
    <t xml:space="preserve">P4SMAJ20A-AU </t>
  </si>
  <si>
    <t xml:space="preserve">P4SMAJ22A-AU </t>
  </si>
  <si>
    <t xml:space="preserve">P4SMAJ24A-AU </t>
  </si>
  <si>
    <t xml:space="preserve">P4SMAJ26A-AU </t>
  </si>
  <si>
    <t xml:space="preserve">P4SMAJ28A-AU </t>
  </si>
  <si>
    <t xml:space="preserve">P4SMAJ30A-AU </t>
  </si>
  <si>
    <t xml:space="preserve">P4SMAJ33A-AU </t>
  </si>
  <si>
    <t xml:space="preserve">P4SMAJ36A-AU </t>
  </si>
  <si>
    <t xml:space="preserve">P4SMAJ40A-AU </t>
  </si>
  <si>
    <t xml:space="preserve">P4SMAJ43A-AU </t>
  </si>
  <si>
    <t xml:space="preserve">P4SMAJ45A-AU </t>
  </si>
  <si>
    <t xml:space="preserve">P4SMAJ48A-AU </t>
  </si>
  <si>
    <t xml:space="preserve">P4SMAJ51A-AU </t>
  </si>
  <si>
    <t xml:space="preserve">P4SMAJ54A-AU </t>
  </si>
  <si>
    <t xml:space="preserve">P4SMAJ58A-AU </t>
  </si>
  <si>
    <t xml:space="preserve">P4SMAJ60A-AU </t>
  </si>
  <si>
    <t xml:space="preserve">P4SMAJ64A-AU </t>
  </si>
  <si>
    <t xml:space="preserve">P4SMAJ70A-AU </t>
  </si>
  <si>
    <t>P4SMAJ5.1CA-AU</t>
  </si>
  <si>
    <t xml:space="preserve">P4SMAJ6.0CA-AU </t>
  </si>
  <si>
    <t xml:space="preserve">P4SMAJ6.5CA-AU </t>
  </si>
  <si>
    <t xml:space="preserve">P4SMAJ7.0CA-AU </t>
  </si>
  <si>
    <t xml:space="preserve">P4SMAJ7.5CA-AU </t>
  </si>
  <si>
    <t xml:space="preserve">P4SMAJ8.0CA-AU </t>
  </si>
  <si>
    <t xml:space="preserve">P4SMAJ8.5CA-AU </t>
  </si>
  <si>
    <t>P4SMAJ9.1CA-AU</t>
  </si>
  <si>
    <t xml:space="preserve">P4SMAJ10CA-AU </t>
  </si>
  <si>
    <t xml:space="preserve">P4SMAJ11CA-AU </t>
  </si>
  <si>
    <t xml:space="preserve">P4SMAJ12CA-AU </t>
  </si>
  <si>
    <t xml:space="preserve">P4SMAJ13CA-AU </t>
  </si>
  <si>
    <t xml:space="preserve">P4SMAJ14CA-AU </t>
  </si>
  <si>
    <t xml:space="preserve">P4SMAJ15CA-AU </t>
  </si>
  <si>
    <t xml:space="preserve">P4SMAJ16CA-AU </t>
  </si>
  <si>
    <t xml:space="preserve">P4SMAJ17CA-AU </t>
  </si>
  <si>
    <t xml:space="preserve">P4SMAJ18CA-AU </t>
  </si>
  <si>
    <t xml:space="preserve">P4SMAJ20CA-AU </t>
  </si>
  <si>
    <t xml:space="preserve">P4SMAJ22CA-AU </t>
  </si>
  <si>
    <t xml:space="preserve">P4SMAJ24CA-AU </t>
  </si>
  <si>
    <t xml:space="preserve">P4SMAJ26CA-AU </t>
  </si>
  <si>
    <t xml:space="preserve">P4SMAJ28CA-AU </t>
  </si>
  <si>
    <t xml:space="preserve">P4SMAJ30CA-AU </t>
  </si>
  <si>
    <t xml:space="preserve">P4SMAJ33CA-AU </t>
  </si>
  <si>
    <t xml:space="preserve">P4SMAJ36CA-AU </t>
  </si>
  <si>
    <t xml:space="preserve">P4SMAJ40CA-AU </t>
  </si>
  <si>
    <t xml:space="preserve">P4SMAJ43CA-AU </t>
  </si>
  <si>
    <t xml:space="preserve">P4SMAJ45CA-AU </t>
  </si>
  <si>
    <t xml:space="preserve">P4SMAJ48CA-AU </t>
  </si>
  <si>
    <t xml:space="preserve">P4SMAJ51CA-AU </t>
  </si>
  <si>
    <t xml:space="preserve">P4SMAJ54CA-AU </t>
  </si>
  <si>
    <t xml:space="preserve">P4SMAJ58CA-AU </t>
  </si>
  <si>
    <t xml:space="preserve">P4SMAJ60CA-AU </t>
  </si>
  <si>
    <t xml:space="preserve">P4SMAJ64CA-AU </t>
  </si>
  <si>
    <t xml:space="preserve">P4SMAJ70CA-AU </t>
  </si>
  <si>
    <t>P4KE6.7CA</t>
  </si>
  <si>
    <t>P4KE7.4CA</t>
  </si>
  <si>
    <t xml:space="preserve">P4KE12CA </t>
  </si>
  <si>
    <t xml:space="preserve">P4KE15CA </t>
  </si>
  <si>
    <t xml:space="preserve">P4KE18CA </t>
  </si>
  <si>
    <t xml:space="preserve">P4KE20CA </t>
  </si>
  <si>
    <t xml:space="preserve">P4KE22CA </t>
  </si>
  <si>
    <t xml:space="preserve">P4KE24CA </t>
  </si>
  <si>
    <t xml:space="preserve">P4KE27CA </t>
  </si>
  <si>
    <t xml:space="preserve">P4KE33CA </t>
  </si>
  <si>
    <t xml:space="preserve">P4KE36CA </t>
  </si>
  <si>
    <t xml:space="preserve">P4KE39CA </t>
  </si>
  <si>
    <t xml:space="preserve">P4KE43CA </t>
  </si>
  <si>
    <t xml:space="preserve">P4KE47CA </t>
  </si>
  <si>
    <t xml:space="preserve">P4KE51CA </t>
  </si>
  <si>
    <t xml:space="preserve">P4KE56CA </t>
  </si>
  <si>
    <t xml:space="preserve">P4KE62CA </t>
  </si>
  <si>
    <t xml:space="preserve">P4KE68CA </t>
  </si>
  <si>
    <t xml:space="preserve">P4KE100CA </t>
  </si>
  <si>
    <t xml:space="preserve">P4KE250CA </t>
  </si>
  <si>
    <t xml:space="preserve">P4KE350CA </t>
  </si>
  <si>
    <t xml:space="preserve">P4KE400CA </t>
  </si>
  <si>
    <t xml:space="preserve">P4KE440CA </t>
  </si>
  <si>
    <t>P6SMB6.7CA</t>
  </si>
  <si>
    <t>P6SMB7.4CA</t>
  </si>
  <si>
    <t>P6SMB8.1CA</t>
  </si>
  <si>
    <t>P6SMB9.0CA</t>
  </si>
  <si>
    <t xml:space="preserve">P6SMB10CA </t>
  </si>
  <si>
    <t xml:space="preserve">P6SMB11CA </t>
  </si>
  <si>
    <t xml:space="preserve">P6SMB12CA </t>
  </si>
  <si>
    <t xml:space="preserve">P6SMB13CA </t>
  </si>
  <si>
    <t xml:space="preserve">P6SMB15CA </t>
  </si>
  <si>
    <t xml:space="preserve">P6SMB16CA </t>
  </si>
  <si>
    <t xml:space="preserve">P6SMB18CA </t>
  </si>
  <si>
    <t xml:space="preserve">P6SMB20CA </t>
  </si>
  <si>
    <t xml:space="preserve">P6SMB22CA </t>
  </si>
  <si>
    <t xml:space="preserve">P6SMB24CA </t>
  </si>
  <si>
    <t xml:space="preserve">P6SMB27CA </t>
  </si>
  <si>
    <t xml:space="preserve">P6SMB30CA </t>
  </si>
  <si>
    <t xml:space="preserve">P6SMB33CA </t>
  </si>
  <si>
    <t xml:space="preserve">P6SMB36CA </t>
  </si>
  <si>
    <t xml:space="preserve">P6SMB39CA </t>
  </si>
  <si>
    <t xml:space="preserve">P6SMB43CA </t>
  </si>
  <si>
    <t xml:space="preserve">P6SMB47CA </t>
  </si>
  <si>
    <t xml:space="preserve">P6SMB51CA </t>
  </si>
  <si>
    <t xml:space="preserve">P6SMB56CA </t>
  </si>
  <si>
    <t xml:space="preserve">P6SMB62CA </t>
  </si>
  <si>
    <t xml:space="preserve">P6SMB68CA </t>
  </si>
  <si>
    <t xml:space="preserve">P6SMB75CA </t>
  </si>
  <si>
    <t xml:space="preserve">P6SMB82CA </t>
  </si>
  <si>
    <t xml:space="preserve">P6SMB91CA </t>
  </si>
  <si>
    <t xml:space="preserve">P6SMB100CA </t>
  </si>
  <si>
    <t xml:space="preserve">P6SMB110CA </t>
  </si>
  <si>
    <t xml:space="preserve">P6SMB120CA </t>
  </si>
  <si>
    <t xml:space="preserve">P6SMB130CA </t>
  </si>
  <si>
    <t xml:space="preserve">P6SMB150CA </t>
  </si>
  <si>
    <t xml:space="preserve">P6SMB160CA </t>
  </si>
  <si>
    <t xml:space="preserve">P6SMB170CA </t>
  </si>
  <si>
    <t xml:space="preserve">P6SMB180CA </t>
  </si>
  <si>
    <t xml:space="preserve">P6SMB200CA </t>
  </si>
  <si>
    <t xml:space="preserve">P6SMB220CA </t>
  </si>
  <si>
    <t xml:space="preserve">P6SMB250CA </t>
  </si>
  <si>
    <t>P6SMBJ5.1CA</t>
  </si>
  <si>
    <t xml:space="preserve">P6SMBJ6.0CA </t>
  </si>
  <si>
    <t xml:space="preserve">P6SMBJ6.5CA </t>
  </si>
  <si>
    <t xml:space="preserve">P6SMBJ7.0CA </t>
  </si>
  <si>
    <t xml:space="preserve">P6SMBJ7.5CA </t>
  </si>
  <si>
    <t xml:space="preserve">P6SMBJ8.0CA </t>
  </si>
  <si>
    <t xml:space="preserve">P6SMBJ8.5CA </t>
  </si>
  <si>
    <t>P6SMBJ9.1CA</t>
  </si>
  <si>
    <t xml:space="preserve">P6SMBJ10CA </t>
  </si>
  <si>
    <t xml:space="preserve">P6SMBJ11CA </t>
  </si>
  <si>
    <t xml:space="preserve">P6SMBJ12CA </t>
  </si>
  <si>
    <t xml:space="preserve">P6SMBJ13CA </t>
  </si>
  <si>
    <t xml:space="preserve">P6SMBJ14CA </t>
  </si>
  <si>
    <t xml:space="preserve">P6SMBJ15CA </t>
  </si>
  <si>
    <t xml:space="preserve">P6SMBJ16CA </t>
  </si>
  <si>
    <t xml:space="preserve">P6SMBJ17CA </t>
  </si>
  <si>
    <t xml:space="preserve">P6SMBJ18CA </t>
  </si>
  <si>
    <t xml:space="preserve">P6SMBJ20CA </t>
  </si>
  <si>
    <t xml:space="preserve">P6SMBJ22CA </t>
  </si>
  <si>
    <t xml:space="preserve">P6SMBJ24CA </t>
  </si>
  <si>
    <t xml:space="preserve">P6SMBJ26CA </t>
  </si>
  <si>
    <t xml:space="preserve">P6SMBJ28CA </t>
  </si>
  <si>
    <t xml:space="preserve">P6SMBJ30CA </t>
  </si>
  <si>
    <t xml:space="preserve">P6SMBJ33CA </t>
  </si>
  <si>
    <t xml:space="preserve">P6SMBJ36CA </t>
  </si>
  <si>
    <t xml:space="preserve">P6SMBJ40CA </t>
  </si>
  <si>
    <t xml:space="preserve">P6SMBJ43CA </t>
  </si>
  <si>
    <t xml:space="preserve">P6SMBJ45CA </t>
  </si>
  <si>
    <t xml:space="preserve">P6SMBJ48CA </t>
  </si>
  <si>
    <t xml:space="preserve">P6SMBJ51CA </t>
  </si>
  <si>
    <t xml:space="preserve">P6SMBJ54CA </t>
  </si>
  <si>
    <t xml:space="preserve">P6SMBJ58CA </t>
  </si>
  <si>
    <t xml:space="preserve">P6SMBJ60CA </t>
  </si>
  <si>
    <t xml:space="preserve">P6SMBJ64CA </t>
  </si>
  <si>
    <t xml:space="preserve">P6SMBJ70CA </t>
  </si>
  <si>
    <t xml:space="preserve">P6SMBJ75CA </t>
  </si>
  <si>
    <t xml:space="preserve">P6SMBJ78CA </t>
  </si>
  <si>
    <t xml:space="preserve">P6SMBJ85CA </t>
  </si>
  <si>
    <t xml:space="preserve">P6SMBJ90CA </t>
  </si>
  <si>
    <t xml:space="preserve">P6SMBJ100CA </t>
  </si>
  <si>
    <t xml:space="preserve">P6SMBJ110CA </t>
  </si>
  <si>
    <t xml:space="preserve">P6SMBJ120CA </t>
  </si>
  <si>
    <t xml:space="preserve">P6SMBJ130CA </t>
  </si>
  <si>
    <t xml:space="preserve">P6SMBJ150CA </t>
  </si>
  <si>
    <t xml:space="preserve">P6SMBJ160CA </t>
  </si>
  <si>
    <t xml:space="preserve">P6SMBJ170CA </t>
  </si>
  <si>
    <t xml:space="preserve">P6SMBJ180CA </t>
  </si>
  <si>
    <t xml:space="preserve">P6SMBJ190CA </t>
  </si>
  <si>
    <t xml:space="preserve">P6SMBJ200CA </t>
  </si>
  <si>
    <t xml:space="preserve">P6SMBJ210CA </t>
  </si>
  <si>
    <t xml:space="preserve">P6SMBJ220CA </t>
  </si>
  <si>
    <t>P6SMB6.7CA-AU</t>
  </si>
  <si>
    <t>P6SMB7.4CA-AU</t>
  </si>
  <si>
    <t>P6SMB8.1CA-AU</t>
  </si>
  <si>
    <t>P6SMB9.0CA-AU</t>
  </si>
  <si>
    <t xml:space="preserve">P6SMB10CA-AU </t>
  </si>
  <si>
    <t xml:space="preserve">P6SMB11CA-AU </t>
  </si>
  <si>
    <t xml:space="preserve">P6SMB12CA-AU </t>
  </si>
  <si>
    <t xml:space="preserve">P6SMB13CA-AU </t>
  </si>
  <si>
    <t xml:space="preserve">P6SMB15CA-AU </t>
  </si>
  <si>
    <t xml:space="preserve">P6SMB16CA-AU </t>
  </si>
  <si>
    <t xml:space="preserve">P6SMB18CA-AU </t>
  </si>
  <si>
    <t xml:space="preserve">P6SMB20CA-AU </t>
  </si>
  <si>
    <t xml:space="preserve">P6SMB22CA-AU </t>
  </si>
  <si>
    <t xml:space="preserve">P6SMB24CA-AU </t>
  </si>
  <si>
    <t xml:space="preserve">P6SMB27CA-AU </t>
  </si>
  <si>
    <t xml:space="preserve">P6SMB30CA-AU </t>
  </si>
  <si>
    <t xml:space="preserve">P6SMB33CA-AU </t>
  </si>
  <si>
    <t xml:space="preserve">P6SMB36CA-AU </t>
  </si>
  <si>
    <t xml:space="preserve">P6SMB39CA-AU </t>
  </si>
  <si>
    <t xml:space="preserve">P6SMB43CA-AU </t>
  </si>
  <si>
    <t xml:space="preserve">P6SMB47CA-AU </t>
  </si>
  <si>
    <t xml:space="preserve">P6SMB51CA-AU </t>
  </si>
  <si>
    <t xml:space="preserve">P6SMB56CA-AU </t>
  </si>
  <si>
    <t xml:space="preserve">P6SMB62CA-AU </t>
  </si>
  <si>
    <t xml:space="preserve">P6SMB68CA-AU </t>
  </si>
  <si>
    <t xml:space="preserve">P6SMB75CA-AU </t>
  </si>
  <si>
    <t xml:space="preserve">P6SMB82CA-AU </t>
  </si>
  <si>
    <t>P6SMBJ5.1CA-AU</t>
  </si>
  <si>
    <t xml:space="preserve">P6SMBJ6.0CA-AU </t>
  </si>
  <si>
    <t xml:space="preserve">P6SMBJ6.5CA-AU </t>
  </si>
  <si>
    <t xml:space="preserve">P6SMBJ7.0CA-AU </t>
  </si>
  <si>
    <t xml:space="preserve">P6SMBJ7.5CA-AU </t>
  </si>
  <si>
    <t xml:space="preserve">P6SMBJ8.0CA-AU </t>
  </si>
  <si>
    <t xml:space="preserve">P6SMBJ8.5CA-AU </t>
  </si>
  <si>
    <t>P6SMBJ9.1CA-AU</t>
  </si>
  <si>
    <t xml:space="preserve">P6SMBJ10CA-AU </t>
  </si>
  <si>
    <t xml:space="preserve">P6SMBJ11CA-AU </t>
  </si>
  <si>
    <t xml:space="preserve">P6SMBJ12CA-AU </t>
  </si>
  <si>
    <t xml:space="preserve">P6SMBJ13CA-AU </t>
  </si>
  <si>
    <t xml:space="preserve">P6SMBJ14CA-AU </t>
  </si>
  <si>
    <t xml:space="preserve">P6SMBJ15CA-AU </t>
  </si>
  <si>
    <t xml:space="preserve">P6SMBJ16CA-AU </t>
  </si>
  <si>
    <t xml:space="preserve">P6SMBJ17CA-AU </t>
  </si>
  <si>
    <t xml:space="preserve">P6SMBJ18CA-AU </t>
  </si>
  <si>
    <t xml:space="preserve">P6SMBJ20CA-AU </t>
  </si>
  <si>
    <t xml:space="preserve">P6SMBJ22CA-AU </t>
  </si>
  <si>
    <t xml:space="preserve">P6SMBJ24CA-AU </t>
  </si>
  <si>
    <t xml:space="preserve">P6SMBJ26CA-AU </t>
  </si>
  <si>
    <t xml:space="preserve">P6SMBJ28CA-AU </t>
  </si>
  <si>
    <t xml:space="preserve">P6SMBJ30CA-AU </t>
  </si>
  <si>
    <t xml:space="preserve">P6SMBJ33CA-AU </t>
  </si>
  <si>
    <t xml:space="preserve">P6SMBJ36CA-AU </t>
  </si>
  <si>
    <t xml:space="preserve">P6SMBJ40CA-AU </t>
  </si>
  <si>
    <t xml:space="preserve">P6SMBJ43CA-AU </t>
  </si>
  <si>
    <t xml:space="preserve">P6SMBJ45CA-AU </t>
  </si>
  <si>
    <t xml:space="preserve">P6SMBJ48CA-AU </t>
  </si>
  <si>
    <t xml:space="preserve">P6SMBJ51CA-AU </t>
  </si>
  <si>
    <t xml:space="preserve">P6SMBJ54CA-AU </t>
  </si>
  <si>
    <t xml:space="preserve">P6SMBJ58CA-AU </t>
  </si>
  <si>
    <t xml:space="preserve">P6SMBJ60CA-AU </t>
  </si>
  <si>
    <t xml:space="preserve">P6SMBJ64CA-AU </t>
  </si>
  <si>
    <t xml:space="preserve">P6SMBJ70CA-AU </t>
  </si>
  <si>
    <t>P6KE6.7A</t>
  </si>
  <si>
    <t>P6KE7.4A</t>
  </si>
  <si>
    <t>P6KE8.1A</t>
  </si>
  <si>
    <t xml:space="preserve">P6KE10A </t>
  </si>
  <si>
    <t xml:space="preserve">P6KE11A </t>
  </si>
  <si>
    <t xml:space="preserve">P6KE12A </t>
  </si>
  <si>
    <t xml:space="preserve">P6KE13A </t>
  </si>
  <si>
    <t xml:space="preserve">P6KE15A </t>
  </si>
  <si>
    <t xml:space="preserve">P6KE16A </t>
  </si>
  <si>
    <t xml:space="preserve">P6KE18A </t>
  </si>
  <si>
    <t xml:space="preserve">P6KE20A </t>
  </si>
  <si>
    <t xml:space="preserve">P6KE22A </t>
  </si>
  <si>
    <t xml:space="preserve">P6KE24A </t>
  </si>
  <si>
    <t xml:space="preserve">P6KE27A </t>
  </si>
  <si>
    <t xml:space="preserve">P6KE30A </t>
  </si>
  <si>
    <t xml:space="preserve">P6KE33A </t>
  </si>
  <si>
    <t xml:space="preserve">P6KE36A </t>
  </si>
  <si>
    <t xml:space="preserve">P6KE39A </t>
  </si>
  <si>
    <t xml:space="preserve">P6KE43A </t>
  </si>
  <si>
    <t xml:space="preserve">P6KE47A </t>
  </si>
  <si>
    <t xml:space="preserve">P6KE51A </t>
  </si>
  <si>
    <t xml:space="preserve">P6KE56A </t>
  </si>
  <si>
    <t xml:space="preserve">P6KE62A </t>
  </si>
  <si>
    <t xml:space="preserve">P6KE68A </t>
  </si>
  <si>
    <t xml:space="preserve">P6KE75A </t>
  </si>
  <si>
    <t xml:space="preserve">P6KE82A </t>
  </si>
  <si>
    <t xml:space="preserve">P6KE91A </t>
  </si>
  <si>
    <t xml:space="preserve">P6KE100A </t>
  </si>
  <si>
    <t xml:space="preserve">P6KE110A </t>
  </si>
  <si>
    <t xml:space="preserve">P6KE120A </t>
  </si>
  <si>
    <t xml:space="preserve">P6KE130A </t>
  </si>
  <si>
    <t xml:space="preserve">P6KE150A </t>
  </si>
  <si>
    <t xml:space="preserve">P6KE160A </t>
  </si>
  <si>
    <t xml:space="preserve">P6KE170A </t>
  </si>
  <si>
    <t xml:space="preserve">P6KE180A </t>
  </si>
  <si>
    <t xml:space="preserve">P6KE200A </t>
  </si>
  <si>
    <t xml:space="preserve">P6KE220A </t>
  </si>
  <si>
    <t xml:space="preserve">P6KE250A </t>
  </si>
  <si>
    <t xml:space="preserve">P6KE300A </t>
  </si>
  <si>
    <t xml:space="preserve">P6KE350A </t>
  </si>
  <si>
    <t xml:space="preserve">P6KE400A </t>
  </si>
  <si>
    <t xml:space="preserve">P6KE440A </t>
  </si>
  <si>
    <t>P6KE6.7CA</t>
  </si>
  <si>
    <t>P6KE7.4CA</t>
  </si>
  <si>
    <t>P6KE8.1CA</t>
  </si>
  <si>
    <t>P6KE9.0CA</t>
  </si>
  <si>
    <t xml:space="preserve">P6KE10CA </t>
  </si>
  <si>
    <t xml:space="preserve">P6KE11CA </t>
  </si>
  <si>
    <t xml:space="preserve">P6KE12CA </t>
  </si>
  <si>
    <t xml:space="preserve">P6KE15CA </t>
  </si>
  <si>
    <t xml:space="preserve">P6KE16CA </t>
  </si>
  <si>
    <t xml:space="preserve">P6KE18CA </t>
  </si>
  <si>
    <t xml:space="preserve">P6KE20CA </t>
  </si>
  <si>
    <t xml:space="preserve">P6KE22CA </t>
  </si>
  <si>
    <t xml:space="preserve">P6KE24CA </t>
  </si>
  <si>
    <t xml:space="preserve">P6KE27CA </t>
  </si>
  <si>
    <t xml:space="preserve">P6KE30CA </t>
  </si>
  <si>
    <t xml:space="preserve">P6KE33CA </t>
  </si>
  <si>
    <t xml:space="preserve">P6KE36CA </t>
  </si>
  <si>
    <t xml:space="preserve">P6KE39CA </t>
  </si>
  <si>
    <t xml:space="preserve">P6KE43CA </t>
  </si>
  <si>
    <t xml:space="preserve">P6KE47CA </t>
  </si>
  <si>
    <t xml:space="preserve">P6KE51CA </t>
  </si>
  <si>
    <t xml:space="preserve">P6KE56CA </t>
  </si>
  <si>
    <t xml:space="preserve">P6KE62CA </t>
  </si>
  <si>
    <t xml:space="preserve">P6KE68CA </t>
  </si>
  <si>
    <t xml:space="preserve">P6KE75CA </t>
  </si>
  <si>
    <t xml:space="preserve">P6KE82CA </t>
  </si>
  <si>
    <t xml:space="preserve">P6KE91CA </t>
  </si>
  <si>
    <t xml:space="preserve">P6KE100CA </t>
  </si>
  <si>
    <t xml:space="preserve">P6KE110CA </t>
  </si>
  <si>
    <t xml:space="preserve">P6KE120CA </t>
  </si>
  <si>
    <t xml:space="preserve">P6KE130CA </t>
  </si>
  <si>
    <t xml:space="preserve">P6KE150CA </t>
  </si>
  <si>
    <t xml:space="preserve">P6KE170CA </t>
  </si>
  <si>
    <t xml:space="preserve">P6KE180CA </t>
  </si>
  <si>
    <t xml:space="preserve">P6KE200CA </t>
  </si>
  <si>
    <t xml:space="preserve">P6KE220CA </t>
  </si>
  <si>
    <t xml:space="preserve">P6KE250CA </t>
  </si>
  <si>
    <t xml:space="preserve">P6KE300CA </t>
  </si>
  <si>
    <t xml:space="preserve">P6KE350CA </t>
  </si>
  <si>
    <t xml:space="preserve">P6KE400CA </t>
  </si>
  <si>
    <t xml:space="preserve">P6KE440CA </t>
  </si>
  <si>
    <t xml:space="preserve">P6KE550CA </t>
  </si>
  <si>
    <t>1.5SMC6.7A</t>
  </si>
  <si>
    <t>1.5SMC7.4A</t>
  </si>
  <si>
    <t>1.5SMC8.1A</t>
  </si>
  <si>
    <t>1.5SMC9.0A</t>
  </si>
  <si>
    <t xml:space="preserve">1.5SMC10A </t>
  </si>
  <si>
    <t xml:space="preserve">1.5SMC11A </t>
  </si>
  <si>
    <t xml:space="preserve">1.5SMC12A </t>
  </si>
  <si>
    <t xml:space="preserve">1.5SMC13A </t>
  </si>
  <si>
    <t xml:space="preserve">1.5SMC15A </t>
  </si>
  <si>
    <t xml:space="preserve">1.5SMC16A </t>
  </si>
  <si>
    <t xml:space="preserve">1.5SMC18A </t>
  </si>
  <si>
    <t xml:space="preserve">1.5SMC20A </t>
  </si>
  <si>
    <t xml:space="preserve">1.5SMC22A </t>
  </si>
  <si>
    <t xml:space="preserve">1.5SMC24A </t>
  </si>
  <si>
    <t xml:space="preserve">1.5SMC27A </t>
  </si>
  <si>
    <t xml:space="preserve">1.5SMC30A </t>
  </si>
  <si>
    <t xml:space="preserve">1.5SMC33A </t>
  </si>
  <si>
    <t xml:space="preserve">1.5SMC36A </t>
  </si>
  <si>
    <t xml:space="preserve">1.5SMC39A </t>
  </si>
  <si>
    <t xml:space="preserve">1.5SMC43A </t>
  </si>
  <si>
    <t xml:space="preserve">1.5SMC47A </t>
  </si>
  <si>
    <t xml:space="preserve">1.5SMC51A </t>
  </si>
  <si>
    <t xml:space="preserve">1.5SMC56A </t>
  </si>
  <si>
    <t xml:space="preserve">1.5SMC62A </t>
  </si>
  <si>
    <t xml:space="preserve">1.5SMC68A </t>
  </si>
  <si>
    <t xml:space="preserve">1.5SMC75A </t>
  </si>
  <si>
    <t xml:space="preserve">1.5SMC82A </t>
  </si>
  <si>
    <t xml:space="preserve">1.5SMC91A </t>
  </si>
  <si>
    <t xml:space="preserve">1.5SMC100A </t>
  </si>
  <si>
    <t xml:space="preserve">1.5SMC110A </t>
  </si>
  <si>
    <t xml:space="preserve">1.5SMC120A </t>
  </si>
  <si>
    <t xml:space="preserve">1.5SMC130A </t>
  </si>
  <si>
    <t xml:space="preserve">1.5SMC150A </t>
  </si>
  <si>
    <t xml:space="preserve">1.5SMC160A </t>
  </si>
  <si>
    <t xml:space="preserve">1.5SMC170A </t>
  </si>
  <si>
    <t xml:space="preserve">1.5SMC180A </t>
  </si>
  <si>
    <t xml:space="preserve">1.5SMC200A </t>
  </si>
  <si>
    <t xml:space="preserve">1.5SMC220A </t>
  </si>
  <si>
    <t xml:space="preserve">1.5SMC250A </t>
  </si>
  <si>
    <t>1.5SMC6.7CA</t>
  </si>
  <si>
    <t>1.5SMC7.4CA</t>
  </si>
  <si>
    <t>1.5SMC8.1CA</t>
  </si>
  <si>
    <t>1.5SMC9.0CA</t>
  </si>
  <si>
    <t xml:space="preserve">1.5SMC10CA </t>
  </si>
  <si>
    <t xml:space="preserve">1.5SMC11CA </t>
  </si>
  <si>
    <t xml:space="preserve">1.5SMC12CA </t>
  </si>
  <si>
    <t xml:space="preserve">1.5SMC13CA </t>
  </si>
  <si>
    <t xml:space="preserve">1.5SMC15CA </t>
  </si>
  <si>
    <t xml:space="preserve">1.5SMC16CA </t>
  </si>
  <si>
    <t xml:space="preserve">1.5SMC18CA </t>
  </si>
  <si>
    <t xml:space="preserve">1.5SMC20CA </t>
  </si>
  <si>
    <t xml:space="preserve">1.5SMC22CA </t>
  </si>
  <si>
    <t xml:space="preserve">1.5SMC24CA </t>
  </si>
  <si>
    <t xml:space="preserve">1.5SMC27CA </t>
  </si>
  <si>
    <t xml:space="preserve">1.5SMC30CA </t>
  </si>
  <si>
    <t xml:space="preserve">1.5SMC33CA </t>
  </si>
  <si>
    <t xml:space="preserve">1.5SMC36CA </t>
  </si>
  <si>
    <t xml:space="preserve">1.5SMC39CA </t>
  </si>
  <si>
    <t xml:space="preserve">1.5SMC43CA </t>
  </si>
  <si>
    <t xml:space="preserve">1.5SMC47CA </t>
  </si>
  <si>
    <t xml:space="preserve">1.5SMC51CA </t>
  </si>
  <si>
    <t xml:space="preserve">1.5SMC56CA </t>
  </si>
  <si>
    <t xml:space="preserve">1.5SMC62CA </t>
  </si>
  <si>
    <t xml:space="preserve">1.5SMC68CA </t>
  </si>
  <si>
    <t xml:space="preserve">1.5SMC75CA </t>
  </si>
  <si>
    <t xml:space="preserve">1.5SMC82CA </t>
  </si>
  <si>
    <t xml:space="preserve">1.5SMC91CA </t>
  </si>
  <si>
    <t xml:space="preserve">1.5SMC100CA </t>
  </si>
  <si>
    <t xml:space="preserve">1.5SMC110CA </t>
  </si>
  <si>
    <t xml:space="preserve">1.5SMC120CA </t>
  </si>
  <si>
    <t xml:space="preserve">1.5SMC130CA </t>
  </si>
  <si>
    <t xml:space="preserve">1.5SMC150CA </t>
  </si>
  <si>
    <t xml:space="preserve">1.5SMC160CA </t>
  </si>
  <si>
    <t xml:space="preserve">1.5SMC170CA </t>
  </si>
  <si>
    <t xml:space="preserve">1.5SMC180CA </t>
  </si>
  <si>
    <t xml:space="preserve">1.5SMC200CA </t>
  </si>
  <si>
    <t xml:space="preserve">1.5SMC220CA </t>
  </si>
  <si>
    <t xml:space="preserve">1.5SMC250CA </t>
  </si>
  <si>
    <t>1.5SMC6.7CA-AU</t>
  </si>
  <si>
    <t>1.5SMC7.4CA-AU</t>
  </si>
  <si>
    <t>1.5SMC8.1CA-AU</t>
  </si>
  <si>
    <t>1.5SMC9.0CA-AU</t>
  </si>
  <si>
    <t xml:space="preserve">1.5SMC10CA-AU </t>
  </si>
  <si>
    <t xml:space="preserve">1.5SMC11CA-AU </t>
  </si>
  <si>
    <t xml:space="preserve">1.5SMC12CA-AU </t>
  </si>
  <si>
    <t xml:space="preserve">1.5SMC13CA-AU </t>
  </si>
  <si>
    <t xml:space="preserve">1.5SMC15CA-AU </t>
  </si>
  <si>
    <t xml:space="preserve">1.5SMC16CA-AU </t>
  </si>
  <si>
    <t xml:space="preserve">1.5SMC18CA-AU </t>
  </si>
  <si>
    <t xml:space="preserve">1.5SMC20CA-AU </t>
  </si>
  <si>
    <t xml:space="preserve">1.5SMC22CA-AU </t>
  </si>
  <si>
    <t xml:space="preserve">1.5SMC24CA-AU </t>
  </si>
  <si>
    <t xml:space="preserve">1.5SMC27CA-AU </t>
  </si>
  <si>
    <t xml:space="preserve">1.5SMC30CA-AU </t>
  </si>
  <si>
    <t xml:space="preserve">1.5SMC33CA-AU </t>
  </si>
  <si>
    <t xml:space="preserve">1.5SMC36CA-AU </t>
  </si>
  <si>
    <t xml:space="preserve">1.5SMC39CA-AU </t>
  </si>
  <si>
    <t xml:space="preserve">1.5SMC43CA-AU </t>
  </si>
  <si>
    <t xml:space="preserve">1.5SMC47CA-AU </t>
  </si>
  <si>
    <t xml:space="preserve">1.5SMC51CA-AU </t>
  </si>
  <si>
    <t xml:space="preserve">1.5SMC56CA-AU </t>
  </si>
  <si>
    <t xml:space="preserve">1.5SMC62CA-AU </t>
  </si>
  <si>
    <t xml:space="preserve">1.5SMC68CA-AU </t>
  </si>
  <si>
    <t xml:space="preserve">1.5SMC75CA-AU </t>
  </si>
  <si>
    <t>1.5SMCJ5.1CA-AU</t>
  </si>
  <si>
    <t xml:space="preserve">1.5SMCJ6.0CA-AU </t>
  </si>
  <si>
    <t xml:space="preserve">1.5SMCJ6.5CA-AU </t>
  </si>
  <si>
    <t xml:space="preserve">1.5SMCJ7.0CA-AU </t>
  </si>
  <si>
    <t xml:space="preserve">1.5SMCJ7.5CA-AU </t>
  </si>
  <si>
    <t xml:space="preserve">1.5SMCJ8.0CA-AU </t>
  </si>
  <si>
    <t xml:space="preserve">1.5SMCJ8.5CA-AU </t>
  </si>
  <si>
    <t>1.5SMCJ9.1CA-AU</t>
  </si>
  <si>
    <t xml:space="preserve">1.5SMCJ10CA-AU </t>
  </si>
  <si>
    <t xml:space="preserve">1.5SMCJ11CA-AU </t>
  </si>
  <si>
    <t xml:space="preserve">1.5SMCJ12CA-AU </t>
  </si>
  <si>
    <t xml:space="preserve">1.5SMCJ13CA-AU </t>
  </si>
  <si>
    <t xml:space="preserve">1.5SMCJ14CA-AU </t>
  </si>
  <si>
    <t xml:space="preserve">1.5SMCJ15CA-AU </t>
  </si>
  <si>
    <t xml:space="preserve">1.5SMCJ16CA-AU </t>
  </si>
  <si>
    <t xml:space="preserve">1.5SMCJ17CA-AU </t>
  </si>
  <si>
    <t xml:space="preserve">1.5SMCJ18CA-AU </t>
  </si>
  <si>
    <t xml:space="preserve">1.5SMCJ20CA-AU </t>
  </si>
  <si>
    <t xml:space="preserve">1.5SMCJ22CA-AU </t>
  </si>
  <si>
    <t xml:space="preserve">1.5SMCJ24CA-AU </t>
  </si>
  <si>
    <t xml:space="preserve">1.5SMCJ26CA-AU </t>
  </si>
  <si>
    <t xml:space="preserve">1.5SMCJ28CA-AU </t>
  </si>
  <si>
    <t xml:space="preserve">1.5SMCJ30CA-AU </t>
  </si>
  <si>
    <t xml:space="preserve">1.5SMCJ33CA-AU </t>
  </si>
  <si>
    <t xml:space="preserve">1.5SMCJ36CA-AU </t>
  </si>
  <si>
    <t xml:space="preserve">1.5SMCJ40CA-AU </t>
  </si>
  <si>
    <t xml:space="preserve">1.5SMCJ43CA-AU </t>
  </si>
  <si>
    <t xml:space="preserve">1.5SMCJ45CA-AU </t>
  </si>
  <si>
    <t xml:space="preserve">1.5SMCJ48CA-AU </t>
  </si>
  <si>
    <t xml:space="preserve">1.5SMCJ51CA-AU </t>
  </si>
  <si>
    <t xml:space="preserve">1.5SMCJ54CA-AU </t>
  </si>
  <si>
    <t xml:space="preserve">1.5SMCJ58CA-AU </t>
  </si>
  <si>
    <t xml:space="preserve">1.5SMCJ60CA-AU </t>
  </si>
  <si>
    <t xml:space="preserve">1.5SMCJ64CA-AU </t>
  </si>
  <si>
    <t xml:space="preserve">1.5SMCJ70CA-AU </t>
  </si>
  <si>
    <t xml:space="preserve">2.0SMCJ22A </t>
  </si>
  <si>
    <t xml:space="preserve">2.0SMCJ24A </t>
  </si>
  <si>
    <t xml:space="preserve">3.0SMCJ10CA-AU </t>
  </si>
  <si>
    <t xml:space="preserve">3.0SMCJ11CA-AU </t>
  </si>
  <si>
    <t xml:space="preserve">3.0SMCJ12CA-AU </t>
  </si>
  <si>
    <t xml:space="preserve">3.0SMCJ13CA-AU </t>
  </si>
  <si>
    <t xml:space="preserve">3.0SMCJ14CA-AU </t>
  </si>
  <si>
    <t xml:space="preserve">3.0SMCJ15CA-AU </t>
  </si>
  <si>
    <t xml:space="preserve">3.0SMCJ16CA-AU </t>
  </si>
  <si>
    <t xml:space="preserve">3.0SMCJ17CA-AU </t>
  </si>
  <si>
    <t xml:space="preserve">3.0SMCJ18CA-AU </t>
  </si>
  <si>
    <t xml:space="preserve">3.0SMCJ20CA-AU </t>
  </si>
  <si>
    <t xml:space="preserve">3.0SMCJ22CA-AU </t>
  </si>
  <si>
    <t xml:space="preserve">3.0SMCJ24CA-AU </t>
  </si>
  <si>
    <t xml:space="preserve">3.0SMCJ26CA-AU </t>
  </si>
  <si>
    <t xml:space="preserve">3.0SMCJ28CA-AU </t>
  </si>
  <si>
    <t xml:space="preserve">3.0SMCJ30CA-AU </t>
  </si>
  <si>
    <t xml:space="preserve">3.0SMCJ33CA-AU </t>
  </si>
  <si>
    <t xml:space="preserve">3.0SMCJ36CA-AU </t>
  </si>
  <si>
    <t xml:space="preserve">3.0SMCJ40CA-AU </t>
  </si>
  <si>
    <t xml:space="preserve">3.0SMCJ43CA-AU </t>
  </si>
  <si>
    <t xml:space="preserve">3.0SMCJ45CA-AU </t>
  </si>
  <si>
    <t xml:space="preserve">3.0SMCJ48CA-AU </t>
  </si>
  <si>
    <t xml:space="preserve">3.0SMCJ51CA-AU </t>
  </si>
  <si>
    <t xml:space="preserve">3.0SMCJ54CA-AU </t>
  </si>
  <si>
    <t xml:space="preserve">3.0SMCJ58CA-AU </t>
  </si>
  <si>
    <t xml:space="preserve">3.0SMCJ60CA-AU </t>
  </si>
  <si>
    <t xml:space="preserve">3.0SMCJ64CA-AU </t>
  </si>
  <si>
    <t xml:space="preserve">3.0SMCJ70CA-AU </t>
  </si>
  <si>
    <t>1.5SMCJ5.1A</t>
  </si>
  <si>
    <t xml:space="preserve">1.5SMCJ6.0A </t>
  </si>
  <si>
    <t xml:space="preserve">1.5SMCJ6.5A </t>
  </si>
  <si>
    <t xml:space="preserve">1.5SMCJ7.0A </t>
  </si>
  <si>
    <t xml:space="preserve">1.5SMCJ7.5A </t>
  </si>
  <si>
    <t xml:space="preserve">1.5SMCJ8.0A </t>
  </si>
  <si>
    <t xml:space="preserve">1.5SMCJ8.5A </t>
  </si>
  <si>
    <t>1.5SMCJ9.1A</t>
  </si>
  <si>
    <t xml:space="preserve">1.5SMCJ10A </t>
  </si>
  <si>
    <t xml:space="preserve">1.5SMCJ11A </t>
  </si>
  <si>
    <t xml:space="preserve">1.5SMCJ12A </t>
  </si>
  <si>
    <t xml:space="preserve">1.5SMCJ13A </t>
  </si>
  <si>
    <t xml:space="preserve">1.5SMCJ14A </t>
  </si>
  <si>
    <t xml:space="preserve">1.5SMCJ15A </t>
  </si>
  <si>
    <t xml:space="preserve">1.5SMCJ16A </t>
  </si>
  <si>
    <t xml:space="preserve">1.5SMCJ17A </t>
  </si>
  <si>
    <t xml:space="preserve">1.5SMCJ18A </t>
  </si>
  <si>
    <t xml:space="preserve">1.5SMCJ20A </t>
  </si>
  <si>
    <t xml:space="preserve">1.5SMCJ22A </t>
  </si>
  <si>
    <t xml:space="preserve">1.5SMCJ24A </t>
  </si>
  <si>
    <t xml:space="preserve">1.5SMCJ26A </t>
  </si>
  <si>
    <t xml:space="preserve">1.5SMCJ28A </t>
  </si>
  <si>
    <t xml:space="preserve">1.5SMCJ30A </t>
  </si>
  <si>
    <t xml:space="preserve">1.5SMCJ33A </t>
  </si>
  <si>
    <t xml:space="preserve">1.5SMCJ36A </t>
  </si>
  <si>
    <t xml:space="preserve">1.5SMCJ40A </t>
  </si>
  <si>
    <t xml:space="preserve">1.5SMCJ43A </t>
  </si>
  <si>
    <t xml:space="preserve">1.5SMCJ45A </t>
  </si>
  <si>
    <t xml:space="preserve">1.5SMCJ48A </t>
  </si>
  <si>
    <t xml:space="preserve">1.5SMCJ51A </t>
  </si>
  <si>
    <t xml:space="preserve">1.5SMCJ54A </t>
  </si>
  <si>
    <t xml:space="preserve">1.5SMCJ58A </t>
  </si>
  <si>
    <t xml:space="preserve">1.5SMCJ60A </t>
  </si>
  <si>
    <t xml:space="preserve">1.5SMCJ64A </t>
  </si>
  <si>
    <t xml:space="preserve">1.5SMCJ70A </t>
  </si>
  <si>
    <t xml:space="preserve">1.5SMCJ75A </t>
  </si>
  <si>
    <t xml:space="preserve">1.5SMCJ78A </t>
  </si>
  <si>
    <t xml:space="preserve">1.5SMCJ85A </t>
  </si>
  <si>
    <t xml:space="preserve">1.5SMCJ90A </t>
  </si>
  <si>
    <t xml:space="preserve">1.5SMCJ100A </t>
  </si>
  <si>
    <t xml:space="preserve">1.5SMCJ110A </t>
  </si>
  <si>
    <t xml:space="preserve">1.5SMCJ120A </t>
  </si>
  <si>
    <t xml:space="preserve">1.5SMCJ130A </t>
  </si>
  <si>
    <t xml:space="preserve">1.5SMCJ150A </t>
  </si>
  <si>
    <t xml:space="preserve">1.5SMCJ160A </t>
  </si>
  <si>
    <t xml:space="preserve">1.5SMCJ170A </t>
  </si>
  <si>
    <t xml:space="preserve">1.5SMCJ180A </t>
  </si>
  <si>
    <t xml:space="preserve">1.5SMCJ190A </t>
  </si>
  <si>
    <t xml:space="preserve">1.5SMCJ200A </t>
  </si>
  <si>
    <t xml:space="preserve">1.5SMCJ210A </t>
  </si>
  <si>
    <t xml:space="preserve">1.5SMCJ220A </t>
  </si>
  <si>
    <t>1.5SMCJ5.1CA</t>
  </si>
  <si>
    <t xml:space="preserve">1.5SMCJ6.0CA </t>
  </si>
  <si>
    <t xml:space="preserve">1.5SMCJ6.5CA </t>
  </si>
  <si>
    <t xml:space="preserve">1.5SMCJ7.0CA </t>
  </si>
  <si>
    <t xml:space="preserve">1.5SMCJ7.5CA </t>
  </si>
  <si>
    <t xml:space="preserve">1.5SMCJ8.0CA </t>
  </si>
  <si>
    <t xml:space="preserve">1.5SMCJ8.5CA </t>
  </si>
  <si>
    <t>1.5SMCJ9.1CA</t>
  </si>
  <si>
    <t xml:space="preserve">1.5SMCJ10CA </t>
  </si>
  <si>
    <t xml:space="preserve">1.5SMCJ11CA </t>
  </si>
  <si>
    <t xml:space="preserve">1.5SMCJ12CA </t>
  </si>
  <si>
    <t xml:space="preserve">1.5SMCJ13CA </t>
  </si>
  <si>
    <t xml:space="preserve">1.5SMCJ14CA </t>
  </si>
  <si>
    <t xml:space="preserve">1.5SMCJ15CA </t>
  </si>
  <si>
    <t xml:space="preserve">1.5SMCJ16CA </t>
  </si>
  <si>
    <t xml:space="preserve">1.5SMCJ17CA </t>
  </si>
  <si>
    <t xml:space="preserve">1.5SMCJ18CA </t>
  </si>
  <si>
    <t xml:space="preserve">1.5SMCJ20CA </t>
  </si>
  <si>
    <t xml:space="preserve">1.5SMCJ22CA </t>
  </si>
  <si>
    <t xml:space="preserve">1.5SMCJ24CA </t>
  </si>
  <si>
    <t xml:space="preserve">1.5SMCJ26CA </t>
  </si>
  <si>
    <t xml:space="preserve">1.5SMCJ28CA </t>
  </si>
  <si>
    <t xml:space="preserve">1.5SMCJ30CA </t>
  </si>
  <si>
    <t xml:space="preserve">1.5SMCJ33CA </t>
  </si>
  <si>
    <t xml:space="preserve">1.5SMCJ36CA </t>
  </si>
  <si>
    <t xml:space="preserve">1.5SMCJ40CA </t>
  </si>
  <si>
    <t xml:space="preserve">1.5SMCJ43CA </t>
  </si>
  <si>
    <t xml:space="preserve">1.5SMCJ45CA </t>
  </si>
  <si>
    <t xml:space="preserve">1.5SMCJ48CA </t>
  </si>
  <si>
    <t xml:space="preserve">1.5SMCJ51CA </t>
  </si>
  <si>
    <t xml:space="preserve">1.5SMCJ54CA </t>
  </si>
  <si>
    <t xml:space="preserve">1.5SMCJ58CA </t>
  </si>
  <si>
    <t xml:space="preserve">1.5SMCJ60CA </t>
  </si>
  <si>
    <t xml:space="preserve">1.5SMCJ64CA </t>
  </si>
  <si>
    <t xml:space="preserve">1.5SMCJ70CA </t>
  </si>
  <si>
    <t xml:space="preserve">1.5SMCJ75CA </t>
  </si>
  <si>
    <t xml:space="preserve">1.5SMCJ78CA </t>
  </si>
  <si>
    <t xml:space="preserve">1.5SMCJ85CA </t>
  </si>
  <si>
    <t xml:space="preserve">1.5SMCJ90CA </t>
  </si>
  <si>
    <t xml:space="preserve">1.5SMCJ100CA </t>
  </si>
  <si>
    <t xml:space="preserve">1.5SMCJ110CA </t>
  </si>
  <si>
    <t xml:space="preserve">1.5SMCJ120CA </t>
  </si>
  <si>
    <t xml:space="preserve">1.5SMCJ130CA </t>
  </si>
  <si>
    <t xml:space="preserve">1.5SMCJ150CA </t>
  </si>
  <si>
    <t xml:space="preserve">1.5SMCJ160CA </t>
  </si>
  <si>
    <t xml:space="preserve">1.5SMCJ170CA </t>
  </si>
  <si>
    <t xml:space="preserve">1.5SMCJ180CA </t>
  </si>
  <si>
    <t xml:space="preserve">1.5SMCJ190CA </t>
  </si>
  <si>
    <t xml:space="preserve">1.5SMCJ200CA </t>
  </si>
  <si>
    <t xml:space="preserve">1.5SMCJ210CA </t>
  </si>
  <si>
    <t xml:space="preserve">1.5SMCJ220CA </t>
  </si>
  <si>
    <t>1.5KE6.7A</t>
  </si>
  <si>
    <t>1.5KE7.4A</t>
  </si>
  <si>
    <t>1.5KE9.0A</t>
  </si>
  <si>
    <t xml:space="preserve">1.5KE10A </t>
  </si>
  <si>
    <t xml:space="preserve">1.5KE12A </t>
  </si>
  <si>
    <t xml:space="preserve">1.5KE13A </t>
  </si>
  <si>
    <t xml:space="preserve">1.5KE15A </t>
  </si>
  <si>
    <t xml:space="preserve">1.5KE16A </t>
  </si>
  <si>
    <t xml:space="preserve">1.5KE18A </t>
  </si>
  <si>
    <t xml:space="preserve">1.5KE20A </t>
  </si>
  <si>
    <t xml:space="preserve">1.5KE24A </t>
  </si>
  <si>
    <t xml:space="preserve">1.5KE27A </t>
  </si>
  <si>
    <t xml:space="preserve">1.5KE30A </t>
  </si>
  <si>
    <t xml:space="preserve">1.5KE33A </t>
  </si>
  <si>
    <t xml:space="preserve">1.5KE36A </t>
  </si>
  <si>
    <t xml:space="preserve">1.5KE39A </t>
  </si>
  <si>
    <t xml:space="preserve">1.5KE43A </t>
  </si>
  <si>
    <t xml:space="preserve">1.5KE47A </t>
  </si>
  <si>
    <t xml:space="preserve">1.5KE51A </t>
  </si>
  <si>
    <t xml:space="preserve">1.5KE56A </t>
  </si>
  <si>
    <t xml:space="preserve">1.5KE62A </t>
  </si>
  <si>
    <t xml:space="preserve">1.5KE68A </t>
  </si>
  <si>
    <t xml:space="preserve">1.5KE75A </t>
  </si>
  <si>
    <t xml:space="preserve">1.5KE91A </t>
  </si>
  <si>
    <t xml:space="preserve">1.5KE100A </t>
  </si>
  <si>
    <t xml:space="preserve">1.5KE110A </t>
  </si>
  <si>
    <t xml:space="preserve">1.5KE120A </t>
  </si>
  <si>
    <t xml:space="preserve">1.5KE130A </t>
  </si>
  <si>
    <t xml:space="preserve">1.5KE150A </t>
  </si>
  <si>
    <t xml:space="preserve">1.5KE160A </t>
  </si>
  <si>
    <t xml:space="preserve">1.5KE170A </t>
  </si>
  <si>
    <t xml:space="preserve">1.5KE180A </t>
  </si>
  <si>
    <t xml:space="preserve">1.5KE200A </t>
  </si>
  <si>
    <t xml:space="preserve">1.5KE220A </t>
  </si>
  <si>
    <t xml:space="preserve">1.5KE250A </t>
  </si>
  <si>
    <t xml:space="preserve">1.5KE300A </t>
  </si>
  <si>
    <t xml:space="preserve">1.5KE350A </t>
  </si>
  <si>
    <t xml:space="preserve">1.5KE400A </t>
  </si>
  <si>
    <t xml:space="preserve">1.5KE440A </t>
  </si>
  <si>
    <t>1.5KE6.7CA</t>
  </si>
  <si>
    <t>1.5KE7.4CA</t>
  </si>
  <si>
    <t>1.5KE8.1CA</t>
  </si>
  <si>
    <t>1.5KE9.0CA</t>
  </si>
  <si>
    <t xml:space="preserve">1.5KE10CA </t>
  </si>
  <si>
    <t xml:space="preserve">1.5KE12CA </t>
  </si>
  <si>
    <t xml:space="preserve">1.5KE15CA </t>
  </si>
  <si>
    <t xml:space="preserve">1.5KE16CA </t>
  </si>
  <si>
    <t xml:space="preserve">1.5KE18CA </t>
  </si>
  <si>
    <t xml:space="preserve">1.5KE20CA </t>
  </si>
  <si>
    <t xml:space="preserve">1.5KE22CA </t>
  </si>
  <si>
    <t xml:space="preserve">1.5KE24CA </t>
  </si>
  <si>
    <t xml:space="preserve">1.5KE27CA </t>
  </si>
  <si>
    <t xml:space="preserve">1.5KE30CA </t>
  </si>
  <si>
    <t xml:space="preserve">1.5KE33CA </t>
  </si>
  <si>
    <t xml:space="preserve">1.5KE36CA </t>
  </si>
  <si>
    <t xml:space="preserve">1.5KE39CA </t>
  </si>
  <si>
    <t xml:space="preserve">1.5KE43CA </t>
  </si>
  <si>
    <t xml:space="preserve">1.5KE47CA </t>
  </si>
  <si>
    <t xml:space="preserve">1.5KE51CA </t>
  </si>
  <si>
    <t xml:space="preserve">1.5KE56CA </t>
  </si>
  <si>
    <t xml:space="preserve">1.5KE62CA </t>
  </si>
  <si>
    <t xml:space="preserve">1.5KE68CA </t>
  </si>
  <si>
    <t xml:space="preserve">1.5KE75CA </t>
  </si>
  <si>
    <t xml:space="preserve">1.5KE82CA </t>
  </si>
  <si>
    <t xml:space="preserve">1.5KE91CA </t>
  </si>
  <si>
    <t xml:space="preserve">1.5KE100CA </t>
  </si>
  <si>
    <t xml:space="preserve">1.5KE110CA </t>
  </si>
  <si>
    <t xml:space="preserve">1.5KE120CA </t>
  </si>
  <si>
    <t xml:space="preserve">1.5KE130CA </t>
  </si>
  <si>
    <t xml:space="preserve">1.5KE150CA </t>
  </si>
  <si>
    <t xml:space="preserve">1.5KE160CA </t>
  </si>
  <si>
    <t xml:space="preserve">1.5KE170CA </t>
  </si>
  <si>
    <t xml:space="preserve">1.5KE180CA </t>
  </si>
  <si>
    <t xml:space="preserve">1.5KE200CA </t>
  </si>
  <si>
    <t xml:space="preserve">1.5KE220CA </t>
  </si>
  <si>
    <t xml:space="preserve">1.5KE250CA </t>
  </si>
  <si>
    <t xml:space="preserve">1.5KE300CA </t>
  </si>
  <si>
    <t xml:space="preserve">1.5KE350CA </t>
  </si>
  <si>
    <t xml:space="preserve">1.5KE400CA </t>
  </si>
  <si>
    <t xml:space="preserve">1.5KE440CA </t>
  </si>
  <si>
    <t>3.0SMCJ5.1A</t>
  </si>
  <si>
    <t xml:space="preserve">3.0SMCJ6.0A </t>
  </si>
  <si>
    <t xml:space="preserve">3.0SMCJ6.5A </t>
  </si>
  <si>
    <t xml:space="preserve">3.0SMCJ7.0A </t>
  </si>
  <si>
    <t xml:space="preserve">3.0SMCJ7.5A </t>
  </si>
  <si>
    <t xml:space="preserve">3.0SMCJ8.0A </t>
  </si>
  <si>
    <t xml:space="preserve">3.0SMCJ8.5A </t>
  </si>
  <si>
    <t>3.0SMCJ9.1A</t>
  </si>
  <si>
    <t xml:space="preserve">3.0SMCJ10A </t>
  </si>
  <si>
    <t xml:space="preserve">3.0SMCJ11A </t>
  </si>
  <si>
    <t xml:space="preserve">3.0SMCJ12A </t>
  </si>
  <si>
    <t xml:space="preserve">3.0SMCJ13A </t>
  </si>
  <si>
    <t xml:space="preserve">3.0SMCJ14A </t>
  </si>
  <si>
    <t xml:space="preserve">3.0SMCJ15A </t>
  </si>
  <si>
    <t xml:space="preserve">3.0SMCJ16A </t>
  </si>
  <si>
    <t xml:space="preserve">3.0SMCJ17A </t>
  </si>
  <si>
    <t xml:space="preserve">3.0SMCJ18A </t>
  </si>
  <si>
    <t xml:space="preserve">3.0SMCJ20A </t>
  </si>
  <si>
    <t xml:space="preserve">3.0SMCJ22A </t>
  </si>
  <si>
    <t xml:space="preserve">3.0SMCJ24A </t>
  </si>
  <si>
    <t xml:space="preserve">3.0SMCJ26A </t>
  </si>
  <si>
    <t xml:space="preserve">3.0SMCJ28A </t>
  </si>
  <si>
    <t xml:space="preserve">3.0SMCJ30A </t>
  </si>
  <si>
    <t xml:space="preserve">3.0SMCJ33A </t>
  </si>
  <si>
    <t xml:space="preserve">3.0SMCJ36A </t>
  </si>
  <si>
    <t xml:space="preserve">3.0SMCJ40A </t>
  </si>
  <si>
    <t xml:space="preserve">3.0SMCJ43A </t>
  </si>
  <si>
    <t xml:space="preserve">3.0SMCJ45A </t>
  </si>
  <si>
    <t xml:space="preserve">3.0SMCJ48A </t>
  </si>
  <si>
    <t xml:space="preserve">3.0SMCJ51A </t>
  </si>
  <si>
    <t xml:space="preserve">3.0SMCJ54A </t>
  </si>
  <si>
    <t xml:space="preserve">3.0SMCJ58A </t>
  </si>
  <si>
    <t xml:space="preserve">3.0SMCJ60A </t>
  </si>
  <si>
    <t xml:space="preserve">3.0SMCJ64A </t>
  </si>
  <si>
    <t xml:space="preserve">3.0SMCJ70A </t>
  </si>
  <si>
    <t xml:space="preserve">3.0SMCJ75A </t>
  </si>
  <si>
    <t xml:space="preserve">3.0SMCJ78A </t>
  </si>
  <si>
    <t xml:space="preserve">3.0SMCJ85A </t>
  </si>
  <si>
    <t xml:space="preserve">3.0SMCJ90A </t>
  </si>
  <si>
    <t xml:space="preserve">3.0SMCJ100A </t>
  </si>
  <si>
    <t xml:space="preserve">3.0SMCJ110A </t>
  </si>
  <si>
    <t xml:space="preserve">3.0SMCJ120A </t>
  </si>
  <si>
    <t xml:space="preserve">3.0SMCJ130A </t>
  </si>
  <si>
    <t xml:space="preserve">3.0SMCJ150A </t>
  </si>
  <si>
    <t xml:space="preserve">3.0SMCJ160A </t>
  </si>
  <si>
    <t xml:space="preserve">3.0SMCJ170A </t>
  </si>
  <si>
    <t xml:space="preserve">3.0SMCJ180A </t>
  </si>
  <si>
    <t xml:space="preserve">3.0SMCJ190A </t>
  </si>
  <si>
    <t xml:space="preserve">3.0SMCJ200A </t>
  </si>
  <si>
    <t xml:space="preserve">3.0SMCJ210A </t>
  </si>
  <si>
    <t xml:space="preserve">3.0SMCJ220A </t>
  </si>
  <si>
    <t>3.0SMCJ5.1CA</t>
  </si>
  <si>
    <t xml:space="preserve">3.0SMCJ6.0CA </t>
  </si>
  <si>
    <t xml:space="preserve">3.0SMCJ6.5CA </t>
  </si>
  <si>
    <t xml:space="preserve">3.0SMCJ7.0CA </t>
  </si>
  <si>
    <t xml:space="preserve">3.0SMCJ7.5CA </t>
  </si>
  <si>
    <t xml:space="preserve">3.0SMCJ8.0CA </t>
  </si>
  <si>
    <t xml:space="preserve">3.0SMCJ8.5CA </t>
  </si>
  <si>
    <t>3.0SMCJ9.1CA</t>
  </si>
  <si>
    <t xml:space="preserve">3.0SMCJ10CA </t>
  </si>
  <si>
    <t xml:space="preserve">3.0SMCJ11CA </t>
  </si>
  <si>
    <t xml:space="preserve">3.0SMCJ12CA </t>
  </si>
  <si>
    <t xml:space="preserve">3.0SMCJ13CA </t>
  </si>
  <si>
    <t xml:space="preserve">3.0SMCJ14CA </t>
  </si>
  <si>
    <t xml:space="preserve">3.0SMCJ15CA </t>
  </si>
  <si>
    <t xml:space="preserve">3.0SMCJ16CA </t>
  </si>
  <si>
    <t xml:space="preserve">3.0SMCJ17CA </t>
  </si>
  <si>
    <t xml:space="preserve">3.0SMCJ18CA </t>
  </si>
  <si>
    <t xml:space="preserve">3.0SMCJ20CA </t>
  </si>
  <si>
    <t xml:space="preserve">3.0SMCJ22CA </t>
  </si>
  <si>
    <t xml:space="preserve">3.0SMCJ24CA </t>
  </si>
  <si>
    <t xml:space="preserve">3.0SMCJ26CA </t>
  </si>
  <si>
    <t xml:space="preserve">3.0SMCJ28CA </t>
  </si>
  <si>
    <t xml:space="preserve">3.0SMCJ30CA </t>
  </si>
  <si>
    <t xml:space="preserve">3.0SMCJ33CA </t>
  </si>
  <si>
    <t xml:space="preserve">3.0SMCJ36CA </t>
  </si>
  <si>
    <t xml:space="preserve">3.0SMCJ40CA </t>
  </si>
  <si>
    <t xml:space="preserve">3.0SMCJ43CA </t>
  </si>
  <si>
    <t xml:space="preserve">3.0SMCJ45CA </t>
  </si>
  <si>
    <t xml:space="preserve">3.0SMCJ48CA </t>
  </si>
  <si>
    <t xml:space="preserve">3.0SMCJ51CA </t>
  </si>
  <si>
    <t xml:space="preserve">3.0SMCJ54CA </t>
  </si>
  <si>
    <t xml:space="preserve">3.0SMCJ58CA </t>
  </si>
  <si>
    <t xml:space="preserve">3.0SMCJ60CA </t>
  </si>
  <si>
    <t xml:space="preserve">3.0SMCJ64CA </t>
  </si>
  <si>
    <t xml:space="preserve">3.0SMCJ70CA </t>
  </si>
  <si>
    <t xml:space="preserve">3.0SMCJ75CA </t>
  </si>
  <si>
    <t xml:space="preserve">3.0SMCJ78CA </t>
  </si>
  <si>
    <t xml:space="preserve">3.0SMCJ85CA </t>
  </si>
  <si>
    <t xml:space="preserve">3.0SMCJ90CA </t>
  </si>
  <si>
    <t xml:space="preserve">3.0SMCJ100CA </t>
  </si>
  <si>
    <t xml:space="preserve">3.0SMCJ110CA </t>
  </si>
  <si>
    <t xml:space="preserve">3.0SMCJ120CA </t>
  </si>
  <si>
    <t xml:space="preserve">3.0SMCJ130CA </t>
  </si>
  <si>
    <t xml:space="preserve">3.0SMCJ150CA </t>
  </si>
  <si>
    <t xml:space="preserve">3.0SMCJ160CA </t>
  </si>
  <si>
    <t xml:space="preserve">3.0SMCJ170CA </t>
  </si>
  <si>
    <t xml:space="preserve">3.0SMCJ180CA </t>
  </si>
  <si>
    <t xml:space="preserve">3.0SMCJ190CA </t>
  </si>
  <si>
    <t xml:space="preserve">3.0SMCJ200CA </t>
  </si>
  <si>
    <t xml:space="preserve">3.0SMCJ210CA </t>
  </si>
  <si>
    <t xml:space="preserve">3.0SMCJ220CA </t>
  </si>
  <si>
    <t xml:space="preserve">3KP12CA </t>
  </si>
  <si>
    <t xml:space="preserve">3KP24CA </t>
  </si>
  <si>
    <t xml:space="preserve">3KP40CA </t>
  </si>
  <si>
    <t xml:space="preserve">3KP48CA </t>
  </si>
  <si>
    <t xml:space="preserve">3KP54CA </t>
  </si>
  <si>
    <t xml:space="preserve">3KP58CA </t>
  </si>
  <si>
    <t xml:space="preserve">3KP75CA </t>
  </si>
  <si>
    <t xml:space="preserve">3KP170CA </t>
  </si>
  <si>
    <t>5KP5.1A</t>
  </si>
  <si>
    <t xml:space="preserve">5KP10A </t>
  </si>
  <si>
    <t xml:space="preserve">5KP14A </t>
  </si>
  <si>
    <t xml:space="preserve">5KP16A </t>
  </si>
  <si>
    <t xml:space="preserve">5KP18A </t>
  </si>
  <si>
    <t xml:space="preserve">5KP20A </t>
  </si>
  <si>
    <t xml:space="preserve">5KP24A </t>
  </si>
  <si>
    <t xml:space="preserve">5KP28A </t>
  </si>
  <si>
    <t xml:space="preserve">5KP30A </t>
  </si>
  <si>
    <t xml:space="preserve">5KP33A </t>
  </si>
  <si>
    <t xml:space="preserve">5KP36A </t>
  </si>
  <si>
    <t xml:space="preserve">5KP40A </t>
  </si>
  <si>
    <t xml:space="preserve">5KP43A </t>
  </si>
  <si>
    <t xml:space="preserve">5KP45A </t>
  </si>
  <si>
    <t xml:space="preserve">5KP48A </t>
  </si>
  <si>
    <t xml:space="preserve">5KP51A </t>
  </si>
  <si>
    <t xml:space="preserve">5KP90A </t>
  </si>
  <si>
    <t xml:space="preserve">5KP100A </t>
  </si>
  <si>
    <t xml:space="preserve">5KP130A </t>
  </si>
  <si>
    <t xml:space="preserve">5KP150A </t>
  </si>
  <si>
    <t xml:space="preserve">5KP170A </t>
  </si>
  <si>
    <t xml:space="preserve">5KP220A </t>
  </si>
  <si>
    <t xml:space="preserve">5KP22CA </t>
  </si>
  <si>
    <t xml:space="preserve">5KP26CA </t>
  </si>
  <si>
    <t xml:space="preserve">5KP28CA </t>
  </si>
  <si>
    <t xml:space="preserve">5KP30CA </t>
  </si>
  <si>
    <t xml:space="preserve">5KP33CA </t>
  </si>
  <si>
    <t xml:space="preserve">5KP36CA </t>
  </si>
  <si>
    <t xml:space="preserve">5KP43CA </t>
  </si>
  <si>
    <t xml:space="preserve">5KP48CA </t>
  </si>
  <si>
    <t xml:space="preserve">5KP51CA </t>
  </si>
  <si>
    <t xml:space="preserve">5KP60CA </t>
  </si>
  <si>
    <t xml:space="preserve">5KP64CA </t>
  </si>
  <si>
    <t xml:space="preserve">5KP70CA </t>
  </si>
  <si>
    <t xml:space="preserve">5KP150CA </t>
  </si>
  <si>
    <t xml:space="preserve">5KP170CA </t>
  </si>
  <si>
    <t xml:space="preserve">5KP190CA </t>
  </si>
  <si>
    <t xml:space="preserve">5KP220CA </t>
  </si>
  <si>
    <t>P1CH3.2A</t>
  </si>
  <si>
    <t>P1CH5.1A</t>
  </si>
  <si>
    <t xml:space="preserve">P1CH6.0A </t>
  </si>
  <si>
    <t xml:space="preserve">P1CH6.5A </t>
  </si>
  <si>
    <t xml:space="preserve">P1CH7.0A </t>
  </si>
  <si>
    <t xml:space="preserve">P1CH7.5A </t>
  </si>
  <si>
    <t xml:space="preserve">P1CH8.0A </t>
  </si>
  <si>
    <t xml:space="preserve">P1CH8.5A </t>
  </si>
  <si>
    <t>P1CH9.1A</t>
  </si>
  <si>
    <t xml:space="preserve">P1CH10A </t>
  </si>
  <si>
    <t xml:space="preserve">P1CH11A </t>
  </si>
  <si>
    <t xml:space="preserve">P1CH12A </t>
  </si>
  <si>
    <t xml:space="preserve">P1CH13A </t>
  </si>
  <si>
    <t xml:space="preserve">P1CH14A </t>
  </si>
  <si>
    <t xml:space="preserve">P1CH15A </t>
  </si>
  <si>
    <t xml:space="preserve">P1CH16A </t>
  </si>
  <si>
    <t xml:space="preserve">P1CH17A </t>
  </si>
  <si>
    <t xml:space="preserve">P1CH18A </t>
  </si>
  <si>
    <t xml:space="preserve">P1CH20A </t>
  </si>
  <si>
    <t xml:space="preserve">P1CH22A </t>
  </si>
  <si>
    <t xml:space="preserve">P1CH24A </t>
  </si>
  <si>
    <t xml:space="preserve">P1CH26A </t>
  </si>
  <si>
    <t xml:space="preserve">P1CH28A </t>
  </si>
  <si>
    <t xml:space="preserve">P1CH30A </t>
  </si>
  <si>
    <t xml:space="preserve">P1CH33A </t>
  </si>
  <si>
    <t xml:space="preserve">P1CH36A </t>
  </si>
  <si>
    <t>P1CH3.2A-AU</t>
  </si>
  <si>
    <t>P1CH5.1A-AU</t>
  </si>
  <si>
    <t xml:space="preserve">P1CH6.0A-AU </t>
  </si>
  <si>
    <t xml:space="preserve">P1CH6.5A-AU </t>
  </si>
  <si>
    <t xml:space="preserve">P1CH7.0A-AU </t>
  </si>
  <si>
    <t xml:space="preserve">P1CH7.5A-AU </t>
  </si>
  <si>
    <t xml:space="preserve">P1CH8.0A-AU </t>
  </si>
  <si>
    <t xml:space="preserve">P1CH8.5A-AU </t>
  </si>
  <si>
    <t>P1CH9.1A-AU</t>
  </si>
  <si>
    <t xml:space="preserve">P1CH10A-AU </t>
  </si>
  <si>
    <t xml:space="preserve">P1CH11A-AU </t>
  </si>
  <si>
    <t xml:space="preserve">P1CH12A-AU </t>
  </si>
  <si>
    <t xml:space="preserve">P1CH13A-AU </t>
  </si>
  <si>
    <t xml:space="preserve">P1CH14A-AU </t>
  </si>
  <si>
    <t xml:space="preserve">P1CH15A-AU </t>
  </si>
  <si>
    <t xml:space="preserve">P1CH16A-AU </t>
  </si>
  <si>
    <t xml:space="preserve">P1CH17A-AU </t>
  </si>
  <si>
    <t xml:space="preserve">P1CH18A-AU </t>
  </si>
  <si>
    <t xml:space="preserve">P1CH20A-AU </t>
  </si>
  <si>
    <t xml:space="preserve">P1CH22A-AU </t>
  </si>
  <si>
    <t xml:space="preserve">P1CH24A-AU </t>
  </si>
  <si>
    <t xml:space="preserve">P1CH26A-AU </t>
  </si>
  <si>
    <t xml:space="preserve">P1CH28A-AU </t>
  </si>
  <si>
    <t xml:space="preserve">P1CH30A-AU </t>
  </si>
  <si>
    <t xml:space="preserve">P1CH33A-AU </t>
  </si>
  <si>
    <t xml:space="preserve">P1CH36A-AU </t>
  </si>
  <si>
    <t>P4HE3.2A</t>
  </si>
  <si>
    <t>P4HE5.1A</t>
  </si>
  <si>
    <t xml:space="preserve">P4HE6.0A </t>
  </si>
  <si>
    <t xml:space="preserve">P4HE6.5A </t>
  </si>
  <si>
    <t xml:space="preserve">P4HE7.0A </t>
  </si>
  <si>
    <t xml:space="preserve">P4HE7.5A </t>
  </si>
  <si>
    <t xml:space="preserve">P4HE8.0A </t>
  </si>
  <si>
    <t xml:space="preserve">P4HE8.5A </t>
  </si>
  <si>
    <t>P4HE9.1A</t>
  </si>
  <si>
    <t xml:space="preserve">P4HE10A </t>
  </si>
  <si>
    <t xml:space="preserve">P4HE11A </t>
  </si>
  <si>
    <t xml:space="preserve">P4HE12A </t>
  </si>
  <si>
    <t xml:space="preserve">P4HE13A </t>
  </si>
  <si>
    <t xml:space="preserve">P4HE14A </t>
  </si>
  <si>
    <t xml:space="preserve">P4HE15A </t>
  </si>
  <si>
    <t xml:space="preserve">P4HE16A </t>
  </si>
  <si>
    <t xml:space="preserve">P4HE17A </t>
  </si>
  <si>
    <t xml:space="preserve">P4HE18A </t>
  </si>
  <si>
    <t xml:space="preserve">P4HE20A </t>
  </si>
  <si>
    <t xml:space="preserve">P4HE22A </t>
  </si>
  <si>
    <t xml:space="preserve">P4HE24A </t>
  </si>
  <si>
    <t xml:space="preserve">P4HE26A </t>
  </si>
  <si>
    <t xml:space="preserve">P4HE28A </t>
  </si>
  <si>
    <t xml:space="preserve">P4HE30A </t>
  </si>
  <si>
    <t xml:space="preserve">P4HE33A </t>
  </si>
  <si>
    <t xml:space="preserve">P4HE36A </t>
  </si>
  <si>
    <t xml:space="preserve">P4HE40A </t>
  </si>
  <si>
    <t xml:space="preserve">P4HE43A </t>
  </si>
  <si>
    <t xml:space="preserve">P4HE45A </t>
  </si>
  <si>
    <t xml:space="preserve">P4HE48A </t>
  </si>
  <si>
    <t xml:space="preserve">P4HE51A </t>
  </si>
  <si>
    <t xml:space="preserve">P4HE54A </t>
  </si>
  <si>
    <t xml:space="preserve">P4HE58A </t>
  </si>
  <si>
    <t xml:space="preserve">P4HE60A </t>
  </si>
  <si>
    <t xml:space="preserve">P4HE64A </t>
  </si>
  <si>
    <t>P4HE3.2A-AU</t>
  </si>
  <si>
    <t>P4HE5.1A-AU</t>
  </si>
  <si>
    <t xml:space="preserve">P4HE6.0A-AU </t>
  </si>
  <si>
    <t xml:space="preserve">P4HE6.5A-AU </t>
  </si>
  <si>
    <t xml:space="preserve">P4HE7.0A-AU </t>
  </si>
  <si>
    <t xml:space="preserve">P4HE7.5A-AU </t>
  </si>
  <si>
    <t xml:space="preserve">P4HE8.0A-AU </t>
  </si>
  <si>
    <t xml:space="preserve">P4HE8.5A-AU </t>
  </si>
  <si>
    <t>P4HE9.1A-AU</t>
  </si>
  <si>
    <t xml:space="preserve">P4HE10A-AU </t>
  </si>
  <si>
    <t xml:space="preserve">P4HE11A-AU </t>
  </si>
  <si>
    <t xml:space="preserve">P4HE12A-AU </t>
  </si>
  <si>
    <t xml:space="preserve">P4HE13A-AU </t>
  </si>
  <si>
    <t xml:space="preserve">P4HE14A-AU </t>
  </si>
  <si>
    <t xml:space="preserve">P4HE15A-AU </t>
  </si>
  <si>
    <t xml:space="preserve">P4HE16A-AU </t>
  </si>
  <si>
    <t xml:space="preserve">P4HE17A-AU </t>
  </si>
  <si>
    <t xml:space="preserve">P4HE18A-AU </t>
  </si>
  <si>
    <t xml:space="preserve">P4HE20A-AU </t>
  </si>
  <si>
    <t xml:space="preserve">P4HE22A-AU </t>
  </si>
  <si>
    <t xml:space="preserve">P4HE24A-AU </t>
  </si>
  <si>
    <t xml:space="preserve">P4HE26A-AU </t>
  </si>
  <si>
    <t xml:space="preserve">P4HE28A-AU </t>
  </si>
  <si>
    <t xml:space="preserve">P4HE30A-AU </t>
  </si>
  <si>
    <t xml:space="preserve">P4HE33A-AU </t>
  </si>
  <si>
    <t xml:space="preserve">P4HE36A-AU </t>
  </si>
  <si>
    <t xml:space="preserve">P4HE40A-AU </t>
  </si>
  <si>
    <t xml:space="preserve">P4HE43A-AU </t>
  </si>
  <si>
    <t xml:space="preserve">P4HE45A-AU </t>
  </si>
  <si>
    <t xml:space="preserve">P4HE48A-AU </t>
  </si>
  <si>
    <t xml:space="preserve">P4HE51A-AU </t>
  </si>
  <si>
    <t xml:space="preserve">P4HE54A-AU </t>
  </si>
  <si>
    <t xml:space="preserve">P4HE58A-AU </t>
  </si>
  <si>
    <t xml:space="preserve">P4HE60A-AU </t>
  </si>
  <si>
    <t xml:space="preserve">P4HE64A-AU </t>
  </si>
  <si>
    <t xml:space="preserve">1.5SMC10AS </t>
  </si>
  <si>
    <t xml:space="preserve">1.5SMC11AS </t>
  </si>
  <si>
    <t xml:space="preserve">1.5SMC12AS </t>
  </si>
  <si>
    <t xml:space="preserve">1.5SMC13AS </t>
  </si>
  <si>
    <t xml:space="preserve">1.5SMC15AS </t>
  </si>
  <si>
    <t xml:space="preserve">1.5SMC16AS </t>
  </si>
  <si>
    <t xml:space="preserve">1.5SMC18AS </t>
  </si>
  <si>
    <t xml:space="preserve">1.5SMC20AS </t>
  </si>
  <si>
    <t xml:space="preserve">1.5SMC22AS </t>
  </si>
  <si>
    <t xml:space="preserve">1.5SMC24AS </t>
  </si>
  <si>
    <t xml:space="preserve">1.5SMC27AS </t>
  </si>
  <si>
    <t xml:space="preserve">1.5SMC30AS </t>
  </si>
  <si>
    <t xml:space="preserve">1.5SMC33AS </t>
  </si>
  <si>
    <t xml:space="preserve">1.5SMC36AS </t>
  </si>
  <si>
    <t xml:space="preserve">1.5SMC39AS </t>
  </si>
  <si>
    <t xml:space="preserve">1.5SMC43AS </t>
  </si>
  <si>
    <t xml:space="preserve">1.5SMC47AS </t>
  </si>
  <si>
    <t xml:space="preserve">1.5SMC51AS </t>
  </si>
  <si>
    <t xml:space="preserve">1.5SMC56AS </t>
  </si>
  <si>
    <t xml:space="preserve">1.5SMC62AS </t>
  </si>
  <si>
    <t xml:space="preserve">1.5SMC68AS </t>
  </si>
  <si>
    <t xml:space="preserve">1.5SMC75AS </t>
  </si>
  <si>
    <t xml:space="preserve">1.5SMC82AS </t>
  </si>
  <si>
    <t xml:space="preserve">1.5SMC91AS </t>
  </si>
  <si>
    <t xml:space="preserve">1.5SMC100AS </t>
  </si>
  <si>
    <t xml:space="preserve">1.5SMC110AS </t>
  </si>
  <si>
    <t xml:space="preserve">1.5SMC120AS </t>
  </si>
  <si>
    <t xml:space="preserve">1.5SMC130AS </t>
  </si>
  <si>
    <t xml:space="preserve">1.5SMC150AS </t>
  </si>
  <si>
    <t xml:space="preserve">1.5SMC160AS </t>
  </si>
  <si>
    <t xml:space="preserve">1.5SMC170AS </t>
  </si>
  <si>
    <t xml:space="preserve">1.5SMC180AS </t>
  </si>
  <si>
    <t xml:space="preserve">1.5SMC200AS </t>
  </si>
  <si>
    <t xml:space="preserve">1.5SMC220AS </t>
  </si>
  <si>
    <t xml:space="preserve">1.5SMC250AS </t>
  </si>
  <si>
    <t>1.5SMCJ8.4AS</t>
  </si>
  <si>
    <t>1.5SMCJ9.1AS</t>
  </si>
  <si>
    <t xml:space="preserve">1.5SMCJ10AS </t>
  </si>
  <si>
    <t xml:space="preserve">1.5SMCJ11AS </t>
  </si>
  <si>
    <t xml:space="preserve">1.5SMCJ12AS </t>
  </si>
  <si>
    <t xml:space="preserve">1.5SMCJ13AS </t>
  </si>
  <si>
    <t xml:space="preserve">1.5SMCJ14AS </t>
  </si>
  <si>
    <t xml:space="preserve">1.5SMCJ15AS </t>
  </si>
  <si>
    <t xml:space="preserve">1.5SMCJ16AS </t>
  </si>
  <si>
    <t xml:space="preserve">1.5SMCJ17AS </t>
  </si>
  <si>
    <t xml:space="preserve">1.5SMCJ18AS </t>
  </si>
  <si>
    <t xml:space="preserve">1.5SMCJ20AS </t>
  </si>
  <si>
    <t xml:space="preserve">1.5SMCJ22AS </t>
  </si>
  <si>
    <t xml:space="preserve">1.5SMCJ24AS </t>
  </si>
  <si>
    <t xml:space="preserve">1.5SMCJ26AS </t>
  </si>
  <si>
    <t xml:space="preserve">1.5SMCJ28AS </t>
  </si>
  <si>
    <t xml:space="preserve">1.5SMCJ30AS </t>
  </si>
  <si>
    <t xml:space="preserve">1.5SMCJ33AS </t>
  </si>
  <si>
    <t xml:space="preserve">1.5SMCJ36AS </t>
  </si>
  <si>
    <t xml:space="preserve">1.5SMCJ40AS </t>
  </si>
  <si>
    <t xml:space="preserve">1.5SMCJ43AS </t>
  </si>
  <si>
    <t xml:space="preserve">1.5SMCJ45AS </t>
  </si>
  <si>
    <t xml:space="preserve">1.5SMCJ48AS </t>
  </si>
  <si>
    <t xml:space="preserve">1.5SMCJ51AS </t>
  </si>
  <si>
    <t xml:space="preserve">1.5SMCJ54AS </t>
  </si>
  <si>
    <t xml:space="preserve">1.5SMCJ58AS </t>
  </si>
  <si>
    <t xml:space="preserve">1.5SMCJ60AS </t>
  </si>
  <si>
    <t xml:space="preserve">1.5SMCJ64AS </t>
  </si>
  <si>
    <t xml:space="preserve">1.5SMCJ70AS </t>
  </si>
  <si>
    <t xml:space="preserve">1.5SMCJ75AS </t>
  </si>
  <si>
    <t xml:space="preserve">1.5SMCJ78AS </t>
  </si>
  <si>
    <t xml:space="preserve">1.5SMCJ85AS </t>
  </si>
  <si>
    <t xml:space="preserve">1.5SMCJ90AS </t>
  </si>
  <si>
    <t xml:space="preserve">1.5SMCJ100AS </t>
  </si>
  <si>
    <t xml:space="preserve">1.5SMCJ110AS </t>
  </si>
  <si>
    <t xml:space="preserve">1.5SMCJ120AS </t>
  </si>
  <si>
    <t xml:space="preserve">1.5SMCJ130AS </t>
  </si>
  <si>
    <t xml:space="preserve">1.5SMCJ150AS </t>
  </si>
  <si>
    <t xml:space="preserve">1.5SMCJ160AS </t>
  </si>
  <si>
    <t xml:space="preserve">1.5SMCJ170AS </t>
  </si>
  <si>
    <t xml:space="preserve">1.5SMCJ180AS </t>
  </si>
  <si>
    <t xml:space="preserve">1.5SMCJ190AS </t>
  </si>
  <si>
    <t xml:space="preserve">1.5SMCJ200AS </t>
  </si>
  <si>
    <t xml:space="preserve">1.5SMCJ210AS </t>
  </si>
  <si>
    <t xml:space="preserve">1.5SMCJ220AS </t>
  </si>
  <si>
    <t xml:space="preserve">P4KE10AS </t>
  </si>
  <si>
    <t xml:space="preserve">P4KE11AS </t>
  </si>
  <si>
    <t xml:space="preserve">P4KE12AS </t>
  </si>
  <si>
    <t xml:space="preserve">P4KE13AS </t>
  </si>
  <si>
    <t xml:space="preserve">P4KE15AS </t>
  </si>
  <si>
    <t xml:space="preserve">P4KE16AS </t>
  </si>
  <si>
    <t xml:space="preserve">P4KE18AS </t>
  </si>
  <si>
    <t xml:space="preserve">P4KE20AS </t>
  </si>
  <si>
    <t xml:space="preserve">P4KE22AS </t>
  </si>
  <si>
    <t xml:space="preserve">P4KE24AS </t>
  </si>
  <si>
    <t xml:space="preserve">P4KE27AS </t>
  </si>
  <si>
    <t xml:space="preserve">P4KE30AS </t>
  </si>
  <si>
    <t xml:space="preserve">P4KE33AS </t>
  </si>
  <si>
    <t xml:space="preserve">P4KE36AS </t>
  </si>
  <si>
    <t xml:space="preserve">P4KE39AS </t>
  </si>
  <si>
    <t xml:space="preserve">P4KE43AS </t>
  </si>
  <si>
    <t xml:space="preserve">P4KE47AS </t>
  </si>
  <si>
    <t xml:space="preserve">P4KE51AS </t>
  </si>
  <si>
    <t xml:space="preserve">P4KE56AS </t>
  </si>
  <si>
    <t xml:space="preserve">P4KE62AS </t>
  </si>
  <si>
    <t xml:space="preserve">P4KE68AS </t>
  </si>
  <si>
    <t xml:space="preserve">P4KE75AS </t>
  </si>
  <si>
    <t xml:space="preserve">P4KE82AS </t>
  </si>
  <si>
    <t xml:space="preserve">P4KE91AS </t>
  </si>
  <si>
    <t xml:space="preserve">P4KE100AS </t>
  </si>
  <si>
    <t xml:space="preserve">P4KE110AS </t>
  </si>
  <si>
    <t xml:space="preserve">P4KE120AS </t>
  </si>
  <si>
    <t xml:space="preserve">P4KE130AS </t>
  </si>
  <si>
    <t xml:space="preserve">P4KE150AS </t>
  </si>
  <si>
    <t xml:space="preserve">P4KE160AS </t>
  </si>
  <si>
    <t xml:space="preserve">P4KE170AS </t>
  </si>
  <si>
    <t xml:space="preserve">P4KE180AS </t>
  </si>
  <si>
    <t xml:space="preserve">P4KE200AS </t>
  </si>
  <si>
    <t xml:space="preserve">P4KE220AS </t>
  </si>
  <si>
    <t xml:space="preserve">P4KE250AS </t>
  </si>
  <si>
    <t xml:space="preserve">P4KE10CAS </t>
  </si>
  <si>
    <t xml:space="preserve">P4KE11CAS </t>
  </si>
  <si>
    <t xml:space="preserve">P4KE12CAS </t>
  </si>
  <si>
    <t xml:space="preserve">P4KE13CAS </t>
  </si>
  <si>
    <t xml:space="preserve">P4KE15CAS </t>
  </si>
  <si>
    <t xml:space="preserve">P4KE16CAS </t>
  </si>
  <si>
    <t xml:space="preserve">P4KE18CAS </t>
  </si>
  <si>
    <t xml:space="preserve">P4KE20CAS </t>
  </si>
  <si>
    <t xml:space="preserve">P4KE22CAS </t>
  </si>
  <si>
    <t xml:space="preserve">P4KE24CAS </t>
  </si>
  <si>
    <t xml:space="preserve">P4KE27CAS </t>
  </si>
  <si>
    <t xml:space="preserve">P4KE30CAS </t>
  </si>
  <si>
    <t xml:space="preserve">P4KE33CAS </t>
  </si>
  <si>
    <t xml:space="preserve">P4KE36CAS </t>
  </si>
  <si>
    <t xml:space="preserve">P4KE39CAS </t>
  </si>
  <si>
    <t xml:space="preserve">P4KE43CAS </t>
  </si>
  <si>
    <t xml:space="preserve">P4KE47CAS </t>
  </si>
  <si>
    <t xml:space="preserve">P4KE51CAS </t>
  </si>
  <si>
    <t xml:space="preserve">P4KE56CAS </t>
  </si>
  <si>
    <t xml:space="preserve">P4KE62CAS </t>
  </si>
  <si>
    <t xml:space="preserve">P4KE68CAS </t>
  </si>
  <si>
    <t xml:space="preserve">P4KE75CAS </t>
  </si>
  <si>
    <t xml:space="preserve">P4KE82CAS </t>
  </si>
  <si>
    <t xml:space="preserve">P4KE91CAS </t>
  </si>
  <si>
    <t xml:space="preserve">P4KE100CAS </t>
  </si>
  <si>
    <t xml:space="preserve">P4KE110CAS </t>
  </si>
  <si>
    <t xml:space="preserve">P4KE120CAS </t>
  </si>
  <si>
    <t xml:space="preserve">P4KE130CAS </t>
  </si>
  <si>
    <t xml:space="preserve">P4KE150CAS </t>
  </si>
  <si>
    <t xml:space="preserve">P4KE160CAS </t>
  </si>
  <si>
    <t xml:space="preserve">P4KE170CAS </t>
  </si>
  <si>
    <t xml:space="preserve">P4KE180CAS </t>
  </si>
  <si>
    <t xml:space="preserve">P4KE200CAS </t>
  </si>
  <si>
    <t xml:space="preserve">P4KE220CAS </t>
  </si>
  <si>
    <t xml:space="preserve">P4KE250CAS </t>
  </si>
  <si>
    <t xml:space="preserve">P4SMA10AS </t>
  </si>
  <si>
    <t xml:space="preserve">P4SMA11AS </t>
  </si>
  <si>
    <t xml:space="preserve">P4SMA12AS </t>
  </si>
  <si>
    <t xml:space="preserve">P4SMA13AS </t>
  </si>
  <si>
    <t xml:space="preserve">P4SMA15AS </t>
  </si>
  <si>
    <t xml:space="preserve">P4SMA16AS </t>
  </si>
  <si>
    <t xml:space="preserve">P4SMA18AS </t>
  </si>
  <si>
    <t xml:space="preserve">P4SMA20AS </t>
  </si>
  <si>
    <t xml:space="preserve">P4SMA22AS </t>
  </si>
  <si>
    <t xml:space="preserve">P4SMA24AS </t>
  </si>
  <si>
    <t xml:space="preserve">P4SMA27AS </t>
  </si>
  <si>
    <t xml:space="preserve">P4SMA30AS </t>
  </si>
  <si>
    <t xml:space="preserve">P4SMA33AS </t>
  </si>
  <si>
    <t xml:space="preserve">P4SMA36AS </t>
  </si>
  <si>
    <t xml:space="preserve">P4SMA39AS </t>
  </si>
  <si>
    <t xml:space="preserve">P4SMA43AS </t>
  </si>
  <si>
    <t xml:space="preserve">P4SMA47AS </t>
  </si>
  <si>
    <t xml:space="preserve">P4SMA51AS </t>
  </si>
  <si>
    <t xml:space="preserve">P4SMA56AS </t>
  </si>
  <si>
    <t xml:space="preserve">P4SMA62AS </t>
  </si>
  <si>
    <t xml:space="preserve">P4SMA68AS </t>
  </si>
  <si>
    <t xml:space="preserve">P4SMA75AS </t>
  </si>
  <si>
    <t xml:space="preserve">P4SMA82AS </t>
  </si>
  <si>
    <t xml:space="preserve">P4SMA91AS </t>
  </si>
  <si>
    <t xml:space="preserve">P4SMA100AS </t>
  </si>
  <si>
    <t xml:space="preserve">P4SMA110AS </t>
  </si>
  <si>
    <t xml:space="preserve">P4SMA120AS </t>
  </si>
  <si>
    <t xml:space="preserve">P4SMA130AS </t>
  </si>
  <si>
    <t xml:space="preserve">P4SMA150AS </t>
  </si>
  <si>
    <t xml:space="preserve">P4SMA160AS </t>
  </si>
  <si>
    <t xml:space="preserve">P4SMA170AS </t>
  </si>
  <si>
    <t xml:space="preserve">P4SMA180AS </t>
  </si>
  <si>
    <t xml:space="preserve">P4SMA200AS </t>
  </si>
  <si>
    <t xml:space="preserve">P4SMA220AS </t>
  </si>
  <si>
    <t xml:space="preserve">P4SMA250AS </t>
  </si>
  <si>
    <t xml:space="preserve">P4SMA10CAS </t>
  </si>
  <si>
    <t xml:space="preserve">P4SMA11CAS </t>
  </si>
  <si>
    <t xml:space="preserve">P4SMA12CAS </t>
  </si>
  <si>
    <t xml:space="preserve">P4SMA13CAS </t>
  </si>
  <si>
    <t xml:space="preserve">P4SMA15CAS </t>
  </si>
  <si>
    <t xml:space="preserve">P4SMA16CAS </t>
  </si>
  <si>
    <t xml:space="preserve">P4SMA18CAS </t>
  </si>
  <si>
    <t xml:space="preserve">P4SMA20CAS </t>
  </si>
  <si>
    <t xml:space="preserve">P4SMA22CAS </t>
  </si>
  <si>
    <t xml:space="preserve">P4SMA24CAS </t>
  </si>
  <si>
    <t xml:space="preserve">P4SMA27CAS </t>
  </si>
  <si>
    <t xml:space="preserve">P4SMA30CAS </t>
  </si>
  <si>
    <t xml:space="preserve">P4SMA33CAS </t>
  </si>
  <si>
    <t xml:space="preserve">P4SMA36CAS </t>
  </si>
  <si>
    <t xml:space="preserve">P4SMA39CAS </t>
  </si>
  <si>
    <t xml:space="preserve">P4SMA43CAS </t>
  </si>
  <si>
    <t xml:space="preserve">P4SMA47CAS </t>
  </si>
  <si>
    <t xml:space="preserve">P4SMA51CAS </t>
  </si>
  <si>
    <t xml:space="preserve">P4SMA56CAS </t>
  </si>
  <si>
    <t xml:space="preserve">P4SMA62CAS </t>
  </si>
  <si>
    <t xml:space="preserve">P4SMA68CAS </t>
  </si>
  <si>
    <t xml:space="preserve">P4SMA75CAS </t>
  </si>
  <si>
    <t xml:space="preserve">P4SMA82CAS </t>
  </si>
  <si>
    <t xml:space="preserve">P4SMA91CAS </t>
  </si>
  <si>
    <t xml:space="preserve">P4SMA100CAS </t>
  </si>
  <si>
    <t xml:space="preserve">P4SMA110CAS </t>
  </si>
  <si>
    <t xml:space="preserve">P4SMA120CAS </t>
  </si>
  <si>
    <t xml:space="preserve">P4SMA130CAS </t>
  </si>
  <si>
    <t xml:space="preserve">P4SMA150CAS </t>
  </si>
  <si>
    <t xml:space="preserve">P4SMA160CAS </t>
  </si>
  <si>
    <t xml:space="preserve">P4SMA170CAS </t>
  </si>
  <si>
    <t xml:space="preserve">P4SMA180CAS </t>
  </si>
  <si>
    <t xml:space="preserve">P4SMA200CAS </t>
  </si>
  <si>
    <t xml:space="preserve">P4SMA220CAS </t>
  </si>
  <si>
    <t xml:space="preserve">P4SMA250CAS </t>
  </si>
  <si>
    <t>P4SMAJ8.4AS</t>
  </si>
  <si>
    <t>P4SMAJ9.1AS</t>
  </si>
  <si>
    <t xml:space="preserve">P4SMAJ10AS </t>
  </si>
  <si>
    <t xml:space="preserve">P4SMAJ11AS </t>
  </si>
  <si>
    <t xml:space="preserve">P4SMAJ12AS </t>
  </si>
  <si>
    <t xml:space="preserve">P4SMAJ13AS </t>
  </si>
  <si>
    <t xml:space="preserve">P4SMAJ14AS </t>
  </si>
  <si>
    <t xml:space="preserve">P4SMAJ15AS </t>
  </si>
  <si>
    <t xml:space="preserve">P4SMAJ16AS </t>
  </si>
  <si>
    <t xml:space="preserve">P4SMAJ17AS </t>
  </si>
  <si>
    <t xml:space="preserve">P4SMAJ18AS </t>
  </si>
  <si>
    <t xml:space="preserve">P4SMAJ20AS </t>
  </si>
  <si>
    <t xml:space="preserve">P4SMAJ22AS </t>
  </si>
  <si>
    <t xml:space="preserve">P4SMAJ24AS </t>
  </si>
  <si>
    <t xml:space="preserve">P4SMAJ26AS </t>
  </si>
  <si>
    <t xml:space="preserve">P4SMAJ28AS </t>
  </si>
  <si>
    <t xml:space="preserve">P4SMAJ30AS </t>
  </si>
  <si>
    <t xml:space="preserve">P4SMAJ33AS </t>
  </si>
  <si>
    <t xml:space="preserve">P4SMAJ36AS </t>
  </si>
  <si>
    <t xml:space="preserve">P4SMAJ40AS </t>
  </si>
  <si>
    <t xml:space="preserve">P4SMAJ43AS </t>
  </si>
  <si>
    <t xml:space="preserve">P4SMAJ45AS </t>
  </si>
  <si>
    <t xml:space="preserve">P4SMAJ48AS </t>
  </si>
  <si>
    <t xml:space="preserve">P4SMAJ51AS </t>
  </si>
  <si>
    <t xml:space="preserve">P4SMAJ54AS </t>
  </si>
  <si>
    <t xml:space="preserve">P4SMAJ58AS </t>
  </si>
  <si>
    <t xml:space="preserve">P4SMAJ60AS </t>
  </si>
  <si>
    <t xml:space="preserve">P4SMAJ64AS </t>
  </si>
  <si>
    <t xml:space="preserve">P4SMAJ70AS </t>
  </si>
  <si>
    <t xml:space="preserve">P4SMAJ75AS </t>
  </si>
  <si>
    <t xml:space="preserve">P4SMAJ78AS </t>
  </si>
  <si>
    <t xml:space="preserve">P4SMAJ85AS </t>
  </si>
  <si>
    <t xml:space="preserve">P4SMAJ90AS </t>
  </si>
  <si>
    <t xml:space="preserve">P4SMAJ100AS </t>
  </si>
  <si>
    <t xml:space="preserve">P4SMAJ110AS </t>
  </si>
  <si>
    <t xml:space="preserve">P4SMAJ120AS </t>
  </si>
  <si>
    <t xml:space="preserve">P4SMAJ130AS </t>
  </si>
  <si>
    <t xml:space="preserve">P4SMAJ150AS </t>
  </si>
  <si>
    <t xml:space="preserve">P4SMAJ160AS </t>
  </si>
  <si>
    <t xml:space="preserve">P4SMAJ170AS </t>
  </si>
  <si>
    <t xml:space="preserve">P4SMAJ180AS </t>
  </si>
  <si>
    <t xml:space="preserve">P4SMAJ190AS </t>
  </si>
  <si>
    <t xml:space="preserve">P4SMAJ200AS </t>
  </si>
  <si>
    <t xml:space="preserve">P4SMAJ210AS </t>
  </si>
  <si>
    <t xml:space="preserve">P4SMAJ220AS </t>
  </si>
  <si>
    <t>P4SMAJ8.4CAS</t>
  </si>
  <si>
    <t>P4SMAJ9.1CAS</t>
  </si>
  <si>
    <t xml:space="preserve">P4SMAJ10CAS </t>
  </si>
  <si>
    <t xml:space="preserve">P4SMAJ11CAS </t>
  </si>
  <si>
    <t xml:space="preserve">P4SMAJ12CAS </t>
  </si>
  <si>
    <t xml:space="preserve">P4SMAJ13CAS </t>
  </si>
  <si>
    <t xml:space="preserve">P4SMAJ14CAS </t>
  </si>
  <si>
    <t xml:space="preserve">P4SMAJ15CAS </t>
  </si>
  <si>
    <t xml:space="preserve">P4SMAJ16CAS </t>
  </si>
  <si>
    <t xml:space="preserve">P4SMAJ17CAS </t>
  </si>
  <si>
    <t xml:space="preserve">P4SMAJ18CAS </t>
  </si>
  <si>
    <t xml:space="preserve">P4SMAJ20CAS </t>
  </si>
  <si>
    <t xml:space="preserve">P4SMAJ22CAS </t>
  </si>
  <si>
    <t xml:space="preserve">P4SMAJ24CAS </t>
  </si>
  <si>
    <t xml:space="preserve">P4SMAJ26CAS </t>
  </si>
  <si>
    <t xml:space="preserve">P4SMAJ28CAS </t>
  </si>
  <si>
    <t xml:space="preserve">P4SMAJ30CAS </t>
  </si>
  <si>
    <t xml:space="preserve">P4SMAJ33CAS </t>
  </si>
  <si>
    <t xml:space="preserve">P4SMAJ36CAS </t>
  </si>
  <si>
    <t xml:space="preserve">P4SMAJ40CAS </t>
  </si>
  <si>
    <t xml:space="preserve">P4SMAJ43CAS </t>
  </si>
  <si>
    <t xml:space="preserve">P4SMAJ45CAS </t>
  </si>
  <si>
    <t xml:space="preserve">P4SMAJ48CAS </t>
  </si>
  <si>
    <t xml:space="preserve">P4SMAJ51CAS </t>
  </si>
  <si>
    <t xml:space="preserve">P4SMAJ54CAS </t>
  </si>
  <si>
    <t xml:space="preserve">P4SMAJ58CAS </t>
  </si>
  <si>
    <t xml:space="preserve">P4SMAJ60CAS </t>
  </si>
  <si>
    <t xml:space="preserve">P4SMAJ64CAS </t>
  </si>
  <si>
    <t xml:space="preserve">P4SMAJ70CAS </t>
  </si>
  <si>
    <t xml:space="preserve">P4SMAJ75CAS </t>
  </si>
  <si>
    <t xml:space="preserve">P4SMAJ78CAS </t>
  </si>
  <si>
    <t xml:space="preserve">P4SMAJ85CAS </t>
  </si>
  <si>
    <t xml:space="preserve">P4SMAJ90CAS </t>
  </si>
  <si>
    <t xml:space="preserve">P4SMAJ100CAS </t>
  </si>
  <si>
    <t xml:space="preserve">P4SMAJ110CAS </t>
  </si>
  <si>
    <t xml:space="preserve">P4SMAJ120CAS </t>
  </si>
  <si>
    <t xml:space="preserve">P4SMAJ130CAS </t>
  </si>
  <si>
    <t xml:space="preserve">P4SMAJ150CAS </t>
  </si>
  <si>
    <t xml:space="preserve">P4SMAJ160CAS </t>
  </si>
  <si>
    <t xml:space="preserve">P4SMAJ170CAS </t>
  </si>
  <si>
    <t xml:space="preserve">P4SMAJ180CAS </t>
  </si>
  <si>
    <t xml:space="preserve">P4SMAJ190CAS </t>
  </si>
  <si>
    <t xml:space="preserve">P4SMAJ200CAS </t>
  </si>
  <si>
    <t xml:space="preserve">P4SMAJ210CAS </t>
  </si>
  <si>
    <t xml:space="preserve">P4SMAJ220CAS </t>
  </si>
  <si>
    <t xml:space="preserve">P6KE10AS </t>
  </si>
  <si>
    <t xml:space="preserve">P6KE11AS </t>
  </si>
  <si>
    <t xml:space="preserve">P6KE12AS </t>
  </si>
  <si>
    <t xml:space="preserve">P6KE13AS </t>
  </si>
  <si>
    <t xml:space="preserve">P6KE15AS </t>
  </si>
  <si>
    <t xml:space="preserve">P6KE16AS </t>
  </si>
  <si>
    <t xml:space="preserve">P6KE18AS </t>
  </si>
  <si>
    <t xml:space="preserve">P6KE20AS </t>
  </si>
  <si>
    <t xml:space="preserve">P6KE22AS </t>
  </si>
  <si>
    <t xml:space="preserve">P6KE24AS </t>
  </si>
  <si>
    <t xml:space="preserve">P6KE27AS </t>
  </si>
  <si>
    <t xml:space="preserve">P6KE30AS </t>
  </si>
  <si>
    <t xml:space="preserve">P6KE33AS </t>
  </si>
  <si>
    <t xml:space="preserve">P6KE36AS </t>
  </si>
  <si>
    <t xml:space="preserve">P6KE39AS </t>
  </si>
  <si>
    <t xml:space="preserve">P6KE43AS </t>
  </si>
  <si>
    <t xml:space="preserve">P6KE47AS </t>
  </si>
  <si>
    <t xml:space="preserve">P6KE51AS </t>
  </si>
  <si>
    <t xml:space="preserve">P6KE56AS </t>
  </si>
  <si>
    <t xml:space="preserve">P6KE62AS </t>
  </si>
  <si>
    <t xml:space="preserve">P6KE68AS </t>
  </si>
  <si>
    <t xml:space="preserve">P6KE75AS </t>
  </si>
  <si>
    <t xml:space="preserve">P6KE82AS </t>
  </si>
  <si>
    <t xml:space="preserve">P6KE91AS </t>
  </si>
  <si>
    <t xml:space="preserve">P6KE100AS </t>
  </si>
  <si>
    <t xml:space="preserve">P6KE110AS </t>
  </si>
  <si>
    <t xml:space="preserve">P6KE120AS </t>
  </si>
  <si>
    <t xml:space="preserve">P6KE130AS </t>
  </si>
  <si>
    <t xml:space="preserve">P6KE150AS </t>
  </si>
  <si>
    <t xml:space="preserve">P6KE160AS </t>
  </si>
  <si>
    <t xml:space="preserve">P6KE170AS </t>
  </si>
  <si>
    <t xml:space="preserve">P6KE180AS </t>
  </si>
  <si>
    <t xml:space="preserve">P6KE200AS </t>
  </si>
  <si>
    <t xml:space="preserve">P6KE220AS </t>
  </si>
  <si>
    <t xml:space="preserve">P6KE250AS </t>
  </si>
  <si>
    <t xml:space="preserve">P6SMB10AS </t>
  </si>
  <si>
    <t xml:space="preserve">P6SMB11AS </t>
  </si>
  <si>
    <t xml:space="preserve">P6SMB12AS </t>
  </si>
  <si>
    <t xml:space="preserve">P6SMB13AS </t>
  </si>
  <si>
    <t xml:space="preserve">P6SMB15AS </t>
  </si>
  <si>
    <t xml:space="preserve">P6SMB16AS </t>
  </si>
  <si>
    <t xml:space="preserve">P6SMB18AS </t>
  </si>
  <si>
    <t xml:space="preserve">P6SMB20AS </t>
  </si>
  <si>
    <t xml:space="preserve">P6SMB22AS </t>
  </si>
  <si>
    <t xml:space="preserve">P6SMB24AS </t>
  </si>
  <si>
    <t xml:space="preserve">P6SMB27AS </t>
  </si>
  <si>
    <t xml:space="preserve">P6SMB30AS </t>
  </si>
  <si>
    <t xml:space="preserve">P6SMB33AS </t>
  </si>
  <si>
    <t xml:space="preserve">P6SMB36AS </t>
  </si>
  <si>
    <t xml:space="preserve">P6SMB39AS </t>
  </si>
  <si>
    <t xml:space="preserve">P6SMB43AS </t>
  </si>
  <si>
    <t xml:space="preserve">P6SMB47AS </t>
  </si>
  <si>
    <t xml:space="preserve">P6SMB51AS </t>
  </si>
  <si>
    <t xml:space="preserve">P6SMB56AS </t>
  </si>
  <si>
    <t xml:space="preserve">P6SMB62AS </t>
  </si>
  <si>
    <t xml:space="preserve">P6SMB68AS </t>
  </si>
  <si>
    <t xml:space="preserve">P6SMB75AS </t>
  </si>
  <si>
    <t xml:space="preserve">P6SMB82AS </t>
  </si>
  <si>
    <t xml:space="preserve">P6SMB91AS </t>
  </si>
  <si>
    <t xml:space="preserve">P6SMB100AS </t>
  </si>
  <si>
    <t xml:space="preserve">P6SMB110AS </t>
  </si>
  <si>
    <t xml:space="preserve">P6SMB120AS </t>
  </si>
  <si>
    <t xml:space="preserve">P6SMB130AS </t>
  </si>
  <si>
    <t xml:space="preserve">P6SMB150AS </t>
  </si>
  <si>
    <t xml:space="preserve">P6SMB160AS </t>
  </si>
  <si>
    <t xml:space="preserve">P6SMB170AS </t>
  </si>
  <si>
    <t xml:space="preserve">P6SMB180AS </t>
  </si>
  <si>
    <t xml:space="preserve">P6SMB200AS </t>
  </si>
  <si>
    <t xml:space="preserve">P6SMB220AS </t>
  </si>
  <si>
    <t xml:space="preserve">P6SMB250AS </t>
  </si>
  <si>
    <t>P6SMBJ8.4AS</t>
  </si>
  <si>
    <t>P6SMBJ9.1AS</t>
  </si>
  <si>
    <t xml:space="preserve">P6SMBJ10AS </t>
  </si>
  <si>
    <t xml:space="preserve">P6SMBJ11AS </t>
  </si>
  <si>
    <t xml:space="preserve">P6SMBJ12AS </t>
  </si>
  <si>
    <t xml:space="preserve">P6SMBJ13AS </t>
  </si>
  <si>
    <t xml:space="preserve">P6SMBJ14AS </t>
  </si>
  <si>
    <t xml:space="preserve">P6SMBJ15AS </t>
  </si>
  <si>
    <t xml:space="preserve">P6SMBJ16AS </t>
  </si>
  <si>
    <t xml:space="preserve">P6SMBJ17AS </t>
  </si>
  <si>
    <t xml:space="preserve">P6SMBJ18AS </t>
  </si>
  <si>
    <t xml:space="preserve">P6SMBJ20AS </t>
  </si>
  <si>
    <t xml:space="preserve">P6SMBJ22AS </t>
  </si>
  <si>
    <t xml:space="preserve">P6SMBJ24AS </t>
  </si>
  <si>
    <t xml:space="preserve">P6SMBJ26AS </t>
  </si>
  <si>
    <t xml:space="preserve">P6SMBJ28AS </t>
  </si>
  <si>
    <t xml:space="preserve">P6SMBJ30AS </t>
  </si>
  <si>
    <t xml:space="preserve">P6SMBJ33AS </t>
  </si>
  <si>
    <t xml:space="preserve">P6SMBJ36AS </t>
  </si>
  <si>
    <t xml:space="preserve">P6SMBJ40AS </t>
  </si>
  <si>
    <t xml:space="preserve">P6SMBJ43AS </t>
  </si>
  <si>
    <t xml:space="preserve">P6SMBJ45AS </t>
  </si>
  <si>
    <t xml:space="preserve">P6SMBJ48AS </t>
  </si>
  <si>
    <t xml:space="preserve">P6SMBJ51AS </t>
  </si>
  <si>
    <t xml:space="preserve">P6SMBJ54AS </t>
  </si>
  <si>
    <t xml:space="preserve">P6SMBJ58AS </t>
  </si>
  <si>
    <t xml:space="preserve">P6SMBJ60AS </t>
  </si>
  <si>
    <t xml:space="preserve">P6SMBJ64AS </t>
  </si>
  <si>
    <t xml:space="preserve">P6SMBJ70AS </t>
  </si>
  <si>
    <t xml:space="preserve">P6SMBJ75AS </t>
  </si>
  <si>
    <t xml:space="preserve">P6SMBJ78AS </t>
  </si>
  <si>
    <t xml:space="preserve">P6SMBJ85AS </t>
  </si>
  <si>
    <t xml:space="preserve">P6SMBJ90AS </t>
  </si>
  <si>
    <t xml:space="preserve">P6SMBJ100AS </t>
  </si>
  <si>
    <t xml:space="preserve">P6SMBJ110AS </t>
  </si>
  <si>
    <t xml:space="preserve">P6SMBJ120AS </t>
  </si>
  <si>
    <t xml:space="preserve">P6SMBJ130AS </t>
  </si>
  <si>
    <t xml:space="preserve">P6SMBJ150AS </t>
  </si>
  <si>
    <t xml:space="preserve">P6SMBJ160AS </t>
  </si>
  <si>
    <t xml:space="preserve">P6SMBJ170AS </t>
  </si>
  <si>
    <t xml:space="preserve">P6SMBJ180AS </t>
  </si>
  <si>
    <t xml:space="preserve">P6SMBJ190AS </t>
  </si>
  <si>
    <t xml:space="preserve">P6SMBJ200AS </t>
  </si>
  <si>
    <t xml:space="preserve">P6SMBJ210AS </t>
  </si>
  <si>
    <t xml:space="preserve">P6SMBJ220AS </t>
  </si>
  <si>
    <t xml:space="preserve">1.5SMC10CAS </t>
  </si>
  <si>
    <t xml:space="preserve">1.5SMC11CAS </t>
  </si>
  <si>
    <t xml:space="preserve">1.5SMC12CAS </t>
  </si>
  <si>
    <t xml:space="preserve">1.5SMC13CAS </t>
  </si>
  <si>
    <t xml:space="preserve">1.5SMC15CAS </t>
  </si>
  <si>
    <t xml:space="preserve">1.5SMC16CAS </t>
  </si>
  <si>
    <t xml:space="preserve">1.5SMC18CAS </t>
  </si>
  <si>
    <t xml:space="preserve">1.5SMC20CAS </t>
  </si>
  <si>
    <t xml:space="preserve">1.5SMC22CAS </t>
  </si>
  <si>
    <t xml:space="preserve">1.5SMC24CAS </t>
  </si>
  <si>
    <t xml:space="preserve">1.5SMC27CAS </t>
  </si>
  <si>
    <t xml:space="preserve">1.5SMC30CAS </t>
  </si>
  <si>
    <t xml:space="preserve">1.5SMC33CAS </t>
  </si>
  <si>
    <t xml:space="preserve">1.5SMC36CAS </t>
  </si>
  <si>
    <t xml:space="preserve">1.5SMC39CAS </t>
  </si>
  <si>
    <t xml:space="preserve">1.5SMC43CAS </t>
  </si>
  <si>
    <t xml:space="preserve">1.5SMC47CAS </t>
  </si>
  <si>
    <t xml:space="preserve">1.5SMC51CAS </t>
  </si>
  <si>
    <t xml:space="preserve">1.5SMC56CAS </t>
  </si>
  <si>
    <t xml:space="preserve">1.5SMC62CAS </t>
  </si>
  <si>
    <t xml:space="preserve">1.5SMC68CAS </t>
  </si>
  <si>
    <t xml:space="preserve">1.5SMC75CAS </t>
  </si>
  <si>
    <t xml:space="preserve">1.5SMC82CAS </t>
  </si>
  <si>
    <t xml:space="preserve">1.5SMC91CAS </t>
  </si>
  <si>
    <t xml:space="preserve">1.5SMC100CAS </t>
  </si>
  <si>
    <t xml:space="preserve">1.5SMC110CAS </t>
  </si>
  <si>
    <t xml:space="preserve">1.5SMC120CAS </t>
  </si>
  <si>
    <t xml:space="preserve">1.5SMC130CAS </t>
  </si>
  <si>
    <t xml:space="preserve">1.5SMC150CAS </t>
  </si>
  <si>
    <t xml:space="preserve">1.5SMC160CAS </t>
  </si>
  <si>
    <t xml:space="preserve">1.5SMC170CAS </t>
  </si>
  <si>
    <t xml:space="preserve">1.5SMC180CAS </t>
  </si>
  <si>
    <t xml:space="preserve">1.5SMC200CAS </t>
  </si>
  <si>
    <t xml:space="preserve">1.5SMC220CAS </t>
  </si>
  <si>
    <t xml:space="preserve">1.5SMC250CAS </t>
  </si>
  <si>
    <t>1.5SMCJ8.4CAS</t>
  </si>
  <si>
    <t>1.5SMCJ9.1CAS</t>
  </si>
  <si>
    <t xml:space="preserve">1.5SMCJ10CAS </t>
  </si>
  <si>
    <t xml:space="preserve">1.5SMCJ11CAS </t>
  </si>
  <si>
    <t xml:space="preserve">1.5SMCJ12CAS </t>
  </si>
  <si>
    <t xml:space="preserve">1.5SMCJ13CAS </t>
  </si>
  <si>
    <t xml:space="preserve">1.5SMCJ14CAS </t>
  </si>
  <si>
    <t xml:space="preserve">1.5SMCJ15CAS </t>
  </si>
  <si>
    <t xml:space="preserve">1.5SMCJ16CAS </t>
  </si>
  <si>
    <t xml:space="preserve">1.5SMCJ17CAS </t>
  </si>
  <si>
    <t xml:space="preserve">1.5SMCJ18CAS </t>
  </si>
  <si>
    <t xml:space="preserve">1.5SMCJ20CAS </t>
  </si>
  <si>
    <t xml:space="preserve">1.5SMCJ22CAS </t>
  </si>
  <si>
    <t xml:space="preserve">1.5SMCJ24CAS </t>
  </si>
  <si>
    <t xml:space="preserve">1.5SMCJ26CAS </t>
  </si>
  <si>
    <t xml:space="preserve">1.5SMCJ28CAS </t>
  </si>
  <si>
    <t xml:space="preserve">1.5SMCJ30CAS </t>
  </si>
  <si>
    <t xml:space="preserve">1.5SMCJ33CAS </t>
  </si>
  <si>
    <t xml:space="preserve">1.5SMCJ36CAS </t>
  </si>
  <si>
    <t xml:space="preserve">1.5SMCJ40CAS </t>
  </si>
  <si>
    <t xml:space="preserve">1.5SMCJ43CAS </t>
  </si>
  <si>
    <t xml:space="preserve">1.5SMCJ45CAS </t>
  </si>
  <si>
    <t xml:space="preserve">1.5SMCJ48CAS </t>
  </si>
  <si>
    <t xml:space="preserve">1.5SMCJ51CAS </t>
  </si>
  <si>
    <t xml:space="preserve">1.5SMCJ54CAS </t>
  </si>
  <si>
    <t xml:space="preserve">1.5SMCJ58CAS </t>
  </si>
  <si>
    <t xml:space="preserve">1.5SMCJ60CAS </t>
  </si>
  <si>
    <t xml:space="preserve">1.5SMCJ64CAS </t>
  </si>
  <si>
    <t xml:space="preserve">1.5SMCJ70CAS </t>
  </si>
  <si>
    <t xml:space="preserve">1.5SMCJ75CAS </t>
  </si>
  <si>
    <t xml:space="preserve">1.5SMCJ78CAS </t>
  </si>
  <si>
    <t xml:space="preserve">1.5SMCJ85CAS </t>
  </si>
  <si>
    <t xml:space="preserve">1.5SMCJ90CAS </t>
  </si>
  <si>
    <t xml:space="preserve">1.5SMCJ100CAS </t>
  </si>
  <si>
    <t xml:space="preserve">1.5SMCJ110CAS </t>
  </si>
  <si>
    <t xml:space="preserve">1.5SMCJ120CAS </t>
  </si>
  <si>
    <t xml:space="preserve">1.5SMCJ130CAS </t>
  </si>
  <si>
    <t xml:space="preserve">1.5SMCJ150CAS </t>
  </si>
  <si>
    <t xml:space="preserve">1.5SMCJ160CAS </t>
  </si>
  <si>
    <t xml:space="preserve">1.5SMCJ170CAS </t>
  </si>
  <si>
    <t xml:space="preserve">1.5SMCJ180CAS </t>
  </si>
  <si>
    <t xml:space="preserve">1.5SMCJ190CAS </t>
  </si>
  <si>
    <t xml:space="preserve">1.5SMCJ200CAS </t>
  </si>
  <si>
    <t xml:space="preserve">1.5SMCJ210CAS </t>
  </si>
  <si>
    <t xml:space="preserve">1.5SMCJ220CAS </t>
  </si>
  <si>
    <t xml:space="preserve">P6KE10CAS </t>
  </si>
  <si>
    <t xml:space="preserve">P6KE11CAS </t>
  </si>
  <si>
    <t xml:space="preserve">P6KE12CAS </t>
  </si>
  <si>
    <t xml:space="preserve">P6KE13CAS </t>
  </si>
  <si>
    <t xml:space="preserve">P6KE15CAS </t>
  </si>
  <si>
    <t xml:space="preserve">P6KE16CAS </t>
  </si>
  <si>
    <t xml:space="preserve">P6KE18CAS </t>
  </si>
  <si>
    <t xml:space="preserve">P6KE20CAS </t>
  </si>
  <si>
    <t xml:space="preserve">P6KE22CAS </t>
  </si>
  <si>
    <t xml:space="preserve">P6KE24CAS </t>
  </si>
  <si>
    <t xml:space="preserve">P6KE27CAS </t>
  </si>
  <si>
    <t xml:space="preserve">P6KE30CAS </t>
  </si>
  <si>
    <t xml:space="preserve">P6KE33CAS </t>
  </si>
  <si>
    <t xml:space="preserve">P6KE36CAS </t>
  </si>
  <si>
    <t xml:space="preserve">P6KE39CAS </t>
  </si>
  <si>
    <t xml:space="preserve">P6KE43CAS </t>
  </si>
  <si>
    <t xml:space="preserve">P6KE47CAS </t>
  </si>
  <si>
    <t xml:space="preserve">P6KE51CAS </t>
  </si>
  <si>
    <t xml:space="preserve">P6KE56CAS </t>
  </si>
  <si>
    <t xml:space="preserve">P6KE62CAS </t>
  </si>
  <si>
    <t xml:space="preserve">P6KE68CAS </t>
  </si>
  <si>
    <t xml:space="preserve">P6KE75CAS </t>
  </si>
  <si>
    <t xml:space="preserve">P6KE82CAS </t>
  </si>
  <si>
    <t xml:space="preserve">P6KE91CAS </t>
  </si>
  <si>
    <t xml:space="preserve">P6KE100CAS </t>
  </si>
  <si>
    <t xml:space="preserve">P6KE110CAS </t>
  </si>
  <si>
    <t xml:space="preserve">P6KE120CAS </t>
  </si>
  <si>
    <t xml:space="preserve">P6KE130CAS </t>
  </si>
  <si>
    <t xml:space="preserve">P6KE150CAS </t>
  </si>
  <si>
    <t xml:space="preserve">P6KE160CAS </t>
  </si>
  <si>
    <t xml:space="preserve">P6KE170CAS </t>
  </si>
  <si>
    <t xml:space="preserve">P6KE180CAS </t>
  </si>
  <si>
    <t xml:space="preserve">P6KE200CAS </t>
  </si>
  <si>
    <t xml:space="preserve">P6KE220CAS </t>
  </si>
  <si>
    <t xml:space="preserve">P6KE250CAS </t>
  </si>
  <si>
    <t xml:space="preserve">P6SMB10CAS </t>
  </si>
  <si>
    <t xml:space="preserve">P6SMB11CAS </t>
  </si>
  <si>
    <t xml:space="preserve">P6SMB12CAS </t>
  </si>
  <si>
    <t xml:space="preserve">P6SMB13CAS </t>
  </si>
  <si>
    <t xml:space="preserve">P6SMB15CAS </t>
  </si>
  <si>
    <t xml:space="preserve">P6SMB16CAS </t>
  </si>
  <si>
    <t xml:space="preserve">P6SMB18CAS </t>
  </si>
  <si>
    <t xml:space="preserve">P6SMB20CAS </t>
  </si>
  <si>
    <t xml:space="preserve">P6SMB22CAS </t>
  </si>
  <si>
    <t xml:space="preserve">P6SMB24CAS </t>
  </si>
  <si>
    <t xml:space="preserve">P6SMB27CAS </t>
  </si>
  <si>
    <t xml:space="preserve">P6SMB30CAS </t>
  </si>
  <si>
    <t xml:space="preserve">P6SMB33CAS </t>
  </si>
  <si>
    <t xml:space="preserve">P6SMB36CAS </t>
  </si>
  <si>
    <t xml:space="preserve">P6SMB39CAS </t>
  </si>
  <si>
    <t xml:space="preserve">P6SMB43CAS </t>
  </si>
  <si>
    <t xml:space="preserve">P6SMB47CAS </t>
  </si>
  <si>
    <t xml:space="preserve">P6SMB51CAS </t>
  </si>
  <si>
    <t xml:space="preserve">P6SMB56CAS </t>
  </si>
  <si>
    <t xml:space="preserve">P6SMB62CAS </t>
  </si>
  <si>
    <t xml:space="preserve">P6SMB68CAS </t>
  </si>
  <si>
    <t xml:space="preserve">P6SMB75CAS </t>
  </si>
  <si>
    <t xml:space="preserve">P6SMB82CAS </t>
  </si>
  <si>
    <t xml:space="preserve">P6SMB91CAS </t>
  </si>
  <si>
    <t xml:space="preserve">P6SMB100CAS </t>
  </si>
  <si>
    <t xml:space="preserve">P6SMB110CAS </t>
  </si>
  <si>
    <t xml:space="preserve">P6SMB120CAS </t>
  </si>
  <si>
    <t xml:space="preserve">P6SMB130CAS </t>
  </si>
  <si>
    <t xml:space="preserve">P6SMB150CAS </t>
  </si>
  <si>
    <t xml:space="preserve">P6SMB160CAS </t>
  </si>
  <si>
    <t xml:space="preserve">P6SMB170CAS </t>
  </si>
  <si>
    <t xml:space="preserve">P6SMB180CAS </t>
  </si>
  <si>
    <t xml:space="preserve">P6SMB200CAS </t>
  </si>
  <si>
    <t xml:space="preserve">P6SMB220CAS </t>
  </si>
  <si>
    <t xml:space="preserve">P6SMB250CAS </t>
  </si>
  <si>
    <t>P6SMBJ8.4CAS</t>
  </si>
  <si>
    <t>P6SMBJ9.1CAS</t>
  </si>
  <si>
    <t xml:space="preserve">P6SMBJ10CAS </t>
  </si>
  <si>
    <t xml:space="preserve">P6SMBJ11CAS </t>
  </si>
  <si>
    <t xml:space="preserve">P6SMBJ12CAS </t>
  </si>
  <si>
    <t xml:space="preserve">P6SMBJ13CAS </t>
  </si>
  <si>
    <t xml:space="preserve">P6SMBJ14CAS </t>
  </si>
  <si>
    <t xml:space="preserve">P6SMBJ15CAS </t>
  </si>
  <si>
    <t xml:space="preserve">P6SMBJ16CAS </t>
  </si>
  <si>
    <t xml:space="preserve">P6SMBJ17CAS </t>
  </si>
  <si>
    <t xml:space="preserve">P6SMBJ18CAS </t>
  </si>
  <si>
    <t xml:space="preserve">P6SMBJ20CAS </t>
  </si>
  <si>
    <t xml:space="preserve">P6SMBJ22CAS </t>
  </si>
  <si>
    <t xml:space="preserve">P6SMBJ24CAS </t>
  </si>
  <si>
    <t xml:space="preserve">P6SMBJ26CAS </t>
  </si>
  <si>
    <t xml:space="preserve">P6SMBJ28CAS </t>
  </si>
  <si>
    <t xml:space="preserve">P6SMBJ30CAS </t>
  </si>
  <si>
    <t xml:space="preserve">P6SMBJ33CAS </t>
  </si>
  <si>
    <t xml:space="preserve">P6SMBJ36CAS </t>
  </si>
  <si>
    <t xml:space="preserve">P6SMBJ40CAS </t>
  </si>
  <si>
    <t xml:space="preserve">P6SMBJ43CAS </t>
  </si>
  <si>
    <t xml:space="preserve">P6SMBJ45CAS </t>
  </si>
  <si>
    <t xml:space="preserve">P6SMBJ48CAS </t>
  </si>
  <si>
    <t xml:space="preserve">P6SMBJ51CAS </t>
  </si>
  <si>
    <t xml:space="preserve">P6SMBJ54CAS </t>
  </si>
  <si>
    <t xml:space="preserve">P6SMBJ58CAS </t>
  </si>
  <si>
    <t xml:space="preserve">P6SMBJ60CAS </t>
  </si>
  <si>
    <t xml:space="preserve">P6SMBJ64CAS </t>
  </si>
  <si>
    <t xml:space="preserve">P6SMBJ70CAS </t>
  </si>
  <si>
    <t xml:space="preserve">P6SMBJ75CAS </t>
  </si>
  <si>
    <t xml:space="preserve">P6SMBJ78CAS </t>
  </si>
  <si>
    <t xml:space="preserve">P6SMBJ85CAS </t>
  </si>
  <si>
    <t xml:space="preserve">P6SMBJ90CAS </t>
  </si>
  <si>
    <t xml:space="preserve">P6SMBJ100CAS </t>
  </si>
  <si>
    <t xml:space="preserve">P6SMBJ110CAS </t>
  </si>
  <si>
    <t xml:space="preserve">P6SMBJ120CAS </t>
  </si>
  <si>
    <t xml:space="preserve">P6SMBJ130CAS </t>
  </si>
  <si>
    <t xml:space="preserve">P6SMBJ150CAS </t>
  </si>
  <si>
    <t xml:space="preserve">P6SMBJ160CAS </t>
  </si>
  <si>
    <t xml:space="preserve">P6SMBJ170CAS </t>
  </si>
  <si>
    <t xml:space="preserve">P6SMBJ180CAS </t>
  </si>
  <si>
    <t xml:space="preserve">P6SMBJ190CAS </t>
  </si>
  <si>
    <t xml:space="preserve">P6SMBJ200CAS </t>
  </si>
  <si>
    <t xml:space="preserve">P6SMBJ210CAS </t>
  </si>
  <si>
    <t xml:space="preserve">P6SMBJ220CAS </t>
  </si>
  <si>
    <r>
      <rPr>
        <b/>
        <sz val="14"/>
        <color rgb="FF000000"/>
        <rFont val="Calibri"/>
      </rPr>
      <t>Selection</t>
    </r>
    <r>
      <rPr>
        <b/>
        <sz val="14"/>
        <color rgb="FF000000"/>
        <rFont val="Calibri"/>
      </rPr>
      <t xml:space="preserve"> </t>
    </r>
    <r>
      <rPr>
        <b/>
        <sz val="14"/>
        <color rgb="FF000000"/>
        <rFont val="Calibri"/>
      </rPr>
      <t>guides</t>
    </r>
    <r>
      <rPr>
        <b/>
        <sz val="14"/>
        <color rgb="FF000000"/>
        <rFont val="Calibri"/>
      </rPr>
      <t xml:space="preserve"> </t>
    </r>
    <r>
      <rPr>
        <b/>
        <sz val="14"/>
        <color rgb="FF000000"/>
        <rFont val="Calibri"/>
      </rPr>
      <t>for:</t>
    </r>
    <r>
      <rPr>
        <b/>
        <sz val="14"/>
        <color rgb="FF000000"/>
        <rFont val="Calibri"/>
      </rPr>
      <t xml:space="preserve"> </t>
    </r>
    <r>
      <rPr>
        <b/>
        <sz val="14"/>
        <color rgb="FF000000"/>
        <rFont val="Calibri"/>
      </rPr>
      <t>Load</t>
    </r>
    <r>
      <rPr>
        <b/>
        <sz val="14"/>
        <color rgb="FF000000"/>
        <rFont val="Calibri"/>
      </rPr>
      <t xml:space="preserve"> </t>
    </r>
    <r>
      <rPr>
        <b/>
        <sz val="14"/>
        <color rgb="FF000000"/>
        <rFont val="Calibri"/>
      </rPr>
      <t>Dump</t>
    </r>
    <r>
      <rPr>
        <b/>
        <sz val="14"/>
        <color rgb="FF000000"/>
        <rFont val="Calibri"/>
      </rPr>
      <t xml:space="preserve"> </t>
    </r>
    <r>
      <rPr>
        <b/>
        <sz val="14"/>
        <color rgb="FF000000"/>
        <rFont val="Calibri"/>
      </rPr>
      <t>Transient</t>
    </r>
    <r>
      <rPr>
        <b/>
        <sz val="14"/>
        <color rgb="FF000000"/>
        <rFont val="Calibri"/>
      </rPr>
      <t xml:space="preserve"> </t>
    </r>
    <r>
      <rPr>
        <b/>
        <sz val="14"/>
        <color rgb="FF000000"/>
        <rFont val="Calibri"/>
      </rPr>
      <t>Voltage</t>
    </r>
    <r>
      <rPr>
        <b/>
        <sz val="14"/>
        <color rgb="FF000000"/>
        <rFont val="Calibri"/>
      </rPr>
      <t xml:space="preserve"> </t>
    </r>
    <r>
      <rPr>
        <b/>
        <sz val="14"/>
        <color rgb="FF000000"/>
        <rFont val="Calibri"/>
      </rPr>
      <t>Suppressors</t>
    </r>
  </si>
  <si>
    <r>
      <rPr>
        <sz val="11"/>
        <color rgb="FF000000"/>
        <rFont val="Calibri"/>
      </rPr>
      <t>Part</t>
    </r>
    <r>
      <rPr>
        <sz val="11"/>
        <color rgb="FF000000"/>
        <rFont val="Calibri"/>
      </rPr>
      <t xml:space="preserve"> </t>
    </r>
    <r>
      <rPr>
        <sz val="11"/>
        <color rgb="FF000000"/>
        <rFont val="Calibri"/>
      </rPr>
      <t>Number</t>
    </r>
  </si>
  <si>
    <r>
      <rPr>
        <sz val="11"/>
        <color rgb="FF000000"/>
        <rFont val="Calibri"/>
      </rPr>
      <t>Product</t>
    </r>
    <r>
      <rPr>
        <sz val="11"/>
        <color rgb="FF000000"/>
        <rFont val="Calibri"/>
      </rPr>
      <t xml:space="preserve"> </t>
    </r>
    <r>
      <rPr>
        <sz val="11"/>
        <color rgb="FF000000"/>
        <rFont val="Calibri"/>
      </rPr>
      <t>Status</t>
    </r>
  </si>
  <si>
    <r>
      <rPr>
        <sz val="11"/>
        <color rgb="FF000000"/>
        <rFont val="Calibri"/>
      </rPr>
      <t xml:space="preserve">AEC-Q101 
</t>
    </r>
    <r>
      <rPr>
        <sz val="11"/>
        <color rgb="FF000000"/>
        <rFont val="Calibri"/>
      </rPr>
      <t>Qualified</t>
    </r>
  </si>
  <si>
    <r>
      <rPr>
        <sz val="11"/>
        <color rgb="FF000000"/>
        <rFont val="Calibri"/>
      </rPr>
      <t>VBR</t>
    </r>
    <r>
      <rPr>
        <sz val="11"/>
        <color rgb="FF000000"/>
        <rFont val="Calibri"/>
      </rPr>
      <t xml:space="preserve"> </t>
    </r>
    <r>
      <rPr>
        <sz val="11"/>
        <color rgb="FF000000"/>
        <rFont val="Calibri"/>
      </rPr>
      <t>@</t>
    </r>
    <r>
      <rPr>
        <sz val="11"/>
        <color rgb="FF000000"/>
        <rFont val="Calibri"/>
      </rPr>
      <t xml:space="preserve"> </t>
    </r>
    <r>
      <rPr>
        <sz val="11"/>
        <color rgb="FF000000"/>
        <rFont val="Calibri"/>
      </rPr>
      <t>IT</t>
    </r>
    <r>
      <rPr>
        <sz val="11"/>
        <color rgb="FF000000"/>
        <rFont val="Calibri"/>
      </rPr>
      <t xml:space="preserve"> 
</t>
    </r>
    <r>
      <rPr>
        <sz val="11"/>
        <color rgb="FF000000"/>
        <rFont val="Calibri"/>
      </rPr>
      <t>Min.</t>
    </r>
  </si>
  <si>
    <r>
      <rPr>
        <sz val="11"/>
        <color rgb="FF000000"/>
        <rFont val="Calibri"/>
      </rPr>
      <t xml:space="preserve">VBR </t>
    </r>
    <r>
      <rPr>
        <sz val="11"/>
        <color rgb="FF000000"/>
        <rFont val="Calibri"/>
      </rPr>
      <t>@</t>
    </r>
    <r>
      <rPr>
        <sz val="11"/>
        <color rgb="FF000000"/>
        <rFont val="Calibri"/>
      </rPr>
      <t xml:space="preserve"> </t>
    </r>
    <r>
      <rPr>
        <sz val="11"/>
        <color rgb="FF000000"/>
        <rFont val="Calibri"/>
      </rPr>
      <t>IT</t>
    </r>
    <r>
      <rPr>
        <sz val="11"/>
        <color rgb="FF000000"/>
        <rFont val="Calibri"/>
      </rPr>
      <t xml:space="preserve"> 
</t>
    </r>
    <r>
      <rPr>
        <sz val="11"/>
        <color rgb="FF000000"/>
        <rFont val="Calibri"/>
      </rPr>
      <t>Max.</t>
    </r>
  </si>
  <si>
    <r>
      <rPr>
        <sz val="11"/>
        <color rgb="FF000000"/>
        <rFont val="Calibri"/>
      </rPr>
      <t>IR</t>
    </r>
    <r>
      <rPr>
        <sz val="11"/>
        <color rgb="FF000000"/>
        <rFont val="Calibri"/>
      </rPr>
      <t xml:space="preserve"> </t>
    </r>
    <r>
      <rPr>
        <sz val="11"/>
        <color rgb="FF000000"/>
        <rFont val="Calibri"/>
      </rPr>
      <t>@</t>
    </r>
    <r>
      <rPr>
        <sz val="11"/>
        <color rgb="FF000000"/>
        <rFont val="Calibri"/>
      </rPr>
      <t xml:space="preserve"> </t>
    </r>
    <r>
      <rPr>
        <sz val="11"/>
        <color rgb="FF000000"/>
        <rFont val="Calibri"/>
      </rPr>
      <t>VRWM</t>
    </r>
    <r>
      <rPr>
        <sz val="11"/>
        <color rgb="FF000000"/>
        <rFont val="Calibri"/>
      </rPr>
      <t xml:space="preserve"> 
</t>
    </r>
    <r>
      <rPr>
        <sz val="11"/>
        <color rgb="FF000000"/>
        <rFont val="Calibri"/>
      </rPr>
      <t>UNI</t>
    </r>
  </si>
  <si>
    <r>
      <rPr>
        <sz val="11"/>
        <color rgb="FF000000"/>
        <rFont val="Calibri"/>
      </rPr>
      <t>IR</t>
    </r>
    <r>
      <rPr>
        <sz val="11"/>
        <color rgb="FF000000"/>
        <rFont val="Calibri"/>
      </rPr>
      <t xml:space="preserve"> </t>
    </r>
    <r>
      <rPr>
        <sz val="11"/>
        <color rgb="FF000000"/>
        <rFont val="Calibri"/>
      </rPr>
      <t>@</t>
    </r>
    <r>
      <rPr>
        <sz val="11"/>
        <color rgb="FF000000"/>
        <rFont val="Calibri"/>
      </rPr>
      <t xml:space="preserve"> </t>
    </r>
    <r>
      <rPr>
        <sz val="11"/>
        <color rgb="FF000000"/>
        <rFont val="Calibri"/>
      </rPr>
      <t>VRWM</t>
    </r>
    <r>
      <rPr>
        <sz val="11"/>
        <color rgb="FF000000"/>
        <rFont val="Calibri"/>
      </rPr>
      <t xml:space="preserve"> 
</t>
    </r>
    <r>
      <rPr>
        <sz val="11"/>
        <color rgb="FF000000"/>
        <rFont val="Calibri"/>
      </rPr>
      <t>BI</t>
    </r>
  </si>
  <si>
    <r>
      <rPr>
        <sz val="11"/>
        <color rgb="FF000000"/>
        <rFont val="Calibri"/>
      </rPr>
      <t>VC</t>
    </r>
    <r>
      <rPr>
        <sz val="11"/>
        <color rgb="FF000000"/>
        <rFont val="Calibri"/>
      </rPr>
      <t xml:space="preserve"> </t>
    </r>
    <r>
      <rPr>
        <sz val="11"/>
        <color rgb="FF000000"/>
        <rFont val="Calibri"/>
      </rPr>
      <t>@</t>
    </r>
    <r>
      <rPr>
        <sz val="11"/>
        <color rgb="FF000000"/>
        <rFont val="Calibri"/>
      </rPr>
      <t xml:space="preserve"> </t>
    </r>
    <r>
      <rPr>
        <sz val="11"/>
        <color rgb="FF000000"/>
        <rFont val="Calibri"/>
      </rPr>
      <t>IPP</t>
    </r>
    <r>
      <rPr>
        <sz val="11"/>
        <color rgb="FF000000"/>
        <rFont val="Calibri"/>
      </rPr>
      <t xml:space="preserve"> 
</t>
    </r>
    <r>
      <rPr>
        <sz val="11"/>
        <color rgb="FF000000"/>
        <rFont val="Calibri"/>
      </rPr>
      <t>Max.</t>
    </r>
  </si>
  <si>
    <t>SM5S14A-AU</t>
  </si>
  <si>
    <t>DO-218AB</t>
  </si>
  <si>
    <t>SM5S15A-AU</t>
  </si>
  <si>
    <t>SM5S16A-AU</t>
  </si>
  <si>
    <t>SM5S17A-AU</t>
  </si>
  <si>
    <t>SM5S18A-AU</t>
  </si>
  <si>
    <t>SM5S20A-AU</t>
  </si>
  <si>
    <t>SM5S22A-AU</t>
  </si>
  <si>
    <t>SM5S24A-AU</t>
  </si>
  <si>
    <t>SM5S26A-AU</t>
  </si>
  <si>
    <t>SM5S28A-AU</t>
  </si>
  <si>
    <t>SM5S30A-AU</t>
  </si>
  <si>
    <t>SM5S33A-AU</t>
  </si>
  <si>
    <t>SM5S36A-AU</t>
  </si>
  <si>
    <t>SM5S40A-AU</t>
  </si>
  <si>
    <t>SM5S43A-AU</t>
  </si>
  <si>
    <t>SM5S48A-AU</t>
  </si>
  <si>
    <t>SM6S14A-AU</t>
  </si>
  <si>
    <t>SM6S15A-AU</t>
  </si>
  <si>
    <t>SM6S16A-AU</t>
  </si>
  <si>
    <t>SM6S17A-AU</t>
  </si>
  <si>
    <t>SM6S18A-AU</t>
  </si>
  <si>
    <t>SM6S20A-AU</t>
  </si>
  <si>
    <t>SM6S22A-AU</t>
  </si>
  <si>
    <t>SM6S24A-AU</t>
  </si>
  <si>
    <t>SM6S26A-AU</t>
  </si>
  <si>
    <t>SM6S28A-AU</t>
  </si>
  <si>
    <t>SM6S30A-AU</t>
  </si>
  <si>
    <t>SM6S33A-AU</t>
  </si>
  <si>
    <t>SM6S36A-AU</t>
  </si>
  <si>
    <t>SM6S40A-AU</t>
  </si>
  <si>
    <t>SM6S43A-AU</t>
  </si>
  <si>
    <t>SM6S48A-AU</t>
  </si>
  <si>
    <t>SM8S14A-AU</t>
  </si>
  <si>
    <t>SM8S15A-AU</t>
  </si>
  <si>
    <t>SM8S16A-AU</t>
  </si>
  <si>
    <t>SM8S17A-AU</t>
  </si>
  <si>
    <t>SM8S18A-AU</t>
  </si>
  <si>
    <t>SM8S20A-AU</t>
  </si>
  <si>
    <t>SM8S22A-AU</t>
  </si>
  <si>
    <t>SM8S24A-AU</t>
  </si>
  <si>
    <t>SM8S26A-AU</t>
  </si>
  <si>
    <t>SM8S28A-AU</t>
  </si>
  <si>
    <t>SM8S30A-AU</t>
  </si>
  <si>
    <t>SM8S33A-AU</t>
  </si>
  <si>
    <t>SM8S36A-AU</t>
  </si>
  <si>
    <t>SM8S40A-AU</t>
  </si>
  <si>
    <t>SM8S43A-AU</t>
  </si>
  <si>
    <t>SM8S48A-AU</t>
  </si>
  <si>
    <t>Selection guides for: General Transistor</t>
  </si>
  <si>
    <t>VCBO 
Max.</t>
  </si>
  <si>
    <t>VCEO 
Max.</t>
  </si>
  <si>
    <t>IC 
Max.</t>
  </si>
  <si>
    <t>VCE (sat) 
Max.</t>
  </si>
  <si>
    <t>hFE</t>
  </si>
  <si>
    <t>PTOT 
Max.</t>
  </si>
  <si>
    <t>fT 
Min.</t>
  </si>
  <si>
    <t>IC(mA)</t>
  </si>
  <si>
    <t>IB(mA)</t>
  </si>
  <si>
    <t>Min.</t>
  </si>
  <si>
    <t>Max.</t>
  </si>
  <si>
    <t>VCE(V)</t>
  </si>
  <si>
    <t xml:space="preserve">MMDT2222ATB6-AU </t>
  </si>
  <si>
    <t>NPN+NPN</t>
  </si>
  <si>
    <t xml:space="preserve">MMBT5551W </t>
  </si>
  <si>
    <t>NPN</t>
  </si>
  <si>
    <t xml:space="preserve">MMBT5551W-AU </t>
  </si>
  <si>
    <t xml:space="preserve">BC856BS-AU </t>
  </si>
  <si>
    <t>PNP+PNP</t>
  </si>
  <si>
    <t xml:space="preserve">MMBT3906TB </t>
  </si>
  <si>
    <t>PNP</t>
  </si>
  <si>
    <t xml:space="preserve">MMBT3904TB </t>
  </si>
  <si>
    <t xml:space="preserve">2SC164S </t>
  </si>
  <si>
    <t>NPN+DT NPN</t>
  </si>
  <si>
    <t xml:space="preserve">2SC2222H </t>
  </si>
  <si>
    <t>SOT-89</t>
  </si>
  <si>
    <t xml:space="preserve">2SC2411K </t>
  </si>
  <si>
    <t xml:space="preserve">2SC2411K-AU </t>
  </si>
  <si>
    <t xml:space="preserve">BC807-16 </t>
  </si>
  <si>
    <t xml:space="preserve">BC807-16-AU </t>
  </si>
  <si>
    <t xml:space="preserve">BC807-16W </t>
  </si>
  <si>
    <t xml:space="preserve">BC807-16W-AU </t>
  </si>
  <si>
    <t xml:space="preserve">BC807-25 </t>
  </si>
  <si>
    <t xml:space="preserve">BC807-25-AU </t>
  </si>
  <si>
    <t xml:space="preserve">BC807-25W </t>
  </si>
  <si>
    <t xml:space="preserve">BC807-25W-AU </t>
  </si>
  <si>
    <t xml:space="preserve">BC807-40 </t>
  </si>
  <si>
    <t xml:space="preserve">BC807-40-AU </t>
  </si>
  <si>
    <t xml:space="preserve">BC807-40W </t>
  </si>
  <si>
    <t xml:space="preserve">BC807-40W-AU </t>
  </si>
  <si>
    <t xml:space="preserve">BC817-16 </t>
  </si>
  <si>
    <t xml:space="preserve">BC817-16-AU </t>
  </si>
  <si>
    <t xml:space="preserve">BC817-16W </t>
  </si>
  <si>
    <t xml:space="preserve">BC817-16W-AU </t>
  </si>
  <si>
    <t xml:space="preserve">BC817-25 </t>
  </si>
  <si>
    <t xml:space="preserve">BC817-25-AU </t>
  </si>
  <si>
    <t xml:space="preserve">BC817-25W </t>
  </si>
  <si>
    <t xml:space="preserve">BC817-25W-AU </t>
  </si>
  <si>
    <t xml:space="preserve">BC817-40 </t>
  </si>
  <si>
    <t xml:space="preserve">BC817-40-AU </t>
  </si>
  <si>
    <t xml:space="preserve">BC817-40W </t>
  </si>
  <si>
    <t xml:space="preserve">BC817-40W-AU </t>
  </si>
  <si>
    <t xml:space="preserve">BC817DPN </t>
  </si>
  <si>
    <t>NPN+PNP</t>
  </si>
  <si>
    <t>-50/50</t>
  </si>
  <si>
    <t>-45/45</t>
  </si>
  <si>
    <t>-500/500</t>
  </si>
  <si>
    <t>-0.7/0.7</t>
  </si>
  <si>
    <t>-1/1</t>
  </si>
  <si>
    <t>-100/100</t>
  </si>
  <si>
    <t xml:space="preserve">BC817DPN-25 </t>
  </si>
  <si>
    <t xml:space="preserve">BC817DPN-AU </t>
  </si>
  <si>
    <t xml:space="preserve">BC817DS-25 </t>
  </si>
  <si>
    <t xml:space="preserve">BC846A </t>
  </si>
  <si>
    <t xml:space="preserve">BC846A-AU </t>
  </si>
  <si>
    <t xml:space="preserve">BC846APN </t>
  </si>
  <si>
    <t>-80/80</t>
  </si>
  <si>
    <t>-65/65</t>
  </si>
  <si>
    <t>-0.3/0.25</t>
  </si>
  <si>
    <t>-10/10</t>
  </si>
  <si>
    <t>-0.5/0.5</t>
  </si>
  <si>
    <t>-5/5</t>
  </si>
  <si>
    <t>-2/2</t>
  </si>
  <si>
    <t xml:space="preserve">BC846AS </t>
  </si>
  <si>
    <t xml:space="preserve">BC846AS-AU </t>
  </si>
  <si>
    <t xml:space="preserve">BC846AW </t>
  </si>
  <si>
    <t xml:space="preserve">BC846AW-AU </t>
  </si>
  <si>
    <t xml:space="preserve">BC846B </t>
  </si>
  <si>
    <t xml:space="preserve">BC846B-AU </t>
  </si>
  <si>
    <t xml:space="preserve">BC846BPN </t>
  </si>
  <si>
    <t>220/200</t>
  </si>
  <si>
    <t>475/450</t>
  </si>
  <si>
    <t xml:space="preserve">BC846BPN-AU </t>
  </si>
  <si>
    <t xml:space="preserve">BC846BS </t>
  </si>
  <si>
    <t xml:space="preserve">BC846BS-AU </t>
  </si>
  <si>
    <t xml:space="preserve">BC846BW </t>
  </si>
  <si>
    <t xml:space="preserve">BC846BW-AU </t>
  </si>
  <si>
    <t xml:space="preserve">BC847A </t>
  </si>
  <si>
    <t xml:space="preserve">BC847A-AU </t>
  </si>
  <si>
    <t xml:space="preserve">BC847AS </t>
  </si>
  <si>
    <t xml:space="preserve">BC847AS-AU </t>
  </si>
  <si>
    <t xml:space="preserve">BC847AW </t>
  </si>
  <si>
    <t xml:space="preserve">BC847AW-AU </t>
  </si>
  <si>
    <t xml:space="preserve">BC847B </t>
  </si>
  <si>
    <t xml:space="preserve">BC847B-AU </t>
  </si>
  <si>
    <t xml:space="preserve">BC847BFN3 </t>
  </si>
  <si>
    <t xml:space="preserve">BC847BPN </t>
  </si>
  <si>
    <t xml:space="preserve">BC847BPN-AU </t>
  </si>
  <si>
    <t xml:space="preserve">BC847BS </t>
  </si>
  <si>
    <t xml:space="preserve">BC847BS-AU </t>
  </si>
  <si>
    <t xml:space="preserve">BC847BW </t>
  </si>
  <si>
    <t xml:space="preserve">BC847BW-AU </t>
  </si>
  <si>
    <t xml:space="preserve">BC847C </t>
  </si>
  <si>
    <t xml:space="preserve">BC847C-AU </t>
  </si>
  <si>
    <t xml:space="preserve">BC847CPN </t>
  </si>
  <si>
    <t xml:space="preserve">BC847CPN-AU </t>
  </si>
  <si>
    <t xml:space="preserve">BC847CS </t>
  </si>
  <si>
    <t xml:space="preserve">BC847CW </t>
  </si>
  <si>
    <t xml:space="preserve">BC847CW-AU </t>
  </si>
  <si>
    <t xml:space="preserve">BC848A </t>
  </si>
  <si>
    <t xml:space="preserve">BC848A-AU </t>
  </si>
  <si>
    <t xml:space="preserve">BC848AW </t>
  </si>
  <si>
    <t xml:space="preserve">BC848AW-AU </t>
  </si>
  <si>
    <t xml:space="preserve">BC848B </t>
  </si>
  <si>
    <t xml:space="preserve">BC848B-AU </t>
  </si>
  <si>
    <t xml:space="preserve">BC848BW </t>
  </si>
  <si>
    <t xml:space="preserve">BC848BW-AU </t>
  </si>
  <si>
    <t xml:space="preserve">BC848C </t>
  </si>
  <si>
    <t xml:space="preserve">BC848C-AU </t>
  </si>
  <si>
    <t xml:space="preserve">BC848CW </t>
  </si>
  <si>
    <t xml:space="preserve">BC848CW-AU </t>
  </si>
  <si>
    <t xml:space="preserve">BC849B </t>
  </si>
  <si>
    <t xml:space="preserve">BC849B-AU </t>
  </si>
  <si>
    <t xml:space="preserve">BC849BW </t>
  </si>
  <si>
    <t xml:space="preserve">BC849BW-AU </t>
  </si>
  <si>
    <t xml:space="preserve">BC849C </t>
  </si>
  <si>
    <t xml:space="preserve">BC849C-AU </t>
  </si>
  <si>
    <t xml:space="preserve">BC849CW </t>
  </si>
  <si>
    <t xml:space="preserve">BC849CW-AU </t>
  </si>
  <si>
    <t xml:space="preserve">BC850B </t>
  </si>
  <si>
    <t xml:space="preserve">BC850B-AU </t>
  </si>
  <si>
    <t xml:space="preserve">BC850BW </t>
  </si>
  <si>
    <t xml:space="preserve">BC850BW-AU </t>
  </si>
  <si>
    <t xml:space="preserve">BC850C </t>
  </si>
  <si>
    <t xml:space="preserve">BC850C-AU </t>
  </si>
  <si>
    <t xml:space="preserve">BC850CW </t>
  </si>
  <si>
    <t xml:space="preserve">BC850CW-AU </t>
  </si>
  <si>
    <t xml:space="preserve">BC856A </t>
  </si>
  <si>
    <t xml:space="preserve">BC856A-AU </t>
  </si>
  <si>
    <t xml:space="preserve">BC856AW </t>
  </si>
  <si>
    <t xml:space="preserve">BC856B </t>
  </si>
  <si>
    <t xml:space="preserve">BC856B-AU </t>
  </si>
  <si>
    <t xml:space="preserve">BC856BS </t>
  </si>
  <si>
    <t xml:space="preserve">BC856BW </t>
  </si>
  <si>
    <t xml:space="preserve">BC856BW-AU </t>
  </si>
  <si>
    <t xml:space="preserve">BC857A </t>
  </si>
  <si>
    <t xml:space="preserve">BC857A-AU </t>
  </si>
  <si>
    <t xml:space="preserve">BC857AW </t>
  </si>
  <si>
    <t xml:space="preserve">BC857AW-AU </t>
  </si>
  <si>
    <t xml:space="preserve">BC857B </t>
  </si>
  <si>
    <t xml:space="preserve">BC857B-AU </t>
  </si>
  <si>
    <t xml:space="preserve">BC857BS </t>
  </si>
  <si>
    <t xml:space="preserve">BC857BS-AU </t>
  </si>
  <si>
    <t xml:space="preserve">BC857BW </t>
  </si>
  <si>
    <t xml:space="preserve">BC857BW-AU </t>
  </si>
  <si>
    <t xml:space="preserve">BC857C </t>
  </si>
  <si>
    <t xml:space="preserve">BC857C-AU </t>
  </si>
  <si>
    <t xml:space="preserve">BC857CS </t>
  </si>
  <si>
    <t xml:space="preserve">BC857CS-AU </t>
  </si>
  <si>
    <t xml:space="preserve">BC857CW </t>
  </si>
  <si>
    <t xml:space="preserve">BC857CW-AU </t>
  </si>
  <si>
    <t xml:space="preserve">BC858A </t>
  </si>
  <si>
    <t xml:space="preserve">BC858A-AU </t>
  </si>
  <si>
    <t xml:space="preserve">BC858AW </t>
  </si>
  <si>
    <t xml:space="preserve">BC858B </t>
  </si>
  <si>
    <t xml:space="preserve">BC858B-AU </t>
  </si>
  <si>
    <t xml:space="preserve">BC858BW </t>
  </si>
  <si>
    <t xml:space="preserve">BC858C </t>
  </si>
  <si>
    <t xml:space="preserve">BC858C-AU </t>
  </si>
  <si>
    <t xml:space="preserve">BC858CW </t>
  </si>
  <si>
    <t xml:space="preserve">BC859B </t>
  </si>
  <si>
    <t xml:space="preserve">BC859B-AU </t>
  </si>
  <si>
    <t xml:space="preserve">BC859BW </t>
  </si>
  <si>
    <t xml:space="preserve">BC859C </t>
  </si>
  <si>
    <t xml:space="preserve">BC859C-AU </t>
  </si>
  <si>
    <t xml:space="preserve">BC859CW </t>
  </si>
  <si>
    <t xml:space="preserve">DMMT3904W </t>
  </si>
  <si>
    <t xml:space="preserve">DMMT3904W-AU </t>
  </si>
  <si>
    <t xml:space="preserve">IMZ1AS </t>
  </si>
  <si>
    <t>PNP+NPN</t>
  </si>
  <si>
    <t>-60/60</t>
  </si>
  <si>
    <t>-150/150</t>
  </si>
  <si>
    <t>-0.5/0.4</t>
  </si>
  <si>
    <t>-6/6</t>
  </si>
  <si>
    <t xml:space="preserve">IMZ1AS-AU </t>
  </si>
  <si>
    <t xml:space="preserve">IMZ2A </t>
  </si>
  <si>
    <t xml:space="preserve">MMBT2222A </t>
  </si>
  <si>
    <t xml:space="preserve">MMBT2222A-AU </t>
  </si>
  <si>
    <t xml:space="preserve">MMBT2222ATB </t>
  </si>
  <si>
    <t xml:space="preserve">MMBT2222AW </t>
  </si>
  <si>
    <t xml:space="preserve">MMBT2369A </t>
  </si>
  <si>
    <t xml:space="preserve">MMBT2907A </t>
  </si>
  <si>
    <t xml:space="preserve">MMBT2907A-AU </t>
  </si>
  <si>
    <t xml:space="preserve">MMBT2907AW </t>
  </si>
  <si>
    <t xml:space="preserve">MMBT3904 </t>
  </si>
  <si>
    <t xml:space="preserve">MMBT3904-AU </t>
  </si>
  <si>
    <t xml:space="preserve">MMBT3904FN3 </t>
  </si>
  <si>
    <t xml:space="preserve">MMBT3904W </t>
  </si>
  <si>
    <t xml:space="preserve">MMBT3906 </t>
  </si>
  <si>
    <t xml:space="preserve">MMBT3906-AU </t>
  </si>
  <si>
    <t xml:space="preserve">MMBT3906FN3 </t>
  </si>
  <si>
    <t xml:space="preserve">MMBT3906W </t>
  </si>
  <si>
    <t xml:space="preserve">MMBT4401 </t>
  </si>
  <si>
    <t xml:space="preserve">MMBT4401-AU </t>
  </si>
  <si>
    <t xml:space="preserve">MMBT4401W </t>
  </si>
  <si>
    <t xml:space="preserve">MMBT4403 </t>
  </si>
  <si>
    <t xml:space="preserve">MMBT4403W </t>
  </si>
  <si>
    <t xml:space="preserve">MMBT5401 </t>
  </si>
  <si>
    <t xml:space="preserve">MMBT5401-AU </t>
  </si>
  <si>
    <t xml:space="preserve">MMBT5551 </t>
  </si>
  <si>
    <t xml:space="preserve">MMBT5551-AU </t>
  </si>
  <si>
    <t xml:space="preserve">MMBT918 </t>
  </si>
  <si>
    <t xml:space="preserve">MMBTA05 </t>
  </si>
  <si>
    <t xml:space="preserve">MMBTA05-AU </t>
  </si>
  <si>
    <t xml:space="preserve">MMBTA06 </t>
  </si>
  <si>
    <t xml:space="preserve">MMBTA06-AU </t>
  </si>
  <si>
    <t xml:space="preserve">MMBTA06W </t>
  </si>
  <si>
    <t xml:space="preserve">MMBTA44 </t>
  </si>
  <si>
    <t xml:space="preserve">MMBTA55 </t>
  </si>
  <si>
    <t xml:space="preserve">MMBTA55-AU </t>
  </si>
  <si>
    <t xml:space="preserve">MMBTA56 </t>
  </si>
  <si>
    <t xml:space="preserve">MMBTA56-AU </t>
  </si>
  <si>
    <t xml:space="preserve">MMDT2222A </t>
  </si>
  <si>
    <t xml:space="preserve">MMDT2222ATB6 </t>
  </si>
  <si>
    <t xml:space="preserve">MMDT2227A </t>
  </si>
  <si>
    <t>-60/75</t>
  </si>
  <si>
    <t>-60/40</t>
  </si>
  <si>
    <t>-600/600</t>
  </si>
  <si>
    <t>-0.4/0.3</t>
  </si>
  <si>
    <t>-15/15</t>
  </si>
  <si>
    <t>200/300</t>
  </si>
  <si>
    <t xml:space="preserve">MMDT2907AQ </t>
  </si>
  <si>
    <t xml:space="preserve">MMDT3904 </t>
  </si>
  <si>
    <t xml:space="preserve">MMDT3904TB6 </t>
  </si>
  <si>
    <t xml:space="preserve">MMDT3906 </t>
  </si>
  <si>
    <t xml:space="preserve">MMDT3906TB6 </t>
  </si>
  <si>
    <t xml:space="preserve">MMDT3946 </t>
  </si>
  <si>
    <t>-40/60</t>
  </si>
  <si>
    <t>-40/40</t>
  </si>
  <si>
    <t>-200/200</t>
  </si>
  <si>
    <t xml:space="preserve">MMDT4401 </t>
  </si>
  <si>
    <t xml:space="preserve">MMDT4403 </t>
  </si>
  <si>
    <t xml:space="preserve">MMDT4403TB6 </t>
  </si>
  <si>
    <t xml:space="preserve">MMDT4413 </t>
  </si>
  <si>
    <t>-2/1</t>
  </si>
  <si>
    <t>200/250</t>
  </si>
  <si>
    <t xml:space="preserve">2SC949D </t>
  </si>
  <si>
    <t xml:space="preserve">MMBTA42 </t>
  </si>
  <si>
    <t xml:space="preserve">MMBTA42-AU </t>
  </si>
  <si>
    <t xml:space="preserve">MMBTA42W </t>
  </si>
  <si>
    <t xml:space="preserve">MMBTA92 </t>
  </si>
  <si>
    <t xml:space="preserve">MMBTA92-AU </t>
  </si>
  <si>
    <t xml:space="preserve">MMBTA92W </t>
  </si>
  <si>
    <t>Selection guides for: Low VCE(sat) Transistor</t>
  </si>
  <si>
    <t>VCE(sat) Max.</t>
  </si>
  <si>
    <t>VCE(sat) 
Max.</t>
  </si>
  <si>
    <t xml:space="preserve">PBSS4140SH </t>
  </si>
  <si>
    <t xml:space="preserve">PBSS4140SW </t>
  </si>
  <si>
    <t xml:space="preserve">BCP53-16-AU </t>
  </si>
  <si>
    <t xml:space="preserve">BCX53-16-AU </t>
  </si>
  <si>
    <t xml:space="preserve">BCX56-16-AU </t>
  </si>
  <si>
    <t xml:space="preserve">BCP56-16-AU </t>
  </si>
  <si>
    <t xml:space="preserve">PBHV8110DH </t>
  </si>
  <si>
    <t xml:space="preserve">PBHV8110DH-AU </t>
  </si>
  <si>
    <t xml:space="preserve">PBHV8110DW </t>
  </si>
  <si>
    <t xml:space="preserve">PBHV8110DW-AU </t>
  </si>
  <si>
    <t xml:space="preserve">PBHV9110DH </t>
  </si>
  <si>
    <t xml:space="preserve">PBHV9110DH-AU </t>
  </si>
  <si>
    <t xml:space="preserve">PBHV9110DW </t>
  </si>
  <si>
    <t xml:space="preserve">PBHV9110DW-AU </t>
  </si>
  <si>
    <t xml:space="preserve">PBSS4350SA </t>
  </si>
  <si>
    <t xml:space="preserve">PBHV8050SA </t>
  </si>
  <si>
    <t xml:space="preserve">PBHV8110DA </t>
  </si>
  <si>
    <t xml:space="preserve">PBHV8110DA-AU </t>
  </si>
  <si>
    <t xml:space="preserve">PBHV9110DA </t>
  </si>
  <si>
    <t xml:space="preserve">PBHV9110DA-AU </t>
  </si>
  <si>
    <t xml:space="preserve">PBSS4232DD </t>
  </si>
  <si>
    <t xml:space="preserve">2SD1781A </t>
  </si>
  <si>
    <t xml:space="preserve">2SB1197A </t>
  </si>
  <si>
    <t xml:space="preserve">2SB1427W6 </t>
  </si>
  <si>
    <t xml:space="preserve">2SB1429 </t>
  </si>
  <si>
    <t>Selection guides for: General Purpose Bridge Rectifiers (VRRM=50-1000V)</t>
  </si>
  <si>
    <t>GBJ3508LL</t>
  </si>
  <si>
    <t>GBJ-2</t>
  </si>
  <si>
    <t>0.8</t>
  </si>
  <si>
    <t>PM808LL</t>
  </si>
  <si>
    <t>M8</t>
  </si>
  <si>
    <t>PM1008LL</t>
  </si>
  <si>
    <t xml:space="preserve">KBJB1006 </t>
  </si>
  <si>
    <t>KBJB</t>
  </si>
  <si>
    <t xml:space="preserve">KBJB1008 </t>
  </si>
  <si>
    <t xml:space="preserve">KBJB1010 </t>
  </si>
  <si>
    <t xml:space="preserve">KBJB1506 </t>
  </si>
  <si>
    <t xml:space="preserve">KBJB1508 </t>
  </si>
  <si>
    <t xml:space="preserve">KBJB1510 </t>
  </si>
  <si>
    <t xml:space="preserve">GBJA1506 </t>
  </si>
  <si>
    <t>GBJA</t>
  </si>
  <si>
    <t xml:space="preserve">GBJA1508 </t>
  </si>
  <si>
    <t xml:space="preserve">GBJA1510 </t>
  </si>
  <si>
    <t xml:space="preserve">GBJA2506 </t>
  </si>
  <si>
    <t xml:space="preserve">GBJA2508 </t>
  </si>
  <si>
    <t xml:space="preserve">GBJA2510 </t>
  </si>
  <si>
    <t xml:space="preserve">GBJA3506 </t>
  </si>
  <si>
    <t xml:space="preserve">GBJA3508 </t>
  </si>
  <si>
    <t xml:space="preserve">GBJA3510 </t>
  </si>
  <si>
    <t xml:space="preserve">GBJ3510H </t>
  </si>
  <si>
    <t xml:space="preserve">GBJ2510H </t>
  </si>
  <si>
    <t xml:space="preserve">PMS408LL </t>
  </si>
  <si>
    <t>M4</t>
  </si>
  <si>
    <t xml:space="preserve">PMS308LL </t>
  </si>
  <si>
    <t xml:space="preserve">GBU1506LV </t>
  </si>
  <si>
    <t>GBU-2</t>
  </si>
  <si>
    <t xml:space="preserve">GBU1508LL </t>
  </si>
  <si>
    <t xml:space="preserve">GBU1508LV </t>
  </si>
  <si>
    <t xml:space="preserve">GBU2506LV </t>
  </si>
  <si>
    <t xml:space="preserve">GBU2508LV </t>
  </si>
  <si>
    <t xml:space="preserve">GBU2508LL </t>
  </si>
  <si>
    <t xml:space="preserve">RPM510 </t>
  </si>
  <si>
    <t xml:space="preserve">RPM610 </t>
  </si>
  <si>
    <t xml:space="preserve">RPM810 </t>
  </si>
  <si>
    <t xml:space="preserve">GBJ1506ULV </t>
  </si>
  <si>
    <t xml:space="preserve">GBJ3506ULV </t>
  </si>
  <si>
    <t xml:space="preserve">GBU2506HULV </t>
  </si>
  <si>
    <t xml:space="preserve">GBU2506ULV </t>
  </si>
  <si>
    <t xml:space="preserve">GBJ2506ULV </t>
  </si>
  <si>
    <t xml:space="preserve">GBU1506ULV </t>
  </si>
  <si>
    <t xml:space="preserve">RDXK210 </t>
  </si>
  <si>
    <t>DXK</t>
  </si>
  <si>
    <t xml:space="preserve">RDXK410 </t>
  </si>
  <si>
    <t xml:space="preserve">RDXK610 </t>
  </si>
  <si>
    <t xml:space="preserve">RDXK810 </t>
  </si>
  <si>
    <t xml:space="preserve">RPMS210 </t>
  </si>
  <si>
    <t xml:space="preserve">RPMS310 </t>
  </si>
  <si>
    <t xml:space="preserve">RPMS410 </t>
  </si>
  <si>
    <t xml:space="preserve">PM510 </t>
  </si>
  <si>
    <t>PM610</t>
  </si>
  <si>
    <t xml:space="preserve">PM810 </t>
  </si>
  <si>
    <t xml:space="preserve">PM1010 </t>
  </si>
  <si>
    <t xml:space="preserve">GBU3008 </t>
  </si>
  <si>
    <t xml:space="preserve">GBU2008LV </t>
  </si>
  <si>
    <t xml:space="preserve">GBU2510H </t>
  </si>
  <si>
    <t xml:space="preserve">GBU3510H </t>
  </si>
  <si>
    <t xml:space="preserve">PMS410 </t>
  </si>
  <si>
    <t xml:space="preserve">PMS310 </t>
  </si>
  <si>
    <t xml:space="preserve">PMS210 </t>
  </si>
  <si>
    <t xml:space="preserve">GBL410 </t>
  </si>
  <si>
    <t>GBL-2</t>
  </si>
  <si>
    <t xml:space="preserve">GBL610 </t>
  </si>
  <si>
    <t xml:space="preserve">GBL810 </t>
  </si>
  <si>
    <t xml:space="preserve">GBU1008LV </t>
  </si>
  <si>
    <t xml:space="preserve">GBJ2508LV </t>
  </si>
  <si>
    <t xml:space="preserve">GBJ1010 </t>
  </si>
  <si>
    <t xml:space="preserve">GBJ1510 </t>
  </si>
  <si>
    <t xml:space="preserve">GBJ2010 </t>
  </si>
  <si>
    <t xml:space="preserve">GBJ2510 </t>
  </si>
  <si>
    <t xml:space="preserve">GBJ3510 </t>
  </si>
  <si>
    <t xml:space="preserve">GBJ5010 </t>
  </si>
  <si>
    <t xml:space="preserve">KBJ410 </t>
  </si>
  <si>
    <t>KBJ-2</t>
  </si>
  <si>
    <t xml:space="preserve">KBJ610 </t>
  </si>
  <si>
    <t xml:space="preserve">KBJ1010 </t>
  </si>
  <si>
    <t xml:space="preserve">KBJ1510 </t>
  </si>
  <si>
    <t xml:space="preserve">KBJ2010 </t>
  </si>
  <si>
    <t xml:space="preserve">KBJ2510 </t>
  </si>
  <si>
    <t xml:space="preserve">KBJ3510 </t>
  </si>
  <si>
    <t xml:space="preserve">GBU410 </t>
  </si>
  <si>
    <t xml:space="preserve">GBU610 </t>
  </si>
  <si>
    <t xml:space="preserve">GBU810 </t>
  </si>
  <si>
    <t xml:space="preserve">GBU1010 </t>
  </si>
  <si>
    <t xml:space="preserve">GBU1510 </t>
  </si>
  <si>
    <t xml:space="preserve">GBU2510 </t>
  </si>
  <si>
    <t xml:space="preserve">GBU3510 </t>
  </si>
  <si>
    <t xml:space="preserve">DXK210 </t>
  </si>
  <si>
    <t xml:space="preserve">DXK310 </t>
  </si>
  <si>
    <t xml:space="preserve">DXK410 </t>
  </si>
  <si>
    <t xml:space="preserve">DXK610 </t>
  </si>
  <si>
    <t xml:space="preserve">DXK810 </t>
  </si>
  <si>
    <t xml:space="preserve">MSB2M </t>
  </si>
  <si>
    <t>MSBL</t>
  </si>
  <si>
    <t xml:space="preserve">MSB3M </t>
  </si>
  <si>
    <t xml:space="preserve">MSB4M </t>
  </si>
  <si>
    <t xml:space="preserve">GBU4MP </t>
  </si>
  <si>
    <t>GBU-1</t>
  </si>
  <si>
    <t xml:space="preserve">GBU6MP </t>
  </si>
  <si>
    <t xml:space="preserve">GBU8MP </t>
  </si>
  <si>
    <t>GBU810</t>
  </si>
  <si>
    <t xml:space="preserve">GBU10MP </t>
  </si>
  <si>
    <t xml:space="preserve">GBU15M </t>
  </si>
  <si>
    <t xml:space="preserve">ABS1M </t>
  </si>
  <si>
    <t>ABS</t>
  </si>
  <si>
    <t xml:space="preserve">ABS2M </t>
  </si>
  <si>
    <t xml:space="preserve">ABS2MS </t>
  </si>
  <si>
    <t xml:space="preserve">GBJ15M </t>
  </si>
  <si>
    <t>GBJ-1</t>
  </si>
  <si>
    <t xml:space="preserve">GBJ20M </t>
  </si>
  <si>
    <t xml:space="preserve">GBJ25MI </t>
  </si>
  <si>
    <t xml:space="preserve">GBJ35M </t>
  </si>
  <si>
    <t xml:space="preserve">KBP2M </t>
  </si>
  <si>
    <t>KBP</t>
  </si>
  <si>
    <t>DXK210</t>
  </si>
  <si>
    <t xml:space="preserve">KBP2MI </t>
  </si>
  <si>
    <t xml:space="preserve">KBP4M </t>
  </si>
  <si>
    <t>DXK410</t>
  </si>
  <si>
    <t xml:space="preserve">KBP4MI </t>
  </si>
  <si>
    <t xml:space="preserve">RMSB3M </t>
  </si>
  <si>
    <t xml:space="preserve">RMSB4M </t>
  </si>
  <si>
    <t xml:space="preserve">RABS2M </t>
  </si>
  <si>
    <t xml:space="preserve">R8S </t>
  </si>
  <si>
    <t>MDI</t>
  </si>
  <si>
    <t xml:space="preserve">R10S </t>
  </si>
  <si>
    <t xml:space="preserve">B1S </t>
  </si>
  <si>
    <t xml:space="preserve">B2S </t>
  </si>
  <si>
    <t xml:space="preserve">B4S </t>
  </si>
  <si>
    <t xml:space="preserve">B6S </t>
  </si>
  <si>
    <t xml:space="preserve">B8S </t>
  </si>
  <si>
    <t xml:space="preserve">B10S </t>
  </si>
  <si>
    <t xml:space="preserve">B1005S </t>
  </si>
  <si>
    <t xml:space="preserve">B101S </t>
  </si>
  <si>
    <t xml:space="preserve">B102S </t>
  </si>
  <si>
    <t xml:space="preserve">B104S </t>
  </si>
  <si>
    <t xml:space="preserve">B106S </t>
  </si>
  <si>
    <t xml:space="preserve">B108S </t>
  </si>
  <si>
    <t xml:space="preserve">B1010S </t>
  </si>
  <si>
    <t xml:space="preserve">DI100 </t>
  </si>
  <si>
    <t>DIP</t>
  </si>
  <si>
    <t xml:space="preserve">DI101 </t>
  </si>
  <si>
    <t xml:space="preserve">DI102 </t>
  </si>
  <si>
    <t xml:space="preserve">DI104 </t>
  </si>
  <si>
    <t xml:space="preserve">DI106 </t>
  </si>
  <si>
    <t xml:space="preserve">DI108 </t>
  </si>
  <si>
    <t xml:space="preserve">DI1010 </t>
  </si>
  <si>
    <t xml:space="preserve">DI100S </t>
  </si>
  <si>
    <t>SDIP</t>
  </si>
  <si>
    <t xml:space="preserve">DI101S </t>
  </si>
  <si>
    <t xml:space="preserve">DI102S </t>
  </si>
  <si>
    <t xml:space="preserve">DI104S </t>
  </si>
  <si>
    <t xml:space="preserve">DI106S </t>
  </si>
  <si>
    <t xml:space="preserve">DI108S </t>
  </si>
  <si>
    <t xml:space="preserve">DI1010S </t>
  </si>
  <si>
    <t xml:space="preserve">DI150 </t>
  </si>
  <si>
    <t xml:space="preserve">DI151 </t>
  </si>
  <si>
    <t xml:space="preserve">DI152 </t>
  </si>
  <si>
    <t xml:space="preserve">DI154 </t>
  </si>
  <si>
    <t xml:space="preserve">DI156 </t>
  </si>
  <si>
    <t xml:space="preserve">DI158 </t>
  </si>
  <si>
    <t xml:space="preserve">DI1510 </t>
  </si>
  <si>
    <t xml:space="preserve">DI150S </t>
  </si>
  <si>
    <t xml:space="preserve">DI151S </t>
  </si>
  <si>
    <t xml:space="preserve">DI152S </t>
  </si>
  <si>
    <t xml:space="preserve">DI154S </t>
  </si>
  <si>
    <t xml:space="preserve">DI156S </t>
  </si>
  <si>
    <t xml:space="preserve">DI158S </t>
  </si>
  <si>
    <t xml:space="preserve">DI1510S </t>
  </si>
  <si>
    <t xml:space="preserve">DI156S-AU </t>
  </si>
  <si>
    <t xml:space="preserve">DI200S </t>
  </si>
  <si>
    <t xml:space="preserve">DI201S </t>
  </si>
  <si>
    <t xml:space="preserve">DI202S </t>
  </si>
  <si>
    <t xml:space="preserve">DI204S </t>
  </si>
  <si>
    <t xml:space="preserve">DI206S </t>
  </si>
  <si>
    <t xml:space="preserve">DI208S </t>
  </si>
  <si>
    <t xml:space="preserve">DI2010S </t>
  </si>
  <si>
    <t>Selection guides for: Schottky Bridge Rectifiers (VRRM=40-100V)</t>
  </si>
  <si>
    <t>IR @ VRRM 
Max.</t>
  </si>
  <si>
    <t xml:space="preserve">TS140S </t>
  </si>
  <si>
    <t>MICRO DIP</t>
  </si>
  <si>
    <t xml:space="preserve">TS240S </t>
  </si>
  <si>
    <t xml:space="preserve">TS240S-AU </t>
  </si>
  <si>
    <t xml:space="preserve">TSM340IS </t>
  </si>
  <si>
    <t xml:space="preserve">TS340IS </t>
  </si>
  <si>
    <t xml:space="preserve">TS260S </t>
  </si>
  <si>
    <t xml:space="preserve">TS360ILS </t>
  </si>
  <si>
    <t xml:space="preserve">TS360ILS-AU </t>
  </si>
  <si>
    <t xml:space="preserve">TS1100S </t>
  </si>
  <si>
    <t xml:space="preserve">TS2100S </t>
  </si>
  <si>
    <t>Selection guides for: High Speed IGBTs(20-40 KHz , 650V)</t>
  </si>
  <si>
    <t>Switching Frequency</t>
  </si>
  <si>
    <t>V(BR)
CES</t>
  </si>
  <si>
    <t>IC @100℃
(max)</t>
  </si>
  <si>
    <t>VCE(sat)
(Typ.)</t>
  </si>
  <si>
    <t>VGE(th)
(Typ.)</t>
  </si>
  <si>
    <t>Eon
(Typ.)</t>
  </si>
  <si>
    <t>td(on)
(Typ.)</t>
  </si>
  <si>
    <t>tr
(Typ.)</t>
  </si>
  <si>
    <t>td(off)
(Typ.)</t>
  </si>
  <si>
    <t>QG</t>
  </si>
  <si>
    <t>Eoff 
(Typ.)</t>
  </si>
  <si>
    <t>VF</t>
  </si>
  <si>
    <t>Irrm</t>
  </si>
  <si>
    <t>KHz</t>
  </si>
  <si>
    <t xml:space="preserve">V </t>
  </si>
  <si>
    <t>mJ</t>
  </si>
  <si>
    <t>PTGH4065S1</t>
  </si>
  <si>
    <t>TO-247-3L</t>
  </si>
  <si>
    <t>20/40</t>
  </si>
  <si>
    <t>IGBT + FRED</t>
  </si>
  <si>
    <t>PTGH5065S1</t>
  </si>
  <si>
    <t>PTGH6065S1</t>
  </si>
  <si>
    <t>PTGH7565S1</t>
  </si>
  <si>
    <r>
      <rPr>
        <b/>
        <sz val="20"/>
        <color theme="1"/>
        <rFont val="Calibri"/>
      </rPr>
      <t>PJ</t>
    </r>
    <r>
      <rPr>
        <b/>
        <sz val="18"/>
        <color rgb="FFFF0000"/>
        <rFont val="Arial"/>
      </rPr>
      <t>W</t>
    </r>
    <r>
      <rPr>
        <b/>
        <sz val="18"/>
        <color rgb="FF000000"/>
        <rFont val="Arial"/>
      </rPr>
      <t>xxx</t>
    </r>
  </si>
  <si>
    <r>
      <rPr>
        <b/>
        <sz val="20"/>
        <color theme="1"/>
        <rFont val="Calibri"/>
      </rPr>
      <t>PJ</t>
    </r>
    <r>
      <rPr>
        <b/>
        <sz val="20"/>
        <color rgb="FFFF0000"/>
        <rFont val="Calibri"/>
      </rPr>
      <t>A</t>
    </r>
    <r>
      <rPr>
        <b/>
        <sz val="20"/>
        <color rgb="FF000000"/>
        <rFont val="Calibri"/>
      </rPr>
      <t>xxx</t>
    </r>
  </si>
  <si>
    <r>
      <rPr>
        <b/>
        <sz val="20"/>
        <color theme="1"/>
        <rFont val="Calibri"/>
      </rPr>
      <t>PJ</t>
    </r>
    <r>
      <rPr>
        <b/>
        <sz val="20"/>
        <color rgb="FFFF0000"/>
        <rFont val="Calibri"/>
      </rPr>
      <t>S</t>
    </r>
    <r>
      <rPr>
        <b/>
        <sz val="20"/>
        <color rgb="FF000000"/>
        <rFont val="Calibri"/>
      </rPr>
      <t>xxx</t>
    </r>
  </si>
  <si>
    <r>
      <rPr>
        <b/>
        <sz val="20"/>
        <color theme="1"/>
        <rFont val="Calibri"/>
      </rPr>
      <t>PJ</t>
    </r>
    <r>
      <rPr>
        <b/>
        <sz val="20"/>
        <color rgb="FFFF0000"/>
        <rFont val="Calibri"/>
      </rPr>
      <t>C</t>
    </r>
    <r>
      <rPr>
        <b/>
        <sz val="20"/>
        <color rgb="FF000000"/>
        <rFont val="Calibri"/>
      </rPr>
      <t>xxx</t>
    </r>
  </si>
  <si>
    <r>
      <rPr>
        <b/>
        <sz val="20"/>
        <color theme="1"/>
        <rFont val="Calibri"/>
      </rPr>
      <t>PJ</t>
    </r>
    <r>
      <rPr>
        <b/>
        <sz val="20"/>
        <color rgb="FFFF0000"/>
        <rFont val="Calibri"/>
      </rPr>
      <t>T</t>
    </r>
    <r>
      <rPr>
        <b/>
        <sz val="20"/>
        <color rgb="FF000000"/>
        <rFont val="Calibri"/>
      </rPr>
      <t>xxx</t>
    </r>
  </si>
  <si>
    <r>
      <rPr>
        <b/>
        <sz val="20"/>
        <color theme="1"/>
        <rFont val="Calibri"/>
      </rPr>
      <t>PJ</t>
    </r>
    <r>
      <rPr>
        <b/>
        <sz val="20"/>
        <color rgb="FFFF0000"/>
        <rFont val="Calibri"/>
      </rPr>
      <t>E</t>
    </r>
    <r>
      <rPr>
        <b/>
        <sz val="20"/>
        <color rgb="FF000000"/>
        <rFont val="Calibri"/>
      </rPr>
      <t>xxx</t>
    </r>
  </si>
  <si>
    <r>
      <rPr>
        <b/>
        <sz val="20"/>
        <color theme="1"/>
        <rFont val="Calibri"/>
      </rPr>
      <t>PJ</t>
    </r>
    <r>
      <rPr>
        <b/>
        <sz val="20"/>
        <color rgb="FFFF0000"/>
        <rFont val="Calibri"/>
      </rPr>
      <t>X</t>
    </r>
    <r>
      <rPr>
        <b/>
        <sz val="20"/>
        <color rgb="FF000000"/>
        <rFont val="Calibri"/>
      </rPr>
      <t>xxx</t>
    </r>
  </si>
  <si>
    <r>
      <rPr>
        <b/>
        <sz val="20"/>
        <color theme="1"/>
        <rFont val="Calibri"/>
      </rPr>
      <t>PJ</t>
    </r>
    <r>
      <rPr>
        <b/>
        <sz val="20"/>
        <color rgb="FFFF0000"/>
        <rFont val="Calibri"/>
      </rPr>
      <t>V</t>
    </r>
    <r>
      <rPr>
        <b/>
        <sz val="20"/>
        <color rgb="FF000000"/>
        <rFont val="Calibri"/>
      </rPr>
      <t>xxx</t>
    </r>
  </si>
  <si>
    <t>Unit:mm</t>
  </si>
  <si>
    <t>6.5 x 7.0 x 1.6</t>
  </si>
  <si>
    <t>2.9 x 2.4 x 1.0</t>
  </si>
  <si>
    <t>2.9 x 2.8 x 1.5</t>
  </si>
  <si>
    <t>2.0 x 2.1 x 1.0</t>
  </si>
  <si>
    <t>1.6 x 1.6 x 0.6</t>
  </si>
  <si>
    <t>1.2 x 1.2 x 0.5</t>
  </si>
  <si>
    <r>
      <rPr>
        <sz val="12"/>
        <color rgb="FF000000"/>
        <rFont val="Calibri"/>
      </rPr>
      <t>P</t>
    </r>
    <r>
      <rPr>
        <sz val="12"/>
        <color rgb="FF000000"/>
        <rFont val="Calibri"/>
      </rPr>
      <t>ackage Outline</t>
    </r>
  </si>
  <si>
    <r>
      <rPr>
        <b/>
        <sz val="20"/>
        <color theme="1"/>
        <rFont val="Calibri"/>
      </rPr>
      <t>PJM</t>
    </r>
    <r>
      <rPr>
        <b/>
        <sz val="20"/>
        <color rgb="FFFF0000"/>
        <rFont val="Calibri"/>
      </rPr>
      <t>K</t>
    </r>
    <r>
      <rPr>
        <b/>
        <sz val="18"/>
        <color theme="1"/>
        <rFont val="Arial"/>
      </rPr>
      <t>xxx</t>
    </r>
  </si>
  <si>
    <r>
      <rPr>
        <b/>
        <sz val="20"/>
        <color theme="1"/>
        <rFont val="Calibri"/>
      </rPr>
      <t>PJM</t>
    </r>
    <r>
      <rPr>
        <b/>
        <sz val="20"/>
        <color rgb="FFFF0000"/>
        <rFont val="Calibri"/>
      </rPr>
      <t>H</t>
    </r>
    <r>
      <rPr>
        <b/>
        <sz val="18"/>
        <color rgb="FF000000"/>
        <rFont val="Arial"/>
      </rPr>
      <t>xxx</t>
    </r>
  </si>
  <si>
    <r>
      <rPr>
        <b/>
        <sz val="20"/>
        <color theme="1"/>
        <rFont val="Calibri"/>
      </rPr>
      <t>PJ</t>
    </r>
    <r>
      <rPr>
        <b/>
        <sz val="18"/>
        <color rgb="FFFF0000"/>
        <rFont val="Arial"/>
      </rPr>
      <t>P</t>
    </r>
    <r>
      <rPr>
        <b/>
        <sz val="18"/>
        <color rgb="FF000000"/>
        <rFont val="Arial"/>
      </rPr>
      <t>xxx</t>
    </r>
  </si>
  <si>
    <r>
      <rPr>
        <b/>
        <sz val="20"/>
        <color theme="1"/>
        <rFont val="Calibri"/>
      </rPr>
      <t>PJ</t>
    </r>
    <r>
      <rPr>
        <b/>
        <sz val="20"/>
        <color rgb="FFFF0000"/>
        <rFont val="Calibri"/>
      </rPr>
      <t>P</t>
    </r>
    <r>
      <rPr>
        <b/>
        <sz val="18"/>
        <color theme="1"/>
        <rFont val="Arial"/>
      </rPr>
      <t>xxx</t>
    </r>
  </si>
  <si>
    <r>
      <rPr>
        <b/>
        <sz val="20"/>
        <color theme="1"/>
        <rFont val="Calibri"/>
      </rPr>
      <t>PJ</t>
    </r>
    <r>
      <rPr>
        <b/>
        <sz val="18"/>
        <color rgb="FFFF0000"/>
        <rFont val="Arial"/>
      </rPr>
      <t>F</t>
    </r>
    <r>
      <rPr>
        <b/>
        <sz val="18"/>
        <color theme="1"/>
        <rFont val="Arial"/>
      </rPr>
      <t>xxx</t>
    </r>
  </si>
  <si>
    <r>
      <rPr>
        <b/>
        <sz val="20"/>
        <color theme="1"/>
        <rFont val="Calibri"/>
      </rPr>
      <t>PJ</t>
    </r>
    <r>
      <rPr>
        <b/>
        <sz val="18"/>
        <color rgb="FFFF0000"/>
        <rFont val="Arial"/>
      </rPr>
      <t>D</t>
    </r>
    <r>
      <rPr>
        <b/>
        <sz val="18"/>
        <color theme="1"/>
        <rFont val="Arial"/>
      </rPr>
      <t>xxx</t>
    </r>
  </si>
  <si>
    <r>
      <rPr>
        <b/>
        <sz val="20"/>
        <color theme="1"/>
        <rFont val="Calibri"/>
      </rPr>
      <t>PSM</t>
    </r>
    <r>
      <rPr>
        <b/>
        <sz val="20"/>
        <color rgb="FFFF0000"/>
        <rFont val="Calibri"/>
      </rPr>
      <t>B</t>
    </r>
    <r>
      <rPr>
        <b/>
        <sz val="18"/>
        <color theme="1"/>
        <rFont val="Arial"/>
      </rPr>
      <t>xxx</t>
    </r>
  </si>
  <si>
    <r>
      <rPr>
        <b/>
        <sz val="20"/>
        <color theme="1"/>
        <rFont val="Calibri"/>
      </rPr>
      <t>PSM</t>
    </r>
    <r>
      <rPr>
        <b/>
        <sz val="20"/>
        <color rgb="FFFF0000"/>
        <rFont val="Calibri"/>
      </rPr>
      <t>P</t>
    </r>
    <r>
      <rPr>
        <b/>
        <sz val="20"/>
        <color theme="1"/>
        <rFont val="Calibri"/>
      </rPr>
      <t>xxx</t>
    </r>
  </si>
  <si>
    <r>
      <rPr>
        <b/>
        <sz val="20"/>
        <color theme="1"/>
        <rFont val="Calibri"/>
      </rPr>
      <t>PJM</t>
    </r>
    <r>
      <rPr>
        <b/>
        <sz val="20"/>
        <color rgb="FFFF0000"/>
        <rFont val="Calibri"/>
      </rPr>
      <t>F</t>
    </r>
    <r>
      <rPr>
        <b/>
        <sz val="20"/>
        <color theme="1"/>
        <rFont val="Calibri"/>
      </rPr>
      <t>xxx</t>
    </r>
  </si>
  <si>
    <r>
      <rPr>
        <b/>
        <sz val="20"/>
        <color theme="1"/>
        <rFont val="Calibri"/>
      </rPr>
      <t>PSM</t>
    </r>
    <r>
      <rPr>
        <b/>
        <sz val="20"/>
        <color rgb="FFFF0000"/>
        <rFont val="Calibri"/>
      </rPr>
      <t>D</t>
    </r>
    <r>
      <rPr>
        <b/>
        <sz val="20"/>
        <color theme="1"/>
        <rFont val="Calibri"/>
      </rPr>
      <t>xxx</t>
    </r>
  </si>
  <si>
    <t>15.9 x 41.0 x 5.0</t>
  </si>
  <si>
    <t>15.8 x 41.0 x 5.0</t>
  </si>
  <si>
    <t>10.3 x 27.6 x 4.6</t>
  </si>
  <si>
    <t>10.1 x 29.0 x 4.6</t>
  </si>
  <si>
    <t>10.1 x 29.0 x 4.7</t>
  </si>
  <si>
    <t>6.5 x 9.9 x 2.3</t>
  </si>
  <si>
    <t>10.1 x 15.6 x 4.6</t>
  </si>
  <si>
    <r>
      <rPr>
        <sz val="12"/>
        <color rgb="FF000000"/>
        <rFont val="Calibri"/>
      </rPr>
      <t>P</t>
    </r>
    <r>
      <rPr>
        <sz val="12"/>
        <color rgb="FF000000"/>
        <rFont val="Calibri"/>
      </rPr>
      <t>ackage Outline</t>
    </r>
  </si>
  <si>
    <t xml:space="preserve"> </t>
  </si>
  <si>
    <r>
      <rPr>
        <b/>
        <sz val="20"/>
        <color theme="1"/>
        <rFont val="Calibri"/>
      </rPr>
      <t>PJ</t>
    </r>
    <r>
      <rPr>
        <b/>
        <sz val="18"/>
        <color rgb="FFFF0000"/>
        <rFont val="Arial"/>
      </rPr>
      <t>L</t>
    </r>
    <r>
      <rPr>
        <b/>
        <sz val="18"/>
        <color theme="1"/>
        <rFont val="Arial"/>
      </rPr>
      <t>xxx</t>
    </r>
  </si>
  <si>
    <r>
      <rPr>
        <b/>
        <sz val="20"/>
        <color theme="1"/>
        <rFont val="Calibri"/>
      </rPr>
      <t>PSM</t>
    </r>
    <r>
      <rPr>
        <b/>
        <sz val="20"/>
        <color rgb="FFFF0000"/>
        <rFont val="Calibri"/>
      </rPr>
      <t>N</t>
    </r>
    <r>
      <rPr>
        <b/>
        <sz val="20"/>
        <color theme="1"/>
        <rFont val="Calibri"/>
      </rPr>
      <t>xxx</t>
    </r>
  </si>
  <si>
    <r>
      <rPr>
        <b/>
        <sz val="20"/>
        <color theme="1"/>
        <rFont val="Calibri"/>
      </rPr>
      <t>PJ</t>
    </r>
    <r>
      <rPr>
        <b/>
        <sz val="18"/>
        <color rgb="FFFF0000"/>
        <rFont val="Arial"/>
      </rPr>
      <t>Q54</t>
    </r>
    <r>
      <rPr>
        <b/>
        <sz val="18"/>
        <color theme="1"/>
        <rFont val="Arial"/>
      </rPr>
      <t>xx</t>
    </r>
  </si>
  <si>
    <r>
      <rPr>
        <b/>
        <sz val="20"/>
        <color theme="1"/>
        <rFont val="Calibri"/>
      </rPr>
      <t>PJ</t>
    </r>
    <r>
      <rPr>
        <b/>
        <sz val="18"/>
        <color rgb="FFFF0000"/>
        <rFont val="Arial"/>
      </rPr>
      <t>Q56</t>
    </r>
    <r>
      <rPr>
        <b/>
        <sz val="18"/>
        <color theme="1"/>
        <rFont val="Arial"/>
      </rPr>
      <t>xx</t>
    </r>
  </si>
  <si>
    <r>
      <rPr>
        <b/>
        <sz val="20"/>
        <color theme="1"/>
        <rFont val="Calibri"/>
      </rPr>
      <t>PJ</t>
    </r>
    <r>
      <rPr>
        <b/>
        <sz val="18"/>
        <color rgb="FFFF0000"/>
        <rFont val="Arial"/>
      </rPr>
      <t>Q54</t>
    </r>
    <r>
      <rPr>
        <b/>
        <sz val="18"/>
        <color theme="1"/>
        <rFont val="Arial"/>
      </rPr>
      <t>xx</t>
    </r>
  </si>
  <si>
    <r>
      <rPr>
        <b/>
        <sz val="20"/>
        <color theme="1"/>
        <rFont val="Calibri"/>
      </rPr>
      <t>PJ</t>
    </r>
    <r>
      <rPr>
        <b/>
        <sz val="18"/>
        <color rgb="FFFF0000"/>
        <rFont val="Arial"/>
      </rPr>
      <t>Q44</t>
    </r>
    <r>
      <rPr>
        <b/>
        <sz val="18"/>
        <color theme="1"/>
        <rFont val="Arial"/>
      </rPr>
      <t>xx            PJ</t>
    </r>
    <r>
      <rPr>
        <b/>
        <sz val="18"/>
        <color rgb="FFFF0000"/>
        <rFont val="Arial"/>
      </rPr>
      <t>Q45</t>
    </r>
    <r>
      <rPr>
        <b/>
        <sz val="18"/>
        <color theme="1"/>
        <rFont val="Arial"/>
      </rPr>
      <t>xx</t>
    </r>
  </si>
  <si>
    <r>
      <rPr>
        <b/>
        <sz val="20"/>
        <color theme="1"/>
        <rFont val="Calibri"/>
      </rPr>
      <t>PJ</t>
    </r>
    <r>
      <rPr>
        <b/>
        <sz val="18"/>
        <color rgb="FFFF0000"/>
        <rFont val="Arial"/>
      </rPr>
      <t>Q46</t>
    </r>
    <r>
      <rPr>
        <b/>
        <sz val="18"/>
        <color theme="1"/>
        <rFont val="Arial"/>
      </rPr>
      <t>xx         PJ</t>
    </r>
    <r>
      <rPr>
        <b/>
        <sz val="18"/>
        <color rgb="FFFF0000"/>
        <rFont val="Arial"/>
      </rPr>
      <t>Q48</t>
    </r>
    <r>
      <rPr>
        <b/>
        <sz val="18"/>
        <color theme="1"/>
        <rFont val="Arial"/>
      </rPr>
      <t>xx</t>
    </r>
  </si>
  <si>
    <r>
      <rPr>
        <b/>
        <sz val="20"/>
        <color theme="1"/>
        <rFont val="Calibri"/>
      </rPr>
      <t>PJ</t>
    </r>
    <r>
      <rPr>
        <b/>
        <sz val="18"/>
        <color rgb="FFFF0000"/>
        <rFont val="Arial"/>
      </rPr>
      <t>Q28</t>
    </r>
    <r>
      <rPr>
        <b/>
        <sz val="18"/>
        <color theme="1"/>
        <rFont val="Arial"/>
      </rPr>
      <t>xx</t>
    </r>
  </si>
  <si>
    <r>
      <rPr>
        <b/>
        <sz val="20"/>
        <color theme="1"/>
        <rFont val="Calibri"/>
      </rPr>
      <t>PJ</t>
    </r>
    <r>
      <rPr>
        <b/>
        <sz val="18"/>
        <color rgb="FFFF0000"/>
        <rFont val="Arial"/>
      </rPr>
      <t>Q24</t>
    </r>
    <r>
      <rPr>
        <b/>
        <sz val="18"/>
        <color theme="1"/>
        <rFont val="Arial"/>
      </rPr>
      <t>xx</t>
    </r>
  </si>
  <si>
    <r>
      <rPr>
        <b/>
        <sz val="20"/>
        <color theme="1"/>
        <rFont val="Calibri"/>
      </rPr>
      <t>PJ</t>
    </r>
    <r>
      <rPr>
        <b/>
        <sz val="18"/>
        <color rgb="FFFF0000"/>
        <rFont val="Arial"/>
      </rPr>
      <t>Q18</t>
    </r>
    <r>
      <rPr>
        <b/>
        <sz val="18"/>
        <color theme="1"/>
        <rFont val="Arial"/>
      </rPr>
      <t>xx</t>
    </r>
  </si>
  <si>
    <r>
      <rPr>
        <b/>
        <sz val="20"/>
        <color theme="1"/>
        <rFont val="Calibri"/>
      </rPr>
      <t>PJ</t>
    </r>
    <r>
      <rPr>
        <b/>
        <sz val="18"/>
        <color rgb="FFFF0000"/>
        <rFont val="Arial"/>
      </rPr>
      <t>Q19</t>
    </r>
    <r>
      <rPr>
        <b/>
        <sz val="18"/>
        <color theme="1"/>
        <rFont val="Arial"/>
      </rPr>
      <t>xx</t>
    </r>
  </si>
  <si>
    <r>
      <rPr>
        <b/>
        <sz val="20"/>
        <color theme="1"/>
        <rFont val="Calibri"/>
      </rPr>
      <t>PJ</t>
    </r>
    <r>
      <rPr>
        <b/>
        <sz val="18"/>
        <color rgb="FFFF0000"/>
        <rFont val="Arial"/>
      </rPr>
      <t>Q55</t>
    </r>
    <r>
      <rPr>
        <b/>
        <sz val="18"/>
        <color theme="1"/>
        <rFont val="Arial"/>
      </rPr>
      <t>xx</t>
    </r>
  </si>
  <si>
    <r>
      <rPr>
        <b/>
        <sz val="20"/>
        <color theme="1"/>
        <rFont val="Calibri"/>
      </rPr>
      <t>PJ</t>
    </r>
    <r>
      <rPr>
        <b/>
        <sz val="18"/>
        <color rgb="FFFF0000"/>
        <rFont val="Arial"/>
      </rPr>
      <t>Q58</t>
    </r>
    <r>
      <rPr>
        <b/>
        <sz val="18"/>
        <color theme="1"/>
        <rFont val="Arial"/>
      </rPr>
      <t>xx</t>
    </r>
  </si>
  <si>
    <r>
      <rPr>
        <b/>
        <sz val="20"/>
        <color theme="1"/>
        <rFont val="Calibri"/>
      </rPr>
      <t>PJ</t>
    </r>
    <r>
      <rPr>
        <b/>
        <sz val="18"/>
        <color rgb="FFFF0000"/>
        <rFont val="Arial"/>
      </rPr>
      <t>Q55</t>
    </r>
    <r>
      <rPr>
        <b/>
        <sz val="18"/>
        <color theme="1"/>
        <rFont val="Arial"/>
      </rPr>
      <t>xx</t>
    </r>
  </si>
  <si>
    <r>
      <rPr>
        <b/>
        <sz val="20"/>
        <color theme="1"/>
        <rFont val="Calibri"/>
      </rPr>
      <t>PSM</t>
    </r>
    <r>
      <rPr>
        <b/>
        <sz val="20"/>
        <color rgb="FFFF0000"/>
        <rFont val="Calibri"/>
      </rPr>
      <t>QC</t>
    </r>
    <r>
      <rPr>
        <b/>
        <sz val="20"/>
        <color theme="1"/>
        <rFont val="Calibri"/>
      </rPr>
      <t>xxx</t>
    </r>
  </si>
  <si>
    <r>
      <rPr>
        <b/>
        <sz val="20"/>
        <color theme="1"/>
        <rFont val="Calibri"/>
      </rPr>
      <t>PJ</t>
    </r>
    <r>
      <rPr>
        <b/>
        <sz val="18"/>
        <color rgb="FFFF0000"/>
        <rFont val="Arial"/>
      </rPr>
      <t>Q59</t>
    </r>
    <r>
      <rPr>
        <b/>
        <sz val="18"/>
        <color theme="1"/>
        <rFont val="Arial"/>
      </rPr>
      <t>xx</t>
    </r>
  </si>
  <si>
    <r>
      <rPr>
        <b/>
        <sz val="20"/>
        <color theme="1"/>
        <rFont val="Calibri"/>
      </rPr>
      <t>PSM</t>
    </r>
    <r>
      <rPr>
        <b/>
        <sz val="20"/>
        <color rgb="FFFF0000"/>
        <rFont val="Calibri"/>
      </rPr>
      <t>QC</t>
    </r>
    <r>
      <rPr>
        <b/>
        <sz val="20"/>
        <color theme="1"/>
        <rFont val="Calibri"/>
      </rPr>
      <t>xxx</t>
    </r>
  </si>
  <si>
    <t>4.9 x 6.0 x 1.7</t>
  </si>
  <si>
    <t>9.8 x 11.7 x 2.3</t>
  </si>
  <si>
    <t>5.0 x 6.0 x 1.0</t>
  </si>
  <si>
    <t>5.15x6.15x1.05</t>
  </si>
  <si>
    <t>3.3 x 3.3 x 0.8</t>
  </si>
  <si>
    <t>2.0 x 2.0 x 0.8</t>
  </si>
  <si>
    <t>1.0 x 1.0 x 0.4</t>
  </si>
  <si>
    <t>1.0 x 0.6 x 0.5</t>
  </si>
  <si>
    <r>
      <rPr>
        <sz val="12"/>
        <color rgb="FF000000"/>
        <rFont val="Calibri"/>
      </rPr>
      <t>P</t>
    </r>
    <r>
      <rPr>
        <sz val="12"/>
        <color rgb="FF000000"/>
        <rFont val="Calibri"/>
      </rPr>
      <t>ackage Outline</t>
    </r>
  </si>
  <si>
    <r>
      <rPr>
        <b/>
        <sz val="14"/>
        <color rgb="FF000000"/>
        <rFont val="Calibri"/>
      </rPr>
      <t>T</t>
    </r>
    <r>
      <rPr>
        <b/>
        <sz val="14"/>
        <color rgb="FF000000"/>
        <rFont val="Calibri"/>
      </rPr>
      <t>OLL</t>
    </r>
  </si>
  <si>
    <t>*Show Footprint Compatibility Only</t>
  </si>
  <si>
    <t>PANJIT 
PART NO.</t>
  </si>
  <si>
    <t>PANJIT
PACKAGE</t>
  </si>
  <si>
    <t>PANJIT
SIZE (mm)</t>
  </si>
  <si>
    <t>Package Outline</t>
  </si>
  <si>
    <t>NEXPERIA</t>
  </si>
  <si>
    <t>ONSEMI</t>
  </si>
  <si>
    <t>ROHM</t>
  </si>
  <si>
    <t>TOSHIBA</t>
  </si>
  <si>
    <t>RENESAS</t>
  </si>
  <si>
    <t>INFINEON</t>
  </si>
  <si>
    <t>DIODES</t>
  </si>
  <si>
    <t>ST</t>
  </si>
  <si>
    <t>VISHAY</t>
  </si>
  <si>
    <t>SEMTECH</t>
  </si>
  <si>
    <t>AOS</t>
  </si>
  <si>
    <t>JEITA</t>
  </si>
  <si>
    <t>PJWxxx</t>
  </si>
  <si>
    <t>SOT223</t>
  </si>
  <si>
    <t xml:space="preserve"> SOT223-4(F)</t>
  </si>
  <si>
    <t xml:space="preserve"> SOT-223</t>
  </si>
  <si>
    <t>SC-73</t>
  </si>
  <si>
    <t>PJAxxx</t>
  </si>
  <si>
    <t>SOT23</t>
  </si>
  <si>
    <t>SSD3/SST3
SMD3/SMT3
TSMT3(SC-96)</t>
  </si>
  <si>
    <t>S-Mini TSM
SOT23
SOT-23F</t>
  </si>
  <si>
    <t>MPAK</t>
  </si>
  <si>
    <t>PJSxxx</t>
  </si>
  <si>
    <t>SOT457</t>
  </si>
  <si>
    <t>SC-74
TSOP-6
Super SOTTM-6</t>
  </si>
  <si>
    <t>SMD6/SMT6
TSMD6/TSMT6</t>
  </si>
  <si>
    <t>TSOP6F
SM6 VS-6</t>
  </si>
  <si>
    <t>TSOP-6</t>
  </si>
  <si>
    <t>SOT-23-6
TSOP6
SC74</t>
  </si>
  <si>
    <t>SOT23-6
SOT26</t>
  </si>
  <si>
    <t>TSOP6
TSOP-6</t>
  </si>
  <si>
    <t>SOT23-6L</t>
  </si>
  <si>
    <t>SOT23-6L
SOT23-6LP
TSOP-6</t>
  </si>
  <si>
    <t>SC-74</t>
  </si>
  <si>
    <t>PJCxxx</t>
  </si>
  <si>
    <t>SOT323
SOD323F</t>
  </si>
  <si>
    <t>SC-70
MCPH3</t>
  </si>
  <si>
    <t>UMD3
UMD3F(SC-85)
UMT3/UMT3F
TMUT3</t>
  </si>
  <si>
    <t>USM
UFM</t>
  </si>
  <si>
    <t>CMAK
CMPAK</t>
  </si>
  <si>
    <t>SOT323</t>
  </si>
  <si>
    <t>SC-70 3 leads</t>
  </si>
  <si>
    <t>SC-70</t>
  </si>
  <si>
    <t>PJTxxx</t>
  </si>
  <si>
    <t>SOT363</t>
  </si>
  <si>
    <t>SC-88
MCPH6</t>
  </si>
  <si>
    <t>UMD6/UMT6</t>
  </si>
  <si>
    <t>US6
UF6
USV</t>
  </si>
  <si>
    <t>CMPAK-6</t>
  </si>
  <si>
    <t>SC70-6</t>
  </si>
  <si>
    <t>SC70-6L</t>
  </si>
  <si>
    <t>SC-88</t>
  </si>
  <si>
    <t>PJExxx</t>
  </si>
  <si>
    <t>SOT663</t>
  </si>
  <si>
    <t>SOT-523F-3
SOT-416</t>
  </si>
  <si>
    <t>EMD3/EMD3F
EMT3(SC-75A)
EMT3F(SC-89)
SOT-490(SC-81)</t>
  </si>
  <si>
    <t>SSM
SOT-416-3
SOT-523-2</t>
  </si>
  <si>
    <t>SOT523</t>
  </si>
  <si>
    <t>SC-75-3</t>
  </si>
  <si>
    <t>SC-75</t>
  </si>
  <si>
    <t>SC-75
SC-75A</t>
  </si>
  <si>
    <t>PJXxxx</t>
  </si>
  <si>
    <t>SOT666</t>
  </si>
  <si>
    <t>EMD6/EMT6
WEMT6</t>
  </si>
  <si>
    <t>ES6 ESV</t>
  </si>
  <si>
    <t>SMFPAK-6</t>
  </si>
  <si>
    <t>SOT563</t>
  </si>
  <si>
    <t>SC89-6lead</t>
  </si>
  <si>
    <t>SC-89</t>
  </si>
  <si>
    <t>SC-89
SC-107C</t>
  </si>
  <si>
    <t>PJVxxx</t>
  </si>
  <si>
    <t>DFN1010D-3
(SOT1215)</t>
  </si>
  <si>
    <t>SOT723
SOT-723-3</t>
  </si>
  <si>
    <t>VMD3/VMT3
SOT-723-3</t>
  </si>
  <si>
    <t xml:space="preserve">SOT-723-3
2-1L1A
1-1Q1S
2-1L1B </t>
  </si>
  <si>
    <t>SC-105AA</t>
  </si>
  <si>
    <t>PJLxxx</t>
  </si>
  <si>
    <t>SOT96</t>
  </si>
  <si>
    <t>SOIC-8 NB</t>
  </si>
  <si>
    <t>SOP8</t>
  </si>
  <si>
    <t>FM8
SOP-8</t>
  </si>
  <si>
    <t>SO-8
PG-DSO-8</t>
  </si>
  <si>
    <t>SO-8</t>
  </si>
  <si>
    <t>SO8</t>
  </si>
  <si>
    <t>SO-8
SO-8L</t>
  </si>
  <si>
    <r>
      <rPr>
        <b/>
        <sz val="14"/>
        <color theme="1"/>
        <rFont val="Calibri"/>
      </rPr>
      <t>P</t>
    </r>
    <r>
      <rPr>
        <b/>
        <sz val="14"/>
        <color theme="1"/>
        <rFont val="Calibri"/>
      </rPr>
      <t>SMNxxx</t>
    </r>
  </si>
  <si>
    <r>
      <rPr>
        <sz val="14"/>
        <color rgb="FF000000"/>
        <rFont val="Calibri"/>
      </rPr>
      <t>T</t>
    </r>
    <r>
      <rPr>
        <sz val="14"/>
        <color rgb="FF000000"/>
        <rFont val="Calibri"/>
      </rPr>
      <t>OLL</t>
    </r>
  </si>
  <si>
    <r>
      <rPr>
        <sz val="14"/>
        <color rgb="FF000000"/>
        <rFont val="Calibri"/>
      </rPr>
      <t>9</t>
    </r>
    <r>
      <rPr>
        <sz val="14"/>
        <color rgb="FF000000"/>
        <rFont val="Calibri"/>
      </rPr>
      <t>.8 x 11.7 x 2.3</t>
    </r>
  </si>
  <si>
    <r>
      <rPr>
        <sz val="14"/>
        <color rgb="FF000000"/>
        <rFont val="Calibri"/>
      </rPr>
      <t>L</t>
    </r>
    <r>
      <rPr>
        <sz val="14"/>
        <color rgb="FF000000"/>
        <rFont val="Calibri"/>
      </rPr>
      <t>FPAK88                 (SOT1235)</t>
    </r>
  </si>
  <si>
    <r>
      <rPr>
        <sz val="14"/>
        <color rgb="FF000000"/>
        <rFont val="Calibri"/>
      </rPr>
      <t>T</t>
    </r>
    <r>
      <rPr>
        <sz val="14"/>
        <color rgb="FF000000"/>
        <rFont val="Calibri"/>
      </rPr>
      <t>O-LL</t>
    </r>
  </si>
  <si>
    <r>
      <rPr>
        <sz val="14"/>
        <color rgb="FF000000"/>
        <rFont val="Calibri"/>
      </rPr>
      <t>T</t>
    </r>
    <r>
      <rPr>
        <sz val="14"/>
        <color rgb="FF000000"/>
        <rFont val="Calibri"/>
      </rPr>
      <t>O-LL                        (HSOF-8)</t>
    </r>
  </si>
  <si>
    <t>TO-LL</t>
  </si>
  <si>
    <t>PowerPAK 8x8L</t>
  </si>
  <si>
    <t>TOLL                          TOLLA</t>
  </si>
  <si>
    <t>PJQ54xx / PSMQxxx</t>
  </si>
  <si>
    <t>LFPAK56D
(SOT1205)</t>
  </si>
  <si>
    <t>SO-8 FLAT
DFN5</t>
  </si>
  <si>
    <t>HSOP8
(Single)</t>
  </si>
  <si>
    <t>SOP
Advance</t>
  </si>
  <si>
    <t>TSON-8
Super SO8
PQFN 5x6</t>
  </si>
  <si>
    <t>Power FLAT 5x6</t>
  </si>
  <si>
    <t>DFN 5x6</t>
  </si>
  <si>
    <t>PJQ58xx</t>
  </si>
  <si>
    <t>SO-8FL Dual
DFN-8</t>
  </si>
  <si>
    <t>HSOP8
(Dual)</t>
  </si>
  <si>
    <t>HSON-8 dual</t>
  </si>
  <si>
    <t>PG-TD-SON-8
Super SO8 dual</t>
  </si>
  <si>
    <t>Power DI5060-8</t>
  </si>
  <si>
    <t>Power FLAT 5x6 Dual</t>
  </si>
  <si>
    <t>PowerPAK
SO-8 Dual</t>
  </si>
  <si>
    <t>PJQ44xx</t>
  </si>
  <si>
    <t>DFN-3333-8L</t>
  </si>
  <si>
    <t>LFPAK33
(SOT1210)</t>
  </si>
  <si>
    <t>μ8FL
WDFN-8</t>
  </si>
  <si>
    <t>HSMT8</t>
  </si>
  <si>
    <t>TSON
Advance</t>
  </si>
  <si>
    <t>PQFN 3.3x3.3
PG-TSD-SON-8</t>
  </si>
  <si>
    <t>Power FLAT 3.3x3.3</t>
  </si>
  <si>
    <t>DFN 3.3x3.3</t>
  </si>
  <si>
    <t>PJQ48xx</t>
  </si>
  <si>
    <t>DFN-3333B-8L</t>
  </si>
  <si>
    <t>FQFN8</t>
  </si>
  <si>
    <t>PG-TSD-SON-8 dual</t>
  </si>
  <si>
    <t>Power DI3333-8</t>
  </si>
  <si>
    <t>Power FLAT
3.3x3.3 Dual</t>
  </si>
  <si>
    <t>PowerPAK® 1212-8S
PowerPAK1212-8</t>
  </si>
  <si>
    <t>PJQ46xx</t>
  </si>
  <si>
    <t>3.0 x 3.0 x 0.8</t>
  </si>
  <si>
    <t>DFN 3x3</t>
  </si>
  <si>
    <t>PJQ28xx</t>
  </si>
  <si>
    <t>DFN 2x2 - 8L</t>
  </si>
  <si>
    <t>DFN2020-6
DFN2020D-6</t>
  </si>
  <si>
    <t>HUML2020L8
(DUAL)</t>
  </si>
  <si>
    <t>UDFN6</t>
  </si>
  <si>
    <t>PQFN 2x2 dual</t>
  </si>
  <si>
    <t>UDFN2020-6
TYPE B</t>
  </si>
  <si>
    <t>Power PAK
SC-70 Thin
Power PAK
SC-70</t>
  </si>
  <si>
    <t>DFN 2x2 - 6L</t>
  </si>
  <si>
    <t>PJQ24xx</t>
  </si>
  <si>
    <t>DFN2020MD-6</t>
  </si>
  <si>
    <t>DFN-6
WDFN6</t>
  </si>
  <si>
    <t>DFN2020-8S
HUML2020L8
(SINGLE)</t>
  </si>
  <si>
    <t>1-2W1A</t>
  </si>
  <si>
    <t>PQFN 2x2</t>
  </si>
  <si>
    <t>UDFN2020-6
TYPE E</t>
  </si>
  <si>
    <t>PJQ18xx</t>
  </si>
  <si>
    <t>1.0 x 1.0 x 0.5</t>
  </si>
  <si>
    <t>DFN1010B-6</t>
  </si>
  <si>
    <t>SOT963</t>
  </si>
  <si>
    <t>VMT6</t>
  </si>
  <si>
    <t>FS6</t>
  </si>
  <si>
    <t>PJQ19xx</t>
  </si>
  <si>
    <t>DFN1006-3
DFN1006B-3</t>
  </si>
  <si>
    <t>XDFN3</t>
  </si>
  <si>
    <t>VML1006</t>
  </si>
  <si>
    <t>CST3
SS CSP2</t>
  </si>
  <si>
    <t>TSLP-3-4
TSLP-3-1,-15</t>
  </si>
  <si>
    <t>X1-DFN 1006-3
X2-DFN 1006-3</t>
  </si>
  <si>
    <t>SLP1006P3
SLP1006P3T</t>
  </si>
  <si>
    <t>DFN 1.0x0.6-3L</t>
  </si>
  <si>
    <t>SC-101</t>
  </si>
  <si>
    <t>PJMKxxx</t>
  </si>
  <si>
    <t>TO-247-4LD</t>
  </si>
  <si>
    <t>TO-247-4L</t>
  </si>
  <si>
    <t>PG-TO 247-4</t>
  </si>
  <si>
    <t>TO247-4</t>
  </si>
  <si>
    <t>PJMHxxx</t>
  </si>
  <si>
    <t>TO-3PF</t>
  </si>
  <si>
    <t xml:space="preserve">TO-3P
2-21F1A </t>
  </si>
  <si>
    <t>TO-3P</t>
  </si>
  <si>
    <t>TO247                                       PG-TO247-3</t>
  </si>
  <si>
    <t>TO-247</t>
  </si>
  <si>
    <t>TO-3P
TO-3PF</t>
  </si>
  <si>
    <t>PJPxxx</t>
  </si>
  <si>
    <t>10.2 x 27.6 x 4.6</t>
  </si>
  <si>
    <t>TO-220
(SOT78)</t>
  </si>
  <si>
    <t>TO-220-3L
TO-220-3</t>
  </si>
  <si>
    <t>TO-220</t>
  </si>
  <si>
    <t>MP-25(K)</t>
  </si>
  <si>
    <t>PG- TO220-3
TO220</t>
  </si>
  <si>
    <t>TO220-3
TO220AB</t>
  </si>
  <si>
    <t>TO-220
TO- 220AB</t>
  </si>
  <si>
    <t>PJMPxxx / PSMPxxx</t>
  </si>
  <si>
    <t>10.1x29.0x4.6</t>
  </si>
  <si>
    <t>PJFxxx / PJMFxxx</t>
  </si>
  <si>
    <t>10.1x29.0x4.7</t>
  </si>
  <si>
    <t>TO-220F
(SOT186A)</t>
  </si>
  <si>
    <t>TO-220F</t>
  </si>
  <si>
    <t>TO-220FN
TO-220FM
TO-220NFM</t>
  </si>
  <si>
    <t>TO-220SIS</t>
  </si>
  <si>
    <t>TO-220FP</t>
  </si>
  <si>
    <t>PG-TO220FP</t>
  </si>
  <si>
    <t>TO-220F-3 
ITO220AB</t>
  </si>
  <si>
    <t>PSMBxxx</t>
  </si>
  <si>
    <t>TO-263(D2PAK)</t>
  </si>
  <si>
    <t>D2PAK
(SOT404)</t>
  </si>
  <si>
    <t>D2PAK                            D2PAK3                      
TO-263-2L</t>
  </si>
  <si>
    <t>LPDS                                       LPTS</t>
  </si>
  <si>
    <t>D2PAK                              TO-220SM</t>
  </si>
  <si>
    <t>TO-263                          LDPAK(S)-(1)                   MP-25Z                    
TO-220S</t>
  </si>
  <si>
    <t>D2PAK                                 PG-TO-263-3</t>
  </si>
  <si>
    <t>D2PAK                                     TO263</t>
  </si>
  <si>
    <t>D2PAK                        H2PAK-2</t>
  </si>
  <si>
    <t>D2PAK                       
TO-263                             TO-263AB                
TO-263 3-lead</t>
  </si>
  <si>
    <t>TO263</t>
  </si>
  <si>
    <t>SC-83</t>
  </si>
  <si>
    <t>PJDxxx / PJMDxxx</t>
  </si>
  <si>
    <t>TO-252AA(DPAK)</t>
  </si>
  <si>
    <t>DPAK
(SOT428)</t>
  </si>
  <si>
    <t>DPAK</t>
  </si>
  <si>
    <t>CPT3
TO-252
SOT-428</t>
  </si>
  <si>
    <t>DPAK+
PW-Mold</t>
  </si>
  <si>
    <t>TO-252
(MP-3ZK)</t>
  </si>
  <si>
    <t>TO-252-3
TO-252-3-23</t>
  </si>
  <si>
    <t>TO252 (DPAK)</t>
  </si>
  <si>
    <t>TO-252
TO-252 reverse</t>
  </si>
  <si>
    <t>TO252</t>
  </si>
  <si>
    <t>SC-63</t>
  </si>
  <si>
    <t>Reel Packing</t>
  </si>
  <si>
    <t>Bulk Packing</t>
  </si>
  <si>
    <t>Ammunition Packing</t>
  </si>
  <si>
    <t>Reel Size</t>
  </si>
  <si>
    <t>Reel</t>
  </si>
  <si>
    <t>Carton Size</t>
  </si>
  <si>
    <t>Carton</t>
  </si>
  <si>
    <t>Approx.
Gross Weight</t>
  </si>
  <si>
    <t>Inner Box Size</t>
  </si>
  <si>
    <t>Box</t>
  </si>
  <si>
    <t>Ammo</t>
  </si>
  <si>
    <t>Appox.
Gross Weight</t>
  </si>
  <si>
    <t>(inch)</t>
  </si>
  <si>
    <t>(pcs)</t>
  </si>
  <si>
    <t>(mm)</t>
  </si>
  <si>
    <t>(EA)</t>
  </si>
  <si>
    <t>(kg)</t>
  </si>
  <si>
    <t>390 x 270 x 400</t>
  </si>
  <si>
    <t>198 x 84 x 20</t>
  </si>
  <si>
    <t>459 x 214 x 256</t>
  </si>
  <si>
    <t>255 x 75 x 150</t>
  </si>
  <si>
    <t>339 x 276 x 330</t>
  </si>
  <si>
    <t>200 x 85 x 25</t>
  </si>
  <si>
    <t>255 x 73 x 95</t>
  </si>
  <si>
    <t>333 x 281 x 218</t>
  </si>
  <si>
    <t>200 x 85 x 40</t>
  </si>
  <si>
    <t>455 x 270 x 440</t>
  </si>
  <si>
    <t>208 x 82 x 40</t>
  </si>
  <si>
    <t>240 x 90 x 100</t>
  </si>
  <si>
    <t>410 x 268 x 345</t>
  </si>
  <si>
    <t>255 x 75 x 95</t>
  </si>
  <si>
    <t>540 x 145 x 85</t>
  </si>
  <si>
    <t>555 x 306 x 200</t>
  </si>
  <si>
    <t>375 x 360 x 213</t>
  </si>
  <si>
    <t>248 x 80 x 48</t>
  </si>
  <si>
    <t>248 x 80 x 75</t>
  </si>
  <si>
    <t>375 x 360 x 422</t>
  </si>
  <si>
    <t>390 x 240 x 420</t>
  </si>
  <si>
    <r>
      <rPr>
        <sz val="11"/>
        <color theme="1"/>
        <rFont val="Calibri"/>
      </rPr>
      <t>TO-263/D</t>
    </r>
    <r>
      <rPr>
        <vertAlign val="superscript"/>
        <sz val="11"/>
        <color theme="1"/>
        <rFont val="Calibri"/>
      </rPr>
      <t>2</t>
    </r>
    <r>
      <rPr>
        <sz val="11"/>
        <color theme="1"/>
        <rFont val="Calibri"/>
      </rPr>
      <t>PAK</t>
    </r>
  </si>
  <si>
    <t>530 x 243 x 100</t>
  </si>
  <si>
    <t>375 x 360 x 447</t>
  </si>
  <si>
    <t>550 x 200 x 122</t>
  </si>
  <si>
    <t>565 x 215 x 265</t>
  </si>
  <si>
    <t>545 x 200 x 122</t>
  </si>
  <si>
    <t>560 x 215 x 269</t>
  </si>
  <si>
    <t>375 x 360 x 230</t>
  </si>
  <si>
    <t>485 x 185 x 120</t>
  </si>
  <si>
    <t>500 x 200 x 270</t>
  </si>
  <si>
    <t>490 x 201 x 104</t>
  </si>
  <si>
    <t>505 x 225 x 235</t>
  </si>
  <si>
    <t>410 x 290 x 410</t>
  </si>
  <si>
    <t>355 x 355 x 400</t>
  </si>
  <si>
    <t>SMA/DO-214AC</t>
  </si>
  <si>
    <t>390 x 220 x 370</t>
  </si>
  <si>
    <t>375 x 360 x 390</t>
  </si>
  <si>
    <t>SMB/DO-214AA</t>
  </si>
  <si>
    <t>SMC/DO-214AB</t>
  </si>
  <si>
    <t>340 x 340 x 410</t>
  </si>
  <si>
    <t>365 x 370 x 410</t>
  </si>
  <si>
    <t>MINI-MELF/LL-34</t>
  </si>
  <si>
    <t>MICRO DIP/TDI</t>
  </si>
  <si>
    <r>
      <rPr>
        <sz val="11"/>
        <color theme="1"/>
        <rFont val="Calibri"/>
      </rPr>
      <t>TO-263/D</t>
    </r>
    <r>
      <rPr>
        <vertAlign val="superscript"/>
        <sz val="11"/>
        <color theme="1"/>
        <rFont val="Calibri"/>
      </rPr>
      <t>2</t>
    </r>
    <r>
      <rPr>
        <sz val="11"/>
        <color theme="1"/>
        <rFont val="Calibri"/>
      </rPr>
      <t>PAK</t>
    </r>
  </si>
  <si>
    <t>SBA120CH-AU</t>
  </si>
  <si>
    <t>SBA220AL-AU</t>
  </si>
  <si>
    <t>SBA230AL-AU</t>
  </si>
  <si>
    <t>SBA240AL-AU</t>
  </si>
  <si>
    <t>SBA320AL-AU</t>
  </si>
  <si>
    <t>SBA330AL-AU</t>
  </si>
  <si>
    <t>SBA520AFC-AU</t>
  </si>
  <si>
    <t>SBA530AFC-AU</t>
  </si>
  <si>
    <r>
      <t>SBA1</t>
    </r>
    <r>
      <rPr>
        <u/>
        <sz val="11"/>
        <color theme="10"/>
        <rFont val="Calibri"/>
        <family val="2"/>
        <scheme val="minor"/>
      </rPr>
      <t>30CH-AU</t>
    </r>
    <phoneticPr fontId="68" type="noConversion"/>
  </si>
  <si>
    <r>
      <t>SBA1</t>
    </r>
    <r>
      <rPr>
        <u/>
        <sz val="11"/>
        <color theme="10"/>
        <rFont val="Calibri"/>
        <family val="2"/>
        <scheme val="minor"/>
      </rPr>
      <t>40CH-AU</t>
    </r>
    <phoneticPr fontId="68" type="noConversion"/>
  </si>
  <si>
    <t xml:space="preserve">PJEC5V0V6WS </t>
    <phoneticPr fontId="6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</si>
</sst>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_-* #,##0_-;\-* #,##0_-;_-* &quot;-&quot;??_-;_-@"/>
    <numFmt numFmtId="177" formatCode="0.0%"/>
    <numFmt numFmtId="178" formatCode="&quot;Generated on: &quot;yyyy/m/d"/>
    <numFmt numFmtId="179" formatCode="0.00_);[Red]\(0.00\)"/>
    <numFmt numFmtId="180" formatCode="0.00_ "/>
  </numFmts>
  <fonts count="71">
    <font>
      <sz val="11"/>
      <color rgb="FF000000"/>
      <name val="Calibri"/>
      <scheme val="minor"/>
    </font>
    <font>
      <sz val="11"/>
      <color rgb="FF000000"/>
      <name val="Calibri"/>
    </font>
    <font>
      <b/>
      <u/>
      <sz val="10"/>
      <color rgb="FF0070C0"/>
      <name val="Calibri"/>
    </font>
    <font>
      <b/>
      <u/>
      <sz val="10"/>
      <color rgb="FF0070C0"/>
      <name val="Calibri"/>
    </font>
    <font>
      <b/>
      <sz val="11"/>
      <color rgb="FF0070C0"/>
      <name val="Calibri"/>
    </font>
    <font>
      <sz val="11"/>
      <name val="Calibri"/>
    </font>
    <font>
      <b/>
      <sz val="11"/>
      <color theme="0"/>
      <name val="Calibri"/>
    </font>
    <font>
      <b/>
      <sz val="11"/>
      <color rgb="FF000000"/>
      <name val="Calibri"/>
    </font>
    <font>
      <sz val="11"/>
      <color rgb="FF0070C0"/>
      <name val="Calibri"/>
    </font>
    <font>
      <u/>
      <sz val="11"/>
      <color rgb="FF0070C0"/>
      <name val="Calibri"/>
    </font>
    <font>
      <b/>
      <u/>
      <sz val="11"/>
      <color rgb="FF0070C0"/>
      <name val="Calibri"/>
    </font>
    <font>
      <u/>
      <sz val="11"/>
      <color rgb="FF0070C0"/>
      <name val="Calibri"/>
    </font>
    <font>
      <u/>
      <sz val="11"/>
      <color rgb="FF0070C0"/>
      <name val="Calibri"/>
    </font>
    <font>
      <u/>
      <sz val="11"/>
      <color rgb="FF0070C0"/>
      <name val="Calibri"/>
    </font>
    <font>
      <b/>
      <u/>
      <sz val="11"/>
      <color rgb="FF000000"/>
      <name val="Calibri"/>
    </font>
    <font>
      <b/>
      <u/>
      <sz val="11"/>
      <color rgb="FF000000"/>
      <name val="Calibri"/>
    </font>
    <font>
      <b/>
      <u/>
      <sz val="11"/>
      <color rgb="FF000000"/>
      <name val="Calibri"/>
    </font>
    <font>
      <b/>
      <u/>
      <sz val="11"/>
      <color rgb="FF000000"/>
      <name val="Calibri"/>
    </font>
    <font>
      <u/>
      <sz val="11"/>
      <color theme="10"/>
      <name val="Calibri"/>
    </font>
    <font>
      <u/>
      <sz val="11"/>
      <color theme="10"/>
      <name val="Calibri"/>
    </font>
    <font>
      <u/>
      <sz val="11"/>
      <color theme="10"/>
      <name val="Calibri"/>
    </font>
    <font>
      <b/>
      <sz val="26"/>
      <color rgb="FF0070C0"/>
      <name val="Calibri"/>
    </font>
    <font>
      <u/>
      <sz val="11"/>
      <color rgb="FF0070C0"/>
      <name val="Calibri"/>
    </font>
    <font>
      <b/>
      <sz val="14"/>
      <color rgb="FF000000"/>
      <name val="Calibri"/>
    </font>
    <font>
      <u/>
      <sz val="11"/>
      <color rgb="FF0000FF"/>
      <name val="Calibri"/>
    </font>
    <font>
      <u/>
      <sz val="11"/>
      <color rgb="FF0000FF"/>
      <name val="Calibri"/>
    </font>
    <font>
      <sz val="14"/>
      <color rgb="FF000000"/>
      <name val="Calibri"/>
    </font>
    <font>
      <u/>
      <sz val="11"/>
      <color rgb="FF0000FF"/>
      <name val="Calibri"/>
    </font>
    <font>
      <b/>
      <u/>
      <sz val="26"/>
      <color rgb="FF0070C0"/>
      <name val="Calibri"/>
    </font>
    <font>
      <sz val="11"/>
      <color theme="1"/>
      <name val="Calibri"/>
    </font>
    <font>
      <sz val="11"/>
      <color rgb="FF000000"/>
      <name val="PMingLiu"/>
      <family val="1"/>
      <charset val="136"/>
    </font>
    <font>
      <u/>
      <sz val="11"/>
      <color rgb="FF0000FF"/>
      <name val="Calibri"/>
    </font>
    <font>
      <b/>
      <sz val="24"/>
      <color rgb="FF0070C0"/>
      <name val="Calibri"/>
    </font>
    <font>
      <b/>
      <sz val="28"/>
      <color rgb="FF0070C0"/>
      <name val="Calibri"/>
    </font>
    <font>
      <u/>
      <sz val="16"/>
      <color rgb="FF0070C0"/>
      <name val="Calibri"/>
    </font>
    <font>
      <sz val="16"/>
      <color rgb="FF0070C0"/>
      <name val="Calibri"/>
    </font>
    <font>
      <sz val="20"/>
      <color rgb="FF000000"/>
      <name val="Calibri"/>
    </font>
    <font>
      <b/>
      <sz val="20"/>
      <color theme="0"/>
      <name val="Calibri"/>
    </font>
    <font>
      <b/>
      <sz val="20"/>
      <color theme="1"/>
      <name val="Calibri"/>
    </font>
    <font>
      <sz val="12"/>
      <color rgb="FF000000"/>
      <name val="Calibri"/>
    </font>
    <font>
      <b/>
      <sz val="11"/>
      <color rgb="FFFF0000"/>
      <name val="MingLiu"/>
      <family val="3"/>
      <charset val="136"/>
    </font>
    <font>
      <sz val="11"/>
      <color rgb="FFFF0000"/>
      <name val="Calibri"/>
    </font>
    <font>
      <sz val="18"/>
      <color rgb="FF000000"/>
      <name val="Calibri"/>
    </font>
    <font>
      <b/>
      <sz val="12"/>
      <color rgb="FF0070C0"/>
      <name val="Microsoft JhengHei"/>
      <family val="2"/>
      <charset val="136"/>
    </font>
    <font>
      <u/>
      <sz val="18"/>
      <color rgb="FF0070C0"/>
      <name val="Calibri"/>
    </font>
    <font>
      <sz val="20"/>
      <color rgb="FF0070C0"/>
      <name val="Calibri"/>
    </font>
    <font>
      <sz val="22"/>
      <color rgb="FF0075C2"/>
      <name val="Calibri"/>
    </font>
    <font>
      <b/>
      <sz val="14"/>
      <color theme="1"/>
      <name val="Calibri"/>
    </font>
    <font>
      <sz val="10"/>
      <color theme="1"/>
      <name val="Calibri"/>
    </font>
    <font>
      <u/>
      <sz val="16"/>
      <color rgb="FF0070C0"/>
      <name val="Calibri"/>
    </font>
    <font>
      <u/>
      <sz val="12"/>
      <color rgb="FF0070C0"/>
      <name val="Calibri"/>
    </font>
    <font>
      <u/>
      <sz val="12"/>
      <color rgb="FF0070C0"/>
      <name val="Calibri"/>
    </font>
    <font>
      <sz val="8"/>
      <color theme="1"/>
      <name val="Calibri"/>
    </font>
    <font>
      <sz val="12"/>
      <color theme="1"/>
      <name val="Arial"/>
    </font>
    <font>
      <sz val="24"/>
      <color theme="1"/>
      <name val="Arial"/>
    </font>
    <font>
      <sz val="12"/>
      <color theme="1"/>
      <name val="Calibri"/>
    </font>
    <font>
      <sz val="10"/>
      <color rgb="FFFF0000"/>
      <name val="Calibri"/>
    </font>
    <font>
      <sz val="12"/>
      <color rgb="FFFF0000"/>
      <name val="Arial"/>
    </font>
    <font>
      <sz val="12"/>
      <color rgb="FF0000FF"/>
      <name val="Arial"/>
    </font>
    <font>
      <sz val="12"/>
      <color rgb="FF000000"/>
      <name val="Arial"/>
    </font>
    <font>
      <b/>
      <sz val="14"/>
      <color rgb="FF000000"/>
      <name val="細明體"/>
      <family val="3"/>
      <charset val="136"/>
    </font>
    <font>
      <b/>
      <sz val="18"/>
      <color rgb="FFFF0000"/>
      <name val="Arial"/>
    </font>
    <font>
      <b/>
      <sz val="18"/>
      <color rgb="FF000000"/>
      <name val="Arial"/>
    </font>
    <font>
      <b/>
      <sz val="20"/>
      <color rgb="FFFF0000"/>
      <name val="Calibri"/>
    </font>
    <font>
      <b/>
      <sz val="20"/>
      <color rgb="FF000000"/>
      <name val="Calibri"/>
    </font>
    <font>
      <b/>
      <sz val="18"/>
      <color theme="1"/>
      <name val="Arial"/>
    </font>
    <font>
      <vertAlign val="superscript"/>
      <sz val="11"/>
      <color theme="1"/>
      <name val="Calibri"/>
    </font>
    <font>
      <u/>
      <sz val="11"/>
      <color theme="10"/>
      <name val="Calibri"/>
      <scheme val="minor"/>
    </font>
    <font>
      <sz val="9"/>
      <name val="Calibri"/>
      <family val="3"/>
      <charset val="136"/>
      <scheme val="minor"/>
    </font>
    <font>
      <u/>
      <sz val="11"/>
      <color theme="10"/>
      <name val="Calibri"/>
      <family val="2"/>
      <scheme val="minor"/>
    </font>
    <font>
      <u/>
      <sz val="11"/>
      <color rgb="FF0000FF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C000"/>
        <bgColor rgb="FFFFC000"/>
      </patternFill>
    </fill>
    <fill>
      <patternFill patternType="solid">
        <fgColor rgb="FF00B0F0"/>
        <bgColor rgb="FF00B0F0"/>
      </patternFill>
    </fill>
    <fill>
      <patternFill patternType="solid">
        <fgColor rgb="FF339933"/>
        <bgColor rgb="FF339933"/>
      </patternFill>
    </fill>
    <fill>
      <patternFill patternType="solid">
        <fgColor rgb="FFA8D08D"/>
        <bgColor rgb="FFA8D08D"/>
      </patternFill>
    </fill>
    <fill>
      <patternFill patternType="solid">
        <fgColor rgb="FFBFBFBF"/>
        <bgColor rgb="FFBFBFBF"/>
      </patternFill>
    </fill>
    <fill>
      <patternFill patternType="solid">
        <fgColor rgb="FFA5A5A5"/>
        <bgColor rgb="FFA5A5A5"/>
      </patternFill>
    </fill>
    <fill>
      <patternFill patternType="solid">
        <fgColor rgb="FFD8D8D8"/>
        <bgColor rgb="FFD8D8D8"/>
      </patternFill>
    </fill>
    <fill>
      <patternFill patternType="solid">
        <fgColor rgb="FFFFFF00"/>
        <bgColor rgb="FFFFFF00"/>
      </patternFill>
    </fill>
    <fill>
      <patternFill patternType="solid">
        <fgColor rgb="FF92D050"/>
        <bgColor rgb="FF92D050"/>
      </patternFill>
    </fill>
    <fill>
      <patternFill patternType="solid">
        <fgColor rgb="FFD4D4D4"/>
        <bgColor rgb="FFD4D4D4"/>
      </patternFill>
    </fill>
    <fill>
      <patternFill patternType="solid">
        <fgColor rgb="FFFFFFFF"/>
        <bgColor rgb="FFFFFFFF"/>
      </patternFill>
    </fill>
    <fill>
      <patternFill patternType="solid">
        <fgColor theme="4"/>
        <bgColor theme="4"/>
      </patternFill>
    </fill>
    <fill>
      <patternFill patternType="solid">
        <fgColor rgb="FFEFEFEF"/>
        <bgColor rgb="FFEFEFEF"/>
      </patternFill>
    </fill>
    <fill>
      <patternFill patternType="solid">
        <fgColor rgb="FF0070C0"/>
        <bgColor rgb="FF0070C0"/>
      </patternFill>
    </fill>
  </fills>
  <borders count="43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 style="thin">
        <color theme="4"/>
      </left>
      <right/>
      <top/>
      <bottom style="thin">
        <color theme="4"/>
      </bottom>
      <diagonal/>
    </border>
    <border>
      <left/>
      <right/>
      <top/>
      <bottom style="thin">
        <color theme="4"/>
      </bottom>
      <diagonal/>
    </border>
    <border>
      <left/>
      <right style="thin">
        <color theme="4"/>
      </right>
      <top/>
      <bottom style="thin">
        <color theme="4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  <border>
      <left style="thin">
        <color rgb="FFEAEAEA"/>
      </left>
      <right style="thin">
        <color rgb="FFEAEAEA"/>
      </right>
      <top style="thin">
        <color rgb="FFEAEAEA"/>
      </top>
      <bottom style="thin">
        <color rgb="FFEAEAEA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EAEAEA"/>
      </left>
      <right style="thin">
        <color rgb="FFEAEAEA"/>
      </right>
      <top style="thin">
        <color rgb="FFEAEAEA"/>
      </top>
      <bottom/>
      <diagonal/>
    </border>
    <border>
      <left style="thin">
        <color rgb="FFEAEAEA"/>
      </left>
      <right/>
      <top style="thin">
        <color rgb="FFEAEAEA"/>
      </top>
      <bottom style="thin">
        <color rgb="FFEAEAEA"/>
      </bottom>
      <diagonal/>
    </border>
    <border>
      <left/>
      <right/>
      <top/>
      <bottom/>
      <diagonal/>
    </border>
    <border>
      <left style="thin">
        <color rgb="FFEAEAEA"/>
      </left>
      <right style="thin">
        <color rgb="FFEAEAEA"/>
      </right>
      <top/>
      <bottom style="thin">
        <color rgb="FFEAEAEA"/>
      </bottom>
      <diagonal/>
    </border>
    <border>
      <left/>
      <right/>
      <top/>
      <bottom/>
      <diagonal/>
    </border>
    <border>
      <left style="thin">
        <color rgb="FFEAEAEA"/>
      </left>
      <right style="thin">
        <color rgb="FFEAEAEA"/>
      </right>
      <top/>
      <bottom/>
      <diagonal/>
    </border>
    <border>
      <left style="thin">
        <color rgb="FFEAEAEA"/>
      </left>
      <right style="thin">
        <color rgb="FFEAEAEA"/>
      </right>
      <top style="thin">
        <color rgb="FFEAEAEA"/>
      </top>
      <bottom/>
      <diagonal/>
    </border>
    <border>
      <left style="thin">
        <color rgb="FFEAEAEA"/>
      </left>
      <right style="thin">
        <color rgb="FFEAEAEA"/>
      </right>
      <top/>
      <bottom/>
      <diagonal/>
    </border>
    <border>
      <left/>
      <right/>
      <top/>
      <bottom/>
      <diagonal/>
    </border>
    <border>
      <left style="medium">
        <color rgb="FF0070C0"/>
      </left>
      <right/>
      <top style="medium">
        <color rgb="FF0070C0"/>
      </top>
      <bottom/>
      <diagonal/>
    </border>
    <border>
      <left/>
      <right/>
      <top style="medium">
        <color rgb="FF0070C0"/>
      </top>
      <bottom/>
      <diagonal/>
    </border>
    <border>
      <left/>
      <right style="medium">
        <color rgb="FF0070C0"/>
      </right>
      <top style="medium">
        <color rgb="FF0070C0"/>
      </top>
      <bottom/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/>
      <top style="thin">
        <color rgb="FFBFBFBF"/>
      </top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2">
    <xf numFmtId="0" fontId="0" fillId="0" borderId="0"/>
    <xf numFmtId="0" fontId="67" fillId="0" borderId="0" applyNumberFormat="0" applyFill="0" applyBorder="0" applyAlignment="0" applyProtection="0"/>
  </cellStyleXfs>
  <cellXfs count="213">
    <xf numFmtId="0" fontId="0" fillId="0" borderId="0" xfId="0" applyFont="1" applyAlignment="1"/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/>
    <xf numFmtId="0" fontId="2" fillId="2" borderId="1" xfId="0" applyFont="1" applyFill="1" applyBorder="1" applyAlignment="1">
      <alignment horizontal="right" vertical="center"/>
    </xf>
    <xf numFmtId="14" fontId="3" fillId="2" borderId="1" xfId="0" applyNumberFormat="1" applyFont="1" applyFill="1" applyBorder="1" applyAlignment="1">
      <alignment horizontal="left" vertical="center"/>
    </xf>
    <xf numFmtId="0" fontId="6" fillId="4" borderId="1" xfId="0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/>
    </xf>
    <xf numFmtId="0" fontId="6" fillId="6" borderId="1" xfId="0" applyFont="1" applyFill="1" applyBorder="1" applyAlignment="1">
      <alignment horizontal="center" vertical="center"/>
    </xf>
    <xf numFmtId="0" fontId="6" fillId="7" borderId="1" xfId="0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9" borderId="1" xfId="0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left"/>
    </xf>
    <xf numFmtId="0" fontId="10" fillId="2" borderId="1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49" fontId="8" fillId="2" borderId="1" xfId="0" applyNumberFormat="1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/>
    </xf>
    <xf numFmtId="0" fontId="8" fillId="2" borderId="1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left" vertical="center"/>
    </xf>
    <xf numFmtId="0" fontId="13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left"/>
    </xf>
    <xf numFmtId="0" fontId="8" fillId="10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left" vertical="center"/>
    </xf>
    <xf numFmtId="0" fontId="1" fillId="0" borderId="5" xfId="0" applyFont="1" applyBorder="1"/>
    <xf numFmtId="0" fontId="1" fillId="2" borderId="5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6" fillId="5" borderId="5" xfId="0" applyFont="1" applyFill="1" applyBorder="1" applyAlignment="1">
      <alignment horizontal="center" vertical="center"/>
    </xf>
    <xf numFmtId="176" fontId="1" fillId="0" borderId="5" xfId="0" applyNumberFormat="1" applyFont="1" applyBorder="1"/>
    <xf numFmtId="176" fontId="1" fillId="2" borderId="5" xfId="0" applyNumberFormat="1" applyFont="1" applyFill="1" applyBorder="1" applyAlignment="1">
      <alignment horizontal="center" vertical="center"/>
    </xf>
    <xf numFmtId="176" fontId="1" fillId="0" borderId="9" xfId="0" applyNumberFormat="1" applyFont="1" applyBorder="1"/>
    <xf numFmtId="176" fontId="1" fillId="0" borderId="5" xfId="0" applyNumberFormat="1" applyFont="1" applyBorder="1" applyAlignment="1">
      <alignment horizontal="center" vertical="center"/>
    </xf>
    <xf numFmtId="177" fontId="1" fillId="2" borderId="10" xfId="0" applyNumberFormat="1" applyFont="1" applyFill="1" applyBorder="1" applyAlignment="1">
      <alignment horizontal="center" vertical="center"/>
    </xf>
    <xf numFmtId="0" fontId="6" fillId="6" borderId="5" xfId="0" applyFont="1" applyFill="1" applyBorder="1" applyAlignment="1">
      <alignment horizontal="center" vertical="center"/>
    </xf>
    <xf numFmtId="176" fontId="1" fillId="0" borderId="0" xfId="0" applyNumberFormat="1" applyFont="1"/>
    <xf numFmtId="0" fontId="6" fillId="7" borderId="5" xfId="0" applyFont="1" applyFill="1" applyBorder="1" applyAlignment="1">
      <alignment horizontal="center" vertical="center"/>
    </xf>
    <xf numFmtId="0" fontId="6" fillId="8" borderId="5" xfId="0" applyFont="1" applyFill="1" applyBorder="1" applyAlignment="1">
      <alignment horizontal="center" vertical="center"/>
    </xf>
    <xf numFmtId="177" fontId="8" fillId="2" borderId="10" xfId="0" applyNumberFormat="1" applyFont="1" applyFill="1" applyBorder="1" applyAlignment="1">
      <alignment horizontal="center"/>
    </xf>
    <xf numFmtId="9" fontId="1" fillId="2" borderId="13" xfId="0" applyNumberFormat="1" applyFont="1" applyFill="1" applyBorder="1" applyAlignment="1">
      <alignment horizontal="center" vertical="center"/>
    </xf>
    <xf numFmtId="9" fontId="1" fillId="2" borderId="14" xfId="0" applyNumberFormat="1" applyFont="1" applyFill="1" applyBorder="1" applyAlignment="1">
      <alignment horizontal="center" vertical="center"/>
    </xf>
    <xf numFmtId="0" fontId="1" fillId="0" borderId="0" xfId="0" applyFont="1"/>
    <xf numFmtId="0" fontId="4" fillId="2" borderId="1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horizontal="left" vertical="center"/>
    </xf>
    <xf numFmtId="0" fontId="14" fillId="0" borderId="0" xfId="0" applyFont="1" applyAlignment="1">
      <alignment horizontal="center" vertical="center" readingOrder="1"/>
    </xf>
    <xf numFmtId="0" fontId="15" fillId="9" borderId="1" xfId="0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vertical="center"/>
    </xf>
    <xf numFmtId="0" fontId="7" fillId="2" borderId="1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vertical="center"/>
    </xf>
    <xf numFmtId="0" fontId="19" fillId="2" borderId="1" xfId="0" applyFont="1" applyFill="1" applyBorder="1" applyAlignment="1">
      <alignment vertical="center"/>
    </xf>
    <xf numFmtId="0" fontId="20" fillId="2" borderId="1" xfId="0" applyFont="1" applyFill="1" applyBorder="1" applyAlignment="1">
      <alignment horizontal="left" vertical="center"/>
    </xf>
    <xf numFmtId="0" fontId="21" fillId="2" borderId="1" xfId="0" applyFont="1" applyFill="1" applyBorder="1"/>
    <xf numFmtId="0" fontId="22" fillId="2" borderId="1" xfId="0" applyFont="1" applyFill="1" applyBorder="1"/>
    <xf numFmtId="178" fontId="1" fillId="2" borderId="1" xfId="0" applyNumberFormat="1" applyFont="1" applyFill="1" applyBorder="1" applyAlignment="1">
      <alignment horizontal="left"/>
    </xf>
    <xf numFmtId="0" fontId="23" fillId="2" borderId="1" xfId="0" applyFont="1" applyFill="1" applyBorder="1"/>
    <xf numFmtId="0" fontId="1" fillId="12" borderId="1" xfId="0" applyFont="1" applyFill="1" applyBorder="1" applyAlignment="1">
      <alignment horizontal="center" vertical="center"/>
    </xf>
    <xf numFmtId="0" fontId="1" fillId="12" borderId="1" xfId="0" applyFont="1" applyFill="1" applyBorder="1" applyAlignment="1">
      <alignment horizontal="center" vertical="center" wrapText="1"/>
    </xf>
    <xf numFmtId="0" fontId="1" fillId="12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24" fillId="2" borderId="1" xfId="0" applyFont="1" applyFill="1" applyBorder="1" applyAlignment="1">
      <alignment horizontal="center"/>
    </xf>
    <xf numFmtId="0" fontId="25" fillId="2" borderId="1" xfId="0" applyFont="1" applyFill="1" applyBorder="1" applyAlignment="1">
      <alignment horizontal="center" vertical="center"/>
    </xf>
    <xf numFmtId="0" fontId="1" fillId="12" borderId="1" xfId="0" applyFont="1" applyFill="1" applyBorder="1" applyAlignment="1">
      <alignment horizontal="center" wrapText="1"/>
    </xf>
    <xf numFmtId="0" fontId="26" fillId="2" borderId="1" xfId="0" applyFont="1" applyFill="1" applyBorder="1"/>
    <xf numFmtId="0" fontId="1" fillId="7" borderId="16" xfId="0" applyFont="1" applyFill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wrapText="1"/>
    </xf>
    <xf numFmtId="0" fontId="1" fillId="0" borderId="0" xfId="0" applyFont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12" borderId="1" xfId="0" applyFont="1" applyFill="1" applyBorder="1"/>
    <xf numFmtId="0" fontId="28" fillId="2" borderId="1" xfId="0" applyFont="1" applyFill="1" applyBorder="1"/>
    <xf numFmtId="0" fontId="23" fillId="2" borderId="1" xfId="0" applyFont="1" applyFill="1" applyBorder="1" applyAlignment="1">
      <alignment vertical="center"/>
    </xf>
    <xf numFmtId="0" fontId="23" fillId="2" borderId="1" xfId="0" applyFont="1" applyFill="1" applyBorder="1" applyAlignment="1">
      <alignment horizontal="left" vertical="center"/>
    </xf>
    <xf numFmtId="0" fontId="1" fillId="12" borderId="1" xfId="0" applyFont="1" applyFill="1" applyBorder="1" applyAlignment="1">
      <alignment horizontal="left" vertical="center"/>
    </xf>
    <xf numFmtId="0" fontId="1" fillId="12" borderId="1" xfId="0" applyFont="1" applyFill="1" applyBorder="1" applyAlignment="1">
      <alignment vertical="center"/>
    </xf>
    <xf numFmtId="0" fontId="1" fillId="13" borderId="1" xfId="0" applyFont="1" applyFill="1" applyBorder="1" applyAlignment="1">
      <alignment horizontal="center" wrapText="1"/>
    </xf>
    <xf numFmtId="0" fontId="29" fillId="2" borderId="1" xfId="0" applyFont="1" applyFill="1" applyBorder="1" applyAlignment="1">
      <alignment horizontal="center"/>
    </xf>
    <xf numFmtId="0" fontId="30" fillId="12" borderId="1" xfId="0" applyFont="1" applyFill="1" applyBorder="1" applyAlignment="1">
      <alignment horizontal="center"/>
    </xf>
    <xf numFmtId="0" fontId="31" fillId="2" borderId="1" xfId="0" applyFont="1" applyFill="1" applyBorder="1"/>
    <xf numFmtId="0" fontId="32" fillId="2" borderId="1" xfId="0" applyFont="1" applyFill="1" applyBorder="1"/>
    <xf numFmtId="0" fontId="33" fillId="2" borderId="1" xfId="0" applyFont="1" applyFill="1" applyBorder="1"/>
    <xf numFmtId="0" fontId="34" fillId="14" borderId="1" xfId="0" applyFont="1" applyFill="1" applyBorder="1" applyAlignment="1">
      <alignment horizontal="center" vertical="center"/>
    </xf>
    <xf numFmtId="0" fontId="35" fillId="2" borderId="1" xfId="0" applyFont="1" applyFill="1" applyBorder="1" applyAlignment="1">
      <alignment horizontal="left" vertical="center"/>
    </xf>
    <xf numFmtId="0" fontId="35" fillId="2" borderId="1" xfId="0" applyFont="1" applyFill="1" applyBorder="1" applyAlignment="1">
      <alignment horizontal="center" vertical="center"/>
    </xf>
    <xf numFmtId="14" fontId="35" fillId="2" borderId="1" xfId="0" applyNumberFormat="1" applyFont="1" applyFill="1" applyBorder="1" applyAlignment="1">
      <alignment horizontal="center" vertical="center"/>
    </xf>
    <xf numFmtId="0" fontId="36" fillId="2" borderId="1" xfId="0" applyFont="1" applyFill="1" applyBorder="1" applyAlignment="1">
      <alignment horizontal="center" vertical="center"/>
    </xf>
    <xf numFmtId="0" fontId="37" fillId="15" borderId="18" xfId="0" applyFont="1" applyFill="1" applyBorder="1" applyAlignment="1">
      <alignment horizontal="center" vertical="center"/>
    </xf>
    <xf numFmtId="0" fontId="38" fillId="15" borderId="18" xfId="0" applyFont="1" applyFill="1" applyBorder="1" applyAlignment="1">
      <alignment horizontal="center" vertical="center"/>
    </xf>
    <xf numFmtId="0" fontId="39" fillId="2" borderId="18" xfId="0" applyFont="1" applyFill="1" applyBorder="1" applyAlignment="1">
      <alignment horizontal="center" vertical="center"/>
    </xf>
    <xf numFmtId="0" fontId="26" fillId="2" borderId="18" xfId="0" applyFont="1" applyFill="1" applyBorder="1" applyAlignment="1">
      <alignment horizontal="center" vertical="center"/>
    </xf>
    <xf numFmtId="0" fontId="1" fillId="2" borderId="18" xfId="0" applyFont="1" applyFill="1" applyBorder="1"/>
    <xf numFmtId="0" fontId="1" fillId="2" borderId="18" xfId="0" applyFont="1" applyFill="1" applyBorder="1" applyAlignment="1">
      <alignment horizontal="center" vertical="center"/>
    </xf>
    <xf numFmtId="0" fontId="39" fillId="15" borderId="18" xfId="0" applyFont="1" applyFill="1" applyBorder="1" applyAlignment="1">
      <alignment horizontal="center" vertical="center" wrapText="1"/>
    </xf>
    <xf numFmtId="0" fontId="23" fillId="15" borderId="18" xfId="0" applyFont="1" applyFill="1" applyBorder="1" applyAlignment="1">
      <alignment horizontal="center" vertical="center"/>
    </xf>
    <xf numFmtId="0" fontId="38" fillId="15" borderId="24" xfId="0" applyFont="1" applyFill="1" applyBorder="1" applyAlignment="1">
      <alignment horizontal="center" vertical="center"/>
    </xf>
    <xf numFmtId="0" fontId="26" fillId="2" borderId="24" xfId="0" applyFont="1" applyFill="1" applyBorder="1" applyAlignment="1">
      <alignment horizontal="center" vertical="center"/>
    </xf>
    <xf numFmtId="0" fontId="26" fillId="2" borderId="1" xfId="0" applyFont="1" applyFill="1" applyBorder="1" applyAlignment="1">
      <alignment horizontal="center" vertical="center"/>
    </xf>
    <xf numFmtId="0" fontId="41" fillId="2" borderId="24" xfId="0" applyFont="1" applyFill="1" applyBorder="1" applyAlignment="1">
      <alignment horizontal="center" vertical="center"/>
    </xf>
    <xf numFmtId="0" fontId="1" fillId="2" borderId="28" xfId="0" applyFont="1" applyFill="1" applyBorder="1" applyAlignment="1">
      <alignment horizontal="center" vertical="center"/>
    </xf>
    <xf numFmtId="0" fontId="23" fillId="15" borderId="24" xfId="0" applyFont="1" applyFill="1" applyBorder="1" applyAlignment="1">
      <alignment horizontal="center" vertical="center"/>
    </xf>
    <xf numFmtId="0" fontId="23" fillId="2" borderId="1" xfId="0" applyFont="1" applyFill="1" applyBorder="1" applyAlignment="1">
      <alignment horizontal="center" vertical="center"/>
    </xf>
    <xf numFmtId="0" fontId="38" fillId="15" borderId="29" xfId="0" applyFont="1" applyFill="1" applyBorder="1" applyAlignment="1">
      <alignment horizontal="center" vertical="center"/>
    </xf>
    <xf numFmtId="0" fontId="23" fillId="15" borderId="18" xfId="0" applyFont="1" applyFill="1" applyBorder="1" applyAlignment="1">
      <alignment horizontal="center" vertical="center" wrapText="1"/>
    </xf>
    <xf numFmtId="0" fontId="23" fillId="2" borderId="1" xfId="0" applyFont="1" applyFill="1" applyBorder="1" applyAlignment="1">
      <alignment horizontal="center" vertical="center" wrapText="1"/>
    </xf>
    <xf numFmtId="0" fontId="42" fillId="2" borderId="1" xfId="0" applyFont="1" applyFill="1" applyBorder="1" applyAlignment="1">
      <alignment vertical="center"/>
    </xf>
    <xf numFmtId="0" fontId="43" fillId="0" borderId="0" xfId="0" applyFont="1" applyAlignment="1">
      <alignment horizontal="right" vertical="center"/>
    </xf>
    <xf numFmtId="0" fontId="44" fillId="14" borderId="1" xfId="0" applyFont="1" applyFill="1" applyBorder="1" applyAlignment="1">
      <alignment horizontal="center" vertical="center"/>
    </xf>
    <xf numFmtId="0" fontId="45" fillId="2" borderId="1" xfId="0" applyFont="1" applyFill="1" applyBorder="1" applyAlignment="1">
      <alignment horizontal="right" vertical="center"/>
    </xf>
    <xf numFmtId="14" fontId="45" fillId="2" borderId="1" xfId="0" applyNumberFormat="1" applyFont="1" applyFill="1" applyBorder="1" applyAlignment="1">
      <alignment horizontal="left" vertical="center"/>
    </xf>
    <xf numFmtId="0" fontId="46" fillId="2" borderId="1" xfId="0" applyFont="1" applyFill="1" applyBorder="1" applyAlignment="1">
      <alignment horizontal="right" vertical="center"/>
    </xf>
    <xf numFmtId="0" fontId="47" fillId="2" borderId="1" xfId="0" applyFont="1" applyFill="1" applyBorder="1" applyAlignment="1">
      <alignment horizontal="center" vertical="center"/>
    </xf>
    <xf numFmtId="0" fontId="37" fillId="16" borderId="32" xfId="0" applyFont="1" applyFill="1" applyBorder="1" applyAlignment="1">
      <alignment horizontal="center" vertical="center" wrapText="1"/>
    </xf>
    <xf numFmtId="0" fontId="37" fillId="16" borderId="33" xfId="0" applyFont="1" applyFill="1" applyBorder="1" applyAlignment="1">
      <alignment horizontal="center" vertical="center" wrapText="1"/>
    </xf>
    <xf numFmtId="0" fontId="37" fillId="16" borderId="33" xfId="0" applyFont="1" applyFill="1" applyBorder="1" applyAlignment="1">
      <alignment horizontal="center" vertical="center"/>
    </xf>
    <xf numFmtId="0" fontId="37" fillId="16" borderId="34" xfId="0" applyFont="1" applyFill="1" applyBorder="1" applyAlignment="1">
      <alignment horizontal="center" vertical="center"/>
    </xf>
    <xf numFmtId="0" fontId="23" fillId="2" borderId="35" xfId="0" applyFont="1" applyFill="1" applyBorder="1" applyAlignment="1">
      <alignment horizontal="center" vertical="center"/>
    </xf>
    <xf numFmtId="0" fontId="26" fillId="2" borderId="35" xfId="0" applyFont="1" applyFill="1" applyBorder="1" applyAlignment="1">
      <alignment horizontal="center" vertical="center"/>
    </xf>
    <xf numFmtId="0" fontId="1" fillId="2" borderId="35" xfId="0" applyFont="1" applyFill="1" applyBorder="1" applyAlignment="1">
      <alignment horizontal="center" vertical="center"/>
    </xf>
    <xf numFmtId="0" fontId="26" fillId="2" borderId="35" xfId="0" applyFont="1" applyFill="1" applyBorder="1" applyAlignment="1">
      <alignment horizontal="center" vertical="center" wrapText="1"/>
    </xf>
    <xf numFmtId="0" fontId="26" fillId="0" borderId="35" xfId="0" applyFont="1" applyBorder="1" applyAlignment="1">
      <alignment horizontal="center" vertical="center"/>
    </xf>
    <xf numFmtId="0" fontId="47" fillId="2" borderId="35" xfId="0" applyFont="1" applyFill="1" applyBorder="1" applyAlignment="1">
      <alignment horizontal="center" vertical="center"/>
    </xf>
    <xf numFmtId="0" fontId="47" fillId="2" borderId="35" xfId="0" applyFont="1" applyFill="1" applyBorder="1" applyAlignment="1">
      <alignment horizontal="center" vertical="center" wrapText="1"/>
    </xf>
    <xf numFmtId="0" fontId="26" fillId="0" borderId="35" xfId="0" applyFont="1" applyBorder="1" applyAlignment="1">
      <alignment horizontal="center" vertical="center" wrapText="1"/>
    </xf>
    <xf numFmtId="0" fontId="23" fillId="2" borderId="35" xfId="0" applyFont="1" applyFill="1" applyBorder="1" applyAlignment="1">
      <alignment horizontal="center" vertical="center" wrapText="1"/>
    </xf>
    <xf numFmtId="0" fontId="48" fillId="2" borderId="1" xfId="0" applyFont="1" applyFill="1" applyBorder="1" applyAlignment="1">
      <alignment horizontal="right" vertical="center"/>
    </xf>
    <xf numFmtId="0" fontId="50" fillId="2" borderId="1" xfId="0" applyFont="1" applyFill="1" applyBorder="1" applyAlignment="1">
      <alignment horizontal="right" vertical="center"/>
    </xf>
    <xf numFmtId="14" fontId="51" fillId="2" borderId="1" xfId="0" applyNumberFormat="1" applyFont="1" applyFill="1" applyBorder="1" applyAlignment="1">
      <alignment horizontal="left" vertical="center"/>
    </xf>
    <xf numFmtId="179" fontId="52" fillId="2" borderId="1" xfId="0" applyNumberFormat="1" applyFont="1" applyFill="1" applyBorder="1" applyAlignment="1">
      <alignment vertical="center"/>
    </xf>
    <xf numFmtId="0" fontId="53" fillId="2" borderId="1" xfId="0" applyFont="1" applyFill="1" applyBorder="1" applyAlignment="1">
      <alignment vertical="center"/>
    </xf>
    <xf numFmtId="0" fontId="48" fillId="2" borderId="1" xfId="0" applyFont="1" applyFill="1" applyBorder="1" applyAlignment="1">
      <alignment horizontal="right" vertical="top"/>
    </xf>
    <xf numFmtId="0" fontId="53" fillId="2" borderId="1" xfId="0" applyFont="1" applyFill="1" applyBorder="1" applyAlignment="1">
      <alignment vertical="top"/>
    </xf>
    <xf numFmtId="0" fontId="48" fillId="2" borderId="1" xfId="0" applyFont="1" applyFill="1" applyBorder="1" applyAlignment="1">
      <alignment horizontal="right" vertical="center" wrapText="1"/>
    </xf>
    <xf numFmtId="0" fontId="55" fillId="15" borderId="37" xfId="0" applyFont="1" applyFill="1" applyBorder="1" applyAlignment="1">
      <alignment horizontal="center" vertical="center" wrapText="1"/>
    </xf>
    <xf numFmtId="0" fontId="53" fillId="2" borderId="1" xfId="0" applyFont="1" applyFill="1" applyBorder="1" applyAlignment="1">
      <alignment vertical="center" wrapText="1"/>
    </xf>
    <xf numFmtId="0" fontId="55" fillId="15" borderId="37" xfId="0" applyFont="1" applyFill="1" applyBorder="1" applyAlignment="1">
      <alignment horizontal="center" vertical="center"/>
    </xf>
    <xf numFmtId="0" fontId="56" fillId="2" borderId="1" xfId="0" applyFont="1" applyFill="1" applyBorder="1" applyAlignment="1">
      <alignment horizontal="right" vertical="center"/>
    </xf>
    <xf numFmtId="0" fontId="29" fillId="2" borderId="37" xfId="0" applyFont="1" applyFill="1" applyBorder="1" applyAlignment="1">
      <alignment vertical="center"/>
    </xf>
    <xf numFmtId="0" fontId="29" fillId="2" borderId="37" xfId="0" applyFont="1" applyFill="1" applyBorder="1" applyAlignment="1">
      <alignment horizontal="center" vertical="center"/>
    </xf>
    <xf numFmtId="176" fontId="29" fillId="2" borderId="37" xfId="0" applyNumberFormat="1" applyFont="1" applyFill="1" applyBorder="1" applyAlignment="1">
      <alignment horizontal="center" vertical="center" wrapText="1"/>
    </xf>
    <xf numFmtId="0" fontId="29" fillId="2" borderId="37" xfId="0" applyFont="1" applyFill="1" applyBorder="1" applyAlignment="1">
      <alignment horizontal="center" vertical="center" wrapText="1"/>
    </xf>
    <xf numFmtId="179" fontId="29" fillId="2" borderId="37" xfId="0" applyNumberFormat="1" applyFont="1" applyFill="1" applyBorder="1" applyAlignment="1">
      <alignment horizontal="center" vertical="center" wrapText="1"/>
    </xf>
    <xf numFmtId="0" fontId="29" fillId="2" borderId="42" xfId="0" applyFont="1" applyFill="1" applyBorder="1" applyAlignment="1">
      <alignment horizontal="left" vertical="center"/>
    </xf>
    <xf numFmtId="0" fontId="29" fillId="2" borderId="42" xfId="0" applyFont="1" applyFill="1" applyBorder="1" applyAlignment="1">
      <alignment horizontal="center" vertical="center"/>
    </xf>
    <xf numFmtId="176" fontId="29" fillId="2" borderId="42" xfId="0" applyNumberFormat="1" applyFont="1" applyFill="1" applyBorder="1" applyAlignment="1">
      <alignment horizontal="center" vertical="center" wrapText="1"/>
    </xf>
    <xf numFmtId="176" fontId="29" fillId="2" borderId="42" xfId="0" applyNumberFormat="1" applyFont="1" applyFill="1" applyBorder="1" applyAlignment="1">
      <alignment horizontal="center" vertical="center"/>
    </xf>
    <xf numFmtId="180" fontId="29" fillId="2" borderId="42" xfId="0" applyNumberFormat="1" applyFont="1" applyFill="1" applyBorder="1" applyAlignment="1">
      <alignment horizontal="center" vertical="center"/>
    </xf>
    <xf numFmtId="0" fontId="29" fillId="15" borderId="37" xfId="0" applyFont="1" applyFill="1" applyBorder="1" applyAlignment="1">
      <alignment horizontal="center" vertical="center"/>
    </xf>
    <xf numFmtId="176" fontId="29" fillId="15" borderId="37" xfId="0" applyNumberFormat="1" applyFont="1" applyFill="1" applyBorder="1" applyAlignment="1">
      <alignment horizontal="center" vertical="center" wrapText="1"/>
    </xf>
    <xf numFmtId="176" fontId="29" fillId="15" borderId="37" xfId="0" applyNumberFormat="1" applyFont="1" applyFill="1" applyBorder="1" applyAlignment="1">
      <alignment horizontal="center" vertical="center"/>
    </xf>
    <xf numFmtId="2" fontId="29" fillId="15" borderId="37" xfId="0" applyNumberFormat="1" applyFont="1" applyFill="1" applyBorder="1" applyAlignment="1">
      <alignment horizontal="center" vertical="center"/>
    </xf>
    <xf numFmtId="0" fontId="29" fillId="15" borderId="37" xfId="0" applyFont="1" applyFill="1" applyBorder="1" applyAlignment="1">
      <alignment vertical="center"/>
    </xf>
    <xf numFmtId="0" fontId="29" fillId="15" borderId="37" xfId="0" applyFont="1" applyFill="1" applyBorder="1" applyAlignment="1">
      <alignment horizontal="center" vertical="center" wrapText="1"/>
    </xf>
    <xf numFmtId="179" fontId="29" fillId="15" borderId="37" xfId="0" applyNumberFormat="1" applyFont="1" applyFill="1" applyBorder="1" applyAlignment="1">
      <alignment horizontal="center" vertical="center" wrapText="1"/>
    </xf>
    <xf numFmtId="0" fontId="29" fillId="15" borderId="42" xfId="0" applyFont="1" applyFill="1" applyBorder="1" applyAlignment="1">
      <alignment horizontal="left" vertical="center"/>
    </xf>
    <xf numFmtId="0" fontId="29" fillId="15" borderId="42" xfId="0" applyFont="1" applyFill="1" applyBorder="1" applyAlignment="1">
      <alignment horizontal="center" vertical="center"/>
    </xf>
    <xf numFmtId="176" fontId="29" fillId="15" borderId="42" xfId="0" applyNumberFormat="1" applyFont="1" applyFill="1" applyBorder="1" applyAlignment="1">
      <alignment horizontal="center" vertical="center" wrapText="1"/>
    </xf>
    <xf numFmtId="176" fontId="29" fillId="15" borderId="42" xfId="0" applyNumberFormat="1" applyFont="1" applyFill="1" applyBorder="1" applyAlignment="1">
      <alignment horizontal="center" vertical="center"/>
    </xf>
    <xf numFmtId="180" fontId="29" fillId="15" borderId="42" xfId="0" applyNumberFormat="1" applyFont="1" applyFill="1" applyBorder="1" applyAlignment="1">
      <alignment horizontal="center" vertical="center"/>
    </xf>
    <xf numFmtId="176" fontId="29" fillId="2" borderId="37" xfId="0" applyNumberFormat="1" applyFont="1" applyFill="1" applyBorder="1" applyAlignment="1">
      <alignment horizontal="center" vertical="center"/>
    </xf>
    <xf numFmtId="2" fontId="29" fillId="2" borderId="37" xfId="0" applyNumberFormat="1" applyFont="1" applyFill="1" applyBorder="1" applyAlignment="1">
      <alignment horizontal="center" vertical="center"/>
    </xf>
    <xf numFmtId="0" fontId="57" fillId="2" borderId="1" xfId="0" applyFont="1" applyFill="1" applyBorder="1" applyAlignment="1">
      <alignment vertical="center"/>
    </xf>
    <xf numFmtId="0" fontId="29" fillId="15" borderId="37" xfId="0" applyFont="1" applyFill="1" applyBorder="1" applyAlignment="1">
      <alignment horizontal="left" vertical="center"/>
    </xf>
    <xf numFmtId="0" fontId="58" fillId="2" borderId="1" xfId="0" applyFont="1" applyFill="1" applyBorder="1" applyAlignment="1">
      <alignment vertical="center"/>
    </xf>
    <xf numFmtId="0" fontId="29" fillId="2" borderId="37" xfId="0" applyFont="1" applyFill="1" applyBorder="1" applyAlignment="1">
      <alignment horizontal="left" vertical="center"/>
    </xf>
    <xf numFmtId="0" fontId="55" fillId="2" borderId="1" xfId="0" applyFont="1" applyFill="1" applyBorder="1" applyAlignment="1">
      <alignment vertical="center"/>
    </xf>
    <xf numFmtId="0" fontId="59" fillId="2" borderId="1" xfId="0" applyFont="1" applyFill="1" applyBorder="1" applyAlignment="1">
      <alignment vertical="center"/>
    </xf>
    <xf numFmtId="0" fontId="29" fillId="2" borderId="1" xfId="0" applyFont="1" applyFill="1" applyBorder="1" applyAlignment="1">
      <alignment horizontal="left" vertical="center" wrapText="1"/>
    </xf>
    <xf numFmtId="0" fontId="29" fillId="2" borderId="1" xfId="0" applyFont="1" applyFill="1" applyBorder="1" applyAlignment="1">
      <alignment vertical="center"/>
    </xf>
    <xf numFmtId="0" fontId="29" fillId="2" borderId="1" xfId="0" applyFont="1" applyFill="1" applyBorder="1" applyAlignment="1">
      <alignment horizontal="center" vertical="center"/>
    </xf>
    <xf numFmtId="176" fontId="29" fillId="2" borderId="1" xfId="0" applyNumberFormat="1" applyFont="1" applyFill="1" applyBorder="1" applyAlignment="1">
      <alignment horizontal="center" vertical="center" wrapText="1"/>
    </xf>
    <xf numFmtId="0" fontId="29" fillId="2" borderId="1" xfId="0" applyFont="1" applyFill="1" applyBorder="1" applyAlignment="1">
      <alignment horizontal="center" vertical="center" wrapText="1"/>
    </xf>
    <xf numFmtId="0" fontId="58" fillId="2" borderId="1" xfId="0" applyFont="1" applyFill="1" applyBorder="1" applyAlignment="1">
      <alignment horizontal="center" vertical="center"/>
    </xf>
    <xf numFmtId="0" fontId="53" fillId="2" borderId="1" xfId="0" applyFont="1" applyFill="1" applyBorder="1" applyAlignment="1">
      <alignment horizontal="center" vertical="center" wrapText="1"/>
    </xf>
    <xf numFmtId="0" fontId="1" fillId="2" borderId="31" xfId="0" applyFont="1" applyFill="1" applyBorder="1" applyAlignment="1">
      <alignment vertical="center"/>
    </xf>
    <xf numFmtId="0" fontId="67" fillId="2" borderId="1" xfId="1" applyFill="1" applyBorder="1" applyAlignment="1">
      <alignment horizontal="center"/>
    </xf>
    <xf numFmtId="0" fontId="4" fillId="3" borderId="2" xfId="0" applyFont="1" applyFill="1" applyBorder="1" applyAlignment="1">
      <alignment horizontal="center" vertical="center"/>
    </xf>
    <xf numFmtId="0" fontId="5" fillId="0" borderId="3" xfId="0" applyFont="1" applyBorder="1"/>
    <xf numFmtId="0" fontId="5" fillId="0" borderId="4" xfId="0" applyFont="1" applyBorder="1"/>
    <xf numFmtId="0" fontId="4" fillId="9" borderId="2" xfId="0" applyFont="1" applyFill="1" applyBorder="1" applyAlignment="1">
      <alignment horizontal="center" vertical="center"/>
    </xf>
    <xf numFmtId="0" fontId="6" fillId="4" borderId="7" xfId="0" applyFont="1" applyFill="1" applyBorder="1" applyAlignment="1">
      <alignment horizontal="center" vertical="center"/>
    </xf>
    <xf numFmtId="0" fontId="5" fillId="0" borderId="8" xfId="0" applyFont="1" applyBorder="1"/>
    <xf numFmtId="0" fontId="6" fillId="4" borderId="11" xfId="0" applyFont="1" applyFill="1" applyBorder="1" applyAlignment="1">
      <alignment horizontal="center" vertical="center"/>
    </xf>
    <xf numFmtId="0" fontId="5" fillId="0" borderId="12" xfId="0" applyFont="1" applyBorder="1"/>
    <xf numFmtId="0" fontId="7" fillId="2" borderId="2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4" fillId="11" borderId="2" xfId="0" applyFont="1" applyFill="1" applyBorder="1" applyAlignment="1">
      <alignment horizontal="left" vertical="center"/>
    </xf>
    <xf numFmtId="0" fontId="17" fillId="9" borderId="2" xfId="0" applyFont="1" applyFill="1" applyBorder="1" applyAlignment="1">
      <alignment horizontal="center" vertical="center"/>
    </xf>
    <xf numFmtId="0" fontId="18" fillId="2" borderId="2" xfId="0" applyFont="1" applyFill="1" applyBorder="1" applyAlignment="1">
      <alignment horizontal="left" vertical="center"/>
    </xf>
    <xf numFmtId="178" fontId="1" fillId="2" borderId="2" xfId="0" applyNumberFormat="1" applyFont="1" applyFill="1" applyBorder="1" applyAlignment="1">
      <alignment horizontal="left"/>
    </xf>
    <xf numFmtId="0" fontId="1" fillId="7" borderId="15" xfId="0" applyFont="1" applyFill="1" applyBorder="1" applyAlignment="1">
      <alignment horizontal="center" vertical="center" wrapText="1"/>
    </xf>
    <xf numFmtId="0" fontId="5" fillId="0" borderId="17" xfId="0" applyFont="1" applyBorder="1"/>
    <xf numFmtId="0" fontId="21" fillId="2" borderId="2" xfId="0" applyFont="1" applyFill="1" applyBorder="1" applyAlignment="1">
      <alignment horizontal="left"/>
    </xf>
    <xf numFmtId="0" fontId="38" fillId="15" borderId="23" xfId="0" applyFont="1" applyFill="1" applyBorder="1" applyAlignment="1">
      <alignment horizontal="center" vertical="center"/>
    </xf>
    <xf numFmtId="0" fontId="5" fillId="0" borderId="30" xfId="0" applyFont="1" applyBorder="1"/>
    <xf numFmtId="0" fontId="5" fillId="0" borderId="26" xfId="0" applyFont="1" applyBorder="1"/>
    <xf numFmtId="0" fontId="38" fillId="2" borderId="25" xfId="0" applyFont="1" applyFill="1" applyBorder="1" applyAlignment="1">
      <alignment horizontal="center" vertical="center"/>
    </xf>
    <xf numFmtId="0" fontId="5" fillId="0" borderId="31" xfId="0" applyFont="1" applyBorder="1"/>
    <xf numFmtId="0" fontId="5" fillId="0" borderId="27" xfId="0" applyFont="1" applyBorder="1"/>
    <xf numFmtId="0" fontId="37" fillId="15" borderId="23" xfId="0" applyFont="1" applyFill="1" applyBorder="1" applyAlignment="1">
      <alignment horizontal="center" vertical="center"/>
    </xf>
    <xf numFmtId="0" fontId="38" fillId="15" borderId="23" xfId="0" applyFont="1" applyFill="1" applyBorder="1" applyAlignment="1">
      <alignment horizontal="center" vertical="center" wrapText="1"/>
    </xf>
    <xf numFmtId="0" fontId="40" fillId="2" borderId="19" xfId="0" applyFont="1" applyFill="1" applyBorder="1" applyAlignment="1">
      <alignment horizontal="center" vertical="center" wrapText="1"/>
    </xf>
    <xf numFmtId="0" fontId="5" fillId="0" borderId="20" xfId="0" applyFont="1" applyBorder="1"/>
    <xf numFmtId="0" fontId="5" fillId="0" borderId="21" xfId="0" applyFont="1" applyBorder="1"/>
    <xf numFmtId="0" fontId="5" fillId="0" borderId="22" xfId="0" applyFont="1" applyBorder="1"/>
    <xf numFmtId="0" fontId="29" fillId="15" borderId="36" xfId="0" applyFont="1" applyFill="1" applyBorder="1" applyAlignment="1">
      <alignment horizontal="left" vertical="center"/>
    </xf>
    <xf numFmtId="0" fontId="5" fillId="0" borderId="38" xfId="0" applyFont="1" applyBorder="1"/>
    <xf numFmtId="0" fontId="29" fillId="2" borderId="36" xfId="0" applyFont="1" applyFill="1" applyBorder="1" applyAlignment="1">
      <alignment horizontal="left" vertical="center"/>
    </xf>
    <xf numFmtId="0" fontId="29" fillId="2" borderId="39" xfId="0" applyFont="1" applyFill="1" applyBorder="1" applyAlignment="1">
      <alignment horizontal="center" vertical="center"/>
    </xf>
    <xf numFmtId="0" fontId="5" fillId="0" borderId="40" xfId="0" applyFont="1" applyBorder="1"/>
    <xf numFmtId="0" fontId="5" fillId="0" borderId="41" xfId="0" applyFont="1" applyBorder="1"/>
    <xf numFmtId="0" fontId="49" fillId="14" borderId="2" xfId="0" applyFont="1" applyFill="1" applyBorder="1" applyAlignment="1">
      <alignment horizontal="left" vertical="center"/>
    </xf>
    <xf numFmtId="0" fontId="54" fillId="2" borderId="2" xfId="0" applyFont="1" applyFill="1" applyBorder="1" applyAlignment="1">
      <alignment horizontal="center" vertical="top"/>
    </xf>
    <xf numFmtId="0" fontId="55" fillId="15" borderId="36" xfId="0" applyFont="1" applyFill="1" applyBorder="1" applyAlignment="1">
      <alignment horizontal="center" vertical="center"/>
    </xf>
    <xf numFmtId="0" fontId="70" fillId="2" borderId="1" xfId="0" applyFont="1" applyFill="1" applyBorder="1" applyAlignment="1">
      <alignment horizontal="center"/>
    </xf>
  </cellXfs>
  <cellStyles count="2">
    <cellStyle name="一般" xfId="0" builtinId="0"/>
    <cellStyle name="超連結" xfId="1" builtin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customschemas.google.com/relationships/workbookmetadata" Target="metadata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image" Target="../media/image10.png"/><Relationship Id="rId3" Type="http://schemas.openxmlformats.org/officeDocument/2006/relationships/image" Target="../media/image3.jpg"/><Relationship Id="rId7" Type="http://schemas.openxmlformats.org/officeDocument/2006/relationships/hyperlink" Target="https://www.ttieurope.com/content/ttieurope/en/manufacturers/p-s/panjit.html" TargetMode="External"/><Relationship Id="rId12" Type="http://schemas.openxmlformats.org/officeDocument/2006/relationships/image" Target="../media/image9.jpg"/><Relationship Id="rId17" Type="http://schemas.openxmlformats.org/officeDocument/2006/relationships/image" Target="../media/image1.png"/><Relationship Id="rId2" Type="http://schemas.openxmlformats.org/officeDocument/2006/relationships/image" Target="../media/image2.png"/><Relationship Id="rId16" Type="http://schemas.openxmlformats.org/officeDocument/2006/relationships/image" Target="../media/image13.png"/><Relationship Id="rId1" Type="http://schemas.openxmlformats.org/officeDocument/2006/relationships/hyperlink" Target="https://www.mouser.com/manufacturer/panjit/" TargetMode="External"/><Relationship Id="rId6" Type="http://schemas.openxmlformats.org/officeDocument/2006/relationships/image" Target="../media/image5.jpg"/><Relationship Id="rId11" Type="http://schemas.openxmlformats.org/officeDocument/2006/relationships/image" Target="../media/image8.png"/><Relationship Id="rId5" Type="http://schemas.openxmlformats.org/officeDocument/2006/relationships/image" Target="../media/image4.png"/><Relationship Id="rId15" Type="http://schemas.openxmlformats.org/officeDocument/2006/relationships/image" Target="../media/image12.png"/><Relationship Id="rId10" Type="http://schemas.openxmlformats.org/officeDocument/2006/relationships/hyperlink" Target="https://www.tti.com/content/ttiinc/en/manufacturers/panjit.html" TargetMode="External"/><Relationship Id="rId4" Type="http://schemas.openxmlformats.org/officeDocument/2006/relationships/hyperlink" Target="https://www.rutronik24.com/pan-jit.html" TargetMode="External"/><Relationship Id="rId9" Type="http://schemas.openxmlformats.org/officeDocument/2006/relationships/image" Target="../media/image7.png"/><Relationship Id="rId14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5.png"/><Relationship Id="rId18" Type="http://schemas.openxmlformats.org/officeDocument/2006/relationships/image" Target="../media/image30.png"/><Relationship Id="rId26" Type="http://schemas.openxmlformats.org/officeDocument/2006/relationships/image" Target="../media/image38.png"/><Relationship Id="rId3" Type="http://schemas.openxmlformats.org/officeDocument/2006/relationships/image" Target="../media/image15.png"/><Relationship Id="rId21" Type="http://schemas.openxmlformats.org/officeDocument/2006/relationships/image" Target="../media/image33.png"/><Relationship Id="rId7" Type="http://schemas.openxmlformats.org/officeDocument/2006/relationships/image" Target="../media/image19.png"/><Relationship Id="rId12" Type="http://schemas.openxmlformats.org/officeDocument/2006/relationships/image" Target="../media/image24.png"/><Relationship Id="rId17" Type="http://schemas.openxmlformats.org/officeDocument/2006/relationships/image" Target="../media/image29.png"/><Relationship Id="rId25" Type="http://schemas.openxmlformats.org/officeDocument/2006/relationships/image" Target="../media/image37.png"/><Relationship Id="rId33" Type="http://schemas.openxmlformats.org/officeDocument/2006/relationships/image" Target="../media/image45.png"/><Relationship Id="rId2" Type="http://schemas.openxmlformats.org/officeDocument/2006/relationships/image" Target="../media/image14.png"/><Relationship Id="rId16" Type="http://schemas.openxmlformats.org/officeDocument/2006/relationships/image" Target="../media/image28.png"/><Relationship Id="rId20" Type="http://schemas.openxmlformats.org/officeDocument/2006/relationships/image" Target="../media/image32.png"/><Relationship Id="rId29" Type="http://schemas.openxmlformats.org/officeDocument/2006/relationships/image" Target="../media/image41.png"/><Relationship Id="rId1" Type="http://schemas.openxmlformats.org/officeDocument/2006/relationships/image" Target="../media/image13.png"/><Relationship Id="rId6" Type="http://schemas.openxmlformats.org/officeDocument/2006/relationships/image" Target="../media/image18.png"/><Relationship Id="rId11" Type="http://schemas.openxmlformats.org/officeDocument/2006/relationships/image" Target="../media/image23.png"/><Relationship Id="rId24" Type="http://schemas.openxmlformats.org/officeDocument/2006/relationships/image" Target="../media/image36.png"/><Relationship Id="rId32" Type="http://schemas.openxmlformats.org/officeDocument/2006/relationships/image" Target="../media/image44.png"/><Relationship Id="rId5" Type="http://schemas.openxmlformats.org/officeDocument/2006/relationships/image" Target="../media/image17.png"/><Relationship Id="rId15" Type="http://schemas.openxmlformats.org/officeDocument/2006/relationships/image" Target="../media/image27.png"/><Relationship Id="rId23" Type="http://schemas.openxmlformats.org/officeDocument/2006/relationships/image" Target="../media/image35.png"/><Relationship Id="rId28" Type="http://schemas.openxmlformats.org/officeDocument/2006/relationships/image" Target="../media/image40.png"/><Relationship Id="rId10" Type="http://schemas.openxmlformats.org/officeDocument/2006/relationships/image" Target="../media/image22.png"/><Relationship Id="rId19" Type="http://schemas.openxmlformats.org/officeDocument/2006/relationships/image" Target="../media/image31.png"/><Relationship Id="rId31" Type="http://schemas.openxmlformats.org/officeDocument/2006/relationships/image" Target="../media/image43.png"/><Relationship Id="rId4" Type="http://schemas.openxmlformats.org/officeDocument/2006/relationships/image" Target="../media/image16.png"/><Relationship Id="rId9" Type="http://schemas.openxmlformats.org/officeDocument/2006/relationships/image" Target="../media/image21.png"/><Relationship Id="rId14" Type="http://schemas.openxmlformats.org/officeDocument/2006/relationships/image" Target="../media/image26.png"/><Relationship Id="rId22" Type="http://schemas.openxmlformats.org/officeDocument/2006/relationships/image" Target="../media/image34.png"/><Relationship Id="rId27" Type="http://schemas.openxmlformats.org/officeDocument/2006/relationships/image" Target="../media/image39.png"/><Relationship Id="rId30" Type="http://schemas.openxmlformats.org/officeDocument/2006/relationships/image" Target="../media/image42.png"/><Relationship Id="rId8" Type="http://schemas.openxmlformats.org/officeDocument/2006/relationships/image" Target="../media/image20.pn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8.png"/><Relationship Id="rId18" Type="http://schemas.openxmlformats.org/officeDocument/2006/relationships/image" Target="../media/image63.png"/><Relationship Id="rId26" Type="http://schemas.openxmlformats.org/officeDocument/2006/relationships/image" Target="../media/image71.png"/><Relationship Id="rId21" Type="http://schemas.openxmlformats.org/officeDocument/2006/relationships/image" Target="../media/image66.png"/><Relationship Id="rId34" Type="http://schemas.openxmlformats.org/officeDocument/2006/relationships/image" Target="../media/image78.png"/><Relationship Id="rId7" Type="http://schemas.openxmlformats.org/officeDocument/2006/relationships/image" Target="../media/image52.png"/><Relationship Id="rId12" Type="http://schemas.openxmlformats.org/officeDocument/2006/relationships/image" Target="../media/image57.png"/><Relationship Id="rId17" Type="http://schemas.openxmlformats.org/officeDocument/2006/relationships/image" Target="../media/image62.png"/><Relationship Id="rId25" Type="http://schemas.openxmlformats.org/officeDocument/2006/relationships/image" Target="../media/image70.png"/><Relationship Id="rId33" Type="http://schemas.openxmlformats.org/officeDocument/2006/relationships/image" Target="../media/image39.png"/><Relationship Id="rId38" Type="http://schemas.openxmlformats.org/officeDocument/2006/relationships/image" Target="../media/image45.png"/><Relationship Id="rId2" Type="http://schemas.openxmlformats.org/officeDocument/2006/relationships/image" Target="../media/image47.png"/><Relationship Id="rId16" Type="http://schemas.openxmlformats.org/officeDocument/2006/relationships/image" Target="../media/image61.png"/><Relationship Id="rId20" Type="http://schemas.openxmlformats.org/officeDocument/2006/relationships/image" Target="../media/image65.png"/><Relationship Id="rId29" Type="http://schemas.openxmlformats.org/officeDocument/2006/relationships/image" Target="../media/image74.png"/><Relationship Id="rId1" Type="http://schemas.openxmlformats.org/officeDocument/2006/relationships/image" Target="../media/image46.png"/><Relationship Id="rId6" Type="http://schemas.openxmlformats.org/officeDocument/2006/relationships/image" Target="../media/image51.png"/><Relationship Id="rId11" Type="http://schemas.openxmlformats.org/officeDocument/2006/relationships/image" Target="../media/image56.png"/><Relationship Id="rId24" Type="http://schemas.openxmlformats.org/officeDocument/2006/relationships/image" Target="../media/image69.png"/><Relationship Id="rId32" Type="http://schemas.openxmlformats.org/officeDocument/2006/relationships/image" Target="../media/image77.png"/><Relationship Id="rId37" Type="http://schemas.openxmlformats.org/officeDocument/2006/relationships/image" Target="../media/image13.png"/><Relationship Id="rId5" Type="http://schemas.openxmlformats.org/officeDocument/2006/relationships/image" Target="../media/image50.png"/><Relationship Id="rId15" Type="http://schemas.openxmlformats.org/officeDocument/2006/relationships/image" Target="../media/image60.png"/><Relationship Id="rId23" Type="http://schemas.openxmlformats.org/officeDocument/2006/relationships/image" Target="../media/image68.png"/><Relationship Id="rId28" Type="http://schemas.openxmlformats.org/officeDocument/2006/relationships/image" Target="../media/image73.png"/><Relationship Id="rId36" Type="http://schemas.openxmlformats.org/officeDocument/2006/relationships/image" Target="../media/image41.png"/><Relationship Id="rId10" Type="http://schemas.openxmlformats.org/officeDocument/2006/relationships/image" Target="../media/image55.png"/><Relationship Id="rId19" Type="http://schemas.openxmlformats.org/officeDocument/2006/relationships/image" Target="../media/image64.png"/><Relationship Id="rId31" Type="http://schemas.openxmlformats.org/officeDocument/2006/relationships/image" Target="../media/image76.png"/><Relationship Id="rId4" Type="http://schemas.openxmlformats.org/officeDocument/2006/relationships/image" Target="../media/image49.png"/><Relationship Id="rId9" Type="http://schemas.openxmlformats.org/officeDocument/2006/relationships/image" Target="../media/image54.png"/><Relationship Id="rId14" Type="http://schemas.openxmlformats.org/officeDocument/2006/relationships/image" Target="../media/image59.png"/><Relationship Id="rId22" Type="http://schemas.openxmlformats.org/officeDocument/2006/relationships/image" Target="../media/image67.png"/><Relationship Id="rId27" Type="http://schemas.openxmlformats.org/officeDocument/2006/relationships/image" Target="../media/image72.png"/><Relationship Id="rId30" Type="http://schemas.openxmlformats.org/officeDocument/2006/relationships/image" Target="../media/image75.png"/><Relationship Id="rId35" Type="http://schemas.openxmlformats.org/officeDocument/2006/relationships/image" Target="../media/image42.png"/><Relationship Id="rId8" Type="http://schemas.openxmlformats.org/officeDocument/2006/relationships/image" Target="../media/image53.jpg"/><Relationship Id="rId3" Type="http://schemas.openxmlformats.org/officeDocument/2006/relationships/image" Target="../media/image48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1219200</xdr:colOff>
      <xdr:row>8</xdr:row>
      <xdr:rowOff>19050</xdr:rowOff>
    </xdr:from>
    <xdr:ext cx="361950" cy="323850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1047750</xdr:colOff>
      <xdr:row>10</xdr:row>
      <xdr:rowOff>133350</xdr:rowOff>
    </xdr:from>
    <xdr:ext cx="361950" cy="342900"/>
    <xdr:pic>
      <xdr:nvPicPr>
        <xdr:cNvPr id="3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971550</xdr:colOff>
      <xdr:row>13</xdr:row>
      <xdr:rowOff>38100</xdr:rowOff>
    </xdr:from>
    <xdr:ext cx="361950" cy="342900"/>
    <xdr:pic>
      <xdr:nvPicPr>
        <xdr:cNvPr id="4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876300</xdr:colOff>
      <xdr:row>15</xdr:row>
      <xdr:rowOff>28575</xdr:rowOff>
    </xdr:from>
    <xdr:ext cx="361950" cy="342900"/>
    <xdr:pic>
      <xdr:nvPicPr>
        <xdr:cNvPr id="5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1371600</xdr:colOff>
      <xdr:row>18</xdr:row>
      <xdr:rowOff>57150</xdr:rowOff>
    </xdr:from>
    <xdr:ext cx="361950" cy="323850"/>
    <xdr:pic>
      <xdr:nvPicPr>
        <xdr:cNvPr id="6" name="image1.png" title="圖片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21</xdr:col>
      <xdr:colOff>2181225</xdr:colOff>
      <xdr:row>13</xdr:row>
      <xdr:rowOff>57150</xdr:rowOff>
    </xdr:from>
    <xdr:ext cx="361950" cy="342900"/>
    <xdr:pic>
      <xdr:nvPicPr>
        <xdr:cNvPr id="7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742950</xdr:colOff>
      <xdr:row>20</xdr:row>
      <xdr:rowOff>76200</xdr:rowOff>
    </xdr:from>
    <xdr:ext cx="361950" cy="323850"/>
    <xdr:pic>
      <xdr:nvPicPr>
        <xdr:cNvPr id="8" name="image1.png" title="圖片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2476500</xdr:colOff>
      <xdr:row>26</xdr:row>
      <xdr:rowOff>38100</xdr:rowOff>
    </xdr:from>
    <xdr:ext cx="2133600" cy="904875"/>
    <xdr:sp macro="" textlink="">
      <xdr:nvSpPr>
        <xdr:cNvPr id="3" name="Shape 3"/>
        <xdr:cNvSpPr txBox="1"/>
      </xdr:nvSpPr>
      <xdr:spPr>
        <a:xfrm>
          <a:off x="4283963" y="3332325"/>
          <a:ext cx="2124075" cy="89535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Suzhou, China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+86-512-6536-7711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Tokyo, Japan</a:t>
          </a:r>
          <a:endParaRPr sz="11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</a:t>
          </a:r>
          <a:r>
            <a:rPr lang="en-US" sz="1100" b="0" i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+81-0422-27-1843/1844</a:t>
          </a:r>
          <a:endParaRPr sz="1100"/>
        </a:p>
      </xdr:txBody>
    </xdr:sp>
    <xdr:clientData fLocksWithSheet="0"/>
  </xdr:oneCellAnchor>
  <xdr:oneCellAnchor>
    <xdr:from>
      <xdr:col>3</xdr:col>
      <xdr:colOff>2324100</xdr:colOff>
      <xdr:row>34</xdr:row>
      <xdr:rowOff>47625</xdr:rowOff>
    </xdr:from>
    <xdr:ext cx="1657350" cy="2124075"/>
    <xdr:grpSp>
      <xdr:nvGrpSpPr>
        <xdr:cNvPr id="2" name="Shape 2"/>
        <xdr:cNvGrpSpPr/>
      </xdr:nvGrpSpPr>
      <xdr:grpSpPr>
        <a:xfrm>
          <a:off x="4541520" y="6486525"/>
          <a:ext cx="1657350" cy="2124075"/>
          <a:chOff x="4517325" y="2717963"/>
          <a:chExt cx="1657350" cy="2124075"/>
        </a:xfrm>
      </xdr:grpSpPr>
      <xdr:grpSp>
        <xdr:nvGrpSpPr>
          <xdr:cNvPr id="4" name="Shape 4"/>
          <xdr:cNvGrpSpPr/>
        </xdr:nvGrpSpPr>
        <xdr:grpSpPr>
          <a:xfrm>
            <a:off x="4517325" y="2717963"/>
            <a:ext cx="1657350" cy="2124075"/>
            <a:chOff x="4517325" y="2717963"/>
            <a:chExt cx="1657350" cy="2124075"/>
          </a:xfrm>
        </xdr:grpSpPr>
        <xdr:sp macro="" textlink="">
          <xdr:nvSpPr>
            <xdr:cNvPr id="5" name="Shape 5"/>
            <xdr:cNvSpPr/>
          </xdr:nvSpPr>
          <xdr:spPr>
            <a:xfrm>
              <a:off x="4517325" y="2717963"/>
              <a:ext cx="1657350" cy="21240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6" name="Shape 6"/>
            <xdr:cNvGrpSpPr/>
          </xdr:nvGrpSpPr>
          <xdr:grpSpPr>
            <a:xfrm>
              <a:off x="4517325" y="2717963"/>
              <a:ext cx="1657350" cy="2124075"/>
              <a:chOff x="4517325" y="2717963"/>
              <a:chExt cx="1657350" cy="2124075"/>
            </a:xfrm>
          </xdr:grpSpPr>
          <xdr:sp macro="" textlink="">
            <xdr:nvSpPr>
              <xdr:cNvPr id="7" name="Shape 7"/>
              <xdr:cNvSpPr/>
            </xdr:nvSpPr>
            <xdr:spPr>
              <a:xfrm>
                <a:off x="4517325" y="2717963"/>
                <a:ext cx="1657350" cy="21240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8" name="Shape 8"/>
              <xdr:cNvGrpSpPr/>
            </xdr:nvGrpSpPr>
            <xdr:grpSpPr>
              <a:xfrm>
                <a:off x="4517325" y="2717963"/>
                <a:ext cx="1657350" cy="2124075"/>
                <a:chOff x="4517325" y="2717963"/>
                <a:chExt cx="1657350" cy="2124075"/>
              </a:xfrm>
            </xdr:grpSpPr>
            <xdr:sp macro="" textlink="">
              <xdr:nvSpPr>
                <xdr:cNvPr id="9" name="Shape 9"/>
                <xdr:cNvSpPr/>
              </xdr:nvSpPr>
              <xdr:spPr>
                <a:xfrm>
                  <a:off x="4517325" y="2717963"/>
                  <a:ext cx="1657350" cy="21240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10" name="Shape 10"/>
                <xdr:cNvGrpSpPr/>
              </xdr:nvGrpSpPr>
              <xdr:grpSpPr>
                <a:xfrm>
                  <a:off x="4517325" y="2717963"/>
                  <a:ext cx="1657350" cy="2124075"/>
                  <a:chOff x="4517325" y="2717963"/>
                  <a:chExt cx="1657350" cy="2124075"/>
                </a:xfrm>
              </xdr:grpSpPr>
              <xdr:sp macro="" textlink="">
                <xdr:nvSpPr>
                  <xdr:cNvPr id="11" name="Shape 11"/>
                  <xdr:cNvSpPr/>
                </xdr:nvSpPr>
                <xdr:spPr>
                  <a:xfrm>
                    <a:off x="4517325" y="2717963"/>
                    <a:ext cx="1657350" cy="212407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12" name="Shape 12"/>
                  <xdr:cNvGrpSpPr/>
                </xdr:nvGrpSpPr>
                <xdr:grpSpPr>
                  <a:xfrm>
                    <a:off x="4517325" y="2717963"/>
                    <a:ext cx="1657350" cy="2124075"/>
                    <a:chOff x="4517325" y="2717963"/>
                    <a:chExt cx="1657350" cy="2124075"/>
                  </a:xfrm>
                </xdr:grpSpPr>
                <xdr:sp macro="" textlink="">
                  <xdr:nvSpPr>
                    <xdr:cNvPr id="13" name="Shape 13"/>
                    <xdr:cNvSpPr/>
                  </xdr:nvSpPr>
                  <xdr:spPr>
                    <a:xfrm>
                      <a:off x="4517325" y="2717963"/>
                      <a:ext cx="1657350" cy="212407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14" name="Shape 14"/>
                    <xdr:cNvGrpSpPr/>
                  </xdr:nvGrpSpPr>
                  <xdr:grpSpPr>
                    <a:xfrm>
                      <a:off x="4517325" y="2717963"/>
                      <a:ext cx="1657350" cy="2124075"/>
                      <a:chOff x="4517325" y="2717963"/>
                      <a:chExt cx="1657350" cy="2124075"/>
                    </a:xfrm>
                  </xdr:grpSpPr>
                  <xdr:sp macro="" textlink="">
                    <xdr:nvSpPr>
                      <xdr:cNvPr id="15" name="Shape 15"/>
                      <xdr:cNvSpPr/>
                    </xdr:nvSpPr>
                    <xdr:spPr>
                      <a:xfrm>
                        <a:off x="4517325" y="2717963"/>
                        <a:ext cx="1657350" cy="212407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16" name="Shape 16"/>
                      <xdr:cNvGrpSpPr/>
                    </xdr:nvGrpSpPr>
                    <xdr:grpSpPr>
                      <a:xfrm>
                        <a:off x="4517325" y="2717963"/>
                        <a:ext cx="1657350" cy="2124075"/>
                        <a:chOff x="4517325" y="2717963"/>
                        <a:chExt cx="1657350" cy="2124075"/>
                      </a:xfrm>
                    </xdr:grpSpPr>
                    <xdr:sp macro="" textlink="">
                      <xdr:nvSpPr>
                        <xdr:cNvPr id="17" name="Shape 17"/>
                        <xdr:cNvSpPr/>
                      </xdr:nvSpPr>
                      <xdr:spPr>
                        <a:xfrm>
                          <a:off x="4517325" y="2717963"/>
                          <a:ext cx="1657350" cy="21240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8" name="Shape 18"/>
                        <xdr:cNvGrpSpPr/>
                      </xdr:nvGrpSpPr>
                      <xdr:grpSpPr>
                        <a:xfrm>
                          <a:off x="4517325" y="2717963"/>
                          <a:ext cx="1657350" cy="2124075"/>
                          <a:chOff x="4517325" y="2717963"/>
                          <a:chExt cx="1657350" cy="2124075"/>
                        </a:xfrm>
                      </xdr:grpSpPr>
                      <xdr:sp macro="" textlink="">
                        <xdr:nvSpPr>
                          <xdr:cNvPr id="19" name="Shape 19"/>
                          <xdr:cNvSpPr/>
                        </xdr:nvSpPr>
                        <xdr:spPr>
                          <a:xfrm>
                            <a:off x="4517325" y="2717963"/>
                            <a:ext cx="1657350" cy="21240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20" name="Shape 20"/>
                          <xdr:cNvGrpSpPr/>
                        </xdr:nvGrpSpPr>
                        <xdr:grpSpPr>
                          <a:xfrm>
                            <a:off x="4517325" y="2717963"/>
                            <a:ext cx="1657350" cy="2124075"/>
                            <a:chOff x="4517325" y="2717963"/>
                            <a:chExt cx="1657350" cy="2124075"/>
                          </a:xfrm>
                        </xdr:grpSpPr>
                        <xdr:sp macro="" textlink="">
                          <xdr:nvSpPr>
                            <xdr:cNvPr id="21" name="Shape 21"/>
                            <xdr:cNvSpPr/>
                          </xdr:nvSpPr>
                          <xdr:spPr>
                            <a:xfrm>
                              <a:off x="4517325" y="2717963"/>
                              <a:ext cx="1657350" cy="21240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22" name="Shape 22"/>
                            <xdr:cNvGrpSpPr/>
                          </xdr:nvGrpSpPr>
                          <xdr:grpSpPr>
                            <a:xfrm>
                              <a:off x="4517325" y="2717963"/>
                              <a:ext cx="1657350" cy="2124075"/>
                              <a:chOff x="4517325" y="2717963"/>
                              <a:chExt cx="1657350" cy="2124075"/>
                            </a:xfrm>
                          </xdr:grpSpPr>
                          <xdr:sp macro="" textlink="">
                            <xdr:nvSpPr>
                              <xdr:cNvPr id="23" name="Shape 23"/>
                              <xdr:cNvSpPr/>
                            </xdr:nvSpPr>
                            <xdr:spPr>
                              <a:xfrm>
                                <a:off x="4517325" y="2717963"/>
                                <a:ext cx="1657350" cy="21240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24" name="Shape 24"/>
                              <xdr:cNvGrpSpPr/>
                            </xdr:nvGrpSpPr>
                            <xdr:grpSpPr>
                              <a:xfrm>
                                <a:off x="4517325" y="2717963"/>
                                <a:ext cx="1657350" cy="2124075"/>
                                <a:chOff x="1819864" y="6966857"/>
                                <a:chExt cx="1721046" cy="2173620"/>
                              </a:xfrm>
                            </xdr:grpSpPr>
                            <xdr:sp macro="" textlink="">
                              <xdr:nvSpPr>
                                <xdr:cNvPr id="25" name="Shape 25"/>
                                <xdr:cNvSpPr/>
                              </xdr:nvSpPr>
                              <xdr:spPr>
                                <a:xfrm>
                                  <a:off x="1819864" y="6966857"/>
                                  <a:ext cx="1721025" cy="21736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pic>
                              <xdr:nvPicPr>
                                <xdr:cNvPr id="26" name="Shape 26">
                                  <a:hlinkClick xmlns:r="http://schemas.openxmlformats.org/officeDocument/2006/relationships" r:id="rId1"/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2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1825812" y="8697699"/>
                                  <a:ext cx="1352307" cy="442778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27" name="Shape 27">
                                  <a:hlinkClick xmlns:r="http://schemas.openxmlformats.org/officeDocument/2006/relationships" r:id="rId1"/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3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1819864" y="6966857"/>
                                  <a:ext cx="1721046" cy="1717113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</xdr:grpSp>
                        </xdr:grpSp>
                      </xdr:grpSp>
                    </xdr:grpSp>
                  </xdr:grpSp>
                </xdr:grpSp>
              </xdr:grpSp>
            </xdr:grpSp>
          </xdr:grpSp>
        </xdr:grpSp>
      </xdr:grpSp>
    </xdr:grpSp>
    <xdr:clientData fLocksWithSheet="0"/>
  </xdr:oneCellAnchor>
  <xdr:oneCellAnchor>
    <xdr:from>
      <xdr:col>6</xdr:col>
      <xdr:colOff>1133475</xdr:colOff>
      <xdr:row>34</xdr:row>
      <xdr:rowOff>38100</xdr:rowOff>
    </xdr:from>
    <xdr:ext cx="1781175" cy="2047875"/>
    <xdr:grpSp>
      <xdr:nvGrpSpPr>
        <xdr:cNvPr id="28" name="Shape 2"/>
        <xdr:cNvGrpSpPr/>
      </xdr:nvGrpSpPr>
      <xdr:grpSpPr>
        <a:xfrm>
          <a:off x="6757035" y="6477000"/>
          <a:ext cx="1781175" cy="2047875"/>
          <a:chOff x="4455413" y="2756063"/>
          <a:chExt cx="1781175" cy="2047875"/>
        </a:xfrm>
      </xdr:grpSpPr>
      <xdr:grpSp>
        <xdr:nvGrpSpPr>
          <xdr:cNvPr id="29" name="Shape 28"/>
          <xdr:cNvGrpSpPr/>
        </xdr:nvGrpSpPr>
        <xdr:grpSpPr>
          <a:xfrm>
            <a:off x="4455413" y="2756063"/>
            <a:ext cx="1781175" cy="2047875"/>
            <a:chOff x="4455413" y="2756063"/>
            <a:chExt cx="1781175" cy="2047875"/>
          </a:xfrm>
        </xdr:grpSpPr>
        <xdr:sp macro="" textlink="">
          <xdr:nvSpPr>
            <xdr:cNvPr id="30" name="Shape 5"/>
            <xdr:cNvSpPr/>
          </xdr:nvSpPr>
          <xdr:spPr>
            <a:xfrm>
              <a:off x="4455413" y="2756063"/>
              <a:ext cx="1781175" cy="20478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31" name="Shape 29"/>
            <xdr:cNvGrpSpPr/>
          </xdr:nvGrpSpPr>
          <xdr:grpSpPr>
            <a:xfrm>
              <a:off x="4455413" y="2756063"/>
              <a:ext cx="1781175" cy="2047875"/>
              <a:chOff x="4455413" y="2756063"/>
              <a:chExt cx="1781175" cy="2047875"/>
            </a:xfrm>
          </xdr:grpSpPr>
          <xdr:sp macro="" textlink="">
            <xdr:nvSpPr>
              <xdr:cNvPr id="32" name="Shape 30"/>
              <xdr:cNvSpPr/>
            </xdr:nvSpPr>
            <xdr:spPr>
              <a:xfrm>
                <a:off x="4455413" y="2756063"/>
                <a:ext cx="1781175" cy="20478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33" name="Shape 31"/>
              <xdr:cNvGrpSpPr/>
            </xdr:nvGrpSpPr>
            <xdr:grpSpPr>
              <a:xfrm>
                <a:off x="4455413" y="2756063"/>
                <a:ext cx="1781175" cy="2047875"/>
                <a:chOff x="4455413" y="2756063"/>
                <a:chExt cx="1781175" cy="2047875"/>
              </a:xfrm>
            </xdr:grpSpPr>
            <xdr:sp macro="" textlink="">
              <xdr:nvSpPr>
                <xdr:cNvPr id="34" name="Shape 32"/>
                <xdr:cNvSpPr/>
              </xdr:nvSpPr>
              <xdr:spPr>
                <a:xfrm>
                  <a:off x="4455413" y="2756063"/>
                  <a:ext cx="1781175" cy="20478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35" name="Shape 33"/>
                <xdr:cNvGrpSpPr/>
              </xdr:nvGrpSpPr>
              <xdr:grpSpPr>
                <a:xfrm>
                  <a:off x="4455413" y="2756063"/>
                  <a:ext cx="1781175" cy="2047875"/>
                  <a:chOff x="4455413" y="2756063"/>
                  <a:chExt cx="1781175" cy="2047875"/>
                </a:xfrm>
              </xdr:grpSpPr>
              <xdr:sp macro="" textlink="">
                <xdr:nvSpPr>
                  <xdr:cNvPr id="36" name="Shape 34"/>
                  <xdr:cNvSpPr/>
                </xdr:nvSpPr>
                <xdr:spPr>
                  <a:xfrm>
                    <a:off x="4455413" y="2756063"/>
                    <a:ext cx="1781175" cy="204787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37" name="Shape 35"/>
                  <xdr:cNvGrpSpPr/>
                </xdr:nvGrpSpPr>
                <xdr:grpSpPr>
                  <a:xfrm>
                    <a:off x="4455413" y="2756063"/>
                    <a:ext cx="1781175" cy="2047875"/>
                    <a:chOff x="4455413" y="2756063"/>
                    <a:chExt cx="1781175" cy="2047875"/>
                  </a:xfrm>
                </xdr:grpSpPr>
                <xdr:sp macro="" textlink="">
                  <xdr:nvSpPr>
                    <xdr:cNvPr id="38" name="Shape 36"/>
                    <xdr:cNvSpPr/>
                  </xdr:nvSpPr>
                  <xdr:spPr>
                    <a:xfrm>
                      <a:off x="4455413" y="2756063"/>
                      <a:ext cx="1781175" cy="204787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39" name="Shape 37"/>
                    <xdr:cNvGrpSpPr/>
                  </xdr:nvGrpSpPr>
                  <xdr:grpSpPr>
                    <a:xfrm>
                      <a:off x="4455413" y="2756063"/>
                      <a:ext cx="1781175" cy="2047875"/>
                      <a:chOff x="4455413" y="2756063"/>
                      <a:chExt cx="1781175" cy="2047875"/>
                    </a:xfrm>
                  </xdr:grpSpPr>
                  <xdr:sp macro="" textlink="">
                    <xdr:nvSpPr>
                      <xdr:cNvPr id="40" name="Shape 38"/>
                      <xdr:cNvSpPr/>
                    </xdr:nvSpPr>
                    <xdr:spPr>
                      <a:xfrm>
                        <a:off x="4455413" y="2756063"/>
                        <a:ext cx="1781175" cy="204787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41" name="Shape 39"/>
                      <xdr:cNvGrpSpPr/>
                    </xdr:nvGrpSpPr>
                    <xdr:grpSpPr>
                      <a:xfrm>
                        <a:off x="4455413" y="2756063"/>
                        <a:ext cx="1781175" cy="2047875"/>
                        <a:chOff x="4455413" y="2756063"/>
                        <a:chExt cx="1781175" cy="2047875"/>
                      </a:xfrm>
                    </xdr:grpSpPr>
                    <xdr:sp macro="" textlink="">
                      <xdr:nvSpPr>
                        <xdr:cNvPr id="42" name="Shape 40"/>
                        <xdr:cNvSpPr/>
                      </xdr:nvSpPr>
                      <xdr:spPr>
                        <a:xfrm>
                          <a:off x="4455413" y="2756063"/>
                          <a:ext cx="1781175" cy="20478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43" name="Shape 41"/>
                        <xdr:cNvGrpSpPr/>
                      </xdr:nvGrpSpPr>
                      <xdr:grpSpPr>
                        <a:xfrm>
                          <a:off x="4455413" y="2756063"/>
                          <a:ext cx="1781175" cy="2047875"/>
                          <a:chOff x="4455413" y="2756063"/>
                          <a:chExt cx="1781175" cy="2047875"/>
                        </a:xfrm>
                      </xdr:grpSpPr>
                      <xdr:sp macro="" textlink="">
                        <xdr:nvSpPr>
                          <xdr:cNvPr id="44" name="Shape 42"/>
                          <xdr:cNvSpPr/>
                        </xdr:nvSpPr>
                        <xdr:spPr>
                          <a:xfrm>
                            <a:off x="4455413" y="2756063"/>
                            <a:ext cx="1781175" cy="20478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45" name="Shape 43"/>
                          <xdr:cNvGrpSpPr/>
                        </xdr:nvGrpSpPr>
                        <xdr:grpSpPr>
                          <a:xfrm>
                            <a:off x="4455413" y="2756063"/>
                            <a:ext cx="1781175" cy="2047875"/>
                            <a:chOff x="4455413" y="2756063"/>
                            <a:chExt cx="1781175" cy="2047875"/>
                          </a:xfrm>
                        </xdr:grpSpPr>
                        <xdr:sp macro="" textlink="">
                          <xdr:nvSpPr>
                            <xdr:cNvPr id="46" name="Shape 44"/>
                            <xdr:cNvSpPr/>
                          </xdr:nvSpPr>
                          <xdr:spPr>
                            <a:xfrm>
                              <a:off x="4455413" y="2756063"/>
                              <a:ext cx="1781175" cy="20478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47" name="Shape 45"/>
                            <xdr:cNvGrpSpPr/>
                          </xdr:nvGrpSpPr>
                          <xdr:grpSpPr>
                            <a:xfrm>
                              <a:off x="4455413" y="2756063"/>
                              <a:ext cx="1781175" cy="2047875"/>
                              <a:chOff x="4455413" y="2756063"/>
                              <a:chExt cx="1781175" cy="2047875"/>
                            </a:xfrm>
                          </xdr:grpSpPr>
                          <xdr:sp macro="" textlink="">
                            <xdr:nvSpPr>
                              <xdr:cNvPr id="48" name="Shape 46"/>
                              <xdr:cNvSpPr/>
                            </xdr:nvSpPr>
                            <xdr:spPr>
                              <a:xfrm>
                                <a:off x="4455413" y="2756063"/>
                                <a:ext cx="1781175" cy="20478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49" name="Shape 47"/>
                              <xdr:cNvGrpSpPr/>
                            </xdr:nvGrpSpPr>
                            <xdr:grpSpPr>
                              <a:xfrm>
                                <a:off x="4455413" y="2756063"/>
                                <a:ext cx="1781175" cy="2047875"/>
                                <a:chOff x="5698990" y="6966857"/>
                                <a:chExt cx="1785374" cy="2094848"/>
                              </a:xfrm>
                            </xdr:grpSpPr>
                            <xdr:sp macro="" textlink="">
                              <xdr:nvSpPr>
                                <xdr:cNvPr id="50" name="Shape 48"/>
                                <xdr:cNvSpPr/>
                              </xdr:nvSpPr>
                              <xdr:spPr>
                                <a:xfrm>
                                  <a:off x="5698990" y="6966857"/>
                                  <a:ext cx="1785350" cy="209482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pic>
                              <xdr:nvPicPr>
                                <xdr:cNvPr id="51" name="Shape 49">
                                  <a:hlinkClick xmlns:r="http://schemas.openxmlformats.org/officeDocument/2006/relationships" r:id="rId4"/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5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5866789" y="8737894"/>
                                  <a:ext cx="1449260" cy="323811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52" name="Shape 50">
                                  <a:hlinkClick xmlns:r="http://schemas.openxmlformats.org/officeDocument/2006/relationships" r:id="rId4"/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6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5698990" y="6966857"/>
                                  <a:ext cx="1785374" cy="1775581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</xdr:grpSp>
                        </xdr:grpSp>
                      </xdr:grpSp>
                    </xdr:grpSp>
                  </xdr:grpSp>
                </xdr:grpSp>
              </xdr:grpSp>
            </xdr:grpSp>
          </xdr:grpSp>
        </xdr:grpSp>
      </xdr:grpSp>
    </xdr:grpSp>
    <xdr:clientData fLocksWithSheet="0"/>
  </xdr:oneCellAnchor>
  <xdr:oneCellAnchor>
    <xdr:from>
      <xdr:col>3</xdr:col>
      <xdr:colOff>0</xdr:colOff>
      <xdr:row>26</xdr:row>
      <xdr:rowOff>57150</xdr:rowOff>
    </xdr:from>
    <xdr:ext cx="1838325" cy="1162050"/>
    <xdr:sp macro="" textlink="">
      <xdr:nvSpPr>
        <xdr:cNvPr id="53" name="Shape 51"/>
        <xdr:cNvSpPr txBox="1"/>
      </xdr:nvSpPr>
      <xdr:spPr>
        <a:xfrm>
          <a:off x="4431600" y="3203738"/>
          <a:ext cx="1828800" cy="115252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Shenzhen, China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+86-755-897-09768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Wuxi, China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+86-510-8522-8922</a:t>
          </a:r>
          <a:endParaRPr sz="1100"/>
        </a:p>
      </xdr:txBody>
    </xdr:sp>
    <xdr:clientData fLocksWithSheet="0"/>
  </xdr:oneCellAnchor>
  <xdr:oneCellAnchor>
    <xdr:from>
      <xdr:col>6</xdr:col>
      <xdr:colOff>1076325</xdr:colOff>
      <xdr:row>26</xdr:row>
      <xdr:rowOff>38100</xdr:rowOff>
    </xdr:from>
    <xdr:ext cx="2009775" cy="1028700"/>
    <xdr:sp macro="" textlink="">
      <xdr:nvSpPr>
        <xdr:cNvPr id="54" name="Shape 52"/>
        <xdr:cNvSpPr txBox="1"/>
      </xdr:nvSpPr>
      <xdr:spPr>
        <a:xfrm>
          <a:off x="4345875" y="3270413"/>
          <a:ext cx="2000250" cy="10191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Yongin, Korea</a:t>
          </a:r>
          <a:endParaRPr sz="11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</a:t>
          </a:r>
          <a:r>
            <a:rPr lang="en-US" sz="1100" b="0" i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+82-31-202-6270</a:t>
          </a:r>
          <a:endParaRPr sz="1100"/>
        </a:p>
      </xdr:txBody>
    </xdr:sp>
    <xdr:clientData fLocksWithSheet="0"/>
  </xdr:oneCellAnchor>
  <xdr:oneCellAnchor>
    <xdr:from>
      <xdr:col>8</xdr:col>
      <xdr:colOff>0</xdr:colOff>
      <xdr:row>36</xdr:row>
      <xdr:rowOff>0</xdr:rowOff>
    </xdr:from>
    <xdr:ext cx="400050" cy="400050"/>
    <xdr:sp macro="" textlink="">
      <xdr:nvSpPr>
        <xdr:cNvPr id="55" name="Shape 53" descr="data:image/png;base64,iVBORw0KGgoAAAANSUhEUgAAAZAAAAGQCAYAAACAvzbMAAAAAXNSR0IArs4c6QAAIABJREFUeF7tfXlgVsXV/gE3xLJJBDQCKqisRcCKoMWAH4J+drGg2FbbgrQCwcqitrVKWFqrVRZFFhVc6kYQv9atAlYDVtBUC20VUFkUbFwILiwquMDvd25ICEnuOee9M+/NfZNn/oK8Z7Znzsxzz8ycOXWIaC/VwvTSSy9Rjx49nHtep04d5zIsBVx00UWUn58vik6dOpXGjRunyowZM0aUufDCC2nhwoWizIsvvkinn366pemijA/8evbsSStWrBDrWbBgAQ0ePFiUYVwYQymxzPTp09W6GEMpMXaFhYWizDvvvEPHHnusM8ZaATwXGMNMSnHNX8afx0FKmYifr7Hm1Q8E4oCmjwXQUj0IJBwlEIhFg8JlMnEBBIG4jbmv3CAQRyRBIG4A+sAPBOI2BiCQcPxggci6BQJxm3vkYwG0NAEWCCwQi55EkQGBgECi6A3nAYFERW5fPhCIG4A+8IMF4jYGIBAQSFQNAoFERQ4EgkP0EN3hA3scojtOLCU7zkDSi6+1dBCIFakQOR9f0JYmYAsLW1gWPYkiAwsEFkgUvcEWFq7xVqk3uMYbPp1wjTfqUuM3HywQv3hGLa1GWiCPPPKIuoWQND8Gbo+UeFHnrREp1UQ/kJYtW6r38NmnQsMPfiDhmpM0CyRJ87c238L673//q/ohqQTCE3jz5s1RCapa8vn6gmblKSoqEvuwd6/sRsODwBi6JssW1rRp02js2LGuVcWaX8MvzsYkDT/WnezsbCcI2AmuVatWYhkWAuZFnXUwKcligfiYv5b+8sdLr169nD8ALXXFKWPBDwQijIgFQG0BBIHIKq/hF+eEAYGEow0CCccGBCLMUlggsEDSuYiDQMLRhQUib7tpTxH5+AC06D4IBARSJQI+FBAWCCwQyyJUlQwIBAQSVXd85LOsf9jCwhaWD12LXAYsEFggUZQHZyBRUEstDwhEwMtyC8sCoLYAwgKBBZLatN0vDQsEFkhU3fGRz7L+wQKBBeJD1yKXoRFw5IIjZMQhejhoOEQPxwZnIDgDwRlIhAXXRxYQCLawougRtrCioJZaHi8WCN8h37Rpk1jz9u3baeXKlaIMP/mhLRYWmbZt26rOLRw4SHO6sygg30DjbQQpFRQUiL9v3bpVdWq0DCv3af78+aIofyXOmjXLeRzWrl1LH3zwgaVZzjKaTnAFS5cuFetp1KgRde3a1bktFvw2btwYm1+UZQtLw2bHjh1qkKyOHTvS7bffLuLH9UycONFZtyxz3CLDet6+fXuxPZb5a9E/TbEsjpiW+cvjvX79eq069XcLft26daOGDRs64+dlC8sCoNprowBvM4wePVqU9uVIaFFAY7OdxSyOhM6V7CuA6+LFNI6kTWBfjnC++sKOmqyDcSQLgWhvsVk8qePoS3XUYfmC1vTP0m5fW1hxbqFaPqAt+IFABA0BgVimj5uMNoFBILInOggkXP8sC6CmfxbtBoEoi6j2lAksEIuaucnAAgnHz/IUhxv6+3PDAvGFZPrLAYGEYwwLRNA/bGG5TU5sYYXjBwJx0604c4NAQCCVEMAZSPqnIAgEBJJ+LUt/DSAQEAgIZB8C2MLCFlZVCOAMBGcgUagYW1jYwoqiN6Y8sEBggZgUJeFCsEBggcACgQXiJZ6Fr7UOZyC+kEx/OSCQBBCIxZEwabewfDkS8pd4cXGxqOmaI5evadK3b1+6/vrrnYuzOGKyw5jWL4uzkkUmLy9P7JPFEZOD+SxfvtwZG0sB7MCm+chY+r1q1Sratm2bWKXFD6RPnz5iGc2aNaP8/HxRxuIIzOV06NDBAlFiZCzX8DVH4Hr16hHf8pOSZf2zOBImzQ/Egh/8QBzVXduDdizee3bLJQTvlQoF+sCvZ8+etGLFijib7VwXL0qFhYViOewDw1/R6U6+/BjS3c5Uy7csgFqZlnhIvvBLGoFYLDgQiKZByu8+FkDHJqSUHQSSElxpEwaBpA3asoJBIOEY4xBd0D9ffiAWFQeBWFAKl/GBHywQtzHw9QXt1gr/uUEgIJBKCFi+oEEg4Ypjwc//VAaBVEQAFkj6tQwEAgIBgXieZyAQz4BGLA4EEhG4FLKBQEAgIJAUJoxFFARiQSn9MiCQ9GMMAgGBgEA8zzMQiGdAIxYHAokIXArZQCAgEBBIChPGIgoCsaCUfhkQSPoxBoEkgEBqsyOhRcW1W0SNGzemK6+8UiyqqKiI5s6dK8pw1LhBgwZZmiTK1K1bV40MyZcQNKexefPmqdEa2Wu7QYMGYnsmTJgg/m5xytPGgCuwlqPFh/BVDrfJUpc24Jojppaff2eHRYv+sV5Iia+GLl682Hk8LW22yPDHkuasqZXja/2zvGWXND8QCwHDD0TTIOV3bfGyRISL8xrlmDFjaPr06WKvOBywtlgk6Qva4gnsOMzes/u6h6+RkPeGCwXGuQDG1S84EhbJHwT8ISRJWACMcwJbtmCSdI0XBJJ+T+o49c/XwgUC8YVkesuxrH++PgDjJGBf+gcLxFH/YIGEAxjXUxwgEEcl9pQ9zgXQU5PVYkAgsECqVBL+atAeSVO1a9/euiQHCwQWSFX64esLEFtYllkaXQYEAgIBgZRDAGcg0RcTnzlBID7RTF9ZIBAQCAgEBJK+FSZiySCQiMDFnA0EAgIBgYBAYl529OpAIDpGSZAAgYBAQCAgkCSsRQe0AQSSuCGpskEgEEcCsTjSWByRfKnLgAED1MNvXxEJLW3WHOEaNWpEfO4gJQt+2m0vLt/i5LZkyRI1+BJH3NOcFvkJdV4EtX5lZ2eLMhz9UEqM3+jRo0UZyy0sX46YFowfffRReu2119Q29+jRQ5SZOnUqcbRAKWl6YWkvL5JDhw4V61mzZo0aiZHHYdGiRWI5PH+1flvmXVwylvlr0T+LIyFf7PHhiGkZ82HDhqnBymJzJIxrMK31xOkHYm2Tqxwv6qyEcSQLgfhyJNQWwKTdYrPgH6f+afhZ2muJp+JL/yx+XJY2J0nGlx9IkvrEbYktImHSOh7nBI6r774msKW9IBALSuEyceofCMRtrHzkBoEIKFr2AH0Mgs8y4pzAPtstlQUCCUcnaRM4Tv0DgcQ1AzNH/3whAgtEQNKXI6GvwdLKAYFkzgQGgYSPFbawtJmenN9BICCQSNqILaxIsJVlAoGAQCoiwDrBj5RmUgKBgEAi6SsIJBJsIBADbLBADCAlRAQEAgKJpIogkEiwgUAMsIFADCAlRAQEAgKJpIogkEiwgUAMsIFADCAlRMQLgdSvX59OO+00sUsc5W7Pnj2xyFiwZaenLVu2iKIWT2D2uyguLhbLKSgoEH/n/Jr/RqdOnWjGjBliOQsXLlSDPLED5fDhw8Vy5syZQ/n5+aKMhUB8ORJqt4hat25Nb7/9tjqW3B4pMTbz589XMZ45c6Yok5ubqzpZXnzxxSrGvvRPi0i4detWVW/OOOMMeuGFF1RstCBjFv175plnVEdWds4966yz1HHgeS4l1uOsrCxRpk+fPuLvzZs3V/XG4kjYokULateuXSxrpGU9tjgbcr927doltlmNB2JZsDNRxjKBLQysPafNMTHYm19K7JTHt8KkxAdwPEGlxB7v7L2sySQpIqFGIHE6EjJ248aNE/FjGe1lAV+H6NC/8KFIkiOrhUAycY20tBkEIqCECZwZE9iXHwgIJHy88QETjg0IxEI1NUwGFoi8WGjbFUn6AgSBhI8lLGA5oJkPCxgEUsPIwdIdEAgIpCICsEBggVREwLKFCgKxrLg1TAYEAgIBgZQggDO48LkAApEXfpyB4AykEgK8340trKoVA4fo4ROmtl7igAVSw6wLS3dggcACgQUCCwRnIJbVMlwGFggsEFgg+xDAGQjOQHAGkhqh1CkoKNgrZbE4nMQpk1r3wqW7detGDRs2FIvj2z27d+8WZXJyctQmLV26VJQpKiqiuXPnijIffvghvfrqq6IMO90df/zxoowlIpwloh5HNNOiDbLXsRZRT8MmTkdCjgy5fv16Eb+2bduqkdwsjoTdu3enBg0aiHWNHTtWldH0j/vEIRmk1KRJE+rSpYuz/rEPzS233CKWs2HDBuKbYVKy6N+qVato27ZtYjncd01HNQvEon+s4ytXrhTbEucaaalLXbSMAnX2ap5wxoIgFh2BOPdQLU9JxOkIp6FmOcT0dY1Xa4v1d355gL2gXZNlAdTqsBCIVob1dya8KVOmWMVD5eLETyMQi/45dziDCwCBJGDwQCDhg2CZwCCQcPxAINmqZSAJWPQvAUtItTUBBFJt0O+vGAQCAqkKAVggbpPTgh8sEDeMQSBu+HnJDQIBgYBA9iOALSwvy0oshYBAYoFZrgQEAgIBgYBAErAUpdwEEEjKkPnPAAIBgYBAQCD+V5b0lwgCST/Gag0gEBAICAQEoi4UCRQAgSRgUHwRCF+j1OKBJO0pDg1+yy2YTLyFxWPOb1BJif0luP8uydctLD6X4CdupGR5ysTSF8sZiC/8cIhuGZFwGZVAfCmgpZmWe+SspFpAJEtdvOhoE9hSjiaTtOe0GWP2BXFNlqdgXOvg/HHqn4/2Wsuw4McOgNz/JCRe1LVIlr7aaSEQS1219RZWrPhpjoRxTmAQSPi08BXQBwRiWXrSLwMCCcc41gWwDr/mFJ4sFnD6tSW1GmLFDwSS2uCkKg0LJFXEDpSP8wPGraWp5QaBgEBS0xi7NAhEwApbWOHgWPagYYHYJ2I6JUEgIJB06RcIBARSCQFsYaVrulVPuSAQEEi6NA8EAgIBgexDAFtYOESPutDiED0qciX5TPjhDMQNZC03zkA0hOTfQSAgkKgaZFoAcYgeCq8JPxBIVPW05QOB2HAKkwKBgECiapBpAQSBZAaB+HJEwiF6+g/ROZaFFhM9Lj+aTCQQX/jF5QfSs2dP4vGUEuuD5kgYdaGvmM+yhw9HQrczJG/4aRaIL6VIWjk8aRhE15SkeFzsIMi3rGpb4rFcsWKFc7d9hbS1LICWxvr4grbU40vG4sflqy5f5Wie6JZ6LPqXiZdg2AeGo6VKSfVEtwCYiTIgkEwctarbbJnAlt6CQCwohcuAQMKxAYG46VbicoNAEjckkRsEAokMndeMIBAQiFeFSnJhIJAkj05qbQOBpIZXuqRBICCQdOlW4soFgSRuSCI3CAQSGTqvGUEgIBCvCpXkwkAgSR6d1NoGAkkNr3RJg0BAIOnSrcSVCwJJ3JBEbhAIJDJ0XjOCQEAgXhUqyYWBQJI8Oqm1DQSSGl7pkgaBgEDSpVuJK9dCIHwPX4sIBz+Q9A4tO9OxN7+UODCY5ghnaWWc13i9OXIpntSWfltkfDkCW+qKU0bzA/Glf3Fe4/XlyJpxfiBxOsJZXkONU5G1uiwKqJXBvyctpG1NJGCewIMGDVJJr7CwUJTxEdLWohM+QypPmTJFrNJXOAFLvywymv4l7SkiS58sMpYPaEs5iXIkBIG4mcCWAQeBhKPkS/9AIOEYg0DCsbHE87HMcYsMCMSCkiADCyQcHH73aOHChSLClrewLCaw9gXoOMwpZQeBpARXJWHLGQgIBATipmVCbl8T2NJAEAgIpCICvvQPFggskIoIWLagYYFYVm4QSCSULApoKRhbWNjCqogAzkDCdQJnIPKqgjMQy6qbABkQSPoHARaIG8bYwgrHzzJ/YYG46R/5msCWZmALC1tY2MIqQQAWCCwQy5pZlQwskKjIxZzP8gVjaRK2sLCFhS2s/QholziwhaVsYRUUFOyVRNjRRgO5UaNG1LVrV8v6Jcrw4eOsWbNEmY0bN9LmzZtFmU6dOlFWVpYoM2zYMMrOzhZlcnJy1D4tXbpUlKlXrx6xo5uUtm/fTitXrhRl1qxZQ4yPlNjxcf369aIMW3mjR48WZSZOnEhavyz4cV3cNykVFBSoGGsCFvwsesxf4osXLxars5QzYcIEOuuss8RycnNzicdUSjzemh5r2Fh+t1ggzZs3p/bt24vF9erVi/r16yfK8PzW9NjS5u7du1ODBg1EUe7Xrl27RBltbSsuLiZ2opRSx44d6fbbbxdleD7xvJIS1zNixAhL951lLPpnwa8OEYkEYmmpr6ckLHVZQtry17oWkpUXdR+OXJonK19l1Typ+UosTz4pWUKK+vKktoyDL/wsdWkylgVQK4N/t+zhW8rJNJk49c8XNjXxGrkvbHyVY7mGDwIR0LZ4AoNAwgG04OdD2UEgbiiCQNzwq6m5QSDCyPr6ggaBgEAyfQEBgWT6CKan/SAQEEglBCyH6BZ19EXAlro0GVggGkLy7yAQN/xqam4QCAgEBJLC7MYZSDhYvs7gUhgOURRnIL6QDC8HBAICAYGkMM9AICCQFNSlxouCQEAgIJAUpjkIBASSgrrUeFEQCAgEBJLCNAeBgEBSUJcaLxobgbDj3owZM0RAmzVrRh06dBBlLI5wS5YsUaPPsUOO5vRkcaTh9mjOhn369FH7nZ+fL8qwQxm3R0qM8cCBA0UZfoJ95syZoozFkdAyMyzxBHw4wlkc99auXUsjR44Um+3LEa5t27ZqlEoezy1btlhgFGUsjqzOlRAFDo2a/rGejx8/XtUtJmEp+cKPHRK1Oc7rADsCSklzJOS8mlOtL0dqH2NpLYMdlzUnXwt+XvxALI3mxmgLqS9HOK7Lh7erhUAsffchw/3RPGIt9cRJIJb2xCUD/Us/0kmbv5YeawTi6ykTS1vilLF8AFraAwIRUAKBhIPjSwEtSupDBgTiA0W5DBBI+jH2VYOv+QsCAYFE0klfChip8giZQCARQEsxCwgkRcCqUdzX/AWBgEAiqbEvBYxUeYRMIJAIoKWYBQSSImDVKO5r/oJAQCCR1NiXAkaqPEImEEgE0FLMAgJJEbBqFPc1f0EgIJBIauxLASNVHiETCCQCaClmAYGkCFg1ivuavyAQEEgkNfalgJEqj5AJBBIBtBSzgEBSBKwaxX3NXxAICCSSGvtSwEiVR8gEAokAWopZQCApAlaN4r7mb528vDzniIRFRUU0d+5cEQ52hBs0aJAow6+qLlq0SJQ599xzqUePHir02v1utYB9AYYaNmwoimpRxtjJSIsAaGmLxQ+EleKcc84RixswYIAaIdHSHl8KmJeXJ1a3Y8cO4oXJNVkIhH1kNEc4ix8Nj9Xq1avFJs+bN4/4mriUxo0bp0bd03CxOGK2bNmShg4dqhWl/m7BzzJ/Lfipjdk3f7WohRw9Uko8RoyPlFq1aqXiZxkHy/y19Nsiw+u1pn+WcrzERPf1nLalwRYZVkCNrCzlWGR8xAOx1GOJic7RGn0stpb2+CIQjegtE9jSXguB+PqCtrTHF36WujQZXxFFLQSitcXn7z78uHzpn6VfmfiUDgjEMrKCDAjEDUAQiBt+PnKDQMJRBIHIGgYCcZyBIBA3AEEgbvj5yA0CAYFE1SMQSFTk9uUDgbgBCAJxw89HbhAICCSqHoFAoiIHAiE++3JNIBBXBN3zg0BAIFG1CAQSFTkQCAjEQXdwiO4AnjErDtGNQDmIgUAcwOOs2MJyAxAWiBt+PnLDAoEFElWPQCBRkYMFAgvEQXdggTiAZ8wKC8QIlINYnQkTJnhxJLzrrrvEZnTs2FH1zeA99cWLF4vlsCOc5khYt25d0r5sLY49fC/b1RFJs1BKrRitvSynyfCi1L9/fxE/S0RHiz6xIxwH23FNmiMX47dnzx6xGosjq8UPxOLHYHGEs+iWZTy5PVrUOA3/xo0b05VXXimKsaPcZZddJspw1EJLkDZNR63YaP2K0xHTh/5p/eHfLX4glvl74YUXqtFfLe2xyOApEwGlJH3BWBZAy4CzkvLClCmJF7fNmzeLzX3xxRepV69eogxPKnbGlJKFQHzhxh9L2ocQ993VW9iCn6VPNdWRVeu7BT+L/mn18O8WR2CWmT59ulgcjxXrexwJBAICiUPPItfhawKDQCIPQZARBBKOHwjETbdMuS1f0L6ekkhSTHRfnqwW/CwDAQskHCVYIOHYgEBAIFUhAAsEFoiFd6pNBhaI/OCiNjAW/LQyYIG4b6FaMMYWloCS5QsaFkg4gBb8LEoKCwQWiEVPKsrAAoEFAgskxZmDQ/QUAUuDuOUL2rIHjTMQt8EBgYBAQCApziEQSIqApUEcBIItrKrUKi4/Gl/6Z5ka2MLCFlYlBHCIbpk64TK+JjAsELdxgAUCC6RKC6SgoEB0JNy6dat6p7hz58502223iRrarFkz1bmF7zczC0vJEhGOnZ62bNkilpObm0ssJyX2LTj00ENFmYKCAvF3XwQyePBgmj9/vtsqQEQbNmxQHQAnTZpEWr9mzZpF7du3F9vD5zbFxcVO+NWrV0+NoGgJaNaiRQtq166dOt79+vUTZebMmUP5+fmiDEep7N27tyhjcYSzOLJqCmGJ6MjRQmfMmCEWtXDhQnUd4AiKt9xyi1jO7NmzVX8cdgTWnPdWrVpF27Zt07qv/q7puQU/jkg4ZMgQsa5ly5aR5jTbunVrOv7448Vy3nrrLdq0aZMow+tx06ZNRRnL/FXB46ec9iquo+xtzABJ6fTTTyfeh3ZNvg7RLe3wZQJrnre+CMTXIboFG/5a5wVDSjzePO5SOvbYY4m9xKWk4Wdpr4VALOVYPIF9OXIxdoWFhWKzeO4xhi7J1/z1ZYEk7RKHpn++8LOEpHYZ51TzWhxZLWWCQCwoCTKaAoJAQCBVqQ8IxHHiecquzV8QiAw0CMRRETUFBIGAQEAg+xGABeK44HjKDgvEEUhsYYUDiC2scGywhSVjw9vQUgKBOC5cnrKDQByBBIGAQCoigDOQcJ3AGUg4NpYzYJyBCAu2BUDLeo9D9HCUcIgejg0O0cOx8bWHDwIBgVSFAM5ALMyGQ/RKCOAWlvy1rj2njUN0x4nnKbt2humLgGGBwAKpEgFNAXGIjkN0HKLjEL3GEkhOTo7oSGiJaNaoUSPq2rWr+E1gcaRhxz3Nkatt27bq3XiLI5wvR6ScnByx319++SUtX75clLE4Yq5du1Z1wOJtrhEjRjh/m1kcMbt160YNGzYU62IrZffu3aKMhp+lM762sCyOcFdddRVNmTJFHU/NkWvYsGGUnZ0tlhNXRELL/GWH0NWrV4vtZb+WRYsWiTIWRziLI6bFEZgX7aysLLE9XJeUWH81H7cmTZpQly5dxHLYWXPgwIGijCVao0Vm8uTJ9Nxzz4l1de/eXY22aqlLfc7d8pSEZZL72kO11OUrHoilLh8yfKC/YsUKsag48fPRpzjL8EUglkN0X7eILLdgkhSR0DKevuKp8MI/aNAgsUpfW4CWkNOWvmsycZ5hxrn+gUC0kY/hdxCIG8ggkHD8fH0AWkYIBBKOEgjEokGCTJxf0HEysCMsQXYQiBuKIBAQSFUIWJ6CgQXiNvdggbjh5yU3CMQNRhAICAQEsh+BOD+gQSBua5eX3CAQNxhBICAQEAgIJHjKXXsKwbLUxMnAlvZoMiAQDSH5dxAICAQEAgIBgSTkDMltOY8/NwgEBAICAYHUSALhWzB8mCcly1MwcV5CiJ8C3Gq0EAhbpYyhlCwWsOUaL19D1TzRLZ78Pq7xcjwRTf/c0N+f23ILi2W0oHE8Thp+SbrGyzsImq+IJSKmr3HwtQPDTtBaPBr1KRNLpxg8dgKUkgVAiwJa2mO5R24pxyLj4xaHZQvL0hbIAIHagoAvAokLrzg/AH0RiAUbEIgFJUEGBOIIILIDgQgIgEDCQQOBRFCo8llggTgCiOxAIOEIgEBAIJUQwBZWwmctmgcEEoIACAQEAgLZhwDOQBKyKqEZGYMACAQEAgIBgWTMgoWGJgsBEAgIBAQCAknWqoTWZAwCIBAQCAgEBJIxCxYamiwEQCAgkEgE4ssRydd00K7x+nIk9NVelAMEagICIJD0E4gXR0JfMYHjVNo470Fr/bLEY7B4Umv18O+WgEiWciADBKoTgTjnrxaS2oJD0uavL/yYQLSomaojIQjEokLhMiAQN/yQu/Yh4GsBtCAHAglHCQRi0aA0y4BA0gwwiq9xCIBA3IbUF34gELdx8JIbBOIFRhRSixDwtQBaIIMFAgukEgJxKqCmpCAQDSH8DgQORCDO+QsCAYGAQPYhgEN0LMU1AQEQiNso+sIPW1hu4+AlNywQLzCikFqEgK8F0AIZLBBYILBAYIFY1grIZAgCIBC3gfKFHywQt3HwktsSEc5yj9xXRD0vnUIhQCCNCPhcALWIenFZIHHOXwt+vOawM6aU2IVDw68OEe2VCrFswfiKSDh16lQaN26c2CmW0UJiWnTblyer5onui0AsfcIZiAUlyNQWBHjuFRUVid3VCCROP7g41z9+AZxJxDWBQAQETQxchyEMTyAQVxVFfiAQDQEQSDhuIJBoOlWWCxaII4DIDgQSjgAIBARSCQFsYYUrRW3bwvryq69o8/sf0sEHHUTZzY6kgw+qm/AlDc2LEwEQCAgEBJLCjKttBLL908/p/r++QA2POJwG9v0W1a93WApoQbSmIwACAYGAQFKY5XEQyNdf76GX126kVa+/nULL3EQbN6hPZ55yMrVs3rSsoF1ffElbPtpGr7/9HvHvhxx8EHVu05IOPvggt8qQu8YgAAIBgYBAUpjO6SQQvq3y0wlziL/6i7Z8TEXFH6fQMjfRww87hI47+ihq9I3Daej3cuj8M7vSV19/TZ/s/Ix2frYrsDy++upratG0EdWti20sN7RrTm4QCAgEBJLCfE4XgczIX0z3Pfl3en3Tu7Rnj3jrO4XWRhNt2ugbdFSTBrTygRuo9AqmdpU6Wk3IlekIgEBiIJCcnBxxRWjWrBnl5+eLurRmzRrKzc0VZfr06UPjx48XZTjaIC+CUuJ6Bg0aJMrwgqLd7+ZyuN1SeuSRRygrK0vtlyTQqlUr2rRpk1iGxZGwefPm1L59e7EcdiAaMWKE13n/1rvFdMXN99JzL69gxaShAAAgAElEQVQJtoeev/N6OuWk1l7rsBT2xZdf0cBrptNzL68OHJd6dGxDBXdcZ8kKmRqIwMqVK2n79u3qeqLJ5OXliWVs3bqVLrzwQlGmU6dONGPGDOc1aeHChTRz5kyxnFGjRtHAgQOd65o3bx6xp7mUeF3atWuXXNdebaWNUfksBBJjc7xUFacjppcGlyuEt4luuOdxuvHex+n4Y46iF++ZGBxYV2f6zphb6NmXV9OJLVvQU7deTcc2O7I6m4O6qwmBuK7hV1P30l4tk0OPHj3EeiwWnBqRMO09KVcBCCQcbf4KWrBgQZzDQas3/pfGTH2AXvjXG7T0juvotI5tYq0/rLL6Zw4hdt/8Qd/T6P5Jfi2uRHQQjVARAIGoEKnWBQjEDcNYcmeyBfLocy/TpeNnBTgtu/N6+laHE4J/f7z9U/rrin8Fh+lxpO7tj6ezv9WxrKoTvjea3v9wG12Qcyo9+Dt56zSO9qGO+BEAgbhhDgvEDb/YctdEAnllzUYa+KvpVPzxjlhwPL1zW5oy+sfU9eTjgvrOHDaRVr7+NggkFvSTWQkIxG1cQCBu+MWWu6YRyCc7PqOcy39Hb25+LzYMDz34YJo69sc09Ls5IJDYUE92RSAQt/EBgbjhF1vumkYgWz/ZQa3O/2Vs+JVWNHXMJTR84NkgkNiRT2aFIBC3cQGBuOEXW+7aRiCHH3YojbvkPCr+eDvd8X/PecM5TgJhB8XPd30RtP3orMbe+oCC/CEAAnHDEgTihl9suWsbgZzTozP9ZcpYGjP1/kQRyPOrXqe9BifIVkdn0R/ueZweePqFQEc+e+Eer7rCHvPL//1mUGbrY46i1i2aEvstSe07vfOJdNihBx/QjlVvvE3bd35e9rfmTRtRu+OOOUBm9xdf0kuvrhfb37JFUzohu5nXPsZRGAjEDWVvBFJQUODsWtyoUSPq2rWrW4+IyHKNt23btnqULIMjocXZ0OJIk5NTsi8flnw5YrKzkuZAxGTVpo2/q7ZV3cKStrDYR2Ti5QPp8h+cLRIIv5r79Z69qrNneUxdLZDGfX5O7IyopasvPZ/e2/pJ2giEb7BlnzcqaMZvh36ffvXT7wSvCDfp83PaHdK+iZcPCvxwBp19WpBv2cq1NPKme+mtoi1l3eEbcreO+wmdcvJ+J893PviQTh54ldjlsT8+j343QnaU0zBL5fcNGzYQx9mRUseOHemoo44SZXw5AmuvGBx++OGqv4RlLbHIcPCrdevWif0+8cQTKTs7W5Sx1DVr1izVMZnXE83ZUA0oZVEODk6yYsUKi6goE2dELktjLY40cflhsg/I4MGDxWZzpEbG0FdKlUDuuPYyuvS8M4PqwywQvo57/re70a0PL6K33ysOZI875ijKvbBfWbNveeAp+uDDbQd0w5VAfnXbw/TVnq+DMr/86mv6+6o36I1NJRcBRgwqOVvhdPa3OtFflv6z2gjk2OZH0ne+XfIx9tQL/wqeq+fEf39oci6d2uEEuvyGecErxPzu1w25F9HfV75OTy3/F034xUC65ifnl/WlPIGc2eUk6nxiy0qq0ffUjvS/Z7p//Fl1jnV0+vTpojjruub9ba1Pk9MIxBIQTqvD+nsmrn8gEGF0QSCV/UDCLJC8n/8g+JouTWEEwgscL3R8k+sfqzcEDyQ+PvWqMh8Tzr/iP+uo/xU3Er/8W5pcCeSTHZ/S3n229qe7dtN1sxbQgr8VBsUX/fX2snrqHXYIXXnL/ZUIpDSvFICSz04a1K9HBwkPOmoWSO+u7ejh35dYKOveeZ8++GgbDf7NjOC14Z+e/22aPPwiGnnTPfTngpfp/kkj6YI+p9IzL71KF1w9TSSQSZcPosu+V9la5v7yuVVcCQQSjjQIxFELMxFAWCBE9+RdTt/t3e2AhagqAunf85t0z/jLg+fXSwkkq3ED2vzkbZU0p1HOsMBS8EUg5SvY+fkuGjv1AXrg6eXBnyuec/zi9/PKCOSxKePolzffV5b9oIPq0p9vHkMntmoR/I3PM4ZNviv499d79gRWwaGHHET/efjGKmeDRiB9v9WRnpy2f9uJ9euIbw8NyvreWd3pgckjafgf7qYHn14e+Mbw68Q33cfPzTwhEsjNV/7oACvPcapGzg4CAYFUQgBbWJHnkzljErewOBLgw7/PVbdAOHbHNy/+Nd3522GU073kQUiNQDpf/Gva8N8Pqp1A+HyC+8nkUEpoy+flBU6NvAXX4cJrgjbyQ5MH160bnOvwWUb747PppXsmBpZD+ZQqgfC5DZ/flBIIWyej/ngv3fvE87Rnn1nE2zBMaDfkDqbzenUpq678FtYfRg0OzqbKJ7aUKrbPrJARBUEgIBAQSDkEarMFwoevfAirJV4EL5t81wHvVpUSSJMGR9CKuydQ66P3v3rMhNP8nBGJsECmjr2Ehv/gbFpS+Cpd8cf7iBdljk/y3qJZ9OCi5ZR7073ET8xPGXMJXfQ/PYIzi3aDrgoskcH9Tqd515cs/qVJIxB+b2zG1T8tk/9J3uzgrOawQw+hX1zQl2664mLa9P5WuujXt9Gr60sOo7/ZthU9NmUsNWvaiD78ZAd9vvuL4JHJ/275SDxEZ6tx/g1XaMPn9XcQCAgEBAICCRDgBZIPYI9seAT1ObVDcB21NK16Y1NgQZzUqgV988RWlXRm9JT76dUN71DdOnWobcvmdNl3c4ID4sLXNtCLr66j62c/Enz1lybXM5DyDUhlC6v89lbeHY/Szfc/GRT1ccFdwc0pTv16dKJLz/v2AYs+/+f7OafSQxXe6tIIpKrlhXFl8pg65sf05ub36cpb/hRc+y1NjB9vDbZqkUU3/ekJ4iu+T996TXB+UnoLq8tJrenEls0PKJ7fGLvy4gFeCUIrDAQCAgGBgEAO0IFjjmpCbyy8hfh8oDTxGci2nZ/TD/v3pH49OlfSmXeLP6Ydn+0KYnv8+81NNP2hp+k7vbvRnwteoTVvFVW64ptkAglbEqIQCB9qNz+yUVAkWzZndWsfRFwc/cMBVLduneB5/SkPPBUc1g/7fh+a9tDTAXH/z2mdgteS5z1WEDw0+dFzdwbOnKUEgjOQqkcJt7DCCc1yiQi3sIRPJguAtXkLqzx025fNC/wZyhPId77djfhQWEtscZw94gZRLMkEcvZpHenSc0uuL5dPvI3Uq8tJB/xNs0D4bOV3I0v8MtivhuO8H3pIiRMh307jK7xs2fH24aiLzgkuAvCZCMvyecaH23YGsiAQTetKfgeBOBJIXl6esyOhNgilA6Uttuy4t2jRInHk2dlw9OjRogxH9lq9erUoM2zYMNUhx+JIo/XJosbsrMMRwqTE/eEIiVLyHdI2FT+Qqgjkb/9YHXwp8xlHxTTyxnvoX+s2EZsgn36+O7iyKqUkEkjW2b8IHCL5y5+3l7q1Oz7oAof9ffbl16q0vDQCqXgLqzwmjy37J/3wtyVXjtnh8TdDvkuHHHQQzV/yIv3893PLRP80cXgQK6Wo3BlIUiyQxYsX04svviiONUfW7NChgyhjiahncaibMKGybpav2BJR1DJ/2TlSi6RqcaQ+99xzVcdG9qHxgR+3Z9u2A/2xKg6Kl4BSlpCsloXUImMhEAaQSURKrMT8HIKU4rJAuC29evWydF+UqU5HwqoIpPQtrNYtsmjtwpsPaDsfovNiuuKeqifwMQNyE3GILp2BsCd4t0t+G5zjsJVw4xUX087PdgXbTPw8yHNzrqVvHF7vgH67EAj7xfzx/idp8tw/BzfD2Fphz/8fXDONdu3+sqyewnsnUee2LYMD/9ItLG4fk03FdMXF/Wn8sAucdS/uAvjmJ6876U5xPkVkIRBLf/lDUyMrX/iBQIQRAYHYHQklAjmqSUPa9MStlQiEHQl/9p3eNOtXQyqNQlL8QCQCYeJY+GwhjZv+ELGjYmniL9+zurUj9iFxvcZbEZi5jy2lm//0ZHBAXvo0C+9DH3F4PTrooDq0/dPPA4fJV+ffFPijJO0pE8sCaJHxtQBqdYFAZIRAICCQUARct7BKLRCJQNiRcONj0w84P+EGpZNAdu3+guY8+iz97eWSbc7yjnv8/+kPP028/Vbxtz899fcy73V2JiwlB35yZM6jfwsuBHCqf9ghtODGK6vElS8OlG5D/WhAr+AmG/tjsCc5+5l0Pak1TVbepuJY9b++PZ9ef/vdoA4+exrQs0tw6P7Q4hVllts9439BQybdKa4Ag/qeFpB4piUQSPiIwQIRtBlbWOHgJHULSyIQXvRWL/hjcAhcPqWTQDJtsUR7KyMAAgGBRJoXIBAQCELaRpo6NSoTCAQEEkmhQSAgEFcCYSe8O/7v2cBPhc8Pbrv6p8Fz6dWZeAtrz5499O1T2tFVl/6vqSmLVvybbn/kGeJLCtcN+z61aNqYbrz38eB9rrvH/4KaNWloKicThUAgIJBIegsCAYFEJRB2Xjxn1I3Er+byoTdft+XEjnsd2xxb6SwkkoJGzFQaD4S92vnw3ZLufmwpjbr5PupwQjYt+MMvia/5/m7eX4KnTFpkNaaNf5lmKYYYl493fBbIdjxBjjVhKjAGIRAICCSSmoFAQCBRCeSUH/0meAqEHz487OD9Ef74eXdO7PjIr93G/cAg181Bpthn5r6Jw6lHx7amuVGRQPjq8GWT76THl62kzU/dZn6mnV/35QsCnHxHYDR1JIIQCCRDCGT79u1BpEAp8bVFNr9dE9/rZkcjKVkIhG8hWBwJ+ZqulHw4Elrw40hkd91V8iR4WLI4IvGk6t+/v+swlOWP4xZWnIfo9c8suS48YuD/0JQxPy7rZ88hefTvdZsDX47f/Ox7wfMrH20v8eju1KYlvbah5NFC1vPjjs6iRt+ofwDGHCOFHy4sTScc04wafuPASwHs/8F+GaUv6PL7Yfx2VWni+tkplUmkzbElb1bxW2BvvP0effFVSSTFeoceQtnNjgxkOFUkEN6Ge/u9rbRt52d0RL3Dyp6c/2THZ0H7+PZW0A8i4rexOG35aHvgyf7kC6uC/7PTJz+dwm+YpSMtWbJEdSS01uvDiXfixIlidVZHwrlz9ztyVlUgz18tSFaN9APh8JMMopTYIU/zLrUoRU2MB8JeqkxErom9c/Pz812LSSm/LwLpeMKx9PKfJh9Qd+lrvNVBIPwKLXu28xtenHhhHfa7kgXg/DO70pKXXi2LB3L7NT+lUX8siQfC12VHXtiPfvOz7wYkwvlWbyyimQueKZNnOX6g8Kzu7WlAz28G+djf5aFFK+i+J58vC1t7RpeTaNrYS4PtJ/YnKd3CKvVE58co+Y2w6+c8UvY8Cbf3x+eeQT87v3dwZlORQDhq4U/Gz6bHn19JHEf9udnXBpEdOcLj/U+/UBZDnV8KZkuLrww/+tw/6LrZB75wwOFxl915fUq6YhW2PKZoKcviCGwpR3tFI86IhCAQy4gJMiCQcHAyjUD4gHfc9AfprXeL6aHf59L3zzq12gnkR9fNpL8sfSW4MnzO6Z2DV4L5lduKV4jLB5Ri0jjlpNa09ZOdZSF4+YCa/TfY8uBogS+9tj44sO5yUqvgAPuzXV9Qu+OOIY4bsv6dD4hfHub3vjhxXPNnX14deOGfecrJNG3sJcQEW5FArr71IZr5yDNBnuuHXRA8jMi+K5xKQwdrBMJPvP/m9vl09+PLArLkULnNjmwUeLLXr3co5V54DuWc2p6umv4grX2rxKeEQwu3atGUrhjsz5ItP/AgkPA5DgIBgVRCoLZaILy98Pd/vRFskfTqciIdk1XytV+aqsMC4bgavDD/7R+vBc3gLSt+xZYJhGNwHHH4YcHfyxPIg5Nz6bhjsmjHp7to5sJn6InnV9LJrY+mf9w3iYZMuov+77l/BG9h8cOGTEhvbHo3IBXeZrr6J+cH5xD8hb/7iy8Dj3s+JP/Lsn/StTPzA4e/B3+XSxfknHoAgfC7WpPn/oUKX1sfWBwcLphx/OUtf6LHn/8nDex7WhAXhEm6/CF6RQuE38TqPPhXgdXzy8H9g7ez2HI6uv/IoJ/nnnEKzbl2KI38wz2BAyKnLUtmB68qpyvMLQgEBFIJAWxhhStFbSEQPivgRbViYiLpO+IGKpjz22onED6n46fOebHkbZ3tOz8P2sTbGGwFnHdGlyAsbHkCkZ4yyTr78uCcYtj3cogDT/H7VJxKz1r4OfduJx9H4+8oeZftnadmBN7ibKFsLNoSnHnw1z4v6uUtkPw/XEHFH20PCOborMa0/r9baOenn9MTL6yiGfmLAwJjYnvp1XUigXC0yP6jbgwuDjCBX9D3VLpu6PeDW1ecGhxxeBB4Ks5DdBAICAQEUg4B7SCvthAIQ8KHvD2/eSL9aeKI4HzgJ3lz6OXVG4JbTR8smX2A3vQd/vtg66c6YqLzov/VV18HT4/wzSyOIsiJY46zRTD8hrvLzjQsAaX4i738Q4UcUZFTGIFUtYRU3MLiuCjj73iEirZ8HBy88/tWe/buIX5QkcPXcqCqwlfXiwTy7Kxr6ZnC/9D3ryq5BMNnHzwWfIjOW2ylrySDQMIXdZyBhGMTfHztVVZAHKIXiQiCQGQF4185HOs7T91W6WVaKafvp0zeLf6Eioo/Ct6dYoe7Y45qXFb91If+StfNKjlI5mfS39v6SUoEwttVRzb8RqXu8DlLy+ZNK1kgLMhRET/8ZCdlNWkQ3JgqTyD35l0enEss+FshZf//g/N1f54aWCMP/PUFyv3jvWYC4UP00nTjvU8EV3VZXzkkLqfSkLYgEBCIPourlgCBCMj5eI23NlkgYVDyop17UT/6Uf9elcLbLv3nWsrp3r5SVt8EsmzlWjr3l38M6rn8B31pyuhLggh/nP66/F806Fe3BltZ1/zk/OCr/4GnXwh+W/nA74OvdSaV38zMpwXPlDwhziFtT730uiC40/+ecUqwhcVkwemzXbvp329uDqyxW+5/qhKB8LXaP9z7eLAdxdbawL7foiP7/iI4q+BbWHwTbOy0B4Ky1jxyc3B1mK/mspMgH6xbLZC/3no1/X1f6NuTWx8TbJdxatD7smDrDQSSrIBSOESPSmP78uEWVjiASb+FZRn6Lie2okvOOzBy3033PUGbn7wt7QTCFfCB8oaiLdSjU1v6fk73sjMLPljndGLLFsSBlxY++48yAuHrtrwVxXHGmTy++noPXXxOT7rzt8Po8WX/pEvGzwrysgzLcuLbWXxld9avhwQH9VdNfyh4OZfPV/igftN7W+n2BUsC2aoO0Yd+56yAQLZ8vD04+GbrpvQ6Luc57pijKP+GK4LtQekQ/cHJI4l9XLgc3p7r3bVdYIH8dtaCgKxKCYTPaLg9HFOE+8+e+XxbLB0JZyDhqGYkgeTk5IgRCb/88ktavny5qEtNmjShLl26iDK8/6o5G7777rv05ptviuWcdNJJdMwxxzjXZYlWxo6Nu3btEuvStrA489KlS8Uy1q5dSyNHltyMCUvNmjVTo4wxyYwYMcLbvE/FDyRKpU0aHkE3jrqYLq1AKlzWvMeWBldXJ839c1C0j4iE7N/x2LJX6J4nnq/U3GOyGtOcay8LbmWVP0SvU4eC84fSdEGfU2namEup2ZENg5juE+58lGYv/Ful8vjwm6/bcnnPvbKGRt10b9k14FLh87/dlW664oeBT0f5Lay7r/9FcAWafTRKExPP8dnN6LX17wSOfk/fdg29um6zSCBPTb+K+El9jh/y8Y5PAwurVF95G++Oa4cGURPXvlVEl46fHcSi55ROP5ANGzYQb4u7JktEQnYozsra76xZVZ2aH0j9+vXptNNkMrWsbRYZy/pnwS3W59wpCCqKFBUBC4FoZdeEiIRaH6v6nd984mutYent94qpw4XXeCMQJoKtn2ynNRuLaNunn9OWj7YFN5FaHNkosAxO7XBCUFd5AuGFmm9N8RYWf5mzrwffaCrd/mJ/jv+s20z8HMp7H35Cjb9xBGU1+gbVP/ywYCHmxDqy6s1NtH3nZ/T62+9RkwZHUIumjej47KPKvNH5gce9e/YSkypfB2b/EQ5J+86Wj4IPL/ZO59taH36yIyjzlJOPo8927aI3N70f1NWpzbHBJQYmga0f7wg84TliIQeY4v7ymQt7o/N2YqvmTQ9oH5fHjot8RsTbd1xWqTUVZVzjyMM3PwsLC8WqmKi01yY0AomjL77rAIH4RjSN5YFAooPbvGmjwAs7LPGNI95+4eTDAilfDz+kyOcAXD/foiqfKl7j5THmrSuWC2tvqQwTCy/SYYmfJTmoTt1KdYbJc738jVd6RTgq2kyeX+8pecokrCy+7cWYs/Nk0hdWEEi4JoBAos6SasgHAokHdN8EIrU6zA8knp6iFgsCIBAQiEVPEi9T2wiE99LPvGxi8ERJXIlfz5025hK67Hs5QZVRX+O1tpe9xP+89JVAfO0jN1uzQS5GBEAgIJAY1S19VdU2AuGtn6df/Df98NoZwbZOHInPJqaM/nHZmUK6CYQ9t/l8JCCrU06Oo4uoI0UEQCAgkBRVJpnitY1AeBTe3fox5S95KXBuiyN1b3ccnX3a/sP2E743OniShN+Q4muwSLUPARAICKRGaH1NJpCX12ykK26+L7hlxM97l94qqu6BK31r6gd9vhU8S45U+xAAgYBAaoTW12QCYWezG+5+jG6+/8nAV+HFeyZWevo87kH8zphbgufQ2envqVuvDh4DRKp9CIBAahCBdO7cmW67rbI3cfkuPv/885SXl+es6aNGjaKBAweK5VicBC0NYce84mL5sDgnp+RgNyxZHIh27txJr7xScmgblvr06UPjx48XZThwVZs2bSxdM8s8U/hq8AR6aSjYd5++PaU3rcwVKYJM1BdcNY24Pey4xBH1Xrx7gq/iUU6CEJg0aRIVFBSILRo2bBhlZ8vx27W5yRVoTr6WtcQiY1n/Bg8eTMOHDxf7PWfOHDWwHK/HTZuWPFsTliz4WVSCL+E7OxJyKNUVK0riCYSlBQsWEAPkmvi5E34OIY5kCWkbRzu4jup4yqS0b+PnLKRHni0sCcm6x1ldnCDj12Q59veqB29wKgeZk4sAh35duLDkCfyw5CsiYVwoWNY/Xtd4fZPS2LFj1RDjlj7xKxs9evSwiIoyIBABHhDIfnD4fSeOrMcPAXJ0vc93f+GsfNYC2NeQHwNsfXRWsGXFwZ+Qai4CIJDwsQWBOOo9LBBHAB2z7/xsV/DwHhNJXIm3CM478xQ645snlT0hElfdqCd+BEAgIJBKCFhMOIuqgkAsKEEGCGQuAiAQEAgIxPP8rc4zEM9dQXFAQEQABAICAYF4XiRAIJ4BRXGJRQAEAgIBgXieniAQz4CiuMQiAAKpQQTCN5G0ADDs1MPX6qSEM5BwdPgatIYfTyrGEAkI1HQEQCBuBMLPuTOGUvJ1DVqNie4rprdF6fmK2pQpU0RRX9fYLO2xyGie6L7wgwViGQ3IJB0BX/PX4sfAwaSKikqiLIYlbf7yx3OrVq3EMiwf0Lyo8xyOI1nigfhqBwjEEUlNAUEgjgAje41CAASS/uEEgQgY+1JAX8MIAvGFJMqpDQj4mr+wQMK1BQQCAqmEALawasPyWvP7CAJJ/xiDQEAgIJD0zzPUUA0IgEDSDzoIBAQCAkn/PEMN1YAACCT9oINAQCAgkPTPM9RQDQiAQNIPOggEBAICSf88Qw3VgAAIJP2g10gC4UNgzREuzvfwLcPIV3D5LrmUfNzCgiOhZTQgUxMQsBCIL0e4mugHMm3aNDUeEq+zmiOhL11S44GwJ/rmzZt91SeWwy/tjhs3TpWJK6CUj077ckSyePJbCNhHn1AGEEgnAr480X3E87Gsf+zV3atXLxESXy9JWAjYMja+rkGDQCxoO8iAQBzAQ9ZaiQAIJHzYQSDClIAFEg4OLJBauZbWyk6DQEAgkRQfBAICiaQ4yFSjEACBgEAiKTQIBAQSSXGQqUYhAAIBgURSaBAICCSS4iBTjUIABAICiaTQIBAQSCTFQaYahQAIBAQSSaFBICCQSIqDTDUKARAICCSSQoNAQCCRFAeZahQCSSIQdkbUIrImzQ8kTkdM1Q8kaZrJnpijR48Wm8Ve7wyia2JP9OzsbLGYOnUYQrfEnugrVqwQC/F1jZedDadPn67WpXmychS2wsJCsRyeeJonvxtyJbl9TeA4P2B4zNmZK93J4ghnaYOviHqW+euLQJLkiW7BmLFhP484UmyOhHF0JpU6LAoIAglHFAQSjg0IJBwbEEg4NpaQtpY1DgRiQclRBgQikwMvglICgYBAokxBEAgIpCoEsIUlzCZsYcmTBltYUZbikjzYwgrHDltY0fXKmhNbWAJS2MLCFlZFBCyP2WELC1tYFRHw9ZadZWHHFpYFJUcZbGFhC6siAjhED9cJHKIXiSuOFo4BBCLjhy0sbGFVQsASTwC3sNy+hLCFhS2sigjAAnGbU6bcsEBggcACMU2VQAgWCCyQqrTF2xlITk7OXkkdv/jiC9VHwa7OsmSrVq3ohBNOEIVyc3Np0KBBoszEiRNp6dKlosyqVato27ZtogzfPMnKyhJl+vTp49z9Tp060YwZM8Ryli1bRhMmTBBlBg8eTMOHDxdlZs+erUaGZPx69+4tljNv3jziSwZSsuDnDB5R4E/BX/RS6tu3L11//fWiDJezePFiZ/1bs2YNbdmyxRk/9jHStlg0Pec5tWnTJrEt27dvp5UrV4oy3CfNt6qoqIjWrVsnljNq1CgaOHCgKDNp0iQqKCgQZWbNmkXt27cXZfhjk/smJa2e4uJi4jNVKTFJDx06VJSxjOXChQtp5syZPqaEWoYFP+43919KdfYqGsqLBAMUR2InmilTpsRRVWy3YGLpTDVUYvmCiatZFgKxtMWX/vm6RWRps+bIGqcndZxbMBZsLLcoLeVoMr70T6snib+DQJI4KhnQJhBI+CCBQJKhwCCQ9I8DCCT9GMESxRsAABibSURBVNfIGkAgIJCKCMACqZFTHVtYVSEQ1y2YmqpSIBAQCAikBAFsYQmrHM5AaioFuPULBAICAYGAQLCF5baO1trcIBAQCAgEBAICqbUU4NZxEAgIBAQCAgGBuK2jtTY3CAQEAgIBgdQpKCgQHQm3bt1KWnAhX6uoxRHO4pBjkbE4wlnK0fruyxGzefPmquOUpb0bN26kzZs3a81Wf08SgbCTGzuYSsmCDTtOjRgxQu27JmBxZLU4cmn18O+aH4jFkdCCHzvMjh8/XmxSJt7C0hwxLXrDDpRz584VseF19LXXXhNlLI7UFp2wyFgcqXv16kWHHnqoPK+ISCQQS2MyUSauBdDXJQRe3PLz852htsQDsVTCDxjye1hI1YuARiAWR0JfPchEAtHws2ATZ0RRS3ssMr7essu4xxQt4FhkQCAWlMJlQCBu+PnKrS2AIJCaFZLal96AQByRBIG4AQgCccPPV24QSDiSFk90DT/LOMECsaBUw2RAIG4DCgJxw89Xbm0BhAUCC6QqXYMF4jgDQSBuAIJA3PDzlRsEAgskii6BQKKgVi4PCMQNQBCIG36+coNAQCBRdAkEEgU1EAjhFpaj4iQsOwgEBBJFJUEgUVADgYBAHPUmadlBICCQKDrpjUDy8vJEPxBfjjSWTvJthnPOOUcUtbTHKqO1yVKOVgZHRJs6daooxg5EQ4YMUfut1WXBb9y4cWp72HG0Q4cOzu2x4JeXlyfWw/ixf4GULPV07NhRjWSp4Wv9nSPLrV692rnNln5pUSobN25Mo0ePFttiiahn6bvFD2TAgAHUo0cPZ2ws7eEAYQ0bNlTrspQlybDD3fLly8ViOJqjFtnQV0AzS3/Y8VGLKKp9nHA96lMmlsb4es44TgCT9Jx7nNcALVtYCxYsUF8f8IWfFrI1aY6YlvnAC4UW/tVSTlwyFv2ztIU/lPgDRUoswzqYlGRZJLW2WvDjOcUvbUiJcdE+NrW2+Pydb/Cxl7348aaFtLU0CARiQSlcJk4FBIG4jZUlNwgkHCUQSDg2IBDL7BJkYIGEg+PrCwYE4qikhuwgEBBIRQR8zV+D+nkTgQUiQOlrC8bHaMECCUcRW1g+NEwuw6J/llZgCyv9H4CWcfAlAwIBgVRCABaIr+kVXg4sEFggsEBSmGc4A0kBrCpELV+AvkxgEIjbWFlyg0BAICAQy0zZJwMCSQEsEMgBCOAWlpvu+Mht+YCx1IMtLGxhWfSkkgwIJBJsZZksExgWiBvGvuKpWFoBCwQWCCyQfQhYHbn27NljmVuijOVOdv/+/dVARhZHLm6I9vXr3CEisuDnyxGJy9EcMS395gVQcyS0XELgW3UNGjQQYdQc4SyOmBaHO3Yk1CJr8ofQ4sWLVR3V9Ib1T4s+N2zYMMrOll+KtegfRz90TezIOnToULEYiyMmv4+m4ceOhFogMsv89YWftuawI+aVV16p6oQ2Bhz1kT8CpWS5hbpkyRJinKVkmQ8WGctaoToSvvPOO8QKJiVWCK1TGsD8uy8TmBcKVkIpxfUYoC/8LJ6sFozZW1jzTLaU4+spBEtdcclYPKl9tcXXY57aAuirvXFacHHOXw0/y3P4ce7AMMloLzP4GnNTPBXNkdDXAmjpFAgkHCUQiEWD3GRAIOH4gUDCsQGBCPMOBOK2KPnCDwTiNg6W3CAQEEhFBGCBKAG5YIFYlpboMiCQY6ODF3NOEAgIBASyHwFsYQkLEM5A3FZnnIG44YczkHD8cAYSjg3OQIR5hzMQnIG4LctuuWGBwAKBBQILJLiuiVtYVS8GuIUVvkiCQEAgIBAQCAhE+BAHgYBAothpuIUVjhpuYQkaZXkNtUmTJtSlSxdRL+vWrUuasyE7wvXr108sp23btsQ3I6TETjtbtmwRZbp166ZGK4sy0arKs3TpUrGoRo0aUdeuXUUZtqg0RzgOWDN8+HBn/CZNmkQFBQViORZHLiYrdgSUklaPZQx4vHNzc2PRP4sD1uTJk+m5554T22M5A+FFu7i4WCxHi+hoae/atWtp5MiRYj0tWrSgdu3aOWNsWQdef/11ev/99xOBX7169VTHR9bxlStXiu21jANHhmzTpo1YzlVXXUVTpkwRZdi5tHfv3papI8pY5q/qSGghEOeW7ivA4onpq65MK8fXUyaWfvvaArQ8B615dVvaG+cXoKU9tRU/Cza+ZCwEHJf++eqTpRxfj6Fa6rLgBwKxIJkAGRBI+CCAQNwU1Bd+bq1ILTcIJBwvS0hqC9ogEAtKGSIDAgGBVIVAkiy4OKcSCAQEUgkBbGHJSsFnHFLyFVO5tm7B+NK/2oofCCT9CGALS8DY1wRO/zDGXwMsEFggsED2IwALBBYILJAUeAgEAgIBgYBAYIHAAkmBNvaLgkBAICAQEAgIBAQCAimHQJIOgX1toeIMJJKKp5QJW1gZsoXFzdQc4SxOMhaZwsJCWrRokahI7DA2aNAgUcbiCGdpj0WjfTjCWephh7LVq1eLohZHpNmzZ6uR0diBrX379mJdFkdMfrBy9+7dYjlaRD2L4xkHPBsyZIhYz/PPP0+a013r1q3p+OOPd9Y/iyPrvHnziH2spMSL5K5du0SZnJwc8ffmzZvT/PnzRRmLI5wFP4sejxo1igYOHCiKWuamBT9LRExN/yz4WRxZLdjwvBsxYoQoumHDBuIXvqX06KOPqhExLRhb9E/1A7F03JeMr8cU44xJ7eML2hd+lnLiNIEt7dEiwlnKsMSUT1o8FUtIYEvfNRn+qNi8ebMmpv6eNPx8vQat6Z8lHgh/KPErGq7J1y3KONc/EIjjqINA3ADUJrCldBBIOEogEPnZI03/QCDyDASBWFYoQQYE4gagNoEtpYNAQCBVIcBbPdq7eZr+gUBAIJY1KLIMCCQydEFGbQJbSgeBgEBAIPsRwBaWsGrwOQnvFUopTgBBIJYlPlwGBOKGn5YbW1jYwtJ0xOV3bGG5oEdEIBA3AEEgbvhpuUEgIBBNR1x+B4G4oAcCcUQPW1jOACoFgEBAIOnUsVpLIHzHma8CuiZYIG4IahYIL4DavXceR75KKSXLNVT2G+AtUilZtlAtiMR1jddyCGxpb9LwwzXe8FHztYXPfkrqJYS9ygoYZ0ApiyInLSSrtgBaJnAmxmOwjJVFRiNgJg92FJSShUAsbbHI+PKj8UUgGn6WPsUpkzT8fPQ9zksclvYy2WvO1pZyMi4eiKVTIBALSpkjoy2AIBB5LDX8kqYJIJD0jwgIRMAYBJJ+BYyzBm0BBIGAQKpCwJcF50PXYYEIKGILK/2HcNjCCldAEAgIBASSGs3BAoEFkprGZLA0LBC3wdPwcyvdf25sYfnHtGKJIBAQSPq1LCE1aAsgLBBYILBAUpusIBAQSGoak8HSIBC3wdPwcyvdf25YIP4xhQWSAqY4RE8BrAwQ1RZAWCCwQGCBpDaRa60FEqcjV5IckWrqIbrFEQkEEr44+MAvtaUn/dKZZoHE6chqQZ8/oLW3ADn8NUfFdE0mPxB+jUOqKBOfQvDliek6AJw/E/Hz0e/SvmtR97S6LPhlIgFbQrJy32safr52EDS9sf6uOQJby4lLLnH4gUDSO/SWBdDSAstTEpZy4lTAmrgAWjC2yIBALCilXwYE4oZxHRCIG4BabhCIHPfbB36wQMJRtOhfnPjF+QGj6Rb/DgKxoBQuAwJxw0/NbZnAaiFEBAskHKU4F0DLWFlkYIFYUEq/DAjEDWMQiBt+am4QCCyQqpQEBKJOnVgEQCBuMINA3PBTc4NAQCAgkP0IYAtLXTJEgcThhzMQtwHVcoNAQCAgEBCItk5YfweBWJEKkbMAiGu84SBb8HMcorLsuIUln9v06NFDhLom4hen/ln0GFtYFpTCZRK1heXLkTBJBGIJKGUZQsshui/8LO2xyPhYAC34Je0QncdKc+TiCIpaRMxMwy9p+mfR0SQRSEbip0UktAxCTZWxeGJqntS+sLEQiK+6LOVYDoEt5fiQ4cW4V69eYlG8oLOHbhzJ1wcMOxFmZ2eLTdYWQAsBx4FJddThg4B9bUFb+s/WGZOIa7I8ZeLtJQ4QSPhwgUDctmBcJ4I1PwhE1mEtprwV50yTA4GEjxgIJAZtBoGAQKKoGSyQKKj5zwMCAYH416oUSgSBgEBSUJcyURBIFNT85wGBgED8a1UKJYJAQCApqAsIJApYacwDAgGBpFG99KJBICAQXUsqS8ACiYKa/zwgEBCIf61KoUQQCAgkBXWBBRIFrDTmAYGAQNKoXnrRIBAQiK4lsECiYBRHHhBIDARSUFAgBpTie+aar0MmynTr1o0aNmwo6jFvRRQXF4syeXl54u8WbBo1akRdu3YVy1m6dClNnDhRlCkqKqJ169aJMieeeKLqW7B27Vr64IMPxHIsfiB8vXb37t1Oa0W9evVUhzuLI+HgwYNp/vz5YlvY72L9+vWiTNu2bYk/LKTEdWk+J927d6cGDRqI5bBPgCbTp08fsYxWrVrRpk2bnMaAM/M8WL16tVgOL9ht2rQRZTZs2EDatWLLnLF0yDJ/tXIs+G3fvp1WrlwpFtWsWTPq0KGDKGPxA7HMX+53+/btxbrmzZunBitjf5KsrCx5fdPewtIAztTfLQugpW+aI5eljJ49e9KKFSssoqLM1KlTady4caqMFhKTne4WLlwolhOXJ7XFkcuXH0jS8LNYwJrS+HIkZEJkYpQS6xVjKCUmRV4oMyXVZv2zjJH6lImlkEyUAYGEjxoIJBwbXiDjImAQSPWvLCAQeQxAII46CgskHMC49qBhgYSPASwQtwkOAgGBVIkALBBYIBURwBZWuE5gCyscm5r6AWOhXlggFpQEGVggsEAqIuBrCxBbWI6T00N2WCCwQGCBlEMgzj18bGHJX63ac+4gEA8M4FgECAQEAgIBgQTxObSrtdjCwhZWRQRAICAQEAgIBATi+CWOMxCcgVSFgHoGcvjhh5MWetPi+BOnTJyOcJojl2XeduzYkW6//XZR1IIfXwxYvHixWM6AAQPU8Zw0aRIVFBSI5VguIVgcudhBUkoWRy5fjoTsODVr1iyxPbm5uTRo0CBRxuJIGBd+zZs3Vx0oLbq1Zs0aYnykxEG9+vXrJ8rMnj1btQQ7deqkOrCtWrWKtm3bZpleTjIW/WNsWC+kxOvE+PHjRRmLI+GoUaNo4MCBYjm+5q8FOJVALCacpaI4ZXwdYvrYw4+z3+ykNWXKFLFKX45clgXQ0nftEoLlGqqvWzCW9lpkfOmfpS4NP0sZFhn+GMjPz3deAC11WSLqsfMt62C6U5zrn4VAfPXX2/zVPNHjBNAXOL4mMAgkfES8KWAd/oYJTyAQeVaAQHytGlWXE+f6BwJJ71iaSweBhEMFC8SsRpEFfemfpQEgEAtK0WVAIMoHDCyQcIBggcACibL0gECioLY/D7aw3PCz5Pa2gwACAYFYFK6ijDcFxBZWFPjL8sACcYJPzQwLBBZIlQjE9ZqsqqEeBXCIHg6mxQ/E11DAAnFDEhaIG36W3N4+AGGBwAKxKBwsEDtKIBA7VlVJgkDc8LPkBoEIKPmawDgDwRmIZTJWlPGlf5a6sYVlQSm6DLawHLewLI40HMmNI1xJyeKsZJHp37+/GqHOlyMXP23B0cakpEUJ5GiDo0ePFsuw4MfOhpoDm2UxWbJkiRq8yhLRzFKXZTwnTJggYmPRP4sjITunWfDzEX2Tg3G99tprYr8sX4B8rVPTPx/t5UiWc+fOFdtrwY/7tGjRouir9b6cPH8tEfW0yIaWiI7a/G3cuLE6fy16bpGx4GdxBH700UdV/fv5z3+uRia1tNmLI6FlAjtr1b4CeFJpC3KSvgDj9GPwdY8807YQ4tQ/X3psIRDLY4oagVjam4n4WfrFH2bZ2dnqh62lrKTIWNY//gDUXg3w1R8QiCOS2pc4CMQNYMsWQiYugCAQN72w5AaBWFBykwGBuOFHIBBHAJXsIJAiESFYIOHwgEDSOze5dBCII8YgEEcAQSChCGALy023QCBu+Flyg0AsKAkyIBBHAEEgIJA0qRAIJE3AlisWBOKIMQjEEUAQCAgkTSoEAkkTsCAQIosnugV+EIgFpegyOAPBGUhU7QGBREXOng8WiB2rKiVBII4AwgKBBZImFQKBpAnYVCwQX45cvrpiuQfty5HQ4siVJEc4xli7lfPMM8+ojoS+HLl8jLkv/bM4Ylraa3KuqlNHHYdhw4YRH5JLyeLIqn3AWBxZLdegLfj5iohpwZgdl5kgpBQXgbCODhkyRGyLJaIjB8k655xzxHLq1q2r6pZlHbDgZ3HEhAUiDJePp0zi3IKJ8zFFy2LrQ8aCX9IiEvrot7UMjUDi9ENiwhs3bpxKimPGjLF2L1Tu9NNPp8LCQrEc9lTXSFrDz9JQXvhXrFghivqKKc/YTZ8+Xa2Lnaml5A0/H48pWr5gLANhkbFYIL480UEglhFJrwwIRMZXWwBBILKVp+Fn0W4QiPIVvnnzZhFHEEg4PJYF0Bd+sEDCxyHO59wti44vGW0BBIGAQKrSNVggwgyEBRIOjq+Qtr4WQK0cCwFjCyscRRAICAQEUg4BbGHJ5DBlyhRxTQaBaJSVWb/DAgkfL5yBhGMDCwQWSCUEsIWFLayKCMACgQUCCwQWiOmzGAQCAgGB7EcAFggskEoIYAsLW1gVEcAZCM5AqkIABJIAAmndujW9/fbb4hewr1tEls9sC4FcfPHFlJ+fr7a5R48eooyPa7z169en0047Taxn586d9Morr4gyffv2peuvv16U4XvxWkS4t956izZt2iSWw1HaevfubRkOUYYD2xQXFzuVU69ePTUCpQW/Fi1aULt27cS2sJPWnj17RJnc3Fw1suGkSZOooKBALMfiLMdBgbKyssRyli5dKv5uwY+jHq5cuVIsp1mzZtShQwdRhv0TNB8Py/y14Ldq1Sratm2b2J5evXrRoYce6oQf683DDz8slsHOml27dhVleB6sXr1aXW/atGkjymzYsIG0SIyWiIQW/EyOmPADCR8vHwTitHqWy8yLsUaKcUYktPQrSfhZ2muRsSyAviLCWSawpc1xyfhyJPSFn49+W24B+qjHZxm+8LPoHzzRhZFL0gIIAvE5xaKXBQIJxw4EEl2vfOYEgQhoWiZwkvxAfCkGCMQXkm7lWPQvzgns1hu/uUEgfvGMWlqc+gcLBBZIJQR4733QoEFR9bcsX5IsOOfO7CsABAILxJcupascEAgskEoIwAJJ13RLrVwQCAgkNY2JXxoEAgIBgcQ/70w1gkBAICZFqUYhEAgIBARSjRNQqhoEAgJJqGqWNQsEAgIBgSR0loJAQCAJVc1kEojFkdDiiGRxnLLItG3bVg0SkyRHQosjkqXfa9euJQ5KI6V3332X3nzzTVFm1KhRNHDgQFGGo88dddRRogw71HGUNSlZIpppk5EdsPiLSkqdO3em2267TZSxYGyRsUR05Pa2b9/eGT/LPfw+ffqI9TRv3pzmz58vyvA48nhKiesZP368KMPtXb9+vSjja/7OmjVLxdiHI6vFEdjigGrBT5sL1t95PLds2WIVD5WzRGT1cgvLuaWeC0jSNV5fjkh8M0pbSC0wWr6gLeX4es1Tq4u9bjlkqJS4LfycSRwpcRHh6vAUDk9xPqboC/8kzV9ffbJcgvFVl69yWHeKiorkDzMfnui+GuyrnCQpIAhEfg1VG3MQiNtrsiAQOW66pn++fgeB+EIyhnJAIOEgwwJxU0BYIG74WXInaf5a2muRAYFYUEqITJIUEBYILJCqpoWvLcAkBZTyNf2TNH999QkE4gvJGMpJkgKCQEAgIJDUJn2S5m9qLQ+XBoH4QjKGcpKkgCAQEAgIJLVJn6T5m1rLQSCVEPC1APoaCEs5SVJAX/jhFlb4yOMWVjg2OETHIbplzaxKBrewBOT42icvPFLy8RigZQJbBthCIOx3wS+iSol/14L+WNrjaw9fqwu3sHALqyodiWv+avrJv/fs2VO9Rs4ftZofl6WuOGW8EEicDY6zLo6iqEUkjKs9cYZkZZLhm1hIlRGIM6a8Rf8sE3jv3r3iULJzH38IuSbLHn7SnnO3OGK64sL5kxaR1dcOjAUb1ZHQUkgmylgmcFz9AoHEhbRcDwgkHB8QSDg2IJBkzN9YWwECiRXujKgMBAICiaKoIJAoqGV4HhBIhg9gGpoPAgGBRFErEEgU1DI8DwgkwwcwDc0HgYBAoqgVCCQKahmeBwSS4QOYhuaDQEAgUdQKBBIFtQzPAwLJ8AFMQ/NBICCQKGoFAomCWobnAYFk+ACmofkgEBBIFLUCgURBLcF52OmO70JLyeKIFFcXcY03/UjzNVTNkYsdLDVHTIsfjS/9i8sPxJcjXJx+ILxoa47A7ITKGKY7+SIQX47AcfqB/D+DFy+QYVOk7QAAAABJRU5ErkJggg=="/>
        <xdr:cNvSpPr/>
      </xdr:nvSpPr>
      <xdr:spPr>
        <a:xfrm>
          <a:off x="5150738" y="3584738"/>
          <a:ext cx="390525" cy="390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1581150</xdr:colOff>
      <xdr:row>35</xdr:row>
      <xdr:rowOff>9525</xdr:rowOff>
    </xdr:from>
    <xdr:ext cx="1771650" cy="2085975"/>
    <xdr:grpSp>
      <xdr:nvGrpSpPr>
        <xdr:cNvPr id="56" name="Shape 2"/>
        <xdr:cNvGrpSpPr/>
      </xdr:nvGrpSpPr>
      <xdr:grpSpPr>
        <a:xfrm>
          <a:off x="11723370" y="6623685"/>
          <a:ext cx="1771650" cy="2085975"/>
          <a:chOff x="4460175" y="2737013"/>
          <a:chExt cx="1771650" cy="2085975"/>
        </a:xfrm>
      </xdr:grpSpPr>
      <xdr:grpSp>
        <xdr:nvGrpSpPr>
          <xdr:cNvPr id="57" name="Shape 54"/>
          <xdr:cNvGrpSpPr/>
        </xdr:nvGrpSpPr>
        <xdr:grpSpPr>
          <a:xfrm>
            <a:off x="4460175" y="2737013"/>
            <a:ext cx="1771650" cy="2085975"/>
            <a:chOff x="4460175" y="2737013"/>
            <a:chExt cx="1771650" cy="2085975"/>
          </a:xfrm>
        </xdr:grpSpPr>
        <xdr:sp macro="" textlink="">
          <xdr:nvSpPr>
            <xdr:cNvPr id="58" name="Shape 5"/>
            <xdr:cNvSpPr/>
          </xdr:nvSpPr>
          <xdr:spPr>
            <a:xfrm>
              <a:off x="4460175" y="2737013"/>
              <a:ext cx="1771650" cy="20859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59" name="Shape 55"/>
            <xdr:cNvGrpSpPr/>
          </xdr:nvGrpSpPr>
          <xdr:grpSpPr>
            <a:xfrm>
              <a:off x="4460175" y="2737013"/>
              <a:ext cx="1771650" cy="2085975"/>
              <a:chOff x="4460175" y="2737013"/>
              <a:chExt cx="1771650" cy="2085975"/>
            </a:xfrm>
          </xdr:grpSpPr>
          <xdr:sp macro="" textlink="">
            <xdr:nvSpPr>
              <xdr:cNvPr id="60" name="Shape 56"/>
              <xdr:cNvSpPr/>
            </xdr:nvSpPr>
            <xdr:spPr>
              <a:xfrm>
                <a:off x="4460175" y="2737013"/>
                <a:ext cx="1771650" cy="20859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61" name="Shape 57"/>
              <xdr:cNvGrpSpPr/>
            </xdr:nvGrpSpPr>
            <xdr:grpSpPr>
              <a:xfrm>
                <a:off x="4460175" y="2737013"/>
                <a:ext cx="1771650" cy="2085975"/>
                <a:chOff x="4460175" y="2737013"/>
                <a:chExt cx="1771650" cy="2085975"/>
              </a:xfrm>
            </xdr:grpSpPr>
            <xdr:sp macro="" textlink="">
              <xdr:nvSpPr>
                <xdr:cNvPr id="62" name="Shape 58"/>
                <xdr:cNvSpPr/>
              </xdr:nvSpPr>
              <xdr:spPr>
                <a:xfrm>
                  <a:off x="4460175" y="2737013"/>
                  <a:ext cx="1771650" cy="20859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63" name="Shape 59"/>
                <xdr:cNvGrpSpPr/>
              </xdr:nvGrpSpPr>
              <xdr:grpSpPr>
                <a:xfrm>
                  <a:off x="4460175" y="2737013"/>
                  <a:ext cx="1771650" cy="2085975"/>
                  <a:chOff x="4460175" y="2737013"/>
                  <a:chExt cx="1771650" cy="2085975"/>
                </a:xfrm>
              </xdr:grpSpPr>
              <xdr:sp macro="" textlink="">
                <xdr:nvSpPr>
                  <xdr:cNvPr id="64" name="Shape 60"/>
                  <xdr:cNvSpPr/>
                </xdr:nvSpPr>
                <xdr:spPr>
                  <a:xfrm>
                    <a:off x="4460175" y="2737013"/>
                    <a:ext cx="1771650" cy="208597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65" name="Shape 61"/>
                  <xdr:cNvGrpSpPr/>
                </xdr:nvGrpSpPr>
                <xdr:grpSpPr>
                  <a:xfrm>
                    <a:off x="4460175" y="2737013"/>
                    <a:ext cx="1771650" cy="2085975"/>
                    <a:chOff x="4460175" y="2737013"/>
                    <a:chExt cx="1771650" cy="2085975"/>
                  </a:xfrm>
                </xdr:grpSpPr>
                <xdr:sp macro="" textlink="">
                  <xdr:nvSpPr>
                    <xdr:cNvPr id="66" name="Shape 62"/>
                    <xdr:cNvSpPr/>
                  </xdr:nvSpPr>
                  <xdr:spPr>
                    <a:xfrm>
                      <a:off x="4460175" y="2737013"/>
                      <a:ext cx="1771650" cy="208597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67" name="Shape 63"/>
                    <xdr:cNvGrpSpPr/>
                  </xdr:nvGrpSpPr>
                  <xdr:grpSpPr>
                    <a:xfrm>
                      <a:off x="4460175" y="2737013"/>
                      <a:ext cx="1771650" cy="2085975"/>
                      <a:chOff x="4460175" y="2737013"/>
                      <a:chExt cx="1771650" cy="2085975"/>
                    </a:xfrm>
                  </xdr:grpSpPr>
                  <xdr:sp macro="" textlink="">
                    <xdr:nvSpPr>
                      <xdr:cNvPr id="68" name="Shape 64"/>
                      <xdr:cNvSpPr/>
                    </xdr:nvSpPr>
                    <xdr:spPr>
                      <a:xfrm>
                        <a:off x="4460175" y="2737013"/>
                        <a:ext cx="1771650" cy="208597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69" name="Shape 65"/>
                      <xdr:cNvGrpSpPr/>
                    </xdr:nvGrpSpPr>
                    <xdr:grpSpPr>
                      <a:xfrm>
                        <a:off x="4460175" y="2737013"/>
                        <a:ext cx="1771650" cy="2085975"/>
                        <a:chOff x="4460175" y="2737013"/>
                        <a:chExt cx="1771650" cy="2085975"/>
                      </a:xfrm>
                    </xdr:grpSpPr>
                    <xdr:sp macro="" textlink="">
                      <xdr:nvSpPr>
                        <xdr:cNvPr id="70" name="Shape 66"/>
                        <xdr:cNvSpPr/>
                      </xdr:nvSpPr>
                      <xdr:spPr>
                        <a:xfrm>
                          <a:off x="4460175" y="2737013"/>
                          <a:ext cx="1771650" cy="20859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71" name="Shape 67"/>
                        <xdr:cNvGrpSpPr/>
                      </xdr:nvGrpSpPr>
                      <xdr:grpSpPr>
                        <a:xfrm>
                          <a:off x="4460175" y="2737013"/>
                          <a:ext cx="1771650" cy="2085975"/>
                          <a:chOff x="4460175" y="2737013"/>
                          <a:chExt cx="1771650" cy="2085975"/>
                        </a:xfrm>
                      </xdr:grpSpPr>
                      <xdr:sp macro="" textlink="">
                        <xdr:nvSpPr>
                          <xdr:cNvPr id="72" name="Shape 68"/>
                          <xdr:cNvSpPr/>
                        </xdr:nvSpPr>
                        <xdr:spPr>
                          <a:xfrm>
                            <a:off x="4460175" y="2737013"/>
                            <a:ext cx="1771650" cy="20859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73" name="Shape 69"/>
                          <xdr:cNvGrpSpPr/>
                        </xdr:nvGrpSpPr>
                        <xdr:grpSpPr>
                          <a:xfrm>
                            <a:off x="4460175" y="2737013"/>
                            <a:ext cx="1771650" cy="2085975"/>
                            <a:chOff x="4456449" y="2737013"/>
                            <a:chExt cx="1779103" cy="2085975"/>
                          </a:xfrm>
                        </xdr:grpSpPr>
                        <xdr:sp macro="" textlink="">
                          <xdr:nvSpPr>
                            <xdr:cNvPr id="74" name="Shape 70"/>
                            <xdr:cNvSpPr/>
                          </xdr:nvSpPr>
                          <xdr:spPr>
                            <a:xfrm>
                              <a:off x="4456449" y="2737013"/>
                              <a:ext cx="1779100" cy="20859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75" name="Shape 71"/>
                            <xdr:cNvGrpSpPr/>
                          </xdr:nvGrpSpPr>
                          <xdr:grpSpPr>
                            <a:xfrm>
                              <a:off x="4456449" y="2737013"/>
                              <a:ext cx="1779103" cy="2085975"/>
                              <a:chOff x="4522089" y="2737013"/>
                              <a:chExt cx="1779103" cy="2085975"/>
                            </a:xfrm>
                          </xdr:grpSpPr>
                          <xdr:sp macro="" textlink="">
                            <xdr:nvSpPr>
                              <xdr:cNvPr id="76" name="Shape 72"/>
                              <xdr:cNvSpPr/>
                            </xdr:nvSpPr>
                            <xdr:spPr>
                              <a:xfrm>
                                <a:off x="4522089" y="2737013"/>
                                <a:ext cx="1779100" cy="20859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77" name="Shape 73"/>
                              <xdr:cNvGrpSpPr/>
                            </xdr:nvGrpSpPr>
                            <xdr:grpSpPr>
                              <a:xfrm>
                                <a:off x="4522089" y="2737013"/>
                                <a:ext cx="1779103" cy="2085975"/>
                                <a:chOff x="10244673" y="5571064"/>
                                <a:chExt cx="1782521" cy="2140721"/>
                              </a:xfrm>
                            </xdr:grpSpPr>
                            <xdr:sp macro="" textlink="">
                              <xdr:nvSpPr>
                                <xdr:cNvPr id="78" name="Shape 74"/>
                                <xdr:cNvSpPr/>
                              </xdr:nvSpPr>
                              <xdr:spPr>
                                <a:xfrm>
                                  <a:off x="10244673" y="5571064"/>
                                  <a:ext cx="1650975" cy="21407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sp macro="" textlink="">
                              <xdr:nvSpPr>
                                <xdr:cNvPr id="79" name="Shape 75"/>
                                <xdr:cNvSpPr txBox="1"/>
                              </xdr:nvSpPr>
                              <xdr:spPr>
                                <a:xfrm>
                                  <a:off x="11497730" y="7222068"/>
                                  <a:ext cx="529464" cy="287867"/>
                                </a:xfrm>
                                <a:prstGeom prst="rect">
                                  <a:avLst/>
                                </a:prstGeom>
                                <a:solidFill>
                                  <a:schemeClr val="lt1"/>
                                </a:solidFill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45700" rIns="91425" bIns="45700" anchor="t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Clr>
                                      <a:srgbClr val="212179"/>
                                    </a:buClr>
                                    <a:buSzPts val="1100"/>
                                    <a:buFont typeface="Calibri"/>
                                    <a:buNone/>
                                  </a:pPr>
                                  <a:r>
                                    <a:rPr lang="en-US" sz="1100" b="1">
                                      <a:solidFill>
                                        <a:srgbClr val="212179"/>
                                      </a:solidFill>
                                      <a:latin typeface="Calibri"/>
                                      <a:ea typeface="Calibri"/>
                                      <a:cs typeface="Calibri"/>
                                      <a:sym typeface="Calibri"/>
                                    </a:rPr>
                                    <a:t>(EU)</a:t>
                                  </a:r>
                                  <a:endParaRPr sz="1100" b="1">
                                    <a:solidFill>
                                      <a:srgbClr val="212179"/>
                                    </a:solidFill>
                                  </a:endParaRPr>
                                </a:p>
                              </xdr:txBody>
                            </xdr:sp>
                            <xdr:pic>
                              <xdr:nvPicPr>
                                <xdr:cNvPr id="80" name="Shape 76">
                                  <a:hlinkClick xmlns:r="http://schemas.openxmlformats.org/officeDocument/2006/relationships" r:id="rId7"/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8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10363207" y="7061862"/>
                                  <a:ext cx="1224627" cy="649923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81" name="Shape 77">
                                  <a:hlinkClick xmlns:r="http://schemas.openxmlformats.org/officeDocument/2006/relationships" r:id="rId7"/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9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10244673" y="5571064"/>
                                  <a:ext cx="1498603" cy="1498603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</xdr:grpSp>
                        </xdr:grpSp>
                      </xdr:grpSp>
                    </xdr:grpSp>
                  </xdr:grpSp>
                </xdr:grpSp>
              </xdr:grpSp>
            </xdr:grpSp>
          </xdr:grpSp>
        </xdr:grpSp>
      </xdr:grpSp>
    </xdr:grpSp>
    <xdr:clientData fLocksWithSheet="0"/>
  </xdr:oneCellAnchor>
  <xdr:oneCellAnchor>
    <xdr:from>
      <xdr:col>7</xdr:col>
      <xdr:colOff>104775</xdr:colOff>
      <xdr:row>35</xdr:row>
      <xdr:rowOff>38100</xdr:rowOff>
    </xdr:from>
    <xdr:ext cx="1609725" cy="2009775"/>
    <xdr:grpSp>
      <xdr:nvGrpSpPr>
        <xdr:cNvPr id="82" name="Shape 2"/>
        <xdr:cNvGrpSpPr/>
      </xdr:nvGrpSpPr>
      <xdr:grpSpPr>
        <a:xfrm>
          <a:off x="9340215" y="6652260"/>
          <a:ext cx="1609725" cy="2009775"/>
          <a:chOff x="4541138" y="2775113"/>
          <a:chExt cx="1609725" cy="2009775"/>
        </a:xfrm>
      </xdr:grpSpPr>
      <xdr:grpSp>
        <xdr:nvGrpSpPr>
          <xdr:cNvPr id="83" name="Shape 78"/>
          <xdr:cNvGrpSpPr/>
        </xdr:nvGrpSpPr>
        <xdr:grpSpPr>
          <a:xfrm>
            <a:off x="4541138" y="2775113"/>
            <a:ext cx="1609725" cy="2009775"/>
            <a:chOff x="4541138" y="2775113"/>
            <a:chExt cx="1609725" cy="2009775"/>
          </a:xfrm>
        </xdr:grpSpPr>
        <xdr:sp macro="" textlink="">
          <xdr:nvSpPr>
            <xdr:cNvPr id="84" name="Shape 5"/>
            <xdr:cNvSpPr/>
          </xdr:nvSpPr>
          <xdr:spPr>
            <a:xfrm>
              <a:off x="4541138" y="2775113"/>
              <a:ext cx="1609725" cy="20097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85" name="Shape 79"/>
            <xdr:cNvGrpSpPr/>
          </xdr:nvGrpSpPr>
          <xdr:grpSpPr>
            <a:xfrm>
              <a:off x="4541138" y="2775113"/>
              <a:ext cx="1609725" cy="2009775"/>
              <a:chOff x="4541138" y="2775113"/>
              <a:chExt cx="1609725" cy="2009775"/>
            </a:xfrm>
          </xdr:grpSpPr>
          <xdr:sp macro="" textlink="">
            <xdr:nvSpPr>
              <xdr:cNvPr id="86" name="Shape 80"/>
              <xdr:cNvSpPr/>
            </xdr:nvSpPr>
            <xdr:spPr>
              <a:xfrm>
                <a:off x="4541138" y="2775113"/>
                <a:ext cx="1609725" cy="20097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87" name="Shape 81"/>
              <xdr:cNvGrpSpPr/>
            </xdr:nvGrpSpPr>
            <xdr:grpSpPr>
              <a:xfrm>
                <a:off x="4541138" y="2775113"/>
                <a:ext cx="1609725" cy="2009775"/>
                <a:chOff x="4541138" y="2775113"/>
                <a:chExt cx="1609725" cy="2009775"/>
              </a:xfrm>
            </xdr:grpSpPr>
            <xdr:sp macro="" textlink="">
              <xdr:nvSpPr>
                <xdr:cNvPr id="88" name="Shape 82"/>
                <xdr:cNvSpPr/>
              </xdr:nvSpPr>
              <xdr:spPr>
                <a:xfrm>
                  <a:off x="4541138" y="2775113"/>
                  <a:ext cx="1609725" cy="20097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89" name="Shape 83"/>
                <xdr:cNvGrpSpPr/>
              </xdr:nvGrpSpPr>
              <xdr:grpSpPr>
                <a:xfrm>
                  <a:off x="4541138" y="2775113"/>
                  <a:ext cx="1609725" cy="2009775"/>
                  <a:chOff x="4541138" y="2775113"/>
                  <a:chExt cx="1609725" cy="2009775"/>
                </a:xfrm>
              </xdr:grpSpPr>
              <xdr:sp macro="" textlink="">
                <xdr:nvSpPr>
                  <xdr:cNvPr id="90" name="Shape 84"/>
                  <xdr:cNvSpPr/>
                </xdr:nvSpPr>
                <xdr:spPr>
                  <a:xfrm>
                    <a:off x="4541138" y="2775113"/>
                    <a:ext cx="1609725" cy="200977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91" name="Shape 85"/>
                  <xdr:cNvGrpSpPr/>
                </xdr:nvGrpSpPr>
                <xdr:grpSpPr>
                  <a:xfrm>
                    <a:off x="4541138" y="2775113"/>
                    <a:ext cx="1609725" cy="2009775"/>
                    <a:chOff x="4541138" y="2775113"/>
                    <a:chExt cx="1609725" cy="2009775"/>
                  </a:xfrm>
                </xdr:grpSpPr>
                <xdr:sp macro="" textlink="">
                  <xdr:nvSpPr>
                    <xdr:cNvPr id="92" name="Shape 86"/>
                    <xdr:cNvSpPr/>
                  </xdr:nvSpPr>
                  <xdr:spPr>
                    <a:xfrm>
                      <a:off x="4541138" y="2775113"/>
                      <a:ext cx="1609725" cy="200977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93" name="Shape 87"/>
                    <xdr:cNvGrpSpPr/>
                  </xdr:nvGrpSpPr>
                  <xdr:grpSpPr>
                    <a:xfrm>
                      <a:off x="4541138" y="2775113"/>
                      <a:ext cx="1609725" cy="2009775"/>
                      <a:chOff x="4541138" y="2775113"/>
                      <a:chExt cx="1609725" cy="2009775"/>
                    </a:xfrm>
                  </xdr:grpSpPr>
                  <xdr:sp macro="" textlink="">
                    <xdr:nvSpPr>
                      <xdr:cNvPr id="94" name="Shape 88"/>
                      <xdr:cNvSpPr/>
                    </xdr:nvSpPr>
                    <xdr:spPr>
                      <a:xfrm>
                        <a:off x="4541138" y="2775113"/>
                        <a:ext cx="1609725" cy="200977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95" name="Shape 89"/>
                      <xdr:cNvGrpSpPr/>
                    </xdr:nvGrpSpPr>
                    <xdr:grpSpPr>
                      <a:xfrm>
                        <a:off x="4541138" y="2775113"/>
                        <a:ext cx="1609725" cy="2009775"/>
                        <a:chOff x="4541138" y="2775113"/>
                        <a:chExt cx="1609725" cy="2009775"/>
                      </a:xfrm>
                    </xdr:grpSpPr>
                    <xdr:sp macro="" textlink="">
                      <xdr:nvSpPr>
                        <xdr:cNvPr id="96" name="Shape 90"/>
                        <xdr:cNvSpPr/>
                      </xdr:nvSpPr>
                      <xdr:spPr>
                        <a:xfrm>
                          <a:off x="4541138" y="2775113"/>
                          <a:ext cx="1609725" cy="20097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97" name="Shape 91"/>
                        <xdr:cNvGrpSpPr/>
                      </xdr:nvGrpSpPr>
                      <xdr:grpSpPr>
                        <a:xfrm>
                          <a:off x="4541138" y="2775113"/>
                          <a:ext cx="1609725" cy="2009775"/>
                          <a:chOff x="4541138" y="2775113"/>
                          <a:chExt cx="1609725" cy="2009775"/>
                        </a:xfrm>
                      </xdr:grpSpPr>
                      <xdr:sp macro="" textlink="">
                        <xdr:nvSpPr>
                          <xdr:cNvPr id="98" name="Shape 92"/>
                          <xdr:cNvSpPr/>
                        </xdr:nvSpPr>
                        <xdr:spPr>
                          <a:xfrm>
                            <a:off x="4541138" y="2775113"/>
                            <a:ext cx="1609725" cy="20097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99" name="Shape 93"/>
                          <xdr:cNvGrpSpPr/>
                        </xdr:nvGrpSpPr>
                        <xdr:grpSpPr>
                          <a:xfrm>
                            <a:off x="4541138" y="2775113"/>
                            <a:ext cx="1609725" cy="2009775"/>
                            <a:chOff x="4540931" y="2775113"/>
                            <a:chExt cx="1610138" cy="2009775"/>
                          </a:xfrm>
                        </xdr:grpSpPr>
                        <xdr:sp macro="" textlink="">
                          <xdr:nvSpPr>
                            <xdr:cNvPr id="100" name="Shape 94"/>
                            <xdr:cNvSpPr/>
                          </xdr:nvSpPr>
                          <xdr:spPr>
                            <a:xfrm>
                              <a:off x="4540931" y="2775113"/>
                              <a:ext cx="1610125" cy="20097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01" name="Shape 95"/>
                            <xdr:cNvGrpSpPr/>
                          </xdr:nvGrpSpPr>
                          <xdr:grpSpPr>
                            <a:xfrm>
                              <a:off x="4540931" y="2775113"/>
                              <a:ext cx="1610138" cy="2009775"/>
                              <a:chOff x="4593523" y="2775113"/>
                              <a:chExt cx="1610138" cy="2009775"/>
                            </a:xfrm>
                          </xdr:grpSpPr>
                          <xdr:sp macro="" textlink="">
                            <xdr:nvSpPr>
                              <xdr:cNvPr id="102" name="Shape 96"/>
                              <xdr:cNvSpPr/>
                            </xdr:nvSpPr>
                            <xdr:spPr>
                              <a:xfrm>
                                <a:off x="4593523" y="2775113"/>
                                <a:ext cx="1610125" cy="20097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03" name="Shape 97"/>
                              <xdr:cNvGrpSpPr/>
                            </xdr:nvGrpSpPr>
                            <xdr:grpSpPr>
                              <a:xfrm>
                                <a:off x="4593523" y="2775113"/>
                                <a:ext cx="1610138" cy="2009775"/>
                                <a:chOff x="7704682" y="5613400"/>
                                <a:chExt cx="1748264" cy="2072985"/>
                              </a:xfrm>
                            </xdr:grpSpPr>
                            <xdr:sp macro="" textlink="">
                              <xdr:nvSpPr>
                                <xdr:cNvPr id="104" name="Shape 98"/>
                                <xdr:cNvSpPr/>
                              </xdr:nvSpPr>
                              <xdr:spPr>
                                <a:xfrm>
                                  <a:off x="7704682" y="5613400"/>
                                  <a:ext cx="1634050" cy="20729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sp macro="" textlink="">
                              <xdr:nvSpPr>
                                <xdr:cNvPr id="105" name="Shape 99"/>
                                <xdr:cNvSpPr txBox="1"/>
                              </xdr:nvSpPr>
                              <xdr:spPr>
                                <a:xfrm>
                                  <a:off x="8940801" y="7213600"/>
                                  <a:ext cx="512145" cy="287867"/>
                                </a:xfrm>
                                <a:prstGeom prst="rect">
                                  <a:avLst/>
                                </a:prstGeom>
                                <a:solidFill>
                                  <a:schemeClr val="lt1"/>
                                </a:solidFill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45700" rIns="91425" bIns="45700" anchor="t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Clr>
                                      <a:srgbClr val="212179"/>
                                    </a:buClr>
                                    <a:buSzPts val="1100"/>
                                    <a:buFont typeface="Calibri"/>
                                    <a:buNone/>
                                  </a:pPr>
                                  <a:r>
                                    <a:rPr lang="en-US" sz="1100" b="1">
                                      <a:solidFill>
                                        <a:srgbClr val="212179"/>
                                      </a:solidFill>
                                      <a:latin typeface="Calibri"/>
                                      <a:ea typeface="Calibri"/>
                                      <a:cs typeface="Calibri"/>
                                      <a:sym typeface="Calibri"/>
                                    </a:rPr>
                                    <a:t>(US)</a:t>
                                  </a:r>
                                  <a:endParaRPr sz="1100" b="1">
                                    <a:solidFill>
                                      <a:srgbClr val="212179"/>
                                    </a:solidFill>
                                  </a:endParaRPr>
                                </a:p>
                              </xdr:txBody>
                            </xdr:sp>
                            <xdr:pic>
                              <xdr:nvPicPr>
                                <xdr:cNvPr id="106" name="Shape 100">
                                  <a:hlinkClick xmlns:r="http://schemas.openxmlformats.org/officeDocument/2006/relationships" r:id="rId10"/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8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7814740" y="7036462"/>
                                  <a:ext cx="1224627" cy="649923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107" name="Shape 101">
                                  <a:hlinkClick xmlns:r="http://schemas.openxmlformats.org/officeDocument/2006/relationships" r:id="rId10"/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11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7704682" y="5613400"/>
                                  <a:ext cx="1473200" cy="14732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</xdr:grpSp>
                        </xdr:grpSp>
                      </xdr:grpSp>
                    </xdr:grpSp>
                  </xdr:grpSp>
                </xdr:grpSp>
              </xdr:grpSp>
            </xdr:grpSp>
          </xdr:grpSp>
        </xdr:grpSp>
      </xdr:grpSp>
    </xdr:grpSp>
    <xdr:clientData fLocksWithSheet="0"/>
  </xdr:oneCellAnchor>
  <xdr:oneCellAnchor>
    <xdr:from>
      <xdr:col>3</xdr:col>
      <xdr:colOff>57150</xdr:colOff>
      <xdr:row>34</xdr:row>
      <xdr:rowOff>66675</xdr:rowOff>
    </xdr:from>
    <xdr:ext cx="1704975" cy="2076450"/>
    <xdr:grpSp>
      <xdr:nvGrpSpPr>
        <xdr:cNvPr id="108" name="Shape 2"/>
        <xdr:cNvGrpSpPr/>
      </xdr:nvGrpSpPr>
      <xdr:grpSpPr>
        <a:xfrm>
          <a:off x="2274570" y="6505575"/>
          <a:ext cx="1704975" cy="2076450"/>
          <a:chOff x="4493513" y="2741775"/>
          <a:chExt cx="1704975" cy="2076450"/>
        </a:xfrm>
      </xdr:grpSpPr>
      <xdr:grpSp>
        <xdr:nvGrpSpPr>
          <xdr:cNvPr id="109" name="Shape 102"/>
          <xdr:cNvGrpSpPr/>
        </xdr:nvGrpSpPr>
        <xdr:grpSpPr>
          <a:xfrm>
            <a:off x="4493513" y="2741775"/>
            <a:ext cx="1704975" cy="2076450"/>
            <a:chOff x="215900" y="6537325"/>
            <a:chExt cx="1704975" cy="2047875"/>
          </a:xfrm>
        </xdr:grpSpPr>
        <xdr:sp macro="" textlink="">
          <xdr:nvSpPr>
            <xdr:cNvPr id="110" name="Shape 5"/>
            <xdr:cNvSpPr/>
          </xdr:nvSpPr>
          <xdr:spPr>
            <a:xfrm>
              <a:off x="215900" y="6537325"/>
              <a:ext cx="1704975" cy="20478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111" name="Shape 103"/>
            <xdr:cNvPicPr preferRelativeResize="0"/>
          </xdr:nvPicPr>
          <xdr:blipFill rotWithShape="1">
            <a:blip xmlns:r="http://schemas.openxmlformats.org/officeDocument/2006/relationships" r:embed="rId12">
              <a:alphaModFix/>
            </a:blip>
            <a:srcRect/>
            <a:stretch/>
          </xdr:blipFill>
          <xdr:spPr>
            <a:xfrm>
              <a:off x="215900" y="6537325"/>
              <a:ext cx="1704975" cy="1676400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112" name="Shape 104"/>
            <xdr:cNvPicPr preferRelativeResize="0"/>
          </xdr:nvPicPr>
          <xdr:blipFill rotWithShape="1">
            <a:blip xmlns:r="http://schemas.openxmlformats.org/officeDocument/2006/relationships" r:embed="rId13">
              <a:alphaModFix/>
            </a:blip>
            <a:srcRect/>
            <a:stretch/>
          </xdr:blipFill>
          <xdr:spPr>
            <a:xfrm>
              <a:off x="425450" y="8223250"/>
              <a:ext cx="1247775" cy="361950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0</xdr:col>
      <xdr:colOff>209550</xdr:colOff>
      <xdr:row>35</xdr:row>
      <xdr:rowOff>0</xdr:rowOff>
    </xdr:from>
    <xdr:ext cx="1638300" cy="2047875"/>
    <xdr:grpSp>
      <xdr:nvGrpSpPr>
        <xdr:cNvPr id="113" name="Shape 2"/>
        <xdr:cNvGrpSpPr/>
      </xdr:nvGrpSpPr>
      <xdr:grpSpPr>
        <a:xfrm>
          <a:off x="209550" y="6614160"/>
          <a:ext cx="1638300" cy="2047875"/>
          <a:chOff x="4526850" y="2756063"/>
          <a:chExt cx="1638300" cy="2047875"/>
        </a:xfrm>
      </xdr:grpSpPr>
      <xdr:grpSp>
        <xdr:nvGrpSpPr>
          <xdr:cNvPr id="114" name="Shape 105"/>
          <xdr:cNvGrpSpPr/>
        </xdr:nvGrpSpPr>
        <xdr:grpSpPr>
          <a:xfrm>
            <a:off x="4526850" y="2756063"/>
            <a:ext cx="1638300" cy="2047875"/>
            <a:chOff x="13754101" y="4813300"/>
            <a:chExt cx="1587499" cy="2027808"/>
          </a:xfrm>
        </xdr:grpSpPr>
        <xdr:sp macro="" textlink="">
          <xdr:nvSpPr>
            <xdr:cNvPr id="115" name="Shape 5"/>
            <xdr:cNvSpPr/>
          </xdr:nvSpPr>
          <xdr:spPr>
            <a:xfrm>
              <a:off x="13754101" y="4813300"/>
              <a:ext cx="1587475" cy="20278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116" name="Shape 106"/>
            <xdr:cNvPicPr preferRelativeResize="0"/>
          </xdr:nvPicPr>
          <xdr:blipFill rotWithShape="1">
            <a:blip xmlns:r="http://schemas.openxmlformats.org/officeDocument/2006/relationships" r:embed="rId14">
              <a:alphaModFix/>
            </a:blip>
            <a:srcRect/>
            <a:stretch/>
          </xdr:blipFill>
          <xdr:spPr>
            <a:xfrm>
              <a:off x="13754101" y="4813300"/>
              <a:ext cx="1587499" cy="1629952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117" name="Shape 107"/>
            <xdr:cNvPicPr preferRelativeResize="0"/>
          </xdr:nvPicPr>
          <xdr:blipFill rotWithShape="1">
            <a:blip xmlns:r="http://schemas.openxmlformats.org/officeDocument/2006/relationships" r:embed="rId15">
              <a:alphaModFix/>
            </a:blip>
            <a:srcRect/>
            <a:stretch/>
          </xdr:blipFill>
          <xdr:spPr>
            <a:xfrm>
              <a:off x="13868401" y="6464300"/>
              <a:ext cx="1460499" cy="376808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1</xdr:col>
      <xdr:colOff>190500</xdr:colOff>
      <xdr:row>0</xdr:row>
      <xdr:rowOff>133350</xdr:rowOff>
    </xdr:from>
    <xdr:ext cx="3314700" cy="495300"/>
    <xdr:pic>
      <xdr:nvPicPr>
        <xdr:cNvPr id="118" name="image2.png"/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1066800</xdr:colOff>
      <xdr:row>8</xdr:row>
      <xdr:rowOff>38100</xdr:rowOff>
    </xdr:from>
    <xdr:ext cx="361950" cy="342900"/>
    <xdr:pic>
      <xdr:nvPicPr>
        <xdr:cNvPr id="119" name="image1.png"/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971550</xdr:colOff>
      <xdr:row>10</xdr:row>
      <xdr:rowOff>38100</xdr:rowOff>
    </xdr:from>
    <xdr:ext cx="361950" cy="342900"/>
    <xdr:pic>
      <xdr:nvPicPr>
        <xdr:cNvPr id="120" name="image1.png"/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876300</xdr:colOff>
      <xdr:row>12</xdr:row>
      <xdr:rowOff>28575</xdr:rowOff>
    </xdr:from>
    <xdr:ext cx="361950" cy="342900"/>
    <xdr:pic>
      <xdr:nvPicPr>
        <xdr:cNvPr id="121" name="image1.png"/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1371600</xdr:colOff>
      <xdr:row>15</xdr:row>
      <xdr:rowOff>57150</xdr:rowOff>
    </xdr:from>
    <xdr:ext cx="361950" cy="323850"/>
    <xdr:pic>
      <xdr:nvPicPr>
        <xdr:cNvPr id="122" name="image1.png" title="圖片"/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2181225</xdr:colOff>
      <xdr:row>13</xdr:row>
      <xdr:rowOff>57150</xdr:rowOff>
    </xdr:from>
    <xdr:ext cx="361950" cy="342900"/>
    <xdr:pic>
      <xdr:nvPicPr>
        <xdr:cNvPr id="123" name="image1.png"/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2219325</xdr:colOff>
      <xdr:row>5</xdr:row>
      <xdr:rowOff>152400</xdr:rowOff>
    </xdr:from>
    <xdr:ext cx="361950" cy="323850"/>
    <xdr:pic>
      <xdr:nvPicPr>
        <xdr:cNvPr id="124" name="image1.png" title="圖片"/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742950</xdr:colOff>
      <xdr:row>17</xdr:row>
      <xdr:rowOff>76200</xdr:rowOff>
    </xdr:from>
    <xdr:ext cx="361950" cy="323850"/>
    <xdr:pic>
      <xdr:nvPicPr>
        <xdr:cNvPr id="125" name="image1.png" title="圖片"/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0</xdr:colOff>
      <xdr:row>17</xdr:row>
      <xdr:rowOff>0</xdr:rowOff>
    </xdr:from>
    <xdr:ext cx="400050" cy="400050"/>
    <xdr:sp macro="" textlink="">
      <xdr:nvSpPr>
        <xdr:cNvPr id="53" name="Shape 53" descr="data:image/png;base64,iVBORw0KGgoAAAANSUhEUgAAAZAAAAGQCAYAAACAvzbMAAAAAXNSR0IArs4c6QAAIABJREFUeF7tfXlgVsXV/gE3xLJJBDQCKqisRcCKoMWAH4J+drGg2FbbgrQCwcqitrVKWFqrVRZFFhVc6kYQv9atAlYDVtBUC20VUFkUbFwILiwquMDvd25ICEnuOee9M+/NfZNn/oK8Z7Znzsxzz8ycOXWIaC/VwvTSSy9Rjx49nHtep04d5zIsBVx00UWUn58vik6dOpXGjRunyowZM0aUufDCC2nhwoWizIsvvkinn366pemijA/8evbsSStWrBDrWbBgAQ0ePFiUYVwYQymxzPTp09W6GEMpMXaFhYWizDvvvEPHHnusM8ZaATwXGMNMSnHNX8afx0FKmYifr7Hm1Q8E4oCmjwXQUj0IJBwlEIhFg8JlMnEBBIG4jbmv3CAQRyRBIG4A+sAPBOI2BiCQcPxggci6BQJxm3vkYwG0NAEWCCwQi55EkQGBgECi6A3nAYFERW5fPhCIG4A+8IMF4jYGIBAQSFQNAoFERQ4EgkP0EN3hA3scojtOLCU7zkDSi6+1dBCIFakQOR9f0JYmYAsLW1gWPYkiAwsEFkgUvcEWFq7xVqk3uMYbPp1wjTfqUuM3HywQv3hGLa1GWiCPPPKIuoWQND8Gbo+UeFHnrREp1UQ/kJYtW6r38NmnQsMPfiDhmpM0CyRJ87c238L673//q/ohqQTCE3jz5s1RCapa8vn6gmblKSoqEvuwd6/sRsODwBi6JssW1rRp02js2LGuVcWaX8MvzsYkDT/WnezsbCcI2AmuVatWYhkWAuZFnXUwKcligfiYv5b+8sdLr169nD8ALXXFKWPBDwQijIgFQG0BBIHIKq/hF+eEAYGEow0CCccGBCLMUlggsEDSuYiDQMLRhQUib7tpTxH5+AC06D4IBARSJQI+FBAWCCwQyyJUlQwIBAQSVXd85LOsf9jCwhaWD12LXAYsEFggUZQHZyBRUEstDwhEwMtyC8sCoLYAwgKBBZLatN0vDQsEFkhU3fGRz7L+wQKBBeJD1yKXoRFw5IIjZMQhejhoOEQPxwZnIDgDwRlIhAXXRxYQCLawougRtrCioJZaHi8WCN8h37Rpk1jz9u3baeXKlaIMP/mhLRYWmbZt26rOLRw4SHO6sygg30DjbQQpFRQUiL9v3bpVdWq0DCv3af78+aIofyXOmjXLeRzWrl1LH3zwgaVZzjKaTnAFS5cuFetp1KgRde3a1bktFvw2btwYm1+UZQtLw2bHjh1qkKyOHTvS7bffLuLH9UycONFZtyxz3CLDet6+fXuxPZb5a9E/TbEsjpiW+cvjvX79eq069XcLft26daOGDRs64+dlC8sCoNprowBvM4wePVqU9uVIaFFAY7OdxSyOhM6V7CuA6+LFNI6kTWBfjnC++sKOmqyDcSQLgWhvsVk8qePoS3XUYfmC1vTP0m5fW1hxbqFaPqAt+IFABA0BgVimj5uMNoFBILInOggkXP8sC6CmfxbtBoEoi6j2lAksEIuaucnAAgnHz/IUhxv6+3PDAvGFZPrLAYGEYwwLRNA/bGG5TU5sYYXjBwJx0604c4NAQCCVEMAZSPqnIAgEBJJ+LUt/DSAQEAgIZB8C2MLCFlZVCOAMBGcgUagYW1jYwoqiN6Y8sEBggZgUJeFCsEBggcACgQXiJZ6Fr7UOZyC+kEx/OSCQBBCIxZEwabewfDkS8pd4cXGxqOmaI5evadK3b1+6/vrrnYuzOGKyw5jWL4uzkkUmLy9P7JPFEZOD+SxfvtwZG0sB7MCm+chY+r1q1Sratm2bWKXFD6RPnz5iGc2aNaP8/HxRxuIIzOV06NDBAlFiZCzX8DVH4Hr16hHf8pOSZf2zOBImzQ/Egh/8QBzVXduDdizee3bLJQTvlQoF+sCvZ8+etGLFijib7VwXL0qFhYViOewDw1/R6U6+/BjS3c5Uy7csgFqZlnhIvvBLGoFYLDgQiKZByu8+FkDHJqSUHQSSElxpEwaBpA3asoJBIOEY4xBd0D9ffiAWFQeBWFAKl/GBHywQtzHw9QXt1gr/uUEgIJBKCFi+oEEg4Ypjwc//VAaBVEQAFkj6tQwEAgIBgXieZyAQz4BGLA4EEhG4FLKBQEAgIJAUJoxFFARiQSn9MiCQ9GMMAgGBgEA8zzMQiGdAIxYHAokIXArZQCAgEBBIChPGIgoCsaCUfhkQSPoxBoEkgEBqsyOhRcW1W0SNGzemK6+8UiyqqKiI5s6dK8pw1LhBgwZZmiTK1K1bV40MyZcQNKexefPmqdEa2Wu7QYMGYnsmTJgg/m5xytPGgCuwlqPFh/BVDrfJUpc24Jojppaff2eHRYv+sV5Iia+GLl682Hk8LW22yPDHkuasqZXja/2zvGWXND8QCwHDD0TTIOV3bfGyRISL8xrlmDFjaPr06WKvOBywtlgk6Qva4gnsOMzes/u6h6+RkPeGCwXGuQDG1S84EhbJHwT8ISRJWACMcwJbtmCSdI0XBJJ+T+o49c/XwgUC8YVkesuxrH++PgDjJGBf+gcLxFH/YIGEAxjXUxwgEEcl9pQ9zgXQU5PVYkAgsECqVBL+atAeSVO1a9/euiQHCwQWSFX64esLEFtYllkaXQYEAgIBgZRDAGcg0RcTnzlBID7RTF9ZIBAQCAgEBJK+FSZiySCQiMDFnA0EAgIBgYBAYl529OpAIDpGSZAAgYBAQCAgkCSsRQe0AQSSuCGpskEgEEcCsTjSWByRfKnLgAED1MNvXxEJLW3WHOEaNWpEfO4gJQt+2m0vLt/i5LZkyRI1+BJH3NOcFvkJdV4EtX5lZ2eLMhz9UEqM3+jRo0UZyy0sX46YFowfffRReu2119Q29+jRQ5SZOnUqcbRAKWl6YWkvL5JDhw4V61mzZo0aiZHHYdGiRWI5PH+1flvmXVwylvlr0T+LIyFf7PHhiGkZ82HDhqnBymJzJIxrMK31xOkHYm2Tqxwv6qyEcSQLgfhyJNQWwKTdYrPgH6f+afhZ2muJp+JL/yx+XJY2J0nGlx9IkvrEbYktImHSOh7nBI6r774msKW9IBALSuEyceofCMRtrHzkBoEIKFr2AH0Mgs8y4pzAPtstlQUCCUcnaRM4Tv0DgcQ1AzNH/3whAgtEQNKXI6GvwdLKAYFkzgQGgYSPFbawtJmenN9BICCQSNqILaxIsJVlAoGAQCoiwDrBj5RmUgKBgEAi6SsIJBJsIBADbLBADCAlRAQEAgKJpIogkEiwgUAMsIFADCAlRAQEAgKJpIogkEiwgUAMsIFADCAlRMQLgdSvX59OO+00sUsc5W7Pnj2xyFiwZaenLVu2iKIWT2D2uyguLhbLKSgoEH/n/Jr/RqdOnWjGjBliOQsXLlSDPLED5fDhw8Vy5syZQ/n5+aKMhUB8ORJqt4hat25Nb7/9tjqW3B4pMTbz589XMZ45c6Yok5ubqzpZXnzxxSrGvvRPi0i4detWVW/OOOMMeuGFF1RstCBjFv175plnVEdWds4966yz1HHgeS4l1uOsrCxRpk+fPuLvzZs3V/XG4kjYokULateuXSxrpGU9tjgbcr927doltlmNB2JZsDNRxjKBLQysPafNMTHYm19K7JTHt8KkxAdwPEGlxB7v7L2sySQpIqFGIHE6EjJ248aNE/FjGe1lAV+H6NC/8KFIkiOrhUAycY20tBkEIqCECZwZE9iXHwgIJHy88QETjg0IxEI1NUwGFoi8WGjbFUn6AgSBhI8lLGA5oJkPCxgEUsPIwdIdEAgIpCICsEBggVREwLKFCgKxrLg1TAYEAgIBgZQggDO48LkAApEXfpyB4AykEgK8340trKoVA4fo4ROmtl7igAVSw6wLS3dggcACgQUCCwRnIJbVMlwGFggsEFgg+xDAGQjOQHAGkhqh1CkoKNgrZbE4nMQpk1r3wqW7detGDRs2FIvj2z27d+8WZXJyctQmLV26VJQpKiqiuXPnijIffvghvfrqq6IMO90df/zxoowlIpwloh5HNNOiDbLXsRZRT8MmTkdCjgy5fv16Eb+2bduqkdwsjoTdu3enBg0aiHWNHTtWldH0j/vEIRmk1KRJE+rSpYuz/rEPzS233CKWs2HDBuKbYVKy6N+qVato27ZtYjncd01HNQvEon+s4ytXrhTbEucaaalLXbSMAnX2ap5wxoIgFh2BOPdQLU9JxOkIp6FmOcT0dY1Xa4v1d355gL2gXZNlAdTqsBCIVob1dya8KVOmWMVD5eLETyMQi/45dziDCwCBJGDwQCDhg2CZwCCQcPxAINmqZSAJWPQvAUtItTUBBFJt0O+vGAQCAqkKAVggbpPTgh8sEDeMQSBu+HnJDQIBgYBA9iOALSwvy0oshYBAYoFZrgQEAgIBgYBAErAUpdwEEEjKkPnPAAIBgYBAQCD+V5b0lwgCST/Gag0gEBAICAQEoi4UCRQAgSRgUHwRCF+j1OKBJO0pDg1+yy2YTLyFxWPOb1BJif0luP8uydctLD6X4CdupGR5ysTSF8sZiC/8cIhuGZFwGZVAfCmgpZmWe+SspFpAJEtdvOhoE9hSjiaTtOe0GWP2BXFNlqdgXOvg/HHqn4/2Wsuw4McOgNz/JCRe1LVIlr7aaSEQS1219RZWrPhpjoRxTmAQSPi08BXQBwRiWXrSLwMCCcc41gWwDr/mFJ4sFnD6tSW1GmLFDwSS2uCkKg0LJFXEDpSP8wPGraWp5QaBgEBS0xi7NAhEwApbWOHgWPagYYHYJ2I6JUEgIJB06RcIBARSCQFsYaVrulVPuSAQEEi6NA8EAgIBgexDAFtYOESPutDiED0qciX5TPjhDMQNZC03zkA0hOTfQSAgkKgaZFoAcYgeCq8JPxBIVPW05QOB2HAKkwKBgECiapBpAQSBZAaB+HJEwiF6+g/ROZaFFhM9Lj+aTCQQX/jF5QfSs2dP4vGUEuuD5kgYdaGvmM+yhw9HQrczJG/4aRaIL6VIWjk8aRhE15SkeFzsIMi3rGpb4rFcsWKFc7d9hbS1LICWxvr4grbU40vG4sflqy5f5Wie6JZ6LPqXiZdg2AeGo6VKSfVEtwCYiTIgkEwctarbbJnAlt6CQCwohcuAQMKxAYG46VbicoNAEjckkRsEAokMndeMIBAQiFeFSnJhIJAkj05qbQOBpIZXuqRBICCQdOlW4soFgSRuSCI3CAQSGTqvGUEgIBCvCpXkwkAgSR6d1NoGAkkNr3RJg0BAIOnSrcSVCwJJ3JBEbhAIJDJ0XjOCQEAgXhUqyYWBQJI8Oqm1DQSSGl7pkgaBgEDSpVuJK9dCIHwPX4sIBz+Q9A4tO9OxN7+UODCY5ghnaWWc13i9OXIpntSWfltkfDkCW+qKU0bzA/Glf3Fe4/XlyJpxfiBxOsJZXkONU5G1uiwKqJXBvyctpG1NJGCewIMGDVJJr7CwUJTxEdLWohM+QypPmTJFrNJXOAFLvywymv4l7SkiS58sMpYPaEs5iXIkBIG4mcCWAQeBhKPkS/9AIOEYg0DCsbHE87HMcYsMCMSCkiADCyQcHH73aOHChSLClrewLCaw9gXoOMwpZQeBpARXJWHLGQgIBATipmVCbl8T2NJAEAgIpCICvvQPFggskIoIWLagYYFYVm4QSCSULApoKRhbWNjCqogAzkDCdQJnIPKqgjMQy6qbABkQSPoHARaIG8bYwgrHzzJ/YYG46R/5msCWZmALC1tY2MIqQQAWCCwQy5pZlQwskKjIxZzP8gVjaRK2sLCFhS2s/QholziwhaVsYRUUFOyVRNjRRgO5UaNG1LVrV8v6Jcrw4eOsWbNEmY0bN9LmzZtFmU6dOlFWVpYoM2zYMMrOzhZlcnJy1D4tXbpUlKlXrx6xo5uUtm/fTitXrhRl1qxZQ4yPlNjxcf369aIMW3mjR48WZSZOnEhavyz4cV3cNykVFBSoGGsCFvwsesxf4osXLxars5QzYcIEOuuss8RycnNzicdUSjzemh5r2Fh+t1ggzZs3p/bt24vF9erVi/r16yfK8PzW9NjS5u7du1ODBg1EUe7Xrl27RBltbSsuLiZ2opRSx44d6fbbbxdleD7xvJIS1zNixAhL951lLPpnwa8OEYkEYmmpr6ckLHVZQtry17oWkpUXdR+OXJonK19l1Typ+UosTz4pWUKK+vKktoyDL/wsdWkylgVQK4N/t+zhW8rJNJk49c8XNjXxGrkvbHyVY7mGDwIR0LZ4AoNAwgG04OdD2UEgbiiCQNzwq6m5QSDCyPr6ggaBgEAyfQEBgWT6CKan/SAQEEglBCyH6BZ19EXAlro0GVggGkLy7yAQN/xqam4QCAgEBJLC7MYZSDhYvs7gUhgOURRnIL6QDC8HBAICAYGkMM9AICCQFNSlxouCQEAgIJAUpjkIBASSgrrUeFEQCAgEBJLCNAeBgEBSUJcaLxobgbDj3owZM0RAmzVrRh06dBBlLI5wS5YsUaPPsUOO5vRkcaTh9mjOhn369FH7nZ+fL8qwQxm3R0qM8cCBA0UZfoJ95syZoozFkdAyMyzxBHw4wlkc99auXUsjR44Um+3LEa5t27ZqlEoezy1btlhgFGUsjqzOlRAFDo2a/rGejx8/XtUtJmEp+cKPHRK1Oc7rADsCSklzJOS8mlOtL0dqH2NpLYMdlzUnXwt+XvxALI3mxmgLqS9HOK7Lh7erhUAsffchw/3RPGIt9cRJIJb2xCUD/Us/0kmbv5YeawTi6ykTS1vilLF8AFraAwIRUAKBhIPjSwEtSupDBgTiA0W5DBBI+jH2VYOv+QsCAYFE0klfChip8giZQCARQEsxCwgkRcCqUdzX/AWBgEAiqbEvBYxUeYRMIJAIoKWYBQSSImDVKO5r/oJAQCCR1NiXAkaqPEImEEgE0FLMAgJJEbBqFPc1f0EgIJBIauxLASNVHiETCCQCaClmAYGkCFg1ivuavyAQEEgkNfalgJEqj5AJBBIBtBSzgEBSBKwaxX3NXxAICCSSGvtSwEiVR8gEAokAWopZQCApAlaN4r7mb528vDzniIRFRUU0d+5cEQ52hBs0aJAow6+qLlq0SJQ599xzqUePHir02v1utYB9AYYaNmwoimpRxtjJSIsAaGmLxQ+EleKcc84RixswYIAaIdHSHl8KmJeXJ1a3Y8cO4oXJNVkIhH1kNEc4ix8Nj9Xq1avFJs+bN4/4mriUxo0bp0bd03CxOGK2bNmShg4dqhWl/m7BzzJ/Lfipjdk3f7WohRw9Uko8RoyPlFq1aqXiZxkHy/y19Nsiw+u1pn+WcrzERPf1nLalwRYZVkCNrCzlWGR8xAOx1GOJic7RGn0stpb2+CIQjegtE9jSXguB+PqCtrTHF36WujQZXxFFLQSitcXn7z78uHzpn6VfmfiUDgjEMrKCDAjEDUAQiBt+PnKDQMJRBIHIGgYCcZyBIBA3AEEgbvj5yA0CAYFE1SMQSFTk9uUDgbgBCAJxw89HbhAICCSqHoFAoiIHAiE++3JNIBBXBN3zg0BAIFG1CAQSFTkQCAjEQXdwiO4AnjErDtGNQDmIgUAcwOOs2MJyAxAWiBt+PnLDAoEFElWPQCBRkYMFAgvEQXdggTiAZ8wKC8QIlINYnQkTJnhxJLzrrrvEZnTs2FH1zeA99cWLF4vlsCOc5khYt25d0r5sLY49fC/b1RFJs1BKrRitvSynyfCi1L9/fxE/S0RHiz6xIxwH23FNmiMX47dnzx6xGosjq8UPxOLHYHGEs+iWZTy5PVrUOA3/xo0b05VXXimKsaPcZZddJspw1EJLkDZNR63YaP2K0xHTh/5p/eHfLX4glvl74YUXqtFfLe2xyOApEwGlJH3BWBZAy4CzkvLClCmJF7fNmzeLzX3xxRepV69eogxPKnbGlJKFQHzhxh9L2ocQ993VW9iCn6VPNdWRVeu7BT+L/mn18O8WR2CWmT59ulgcjxXrexwJBAICiUPPItfhawKDQCIPQZARBBKOHwjETbdMuS1f0L6ekkhSTHRfnqwW/CwDAQskHCVYIOHYgEBAIFUhAAsEFoiFd6pNBhaI/OCiNjAW/LQyYIG4b6FaMMYWloCS5QsaFkg4gBb8LEoKCwQWiEVPKsrAAoEFAgskxZmDQ/QUAUuDuOUL2rIHjTMQt8EBgYBAQCApziEQSIqApUEcBIItrKrUKi4/Gl/6Z5ka2MLCFlYlBHCIbpk64TK+JjAsELdxgAUCC6RKC6SgoEB0JNy6dat6p7hz58502223iRrarFkz1bmF7zczC0vJEhGOnZ62bNkilpObm0ssJyX2LTj00ENFmYKCAvF3XwQyePBgmj9/vtsqQEQbNmxQHQAnTZpEWr9mzZpF7du3F9vD5zbFxcVO+NWrV0+NoGgJaNaiRQtq166dOt79+vUTZebMmUP5+fmiDEep7N27tyhjcYSzOLJqCmGJ6MjRQmfMmCEWtXDhQnUd4AiKt9xyi1jO7NmzVX8cdgTWnPdWrVpF27Zt07qv/q7puQU/jkg4ZMgQsa5ly5aR5jTbunVrOv7448Vy3nrrLdq0aZMow+tx06ZNRRnL/FXB46ec9iquo+xtzABJ6fTTTyfeh3ZNvg7RLe3wZQJrnre+CMTXIboFG/5a5wVDSjzePO5SOvbYY4m9xKWk4Wdpr4VALOVYPIF9OXIxdoWFhWKzeO4xhi7J1/z1ZYEk7RKHpn++8LOEpHYZ51TzWhxZLWWCQCwoCTKaAoJAQCBVqQ8IxHHiecquzV8QiAw0CMRRETUFBIGAQEAg+xGABeK44HjKDgvEEUhsYYUDiC2scGywhSVjw9vQUgKBOC5cnrKDQByBBIGAQCoigDOQcJ3AGUg4NpYzYJyBCAu2BUDLeo9D9HCUcIgejg0O0cOx8bWHDwIBgVSFAM5ALMyGQ/RKCOAWlvy1rj2njUN0x4nnKbt2humLgGGBwAKpEgFNAXGIjkN0HKLjEL3GEkhOTo7oSGiJaNaoUSPq2rWr+E1gcaRhxz3Nkatt27bq3XiLI5wvR6ScnByx319++SUtX75clLE4Yq5du1Z1wOJtrhEjRjh/m1kcMbt160YNGzYU62IrZffu3aKMhp+lM762sCyOcFdddRVNmTJFHU/NkWvYsGGUnZ0tlhNXRELL/GWH0NWrV4vtZb+WRYsWiTIWRziLI6bFEZgX7aysLLE9XJeUWH81H7cmTZpQly5dxHLYWXPgwIGijCVao0Vm8uTJ9Nxzz4l1de/eXY22aqlLfc7d8pSEZZL72kO11OUrHoilLh8yfKC/YsUKsag48fPRpzjL8EUglkN0X7eILLdgkhSR0DKevuKp8MI/aNAgsUpfW4CWkNOWvmsycZ5hxrn+gUC0kY/hdxCIG8ggkHD8fH0AWkYIBBKOEgjEokGCTJxf0HEysCMsQXYQiBuKIBAQSFUIWJ6CgQXiNvdggbjh5yU3CMQNRhAICAQEsh+BOD+gQSBua5eX3CAQNxhBICAQEAgIJHjKXXsKwbLUxMnAlvZoMiAQDSH5dxAICAQEAgIBgSTkDMltOY8/NwgEBAICAYHUSALhWzB8mCcly1MwcV5CiJ8C3Gq0EAhbpYyhlCwWsOUaL19D1TzRLZ78Pq7xcjwRTf/c0N+f23ILi2W0oHE8Thp+SbrGyzsImq+IJSKmr3HwtQPDTtBaPBr1KRNLpxg8dgKUkgVAiwJa2mO5R24pxyLj4xaHZQvL0hbIAIHagoAvAokLrzg/AH0RiAUbEIgFJUEGBOIIILIDgQgIgEDCQQOBRFCo8llggTgCiOxAIOEIgEBAIJUQwBZWwmctmgcEEoIACAQEAgLZhwDOQBKyKqEZGYMACAQEAgIBgWTMgoWGJgsBEAgIBAQCAknWqoTWZAwCIBAQCAgEBJIxCxYamiwEQCAgkEgE4ssRydd00K7x+nIk9NVelAMEagICIJD0E4gXR0JfMYHjVNo470Fr/bLEY7B4Umv18O+WgEiWciADBKoTgTjnrxaS2oJD0uavL/yYQLSomaojIQjEokLhMiAQN/yQu/Yh4GsBtCAHAglHCQRi0aA0y4BA0gwwiq9xCIBA3IbUF34gELdx8JIbBOIFRhRSixDwtQBaIIMFAgukEgJxKqCmpCAQDSH8DgQORCDO+QsCAYGAQPYhgEN0LMU1AQEQiNso+sIPW1hu4+AlNywQLzCikFqEgK8F0AIZLBBYILBAYIFY1grIZAgCIBC3gfKFHywQt3HwktsSEc5yj9xXRD0vnUIhQCCNCPhcALWIenFZIHHOXwt+vOawM6aU2IVDw68OEe2VCrFswfiKSDh16lQaN26c2CmW0UJiWnTblyer5onui0AsfcIZiAUlyNQWBHjuFRUVid3VCCROP7g41z9+AZxJxDWBQAQETQxchyEMTyAQVxVFfiAQDQEQSDhuIJBoOlWWCxaII4DIDgQSjgAIBARSCQFsYYUrRW3bwvryq69o8/sf0sEHHUTZzY6kgw+qm/AlDc2LEwEQCAgEBJLCjKttBLL908/p/r++QA2POJwG9v0W1a93WApoQbSmIwACAYGAQFKY5XEQyNdf76GX126kVa+/nULL3EQbN6hPZ55yMrVs3rSsoF1ffElbPtpGr7/9HvHvhxx8EHVu05IOPvggt8qQu8YgAAIBgYBAUpjO6SQQvq3y0wlziL/6i7Z8TEXFH6fQMjfRww87hI47+ihq9I3Daej3cuj8M7vSV19/TZ/s/Ix2frYrsDy++upratG0EdWti20sN7RrTm4QCAgEBJLCfE4XgczIX0z3Pfl3en3Tu7Rnj3jrO4XWRhNt2ugbdFSTBrTygRuo9AqmdpU6Wk3IlekIgEBiIJCcnBxxRWjWrBnl5+eLurRmzRrKzc0VZfr06UPjx48XZTjaIC+CUuJ6Bg0aJMrwgqLd7+ZyuN1SeuSRRygrK0vtlyTQqlUr2rRpk1iGxZGwefPm1L59e7EcdiAaMWKE13n/1rvFdMXN99JzL69gxaShAAAgAElEQVQJtoeev/N6OuWk1l7rsBT2xZdf0cBrptNzL68OHJd6dGxDBXdcZ8kKmRqIwMqVK2n79u3qeqLJ5OXliWVs3bqVLrzwQlGmU6dONGPGDOc1aeHChTRz5kyxnFGjRtHAgQOd65o3bx6xp7mUeF3atWuXXNdebaWNUfksBBJjc7xUFacjppcGlyuEt4luuOdxuvHex+n4Y46iF++ZGBxYV2f6zphb6NmXV9OJLVvQU7deTcc2O7I6m4O6qwmBuK7hV1P30l4tk0OPHj3EeiwWnBqRMO09KVcBCCQcbf4KWrBgQZzDQas3/pfGTH2AXvjXG7T0juvotI5tYq0/rLL6Zw4hdt/8Qd/T6P5Jfi2uRHQQjVARAIGoEKnWBQjEDcNYcmeyBfLocy/TpeNnBTgtu/N6+laHE4J/f7z9U/rrin8Fh+lxpO7tj6ezv9WxrKoTvjea3v9wG12Qcyo9+Dt56zSO9qGO+BEAgbhhDgvEDb/YctdEAnllzUYa+KvpVPzxjlhwPL1zW5oy+sfU9eTjgvrOHDaRVr7+NggkFvSTWQkIxG1cQCBu+MWWu6YRyCc7PqOcy39Hb25+LzYMDz34YJo69sc09Ls5IJDYUE92RSAQt/EBgbjhF1vumkYgWz/ZQa3O/2Vs+JVWNHXMJTR84NkgkNiRT2aFIBC3cQGBuOEXW+7aRiCHH3YojbvkPCr+eDvd8X/PecM5TgJhB8XPd30RtP3orMbe+oCC/CEAAnHDEgTihl9suWsbgZzTozP9ZcpYGjP1/kQRyPOrXqe9BifIVkdn0R/ueZweePqFQEc+e+Eer7rCHvPL//1mUGbrY46i1i2aEvstSe07vfOJdNihBx/QjlVvvE3bd35e9rfmTRtRu+OOOUBm9xdf0kuvrhfb37JFUzohu5nXPsZRGAjEDWVvBFJQUODsWtyoUSPq2rWrW4+IyHKNt23btnqULIMjocXZ0OJIk5NTsi8flnw5YrKzkuZAxGTVpo2/q7ZV3cKStrDYR2Ti5QPp8h+cLRIIv5r79Z69qrNneUxdLZDGfX5O7IyopasvPZ/e2/pJ2giEb7BlnzcqaMZvh36ffvXT7wSvCDfp83PaHdK+iZcPCvxwBp19WpBv2cq1NPKme+mtoi1l3eEbcreO+wmdcvJ+J893PviQTh54ldjlsT8+j343QnaU0zBL5fcNGzYQx9mRUseOHemoo44SZXw5AmuvGBx++OGqv4RlLbHIcPCrdevWif0+8cQTKTs7W5Sx1DVr1izVMZnXE83ZUA0oZVEODk6yYsUKi6goE2dELktjLY40cflhsg/I4MGDxWZzpEbG0FdKlUDuuPYyuvS8M4PqwywQvo57/re70a0PL6K33ysOZI875ijKvbBfWbNveeAp+uDDbQd0w5VAfnXbw/TVnq+DMr/86mv6+6o36I1NJRcBRgwqOVvhdPa3OtFflv6z2gjk2OZH0ne+XfIx9tQL/wqeq+fEf39oci6d2uEEuvyGecErxPzu1w25F9HfV75OTy3/F034xUC65ifnl/WlPIGc2eUk6nxiy0qq0ffUjvS/Z7p//Fl1jnV0+vTpojjruub9ba1Pk9MIxBIQTqvD+nsmrn8gEGF0QSCV/UDCLJC8n/8g+JouTWEEwgscL3R8k+sfqzcEDyQ+PvWqMh8Tzr/iP+uo/xU3Er/8W5pcCeSTHZ/S3n229qe7dtN1sxbQgr8VBsUX/fX2snrqHXYIXXnL/ZUIpDSvFICSz04a1K9HBwkPOmoWSO+u7ejh35dYKOveeZ8++GgbDf7NjOC14Z+e/22aPPwiGnnTPfTngpfp/kkj6YI+p9IzL71KF1w9TSSQSZcPosu+V9la5v7yuVVcCQQSjjQIxFELMxFAWCBE9+RdTt/t3e2AhagqAunf85t0z/jLg+fXSwkkq3ED2vzkbZU0p1HOsMBS8EUg5SvY+fkuGjv1AXrg6eXBnyuec/zi9/PKCOSxKePolzffV5b9oIPq0p9vHkMntmoR/I3PM4ZNviv499d79gRWwaGHHET/efjGKmeDRiB9v9WRnpy2f9uJ9euIbw8NyvreWd3pgckjafgf7qYHn14e+Mbw68Q33cfPzTwhEsjNV/7oACvPcapGzg4CAYFUQgBbWJHnkzljErewOBLgw7/PVbdAOHbHNy/+Nd3522GU073kQUiNQDpf/Gva8N8Pqp1A+HyC+8nkUEpoy+flBU6NvAXX4cJrgjbyQ5MH160bnOvwWUb747PppXsmBpZD+ZQqgfC5DZ/flBIIWyej/ngv3fvE87Rnn1nE2zBMaDfkDqbzenUpq678FtYfRg0OzqbKJ7aUKrbPrJARBUEgIBAQSDkEarMFwoevfAirJV4EL5t81wHvVpUSSJMGR9CKuydQ66P3v3rMhNP8nBGJsECmjr2Ehv/gbFpS+Cpd8cf7iBdljk/y3qJZ9OCi5ZR7073ET8xPGXMJXfQ/PYIzi3aDrgoskcH9Tqd515cs/qVJIxB+b2zG1T8tk/9J3uzgrOawQw+hX1zQl2664mLa9P5WuujXt9Gr60sOo7/ZthU9NmUsNWvaiD78ZAd9vvuL4JHJ/275SDxEZ6tx/g1XaMPn9XcQCAgEBAICCRDgBZIPYI9seAT1ObVDcB21NK16Y1NgQZzUqgV988RWlXRm9JT76dUN71DdOnWobcvmdNl3c4ID4sLXNtCLr66j62c/Enz1lybXM5DyDUhlC6v89lbeHY/Szfc/GRT1ccFdwc0pTv16dKJLz/v2AYs+/+f7OafSQxXe6tIIpKrlhXFl8pg65sf05ub36cpb/hRc+y1NjB9vDbZqkUU3/ekJ4iu+T996TXB+UnoLq8tJrenEls0PKJ7fGLvy4gFeCUIrDAQCAgGBgEAO0IFjjmpCbyy8hfh8oDTxGci2nZ/TD/v3pH49OlfSmXeLP6Ydn+0KYnv8+81NNP2hp+k7vbvRnwteoTVvFVW64ptkAglbEqIQCB9qNz+yUVAkWzZndWsfRFwc/cMBVLduneB5/SkPPBUc1g/7fh+a9tDTAXH/z2mdgteS5z1WEDw0+dFzdwbOnKUEgjOQqkcJt7DCCc1yiQi3sIRPJguAtXkLqzx025fNC/wZyhPId77djfhQWEtscZw94gZRLMkEcvZpHenSc0uuL5dPvI3Uq8tJB/xNs0D4bOV3I0v8MtivhuO8H3pIiRMh307jK7xs2fH24aiLzgkuAvCZCMvyecaH23YGsiAQTetKfgeBOBJIXl6esyOhNgilA6Uttuy4t2jRInHk2dlw9OjRogxH9lq9erUoM2zYMNUhx+JIo/XJosbsrMMRwqTE/eEIiVLyHdI2FT+Qqgjkb/9YHXwp8xlHxTTyxnvoX+s2EZsgn36+O7iyKqUkEkjW2b8IHCL5y5+3l7q1Oz7oAof9ffbl16q0vDQCqXgLqzwmjy37J/3wtyVXjtnh8TdDvkuHHHQQzV/yIv3893PLRP80cXgQK6Wo3BlIUiyQxYsX04svviiONUfW7NChgyhjiahncaibMKGybpav2BJR1DJ/2TlSi6RqcaQ+99xzVcdG9qHxgR+3Z9u2A/2xKg6Kl4BSlpCsloXUImMhEAaQSURKrMT8HIKU4rJAuC29evWydF+UqU5HwqoIpPQtrNYtsmjtwpsPaDsfovNiuuKeqifwMQNyE3GILp2BsCd4t0t+G5zjsJVw4xUX087PdgXbTPw8yHNzrqVvHF7vgH67EAj7xfzx/idp8tw/BzfD2Fphz/8fXDONdu3+sqyewnsnUee2LYMD/9ItLG4fk03FdMXF/Wn8sAucdS/uAvjmJ6876U5xPkVkIRBLf/lDUyMrX/iBQIQRAYHYHQklAjmqSUPa9MStlQiEHQl/9p3eNOtXQyqNQlL8QCQCYeJY+GwhjZv+ELGjYmniL9+zurUj9iFxvcZbEZi5jy2lm//0ZHBAXvo0C+9DH3F4PTrooDq0/dPPA4fJV+ffFPijJO0pE8sCaJHxtQBqdYFAZIRAICCQUARct7BKLRCJQNiRcONj0w84P+EGpZNAdu3+guY8+iz97eWSbc7yjnv8/+kPP028/Vbxtz899fcy73V2JiwlB35yZM6jfwsuBHCqf9ghtODGK6vElS8OlG5D/WhAr+AmG/tjsCc5+5l0Pak1TVbepuJY9b++PZ9ef/vdoA4+exrQs0tw6P7Q4hVllts9439BQybdKa4Ag/qeFpB4piUQSPiIwQIRtBlbWOHgJHULSyIQXvRWL/hjcAhcPqWTQDJtsUR7KyMAAgGBRJoXIBAQCELaRpo6NSoTCAQEEkmhQSAgEFcCYSe8O/7v2cBPhc8Pbrv6p8Fz6dWZeAtrz5499O1T2tFVl/6vqSmLVvybbn/kGeJLCtcN+z61aNqYbrz38eB9rrvH/4KaNWloKicThUAgIJBIegsCAYFEJRB2Xjxn1I3Er+byoTdft+XEjnsd2xxb6SwkkoJGzFQaD4S92vnw3ZLufmwpjbr5PupwQjYt+MMvia/5/m7eX4KnTFpkNaaNf5lmKYYYl493fBbIdjxBjjVhKjAGIRAICCSSmoFAQCBRCeSUH/0meAqEHz487OD9Ef74eXdO7PjIr93G/cAg181Bpthn5r6Jw6lHx7amuVGRQPjq8GWT76THl62kzU/dZn6mnV/35QsCnHxHYDR1JIIQCCRDCGT79u1BpEAp8bVFNr9dE9/rZkcjKVkIhG8hWBwJ+ZqulHw4Elrw40hkd91V8iR4WLI4IvGk6t+/v+swlOWP4xZWnIfo9c8suS48YuD/0JQxPy7rZ88hefTvdZsDX47f/Ox7wfMrH20v8eju1KYlvbah5NFC1vPjjs6iRt+ofwDGHCOFHy4sTScc04wafuPASwHs/8F+GaUv6PL7Yfx2VWni+tkplUmkzbElb1bxW2BvvP0effFVSSTFeoceQtnNjgxkOFUkEN6Ge/u9rbRt52d0RL3Dyp6c/2THZ0H7+PZW0A8i4rexOG35aHvgyf7kC6uC/7PTJz+dwm+YpSMtWbJEdSS01uvDiXfixIlidVZHwrlz9ztyVlUgz18tSFaN9APh8JMMopTYIU/zLrUoRU2MB8JeqkxErom9c/Pz812LSSm/LwLpeMKx9PKfJh9Qd+lrvNVBIPwKLXu28xtenHhhHfa7kgXg/DO70pKXXi2LB3L7NT+lUX8siQfC12VHXtiPfvOz7wYkwvlWbyyimQueKZNnOX6g8Kzu7WlAz28G+djf5aFFK+i+J58vC1t7RpeTaNrYS4PtJ/YnKd3CKvVE58co+Y2w6+c8UvY8Cbf3x+eeQT87v3dwZlORQDhq4U/Gz6bHn19JHEf9udnXBpEdOcLj/U+/UBZDnV8KZkuLrww/+tw/6LrZB75wwOFxl915fUq6YhW2PKZoKcviCGwpR3tFI86IhCAQy4gJMiCQcHAyjUD4gHfc9AfprXeL6aHf59L3zzq12gnkR9fNpL8sfSW4MnzO6Z2DV4L5lduKV4jLB5Ri0jjlpNa09ZOdZSF4+YCa/TfY8uBogS+9tj44sO5yUqvgAPuzXV9Qu+OOIY4bsv6dD4hfHub3vjhxXPNnX14deOGfecrJNG3sJcQEW5FArr71IZr5yDNBnuuHXRA8jMi+K5xKQwdrBMJPvP/m9vl09+PLArLkULnNjmwUeLLXr3co5V54DuWc2p6umv4grX2rxKeEQwu3atGUrhjsz5ItP/AgkPA5DgIBgVRCoLZaILy98Pd/vRFskfTqciIdk1XytV+aqsMC4bgavDD/7R+vBc3gLSt+xZYJhGNwHHH4YcHfyxPIg5Nz6bhjsmjHp7to5sJn6InnV9LJrY+mf9w3iYZMuov+77l/BG9h8cOGTEhvbHo3IBXeZrr6J+cH5xD8hb/7iy8Dj3s+JP/Lsn/StTPzA4e/B3+XSxfknHoAgfC7WpPn/oUKX1sfWBwcLphx/OUtf6LHn/8nDex7WhAXhEm6/CF6RQuE38TqPPhXgdXzy8H9g7ez2HI6uv/IoJ/nnnEKzbl2KI38wz2BAyKnLUtmB68qpyvMLQgEBFIJAWxhhStFbSEQPivgRbViYiLpO+IGKpjz22onED6n46fOebHkbZ3tOz8P2sTbGGwFnHdGlyAsbHkCkZ4yyTr78uCcYtj3cogDT/H7VJxKz1r4OfduJx9H4+8oeZftnadmBN7ibKFsLNoSnHnw1z4v6uUtkPw/XEHFH20PCOborMa0/r9baOenn9MTL6yiGfmLAwJjYnvp1XUigXC0yP6jbgwuDjCBX9D3VLpu6PeDW1ecGhxxeBB4Ks5DdBAICAQEUg4B7SCvthAIQ8KHvD2/eSL9aeKI4HzgJ3lz6OXVG4JbTR8smX2A3vQd/vtg66c6YqLzov/VV18HT4/wzSyOIsiJY46zRTD8hrvLzjQsAaX4i738Q4UcUZFTGIFUtYRU3MLiuCjj73iEirZ8HBy88/tWe/buIX5QkcPXcqCqwlfXiwTy7Kxr6ZnC/9D3ryq5BMNnHzwWfIjOW2ylrySDQMIXdZyBhGMTfHztVVZAHKIXiQiCQGQF4185HOs7T91W6WVaKafvp0zeLf6Eioo/Ct6dYoe7Y45qXFb91If+StfNKjlI5mfS39v6SUoEwttVRzb8RqXu8DlLy+ZNK1kgLMhRET/8ZCdlNWkQ3JgqTyD35l0enEss+FshZf//g/N1f54aWCMP/PUFyv3jvWYC4UP00nTjvU8EV3VZXzkkLqfSkLYgEBCIPourlgCBCMj5eI23NlkgYVDyop17UT/6Uf9elcLbLv3nWsrp3r5SVt8EsmzlWjr3l38M6rn8B31pyuhLggh/nP66/F806Fe3BltZ1/zk/OCr/4GnXwh+W/nA74OvdSaV38zMpwXPlDwhziFtT730uiC40/+ecUqwhcVkwemzXbvp329uDqyxW+5/qhKB8LXaP9z7eLAdxdbawL7foiP7/iI4q+BbWHwTbOy0B4Ky1jxyc3B1mK/mspMgH6xbLZC/3no1/X1f6NuTWx8TbJdxatD7smDrDQSSrIBSOESPSmP78uEWVjiASb+FZRn6Lie2okvOOzBy3033PUGbn7wt7QTCFfCB8oaiLdSjU1v6fk73sjMLPljndGLLFsSBlxY++48yAuHrtrwVxXHGmTy++noPXXxOT7rzt8Po8WX/pEvGzwrysgzLcuLbWXxld9avhwQH9VdNfyh4OZfPV/igftN7W+n2BUsC2aoO0Yd+56yAQLZ8vD04+GbrpvQ6Luc57pijKP+GK4LtQekQ/cHJI4l9XLgc3p7r3bVdYIH8dtaCgKxKCYTPaLg9HFOE+8+e+XxbLB0JZyDhqGYkgeTk5IgRCb/88ktavny5qEtNmjShLl26iDK8/6o5G7777rv05ptviuWcdNJJdMwxxzjXZYlWxo6Nu3btEuvStrA489KlS8Uy1q5dSyNHltyMCUvNmjVTo4wxyYwYMcLbvE/FDyRKpU0aHkE3jrqYLq1AKlzWvMeWBldXJ839c1C0j4iE7N/x2LJX6J4nnq/U3GOyGtOcay8LbmWVP0SvU4eC84fSdEGfU2namEup2ZENg5juE+58lGYv/Ful8vjwm6/bcnnPvbKGRt10b9k14FLh87/dlW664oeBT0f5Lay7r/9FcAWafTRKExPP8dnN6LX17wSOfk/fdg29um6zSCBPTb+K+El9jh/y8Y5PAwurVF95G++Oa4cGURPXvlVEl46fHcSi55ROP5ANGzYQb4u7JktEQnYozsra76xZVZ2aH0j9+vXptNNkMrWsbRYZy/pnwS3W59wpCCqKFBUBC4FoZdeEiIRaH6v6nd984mutYent94qpw4XXeCMQJoKtn2ynNRuLaNunn9OWj7YFN5FaHNkosAxO7XBCUFd5AuGFmm9N8RYWf5mzrwffaCrd/mJ/jv+s20z8HMp7H35Cjb9xBGU1+gbVP/ywYCHmxDqy6s1NtH3nZ/T62+9RkwZHUIumjej47KPKvNH5gce9e/YSkypfB2b/EQ5J+86Wj4IPL/ZO59taH36yIyjzlJOPo8927aI3N70f1NWpzbHBJQYmga0f7wg84TliIQeY4v7ymQt7o/N2YqvmTQ9oH5fHjot8RsTbd1xWqTUVZVzjyMM3PwsLC8WqmKi01yY0AomjL77rAIH4RjSN5YFAooPbvGmjwAs7LPGNI95+4eTDAilfDz+kyOcAXD/foiqfKl7j5THmrSuWC2tvqQwTCy/SYYmfJTmoTt1KdYbJc738jVd6RTgq2kyeX+8pecokrCy+7cWYs/Nk0hdWEEi4JoBAos6SasgHAokHdN8EIrU6zA8knp6iFgsCIBAQiEVPEi9T2wiE99LPvGxi8ERJXIlfz5025hK67Hs5QZVRX+O1tpe9xP+89JVAfO0jN1uzQS5GBEAgIJAY1S19VdU2AuGtn6df/Df98NoZwbZOHInPJqaM/nHZmUK6CYQ9t/l8JCCrU06Oo4uoI0UEQCAgkBRVJpnitY1AeBTe3fox5S95KXBuiyN1b3ccnX3a/sP2E743OniShN+Q4muwSLUPARAICKRGaH1NJpCX12ykK26+L7hlxM97l94qqu6BK31r6gd9vhU8S45U+xAAgYBAaoTW12QCYWezG+5+jG6+/8nAV+HFeyZWevo87kH8zphbgufQ2envqVuvDh4DRKp9CIBAahCBdO7cmW67rbI3cfkuPv/885SXl+es6aNGjaKBAweK5VicBC0NYce84mL5sDgnp+RgNyxZHIh27txJr7xScmgblvr06UPjx48XZThwVZs2bSxdM8s8U/hq8AR6aSjYd5++PaU3rcwVKYJM1BdcNY24Pey4xBH1Xrx7gq/iUU6CEJg0aRIVFBSILRo2bBhlZ8vx27W5yRVoTr6WtcQiY1n/Bg8eTMOHDxf7PWfOHDWwHK/HTZuWPFsTliz4WVSCL+E7OxJyKNUVK0riCYSlBQsWEAPkmvi5E34OIY5kCWkbRzu4jup4yqS0b+PnLKRHni0sCcm6x1ldnCDj12Q59veqB29wKgeZk4sAh35duLDkCfyw5CsiYVwoWNY/Xtd4fZPS2LFj1RDjlj7xKxs9evSwiIoyIBABHhDIfnD4fSeOrMcPAXJ0vc93f+GsfNYC2NeQHwNsfXRWsGXFwZ+Qai4CIJDwsQWBOOo9LBBHAB2z7/xsV/DwHhNJXIm3CM478xQ645snlT0hElfdqCd+BEAgIJBKCFhMOIuqgkAsKEEGCGQuAiAQEAgIxPP8rc4zEM9dQXFAQEQABAICAYF4XiRAIJ4BRXGJRQAEAgIBgXieniAQz4CiuMQiAAKpQQTCN5G0ADDs1MPX6qSEM5BwdPgatIYfTyrGEAkI1HQEQCBuBMLPuTOGUvJ1DVqNie4rprdF6fmK2pQpU0RRX9fYLO2xyGie6L7wgwViGQ3IJB0BX/PX4sfAwaSKikqiLIYlbf7yx3OrVq3EMiwf0Lyo8xyOI1nigfhqBwjEEUlNAUEgjgAje41CAASS/uEEgQgY+1JAX8MIAvGFJMqpDQj4mr+wQMK1BQQCAqmEALawasPyWvP7CAJJ/xiDQEAgIJD0zzPUUA0IgEDSDzoIBAQCAkn/PEMN1YAACCT9oINAQCAgkPTPM9RQDQiAQNIPOggEBAICSf88Qw3VgAAIJP2g10gC4UNgzREuzvfwLcPIV3D5LrmUfNzCgiOhZTQgUxMQsBCIL0e4mugHMm3aNDUeEq+zmiOhL11S44GwJ/rmzZt91SeWwy/tjhs3TpWJK6CUj077ckSyePJbCNhHn1AGEEgnAr480X3E87Gsf+zV3atXLxESXy9JWAjYMja+rkGDQCxoO8iAQBzAQ9ZaiQAIJHzYQSDClIAFEg4OLJBauZbWyk6DQEAgkRQfBAICiaQ4yFSjEACBgEAiKTQIBAQSSXGQqUYhAAIBgURSaBAICCSS4iBTjUIABAICiaTQIBAQSCTFQaYahQAIBAQSSaFBICCQSIqDTDUKARAICCSSQoNAQCCRFAeZahQCSSIQdkbUIrImzQ8kTkdM1Q8kaZrJnpijR48Wm8Ve7wyia2JP9OzsbLGYOnUYQrfEnugrVqwQC/F1jZedDadPn67WpXmychS2wsJCsRyeeJonvxtyJbl9TeA4P2B4zNmZK93J4ghnaYOviHqW+euLQJLkiW7BmLFhP484UmyOhHF0JpU6LAoIAglHFAQSjg0IJBwbEEg4NpaQtpY1DgRiQclRBgQikwMvglICgYBAokxBEAgIpCoEsIUlzCZsYcmTBltYUZbikjzYwgrHDltY0fXKmhNbWAJS2MLCFlZFBCyP2WELC1tYFRHw9ZadZWHHFpYFJUcZbGFhC6siAjhED9cJHKIXiSuOFo4BBCLjhy0sbGFVQsASTwC3sNy+hLCFhS2sigjAAnGbU6bcsEBggcACMU2VQAgWCCyQqrTF2xlITk7OXkkdv/jiC9VHwa7OsmSrVq3ohBNOEIVyc3Np0KBBoszEiRNp6dKlosyqVato27ZtogzfPMnKyhJl+vTp49z9Tp060YwZM8Ryli1bRhMmTBBlBg8eTMOHDxdlZs+erUaGZPx69+4tljNv3jziSwZSsuDnDB5R4E/BX/RS6tu3L11//fWiDJezePFiZ/1bs2YNbdmyxRk/9jHStlg0Pec5tWnTJrEt27dvp5UrV4oy3CfNt6qoqIjWrVsnljNq1CgaOHCgKDNp0iQqKCgQZWbNmkXt27cXZfhjk/smJa2e4uJi4jNVKTFJDx06VJSxjOXChQtp5syZPqaEWoYFP+43919KdfYqGsqLBAMUR2InmilTpsRRVWy3YGLpTDVUYvmCiatZFgKxtMWX/vm6RWRps+bIGqcndZxbMBZsLLcoLeVoMr70T6snib+DQJI4KhnQJhBI+CCBQJKhwCCQ9I8DCCT9GMESxRsAABibSURBVNfIGkAgIJCKCMACqZFTHVtYVSEQ1y2YmqpSIBAQCAikBAFsYQmrHM5AaioFuPULBAICAYGAQLCF5baO1trcIBAQCAgEBAICqbUU4NZxEAgIBAQCAgGBuK2jtTY3CAQEAgIBgdQpKCgQHQm3bt1KWnAhX6uoxRHO4pBjkbE4wlnK0fruyxGzefPmquOUpb0bN26kzZs3a81Wf08SgbCTGzuYSsmCDTtOjRgxQu27JmBxZLU4cmn18O+aH4jFkdCCHzvMjh8/XmxSJt7C0hwxLXrDDpRz584VseF19LXXXhNlLI7UFp2wyFgcqXv16kWHHnqoPK+ISCQQS2MyUSauBdDXJQRe3PLz852htsQDsVTCDxjye1hI1YuARiAWR0JfPchEAtHws2ATZ0RRS3ssMr7essu4xxQt4FhkQCAWlMJlQCBu+PnKrS2AIJCaFZLal96AQByRBIG4AQgCccPPV24QSDiSFk90DT/LOMECsaBUw2RAIG4DCgJxw89Xbm0BhAUCC6QqXYMF4jgDQSBuAIJA3PDzlRsEAgskii6BQKKgVi4PCMQNQBCIG36+coNAQCBRdAkEEgU1EAjhFpaj4iQsOwgEBBJFJUEgUVADgYBAHPUmadlBICCQKDrpjUDy8vJEPxBfjjSWTvJthnPOOUcUtbTHKqO1yVKOVgZHRJs6daooxg5EQ4YMUfut1WXBb9y4cWp72HG0Q4cOzu2x4JeXlyfWw/ixf4GULPV07NhRjWSp4Wv9nSPLrV692rnNln5pUSobN25Mo0ePFttiiahn6bvFD2TAgAHUo0cPZ2ws7eEAYQ0bNlTrspQlybDD3fLly8ViOJqjFtnQV0AzS3/Y8VGLKKp9nHA96lMmlsb4es44TgCT9Jx7nNcALVtYCxYsUF8f8IWfFrI1aY6YlvnAC4UW/tVSTlwyFv2ztIU/lPgDRUoswzqYlGRZJLW2WvDjOcUvbUiJcdE+NrW2+Pydb/Cxl7348aaFtLU0CARiQSlcJk4FBIG4jZUlNwgkHCUQSDg2IBDL7BJkYIGEg+PrCwYE4qikhuwgEBBIRQR8zV+D+nkTgQUiQOlrC8bHaMECCUcRW1g+NEwuw6J/llZgCyv9H4CWcfAlAwIBgVRCABaIr+kVXg4sEFggsEBSmGc4A0kBrCpELV+AvkxgEIjbWFlyg0BAICAQy0zZJwMCSQEsEMgBCOAWlpvu+Mht+YCx1IMtLGxhWfSkkgwIJBJsZZksExgWiBvGvuKpWFoBCwQWCCyQfQhYHbn27NljmVuijOVOdv/+/dVARhZHLm6I9vXr3CEisuDnyxGJy9EcMS395gVQcyS0XELgW3UNGjQQYdQc4SyOmBaHO3Yk1CJr8ofQ4sWLVR3V9Ib1T4s+N2zYMMrOll+KtegfRz90TezIOnToULEYiyMmv4+m4ceOhFogMsv89YWftuawI+aVV16p6oQ2Bhz1kT8CpWS5hbpkyRJinKVkmQ8WGctaoToSvvPOO8QKJiVWCK1TGsD8uy8TmBcKVkIpxfUYoC/8LJ6sFozZW1jzTLaU4+spBEtdcclYPKl9tcXXY57aAuirvXFacHHOXw0/y3P4ce7AMMloLzP4GnNTPBXNkdDXAmjpFAgkHCUQiEWD3GRAIOH4gUDCsQGBCPMOBOK2KPnCDwTiNg6W3CAQEEhFBGCBKAG5YIFYlpboMiCQY6ODF3NOEAgIBASyHwFsYQkLEM5A3FZnnIG44YczkHD8cAYSjg3OQIR5hzMQnIG4LctuuWGBwAKBBQILJLiuiVtYVS8GuIUVvkiCQEAgIBAQCAhE+BAHgYBAothpuIUVjhpuYQkaZXkNtUmTJtSlSxdRL+vWrUuasyE7wvXr108sp23btsQ3I6TETjtbtmwRZbp166ZGK4sy0arKs3TpUrGoRo0aUdeuXUUZtqg0RzgOWDN8+HBn/CZNmkQFBQViORZHLiYrdgSUklaPZQx4vHNzc2PRP4sD1uTJk+m5554T22M5A+FFu7i4WCxHi+hoae/atWtp5MiRYj0tWrSgdu3aOWNsWQdef/11ev/99xOBX7169VTHR9bxlStXiu21jANHhmzTpo1YzlVXXUVTpkwRZdi5tHfv3papI8pY5q/qSGghEOeW7ivA4onpq65MK8fXUyaWfvvaArQ8B615dVvaG+cXoKU9tRU/Cza+ZCwEHJf++eqTpRxfj6Fa6rLgBwKxIJkAGRBI+CCAQNwU1Bd+bq1ILTcIJBwvS0hqC9ogEAtKGSIDAgGBVIVAkiy4OKcSCAQEUgkBbGHJSsFnHFLyFVO5tm7B+NK/2oofCCT9CGALS8DY1wRO/zDGXwMsEFggsED2IwALBBYILJAUeAgEAgIBgYBAYIHAAkmBNvaLgkBAICAQEAgIBAQCAimHQJIOgX1toeIMJJKKp5QJW1gZsoXFzdQc4SxOMhaZwsJCWrRokahI7DA2aNAgUcbiCGdpj0WjfTjCWephh7LVq1eLohZHpNmzZ6uR0diBrX379mJdFkdMfrBy9+7dYjlaRD2L4xkHPBsyZIhYz/PPP0+a013r1q3p+OOPd9Y/iyPrvHnziH2spMSL5K5du0SZnJwc8ffmzZvT/PnzRRmLI5wFP4sejxo1igYOHCiKWuamBT9LRExN/yz4WRxZLdjwvBsxYoQoumHDBuIXvqX06KOPqhExLRhb9E/1A7F03JeMr8cU44xJ7eML2hd+lnLiNIEt7dEiwlnKsMSUT1o8FUtIYEvfNRn+qNi8ebMmpv6eNPx8vQat6Z8lHgh/KPErGq7J1y3KONc/EIjjqINA3ADUJrCldBBIOEogEPnZI03/QCDyDASBWFYoQQYE4gagNoEtpYNAQCBVIcBbPdq7eZr+gUBAIJY1KLIMCCQydEFGbQJbSgeBgEBAIPsRwBaWsGrwOQnvFUopTgBBIJYlPlwGBOKGn5YbW1jYwtJ0xOV3bGG5oEdEIBA3AEEgbvhpuUEgIBBNR1x+B4G4oAcCcUQPW1jOACoFgEBAIOnUsVpLIHzHma8CuiZYIG4IahYIL4DavXceR75KKSXLNVT2G+AtUilZtlAtiMR1jddyCGxpb9LwwzXe8FHztYXPfkrqJYS9ygoYZ0ApiyInLSSrtgBaJnAmxmOwjJVFRiNgJg92FJSShUAsbbHI+PKj8UUgGn6WPsUpkzT8fPQ9zksclvYy2WvO1pZyMi4eiKVTIBALSpkjoy2AIBB5LDX8kqYJIJD0jwgIRMAYBJJ+BYyzBm0BBIGAQKpCwJcF50PXYYEIKGILK/2HcNjCCldAEAgIBASSGs3BAoEFkprGZLA0LBC3wdPwcyvdf25sYfnHtGKJIBAQSPq1LCE1aAsgLBBYILBAUpusIBAQSGoak8HSIBC3wdPwcyvdf25YIP4xhQWSAqY4RE8BrAwQ1RZAWCCwQGCBpDaRa60FEqcjV5IckWrqIbrFEQkEEr44+MAvtaUn/dKZZoHE6chqQZ8/oLW3ADn8NUfFdE0mPxB+jUOqKBOfQvDliek6AJw/E/Hz0e/SvmtR97S6LPhlIgFbQrJy32safr52EDS9sf6uOQJby4lLLnH4gUDSO/SWBdDSAstTEpZy4lTAmrgAWjC2yIBALCilXwYE4oZxHRCIG4BabhCIHPfbB36wQMJRtOhfnPjF+QGj6Rb/DgKxoBQuAwJxw0/NbZnAaiFEBAskHKU4F0DLWFlkYIFYUEq/DAjEDWMQiBt+am4QCCyQqpQEBKJOnVgEQCBuMINA3PBTc4NAQCAgkP0IYAtLXTJEgcThhzMQtwHVcoNAQCAgEBCItk5YfweBWJEKkbMAiGu84SBb8HMcorLsuIUln9v06NFDhLom4hen/ln0GFtYFpTCZRK1heXLkTBJBGIJKGUZQsshui/8LO2xyPhYAC34Je0QncdKc+TiCIpaRMxMwy9p+mfR0SQRSEbip0UktAxCTZWxeGJqntS+sLEQiK+6LOVYDoEt5fiQ4cW4V69eYlG8oLOHbhzJ1wcMOxFmZ2eLTdYWQAsBx4FJddThg4B9bUFb+s/WGZOIa7I8ZeLtJQ4QSPhwgUDctmBcJ4I1PwhE1mEtprwV50yTA4GEjxgIJAZtBoGAQKKoGSyQKKj5zwMCAYH416oUSgSBgEBSUJcyURBIFNT85wGBgED8a1UKJYJAQCApqAsIJApYacwDAgGBpFG99KJBICAQXUsqS8ACiYKa/zwgEBCIf61KoUQQCAgkBXWBBRIFrDTmAYGAQNKoXnrRIBAQiK4lsECiYBRHHhBIDARSUFAgBpTie+aar0MmynTr1o0aNmwo6jFvRRQXF4syeXl54u8WbBo1akRdu3YVy1m6dClNnDhRlCkqKqJ169aJMieeeKLqW7B27Vr64IMPxHIsfiB8vXb37t1Oa0W9evVUhzuLI+HgwYNp/vz5YlvY72L9+vWiTNu2bYk/LKTEdWk+J927d6cGDRqI5bBPgCbTp08fsYxWrVrRpk2bnMaAM/M8WL16tVgOL9ht2rQRZTZs2EDatWLLnLF0yDJ/tXIs+G3fvp1WrlwpFtWsWTPq0KGDKGPxA7HMX+53+/btxbrmzZunBitjf5KsrCx5fdPewtIAztTfLQugpW+aI5eljJ49e9KKFSssoqLM1KlTady4caqMFhKTne4WLlwolhOXJ7XFkcuXH0jS8LNYwJrS+HIkZEJkYpQS6xVjKCUmRV4oMyXVZv2zjJH6lImlkEyUAYGEjxoIJBwbXiDjImAQSPWvLCAQeQxAII46CgskHMC49qBhgYSPASwQtwkOAgGBVIkALBBYIBURwBZWuE5gCyscm5r6AWOhXlggFpQEGVggsEAqIuBrCxBbWI6T00N2WCCwQGCBlEMgzj18bGHJX63ac+4gEA8M4FgECAQEAgIBgQTxObSrtdjCwhZWRQRAICAQEAgIBATi+CWOMxCcgVSFgHoGcvjhh5MWetPi+BOnTJyOcJojl2XeduzYkW6//XZR1IIfXwxYvHixWM6AAQPU8Zw0aRIVFBSI5VguIVgcudhBUkoWRy5fjoTsODVr1iyxPbm5uTRo0CBRxuJIGBd+zZs3Vx0oLbq1Zs0aYnykxEG9+vXrJ8rMnj1btQQ7deqkOrCtWrWKtm3bZpleTjIW/WNsWC+kxOvE+PHjRRmLI+GoUaNo4MCBYjm+5q8FOJVALCacpaI4ZXwdYvrYw4+z3+ykNWXKFLFKX45clgXQ0nftEoLlGqqvWzCW9lpkfOmfpS4NP0sZFhn+GMjPz3deAC11WSLqsfMt62C6U5zrn4VAfPXX2/zVPNHjBNAXOL4mMAgkfES8KWAd/oYJTyAQeVaAQHytGlWXE+f6BwJJ71iaSweBhEMFC8SsRpEFfemfpQEgEAtK0WVAIMoHDCyQcIBggcACibL0gECioLY/D7aw3PCz5Pa2gwACAYFYFK6ijDcFxBZWFPjL8sACcYJPzQwLBBZIlQjE9ZqsqqEeBXCIHg6mxQ/E11DAAnFDEhaIG36W3N4+AGGBwAKxKBwsEDtKIBA7VlVJgkDc8LPkBoEIKPmawDgDwRmIZTJWlPGlf5a6sYVlQSm6DLawHLewLI40HMmNI1xJyeKsZJHp37+/GqHOlyMXP23B0cakpEUJ5GiDo0ePFsuw4MfOhpoDm2UxWbJkiRq8yhLRzFKXZTwnTJggYmPRP4sjITunWfDzEX2Tg3G99tprYr8sX4B8rVPTPx/t5UiWc+fOFdtrwY/7tGjRouir9b6cPH8tEfW0yIaWiI7a/G3cuLE6fy16bpGx4GdxBH700UdV/fv5z3+uRia1tNmLI6FlAjtr1b4CeFJpC3KSvgDj9GPwdY8807YQ4tQ/X3psIRDLY4oagVjam4n4WfrFH2bZ2dnqh62lrKTIWNY//gDUXg3w1R8QiCOS2pc4CMQNYMsWQiYugCAQN72w5AaBWFBykwGBuOFHIBBHAJXsIJAiESFYIOHwgEDSOze5dBCII8YgEEcAQSChCGALy023QCBu+Flyg0AsKAkyIBBHAEEgIJA0qRAIJE3AlisWBOKIMQjEEUAQCAgkTSoEAkkTsCAQIosnugV+EIgFpegyOAPBGUhU7QGBREXOng8WiB2rKiVBII4AwgKBBZImFQKBpAnYVCwQX45cvrpiuQfty5HQ4siVJEc4xli7lfPMM8+ojoS+HLl8jLkv/bM4Ylraa3KuqlNHHYdhw4YRH5JLyeLIqn3AWBxZLdegLfj5iohpwZgdl5kgpBQXgbCODhkyRGyLJaIjB8k655xzxHLq1q2r6pZlHbDgZ3HEhAUiDJePp0zi3IKJ8zFFy2LrQ8aCX9IiEvrot7UMjUDi9ENiwhs3bpxKimPGjLF2L1Tu9NNPp8LCQrEc9lTXSFrDz9JQXvhXrFghivqKKc/YTZ8+Xa2Lnaml5A0/H48pWr5gLANhkbFYIL480UEglhFJrwwIRMZXWwBBILKVp+Fn0W4QiPIVvnnzZhFHEEg4PJYF0Bd+sEDCxyHO59wti44vGW0BBIGAQKrSNVggwgyEBRIOjq+Qtr4WQK0cCwFjCyscRRAICAQEUg4BbGHJ5DBlyhRxTQaBaJSVWb/DAgkfL5yBhGMDCwQWSCUEsIWFLayKCMACgQUCCwQWiOmzGAQCAgGB7EcAFggskEoIYAsLW1gVEcAZCM5AqkIABJIAAmndujW9/fbb4hewr1tEls9sC4FcfPHFlJ+fr7a5R48eooyPa7z169en0047Taxn586d9Morr4gyffv2peuvv16U4XvxWkS4t956izZt2iSWw1HaevfubRkOUYYD2xQXFzuVU69ePTUCpQW/Fi1aULt27cS2sJPWnj17RJnc3Fw1suGkSZOooKBALMfiLMdBgbKyssRyli5dKv5uwY+jHq5cuVIsp1mzZtShQwdRhv0TNB8Py/y14Ldq1Sratm2b2J5evXrRoYce6oQf683DDz8slsHOml27dhVleB6sXr1aXW/atGkjymzYsIG0SIyWiIQW/EyOmPADCR8vHwTitHqWy8yLsUaKcUYktPQrSfhZ2muRsSyAviLCWSawpc1xyfhyJPSFn49+W24B+qjHZxm+8LPoHzzRhZFL0gIIAvE5xaKXBQIJxw4EEl2vfOYEgQhoWiZwkvxAfCkGCMQXkm7lWPQvzgns1hu/uUEgfvGMWlqc+gcLBBZIJQR4733QoEFR9bcsX5IsOOfO7CsABAILxJcupascEAgskEoIwAJJ13RLrVwQCAgkNY2JXxoEAgIBgcQ/70w1gkBAICZFqUYhEAgIBARSjRNQqhoEAgJJqGqWNQsEAgIBgSR0loJAQCAJVc1kEojFkdDiiGRxnLLItG3bVg0SkyRHQosjkqXfa9euJQ5KI6V3332X3nzzTVFm1KhRNHDgQFGGo88dddRRogw71HGUNSlZIpppk5EdsPiLSkqdO3em2267TZSxYGyRsUR05Pa2b9/eGT/LPfw+ffqI9TRv3pzmz58vyvA48nhKiesZP368KMPtXb9+vSjja/7OmjVLxdiHI6vFEdjigGrBT5sL1t95PLds2WIVD5WzRGT1cgvLuaWeC0jSNV5fjkh8M0pbSC0wWr6gLeX4es1Tq4u9bjlkqJS4LfycSRwpcRHh6vAUDk9xPqboC/8kzV9ffbJcgvFVl69yWHeKiorkDzMfnui+GuyrnCQpIAhEfg1VG3MQiNtrsiAQOW66pn++fgeB+EIyhnJAIOEgwwJxU0BYIG74WXInaf5a2muRAYFYUEqITJIUEBYILJCqpoWvLcAkBZTyNf2TNH999QkE4gvJGMpJkgKCQEAgIJDUJn2S5m9qLQ+XBoH4QjKGcpKkgCAQEAgIJLVJn6T5m1rLQSCVEPC1APoaCEs5SVJAX/jhFlb4yOMWVjg2OETHIbplzaxKBrewBOT42icvPFLy8RigZQJbBthCIOx3wS+iSol/14L+WNrjaw9fqwu3sHALqyodiWv+avrJv/fs2VO9Rs4ftZofl6WuOGW8EEicDY6zLo6iqEUkjKs9cYZkZZLhm1hIlRGIM6a8Rf8sE3jv3r3iULJzH38IuSbLHn7SnnO3OGK64sL5kxaR1dcOjAUb1ZHQUkgmylgmcFz9AoHEhbRcDwgkHB8QSDg2IJBkzN9YWwECiRXujKgMBAICiaKoIJAoqGV4HhBIhg9gGpoPAgGBRFErEEgU1DI8DwgkwwcwDc0HgYBAoqgVCCQKahmeBwSS4QOYhuaDQEAgUdQKBBIFtQzPAwLJ8AFMQ/NBICCQKGoFAomCWobnAYFk+ACmofkgEBBIFLUCgURBLcF52OmO70JLyeKIFFcXcY03/UjzNVTNkYsdLDVHTIsfjS/9i8sPxJcjXJx+ILxoa47A7ITKGKY7+SIQX47AcfqB/D+DFy+QYVOk7QAAAABJRU5ErkJggg=="/>
        <xdr:cNvSpPr/>
      </xdr:nvSpPr>
      <xdr:spPr>
        <a:xfrm>
          <a:off x="5150738" y="3584738"/>
          <a:ext cx="390525" cy="390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10</xdr:col>
      <xdr:colOff>0</xdr:colOff>
      <xdr:row>17</xdr:row>
      <xdr:rowOff>0</xdr:rowOff>
    </xdr:from>
    <xdr:ext cx="400050" cy="400050"/>
    <xdr:sp macro="" textlink="">
      <xdr:nvSpPr>
        <xdr:cNvPr id="2" name="Shape 53" descr="data:image/png;base64,iVBORw0KGgoAAAANSUhEUgAAAZAAAAGQCAYAAACAvzbMAAAAAXNSR0IArs4c6QAAIABJREFUeF7tfXlgVsXV/gE3xLJJBDQCKqisRcCKoMWAH4J+drGg2FbbgrQCwcqitrVKWFqrVRZFFhVc6kYQv9atAlYDVtBUC20VUFkUbFwILiwquMDvd25ICEnuOee9M+/NfZNn/oK8Z7Znzsxzz8ycOXWIaC/VwvTSSy9Rjx49nHtep04d5zIsBVx00UWUn58vik6dOpXGjRunyowZM0aUufDCC2nhwoWizIsvvkinn366pemijA/8evbsSStWrBDrWbBgAQ0ePFiUYVwYQymxzPTp09W6GEMpMXaFhYWizDvvvEPHHnusM8ZaATwXGMNMSnHNX8afx0FKmYifr7Hm1Q8E4oCmjwXQUj0IJBwlEIhFg8JlMnEBBIG4jbmv3CAQRyRBIG4A+sAPBOI2BiCQcPxggci6BQJxm3vkYwG0NAEWCCwQi55EkQGBgECi6A3nAYFERW5fPhCIG4A+8IMF4jYGIBAQSFQNAoFERQ4EgkP0EN3hA3scojtOLCU7zkDSi6+1dBCIFakQOR9f0JYmYAsLW1gWPYkiAwsEFkgUvcEWFq7xVqk3uMYbPp1wjTfqUuM3HywQv3hGLa1GWiCPPPKIuoWQND8Gbo+UeFHnrREp1UQ/kJYtW6r38NmnQsMPfiDhmpM0CyRJ87c238L673//q/ohqQTCE3jz5s1RCapa8vn6gmblKSoqEvuwd6/sRsODwBi6JssW1rRp02js2LGuVcWaX8MvzsYkDT/WnezsbCcI2AmuVatWYhkWAuZFnXUwKcligfiYv5b+8sdLr169nD8ALXXFKWPBDwQijIgFQG0BBIHIKq/hF+eEAYGEow0CCccGBCLMUlggsEDSuYiDQMLRhQUib7tpTxH5+AC06D4IBARSJQI+FBAWCCwQyyJUlQwIBAQSVXd85LOsf9jCwhaWD12LXAYsEFggUZQHZyBRUEstDwhEwMtyC8sCoLYAwgKBBZLatN0vDQsEFkhU3fGRz7L+wQKBBeJD1yKXoRFw5IIjZMQhejhoOEQPxwZnIDgDwRlIhAXXRxYQCLawougRtrCioJZaHi8WCN8h37Rpk1jz9u3baeXKlaIMP/mhLRYWmbZt26rOLRw4SHO6sygg30DjbQQpFRQUiL9v3bpVdWq0DCv3af78+aIofyXOmjXLeRzWrl1LH3zwgaVZzjKaTnAFS5cuFetp1KgRde3a1bktFvw2btwYm1+UZQtLw2bHjh1qkKyOHTvS7bffLuLH9UycONFZtyxz3CLDet6+fXuxPZb5a9E/TbEsjpiW+cvjvX79eq069XcLft26daOGDRs64+dlC8sCoNprowBvM4wePVqU9uVIaFFAY7OdxSyOhM6V7CuA6+LFNI6kTWBfjnC++sKOmqyDcSQLgWhvsVk8qePoS3XUYfmC1vTP0m5fW1hxbqFaPqAt+IFABA0BgVimj5uMNoFBILInOggkXP8sC6CmfxbtBoEoi6j2lAksEIuaucnAAgnHz/IUhxv6+3PDAvGFZPrLAYGEYwwLRNA/bGG5TU5sYYXjBwJx0604c4NAQCCVEMAZSPqnIAgEBJJ+LUt/DSAQEAgIZB8C2MLCFlZVCOAMBGcgUagYW1jYwoqiN6Y8sEBggZgUJeFCsEBggcACgQXiJZ6Fr7UOZyC+kEx/OSCQBBCIxZEwabewfDkS8pd4cXGxqOmaI5evadK3b1+6/vrrnYuzOGKyw5jWL4uzkkUmLy9P7JPFEZOD+SxfvtwZG0sB7MCm+chY+r1q1Sratm2bWKXFD6RPnz5iGc2aNaP8/HxRxuIIzOV06NDBAlFiZCzX8DVH4Hr16hHf8pOSZf2zOBImzQ/Egh/8QBzVXduDdizee3bLJQTvlQoF+sCvZ8+etGLFijib7VwXL0qFhYViOewDw1/R6U6+/BjS3c5Uy7csgFqZlnhIvvBLGoFYLDgQiKZByu8+FkDHJqSUHQSSElxpEwaBpA3asoJBIOEY4xBd0D9ffiAWFQeBWFAKl/GBHywQtzHw9QXt1gr/uUEgIJBKCFi+oEEg4Ypjwc//VAaBVEQAFkj6tQwEAgIBgXieZyAQz4BGLA4EEhG4FLKBQEAgIJAUJoxFFARiQSn9MiCQ9GMMAgGBgEA8zzMQiGdAIxYHAokIXArZQCAgEBBIChPGIgoCsaCUfhkQSPoxBoEkgEBqsyOhRcW1W0SNGzemK6+8UiyqqKiI5s6dK8pw1LhBgwZZmiTK1K1bV40MyZcQNKexefPmqdEa2Wu7QYMGYnsmTJgg/m5xytPGgCuwlqPFh/BVDrfJUpc24Jojppaff2eHRYv+sV5Iia+GLl682Hk8LW22yPDHkuasqZXja/2zvGWXND8QCwHDD0TTIOV3bfGyRISL8xrlmDFjaPr06WKvOBywtlgk6Qva4gnsOMzes/u6h6+RkPeGCwXGuQDG1S84EhbJHwT8ISRJWACMcwJbtmCSdI0XBJJ+T+o49c/XwgUC8YVkesuxrH++PgDjJGBf+gcLxFH/YIGEAxjXUxwgEEcl9pQ9zgXQU5PVYkAgsECqVBL+atAeSVO1a9/euiQHCwQWSFX64esLEFtYllkaXQYEAgIBgZRDAGcg0RcTnzlBID7RTF9ZIBAQCAgEBJK+FSZiySCQiMDFnA0EAgIBgYBAYl529OpAIDpGSZAAgYBAQCAgkCSsRQe0AQSSuCGpskEgEEcCsTjSWByRfKnLgAED1MNvXxEJLW3WHOEaNWpEfO4gJQt+2m0vLt/i5LZkyRI1+BJH3NOcFvkJdV4EtX5lZ2eLMhz9UEqM3+jRo0UZyy0sX46YFowfffRReu2119Q29+jRQ5SZOnUqcbRAKWl6YWkvL5JDhw4V61mzZo0aiZHHYdGiRWI5PH+1flvmXVwylvlr0T+LIyFf7PHhiGkZ82HDhqnBymJzJIxrMK31xOkHYm2Tqxwv6qyEcSQLgfhyJNQWwKTdYrPgH6f+afhZ2muJp+JL/yx+XJY2J0nGlx9IkvrEbYktImHSOh7nBI6r774msKW9IBALSuEyceofCMRtrHzkBoEIKFr2AH0Mgs8y4pzAPtstlQUCCUcnaRM4Tv0DgcQ1AzNH/3whAgtEQNKXI6GvwdLKAYFkzgQGgYSPFbawtJmenN9BICCQSNqILaxIsJVlAoGAQCoiwDrBj5RmUgKBgEAi6SsIJBJsIBADbLBADCAlRAQEAgKJpIogkEiwgUAMsIFADCAlRAQEAgKJpIogkEiwgUAMsIFADCAlRMQLgdSvX59OO+00sUsc5W7Pnj2xyFiwZaenLVu2iKIWT2D2uyguLhbLKSgoEH/n/Jr/RqdOnWjGjBliOQsXLlSDPLED5fDhw8Vy5syZQ/n5+aKMhUB8ORJqt4hat25Nb7/9tjqW3B4pMTbz589XMZ45c6Yok5ubqzpZXnzxxSrGvvRPi0i4detWVW/OOOMMeuGFF1RstCBjFv175plnVEdWds4966yz1HHgeS4l1uOsrCxRpk+fPuLvzZs3V/XG4kjYokULateuXSxrpGU9tjgbcr927doltlmNB2JZsDNRxjKBLQysPafNMTHYm19K7JTHt8KkxAdwPEGlxB7v7L2sySQpIqFGIHE6EjJ248aNE/FjGe1lAV+H6NC/8KFIkiOrhUAycY20tBkEIqCECZwZE9iXHwgIJHy88QETjg0IxEI1NUwGFoi8WGjbFUn6AgSBhI8lLGA5oJkPCxgEUsPIwdIdEAgIpCICsEBggVREwLKFCgKxrLg1TAYEAgIBgZQggDO48LkAApEXfpyB4AykEgK8340trKoVA4fo4ROmtl7igAVSw6wLS3dggcACgQUCCwRnIJbVMlwGFggsEFgg+xDAGQjOQHAGkhqh1CkoKNgrZbE4nMQpk1r3wqW7detGDRs2FIvj2z27d+8WZXJyctQmLV26VJQpKiqiuXPnijIffvghvfrqq6IMO90df/zxoowlIpwloh5HNNOiDbLXsRZRT8MmTkdCjgy5fv16Eb+2bduqkdwsjoTdu3enBg0aiHWNHTtWldH0j/vEIRmk1KRJE+rSpYuz/rEPzS233CKWs2HDBuKbYVKy6N+qVato27ZtYjncd01HNQvEon+s4ytXrhTbEucaaalLXbSMAnX2ap5wxoIgFh2BOPdQLU9JxOkIp6FmOcT0dY1Xa4v1d355gL2gXZNlAdTqsBCIVob1dya8KVOmWMVD5eLETyMQi/45dziDCwCBJGDwQCDhg2CZwCCQcPxAINmqZSAJWPQvAUtItTUBBFJt0O+vGAQCAqkKAVggbpPTgh8sEDeMQSBu+HnJDQIBgYBA9iOALSwvy0oshYBAYoFZrgQEAgIBgYBAErAUpdwEEEjKkPnPAAIBgYBAQCD+V5b0lwgCST/Gag0gEBAICAQEoi4UCRQAgSRgUHwRCF+j1OKBJO0pDg1+yy2YTLyFxWPOb1BJif0luP8uydctLD6X4CdupGR5ysTSF8sZiC/8cIhuGZFwGZVAfCmgpZmWe+SspFpAJEtdvOhoE9hSjiaTtOe0GWP2BXFNlqdgXOvg/HHqn4/2Wsuw4McOgNz/JCRe1LVIlr7aaSEQS1219RZWrPhpjoRxTmAQSPi08BXQBwRiWXrSLwMCCcc41gWwDr/mFJ4sFnD6tSW1GmLFDwSS2uCkKg0LJFXEDpSP8wPGraWp5QaBgEBS0xi7NAhEwApbWOHgWPagYYHYJ2I6JUEgIJB06RcIBARSCQFsYaVrulVPuSAQEEi6NA8EAgIBgexDAFtYOESPutDiED0qciX5TPjhDMQNZC03zkA0hOTfQSAgkKgaZFoAcYgeCq8JPxBIVPW05QOB2HAKkwKBgECiapBpAQSBZAaB+HJEwiF6+g/ROZaFFhM9Lj+aTCQQX/jF5QfSs2dP4vGUEuuD5kgYdaGvmM+yhw9HQrczJG/4aRaIL6VIWjk8aRhE15SkeFzsIMi3rGpb4rFcsWKFc7d9hbS1LICWxvr4grbU40vG4sflqy5f5Wie6JZ6LPqXiZdg2AeGo6VKSfVEtwCYiTIgkEwctarbbJnAlt6CQCwohcuAQMKxAYG46VbicoNAEjckkRsEAokMndeMIBAQiFeFSnJhIJAkj05qbQOBpIZXuqRBICCQdOlW4soFgSRuSCI3CAQSGTqvGUEgIBCvCpXkwkAgSR6d1NoGAkkNr3RJg0BAIOnSrcSVCwJJ3JBEbhAIJDJ0XjOCQEAgXhUqyYWBQJI8Oqm1DQSSGl7pkgaBgEDSpVuJK9dCIHwPX4sIBz+Q9A4tO9OxN7+UODCY5ghnaWWc13i9OXIpntSWfltkfDkCW+qKU0bzA/Glf3Fe4/XlyJpxfiBxOsJZXkONU5G1uiwKqJXBvyctpG1NJGCewIMGDVJJr7CwUJTxEdLWohM+QypPmTJFrNJXOAFLvywymv4l7SkiS58sMpYPaEs5iXIkBIG4mcCWAQeBhKPkS/9AIOEYg0DCsbHE87HMcYsMCMSCkiADCyQcHH73aOHChSLClrewLCaw9gXoOMwpZQeBpARXJWHLGQgIBATipmVCbl8T2NJAEAgIpCICvvQPFggskIoIWLagYYFYVm4QSCSULApoKRhbWNjCqogAzkDCdQJnIPKqgjMQy6qbABkQSPoHARaIG8bYwgrHzzJ/YYG46R/5msCWZmALC1tY2MIqQQAWCCwQy5pZlQwskKjIxZzP8gVjaRK2sLCFhS2s/QholziwhaVsYRUUFOyVRNjRRgO5UaNG1LVrV8v6Jcrw4eOsWbNEmY0bN9LmzZtFmU6dOlFWVpYoM2zYMMrOzhZlcnJy1D4tXbpUlKlXrx6xo5uUtm/fTitXrhRl1qxZQ4yPlNjxcf369aIMW3mjR48WZSZOnEhavyz4cV3cNykVFBSoGGsCFvwsesxf4osXLxars5QzYcIEOuuss8RycnNzicdUSjzemh5r2Fh+t1ggzZs3p/bt24vF9erVi/r16yfK8PzW9NjS5u7du1ODBg1EUe7Xrl27RBltbSsuLiZ2opRSx44d6fbbbxdleD7xvJIS1zNixAhL951lLPpnwa8OEYkEYmmpr6ckLHVZQtry17oWkpUXdR+OXJonK19l1Typ+UosTz4pWUKK+vKktoyDL/wsdWkylgVQK4N/t+zhW8rJNJk49c8XNjXxGrkvbHyVY7mGDwIR0LZ4AoNAwgG04OdD2UEgbiiCQNzwq6m5QSDCyPr6ggaBgEAyfQEBgWT6CKan/SAQEEglBCyH6BZ19EXAlro0GVggGkLy7yAQN/xqam4QCAgEBJLC7MYZSDhYvs7gUhgOURRnIL6QDC8HBAICAYGkMM9AICCQFNSlxouCQEAgIJAUpjkIBASSgrrUeFEQCAgEBJLCNAeBgEBSUJcaLxobgbDj3owZM0RAmzVrRh06dBBlLI5wS5YsUaPPsUOO5vRkcaTh9mjOhn369FH7nZ+fL8qwQxm3R0qM8cCBA0UZfoJ95syZoozFkdAyMyzxBHw4wlkc99auXUsjR44Um+3LEa5t27ZqlEoezy1btlhgFGUsjqzOlRAFDo2a/rGejx8/XtUtJmEp+cKPHRK1Oc7rADsCSklzJOS8mlOtL0dqH2NpLYMdlzUnXwt+XvxALI3mxmgLqS9HOK7Lh7erhUAsffchw/3RPGIt9cRJIJb2xCUD/Us/0kmbv5YeawTi6ykTS1vilLF8AFraAwIRUAKBhIPjSwEtSupDBgTiA0W5DBBI+jH2VYOv+QsCAYFE0klfChip8giZQCARQEsxCwgkRcCqUdzX/AWBgEAiqbEvBYxUeYRMIJAIoKWYBQSSImDVKO5r/oJAQCCR1NiXAkaqPEImEEgE0FLMAgJJEbBqFPc1f0EgIJBIauxLASNVHiETCCQCaClmAYGkCFg1ivuavyAQEEgkNfalgJEqj5AJBBIBtBSzgEBSBKwaxX3NXxAICCSSGvtSwEiVR8gEAokAWopZQCApAlaN4r7mb528vDzniIRFRUU0d+5cEQ52hBs0aJAow6+qLlq0SJQ599xzqUePHir02v1utYB9AYYaNmwoimpRxtjJSIsAaGmLxQ+EleKcc84RixswYIAaIdHSHl8KmJeXJ1a3Y8cO4oXJNVkIhH1kNEc4ix8Nj9Xq1avFJs+bN4/4mriUxo0bp0bd03CxOGK2bNmShg4dqhWl/m7BzzJ/Lfipjdk3f7WohRw9Uko8RoyPlFq1aqXiZxkHy/y19Nsiw+u1pn+WcrzERPf1nLalwRYZVkCNrCzlWGR8xAOx1GOJic7RGn0stpb2+CIQjegtE9jSXguB+PqCtrTHF36WujQZXxFFLQSitcXn7z78uHzpn6VfmfiUDgjEMrKCDAjEDUAQiBt+PnKDQMJRBIHIGgYCcZyBIBA3AEEgbvj5yA0CAYFE1SMQSFTk9uUDgbgBCAJxw89HbhAICCSqHoFAoiIHAiE++3JNIBBXBN3zg0BAIFG1CAQSFTkQCAjEQXdwiO4AnjErDtGNQDmIgUAcwOOs2MJyAxAWiBt+PnLDAoEFElWPQCBRkYMFAgvEQXdggTiAZ8wKC8QIlINYnQkTJnhxJLzrrrvEZnTs2FH1zeA99cWLF4vlsCOc5khYt25d0r5sLY49fC/b1RFJs1BKrRitvSynyfCi1L9/fxE/S0RHiz6xIxwH23FNmiMX47dnzx6xGosjq8UPxOLHYHGEs+iWZTy5PVrUOA3/xo0b05VXXimKsaPcZZddJspw1EJLkDZNR63YaP2K0xHTh/5p/eHfLX4glvl74YUXqtFfLe2xyOApEwGlJH3BWBZAy4CzkvLClCmJF7fNmzeLzX3xxRepV69eogxPKnbGlJKFQHzhxh9L2ocQ993VW9iCn6VPNdWRVeu7BT+L/mn18O8WR2CWmT59ulgcjxXrexwJBAICiUPPItfhawKDQCIPQZARBBKOHwjETbdMuS1f0L6ekkhSTHRfnqwW/CwDAQskHCVYIOHYgEBAIFUhAAsEFoiFd6pNBhaI/OCiNjAW/LQyYIG4b6FaMMYWloCS5QsaFkg4gBb8LEoKCwQWiEVPKsrAAoEFAgskxZmDQ/QUAUuDuOUL2rIHjTMQt8EBgYBAQCApziEQSIqApUEcBIItrKrUKi4/Gl/6Z5ka2MLCFlYlBHCIbpk64TK+JjAsELdxgAUCC6RKC6SgoEB0JNy6dat6p7hz58502223iRrarFkz1bmF7zczC0vJEhGOnZ62bNkilpObm0ssJyX2LTj00ENFmYKCAvF3XwQyePBgmj9/vtsqQEQbNmxQHQAnTZpEWr9mzZpF7du3F9vD5zbFxcVO+NWrV0+NoGgJaNaiRQtq166dOt79+vUTZebMmUP5+fmiDEep7N27tyhjcYSzOLJqCmGJ6MjRQmfMmCEWtXDhQnUd4AiKt9xyi1jO7NmzVX8cdgTWnPdWrVpF27Zt07qv/q7puQU/jkg4ZMgQsa5ly5aR5jTbunVrOv7448Vy3nrrLdq0aZMow+tx06ZNRRnL/FXB46ec9iquo+xtzABJ6fTTTyfeh3ZNvg7RLe3wZQJrnre+CMTXIboFG/5a5wVDSjzePO5SOvbYY4m9xKWk4Wdpr4VALOVYPIF9OXIxdoWFhWKzeO4xhi7J1/z1ZYEk7RKHpn++8LOEpHYZ51TzWhxZLWWCQCwoCTKaAoJAQCBVqQ8IxHHiecquzV8QiAw0CMRRETUFBIGAQEAg+xGABeK44HjKDgvEEUhsYYUDiC2scGywhSVjw9vQUgKBOC5cnrKDQByBBIGAQCoigDOQcJ3AGUg4NpYzYJyBCAu2BUDLeo9D9HCUcIgejg0O0cOx8bWHDwIBgVSFAM5ALMyGQ/RKCOAWlvy1rj2njUN0x4nnKbt2humLgGGBwAKpEgFNAXGIjkN0HKLjEL3GEkhOTo7oSGiJaNaoUSPq2rWr+E1gcaRhxz3Nkatt27bq3XiLI5wvR6ScnByx319++SUtX75clLE4Yq5du1Z1wOJtrhEjRjh/m1kcMbt160YNGzYU62IrZffu3aKMhp+lM762sCyOcFdddRVNmTJFHU/NkWvYsGGUnZ0tlhNXRELL/GWH0NWrV4vtZb+WRYsWiTIWRziLI6bFEZgX7aysLLE9XJeUWH81H7cmTZpQly5dxHLYWXPgwIGijCVao0Vm8uTJ9Nxzz4l1de/eXY22aqlLfc7d8pSEZZL72kO11OUrHoilLh8yfKC/YsUKsag48fPRpzjL8EUglkN0X7eILLdgkhSR0DKevuKp8MI/aNAgsUpfW4CWkNOWvmsycZ5hxrn+gUC0kY/hdxCIG8ggkHD8fH0AWkYIBBKOEgjEokGCTJxf0HEysCMsQXYQiBuKIBAQSFUIWJ6CgQXiNvdggbjh5yU3CMQNRhAICAQEsh+BOD+gQSBua5eX3CAQNxhBICAQEAgIJHjKXXsKwbLUxMnAlvZoMiAQDSH5dxAICAQEAgIBgSTkDMltOY8/NwgEBAICAYHUSALhWzB8mCcly1MwcV5CiJ8C3Gq0EAhbpYyhlCwWsOUaL19D1TzRLZ78Pq7xcjwRTf/c0N+f23ILi2W0oHE8Thp+SbrGyzsImq+IJSKmr3HwtQPDTtBaPBr1KRNLpxg8dgKUkgVAiwJa2mO5R24pxyLj4xaHZQvL0hbIAIHagoAvAokLrzg/AH0RiAUbEIgFJUEGBOIIILIDgQgIgEDCQQOBRFCo8llggTgCiOxAIOEIgEBAIJUQwBZWwmctmgcEEoIACAQEAgLZhwDOQBKyKqEZGYMACAQEAgIBgWTMgoWGJgsBEAgIBAQCAknWqoTWZAwCIBAQCAgEBJIxCxYamiwEQCAgkEgE4ssRydd00K7x+nIk9NVelAMEagICIJD0E4gXR0JfMYHjVNo470Fr/bLEY7B4Umv18O+WgEiWciADBKoTgTjnrxaS2oJD0uavL/yYQLSomaojIQjEokLhMiAQN/yQu/Yh4GsBtCAHAglHCQRi0aA0y4BA0gwwiq9xCIBA3IbUF34gELdx8JIbBOIFRhRSixDwtQBaIIMFAgukEgJxKqCmpCAQDSH8DgQORCDO+QsCAYGAQPYhgEN0LMU1AQEQiNso+sIPW1hu4+AlNywQLzCikFqEgK8F0AIZLBBYILBAYIFY1grIZAgCIBC3gfKFHywQt3HwktsSEc5yj9xXRD0vnUIhQCCNCPhcALWIenFZIHHOXwt+vOawM6aU2IVDw68OEe2VCrFswfiKSDh16lQaN26c2CmW0UJiWnTblyer5onui0AsfcIZiAUlyNQWBHjuFRUVid3VCCROP7g41z9+AZxJxDWBQAQETQxchyEMTyAQVxVFfiAQDQEQSDhuIJBoOlWWCxaII4DIDgQSjgAIBARSCQFsYYUrRW3bwvryq69o8/sf0sEHHUTZzY6kgw+qm/AlDc2LEwEQCAgEBJLCjKttBLL908/p/r++QA2POJwG9v0W1a93WApoQbSmIwACAYGAQFKY5XEQyNdf76GX126kVa+/nULL3EQbN6hPZ55yMrVs3rSsoF1ffElbPtpGr7/9HvHvhxx8EHVu05IOPvggt8qQu8YgAAIBgYBAUpjO6SQQvq3y0wlziL/6i7Z8TEXFH6fQMjfRww87hI47+ihq9I3Daej3cuj8M7vSV19/TZ/s/Ix2frYrsDy++upratG0EdWti20sN7RrTm4QCAgEBJLCfE4XgczIX0z3Pfl3en3Tu7Rnj3jrO4XWRhNt2ugbdFSTBrTygRuo9AqmdpU6Wk3IlekIgEBiIJCcnBxxRWjWrBnl5+eLurRmzRrKzc0VZfr06UPjx48XZTjaIC+CUuJ6Bg0aJMrwgqLd7+ZyuN1SeuSRRygrK0vtlyTQqlUr2rRpk1iGxZGwefPm1L59e7EcdiAaMWKE13n/1rvFdMXN99JzL69gxaShAAAgAElEQVQJtoeev/N6OuWk1l7rsBT2xZdf0cBrptNzL68OHJd6dGxDBXdcZ8kKmRqIwMqVK2n79u3qeqLJ5OXliWVs3bqVLrzwQlGmU6dONGPGDOc1aeHChTRz5kyxnFGjRtHAgQOd65o3bx6xp7mUeF3atWuXXNdebaWNUfksBBJjc7xUFacjppcGlyuEt4luuOdxuvHex+n4Y46iF++ZGBxYV2f6zphb6NmXV9OJLVvQU7deTcc2O7I6m4O6qwmBuK7hV1P30l4tk0OPHj3EeiwWnBqRMO09KVcBCCQcbf4KWrBgQZzDQas3/pfGTH2AXvjXG7T0juvotI5tYq0/rLL6Zw4hdt/8Qd/T6P5Jfi2uRHQQjVARAIGoEKnWBQjEDcNYcmeyBfLocy/TpeNnBTgtu/N6+laHE4J/f7z9U/rrin8Fh+lxpO7tj6ezv9WxrKoTvjea3v9wG12Qcyo9+Dt56zSO9qGO+BEAgbhhDgvEDb/YctdEAnllzUYa+KvpVPzxjlhwPL1zW5oy+sfU9eTjgvrOHDaRVr7+NggkFvSTWQkIxG1cQCBu+MWWu6YRyCc7PqOcy39Hb25+LzYMDz34YJo69sc09Ls5IJDYUE92RSAQt/EBgbjhF1vumkYgWz/ZQa3O/2Vs+JVWNHXMJTR84NkgkNiRT2aFIBC3cQGBuOEXW+7aRiCHH3YojbvkPCr+eDvd8X/PecM5TgJhB8XPd30RtP3orMbe+oCC/CEAAnHDEgTihl9suWsbgZzTozP9ZcpYGjP1/kQRyPOrXqe9BifIVkdn0R/ueZweePqFQEc+e+Eer7rCHvPL//1mUGbrY46i1i2aEvstSe07vfOJdNihBx/QjlVvvE3bd35e9rfmTRtRu+OOOUBm9xdf0kuvrhfb37JFUzohu5nXPsZRGAjEDWVvBFJQUODsWtyoUSPq2rWrW4+IyHKNt23btnqULIMjocXZ0OJIk5NTsi8flnw5YrKzkuZAxGTVpo2/q7ZV3cKStrDYR2Ti5QPp8h+cLRIIv5r79Z69qrNneUxdLZDGfX5O7IyopasvPZ/e2/pJ2giEb7BlnzcqaMZvh36ffvXT7wSvCDfp83PaHdK+iZcPCvxwBp19WpBv2cq1NPKme+mtoi1l3eEbcreO+wmdcvJ+J893PviQTh54ldjlsT8+j343QnaU0zBL5fcNGzYQx9mRUseOHemoo44SZXw5AmuvGBx++OGqv4RlLbHIcPCrdevWif0+8cQTKTs7W5Sx1DVr1izVMZnXE83ZUA0oZVEODk6yYsUKi6goE2dELktjLY40cflhsg/I4MGDxWZzpEbG0FdKlUDuuPYyuvS8M4PqwywQvo57/re70a0PL6K33ysOZI875ijKvbBfWbNveeAp+uDDbQd0w5VAfnXbw/TVnq+DMr/86mv6+6o36I1NJRcBRgwqOVvhdPa3OtFflv6z2gjk2OZH0ne+XfIx9tQL/wqeq+fEf39oci6d2uEEuvyGecErxPzu1w25F9HfV75OTy3/F034xUC65ifnl/WlPIGc2eUk6nxiy0qq0ffUjvS/Z7p//Fl1jnV0+vTpojjruub9ba1Pk9MIxBIQTqvD+nsmrn8gEGF0QSCV/UDCLJC8n/8g+JouTWEEwgscL3R8k+sfqzcEDyQ+PvWqMh8Tzr/iP+uo/xU3Er/8W5pcCeSTHZ/S3n229qe7dtN1sxbQgr8VBsUX/fX2snrqHXYIXXnL/ZUIpDSvFICSz04a1K9HBwkPOmoWSO+u7ejh35dYKOveeZ8++GgbDf7NjOC14Z+e/22aPPwiGnnTPfTngpfp/kkj6YI+p9IzL71KF1w9TSSQSZcPosu+V9la5v7yuVVcCQQSjjQIxFELMxFAWCBE9+RdTt/t3e2AhagqAunf85t0z/jLg+fXSwkkq3ED2vzkbZU0p1HOsMBS8EUg5SvY+fkuGjv1AXrg6eXBnyuec/zi9/PKCOSxKePolzffV5b9oIPq0p9vHkMntmoR/I3PM4ZNviv499d79gRWwaGHHET/efjGKmeDRiB9v9WRnpy2f9uJ9euIbw8NyvreWd3pgckjafgf7qYHn14e+Mbw68Q33cfPzTwhEsjNV/7oACvPcapGzg4CAYFUQgBbWJHnkzljErewOBLgw7/PVbdAOHbHNy/+Nd3522GU073kQUiNQDpf/Gva8N8Pqp1A+HyC+8nkUEpoy+flBU6NvAXX4cJrgjbyQ5MH160bnOvwWUb747PppXsmBpZD+ZQqgfC5DZ/flBIIWyej/ngv3fvE87Rnn1nE2zBMaDfkDqbzenUpq678FtYfRg0OzqbKJ7aUKrbPrJARBUEgIBAQSDkEarMFwoevfAirJV4EL5t81wHvVpUSSJMGR9CKuydQ66P3v3rMhNP8nBGJsECmjr2Ehv/gbFpS+Cpd8cf7iBdljk/y3qJZ9OCi5ZR7073ET8xPGXMJXfQ/PYIzi3aDrgoskcH9Tqd515cs/qVJIxB+b2zG1T8tk/9J3uzgrOawQw+hX1zQl2664mLa9P5WuujXt9Gr60sOo7/ZthU9NmUsNWvaiD78ZAd9vvuL4JHJ/275SDxEZ6tx/g1XaMPn9XcQCAgEBAICCRDgBZIPYI9seAT1ObVDcB21NK16Y1NgQZzUqgV988RWlXRm9JT76dUN71DdOnWobcvmdNl3c4ID4sLXNtCLr66j62c/Enz1lybXM5DyDUhlC6v89lbeHY/Szfc/GRT1ccFdwc0pTv16dKJLz/v2AYs+/+f7OafSQxXe6tIIpKrlhXFl8pg65sf05ub36cpb/hRc+y1NjB9vDbZqkUU3/ekJ4iu+T996TXB+UnoLq8tJrenEls0PKJ7fGLvy4gFeCUIrDAQCAgGBgEAO0IFjjmpCbyy8hfh8oDTxGci2nZ/TD/v3pH49OlfSmXeLP6Ydn+0KYnv8+81NNP2hp+k7vbvRnwteoTVvFVW64ptkAglbEqIQCB9qNz+yUVAkWzZndWsfRFwc/cMBVLduneB5/SkPPBUc1g/7fh+a9tDTAXH/z2mdgteS5z1WEDw0+dFzdwbOnKUEgjOQqkcJt7DCCc1yiQi3sIRPJguAtXkLqzx025fNC/wZyhPId77djfhQWEtscZw94gZRLMkEcvZpHenSc0uuL5dPvI3Uq8tJB/xNs0D4bOV3I0v8MtivhuO8H3pIiRMh307jK7xs2fH24aiLzgkuAvCZCMvyecaH23YGsiAQTetKfgeBOBJIXl6esyOhNgilA6Uttuy4t2jRInHk2dlw9OjRogxH9lq9erUoM2zYMNUhx+JIo/XJosbsrMMRwqTE/eEIiVLyHdI2FT+Qqgjkb/9YHXwp8xlHxTTyxnvoX+s2EZsgn36+O7iyKqUkEkjW2b8IHCL5y5+3l7q1Oz7oAof9ffbl16q0vDQCqXgLqzwmjy37J/3wtyVXjtnh8TdDvkuHHHQQzV/yIv3893PLRP80cXgQK6Wo3BlIUiyQxYsX04svviiONUfW7NChgyhjiahncaibMKGybpav2BJR1DJ/2TlSi6RqcaQ+99xzVcdG9qHxgR+3Z9u2A/2xKg6Kl4BSlpCsloXUImMhEAaQSURKrMT8HIKU4rJAuC29evWydF+UqU5HwqoIpPQtrNYtsmjtwpsPaDsfovNiuuKeqifwMQNyE3GILp2BsCd4t0t+G5zjsJVw4xUX087PdgXbTPw8yHNzrqVvHF7vgH67EAj7xfzx/idp8tw/BzfD2Fphz/8fXDONdu3+sqyewnsnUee2LYMD/9ItLG4fk03FdMXF/Wn8sAucdS/uAvjmJ6876U5xPkVkIRBLf/lDUyMrX/iBQIQRAYHYHQklAjmqSUPa9MStlQiEHQl/9p3eNOtXQyqNQlL8QCQCYeJY+GwhjZv+ELGjYmniL9+zurUj9iFxvcZbEZi5jy2lm//0ZHBAXvo0C+9DH3F4PTrooDq0/dPPA4fJV+ffFPijJO0pE8sCaJHxtQBqdYFAZIRAICCQUARct7BKLRCJQNiRcONj0w84P+EGpZNAdu3+guY8+iz97eWSbc7yjnv8/+kPP028/Vbxtz899fcy73V2JiwlB35yZM6jfwsuBHCqf9ghtODGK6vElS8OlG5D/WhAr+AmG/tjsCc5+5l0Pak1TVbepuJY9b++PZ9ef/vdoA4+exrQs0tw6P7Q4hVllts9439BQybdKa4Ag/qeFpB4piUQSPiIwQIRtBlbWOHgJHULSyIQXvRWL/hjcAhcPqWTQDJtsUR7KyMAAgGBRJoXIBAQCELaRpo6NSoTCAQEEkmhQSAgEFcCYSe8O/7v2cBPhc8Pbrv6p8Fz6dWZeAtrz5499O1T2tFVl/6vqSmLVvybbn/kGeJLCtcN+z61aNqYbrz38eB9rrvH/4KaNWloKicThUAgIJBIegsCAYFEJRB2Xjxn1I3Er+byoTdft+XEjnsd2xxb6SwkkoJGzFQaD4S92vnw3ZLufmwpjbr5PupwQjYt+MMvia/5/m7eX4KnTFpkNaaNf5lmKYYYl493fBbIdjxBjjVhKjAGIRAICCSSmoFAQCBRCeSUH/0meAqEHz487OD9Ef74eXdO7PjIr93G/cAg181Bpthn5r6Jw6lHx7amuVGRQPjq8GWT76THl62kzU/dZn6mnV/35QsCnHxHYDR1JIIQCCRDCGT79u1BpEAp8bVFNr9dE9/rZkcjKVkIhG8hWBwJ+ZqulHw4Elrw40hkd91V8iR4WLI4IvGk6t+/v+swlOWP4xZWnIfo9c8suS48YuD/0JQxPy7rZ88hefTvdZsDX47f/Ox7wfMrH20v8eju1KYlvbah5NFC1vPjjs6iRt+ofwDGHCOFHy4sTScc04wafuPASwHs/8F+GaUv6PL7Yfx2VWni+tkplUmkzbElb1bxW2BvvP0effFVSSTFeoceQtnNjgxkOFUkEN6Ge/u9rbRt52d0RL3Dyp6c/2THZ0H7+PZW0A8i4rexOG35aHvgyf7kC6uC/7PTJz+dwm+YpSMtWbJEdSS01uvDiXfixIlidVZHwrlz9ztyVlUgz18tSFaN9APh8JMMopTYIU/zLrUoRU2MB8JeqkxErom9c/Pz812LSSm/LwLpeMKx9PKfJh9Qd+lrvNVBIPwKLXu28xtenHhhHfa7kgXg/DO70pKXXi2LB3L7NT+lUX8siQfC12VHXtiPfvOz7wYkwvlWbyyimQueKZNnOX6g8Kzu7WlAz28G+djf5aFFK+i+J58vC1t7RpeTaNrYS4PtJ/YnKd3CKvVE58co+Y2w6+c8UvY8Cbf3x+eeQT87v3dwZlORQDhq4U/Gz6bHn19JHEf9udnXBpEdOcLj/U+/UBZDnV8KZkuLrww/+tw/6LrZB75wwOFxl915fUq6YhW2PKZoKcviCGwpR3tFI86IhCAQy4gJMiCQcHAyjUD4gHfc9AfprXeL6aHf59L3zzq12gnkR9fNpL8sfSW4MnzO6Z2DV4L5lduKV4jLB5Ri0jjlpNa09ZOdZSF4+YCa/TfY8uBogS+9tj44sO5yUqvgAPuzXV9Qu+OOIY4bsv6dD4hfHub3vjhxXPNnX14deOGfecrJNG3sJcQEW5FArr71IZr5yDNBnuuHXRA8jMi+K5xKQwdrBMJPvP/m9vl09+PLArLkULnNjmwUeLLXr3co5V54DuWc2p6umv4grX2rxKeEQwu3atGUrhjsz5ItP/AgkPA5DgIBgVRCoLZaILy98Pd/vRFskfTqciIdk1XytV+aqsMC4bgavDD/7R+vBc3gLSt+xZYJhGNwHHH4YcHfyxPIg5Nz6bhjsmjHp7to5sJn6InnV9LJrY+mf9w3iYZMuov+77l/BG9h8cOGTEhvbHo3IBXeZrr6J+cH5xD8hb/7iy8Dj3s+JP/Lsn/StTPzA4e/B3+XSxfknHoAgfC7WpPn/oUKX1sfWBwcLphx/OUtf6LHn/8nDex7WhAXhEm6/CF6RQuE38TqPPhXgdXzy8H9g7ez2HI6uv/IoJ/nnnEKzbl2KI38wz2BAyKnLUtmB68qpyvMLQgEBFIJAWxhhStFbSEQPivgRbViYiLpO+IGKpjz22onED6n46fOebHkbZ3tOz8P2sTbGGwFnHdGlyAsbHkCkZ4yyTr78uCcYtj3cogDT/H7VJxKz1r4OfduJx9H4+8oeZftnadmBN7ibKFsLNoSnHnw1z4v6uUtkPw/XEHFH20PCOborMa0/r9baOenn9MTL6yiGfmLAwJjYnvp1XUigXC0yP6jbgwuDjCBX9D3VLpu6PeDW1ecGhxxeBB4Ks5DdBAICAQEUg4B7SCvthAIQ8KHvD2/eSL9aeKI4HzgJ3lz6OXVG4JbTR8smX2A3vQd/vtg66c6YqLzov/VV18HT4/wzSyOIsiJY46zRTD8hrvLzjQsAaX4i738Q4UcUZFTGIFUtYRU3MLiuCjj73iEirZ8HBy88/tWe/buIX5QkcPXcqCqwlfXiwTy7Kxr6ZnC/9D3ryq5BMNnHzwWfIjOW2ylrySDQMIXdZyBhGMTfHztVVZAHKIXiQiCQGQF4185HOs7T91W6WVaKafvp0zeLf6Eioo/Ct6dYoe7Y45qXFb91If+StfNKjlI5mfS39v6SUoEwttVRzb8RqXu8DlLy+ZNK1kgLMhRET/8ZCdlNWkQ3JgqTyD35l0enEss+FshZf//g/N1f54aWCMP/PUFyv3jvWYC4UP00nTjvU8EV3VZXzkkLqfSkLYgEBCIPourlgCBCMj5eI23NlkgYVDyop17UT/6Uf9elcLbLv3nWsrp3r5SVt8EsmzlWjr3l38M6rn8B31pyuhLggh/nP66/F806Fe3BltZ1/zk/OCr/4GnXwh+W/nA74OvdSaV38zMpwXPlDwhziFtT730uiC40/+ecUqwhcVkwemzXbvp329uDqyxW+5/qhKB8LXaP9z7eLAdxdbawL7foiP7/iI4q+BbWHwTbOy0B4Ky1jxyc3B1mK/mspMgH6xbLZC/3no1/X1f6NuTWx8TbJdxatD7smDrDQSSrIBSOESPSmP78uEWVjiASb+FZRn6Lie2okvOOzBy3033PUGbn7wt7QTCFfCB8oaiLdSjU1v6fk73sjMLPljndGLLFsSBlxY++48yAuHrtrwVxXHGmTy++noPXXxOT7rzt8Po8WX/pEvGzwrysgzLcuLbWXxld9avhwQH9VdNfyh4OZfPV/igftN7W+n2BUsC2aoO0Yd+56yAQLZ8vD04+GbrpvQ6Luc57pijKP+GK4LtQekQ/cHJI4l9XLgc3p7r3bVdYIH8dtaCgKxKCYTPaLg9HFOE+8+e+XxbLB0JZyDhqGYkgeTk5IgRCb/88ktavny5qEtNmjShLl26iDK8/6o5G7777rv05ptviuWcdNJJdMwxxzjXZYlWxo6Nu3btEuvStrA489KlS8Uy1q5dSyNHltyMCUvNmjVTo4wxyYwYMcLbvE/FDyRKpU0aHkE3jrqYLq1AKlzWvMeWBldXJ839c1C0j4iE7N/x2LJX6J4nnq/U3GOyGtOcay8LbmWVP0SvU4eC84fSdEGfU2namEup2ZENg5juE+58lGYv/Ful8vjwm6/bcnnPvbKGRt10b9k14FLh87/dlW664oeBT0f5Lay7r/9FcAWafTRKExPP8dnN6LX17wSOfk/fdg29um6zSCBPTb+K+El9jh/y8Y5PAwurVF95G++Oa4cGURPXvlVEl46fHcSi55ROP5ANGzYQb4u7JktEQnYozsra76xZVZ2aH0j9+vXptNNkMrWsbRYZy/pnwS3W59wpCCqKFBUBC4FoZdeEiIRaH6v6nd984mutYent94qpw4XXeCMQJoKtn2ynNRuLaNunn9OWj7YFN5FaHNkosAxO7XBCUFd5AuGFmm9N8RYWf5mzrwffaCrd/mJ/jv+s20z8HMp7H35Cjb9xBGU1+gbVP/ywYCHmxDqy6s1NtH3nZ/T62+9RkwZHUIumjej47KPKvNH5gce9e/YSkypfB2b/EQ5J+86Wj4IPL/ZO59taH36yIyjzlJOPo8927aI3N70f1NWpzbHBJQYmga0f7wg84TliIQeY4v7ymQt7o/N2YqvmTQ9oH5fHjot8RsTbd1xWqTUVZVzjyMM3PwsLC8WqmKi01yY0AomjL77rAIH4RjSN5YFAooPbvGmjwAs7LPGNI95+4eTDAilfDz+kyOcAXD/foiqfKl7j5THmrSuWC2tvqQwTCy/SYYmfJTmoTt1KdYbJc738jVd6RTgq2kyeX+8pecokrCy+7cWYs/Nk0hdWEEi4JoBAos6SasgHAokHdN8EIrU6zA8knp6iFgsCIBAQiEVPEi9T2wiE99LPvGxi8ERJXIlfz5025hK67Hs5QZVRX+O1tpe9xP+89JVAfO0jN1uzQS5GBEAgIJAY1S19VdU2AuGtn6df/Df98NoZwbZOHInPJqaM/nHZmUK6CYQ9t/l8JCCrU06Oo4uoI0UEQCAgkBRVJpnitY1AeBTe3fox5S95KXBuiyN1b3ccnX3a/sP2E743OniShN+Q4muwSLUPARAICKRGaH1NJpCX12ykK26+L7hlxM97l94qqu6BK31r6gd9vhU8S45U+xAAgYBAaoTW12QCYWezG+5+jG6+/8nAV+HFeyZWevo87kH8zphbgufQ2envqVuvDh4DRKp9CIBAahCBdO7cmW67rbI3cfkuPv/885SXl+es6aNGjaKBAweK5VicBC0NYce84mL5sDgnp+RgNyxZHIh27txJr7xScmgblvr06UPjx48XZThwVZs2bSxdM8s8U/hq8AR6aSjYd5++PaU3rcwVKYJM1BdcNY24Pey4xBH1Xrx7gq/iUU6CEJg0aRIVFBSILRo2bBhlZ8vx27W5yRVoTr6WtcQiY1n/Bg8eTMOHDxf7PWfOHDWwHK/HTZuWPFsTliz4WVSCL+E7OxJyKNUVK0riCYSlBQsWEAPkmvi5E34OIY5kCWkbRzu4jup4yqS0b+PnLKRHni0sCcm6x1ldnCDj12Q59veqB29wKgeZk4sAh35duLDkCfyw5CsiYVwoWNY/Xtd4fZPS2LFj1RDjlj7xKxs9evSwiIoyIBABHhDIfnD4fSeOrMcPAXJ0vc93f+GsfNYC2NeQHwNsfXRWsGXFwZ+Qai4CIJDwsQWBOOo9LBBHAB2z7/xsV/DwHhNJXIm3CM478xQ645snlT0hElfdqCd+BEAgIJBKCFhMOIuqgkAsKEEGCGQuAiAQEAgIxPP8rc4zEM9dQXFAQEQABAICAYF4XiRAIJ4BRXGJRQAEAgIBgXieniAQz4CiuMQiAAKpQQTCN5G0ADDs1MPX6qSEM5BwdPgatIYfTyrGEAkI1HQEQCBuBMLPuTOGUvJ1DVqNie4rprdF6fmK2pQpU0RRX9fYLO2xyGie6L7wgwViGQ3IJB0BX/PX4sfAwaSKikqiLIYlbf7yx3OrVq3EMiwf0Lyo8xyOI1nigfhqBwjEEUlNAUEgjgAje41CAASS/uEEgQgY+1JAX8MIAvGFJMqpDQj4mr+wQMK1BQQCAqmEALawasPyWvP7CAJJ/xiDQEAgIJD0zzPUUA0IgEDSDzoIBAQCAkn/PEMN1YAACCT9oINAQCAgkPTPM9RQDQiAQNIPOggEBAICSf88Qw3VgAAIJP2g10gC4UNgzREuzvfwLcPIV3D5LrmUfNzCgiOhZTQgUxMQsBCIL0e4mugHMm3aNDUeEq+zmiOhL11S44GwJ/rmzZt91SeWwy/tjhs3TpWJK6CUj077ckSyePJbCNhHn1AGEEgnAr480X3E87Gsf+zV3atXLxESXy9JWAjYMja+rkGDQCxoO8iAQBzAQ9ZaiQAIJHzYQSDClIAFEg4OLJBauZbWyk6DQEAgkRQfBAICiaQ4yFSjEACBgEAiKTQIBAQSSXGQqUYhAAIBgURSaBAICCSS4iBTjUIABAICiaTQIBAQSCTFQaYahQAIBAQSSaFBICCQSIqDTDUKARAICCSSQoNAQCCRFAeZahQCSSIQdkbUIrImzQ8kTkdM1Q8kaZrJnpijR48Wm8Ve7wyia2JP9OzsbLGYOnUYQrfEnugrVqwQC/F1jZedDadPn67WpXmychS2wsJCsRyeeJonvxtyJbl9TeA4P2B4zNmZK93J4ghnaYOviHqW+euLQJLkiW7BmLFhP484UmyOhHF0JpU6LAoIAglHFAQSjg0IJBwbEEg4NpaQtpY1DgRiQclRBgQikwMvglICgYBAokxBEAgIpCoEsIUlzCZsYcmTBltYUZbikjzYwgrHDltY0fXKmhNbWAJS2MLCFlZFBCyP2WELC1tYFRHw9ZadZWHHFpYFJUcZbGFhC6siAjhED9cJHKIXiSuOFo4BBCLjhy0sbGFVQsASTwC3sNy+hLCFhS2sigjAAnGbU6bcsEBggcACMU2VQAgWCCyQqrTF2xlITk7OXkkdv/jiC9VHwa7OsmSrVq3ohBNOEIVyc3Np0KBBoszEiRNp6dKlosyqVato27ZtogzfPMnKyhJl+vTp49z9Tp060YwZM8Ryli1bRhMmTBBlBg8eTMOHDxdlZs+erUaGZPx69+4tljNv3jziSwZSsuDnDB5R4E/BX/RS6tu3L11//fWiDJezePFiZ/1bs2YNbdmyxRk/9jHStlg0Pec5tWnTJrEt27dvp5UrV4oy3CfNt6qoqIjWrVsnljNq1CgaOHCgKDNp0iQqKCgQZWbNmkXt27cXZfhjk/smJa2e4uJi4jNVKTFJDx06VJSxjOXChQtp5syZPqaEWoYFP+43919KdfYqGsqLBAMUR2InmilTpsRRVWy3YGLpTDVUYvmCiatZFgKxtMWX/vm6RWRps+bIGqcndZxbMBZsLLcoLeVoMr70T6snib+DQJI4KhnQJhBI+CCBQJKhwCCQ9I8DCCT9GMESxRsAABibSURBVNfIGkAgIJCKCMACqZFTHVtYVSEQ1y2YmqpSIBAQCAikBAFsYQmrHM5AaioFuPULBAICAYGAQLCF5baO1trcIBAQCAgEBAICqbUU4NZxEAgIBAQCAgGBuK2jtTY3CAQEAgIBgdQpKCgQHQm3bt1KWnAhX6uoxRHO4pBjkbE4wlnK0fruyxGzefPmquOUpb0bN26kzZs3a81Wf08SgbCTGzuYSsmCDTtOjRgxQu27JmBxZLU4cmn18O+aH4jFkdCCHzvMjh8/XmxSJt7C0hwxLXrDDpRz584VseF19LXXXhNlLI7UFp2wyFgcqXv16kWHHnqoPK+ISCQQS2MyUSauBdDXJQRe3PLz852htsQDsVTCDxjye1hI1YuARiAWR0JfPchEAtHws2ATZ0RRS3ssMr7essu4xxQt4FhkQCAWlMJlQCBu+PnKrS2AIJCaFZLal96AQByRBIG4AQgCccPPV24QSDiSFk90DT/LOMECsaBUw2RAIG4DCgJxw89Xbm0BhAUCC6QqXYMF4jgDQSBuAIJA3PDzlRsEAgskii6BQKKgVi4PCMQNQBCIG36+coNAQCBRdAkEEgU1EAjhFpaj4iQsOwgEBBJFJUEgUVADgYBAHPUmadlBICCQKDrpjUDy8vJEPxBfjjSWTvJthnPOOUcUtbTHKqO1yVKOVgZHRJs6daooxg5EQ4YMUfut1WXBb9y4cWp72HG0Q4cOzu2x4JeXlyfWw/ixf4GULPV07NhRjWSp4Wv9nSPLrV692rnNln5pUSobN25Mo0ePFttiiahn6bvFD2TAgAHUo0cPZ2ws7eEAYQ0bNlTrspQlybDD3fLly8ViOJqjFtnQV0AzS3/Y8VGLKKp9nHA96lMmlsb4es44TgCT9Jx7nNcALVtYCxYsUF8f8IWfFrI1aY6YlvnAC4UW/tVSTlwyFv2ztIU/lPgDRUoswzqYlGRZJLW2WvDjOcUvbUiJcdE+NrW2+Pydb/Cxl7348aaFtLU0CARiQSlcJk4FBIG4jZUlNwgkHCUQSDg2IBDL7BJkYIGEg+PrCwYE4qikhuwgEBBIRQR8zV+D+nkTgQUiQOlrC8bHaMECCUcRW1g+NEwuw6J/llZgCyv9H4CWcfAlAwIBgVRCABaIr+kVXg4sEFggsEBSmGc4A0kBrCpELV+AvkxgEIjbWFlyg0BAICAQy0zZJwMCSQEsEMgBCOAWlpvu+Mht+YCx1IMtLGxhWfSkkgwIJBJsZZksExgWiBvGvuKpWFoBCwQWCCyQfQhYHbn27NljmVuijOVOdv/+/dVARhZHLm6I9vXr3CEisuDnyxGJy9EcMS395gVQcyS0XELgW3UNGjQQYdQc4SyOmBaHO3Yk1CJr8ofQ4sWLVR3V9Ib1T4s+N2zYMMrOll+KtegfRz90TezIOnToULEYiyMmv4+m4ceOhFogMsv89YWftuawI+aVV16p6oQ2Bhz1kT8CpWS5hbpkyRJinKVkmQ8WGctaoToSvvPOO8QKJiVWCK1TGsD8uy8TmBcKVkIpxfUYoC/8LJ6sFozZW1jzTLaU4+spBEtdcclYPKl9tcXXY57aAuirvXFacHHOXw0/y3P4ce7AMMloLzP4GnNTPBXNkdDXAmjpFAgkHCUQiEWD3GRAIOH4gUDCsQGBCPMOBOK2KPnCDwTiNg6W3CAQEEhFBGCBKAG5YIFYlpboMiCQY6ODF3NOEAgIBASyHwFsYQkLEM5A3FZnnIG44YczkHD8cAYSjg3OQIR5hzMQnIG4LctuuWGBwAKBBQILJLiuiVtYVS8GuIUVvkiCQEAgIBAQCAhE+BAHgYBAothpuIUVjhpuYQkaZXkNtUmTJtSlSxdRL+vWrUuasyE7wvXr108sp23btsQ3I6TETjtbtmwRZbp166ZGK4sy0arKs3TpUrGoRo0aUdeuXUUZtqg0RzgOWDN8+HBn/CZNmkQFBQViORZHLiYrdgSUklaPZQx4vHNzc2PRP4sD1uTJk+m5554T22M5A+FFu7i4WCxHi+hoae/atWtp5MiRYj0tWrSgdu3aOWNsWQdef/11ev/99xOBX7169VTHR9bxlStXiu21jANHhmzTpo1YzlVXXUVTpkwRZdi5tHfv3papI8pY5q/qSGghEOeW7ivA4onpq65MK8fXUyaWfvvaArQ8B615dVvaG+cXoKU9tRU/Cza+ZCwEHJf++eqTpRxfj6Fa6rLgBwKxIJkAGRBI+CCAQNwU1Bd+bq1ILTcIJBwvS0hqC9ogEAtKGSIDAgGBVIVAkiy4OKcSCAQEUgkBbGHJSsFnHFLyFVO5tm7B+NK/2oofCCT9CGALS8DY1wRO/zDGXwMsEFggsED2IwALBBYILJAUeAgEAgIBgYBAYIHAAkmBNvaLgkBAICAQEAgIBAQCAimHQJIOgX1toeIMJJKKp5QJW1gZsoXFzdQc4SxOMhaZwsJCWrRokahI7DA2aNAgUcbiCGdpj0WjfTjCWephh7LVq1eLohZHpNmzZ6uR0diBrX379mJdFkdMfrBy9+7dYjlaRD2L4xkHPBsyZIhYz/PPP0+a013r1q3p+OOPd9Y/iyPrvHnziH2spMSL5K5du0SZnJwc8ffmzZvT/PnzRRmLI5wFP4sejxo1igYOHCiKWuamBT9LRExN/yz4WRxZLdjwvBsxYoQoumHDBuIXvqX06KOPqhExLRhb9E/1A7F03JeMr8cU44xJ7eML2hd+lnLiNIEt7dEiwlnKsMSUT1o8FUtIYEvfNRn+qNi8ebMmpv6eNPx8vQat6Z8lHgh/KPErGq7J1y3KONc/EIjjqINA3ADUJrCldBBIOEogEPnZI03/QCDyDASBWFYoQQYE4gagNoEtpYNAQCBVIcBbPdq7eZr+gUBAIJY1KLIMCCQydEFGbQJbSgeBgEBAIPsRwBaWsGrwOQnvFUopTgBBIJYlPlwGBOKGn5YbW1jYwtJ0xOV3bGG5oEdEIBA3AEEgbvhpuUEgIBBNR1x+B4G4oAcCcUQPW1jOACoFgEBAIOnUsVpLIHzHma8CuiZYIG4IahYIL4DavXceR75KKSXLNVT2G+AtUilZtlAtiMR1jddyCGxpb9LwwzXe8FHztYXPfkrqJYS9ygoYZ0ApiyInLSSrtgBaJnAmxmOwjJVFRiNgJg92FJSShUAsbbHI+PKj8UUgGn6WPsUpkzT8fPQ9zksclvYy2WvO1pZyMi4eiKVTIBALSpkjoy2AIBB5LDX8kqYJIJD0jwgIRMAYBJJ+BYyzBm0BBIGAQKpCwJcF50PXYYEIKGILK/2HcNjCCldAEAgIBASSGs3BAoEFkprGZLA0LBC3wdPwcyvdf25sYfnHtGKJIBAQSPq1LCE1aAsgLBBYILBAUpusIBAQSGoak8HSIBC3wdPwcyvdf25YIP4xhQWSAqY4RE8BrAwQ1RZAWCCwQGCBpDaRa60FEqcjV5IckWrqIbrFEQkEEr44+MAvtaUn/dKZZoHE6chqQZ8/oLW3ADn8NUfFdE0mPxB+jUOqKBOfQvDliek6AJw/E/Hz0e/SvmtR97S6LPhlIgFbQrJy32safr52EDS9sf6uOQJby4lLLnH4gUDSO/SWBdDSAstTEpZy4lTAmrgAWjC2yIBALCilXwYE4oZxHRCIG4BabhCIHPfbB36wQMJRtOhfnPjF+QGj6Rb/DgKxoBQuAwJxw0/NbZnAaiFEBAskHKU4F0DLWFlkYIFYUEq/DAjEDWMQiBt+am4QCCyQqpQEBKJOnVgEQCBuMINA3PBTc4NAQCAgkP0IYAtLXTJEgcThhzMQtwHVcoNAQCAgEBCItk5YfweBWJEKkbMAiGu84SBb8HMcorLsuIUln9v06NFDhLom4hen/ln0GFtYFpTCZRK1heXLkTBJBGIJKGUZQsshui/8LO2xyPhYAC34Je0QncdKc+TiCIpaRMxMwy9p+mfR0SQRSEbip0UktAxCTZWxeGJqntS+sLEQiK+6LOVYDoEt5fiQ4cW4V69eYlG8oLOHbhzJ1wcMOxFmZ2eLTdYWQAsBx4FJddThg4B9bUFb+s/WGZOIa7I8ZeLtJQ4QSPhwgUDctmBcJ4I1PwhE1mEtprwV50yTA4GEjxgIJAZtBoGAQKKoGSyQKKj5zwMCAYH416oUSgSBgEBSUJcyURBIFNT85wGBgED8a1UKJYJAQCApqAsIJApYacwDAgGBpFG99KJBICAQXUsqS8ACiYKa/zwgEBCIf61KoUQQCAgkBXWBBRIFrDTmAYGAQNKoXnrRIBAQiK4lsECiYBRHHhBIDARSUFAgBpTie+aar0MmynTr1o0aNmwo6jFvRRQXF4syeXl54u8WbBo1akRdu3YVy1m6dClNnDhRlCkqKqJ169aJMieeeKLqW7B27Vr64IMPxHIsfiB8vXb37t1Oa0W9evVUhzuLI+HgwYNp/vz5YlvY72L9+vWiTNu2bYk/LKTEdWk+J927d6cGDRqI5bBPgCbTp08fsYxWrVrRpk2bnMaAM/M8WL16tVgOL9ht2rQRZTZs2EDatWLLnLF0yDJ/tXIs+G3fvp1WrlwpFtWsWTPq0KGDKGPxA7HMX+53+/btxbrmzZunBitjf5KsrCx5fdPewtIAztTfLQugpW+aI5eljJ49e9KKFSssoqLM1KlTady4caqMFhKTne4WLlwolhOXJ7XFkcuXH0jS8LNYwJrS+HIkZEJkYpQS6xVjKCUmRV4oMyXVZv2zjJH6lImlkEyUAYGEjxoIJBwbXiDjImAQSPWvLCAQeQxAII46CgskHMC49qBhgYSPASwQtwkOAgGBVIkALBBYIBURwBZWuE5gCyscm5r6AWOhXlggFpQEGVggsEAqIuBrCxBbWI6T00N2WCCwQGCBlEMgzj18bGHJX63ac+4gEA8M4FgECAQEAgIBgQTxObSrtdjCwhZWRQRAICAQEAgIBATi+CWOMxCcgVSFgHoGcvjhh5MWetPi+BOnTJyOcJojl2XeduzYkW6//XZR1IIfXwxYvHixWM6AAQPU8Zw0aRIVFBSI5VguIVgcudhBUkoWRy5fjoTsODVr1iyxPbm5uTRo0CBRxuJIGBd+zZs3Vx0oLbq1Zs0aYnykxEG9+vXrJ8rMnj1btQQ7deqkOrCtWrWKtm3bZpleTjIW/WNsWC+kxOvE+PHjRRmLI+GoUaNo4MCBYjm+5q8FOJVALCacpaI4ZXwdYvrYw4+z3+ykNWXKFLFKX45clgXQ0nftEoLlGqqvWzCW9lpkfOmfpS4NP0sZFhn+GMjPz3deAC11WSLqsfMt62C6U5zrn4VAfPXX2/zVPNHjBNAXOL4mMAgkfES8KWAd/oYJTyAQeVaAQHytGlWXE+f6BwJJ71iaSweBhEMFC8SsRpEFfemfpQEgEAtK0WVAIMoHDCyQcIBggcACibL0gECioLY/D7aw3PCz5Pa2gwACAYFYFK6ijDcFxBZWFPjL8sACcYJPzQwLBBZIlQjE9ZqsqqEeBXCIHg6mxQ/E11DAAnFDEhaIG36W3N4+AGGBwAKxKBwsEDtKIBA7VlVJgkDc8LPkBoEIKPmawDgDwRmIZTJWlPGlf5a6sYVlQSm6DLawHLewLI40HMmNI1xJyeKsZJHp37+/GqHOlyMXP23B0cakpEUJ5GiDo0ePFsuw4MfOhpoDm2UxWbJkiRq8yhLRzFKXZTwnTJggYmPRP4sjITunWfDzEX2Tg3G99tprYr8sX4B8rVPTPx/t5UiWc+fOFdtrwY/7tGjRouir9b6cPH8tEfW0yIaWiI7a/G3cuLE6fy16bpGx4GdxBH700UdV/fv5z3+uRia1tNmLI6FlAjtr1b4CeFJpC3KSvgDj9GPwdY8807YQ4tQ/X3psIRDLY4oagVjam4n4WfrFH2bZ2dnqh62lrKTIWNY//gDUXg3w1R8QiCOS2pc4CMQNYMsWQiYugCAQN72w5AaBWFBykwGBuOFHIBBHAJXsIJAiESFYIOHwgEDSOze5dBCII8YgEEcAQSChCGALy023QCBu+Flyg0AsKAkyIBBHAEEgIJA0qRAIJE3AlisWBOKIMQjEEUAQCAgkTSoEAkkTsCAQIosnugV+EIgFpegyOAPBGUhU7QGBREXOng8WiB2rKiVBII4AwgKBBZImFQKBpAnYVCwQX45cvrpiuQfty5HQ4siVJEc4xli7lfPMM8+ojoS+HLl8jLkv/bM4Ylraa3KuqlNHHYdhw4YRH5JLyeLIqn3AWBxZLdegLfj5iohpwZgdl5kgpBQXgbCODhkyRGyLJaIjB8k655xzxHLq1q2r6pZlHbDgZ3HEhAUiDJePp0zi3IKJ8zFFy2LrQ8aCX9IiEvrot7UMjUDi9ENiwhs3bpxKimPGjLF2L1Tu9NNPp8LCQrEc9lTXSFrDz9JQXvhXrFghivqKKc/YTZ8+Xa2Lnaml5A0/H48pWr5gLANhkbFYIL480UEglhFJrwwIRMZXWwBBILKVp+Fn0W4QiPIVvnnzZhFHEEg4PJYF0Bd+sEDCxyHO59wti44vGW0BBIGAQKrSNVggwgyEBRIOjq+Qtr4WQK0cCwFjCyscRRAICAQEUg4BbGHJ5DBlyhRxTQaBaJSVWb/DAgkfL5yBhGMDCwQWSCUEsIWFLayKCMACgQUCCwQWiOmzGAQCAgGB7EcAFggskEoIYAsLW1gVEcAZCM5AqkIABJIAAmndujW9/fbb4hewr1tEls9sC4FcfPHFlJ+fr7a5R48eooyPa7z169en0047Taxn586d9Morr4gyffv2peuvv16U4XvxWkS4t956izZt2iSWw1HaevfubRkOUYYD2xQXFzuVU69ePTUCpQW/Fi1aULt27cS2sJPWnj17RJnc3Fw1suGkSZOooKBALMfiLMdBgbKyssRyli5dKv5uwY+jHq5cuVIsp1mzZtShQwdRhv0TNB8Py/y14Ldq1Sratm2b2J5evXrRoYce6oQf683DDz8slsHOml27dhVleB6sXr1aXW/atGkjymzYsIG0SIyWiIQW/EyOmPADCR8vHwTitHqWy8yLsUaKcUYktPQrSfhZ2muRsSyAviLCWSawpc1xyfhyJPSFn49+W24B+qjHZxm+8LPoHzzRhZFL0gIIAvE5xaKXBQIJxw4EEl2vfOYEgQhoWiZwkvxAfCkGCMQXkm7lWPQvzgns1hu/uUEgfvGMWlqc+gcLBBZIJQR4733QoEFR9bcsX5IsOOfO7CsABAILxJcupascEAgskEoIwAJJ13RLrVwQCAgkNY2JXxoEAgIBgcQ/70w1gkBAICZFqUYhEAgIBARSjRNQqhoEAgJJqGqWNQsEAgIBgSR0loJAQCAJVc1kEojFkdDiiGRxnLLItG3bVg0SkyRHQosjkqXfa9euJQ5KI6V3332X3nzzTVFm1KhRNHDgQFGGo88dddRRogw71HGUNSlZIpppk5EdsPiLSkqdO3em2267TZSxYGyRsUR05Pa2b9/eGT/LPfw+ffqI9TRv3pzmz58vyvA48nhKiesZP368KMPtXb9+vSjja/7OmjVLxdiHI6vFEdjigGrBT5sL1t95PLds2WIVD5WzRGT1cgvLuaWeC0jSNV5fjkh8M0pbSC0wWr6gLeX4es1Tq4u9bjlkqJS4LfycSRwpcRHh6vAUDk9xPqboC/8kzV9ffbJcgvFVl69yWHeKiorkDzMfnui+GuyrnCQpIAhEfg1VG3MQiNtrsiAQOW66pn++fgeB+EIyhnJAIOEgwwJxU0BYIG74WXInaf5a2muRAYFYUEqITJIUEBYILJCqpoWvLcAkBZTyNf2TNH999QkE4gvJGMpJkgKCQEAgIJDUJn2S5m9qLQ+XBoH4QjKGcpKkgCAQEAgIJLVJn6T5m1rLQSCVEPC1APoaCEs5SVJAX/jhFlb4yOMWVjg2OETHIbplzaxKBrewBOT42icvPFLy8RigZQJbBthCIOx3wS+iSol/14L+WNrjaw9fqwu3sHALqyodiWv+avrJv/fs2VO9Rs4ftZofl6WuOGW8EEicDY6zLo6iqEUkjKs9cYZkZZLhm1hIlRGIM6a8Rf8sE3jv3r3iULJzH38IuSbLHn7SnnO3OGK64sL5kxaR1dcOjAUb1ZHQUkgmylgmcFz9AoHEhbRcDwgkHB8QSDg2IJBkzN9YWwECiRXujKgMBAICiaKoIJAoqGV4HhBIhg9gGpoPAgGBRFErEEgU1DI8DwgkwwcwDc0HgYBAoqgVCCQKahmeBwSS4QOYhuaDQEAgUdQKBBIFtQzPAwLJ8AFMQ/NBICCQKGoFAomCWobnAYFk+ACmofkgEBBIFLUCgURBLcF52OmO70JLyeKIFFcXcY03/UjzNVTNkYsdLDVHTIsfjS/9i8sPxJcjXJx+ILxoa47A7ITKGKY7+SIQX47AcfqB/D+DFy+QYVOk7QAAAABJRU5ErkJggg=="/>
        <xdr:cNvSpPr/>
      </xdr:nvSpPr>
      <xdr:spPr>
        <a:xfrm>
          <a:off x="5150738" y="3584738"/>
          <a:ext cx="390525" cy="390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</xdr:col>
      <xdr:colOff>47625</xdr:colOff>
      <xdr:row>1</xdr:row>
      <xdr:rowOff>19050</xdr:rowOff>
    </xdr:from>
    <xdr:ext cx="15754350" cy="6419850"/>
    <xdr:sp macro="" textlink="">
      <xdr:nvSpPr>
        <xdr:cNvPr id="108" name="Shape 108"/>
        <xdr:cNvSpPr/>
      </xdr:nvSpPr>
      <xdr:spPr>
        <a:xfrm>
          <a:off x="0" y="574838"/>
          <a:ext cx="10692000" cy="6410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12</xdr:col>
      <xdr:colOff>1152525</xdr:colOff>
      <xdr:row>17</xdr:row>
      <xdr:rowOff>466725</xdr:rowOff>
    </xdr:from>
    <xdr:ext cx="447675" cy="266700"/>
    <xdr:sp macro="" textlink="">
      <xdr:nvSpPr>
        <xdr:cNvPr id="109" name="Shape 109"/>
        <xdr:cNvSpPr/>
      </xdr:nvSpPr>
      <xdr:spPr>
        <a:xfrm>
          <a:off x="5123989" y="3649923"/>
          <a:ext cx="444022" cy="260154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11</xdr:col>
      <xdr:colOff>1219200</xdr:colOff>
      <xdr:row>17</xdr:row>
      <xdr:rowOff>400050</xdr:rowOff>
    </xdr:from>
    <xdr:ext cx="504825" cy="400050"/>
    <xdr:sp macro="" textlink="">
      <xdr:nvSpPr>
        <xdr:cNvPr id="110" name="Shape 110"/>
        <xdr:cNvSpPr/>
      </xdr:nvSpPr>
      <xdr:spPr>
        <a:xfrm>
          <a:off x="5096238" y="3582476"/>
          <a:ext cx="499525" cy="395048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11</xdr:col>
      <xdr:colOff>1219200</xdr:colOff>
      <xdr:row>17</xdr:row>
      <xdr:rowOff>400050</xdr:rowOff>
    </xdr:from>
    <xdr:ext cx="504825" cy="400050"/>
    <xdr:sp macro="" textlink="">
      <xdr:nvSpPr>
        <xdr:cNvPr id="3" name="Shape 110"/>
        <xdr:cNvSpPr/>
      </xdr:nvSpPr>
      <xdr:spPr>
        <a:xfrm>
          <a:off x="5096238" y="3582476"/>
          <a:ext cx="499525" cy="395048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11</xdr:col>
      <xdr:colOff>1219200</xdr:colOff>
      <xdr:row>17</xdr:row>
      <xdr:rowOff>400050</xdr:rowOff>
    </xdr:from>
    <xdr:ext cx="504825" cy="400050"/>
    <xdr:sp macro="" textlink="">
      <xdr:nvSpPr>
        <xdr:cNvPr id="4" name="Shape 110"/>
        <xdr:cNvSpPr/>
      </xdr:nvSpPr>
      <xdr:spPr>
        <a:xfrm>
          <a:off x="5096238" y="3582476"/>
          <a:ext cx="499525" cy="395048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11</xdr:col>
      <xdr:colOff>1219200</xdr:colOff>
      <xdr:row>17</xdr:row>
      <xdr:rowOff>400050</xdr:rowOff>
    </xdr:from>
    <xdr:ext cx="504825" cy="400050"/>
    <xdr:sp macro="" textlink="">
      <xdr:nvSpPr>
        <xdr:cNvPr id="5" name="Shape 110"/>
        <xdr:cNvSpPr/>
      </xdr:nvSpPr>
      <xdr:spPr>
        <a:xfrm>
          <a:off x="5096238" y="3582476"/>
          <a:ext cx="499525" cy="395048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</xdr:col>
      <xdr:colOff>57150</xdr:colOff>
      <xdr:row>1</xdr:row>
      <xdr:rowOff>19050</xdr:rowOff>
    </xdr:from>
    <xdr:ext cx="15316200" cy="6362700"/>
    <xdr:grpSp>
      <xdr:nvGrpSpPr>
        <xdr:cNvPr id="6" name="Shape 2"/>
        <xdr:cNvGrpSpPr/>
      </xdr:nvGrpSpPr>
      <xdr:grpSpPr>
        <a:xfrm>
          <a:off x="681990" y="194310"/>
          <a:ext cx="15316200" cy="6362700"/>
          <a:chOff x="0" y="598650"/>
          <a:chExt cx="10692000" cy="6362700"/>
        </a:xfrm>
      </xdr:grpSpPr>
      <xdr:grpSp>
        <xdr:nvGrpSpPr>
          <xdr:cNvPr id="111" name="Shape 111"/>
          <xdr:cNvGrpSpPr/>
        </xdr:nvGrpSpPr>
        <xdr:grpSpPr>
          <a:xfrm>
            <a:off x="0" y="598650"/>
            <a:ext cx="10692000" cy="6362700"/>
            <a:chOff x="683895" y="200025"/>
            <a:chExt cx="15744822" cy="6283367"/>
          </a:xfrm>
        </xdr:grpSpPr>
        <xdr:sp macro="" textlink="">
          <xdr:nvSpPr>
            <xdr:cNvPr id="7" name="Shape 5"/>
            <xdr:cNvSpPr/>
          </xdr:nvSpPr>
          <xdr:spPr>
            <a:xfrm>
              <a:off x="683895" y="200025"/>
              <a:ext cx="15744800" cy="62833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112" name="Shape 112"/>
            <xdr:cNvPicPr preferRelativeResize="0"/>
          </xdr:nvPicPr>
          <xdr:blipFill rotWithShape="1">
            <a:blip xmlns:r="http://schemas.openxmlformats.org/officeDocument/2006/relationships" r:embed="rId1">
              <a:alphaModFix/>
            </a:blip>
            <a:srcRect/>
            <a:stretch/>
          </xdr:blipFill>
          <xdr:spPr>
            <a:xfrm>
              <a:off x="683895" y="200025"/>
              <a:ext cx="3644680" cy="578120"/>
            </a:xfrm>
            <a:prstGeom prst="rect">
              <a:avLst/>
            </a:prstGeom>
            <a:noFill/>
            <a:ln>
              <a:noFill/>
            </a:ln>
          </xdr:spPr>
        </xdr:pic>
        <xdr:grpSp>
          <xdr:nvGrpSpPr>
            <xdr:cNvPr id="113" name="Shape 113"/>
            <xdr:cNvGrpSpPr/>
          </xdr:nvGrpSpPr>
          <xdr:grpSpPr>
            <a:xfrm>
              <a:off x="15193152" y="5873224"/>
              <a:ext cx="1235565" cy="321108"/>
              <a:chOff x="4302377" y="3591157"/>
              <a:chExt cx="1272236" cy="317431"/>
            </a:xfrm>
          </xdr:grpSpPr>
          <xdr:sp macro="" textlink="">
            <xdr:nvSpPr>
              <xdr:cNvPr id="114" name="Shape 114"/>
              <xdr:cNvSpPr/>
            </xdr:nvSpPr>
            <xdr:spPr>
              <a:xfrm>
                <a:off x="5117400" y="3651413"/>
                <a:ext cx="457200" cy="2571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115" name="Shape 115"/>
              <xdr:cNvGrpSpPr/>
            </xdr:nvGrpSpPr>
            <xdr:grpSpPr>
              <a:xfrm>
                <a:off x="4302377" y="3591157"/>
                <a:ext cx="1272236" cy="317431"/>
                <a:chOff x="4302377" y="3591157"/>
                <a:chExt cx="1272236" cy="317431"/>
              </a:xfrm>
            </xdr:grpSpPr>
            <xdr:sp macro="" textlink="">
              <xdr:nvSpPr>
                <xdr:cNvPr id="116" name="Shape 116"/>
                <xdr:cNvSpPr/>
              </xdr:nvSpPr>
              <xdr:spPr>
                <a:xfrm>
                  <a:off x="5117400" y="3651413"/>
                  <a:ext cx="457200" cy="2571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117" name="Shape 117"/>
                <xdr:cNvGrpSpPr/>
              </xdr:nvGrpSpPr>
              <xdr:grpSpPr>
                <a:xfrm>
                  <a:off x="4302377" y="3591157"/>
                  <a:ext cx="1272236" cy="317431"/>
                  <a:chOff x="4302377" y="3591157"/>
                  <a:chExt cx="1272236" cy="317431"/>
                </a:xfrm>
              </xdr:grpSpPr>
              <xdr:sp macro="" textlink="">
                <xdr:nvSpPr>
                  <xdr:cNvPr id="118" name="Shape 118"/>
                  <xdr:cNvSpPr/>
                </xdr:nvSpPr>
                <xdr:spPr>
                  <a:xfrm>
                    <a:off x="5117400" y="3651413"/>
                    <a:ext cx="457200" cy="25717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119" name="Shape 119"/>
                  <xdr:cNvGrpSpPr/>
                </xdr:nvGrpSpPr>
                <xdr:grpSpPr>
                  <a:xfrm>
                    <a:off x="4302377" y="3591157"/>
                    <a:ext cx="1272236" cy="317431"/>
                    <a:chOff x="4302377" y="3591157"/>
                    <a:chExt cx="1272236" cy="317431"/>
                  </a:xfrm>
                </xdr:grpSpPr>
                <xdr:sp macro="" textlink="">
                  <xdr:nvSpPr>
                    <xdr:cNvPr id="120" name="Shape 120"/>
                    <xdr:cNvSpPr/>
                  </xdr:nvSpPr>
                  <xdr:spPr>
                    <a:xfrm>
                      <a:off x="5117400" y="3651413"/>
                      <a:ext cx="457200" cy="25717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121" name="Shape 121"/>
                    <xdr:cNvGrpSpPr/>
                  </xdr:nvGrpSpPr>
                  <xdr:grpSpPr>
                    <a:xfrm>
                      <a:off x="4302377" y="3591157"/>
                      <a:ext cx="1272236" cy="317431"/>
                      <a:chOff x="4302377" y="3591157"/>
                      <a:chExt cx="1272236" cy="317431"/>
                    </a:xfrm>
                  </xdr:grpSpPr>
                  <xdr:sp macro="" textlink="">
                    <xdr:nvSpPr>
                      <xdr:cNvPr id="122" name="Shape 122"/>
                      <xdr:cNvSpPr/>
                    </xdr:nvSpPr>
                    <xdr:spPr>
                      <a:xfrm>
                        <a:off x="5117400" y="3651413"/>
                        <a:ext cx="457200" cy="25717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123" name="Shape 123"/>
                      <xdr:cNvGrpSpPr/>
                    </xdr:nvGrpSpPr>
                    <xdr:grpSpPr>
                      <a:xfrm>
                        <a:off x="4302377" y="3591157"/>
                        <a:ext cx="1272236" cy="317431"/>
                        <a:chOff x="4302377" y="3591157"/>
                        <a:chExt cx="1272236" cy="317431"/>
                      </a:xfrm>
                    </xdr:grpSpPr>
                    <xdr:sp macro="" textlink="">
                      <xdr:nvSpPr>
                        <xdr:cNvPr id="124" name="Shape 124"/>
                        <xdr:cNvSpPr/>
                      </xdr:nvSpPr>
                      <xdr:spPr>
                        <a:xfrm>
                          <a:off x="5117400" y="3651413"/>
                          <a:ext cx="457200" cy="2571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25" name="Shape 125"/>
                        <xdr:cNvGrpSpPr/>
                      </xdr:nvGrpSpPr>
                      <xdr:grpSpPr>
                        <a:xfrm>
                          <a:off x="4302377" y="3591157"/>
                          <a:ext cx="1272236" cy="317424"/>
                          <a:chOff x="15628946" y="6808679"/>
                          <a:chExt cx="1292472" cy="321698"/>
                        </a:xfrm>
                      </xdr:grpSpPr>
                      <xdr:sp macro="" textlink="">
                        <xdr:nvSpPr>
                          <xdr:cNvPr id="126" name="Shape 126"/>
                          <xdr:cNvSpPr/>
                        </xdr:nvSpPr>
                        <xdr:spPr>
                          <a:xfrm>
                            <a:off x="16456968" y="6869752"/>
                            <a:ext cx="464450" cy="2606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pic>
                        <xdr:nvPicPr>
                          <xdr:cNvPr id="127" name="Shape 127"/>
                          <xdr:cNvPicPr preferRelativeResize="0"/>
                        </xdr:nvPicPr>
                        <xdr:blipFill rotWithShape="1">
                          <a:blip xmlns:r="http://schemas.openxmlformats.org/officeDocument/2006/relationships" r:embed="rId2">
                            <a:alphaModFix/>
                          </a:blip>
                          <a:srcRect/>
                          <a:stretch/>
                        </xdr:blipFill>
                        <xdr:spPr>
                          <a:xfrm>
                            <a:off x="15628946" y="6808679"/>
                            <a:ext cx="260636" cy="260638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</xdr:pic>
                      <xdr:pic>
                        <xdr:nvPicPr>
                          <xdr:cNvPr id="128" name="Shape 128"/>
                          <xdr:cNvPicPr preferRelativeResize="0"/>
                        </xdr:nvPicPr>
                        <xdr:blipFill rotWithShape="1">
                          <a:blip xmlns:r="http://schemas.openxmlformats.org/officeDocument/2006/relationships" r:embed="rId3">
                            <a:alphaModFix/>
                          </a:blip>
                          <a:srcRect/>
                          <a:stretch/>
                        </xdr:blipFill>
                        <xdr:spPr>
                          <a:xfrm>
                            <a:off x="15832778" y="6808679"/>
                            <a:ext cx="260636" cy="260638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</xdr:pic>
                    </xdr:grpSp>
                  </xdr:grpSp>
                </xdr:grpSp>
              </xdr:grpSp>
            </xdr:grpSp>
          </xdr:grpSp>
        </xdr:grpSp>
        <xdr:grpSp>
          <xdr:nvGrpSpPr>
            <xdr:cNvPr id="129" name="Shape 129"/>
            <xdr:cNvGrpSpPr/>
          </xdr:nvGrpSpPr>
          <xdr:grpSpPr>
            <a:xfrm>
              <a:off x="4479847" y="5550090"/>
              <a:ext cx="1204792" cy="933302"/>
              <a:chOff x="4831649" y="3262198"/>
              <a:chExt cx="1240549" cy="922616"/>
            </a:xfrm>
          </xdr:grpSpPr>
          <xdr:sp macro="" textlink="">
            <xdr:nvSpPr>
              <xdr:cNvPr id="130" name="Shape 130"/>
              <xdr:cNvSpPr/>
            </xdr:nvSpPr>
            <xdr:spPr>
              <a:xfrm>
                <a:off x="4831650" y="3375188"/>
                <a:ext cx="1028700" cy="8096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131" name="Shape 131"/>
              <xdr:cNvGrpSpPr/>
            </xdr:nvGrpSpPr>
            <xdr:grpSpPr>
              <a:xfrm>
                <a:off x="4831649" y="3262198"/>
                <a:ext cx="1240549" cy="922616"/>
                <a:chOff x="4831649" y="3262198"/>
                <a:chExt cx="1240549" cy="922616"/>
              </a:xfrm>
            </xdr:grpSpPr>
            <xdr:sp macro="" textlink="">
              <xdr:nvSpPr>
                <xdr:cNvPr id="132" name="Shape 132"/>
                <xdr:cNvSpPr/>
              </xdr:nvSpPr>
              <xdr:spPr>
                <a:xfrm>
                  <a:off x="4831650" y="3375188"/>
                  <a:ext cx="1028700" cy="80962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133" name="Shape 133"/>
                <xdr:cNvGrpSpPr/>
              </xdr:nvGrpSpPr>
              <xdr:grpSpPr>
                <a:xfrm>
                  <a:off x="4831649" y="3262198"/>
                  <a:ext cx="1240549" cy="922616"/>
                  <a:chOff x="4831649" y="3262198"/>
                  <a:chExt cx="1240549" cy="922616"/>
                </a:xfrm>
              </xdr:grpSpPr>
              <xdr:sp macro="" textlink="">
                <xdr:nvSpPr>
                  <xdr:cNvPr id="134" name="Shape 134"/>
                  <xdr:cNvSpPr/>
                </xdr:nvSpPr>
                <xdr:spPr>
                  <a:xfrm>
                    <a:off x="4831650" y="3375188"/>
                    <a:ext cx="1028700" cy="80962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135" name="Shape 135"/>
                  <xdr:cNvGrpSpPr/>
                </xdr:nvGrpSpPr>
                <xdr:grpSpPr>
                  <a:xfrm>
                    <a:off x="4831649" y="3262198"/>
                    <a:ext cx="1240549" cy="922616"/>
                    <a:chOff x="4831649" y="3262198"/>
                    <a:chExt cx="1240549" cy="922616"/>
                  </a:xfrm>
                </xdr:grpSpPr>
                <xdr:sp macro="" textlink="">
                  <xdr:nvSpPr>
                    <xdr:cNvPr id="136" name="Shape 136"/>
                    <xdr:cNvSpPr/>
                  </xdr:nvSpPr>
                  <xdr:spPr>
                    <a:xfrm>
                      <a:off x="4831650" y="3375188"/>
                      <a:ext cx="1028700" cy="80962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137" name="Shape 137"/>
                    <xdr:cNvGrpSpPr/>
                  </xdr:nvGrpSpPr>
                  <xdr:grpSpPr>
                    <a:xfrm>
                      <a:off x="4831649" y="3262198"/>
                      <a:ext cx="1240549" cy="922616"/>
                      <a:chOff x="4831649" y="3262198"/>
                      <a:chExt cx="1240549" cy="922616"/>
                    </a:xfrm>
                  </xdr:grpSpPr>
                  <xdr:sp macro="" textlink="">
                    <xdr:nvSpPr>
                      <xdr:cNvPr id="138" name="Shape 138"/>
                      <xdr:cNvSpPr/>
                    </xdr:nvSpPr>
                    <xdr:spPr>
                      <a:xfrm>
                        <a:off x="4831650" y="3375188"/>
                        <a:ext cx="1028700" cy="80962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139" name="Shape 139"/>
                      <xdr:cNvGrpSpPr/>
                    </xdr:nvGrpSpPr>
                    <xdr:grpSpPr>
                      <a:xfrm>
                        <a:off x="4831649" y="3262198"/>
                        <a:ext cx="1240549" cy="922616"/>
                        <a:chOff x="4829533" y="3261519"/>
                        <a:chExt cx="1245655" cy="923821"/>
                      </a:xfrm>
                    </xdr:grpSpPr>
                    <xdr:sp macro="" textlink="">
                      <xdr:nvSpPr>
                        <xdr:cNvPr id="140" name="Shape 140"/>
                        <xdr:cNvSpPr/>
                      </xdr:nvSpPr>
                      <xdr:spPr>
                        <a:xfrm>
                          <a:off x="4829533" y="3374659"/>
                          <a:ext cx="1032925" cy="8106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41" name="Shape 141"/>
                        <xdr:cNvGrpSpPr/>
                      </xdr:nvGrpSpPr>
                      <xdr:grpSpPr>
                        <a:xfrm>
                          <a:off x="4829535" y="3261519"/>
                          <a:ext cx="1245653" cy="923821"/>
                          <a:chOff x="4722113" y="3140361"/>
                          <a:chExt cx="1504737" cy="1139702"/>
                        </a:xfrm>
                      </xdr:grpSpPr>
                      <xdr:sp macro="" textlink="">
                        <xdr:nvSpPr>
                          <xdr:cNvPr id="142" name="Shape 142"/>
                          <xdr:cNvSpPr/>
                        </xdr:nvSpPr>
                        <xdr:spPr>
                          <a:xfrm>
                            <a:off x="4722113" y="3279938"/>
                            <a:ext cx="1247775" cy="10001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43" name="Shape 143"/>
                          <xdr:cNvGrpSpPr/>
                        </xdr:nvGrpSpPr>
                        <xdr:grpSpPr>
                          <a:xfrm>
                            <a:off x="4722114" y="3140361"/>
                            <a:ext cx="1504736" cy="1139694"/>
                            <a:chOff x="3166533" y="6376110"/>
                            <a:chExt cx="1611215" cy="1137368"/>
                          </a:xfrm>
                        </xdr:grpSpPr>
                        <xdr:sp macro="" textlink="">
                          <xdr:nvSpPr>
                            <xdr:cNvPr id="144" name="Shape 144"/>
                            <xdr:cNvSpPr/>
                          </xdr:nvSpPr>
                          <xdr:spPr>
                            <a:xfrm>
                              <a:off x="3166533" y="6515403"/>
                              <a:ext cx="1336050" cy="9980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pic>
                          <xdr:nvPicPr>
                            <xdr:cNvPr id="145" name="Shape 145"/>
                            <xdr:cNvPicPr preferRelativeResize="0"/>
                          </xdr:nvPicPr>
                          <xdr:blipFill rotWithShape="1">
                            <a:blip xmlns:r="http://schemas.openxmlformats.org/officeDocument/2006/relationships" r:embed="rId4">
                              <a:alphaModFix/>
                            </a:blip>
                            <a:srcRect/>
                            <a:stretch/>
                          </xdr:blipFill>
                          <xdr:spPr>
                            <a:xfrm>
                              <a:off x="3800149" y="6376110"/>
                              <a:ext cx="977599" cy="97155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</xdr:pic>
                        <xdr:pic>
                          <xdr:nvPicPr>
                            <xdr:cNvPr id="146" name="Shape 146"/>
                            <xdr:cNvPicPr preferRelativeResize="0"/>
                          </xdr:nvPicPr>
                          <xdr:blipFill rotWithShape="1">
                            <a:blip xmlns:r="http://schemas.openxmlformats.org/officeDocument/2006/relationships" r:embed="rId5">
                              <a:alphaModFix/>
                            </a:blip>
                            <a:srcRect/>
                            <a:stretch/>
                          </xdr:blipFill>
                          <xdr:spPr>
                            <a:xfrm>
                              <a:off x="3441678" y="6406272"/>
                              <a:ext cx="977597" cy="967922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</xdr:pic>
                      </xdr:grpSp>
                    </xdr:grpSp>
                  </xdr:grpSp>
                </xdr:grpSp>
              </xdr:grpSp>
            </xdr:grpSp>
          </xdr:grpSp>
        </xdr:grpSp>
        <xdr:grpSp>
          <xdr:nvGrpSpPr>
            <xdr:cNvPr id="147" name="Shape 147"/>
            <xdr:cNvGrpSpPr/>
          </xdr:nvGrpSpPr>
          <xdr:grpSpPr>
            <a:xfrm>
              <a:off x="5813002" y="5582581"/>
              <a:ext cx="1290772" cy="871904"/>
              <a:chOff x="4803075" y="3303842"/>
              <a:chExt cx="1329081" cy="861921"/>
            </a:xfrm>
          </xdr:grpSpPr>
          <xdr:sp macro="" textlink="">
            <xdr:nvSpPr>
              <xdr:cNvPr id="148" name="Shape 148"/>
              <xdr:cNvSpPr/>
            </xdr:nvSpPr>
            <xdr:spPr>
              <a:xfrm>
                <a:off x="4803075" y="3394238"/>
                <a:ext cx="1085850" cy="7715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149" name="Shape 149"/>
              <xdr:cNvGrpSpPr/>
            </xdr:nvGrpSpPr>
            <xdr:grpSpPr>
              <a:xfrm>
                <a:off x="4803075" y="3303842"/>
                <a:ext cx="1329081" cy="861921"/>
                <a:chOff x="4803075" y="3303842"/>
                <a:chExt cx="1329081" cy="861921"/>
              </a:xfrm>
            </xdr:grpSpPr>
            <xdr:sp macro="" textlink="">
              <xdr:nvSpPr>
                <xdr:cNvPr id="150" name="Shape 150"/>
                <xdr:cNvSpPr/>
              </xdr:nvSpPr>
              <xdr:spPr>
                <a:xfrm>
                  <a:off x="4803075" y="3394238"/>
                  <a:ext cx="1085850" cy="77152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151" name="Shape 151"/>
                <xdr:cNvGrpSpPr/>
              </xdr:nvGrpSpPr>
              <xdr:grpSpPr>
                <a:xfrm>
                  <a:off x="4803075" y="3303842"/>
                  <a:ext cx="1329081" cy="861921"/>
                  <a:chOff x="4803075" y="3303842"/>
                  <a:chExt cx="1329081" cy="861921"/>
                </a:xfrm>
              </xdr:grpSpPr>
              <xdr:sp macro="" textlink="">
                <xdr:nvSpPr>
                  <xdr:cNvPr id="152" name="Shape 152"/>
                  <xdr:cNvSpPr/>
                </xdr:nvSpPr>
                <xdr:spPr>
                  <a:xfrm>
                    <a:off x="4803075" y="3394238"/>
                    <a:ext cx="1085850" cy="77152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153" name="Shape 153"/>
                  <xdr:cNvGrpSpPr/>
                </xdr:nvGrpSpPr>
                <xdr:grpSpPr>
                  <a:xfrm>
                    <a:off x="4803075" y="3303842"/>
                    <a:ext cx="1329081" cy="861921"/>
                    <a:chOff x="4803075" y="3303842"/>
                    <a:chExt cx="1329081" cy="861921"/>
                  </a:xfrm>
                </xdr:grpSpPr>
                <xdr:sp macro="" textlink="">
                  <xdr:nvSpPr>
                    <xdr:cNvPr id="154" name="Shape 154"/>
                    <xdr:cNvSpPr/>
                  </xdr:nvSpPr>
                  <xdr:spPr>
                    <a:xfrm>
                      <a:off x="4803075" y="3394238"/>
                      <a:ext cx="1085850" cy="77152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155" name="Shape 155"/>
                    <xdr:cNvGrpSpPr/>
                  </xdr:nvGrpSpPr>
                  <xdr:grpSpPr>
                    <a:xfrm>
                      <a:off x="4803075" y="3303842"/>
                      <a:ext cx="1329081" cy="861921"/>
                      <a:chOff x="4803075" y="3303842"/>
                      <a:chExt cx="1329081" cy="861921"/>
                    </a:xfrm>
                  </xdr:grpSpPr>
                  <xdr:sp macro="" textlink="">
                    <xdr:nvSpPr>
                      <xdr:cNvPr id="156" name="Shape 156"/>
                      <xdr:cNvSpPr/>
                    </xdr:nvSpPr>
                    <xdr:spPr>
                      <a:xfrm>
                        <a:off x="4803075" y="3394238"/>
                        <a:ext cx="1085850" cy="77152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157" name="Shape 157"/>
                      <xdr:cNvGrpSpPr/>
                    </xdr:nvGrpSpPr>
                    <xdr:grpSpPr>
                      <a:xfrm>
                        <a:off x="4803076" y="3303842"/>
                        <a:ext cx="1329080" cy="861921"/>
                        <a:chOff x="4800428" y="3301882"/>
                        <a:chExt cx="1335557" cy="865468"/>
                      </a:xfrm>
                    </xdr:grpSpPr>
                    <xdr:sp macro="" textlink="">
                      <xdr:nvSpPr>
                        <xdr:cNvPr id="158" name="Shape 158"/>
                        <xdr:cNvSpPr/>
                      </xdr:nvSpPr>
                      <xdr:spPr>
                        <a:xfrm>
                          <a:off x="4800429" y="3392650"/>
                          <a:ext cx="1091125" cy="7747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59" name="Shape 159"/>
                        <xdr:cNvGrpSpPr/>
                      </xdr:nvGrpSpPr>
                      <xdr:grpSpPr>
                        <a:xfrm>
                          <a:off x="4800428" y="3301882"/>
                          <a:ext cx="1335557" cy="865465"/>
                          <a:chOff x="4698300" y="3180396"/>
                          <a:chExt cx="1585569" cy="1085379"/>
                        </a:xfrm>
                      </xdr:grpSpPr>
                      <xdr:sp macro="" textlink="">
                        <xdr:nvSpPr>
                          <xdr:cNvPr id="160" name="Shape 160"/>
                          <xdr:cNvSpPr/>
                        </xdr:nvSpPr>
                        <xdr:spPr>
                          <a:xfrm>
                            <a:off x="4698300" y="3294225"/>
                            <a:ext cx="1295400" cy="97155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61" name="Shape 161"/>
                          <xdr:cNvGrpSpPr/>
                        </xdr:nvGrpSpPr>
                        <xdr:grpSpPr>
                          <a:xfrm>
                            <a:off x="4698300" y="3180396"/>
                            <a:ext cx="1585569" cy="1085374"/>
                            <a:chOff x="4700845" y="1407001"/>
                            <a:chExt cx="1674484" cy="1088312"/>
                          </a:xfrm>
                        </xdr:grpSpPr>
                        <xdr:sp macro="" textlink="">
                          <xdr:nvSpPr>
                            <xdr:cNvPr id="162" name="Shape 162"/>
                            <xdr:cNvSpPr/>
                          </xdr:nvSpPr>
                          <xdr:spPr>
                            <a:xfrm>
                              <a:off x="4700845" y="1521138"/>
                              <a:ext cx="1368025" cy="9741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pic>
                          <xdr:nvPicPr>
                            <xdr:cNvPr id="163" name="Shape 163"/>
                            <xdr:cNvPicPr preferRelativeResize="0"/>
                          </xdr:nvPicPr>
                          <xdr:blipFill rotWithShape="1">
                            <a:blip xmlns:r="http://schemas.openxmlformats.org/officeDocument/2006/relationships" r:embed="rId6">
                              <a:alphaModFix/>
                            </a:blip>
                            <a:srcRect/>
                            <a:stretch/>
                          </xdr:blipFill>
                          <xdr:spPr>
                            <a:xfrm>
                              <a:off x="5403330" y="1409182"/>
                              <a:ext cx="971999" cy="97200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</xdr:pic>
                        <xdr:pic>
                          <xdr:nvPicPr>
                            <xdr:cNvPr id="164" name="Shape 164"/>
                            <xdr:cNvPicPr preferRelativeResize="0"/>
                          </xdr:nvPicPr>
                          <xdr:blipFill rotWithShape="1">
                            <a:blip xmlns:r="http://schemas.openxmlformats.org/officeDocument/2006/relationships" r:embed="rId7">
                              <a:alphaModFix/>
                            </a:blip>
                            <a:srcRect/>
                            <a:stretch/>
                          </xdr:blipFill>
                          <xdr:spPr>
                            <a:xfrm>
                              <a:off x="5007287" y="1407001"/>
                              <a:ext cx="971999" cy="972001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</xdr:pic>
                      </xdr:grpSp>
                    </xdr:grpSp>
                  </xdr:grpSp>
                </xdr:grpSp>
              </xdr:grpSp>
            </xdr:grpSp>
          </xdr:grpSp>
        </xdr:grpSp>
        <xdr:grpSp>
          <xdr:nvGrpSpPr>
            <xdr:cNvPr id="165" name="Shape 165"/>
            <xdr:cNvGrpSpPr/>
          </xdr:nvGrpSpPr>
          <xdr:grpSpPr>
            <a:xfrm>
              <a:off x="8359055" y="5651607"/>
              <a:ext cx="1201530" cy="783609"/>
              <a:chOff x="4841175" y="3362553"/>
              <a:chExt cx="1237190" cy="774637"/>
            </a:xfrm>
          </xdr:grpSpPr>
          <xdr:sp macro="" textlink="">
            <xdr:nvSpPr>
              <xdr:cNvPr id="166" name="Shape 166"/>
              <xdr:cNvSpPr/>
            </xdr:nvSpPr>
            <xdr:spPr>
              <a:xfrm>
                <a:off x="4841175" y="3422813"/>
                <a:ext cx="1009650" cy="7143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167" name="Shape 167"/>
              <xdr:cNvGrpSpPr/>
            </xdr:nvGrpSpPr>
            <xdr:grpSpPr>
              <a:xfrm>
                <a:off x="4841175" y="3362553"/>
                <a:ext cx="1237190" cy="774637"/>
                <a:chOff x="4841175" y="3362553"/>
                <a:chExt cx="1237190" cy="774637"/>
              </a:xfrm>
            </xdr:grpSpPr>
            <xdr:sp macro="" textlink="">
              <xdr:nvSpPr>
                <xdr:cNvPr id="168" name="Shape 168"/>
                <xdr:cNvSpPr/>
              </xdr:nvSpPr>
              <xdr:spPr>
                <a:xfrm>
                  <a:off x="4841175" y="3422813"/>
                  <a:ext cx="1009650" cy="7143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169" name="Shape 169"/>
                <xdr:cNvGrpSpPr/>
              </xdr:nvGrpSpPr>
              <xdr:grpSpPr>
                <a:xfrm>
                  <a:off x="4841175" y="3362553"/>
                  <a:ext cx="1237190" cy="774637"/>
                  <a:chOff x="4841175" y="3362553"/>
                  <a:chExt cx="1237190" cy="774637"/>
                </a:xfrm>
              </xdr:grpSpPr>
              <xdr:sp macro="" textlink="">
                <xdr:nvSpPr>
                  <xdr:cNvPr id="170" name="Shape 170"/>
                  <xdr:cNvSpPr/>
                </xdr:nvSpPr>
                <xdr:spPr>
                  <a:xfrm>
                    <a:off x="4841175" y="3422813"/>
                    <a:ext cx="1009650" cy="71437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171" name="Shape 171"/>
                  <xdr:cNvGrpSpPr/>
                </xdr:nvGrpSpPr>
                <xdr:grpSpPr>
                  <a:xfrm>
                    <a:off x="4841175" y="3362553"/>
                    <a:ext cx="1237190" cy="774637"/>
                    <a:chOff x="4841175" y="3362553"/>
                    <a:chExt cx="1237190" cy="774637"/>
                  </a:xfrm>
                </xdr:grpSpPr>
                <xdr:sp macro="" textlink="">
                  <xdr:nvSpPr>
                    <xdr:cNvPr id="172" name="Shape 172"/>
                    <xdr:cNvSpPr/>
                  </xdr:nvSpPr>
                  <xdr:spPr>
                    <a:xfrm>
                      <a:off x="4841175" y="3422813"/>
                      <a:ext cx="1009650" cy="71437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173" name="Shape 173"/>
                    <xdr:cNvGrpSpPr/>
                  </xdr:nvGrpSpPr>
                  <xdr:grpSpPr>
                    <a:xfrm>
                      <a:off x="4841175" y="3362553"/>
                      <a:ext cx="1237190" cy="774637"/>
                      <a:chOff x="4841175" y="3362553"/>
                      <a:chExt cx="1237190" cy="774637"/>
                    </a:xfrm>
                  </xdr:grpSpPr>
                  <xdr:sp macro="" textlink="">
                    <xdr:nvSpPr>
                      <xdr:cNvPr id="174" name="Shape 174"/>
                      <xdr:cNvSpPr/>
                    </xdr:nvSpPr>
                    <xdr:spPr>
                      <a:xfrm>
                        <a:off x="4841175" y="3422813"/>
                        <a:ext cx="1009650" cy="71437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175" name="Shape 175"/>
                      <xdr:cNvGrpSpPr/>
                    </xdr:nvGrpSpPr>
                    <xdr:grpSpPr>
                      <a:xfrm>
                        <a:off x="4841175" y="3362553"/>
                        <a:ext cx="1237190" cy="774637"/>
                        <a:chOff x="4841175" y="3362553"/>
                        <a:chExt cx="1237190" cy="774637"/>
                      </a:xfrm>
                    </xdr:grpSpPr>
                    <xdr:sp macro="" textlink="">
                      <xdr:nvSpPr>
                        <xdr:cNvPr id="176" name="Shape 176"/>
                        <xdr:cNvSpPr/>
                      </xdr:nvSpPr>
                      <xdr:spPr>
                        <a:xfrm>
                          <a:off x="4841175" y="3422813"/>
                          <a:ext cx="1009650" cy="7143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77" name="Shape 177"/>
                        <xdr:cNvGrpSpPr/>
                      </xdr:nvGrpSpPr>
                      <xdr:grpSpPr>
                        <a:xfrm>
                          <a:off x="4841176" y="3362553"/>
                          <a:ext cx="1237189" cy="774637"/>
                          <a:chOff x="4764974" y="3301325"/>
                          <a:chExt cx="1423934" cy="888250"/>
                        </a:xfrm>
                      </xdr:grpSpPr>
                      <xdr:sp macro="" textlink="">
                        <xdr:nvSpPr>
                          <xdr:cNvPr id="178" name="Shape 178"/>
                          <xdr:cNvSpPr/>
                        </xdr:nvSpPr>
                        <xdr:spPr>
                          <a:xfrm>
                            <a:off x="4764975" y="3370425"/>
                            <a:ext cx="1162050" cy="81915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79" name="Shape 179"/>
                          <xdr:cNvGrpSpPr/>
                        </xdr:nvGrpSpPr>
                        <xdr:grpSpPr>
                          <a:xfrm>
                            <a:off x="4764974" y="3301325"/>
                            <a:ext cx="1423934" cy="888239"/>
                            <a:chOff x="6137444" y="1442304"/>
                            <a:chExt cx="1518955" cy="1013359"/>
                          </a:xfrm>
                        </xdr:grpSpPr>
                        <xdr:sp macro="" textlink="">
                          <xdr:nvSpPr>
                            <xdr:cNvPr id="180" name="Shape 180"/>
                            <xdr:cNvSpPr/>
                          </xdr:nvSpPr>
                          <xdr:spPr>
                            <a:xfrm>
                              <a:off x="6137444" y="1521138"/>
                              <a:ext cx="1239575" cy="9345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pic>
                          <xdr:nvPicPr>
                            <xdr:cNvPr id="181" name="Shape 181"/>
                            <xdr:cNvPicPr preferRelativeResize="0"/>
                          </xdr:nvPicPr>
                          <xdr:blipFill rotWithShape="1">
                            <a:blip xmlns:r="http://schemas.openxmlformats.org/officeDocument/2006/relationships" r:embed="rId8">
                              <a:alphaModFix/>
                            </a:blip>
                            <a:srcRect/>
                            <a:stretch/>
                          </xdr:blipFill>
                          <xdr:spPr>
                            <a:xfrm>
                              <a:off x="6756399" y="1442304"/>
                              <a:ext cx="900000" cy="90000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</xdr:pic>
                        <xdr:pic>
                          <xdr:nvPicPr>
                            <xdr:cNvPr id="182" name="Shape 182"/>
                            <xdr:cNvPicPr preferRelativeResize="0"/>
                          </xdr:nvPicPr>
                          <xdr:blipFill rotWithShape="1">
                            <a:blip xmlns:r="http://schemas.openxmlformats.org/officeDocument/2006/relationships" r:embed="rId9">
                              <a:alphaModFix/>
                            </a:blip>
                            <a:srcRect/>
                            <a:stretch/>
                          </xdr:blipFill>
                          <xdr:spPr>
                            <a:xfrm>
                              <a:off x="6416804" y="1476842"/>
                              <a:ext cx="900000" cy="90000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</xdr:pic>
                      </xdr:grpSp>
                    </xdr:grpSp>
                  </xdr:grpSp>
                </xdr:grpSp>
              </xdr:grpSp>
            </xdr:grpSp>
          </xdr:grpSp>
        </xdr:grpSp>
        <xdr:grpSp>
          <xdr:nvGrpSpPr>
            <xdr:cNvPr id="183" name="Shape 183"/>
            <xdr:cNvGrpSpPr/>
          </xdr:nvGrpSpPr>
          <xdr:grpSpPr>
            <a:xfrm>
              <a:off x="9692209" y="5622698"/>
              <a:ext cx="1127528" cy="841422"/>
              <a:chOff x="4879275" y="3333975"/>
              <a:chExt cx="1160992" cy="831788"/>
            </a:xfrm>
          </xdr:grpSpPr>
          <xdr:sp macro="" textlink="">
            <xdr:nvSpPr>
              <xdr:cNvPr id="184" name="Shape 184"/>
              <xdr:cNvSpPr/>
            </xdr:nvSpPr>
            <xdr:spPr>
              <a:xfrm>
                <a:off x="4879275" y="3394238"/>
                <a:ext cx="933450" cy="7715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185" name="Shape 185"/>
              <xdr:cNvGrpSpPr/>
            </xdr:nvGrpSpPr>
            <xdr:grpSpPr>
              <a:xfrm>
                <a:off x="4879275" y="3333975"/>
                <a:ext cx="1160992" cy="831788"/>
                <a:chOff x="4879275" y="3333975"/>
                <a:chExt cx="1160992" cy="831788"/>
              </a:xfrm>
            </xdr:grpSpPr>
            <xdr:sp macro="" textlink="">
              <xdr:nvSpPr>
                <xdr:cNvPr id="186" name="Shape 186"/>
                <xdr:cNvSpPr/>
              </xdr:nvSpPr>
              <xdr:spPr>
                <a:xfrm>
                  <a:off x="4879275" y="3394238"/>
                  <a:ext cx="933450" cy="77152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187" name="Shape 187"/>
                <xdr:cNvGrpSpPr/>
              </xdr:nvGrpSpPr>
              <xdr:grpSpPr>
                <a:xfrm>
                  <a:off x="4879275" y="3333975"/>
                  <a:ext cx="1160992" cy="831788"/>
                  <a:chOff x="4879275" y="3333975"/>
                  <a:chExt cx="1160992" cy="831788"/>
                </a:xfrm>
              </xdr:grpSpPr>
              <xdr:sp macro="" textlink="">
                <xdr:nvSpPr>
                  <xdr:cNvPr id="188" name="Shape 188"/>
                  <xdr:cNvSpPr/>
                </xdr:nvSpPr>
                <xdr:spPr>
                  <a:xfrm>
                    <a:off x="4879275" y="3394238"/>
                    <a:ext cx="933450" cy="77152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189" name="Shape 189"/>
                  <xdr:cNvGrpSpPr/>
                </xdr:nvGrpSpPr>
                <xdr:grpSpPr>
                  <a:xfrm>
                    <a:off x="4879275" y="3333975"/>
                    <a:ext cx="1160992" cy="831788"/>
                    <a:chOff x="4879275" y="3333975"/>
                    <a:chExt cx="1160992" cy="831788"/>
                  </a:xfrm>
                </xdr:grpSpPr>
                <xdr:sp macro="" textlink="">
                  <xdr:nvSpPr>
                    <xdr:cNvPr id="190" name="Shape 190"/>
                    <xdr:cNvSpPr/>
                  </xdr:nvSpPr>
                  <xdr:spPr>
                    <a:xfrm>
                      <a:off x="4879275" y="3394238"/>
                      <a:ext cx="933450" cy="77152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191" name="Shape 191"/>
                    <xdr:cNvGrpSpPr/>
                  </xdr:nvGrpSpPr>
                  <xdr:grpSpPr>
                    <a:xfrm>
                      <a:off x="4879275" y="3333975"/>
                      <a:ext cx="1160992" cy="831788"/>
                      <a:chOff x="4879275" y="3333975"/>
                      <a:chExt cx="1160992" cy="831788"/>
                    </a:xfrm>
                  </xdr:grpSpPr>
                  <xdr:sp macro="" textlink="">
                    <xdr:nvSpPr>
                      <xdr:cNvPr id="192" name="Shape 192"/>
                      <xdr:cNvSpPr/>
                    </xdr:nvSpPr>
                    <xdr:spPr>
                      <a:xfrm>
                        <a:off x="4879275" y="3394238"/>
                        <a:ext cx="933450" cy="77152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193" name="Shape 193"/>
                      <xdr:cNvGrpSpPr/>
                    </xdr:nvGrpSpPr>
                    <xdr:grpSpPr>
                      <a:xfrm>
                        <a:off x="4879277" y="3333975"/>
                        <a:ext cx="1160990" cy="831788"/>
                        <a:chOff x="4877158" y="3332139"/>
                        <a:chExt cx="1166254" cy="835211"/>
                      </a:xfrm>
                    </xdr:grpSpPr>
                    <xdr:sp macro="" textlink="">
                      <xdr:nvSpPr>
                        <xdr:cNvPr id="194" name="Shape 194"/>
                        <xdr:cNvSpPr/>
                      </xdr:nvSpPr>
                      <xdr:spPr>
                        <a:xfrm>
                          <a:off x="4877159" y="3392650"/>
                          <a:ext cx="937675" cy="7747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95" name="Shape 195"/>
                        <xdr:cNvGrpSpPr/>
                      </xdr:nvGrpSpPr>
                      <xdr:grpSpPr>
                        <a:xfrm>
                          <a:off x="4877158" y="3332139"/>
                          <a:ext cx="1166254" cy="835211"/>
                          <a:chOff x="4788788" y="3306442"/>
                          <a:chExt cx="1386079" cy="883133"/>
                        </a:xfrm>
                      </xdr:grpSpPr>
                      <xdr:sp macro="" textlink="">
                        <xdr:nvSpPr>
                          <xdr:cNvPr id="196" name="Shape 196"/>
                          <xdr:cNvSpPr/>
                        </xdr:nvSpPr>
                        <xdr:spPr>
                          <a:xfrm>
                            <a:off x="4788788" y="3370425"/>
                            <a:ext cx="1114425" cy="81915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97" name="Shape 197"/>
                          <xdr:cNvGrpSpPr/>
                        </xdr:nvGrpSpPr>
                        <xdr:grpSpPr>
                          <a:xfrm>
                            <a:off x="4788789" y="3306442"/>
                            <a:ext cx="1386078" cy="883112"/>
                            <a:chOff x="6137444" y="2480986"/>
                            <a:chExt cx="1474463" cy="996389"/>
                          </a:xfrm>
                        </xdr:grpSpPr>
                        <xdr:sp macro="" textlink="">
                          <xdr:nvSpPr>
                            <xdr:cNvPr id="198" name="Shape 198"/>
                            <xdr:cNvSpPr/>
                          </xdr:nvSpPr>
                          <xdr:spPr>
                            <a:xfrm>
                              <a:off x="6137444" y="2553175"/>
                              <a:ext cx="1185475" cy="92420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pic>
                          <xdr:nvPicPr>
                            <xdr:cNvPr id="199" name="Shape 199"/>
                            <xdr:cNvPicPr preferRelativeResize="0"/>
                          </xdr:nvPicPr>
                          <xdr:blipFill rotWithShape="1">
                            <a:blip xmlns:r="http://schemas.openxmlformats.org/officeDocument/2006/relationships" r:embed="rId10">
                              <a:alphaModFix/>
                            </a:blip>
                            <a:srcRect/>
                            <a:stretch/>
                          </xdr:blipFill>
                          <xdr:spPr>
                            <a:xfrm>
                              <a:off x="6711907" y="2480986"/>
                              <a:ext cx="900000" cy="899999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</xdr:pic>
                        <xdr:pic>
                          <xdr:nvPicPr>
                            <xdr:cNvPr id="200" name="Shape 200"/>
                            <xdr:cNvPicPr preferRelativeResize="0"/>
                          </xdr:nvPicPr>
                          <xdr:blipFill rotWithShape="1">
                            <a:blip xmlns:r="http://schemas.openxmlformats.org/officeDocument/2006/relationships" r:embed="rId11">
                              <a:alphaModFix/>
                            </a:blip>
                            <a:srcRect/>
                            <a:stretch/>
                          </xdr:blipFill>
                          <xdr:spPr>
                            <a:xfrm>
                              <a:off x="6426419" y="2505208"/>
                              <a:ext cx="900000" cy="90000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</xdr:pic>
                      </xdr:grpSp>
                    </xdr:grpSp>
                  </xdr:grpSp>
                </xdr:grpSp>
              </xdr:grpSp>
            </xdr:grpSp>
          </xdr:grpSp>
        </xdr:grpSp>
        <xdr:grpSp>
          <xdr:nvGrpSpPr>
            <xdr:cNvPr id="201" name="Shape 201"/>
            <xdr:cNvGrpSpPr/>
          </xdr:nvGrpSpPr>
          <xdr:grpSpPr>
            <a:xfrm>
              <a:off x="10905109" y="5702056"/>
              <a:ext cx="904288" cy="665711"/>
              <a:chOff x="4912613" y="3436236"/>
              <a:chExt cx="931126" cy="658089"/>
            </a:xfrm>
          </xdr:grpSpPr>
          <xdr:sp macro="" textlink="">
            <xdr:nvSpPr>
              <xdr:cNvPr id="202" name="Shape 202"/>
              <xdr:cNvSpPr/>
            </xdr:nvSpPr>
            <xdr:spPr>
              <a:xfrm>
                <a:off x="4912613" y="3465675"/>
                <a:ext cx="866775" cy="6286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203" name="Shape 203"/>
              <xdr:cNvGrpSpPr/>
            </xdr:nvGrpSpPr>
            <xdr:grpSpPr>
              <a:xfrm>
                <a:off x="4912613" y="3436236"/>
                <a:ext cx="931126" cy="658089"/>
                <a:chOff x="4912613" y="3436236"/>
                <a:chExt cx="931126" cy="658089"/>
              </a:xfrm>
            </xdr:grpSpPr>
            <xdr:sp macro="" textlink="">
              <xdr:nvSpPr>
                <xdr:cNvPr id="204" name="Shape 204"/>
                <xdr:cNvSpPr/>
              </xdr:nvSpPr>
              <xdr:spPr>
                <a:xfrm>
                  <a:off x="4912613" y="3465675"/>
                  <a:ext cx="866775" cy="628650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205" name="Shape 205"/>
                <xdr:cNvGrpSpPr/>
              </xdr:nvGrpSpPr>
              <xdr:grpSpPr>
                <a:xfrm>
                  <a:off x="4912613" y="3436236"/>
                  <a:ext cx="931126" cy="658089"/>
                  <a:chOff x="4912613" y="3436236"/>
                  <a:chExt cx="931126" cy="658089"/>
                </a:xfrm>
              </xdr:grpSpPr>
              <xdr:sp macro="" textlink="">
                <xdr:nvSpPr>
                  <xdr:cNvPr id="206" name="Shape 206"/>
                  <xdr:cNvSpPr/>
                </xdr:nvSpPr>
                <xdr:spPr>
                  <a:xfrm>
                    <a:off x="4912613" y="3465675"/>
                    <a:ext cx="866775" cy="628650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207" name="Shape 207"/>
                  <xdr:cNvGrpSpPr/>
                </xdr:nvGrpSpPr>
                <xdr:grpSpPr>
                  <a:xfrm>
                    <a:off x="4912613" y="3436236"/>
                    <a:ext cx="931126" cy="658089"/>
                    <a:chOff x="4912613" y="3436236"/>
                    <a:chExt cx="931126" cy="658089"/>
                  </a:xfrm>
                </xdr:grpSpPr>
                <xdr:sp macro="" textlink="">
                  <xdr:nvSpPr>
                    <xdr:cNvPr id="208" name="Shape 208"/>
                    <xdr:cNvSpPr/>
                  </xdr:nvSpPr>
                  <xdr:spPr>
                    <a:xfrm>
                      <a:off x="4912613" y="3465675"/>
                      <a:ext cx="866775" cy="628650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209" name="Shape 209"/>
                    <xdr:cNvGrpSpPr/>
                  </xdr:nvGrpSpPr>
                  <xdr:grpSpPr>
                    <a:xfrm>
                      <a:off x="4912613" y="3436236"/>
                      <a:ext cx="931126" cy="658089"/>
                      <a:chOff x="4912613" y="3436236"/>
                      <a:chExt cx="931126" cy="658089"/>
                    </a:xfrm>
                  </xdr:grpSpPr>
                  <xdr:sp macro="" textlink="">
                    <xdr:nvSpPr>
                      <xdr:cNvPr id="210" name="Shape 210"/>
                      <xdr:cNvSpPr/>
                    </xdr:nvSpPr>
                    <xdr:spPr>
                      <a:xfrm>
                        <a:off x="4912613" y="3465675"/>
                        <a:ext cx="866775" cy="62865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211" name="Shape 211"/>
                      <xdr:cNvGrpSpPr/>
                    </xdr:nvGrpSpPr>
                    <xdr:grpSpPr>
                      <a:xfrm>
                        <a:off x="4912613" y="3436236"/>
                        <a:ext cx="931126" cy="658089"/>
                        <a:chOff x="4912613" y="3436236"/>
                        <a:chExt cx="931126" cy="658089"/>
                      </a:xfrm>
                    </xdr:grpSpPr>
                    <xdr:sp macro="" textlink="">
                      <xdr:nvSpPr>
                        <xdr:cNvPr id="212" name="Shape 212"/>
                        <xdr:cNvSpPr/>
                      </xdr:nvSpPr>
                      <xdr:spPr>
                        <a:xfrm>
                          <a:off x="4912613" y="3465675"/>
                          <a:ext cx="866775" cy="62865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213" name="Shape 213"/>
                        <xdr:cNvGrpSpPr/>
                      </xdr:nvGrpSpPr>
                      <xdr:grpSpPr>
                        <a:xfrm>
                          <a:off x="4912613" y="3436236"/>
                          <a:ext cx="931126" cy="658089"/>
                          <a:chOff x="4912613" y="3436236"/>
                          <a:chExt cx="931126" cy="658089"/>
                        </a:xfrm>
                      </xdr:grpSpPr>
                      <xdr:sp macro="" textlink="">
                        <xdr:nvSpPr>
                          <xdr:cNvPr id="214" name="Shape 214"/>
                          <xdr:cNvSpPr/>
                        </xdr:nvSpPr>
                        <xdr:spPr>
                          <a:xfrm>
                            <a:off x="4912613" y="3465675"/>
                            <a:ext cx="866775" cy="62865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215" name="Shape 215"/>
                          <xdr:cNvGrpSpPr/>
                        </xdr:nvGrpSpPr>
                        <xdr:grpSpPr>
                          <a:xfrm>
                            <a:off x="4912613" y="3436236"/>
                            <a:ext cx="931126" cy="658072"/>
                            <a:chOff x="6156184" y="2518443"/>
                            <a:chExt cx="1337284" cy="951070"/>
                          </a:xfrm>
                        </xdr:grpSpPr>
                        <xdr:sp macro="" textlink="">
                          <xdr:nvSpPr>
                            <xdr:cNvPr id="216" name="Shape 216"/>
                            <xdr:cNvSpPr/>
                          </xdr:nvSpPr>
                          <xdr:spPr>
                            <a:xfrm>
                              <a:off x="6156184" y="2560988"/>
                              <a:ext cx="1244850" cy="9085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pic>
                          <xdr:nvPicPr>
                            <xdr:cNvPr id="217" name="Shape 217"/>
                            <xdr:cNvPicPr preferRelativeResize="0"/>
                          </xdr:nvPicPr>
                          <xdr:blipFill rotWithShape="1">
                            <a:blip xmlns:r="http://schemas.openxmlformats.org/officeDocument/2006/relationships" r:embed="rId12">
                              <a:alphaModFix/>
                            </a:blip>
                            <a:srcRect/>
                            <a:stretch/>
                          </xdr:blipFill>
                          <xdr:spPr>
                            <a:xfrm>
                              <a:off x="6629467" y="2518443"/>
                              <a:ext cx="864001" cy="86400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</xdr:pic>
                      </xdr:grpSp>
                    </xdr:grpSp>
                  </xdr:grpSp>
                </xdr:grpSp>
              </xdr:grpSp>
            </xdr:grpSp>
          </xdr:grpSp>
        </xdr:grpSp>
        <xdr:grpSp>
          <xdr:nvGrpSpPr>
            <xdr:cNvPr id="218" name="Shape 218"/>
            <xdr:cNvGrpSpPr/>
          </xdr:nvGrpSpPr>
          <xdr:grpSpPr>
            <a:xfrm>
              <a:off x="13395654" y="5741460"/>
              <a:ext cx="851043" cy="645576"/>
              <a:chOff x="4907849" y="3460904"/>
              <a:chExt cx="876301" cy="638184"/>
            </a:xfrm>
          </xdr:grpSpPr>
          <xdr:sp macro="" textlink="">
            <xdr:nvSpPr>
              <xdr:cNvPr id="219" name="Shape 219"/>
              <xdr:cNvSpPr/>
            </xdr:nvSpPr>
            <xdr:spPr>
              <a:xfrm>
                <a:off x="4907850" y="3460913"/>
                <a:ext cx="876300" cy="6381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220" name="Shape 220"/>
              <xdr:cNvGrpSpPr/>
            </xdr:nvGrpSpPr>
            <xdr:grpSpPr>
              <a:xfrm>
                <a:off x="4907849" y="3460904"/>
                <a:ext cx="876301" cy="638184"/>
                <a:chOff x="4907849" y="3460904"/>
                <a:chExt cx="876301" cy="638184"/>
              </a:xfrm>
            </xdr:grpSpPr>
            <xdr:sp macro="" textlink="">
              <xdr:nvSpPr>
                <xdr:cNvPr id="221" name="Shape 221"/>
                <xdr:cNvSpPr/>
              </xdr:nvSpPr>
              <xdr:spPr>
                <a:xfrm>
                  <a:off x="4907850" y="3460913"/>
                  <a:ext cx="876300" cy="6381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222" name="Shape 222"/>
                <xdr:cNvGrpSpPr/>
              </xdr:nvGrpSpPr>
              <xdr:grpSpPr>
                <a:xfrm>
                  <a:off x="4907849" y="3460904"/>
                  <a:ext cx="876301" cy="638184"/>
                  <a:chOff x="4907849" y="3460904"/>
                  <a:chExt cx="876301" cy="638184"/>
                </a:xfrm>
              </xdr:grpSpPr>
              <xdr:sp macro="" textlink="">
                <xdr:nvSpPr>
                  <xdr:cNvPr id="223" name="Shape 223"/>
                  <xdr:cNvSpPr/>
                </xdr:nvSpPr>
                <xdr:spPr>
                  <a:xfrm>
                    <a:off x="4907850" y="3460913"/>
                    <a:ext cx="876300" cy="63817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224" name="Shape 224"/>
                  <xdr:cNvGrpSpPr/>
                </xdr:nvGrpSpPr>
                <xdr:grpSpPr>
                  <a:xfrm>
                    <a:off x="4907849" y="3460904"/>
                    <a:ext cx="876301" cy="638184"/>
                    <a:chOff x="4907849" y="3460904"/>
                    <a:chExt cx="876301" cy="638184"/>
                  </a:xfrm>
                </xdr:grpSpPr>
                <xdr:sp macro="" textlink="">
                  <xdr:nvSpPr>
                    <xdr:cNvPr id="225" name="Shape 225"/>
                    <xdr:cNvSpPr/>
                  </xdr:nvSpPr>
                  <xdr:spPr>
                    <a:xfrm>
                      <a:off x="4907850" y="3460913"/>
                      <a:ext cx="876300" cy="63817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226" name="Shape 226"/>
                    <xdr:cNvGrpSpPr/>
                  </xdr:nvGrpSpPr>
                  <xdr:grpSpPr>
                    <a:xfrm>
                      <a:off x="4907849" y="3460904"/>
                      <a:ext cx="876301" cy="638184"/>
                      <a:chOff x="4907849" y="3460904"/>
                      <a:chExt cx="876301" cy="638184"/>
                    </a:xfrm>
                  </xdr:grpSpPr>
                  <xdr:sp macro="" textlink="">
                    <xdr:nvSpPr>
                      <xdr:cNvPr id="227" name="Shape 227"/>
                      <xdr:cNvSpPr/>
                    </xdr:nvSpPr>
                    <xdr:spPr>
                      <a:xfrm>
                        <a:off x="4907850" y="3460913"/>
                        <a:ext cx="876300" cy="63817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228" name="Shape 228"/>
                      <xdr:cNvGrpSpPr/>
                    </xdr:nvGrpSpPr>
                    <xdr:grpSpPr>
                      <a:xfrm>
                        <a:off x="4907849" y="3460904"/>
                        <a:ext cx="876301" cy="638184"/>
                        <a:chOff x="4907849" y="3460904"/>
                        <a:chExt cx="876301" cy="638184"/>
                      </a:xfrm>
                    </xdr:grpSpPr>
                    <xdr:sp macro="" textlink="">
                      <xdr:nvSpPr>
                        <xdr:cNvPr id="229" name="Shape 229"/>
                        <xdr:cNvSpPr/>
                      </xdr:nvSpPr>
                      <xdr:spPr>
                        <a:xfrm>
                          <a:off x="4907850" y="3460913"/>
                          <a:ext cx="876300" cy="6381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230" name="Shape 230"/>
                        <xdr:cNvGrpSpPr/>
                      </xdr:nvGrpSpPr>
                      <xdr:grpSpPr>
                        <a:xfrm>
                          <a:off x="4907849" y="3460904"/>
                          <a:ext cx="876301" cy="638184"/>
                          <a:chOff x="4907849" y="3460904"/>
                          <a:chExt cx="876301" cy="638184"/>
                        </a:xfrm>
                      </xdr:grpSpPr>
                      <xdr:sp macro="" textlink="">
                        <xdr:nvSpPr>
                          <xdr:cNvPr id="231" name="Shape 231"/>
                          <xdr:cNvSpPr/>
                        </xdr:nvSpPr>
                        <xdr:spPr>
                          <a:xfrm>
                            <a:off x="4907850" y="3460913"/>
                            <a:ext cx="876300" cy="6381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sp macro="" textlink="">
                        <xdr:nvSpPr>
                          <xdr:cNvPr id="232" name="Shape 232"/>
                          <xdr:cNvSpPr/>
                        </xdr:nvSpPr>
                        <xdr:spPr>
                          <a:xfrm>
                            <a:off x="4907849" y="3460904"/>
                            <a:ext cx="876281" cy="638173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</xdr:grpSp>
                  </xdr:grpSp>
                </xdr:grpSp>
              </xdr:grpSp>
            </xdr:grpSp>
          </xdr:grpSp>
        </xdr:grpSp>
        <xdr:grpSp>
          <xdr:nvGrpSpPr>
            <xdr:cNvPr id="233" name="Shape 233"/>
            <xdr:cNvGrpSpPr/>
          </xdr:nvGrpSpPr>
          <xdr:grpSpPr>
            <a:xfrm>
              <a:off x="12155003" y="5690004"/>
              <a:ext cx="991441" cy="697036"/>
              <a:chOff x="4907848" y="3410034"/>
              <a:chExt cx="1020866" cy="689054"/>
            </a:xfrm>
          </xdr:grpSpPr>
          <xdr:sp macro="" textlink="">
            <xdr:nvSpPr>
              <xdr:cNvPr id="234" name="Shape 234"/>
              <xdr:cNvSpPr/>
            </xdr:nvSpPr>
            <xdr:spPr>
              <a:xfrm>
                <a:off x="4907850" y="3460913"/>
                <a:ext cx="876300" cy="6381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235" name="Shape 235"/>
              <xdr:cNvGrpSpPr/>
            </xdr:nvGrpSpPr>
            <xdr:grpSpPr>
              <a:xfrm>
                <a:off x="4907848" y="3410034"/>
                <a:ext cx="1020866" cy="689054"/>
                <a:chOff x="4907848" y="3410034"/>
                <a:chExt cx="1020866" cy="689054"/>
              </a:xfrm>
            </xdr:grpSpPr>
            <xdr:sp macro="" textlink="">
              <xdr:nvSpPr>
                <xdr:cNvPr id="236" name="Shape 236"/>
                <xdr:cNvSpPr/>
              </xdr:nvSpPr>
              <xdr:spPr>
                <a:xfrm>
                  <a:off x="4907850" y="3460913"/>
                  <a:ext cx="876300" cy="6381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237" name="Shape 237"/>
                <xdr:cNvGrpSpPr/>
              </xdr:nvGrpSpPr>
              <xdr:grpSpPr>
                <a:xfrm>
                  <a:off x="4907848" y="3410034"/>
                  <a:ext cx="1020866" cy="689054"/>
                  <a:chOff x="4907848" y="3410034"/>
                  <a:chExt cx="1020866" cy="689054"/>
                </a:xfrm>
              </xdr:grpSpPr>
              <xdr:sp macro="" textlink="">
                <xdr:nvSpPr>
                  <xdr:cNvPr id="238" name="Shape 238"/>
                  <xdr:cNvSpPr/>
                </xdr:nvSpPr>
                <xdr:spPr>
                  <a:xfrm>
                    <a:off x="4907850" y="3460913"/>
                    <a:ext cx="876300" cy="63817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239" name="Shape 239"/>
                  <xdr:cNvGrpSpPr/>
                </xdr:nvGrpSpPr>
                <xdr:grpSpPr>
                  <a:xfrm>
                    <a:off x="4907848" y="3410034"/>
                    <a:ext cx="1020866" cy="689054"/>
                    <a:chOff x="4907848" y="3410034"/>
                    <a:chExt cx="1020866" cy="689054"/>
                  </a:xfrm>
                </xdr:grpSpPr>
                <xdr:sp macro="" textlink="">
                  <xdr:nvSpPr>
                    <xdr:cNvPr id="240" name="Shape 240"/>
                    <xdr:cNvSpPr/>
                  </xdr:nvSpPr>
                  <xdr:spPr>
                    <a:xfrm>
                      <a:off x="4907850" y="3460913"/>
                      <a:ext cx="876300" cy="63817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241" name="Shape 241"/>
                    <xdr:cNvGrpSpPr/>
                  </xdr:nvGrpSpPr>
                  <xdr:grpSpPr>
                    <a:xfrm>
                      <a:off x="4907848" y="3410034"/>
                      <a:ext cx="1020866" cy="689054"/>
                      <a:chOff x="4907848" y="3410034"/>
                      <a:chExt cx="1020866" cy="689054"/>
                    </a:xfrm>
                  </xdr:grpSpPr>
                  <xdr:sp macro="" textlink="">
                    <xdr:nvSpPr>
                      <xdr:cNvPr id="242" name="Shape 242"/>
                      <xdr:cNvSpPr/>
                    </xdr:nvSpPr>
                    <xdr:spPr>
                      <a:xfrm>
                        <a:off x="4907850" y="3460913"/>
                        <a:ext cx="876300" cy="63817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243" name="Shape 243"/>
                      <xdr:cNvGrpSpPr/>
                    </xdr:nvGrpSpPr>
                    <xdr:grpSpPr>
                      <a:xfrm>
                        <a:off x="4907848" y="3410034"/>
                        <a:ext cx="1020866" cy="689054"/>
                        <a:chOff x="4907848" y="3410034"/>
                        <a:chExt cx="1020866" cy="689054"/>
                      </a:xfrm>
                    </xdr:grpSpPr>
                    <xdr:sp macro="" textlink="">
                      <xdr:nvSpPr>
                        <xdr:cNvPr id="244" name="Shape 244"/>
                        <xdr:cNvSpPr/>
                      </xdr:nvSpPr>
                      <xdr:spPr>
                        <a:xfrm>
                          <a:off x="4907850" y="3460913"/>
                          <a:ext cx="876300" cy="6381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245" name="Shape 245"/>
                        <xdr:cNvGrpSpPr/>
                      </xdr:nvGrpSpPr>
                      <xdr:grpSpPr>
                        <a:xfrm>
                          <a:off x="4907848" y="3410034"/>
                          <a:ext cx="1020866" cy="689054"/>
                          <a:chOff x="4907848" y="3410034"/>
                          <a:chExt cx="1020866" cy="689054"/>
                        </a:xfrm>
                      </xdr:grpSpPr>
                      <xdr:sp macro="" textlink="">
                        <xdr:nvSpPr>
                          <xdr:cNvPr id="246" name="Shape 246"/>
                          <xdr:cNvSpPr/>
                        </xdr:nvSpPr>
                        <xdr:spPr>
                          <a:xfrm>
                            <a:off x="4907850" y="3460913"/>
                            <a:ext cx="876300" cy="6381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247" name="Shape 247"/>
                          <xdr:cNvGrpSpPr/>
                        </xdr:nvGrpSpPr>
                        <xdr:grpSpPr>
                          <a:xfrm>
                            <a:off x="4907848" y="3410034"/>
                            <a:ext cx="1020866" cy="689050"/>
                            <a:chOff x="4843659" y="2408687"/>
                            <a:chExt cx="1312033" cy="896606"/>
                          </a:xfrm>
                        </xdr:grpSpPr>
                        <xdr:sp macro="" textlink="">
                          <xdr:nvSpPr>
                            <xdr:cNvPr id="248" name="Shape 248"/>
                            <xdr:cNvSpPr/>
                          </xdr:nvSpPr>
                          <xdr:spPr>
                            <a:xfrm>
                              <a:off x="4843659" y="2474893"/>
                              <a:ext cx="1126225" cy="83040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pic>
                          <xdr:nvPicPr>
                            <xdr:cNvPr id="249" name="Shape 249"/>
                            <xdr:cNvPicPr preferRelativeResize="0"/>
                          </xdr:nvPicPr>
                          <xdr:blipFill rotWithShape="1">
                            <a:blip xmlns:r="http://schemas.openxmlformats.org/officeDocument/2006/relationships" r:embed="rId13">
                              <a:alphaModFix/>
                            </a:blip>
                            <a:srcRect/>
                            <a:stretch/>
                          </xdr:blipFill>
                          <xdr:spPr>
                            <a:xfrm>
                              <a:off x="5327691" y="2408687"/>
                              <a:ext cx="828001" cy="82800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</xdr:pic>
                      </xdr:grpSp>
                    </xdr:grpSp>
                  </xdr:grpSp>
                </xdr:grpSp>
              </xdr:grpSp>
            </xdr:grpSp>
          </xdr:grpSp>
        </xdr:grpSp>
        <xdr:grpSp>
          <xdr:nvGrpSpPr>
            <xdr:cNvPr id="250" name="Shape 250"/>
            <xdr:cNvGrpSpPr/>
          </xdr:nvGrpSpPr>
          <xdr:grpSpPr>
            <a:xfrm>
              <a:off x="13861585" y="5790528"/>
              <a:ext cx="1413005" cy="471251"/>
              <a:chOff x="4148232" y="3509408"/>
              <a:chExt cx="1454943" cy="465855"/>
            </a:xfrm>
          </xdr:grpSpPr>
          <xdr:sp macro="" textlink="">
            <xdr:nvSpPr>
              <xdr:cNvPr id="251" name="Shape 251"/>
              <xdr:cNvSpPr/>
            </xdr:nvSpPr>
            <xdr:spPr>
              <a:xfrm>
                <a:off x="5088825" y="3584738"/>
                <a:ext cx="514350" cy="3905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252" name="Shape 252"/>
              <xdr:cNvGrpSpPr/>
            </xdr:nvGrpSpPr>
            <xdr:grpSpPr>
              <a:xfrm>
                <a:off x="4148232" y="3509408"/>
                <a:ext cx="1454943" cy="465855"/>
                <a:chOff x="4148232" y="3509408"/>
                <a:chExt cx="1454943" cy="465855"/>
              </a:xfrm>
            </xdr:grpSpPr>
            <xdr:sp macro="" textlink="">
              <xdr:nvSpPr>
                <xdr:cNvPr id="253" name="Shape 253"/>
                <xdr:cNvSpPr/>
              </xdr:nvSpPr>
              <xdr:spPr>
                <a:xfrm>
                  <a:off x="5088825" y="3584738"/>
                  <a:ext cx="514350" cy="39052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254" name="Shape 254"/>
                <xdr:cNvGrpSpPr/>
              </xdr:nvGrpSpPr>
              <xdr:grpSpPr>
                <a:xfrm>
                  <a:off x="4148232" y="3509408"/>
                  <a:ext cx="1454943" cy="465855"/>
                  <a:chOff x="4148232" y="3509408"/>
                  <a:chExt cx="1454943" cy="465855"/>
                </a:xfrm>
              </xdr:grpSpPr>
              <xdr:sp macro="" textlink="">
                <xdr:nvSpPr>
                  <xdr:cNvPr id="255" name="Shape 255"/>
                  <xdr:cNvSpPr/>
                </xdr:nvSpPr>
                <xdr:spPr>
                  <a:xfrm>
                    <a:off x="5088825" y="3584738"/>
                    <a:ext cx="514350" cy="39052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256" name="Shape 256"/>
                  <xdr:cNvGrpSpPr/>
                </xdr:nvGrpSpPr>
                <xdr:grpSpPr>
                  <a:xfrm>
                    <a:off x="4148232" y="3509408"/>
                    <a:ext cx="1454921" cy="465835"/>
                    <a:chOff x="14207193" y="6708419"/>
                    <a:chExt cx="1462270" cy="472626"/>
                  </a:xfrm>
                </xdr:grpSpPr>
                <xdr:sp macro="" textlink="">
                  <xdr:nvSpPr>
                    <xdr:cNvPr id="257" name="Shape 257"/>
                    <xdr:cNvSpPr/>
                  </xdr:nvSpPr>
                  <xdr:spPr>
                    <a:xfrm>
                      <a:off x="15152538" y="6784845"/>
                      <a:ext cx="516925" cy="396200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pic>
                  <xdr:nvPicPr>
                    <xdr:cNvPr id="258" name="Shape 258"/>
                    <xdr:cNvPicPr preferRelativeResize="0"/>
                  </xdr:nvPicPr>
                  <xdr:blipFill rotWithShape="1">
                    <a:blip xmlns:r="http://schemas.openxmlformats.org/officeDocument/2006/relationships" r:embed="rId14">
                      <a:alphaModFix/>
                    </a:blip>
                    <a:srcRect/>
                    <a:stretch/>
                  </xdr:blipFill>
                  <xdr:spPr>
                    <a:xfrm>
                      <a:off x="14453099" y="6763257"/>
                      <a:ext cx="271038" cy="269137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  <xdr:pic>
                  <xdr:nvPicPr>
                    <xdr:cNvPr id="259" name="Shape 259"/>
                    <xdr:cNvPicPr preferRelativeResize="0"/>
                  </xdr:nvPicPr>
                  <xdr:blipFill rotWithShape="1">
                    <a:blip xmlns:r="http://schemas.openxmlformats.org/officeDocument/2006/relationships" r:embed="rId15">
                      <a:alphaModFix/>
                    </a:blip>
                    <a:srcRect/>
                    <a:stretch/>
                  </xdr:blipFill>
                  <xdr:spPr>
                    <a:xfrm>
                      <a:off x="14207193" y="6708419"/>
                      <a:ext cx="399183" cy="396218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</xdr:grpSp>
            </xdr:grpSp>
          </xdr:grpSp>
        </xdr:grpSp>
        <xdr:grpSp>
          <xdr:nvGrpSpPr>
            <xdr:cNvPr id="260" name="Shape 260"/>
            <xdr:cNvGrpSpPr/>
          </xdr:nvGrpSpPr>
          <xdr:grpSpPr>
            <a:xfrm>
              <a:off x="7146156" y="5557707"/>
              <a:ext cx="1138136" cy="925684"/>
              <a:chOff x="4831650" y="3269728"/>
              <a:chExt cx="1171914" cy="915085"/>
            </a:xfrm>
          </xdr:grpSpPr>
          <xdr:sp macro="" textlink="">
            <xdr:nvSpPr>
              <xdr:cNvPr id="261" name="Shape 261"/>
              <xdr:cNvSpPr/>
            </xdr:nvSpPr>
            <xdr:spPr>
              <a:xfrm>
                <a:off x="4831650" y="3375188"/>
                <a:ext cx="1028700" cy="8096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262" name="Shape 262"/>
              <xdr:cNvGrpSpPr/>
            </xdr:nvGrpSpPr>
            <xdr:grpSpPr>
              <a:xfrm>
                <a:off x="4831650" y="3269728"/>
                <a:ext cx="1171914" cy="915085"/>
                <a:chOff x="4831650" y="3269728"/>
                <a:chExt cx="1171914" cy="915085"/>
              </a:xfrm>
            </xdr:grpSpPr>
            <xdr:sp macro="" textlink="">
              <xdr:nvSpPr>
                <xdr:cNvPr id="263" name="Shape 263"/>
                <xdr:cNvSpPr/>
              </xdr:nvSpPr>
              <xdr:spPr>
                <a:xfrm>
                  <a:off x="4831650" y="3375188"/>
                  <a:ext cx="1028700" cy="80962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264" name="Shape 264"/>
                <xdr:cNvGrpSpPr/>
              </xdr:nvGrpSpPr>
              <xdr:grpSpPr>
                <a:xfrm>
                  <a:off x="4831650" y="3269728"/>
                  <a:ext cx="1171914" cy="915085"/>
                  <a:chOff x="4831650" y="3269728"/>
                  <a:chExt cx="1171914" cy="915085"/>
                </a:xfrm>
              </xdr:grpSpPr>
              <xdr:sp macro="" textlink="">
                <xdr:nvSpPr>
                  <xdr:cNvPr id="265" name="Shape 265"/>
                  <xdr:cNvSpPr/>
                </xdr:nvSpPr>
                <xdr:spPr>
                  <a:xfrm>
                    <a:off x="4831650" y="3375188"/>
                    <a:ext cx="1028700" cy="80962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266" name="Shape 266"/>
                  <xdr:cNvGrpSpPr/>
                </xdr:nvGrpSpPr>
                <xdr:grpSpPr>
                  <a:xfrm>
                    <a:off x="4831650" y="3269728"/>
                    <a:ext cx="1171914" cy="915085"/>
                    <a:chOff x="4831650" y="3269728"/>
                    <a:chExt cx="1171914" cy="915085"/>
                  </a:xfrm>
                </xdr:grpSpPr>
                <xdr:sp macro="" textlink="">
                  <xdr:nvSpPr>
                    <xdr:cNvPr id="267" name="Shape 267"/>
                    <xdr:cNvSpPr/>
                  </xdr:nvSpPr>
                  <xdr:spPr>
                    <a:xfrm>
                      <a:off x="4831650" y="3375188"/>
                      <a:ext cx="1028700" cy="80962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268" name="Shape 268"/>
                    <xdr:cNvGrpSpPr/>
                  </xdr:nvGrpSpPr>
                  <xdr:grpSpPr>
                    <a:xfrm>
                      <a:off x="4831650" y="3269728"/>
                      <a:ext cx="1171914" cy="915085"/>
                      <a:chOff x="4831650" y="3269728"/>
                      <a:chExt cx="1171914" cy="915085"/>
                    </a:xfrm>
                  </xdr:grpSpPr>
                  <xdr:sp macro="" textlink="">
                    <xdr:nvSpPr>
                      <xdr:cNvPr id="269" name="Shape 269"/>
                      <xdr:cNvSpPr/>
                    </xdr:nvSpPr>
                    <xdr:spPr>
                      <a:xfrm>
                        <a:off x="4831650" y="3375188"/>
                        <a:ext cx="1028700" cy="80962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270" name="Shape 270"/>
                      <xdr:cNvGrpSpPr/>
                    </xdr:nvGrpSpPr>
                    <xdr:grpSpPr>
                      <a:xfrm>
                        <a:off x="4831651" y="3269728"/>
                        <a:ext cx="1171913" cy="915083"/>
                        <a:chOff x="4829532" y="3269061"/>
                        <a:chExt cx="1176736" cy="916279"/>
                      </a:xfrm>
                    </xdr:grpSpPr>
                    <xdr:sp macro="" textlink="">
                      <xdr:nvSpPr>
                        <xdr:cNvPr id="271" name="Shape 271"/>
                        <xdr:cNvSpPr/>
                      </xdr:nvSpPr>
                      <xdr:spPr>
                        <a:xfrm>
                          <a:off x="4829533" y="3374659"/>
                          <a:ext cx="1032925" cy="8106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272" name="Shape 272"/>
                        <xdr:cNvGrpSpPr/>
                      </xdr:nvGrpSpPr>
                      <xdr:grpSpPr>
                        <a:xfrm>
                          <a:off x="4829532" y="3269061"/>
                          <a:ext cx="1176736" cy="916279"/>
                          <a:chOff x="4722113" y="3149666"/>
                          <a:chExt cx="1421487" cy="1130397"/>
                        </a:xfrm>
                      </xdr:grpSpPr>
                      <xdr:sp macro="" textlink="">
                        <xdr:nvSpPr>
                          <xdr:cNvPr id="273" name="Shape 273"/>
                          <xdr:cNvSpPr/>
                        </xdr:nvSpPr>
                        <xdr:spPr>
                          <a:xfrm>
                            <a:off x="4722113" y="3279938"/>
                            <a:ext cx="1247775" cy="10001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274" name="Shape 274"/>
                          <xdr:cNvGrpSpPr/>
                        </xdr:nvGrpSpPr>
                        <xdr:grpSpPr>
                          <a:xfrm>
                            <a:off x="4722113" y="3149666"/>
                            <a:ext cx="1421487" cy="1130388"/>
                            <a:chOff x="3166533" y="6385397"/>
                            <a:chExt cx="1522075" cy="1128081"/>
                          </a:xfrm>
                        </xdr:grpSpPr>
                        <xdr:sp macro="" textlink="">
                          <xdr:nvSpPr>
                            <xdr:cNvPr id="275" name="Shape 275"/>
                            <xdr:cNvSpPr/>
                          </xdr:nvSpPr>
                          <xdr:spPr>
                            <a:xfrm>
                              <a:off x="3166533" y="6515403"/>
                              <a:ext cx="1336050" cy="9980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pic>
                          <xdr:nvPicPr>
                            <xdr:cNvPr id="276" name="Shape 276"/>
                            <xdr:cNvPicPr preferRelativeResize="0"/>
                          </xdr:nvPicPr>
                          <xdr:blipFill rotWithShape="1">
                            <a:blip xmlns:r="http://schemas.openxmlformats.org/officeDocument/2006/relationships" r:embed="rId4">
                              <a:alphaModFix/>
                            </a:blip>
                            <a:srcRect/>
                            <a:stretch/>
                          </xdr:blipFill>
                          <xdr:spPr>
                            <a:xfrm>
                              <a:off x="3708435" y="6385397"/>
                              <a:ext cx="980173" cy="971549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</xdr:pic>
                        <xdr:pic>
                          <xdr:nvPicPr>
                            <xdr:cNvPr id="277" name="Shape 277"/>
                            <xdr:cNvPicPr preferRelativeResize="0"/>
                          </xdr:nvPicPr>
                          <xdr:blipFill rotWithShape="1">
                            <a:blip xmlns:r="http://schemas.openxmlformats.org/officeDocument/2006/relationships" r:embed="rId5">
                              <a:alphaModFix/>
                            </a:blip>
                            <a:srcRect/>
                            <a:stretch/>
                          </xdr:blipFill>
                          <xdr:spPr>
                            <a:xfrm>
                              <a:off x="3349960" y="6415559"/>
                              <a:ext cx="980171" cy="967922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</xdr:pic>
                      </xdr:grpSp>
                    </xdr:grpSp>
                  </xdr:grpSp>
                </xdr:grpSp>
              </xdr:grpSp>
            </xdr:grpSp>
          </xdr:grpSp>
        </xdr:grpSp>
        <xdr:pic>
          <xdr:nvPicPr>
            <xdr:cNvPr id="278" name="Shape 278"/>
            <xdr:cNvPicPr preferRelativeResize="0"/>
          </xdr:nvPicPr>
          <xdr:blipFill rotWithShape="1">
            <a:blip xmlns:r="http://schemas.openxmlformats.org/officeDocument/2006/relationships" r:embed="rId16">
              <a:alphaModFix/>
            </a:blip>
            <a:srcRect/>
            <a:stretch/>
          </xdr:blipFill>
          <xdr:spPr>
            <a:xfrm>
              <a:off x="2103031" y="1470660"/>
              <a:ext cx="871255" cy="787232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279" name="Shape 279"/>
            <xdr:cNvPicPr preferRelativeResize="0"/>
          </xdr:nvPicPr>
          <xdr:blipFill rotWithShape="1">
            <a:blip xmlns:r="http://schemas.openxmlformats.org/officeDocument/2006/relationships" r:embed="rId17">
              <a:alphaModFix/>
            </a:blip>
            <a:srcRect/>
            <a:stretch/>
          </xdr:blipFill>
          <xdr:spPr>
            <a:xfrm>
              <a:off x="4784082" y="1491538"/>
              <a:ext cx="758538" cy="722649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280" name="Shape 280"/>
            <xdr:cNvPicPr preferRelativeResize="0"/>
          </xdr:nvPicPr>
          <xdr:blipFill rotWithShape="1">
            <a:blip xmlns:r="http://schemas.openxmlformats.org/officeDocument/2006/relationships" r:embed="rId18">
              <a:alphaModFix/>
            </a:blip>
            <a:srcRect/>
            <a:stretch/>
          </xdr:blipFill>
          <xdr:spPr>
            <a:xfrm>
              <a:off x="3452526" y="1502195"/>
              <a:ext cx="647034" cy="673891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281" name="Shape 281"/>
            <xdr:cNvPicPr preferRelativeResize="0"/>
          </xdr:nvPicPr>
          <xdr:blipFill rotWithShape="1">
            <a:blip xmlns:r="http://schemas.openxmlformats.org/officeDocument/2006/relationships" r:embed="rId19">
              <a:alphaModFix/>
            </a:blip>
            <a:srcRect/>
            <a:stretch/>
          </xdr:blipFill>
          <xdr:spPr>
            <a:xfrm>
              <a:off x="6271766" y="1530079"/>
              <a:ext cx="592029" cy="655202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282" name="Shape 282"/>
            <xdr:cNvPicPr preferRelativeResize="0"/>
          </xdr:nvPicPr>
          <xdr:blipFill rotWithShape="1">
            <a:blip xmlns:r="http://schemas.openxmlformats.org/officeDocument/2006/relationships" r:embed="rId20">
              <a:alphaModFix/>
            </a:blip>
            <a:srcRect/>
            <a:stretch/>
          </xdr:blipFill>
          <xdr:spPr>
            <a:xfrm>
              <a:off x="7501534" y="1543304"/>
              <a:ext cx="629031" cy="655202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283" name="Shape 283"/>
            <xdr:cNvPicPr preferRelativeResize="0"/>
          </xdr:nvPicPr>
          <xdr:blipFill rotWithShape="1">
            <a:blip xmlns:r="http://schemas.openxmlformats.org/officeDocument/2006/relationships" r:embed="rId21">
              <a:alphaModFix/>
            </a:blip>
            <a:srcRect/>
            <a:stretch/>
          </xdr:blipFill>
          <xdr:spPr>
            <a:xfrm>
              <a:off x="8868996" y="1580712"/>
              <a:ext cx="490274" cy="549214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284" name="Shape 284"/>
            <xdr:cNvPicPr preferRelativeResize="0"/>
          </xdr:nvPicPr>
          <xdr:blipFill rotWithShape="1">
            <a:blip xmlns:r="http://schemas.openxmlformats.org/officeDocument/2006/relationships" r:embed="rId22">
              <a:alphaModFix/>
            </a:blip>
            <a:srcRect/>
            <a:stretch/>
          </xdr:blipFill>
          <xdr:spPr>
            <a:xfrm>
              <a:off x="10083524" y="1544186"/>
              <a:ext cx="564278" cy="587755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285" name="Shape 285"/>
            <xdr:cNvPicPr preferRelativeResize="0"/>
          </xdr:nvPicPr>
          <xdr:blipFill rotWithShape="1">
            <a:blip xmlns:r="http://schemas.openxmlformats.org/officeDocument/2006/relationships" r:embed="rId23">
              <a:alphaModFix/>
            </a:blip>
            <a:srcRect/>
            <a:stretch/>
          </xdr:blipFill>
          <xdr:spPr>
            <a:xfrm>
              <a:off x="11411254" y="1619254"/>
              <a:ext cx="462523" cy="443225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286" name="Shape 286"/>
            <xdr:cNvPicPr preferRelativeResize="0"/>
          </xdr:nvPicPr>
          <xdr:blipFill rotWithShape="1">
            <a:blip xmlns:r="http://schemas.openxmlformats.org/officeDocument/2006/relationships" r:embed="rId24">
              <a:alphaModFix/>
            </a:blip>
            <a:srcRect/>
            <a:stretch/>
          </xdr:blipFill>
          <xdr:spPr>
            <a:xfrm>
              <a:off x="4628987" y="3280824"/>
              <a:ext cx="1045302" cy="1040615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287" name="Shape 287"/>
            <xdr:cNvPicPr preferRelativeResize="0"/>
          </xdr:nvPicPr>
          <xdr:blipFill rotWithShape="1">
            <a:blip xmlns:r="http://schemas.openxmlformats.org/officeDocument/2006/relationships" r:embed="rId25">
              <a:alphaModFix/>
            </a:blip>
            <a:srcRect/>
            <a:stretch/>
          </xdr:blipFill>
          <xdr:spPr>
            <a:xfrm>
              <a:off x="2033388" y="5668861"/>
              <a:ext cx="962048" cy="722649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288" name="Shape 288"/>
            <xdr:cNvPicPr preferRelativeResize="0"/>
          </xdr:nvPicPr>
          <xdr:blipFill rotWithShape="1">
            <a:blip xmlns:r="http://schemas.openxmlformats.org/officeDocument/2006/relationships" r:embed="rId26">
              <a:alphaModFix/>
            </a:blip>
            <a:srcRect/>
            <a:stretch/>
          </xdr:blipFill>
          <xdr:spPr>
            <a:xfrm>
              <a:off x="8751966" y="3442218"/>
              <a:ext cx="712285" cy="741920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289" name="Shape 289"/>
            <xdr:cNvPicPr preferRelativeResize="0"/>
          </xdr:nvPicPr>
          <xdr:blipFill rotWithShape="1">
            <a:blip xmlns:r="http://schemas.openxmlformats.org/officeDocument/2006/relationships" r:embed="rId27">
              <a:alphaModFix/>
            </a:blip>
            <a:srcRect/>
            <a:stretch/>
          </xdr:blipFill>
          <xdr:spPr>
            <a:xfrm>
              <a:off x="3306183" y="3307765"/>
              <a:ext cx="1021978" cy="1055627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290" name="Shape 290"/>
            <xdr:cNvPicPr preferRelativeResize="0"/>
          </xdr:nvPicPr>
          <xdr:blipFill rotWithShape="1">
            <a:blip xmlns:r="http://schemas.openxmlformats.org/officeDocument/2006/relationships" r:embed="rId28">
              <a:alphaModFix/>
            </a:blip>
            <a:srcRect/>
            <a:stretch/>
          </xdr:blipFill>
          <xdr:spPr>
            <a:xfrm>
              <a:off x="3284919" y="5451404"/>
              <a:ext cx="906081" cy="961255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291" name="Shape 291"/>
            <xdr:cNvPicPr preferRelativeResize="0"/>
          </xdr:nvPicPr>
          <xdr:blipFill rotWithShape="1">
            <a:blip xmlns:r="http://schemas.openxmlformats.org/officeDocument/2006/relationships" r:embed="rId29">
              <a:alphaModFix/>
            </a:blip>
            <a:srcRect/>
            <a:stretch/>
          </xdr:blipFill>
          <xdr:spPr>
            <a:xfrm>
              <a:off x="6048689" y="3376345"/>
              <a:ext cx="946470" cy="928955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292" name="Shape 292"/>
            <xdr:cNvPicPr preferRelativeResize="0"/>
          </xdr:nvPicPr>
          <xdr:blipFill rotWithShape="1">
            <a:blip xmlns:r="http://schemas.openxmlformats.org/officeDocument/2006/relationships" r:embed="rId30">
              <a:alphaModFix/>
            </a:blip>
            <a:srcRect/>
            <a:stretch/>
          </xdr:blipFill>
          <xdr:spPr>
            <a:xfrm>
              <a:off x="7357919" y="3323005"/>
              <a:ext cx="971298" cy="1021344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293" name="Shape 293"/>
            <xdr:cNvPicPr preferRelativeResize="0"/>
          </xdr:nvPicPr>
          <xdr:blipFill rotWithShape="1">
            <a:blip xmlns:r="http://schemas.openxmlformats.org/officeDocument/2006/relationships" r:embed="rId26">
              <a:alphaModFix/>
            </a:blip>
            <a:srcRect/>
            <a:stretch/>
          </xdr:blipFill>
          <xdr:spPr>
            <a:xfrm>
              <a:off x="9921681" y="3300145"/>
              <a:ext cx="980549" cy="1021344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9</xdr:col>
      <xdr:colOff>438150</xdr:colOff>
      <xdr:row>17</xdr:row>
      <xdr:rowOff>238125</xdr:rowOff>
    </xdr:from>
    <xdr:ext cx="619125" cy="638175"/>
    <xdr:pic>
      <xdr:nvPicPr>
        <xdr:cNvPr id="8" name="image4.png"/>
        <xdr:cNvPicPr preferRelativeResize="0"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533400</xdr:colOff>
      <xdr:row>17</xdr:row>
      <xdr:rowOff>247650</xdr:rowOff>
    </xdr:from>
    <xdr:ext cx="638175" cy="638175"/>
    <xdr:pic>
      <xdr:nvPicPr>
        <xdr:cNvPr id="9" name="image3.png"/>
        <xdr:cNvPicPr preferRelativeResize="0"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9</xdr:row>
      <xdr:rowOff>161925</xdr:rowOff>
    </xdr:from>
    <xdr:ext cx="1047750" cy="1066800"/>
    <xdr:pic>
      <xdr:nvPicPr>
        <xdr:cNvPr id="10" name="image5.png"/>
        <xdr:cNvPicPr preferRelativeResize="0"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171450</xdr:colOff>
      <xdr:row>1</xdr:row>
      <xdr:rowOff>114300</xdr:rowOff>
    </xdr:from>
    <xdr:ext cx="6600825" cy="30203775"/>
    <xdr:grpSp>
      <xdr:nvGrpSpPr>
        <xdr:cNvPr id="2" name="Shape 2"/>
        <xdr:cNvGrpSpPr/>
      </xdr:nvGrpSpPr>
      <xdr:grpSpPr>
        <a:xfrm>
          <a:off x="796290" y="289560"/>
          <a:ext cx="6600825" cy="30203775"/>
          <a:chOff x="2045588" y="0"/>
          <a:chExt cx="6600825" cy="7560000"/>
        </a:xfrm>
      </xdr:grpSpPr>
      <xdr:grpSp>
        <xdr:nvGrpSpPr>
          <xdr:cNvPr id="294" name="Shape 294"/>
          <xdr:cNvGrpSpPr/>
        </xdr:nvGrpSpPr>
        <xdr:grpSpPr>
          <a:xfrm>
            <a:off x="2045588" y="0"/>
            <a:ext cx="6600825" cy="7560000"/>
            <a:chOff x="788307" y="295729"/>
            <a:chExt cx="6765472" cy="29858157"/>
          </a:xfrm>
        </xdr:grpSpPr>
        <xdr:sp macro="" textlink="">
          <xdr:nvSpPr>
            <xdr:cNvPr id="5" name="Shape 5"/>
            <xdr:cNvSpPr/>
          </xdr:nvSpPr>
          <xdr:spPr>
            <a:xfrm>
              <a:off x="788307" y="295729"/>
              <a:ext cx="6765450" cy="298581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295" name="Shape 295"/>
            <xdr:cNvGrpSpPr/>
          </xdr:nvGrpSpPr>
          <xdr:grpSpPr>
            <a:xfrm>
              <a:off x="6289675" y="1834243"/>
              <a:ext cx="895350" cy="7877176"/>
              <a:chOff x="4898325" y="0"/>
              <a:chExt cx="895350" cy="7560000"/>
            </a:xfrm>
          </xdr:grpSpPr>
          <xdr:sp macro="" textlink="">
            <xdr:nvSpPr>
              <xdr:cNvPr id="296" name="Shape 296"/>
              <xdr:cNvSpPr/>
            </xdr:nvSpPr>
            <xdr:spPr>
              <a:xfrm>
                <a:off x="4898325" y="0"/>
                <a:ext cx="895350" cy="75600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297" name="Shape 297"/>
              <xdr:cNvGrpSpPr/>
            </xdr:nvGrpSpPr>
            <xdr:grpSpPr>
              <a:xfrm>
                <a:off x="4898325" y="0"/>
                <a:ext cx="895350" cy="7560000"/>
                <a:chOff x="4898325" y="0"/>
                <a:chExt cx="895350" cy="7560000"/>
              </a:xfrm>
            </xdr:grpSpPr>
            <xdr:sp macro="" textlink="">
              <xdr:nvSpPr>
                <xdr:cNvPr id="298" name="Shape 298"/>
                <xdr:cNvSpPr/>
              </xdr:nvSpPr>
              <xdr:spPr>
                <a:xfrm>
                  <a:off x="4898325" y="0"/>
                  <a:ext cx="895350" cy="7560000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299" name="Shape 299" title="Drawing"/>
                <xdr:cNvGrpSpPr/>
              </xdr:nvGrpSpPr>
              <xdr:grpSpPr>
                <a:xfrm>
                  <a:off x="4898325" y="0"/>
                  <a:ext cx="895350" cy="7560000"/>
                  <a:chOff x="4898325" y="0"/>
                  <a:chExt cx="895350" cy="7560000"/>
                </a:xfrm>
              </xdr:grpSpPr>
              <xdr:sp macro="" textlink="">
                <xdr:nvSpPr>
                  <xdr:cNvPr id="300" name="Shape 300"/>
                  <xdr:cNvSpPr/>
                </xdr:nvSpPr>
                <xdr:spPr>
                  <a:xfrm>
                    <a:off x="4898325" y="0"/>
                    <a:ext cx="895350" cy="7560000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301" name="Shape 301"/>
                  <xdr:cNvGrpSpPr/>
                </xdr:nvGrpSpPr>
                <xdr:grpSpPr>
                  <a:xfrm>
                    <a:off x="4898325" y="0"/>
                    <a:ext cx="895350" cy="7560000"/>
                    <a:chOff x="4898325" y="0"/>
                    <a:chExt cx="895350" cy="7560000"/>
                  </a:xfrm>
                </xdr:grpSpPr>
                <xdr:sp macro="" textlink="">
                  <xdr:nvSpPr>
                    <xdr:cNvPr id="302" name="Shape 302"/>
                    <xdr:cNvSpPr/>
                  </xdr:nvSpPr>
                  <xdr:spPr>
                    <a:xfrm>
                      <a:off x="4898325" y="0"/>
                      <a:ext cx="895350" cy="7560000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303" name="Shape 303" title="Drawing"/>
                    <xdr:cNvGrpSpPr/>
                  </xdr:nvGrpSpPr>
                  <xdr:grpSpPr>
                    <a:xfrm>
                      <a:off x="4898325" y="0"/>
                      <a:ext cx="895350" cy="7560000"/>
                      <a:chOff x="4898325" y="0"/>
                      <a:chExt cx="895350" cy="7560000"/>
                    </a:xfrm>
                  </xdr:grpSpPr>
                  <xdr:sp macro="" textlink="">
                    <xdr:nvSpPr>
                      <xdr:cNvPr id="304" name="Shape 304"/>
                      <xdr:cNvSpPr/>
                    </xdr:nvSpPr>
                    <xdr:spPr>
                      <a:xfrm>
                        <a:off x="4898325" y="0"/>
                        <a:ext cx="895350" cy="756000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305" name="Shape 305"/>
                      <xdr:cNvGrpSpPr/>
                    </xdr:nvGrpSpPr>
                    <xdr:grpSpPr>
                      <a:xfrm>
                        <a:off x="4898325" y="0"/>
                        <a:ext cx="895350" cy="7560000"/>
                        <a:chOff x="6383866" y="1863725"/>
                        <a:chExt cx="895350" cy="7925858"/>
                      </a:xfrm>
                    </xdr:grpSpPr>
                    <xdr:sp macro="" textlink="">
                      <xdr:nvSpPr>
                        <xdr:cNvPr id="306" name="Shape 306"/>
                        <xdr:cNvSpPr/>
                      </xdr:nvSpPr>
                      <xdr:spPr>
                        <a:xfrm>
                          <a:off x="6383866" y="1863725"/>
                          <a:ext cx="895350" cy="792585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pic>
                      <xdr:nvPicPr>
                        <xdr:cNvPr id="307" name="Shape 307"/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1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6530975" y="2988733"/>
                          <a:ext cx="714375" cy="7239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  <xdr:pic>
                      <xdr:nvPicPr>
                        <xdr:cNvPr id="308" name="Shape 308"/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2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6540500" y="4061883"/>
                          <a:ext cx="647700" cy="62865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  <xdr:pic>
                      <xdr:nvPicPr>
                        <xdr:cNvPr id="309" name="Shape 309"/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3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6578600" y="5077883"/>
                          <a:ext cx="647700" cy="66675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  <xdr:pic>
                      <xdr:nvPicPr>
                        <xdr:cNvPr id="310" name="Shape 310"/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4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6588125" y="6122458"/>
                          <a:ext cx="647700" cy="6096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  <xdr:pic>
                      <xdr:nvPicPr>
                        <xdr:cNvPr id="311" name="Shape 311"/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5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6597650" y="7100358"/>
                          <a:ext cx="647700" cy="6477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  <xdr:pic>
                      <xdr:nvPicPr>
                        <xdr:cNvPr id="312" name="Shape 312"/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6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6588125" y="8087783"/>
                          <a:ext cx="647700" cy="66675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  <xdr:pic>
                      <xdr:nvPicPr>
                        <xdr:cNvPr id="313" name="Shape 313"/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7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6607175" y="9122833"/>
                          <a:ext cx="647700" cy="66675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  <xdr:pic>
                      <xdr:nvPicPr>
                        <xdr:cNvPr id="314" name="Shape 314" descr="「SOT-223 PANJIT」的圖片搜尋結果"/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8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6383866" y="1863725"/>
                          <a:ext cx="895350" cy="89535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</xdr:grpSp>
                </xdr:grpSp>
              </xdr:grpSp>
            </xdr:grpSp>
          </xdr:grpSp>
        </xdr:grpSp>
        <xdr:grpSp>
          <xdr:nvGrpSpPr>
            <xdr:cNvPr id="315" name="Shape 315"/>
            <xdr:cNvGrpSpPr/>
          </xdr:nvGrpSpPr>
          <xdr:grpSpPr>
            <a:xfrm>
              <a:off x="6029779" y="10102398"/>
              <a:ext cx="1524000" cy="11877677"/>
              <a:chOff x="4584000" y="0"/>
              <a:chExt cx="1524000" cy="7560000"/>
            </a:xfrm>
          </xdr:grpSpPr>
          <xdr:sp macro="" textlink="">
            <xdr:nvSpPr>
              <xdr:cNvPr id="316" name="Shape 316"/>
              <xdr:cNvSpPr/>
            </xdr:nvSpPr>
            <xdr:spPr>
              <a:xfrm>
                <a:off x="4584000" y="0"/>
                <a:ext cx="1524000" cy="75600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317" name="Shape 317"/>
              <xdr:cNvGrpSpPr/>
            </xdr:nvGrpSpPr>
            <xdr:grpSpPr>
              <a:xfrm>
                <a:off x="4584000" y="0"/>
                <a:ext cx="1524000" cy="7560000"/>
                <a:chOff x="4584000" y="0"/>
                <a:chExt cx="1524000" cy="7560000"/>
              </a:xfrm>
            </xdr:grpSpPr>
            <xdr:sp macro="" textlink="">
              <xdr:nvSpPr>
                <xdr:cNvPr id="318" name="Shape 318"/>
                <xdr:cNvSpPr/>
              </xdr:nvSpPr>
              <xdr:spPr>
                <a:xfrm>
                  <a:off x="4584000" y="0"/>
                  <a:ext cx="1524000" cy="7560000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319" name="Shape 319"/>
                <xdr:cNvGrpSpPr/>
              </xdr:nvGrpSpPr>
              <xdr:grpSpPr>
                <a:xfrm>
                  <a:off x="4584000" y="0"/>
                  <a:ext cx="1524000" cy="7560000"/>
                  <a:chOff x="4584000" y="0"/>
                  <a:chExt cx="1524000" cy="7560000"/>
                </a:xfrm>
              </xdr:grpSpPr>
              <xdr:sp macro="" textlink="">
                <xdr:nvSpPr>
                  <xdr:cNvPr id="320" name="Shape 320"/>
                  <xdr:cNvSpPr/>
                </xdr:nvSpPr>
                <xdr:spPr>
                  <a:xfrm>
                    <a:off x="4584000" y="0"/>
                    <a:ext cx="1524000" cy="7560000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321" name="Shape 321"/>
                  <xdr:cNvGrpSpPr/>
                </xdr:nvGrpSpPr>
                <xdr:grpSpPr>
                  <a:xfrm>
                    <a:off x="4584000" y="0"/>
                    <a:ext cx="1524000" cy="7560000"/>
                    <a:chOff x="4584000" y="0"/>
                    <a:chExt cx="1524000" cy="7560000"/>
                  </a:xfrm>
                </xdr:grpSpPr>
                <xdr:sp macro="" textlink="">
                  <xdr:nvSpPr>
                    <xdr:cNvPr id="322" name="Shape 322"/>
                    <xdr:cNvSpPr/>
                  </xdr:nvSpPr>
                  <xdr:spPr>
                    <a:xfrm>
                      <a:off x="4584000" y="0"/>
                      <a:ext cx="1524000" cy="7560000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323" name="Shape 323"/>
                    <xdr:cNvGrpSpPr/>
                  </xdr:nvGrpSpPr>
                  <xdr:grpSpPr>
                    <a:xfrm>
                      <a:off x="4584000" y="0"/>
                      <a:ext cx="1524000" cy="7560000"/>
                      <a:chOff x="4584000" y="0"/>
                      <a:chExt cx="1524000" cy="7560000"/>
                    </a:xfrm>
                  </xdr:grpSpPr>
                  <xdr:sp macro="" textlink="">
                    <xdr:nvSpPr>
                      <xdr:cNvPr id="324" name="Shape 324"/>
                      <xdr:cNvSpPr/>
                    </xdr:nvSpPr>
                    <xdr:spPr>
                      <a:xfrm>
                        <a:off x="4584000" y="0"/>
                        <a:ext cx="1524000" cy="756000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325" name="Shape 325"/>
                      <xdr:cNvGrpSpPr/>
                    </xdr:nvGrpSpPr>
                    <xdr:grpSpPr>
                      <a:xfrm>
                        <a:off x="4584000" y="0"/>
                        <a:ext cx="1524000" cy="7560000"/>
                        <a:chOff x="6102350" y="10289117"/>
                        <a:chExt cx="1524000" cy="11947525"/>
                      </a:xfrm>
                    </xdr:grpSpPr>
                    <xdr:sp macro="" textlink="">
                      <xdr:nvSpPr>
                        <xdr:cNvPr id="326" name="Shape 326"/>
                        <xdr:cNvSpPr/>
                      </xdr:nvSpPr>
                      <xdr:spPr>
                        <a:xfrm>
                          <a:off x="6102350" y="10289117"/>
                          <a:ext cx="1524000" cy="119475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pic>
                      <xdr:nvPicPr>
                        <xdr:cNvPr id="327" name="Shape 327"/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9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6350000" y="10289117"/>
                          <a:ext cx="1028700" cy="7239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  <xdr:pic>
                      <xdr:nvPicPr>
                        <xdr:cNvPr id="328" name="Shape 328"/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10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6111875" y="12235392"/>
                          <a:ext cx="828675" cy="8382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  <xdr:pic>
                      <xdr:nvPicPr>
                        <xdr:cNvPr id="329" name="Shape 329"/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11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6797675" y="12263967"/>
                          <a:ext cx="819150" cy="8286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  <xdr:pic>
                      <xdr:nvPicPr>
                        <xdr:cNvPr id="330" name="Shape 330"/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12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6721475" y="13289492"/>
                          <a:ext cx="904875" cy="9048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  <xdr:pic>
                      <xdr:nvPicPr>
                        <xdr:cNvPr id="331" name="Shape 331"/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13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6102350" y="13222817"/>
                          <a:ext cx="885825" cy="89535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  <xdr:pic>
                      <xdr:nvPicPr>
                        <xdr:cNvPr id="332" name="Shape 332"/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14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6207125" y="14257867"/>
                          <a:ext cx="723900" cy="7143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  <xdr:pic>
                      <xdr:nvPicPr>
                        <xdr:cNvPr id="333" name="Shape 333"/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15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6816725" y="14324542"/>
                          <a:ext cx="723900" cy="7143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  <xdr:pic>
                      <xdr:nvPicPr>
                        <xdr:cNvPr id="334" name="Shape 334"/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16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6188075" y="15350067"/>
                          <a:ext cx="704850" cy="7239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  <xdr:pic>
                      <xdr:nvPicPr>
                        <xdr:cNvPr id="335" name="Shape 335"/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17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6797675" y="15378642"/>
                          <a:ext cx="714375" cy="7239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  <xdr:pic>
                      <xdr:nvPicPr>
                        <xdr:cNvPr id="336" name="Shape 336"/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18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6827157" y="19406942"/>
                          <a:ext cx="704850" cy="7143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  <xdr:pic>
                      <xdr:nvPicPr>
                        <xdr:cNvPr id="337" name="Shape 337"/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19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6169025" y="21393720"/>
                          <a:ext cx="723900" cy="7239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  <xdr:pic>
                      <xdr:nvPicPr>
                        <xdr:cNvPr id="338" name="Shape 338"/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20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6835775" y="21403245"/>
                          <a:ext cx="704850" cy="7239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  <xdr:pic>
                      <xdr:nvPicPr>
                        <xdr:cNvPr id="339" name="Shape 339"/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21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6798582" y="18381418"/>
                          <a:ext cx="723900" cy="7239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  <xdr:pic>
                      <xdr:nvPicPr>
                        <xdr:cNvPr id="340" name="Shape 340"/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22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6179457" y="19359318"/>
                          <a:ext cx="723900" cy="7239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  <xdr:pic>
                      <xdr:nvPicPr>
                        <xdr:cNvPr id="341" name="Shape 341"/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23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6160407" y="18314743"/>
                          <a:ext cx="733425" cy="7143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  <xdr:pic>
                      <xdr:nvPicPr>
                        <xdr:cNvPr id="342" name="Shape 342"/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24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6235700" y="16385117"/>
                          <a:ext cx="714375" cy="7143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  <xdr:pic>
                      <xdr:nvPicPr>
                        <xdr:cNvPr id="343" name="Shape 343"/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25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6788150" y="16394642"/>
                          <a:ext cx="723900" cy="7239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  <xdr:pic>
                      <xdr:nvPicPr>
                        <xdr:cNvPr id="344" name="Shape 344"/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26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6826250" y="17372542"/>
                          <a:ext cx="714375" cy="7143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  <xdr:pic>
                      <xdr:nvPicPr>
                        <xdr:cNvPr id="345" name="Shape 345"/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27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6188075" y="17305867"/>
                          <a:ext cx="723900" cy="7143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  <xdr:pic>
                      <xdr:nvPicPr>
                        <xdr:cNvPr id="346" name="Shape 346"/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28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6928304" y="20450718"/>
                          <a:ext cx="619125" cy="6096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  <xdr:pic>
                      <xdr:nvPicPr>
                        <xdr:cNvPr id="347" name="Shape 347"/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29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6232979" y="20412618"/>
                          <a:ext cx="704850" cy="6858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  <xdr:pic>
                      <xdr:nvPicPr>
                        <xdr:cNvPr id="348" name="Shape 348"/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30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6362700" y="11165460"/>
                          <a:ext cx="1009650" cy="100965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</xdr:grpSp>
                </xdr:grpSp>
              </xdr:grpSp>
            </xdr:grpSp>
          </xdr:grpSp>
        </xdr:grpSp>
        <xdr:grpSp>
          <xdr:nvGrpSpPr>
            <xdr:cNvPr id="349" name="Shape 349"/>
            <xdr:cNvGrpSpPr/>
          </xdr:nvGrpSpPr>
          <xdr:grpSpPr>
            <a:xfrm>
              <a:off x="6182179" y="22095735"/>
              <a:ext cx="1152525" cy="8058151"/>
              <a:chOff x="4769738" y="0"/>
              <a:chExt cx="1152525" cy="7560000"/>
            </a:xfrm>
          </xdr:grpSpPr>
          <xdr:sp macro="" textlink="">
            <xdr:nvSpPr>
              <xdr:cNvPr id="350" name="Shape 350"/>
              <xdr:cNvSpPr/>
            </xdr:nvSpPr>
            <xdr:spPr>
              <a:xfrm>
                <a:off x="4769738" y="0"/>
                <a:ext cx="1152525" cy="75600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351" name="Shape 351"/>
              <xdr:cNvGrpSpPr/>
            </xdr:nvGrpSpPr>
            <xdr:grpSpPr>
              <a:xfrm>
                <a:off x="4769738" y="0"/>
                <a:ext cx="1152525" cy="7560000"/>
                <a:chOff x="4769738" y="0"/>
                <a:chExt cx="1152525" cy="7560000"/>
              </a:xfrm>
            </xdr:grpSpPr>
            <xdr:sp macro="" textlink="">
              <xdr:nvSpPr>
                <xdr:cNvPr id="352" name="Shape 352"/>
                <xdr:cNvSpPr/>
              </xdr:nvSpPr>
              <xdr:spPr>
                <a:xfrm>
                  <a:off x="4769738" y="0"/>
                  <a:ext cx="1152525" cy="7560000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353" name="Shape 353"/>
                <xdr:cNvGrpSpPr/>
              </xdr:nvGrpSpPr>
              <xdr:grpSpPr>
                <a:xfrm>
                  <a:off x="4769738" y="0"/>
                  <a:ext cx="1152525" cy="7560000"/>
                  <a:chOff x="4769738" y="0"/>
                  <a:chExt cx="1152525" cy="7560000"/>
                </a:xfrm>
              </xdr:grpSpPr>
              <xdr:sp macro="" textlink="">
                <xdr:nvSpPr>
                  <xdr:cNvPr id="354" name="Shape 354"/>
                  <xdr:cNvSpPr/>
                </xdr:nvSpPr>
                <xdr:spPr>
                  <a:xfrm>
                    <a:off x="4769738" y="0"/>
                    <a:ext cx="1152525" cy="7560000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355" name="Shape 355"/>
                  <xdr:cNvGrpSpPr/>
                </xdr:nvGrpSpPr>
                <xdr:grpSpPr>
                  <a:xfrm>
                    <a:off x="4769738" y="0"/>
                    <a:ext cx="1152525" cy="7560000"/>
                    <a:chOff x="4769738" y="0"/>
                    <a:chExt cx="1152525" cy="7560000"/>
                  </a:xfrm>
                </xdr:grpSpPr>
                <xdr:sp macro="" textlink="">
                  <xdr:nvSpPr>
                    <xdr:cNvPr id="356" name="Shape 356"/>
                    <xdr:cNvSpPr/>
                  </xdr:nvSpPr>
                  <xdr:spPr>
                    <a:xfrm>
                      <a:off x="4769738" y="0"/>
                      <a:ext cx="1152525" cy="7560000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357" name="Shape 357"/>
                    <xdr:cNvGrpSpPr/>
                  </xdr:nvGrpSpPr>
                  <xdr:grpSpPr>
                    <a:xfrm>
                      <a:off x="4769738" y="0"/>
                      <a:ext cx="1152525" cy="7560000"/>
                      <a:chOff x="4769738" y="0"/>
                      <a:chExt cx="1152525" cy="7560000"/>
                    </a:xfrm>
                  </xdr:grpSpPr>
                  <xdr:sp macro="" textlink="">
                    <xdr:nvSpPr>
                      <xdr:cNvPr id="358" name="Shape 358"/>
                      <xdr:cNvSpPr/>
                    </xdr:nvSpPr>
                    <xdr:spPr>
                      <a:xfrm>
                        <a:off x="4769738" y="0"/>
                        <a:ext cx="1152525" cy="756000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359" name="Shape 359"/>
                      <xdr:cNvGrpSpPr/>
                    </xdr:nvGrpSpPr>
                    <xdr:grpSpPr>
                      <a:xfrm>
                        <a:off x="4769738" y="1"/>
                        <a:ext cx="1152525" cy="7559993"/>
                        <a:chOff x="6254750" y="22452542"/>
                        <a:chExt cx="1152525" cy="8090950"/>
                      </a:xfrm>
                    </xdr:grpSpPr>
                    <xdr:sp macro="" textlink="">
                      <xdr:nvSpPr>
                        <xdr:cNvPr id="360" name="Shape 360"/>
                        <xdr:cNvSpPr/>
                      </xdr:nvSpPr>
                      <xdr:spPr>
                        <a:xfrm>
                          <a:off x="6254750" y="22452542"/>
                          <a:ext cx="1152525" cy="809095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pic>
                      <xdr:nvPicPr>
                        <xdr:cNvPr id="361" name="Shape 361"/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31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6416675" y="28594050"/>
                          <a:ext cx="866775" cy="89535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  <xdr:pic>
                      <xdr:nvPicPr>
                        <xdr:cNvPr id="362" name="Shape 362"/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32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6407150" y="24485600"/>
                          <a:ext cx="952500" cy="10191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  <xdr:pic>
                      <xdr:nvPicPr>
                        <xdr:cNvPr id="363" name="Shape 363"/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33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6283325" y="23488650"/>
                          <a:ext cx="1104900" cy="10953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  <xdr:pic>
                      <xdr:nvPicPr>
                        <xdr:cNvPr id="364" name="Shape 364"/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34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6254750" y="27438350"/>
                          <a:ext cx="1152525" cy="11334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  <xdr:pic>
                      <xdr:nvPicPr>
                        <xdr:cNvPr id="365" name="Shape 365"/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35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6378575" y="26526318"/>
                          <a:ext cx="1000125" cy="100965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  <xdr:pic>
                      <xdr:nvPicPr>
                        <xdr:cNvPr id="366" name="Shape 366"/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36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6474279" y="25604007"/>
                          <a:ext cx="761003" cy="8402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</xdr:grpSp>
                </xdr:grpSp>
              </xdr:grpSp>
            </xdr:grpSp>
          </xdr:grpSp>
        </xdr:grpSp>
        <xdr:pic>
          <xdr:nvPicPr>
            <xdr:cNvPr id="367" name="Shape 367"/>
            <xdr:cNvPicPr preferRelativeResize="0"/>
          </xdr:nvPicPr>
          <xdr:blipFill rotWithShape="1">
            <a:blip xmlns:r="http://schemas.openxmlformats.org/officeDocument/2006/relationships" r:embed="rId37">
              <a:alphaModFix/>
            </a:blip>
            <a:srcRect/>
            <a:stretch/>
          </xdr:blipFill>
          <xdr:spPr>
            <a:xfrm>
              <a:off x="788307" y="295729"/>
              <a:ext cx="4914900" cy="771525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4</xdr:col>
      <xdr:colOff>504825</xdr:colOff>
      <xdr:row>24</xdr:row>
      <xdr:rowOff>152400</xdr:rowOff>
    </xdr:from>
    <xdr:ext cx="1047750" cy="1066800"/>
    <xdr:pic>
      <xdr:nvPicPr>
        <xdr:cNvPr id="3" name="image5.png"/>
        <xdr:cNvPicPr preferRelativeResize="0"/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DDDDDD"/>
      </a:accent1>
      <a:accent2>
        <a:srgbClr val="B2B2B2"/>
      </a:accent2>
      <a:accent3>
        <a:srgbClr val="969696"/>
      </a:accent3>
      <a:accent4>
        <a:srgbClr val="808080"/>
      </a:accent4>
      <a:accent5>
        <a:srgbClr val="5F5F5F"/>
      </a:accent5>
      <a:accent6>
        <a:srgbClr val="4D4D4D"/>
      </a:accent6>
      <a:hlink>
        <a:srgbClr val="5F5F5F"/>
      </a:hlink>
      <a:folHlink>
        <a:srgbClr val="5F5F5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JA3404" TargetMode="External"/><Relationship Id="rId21" Type="http://schemas.openxmlformats.org/officeDocument/2006/relationships/hyperlink" Target="https://www.panjit.com.tw/en/Product/downloadPDF/PJQ5524-AU" TargetMode="External"/><Relationship Id="rId42" Type="http://schemas.openxmlformats.org/officeDocument/2006/relationships/hyperlink" Target="https://www.panjit.com.tw/en/Product/downloadPDF/PJQ4433EP" TargetMode="External"/><Relationship Id="rId63" Type="http://schemas.openxmlformats.org/officeDocument/2006/relationships/hyperlink" Target="https://www.panjit.com.tw/en/Product/downloadPDF/PJQ5542-AU" TargetMode="External"/><Relationship Id="rId84" Type="http://schemas.openxmlformats.org/officeDocument/2006/relationships/hyperlink" Target="https://www.panjit.com.tw/en/Product/downloadPDF/PJQ5548V-AU" TargetMode="External"/><Relationship Id="rId138" Type="http://schemas.openxmlformats.org/officeDocument/2006/relationships/hyperlink" Target="https://www.panjit.com.tw/en/Product/downloadPDF/PJA3416" TargetMode="External"/><Relationship Id="rId159" Type="http://schemas.openxmlformats.org/officeDocument/2006/relationships/hyperlink" Target="https://www.panjit.com.tw/en/Product/downloadPDF/PJA3449-AU" TargetMode="External"/><Relationship Id="rId170" Type="http://schemas.openxmlformats.org/officeDocument/2006/relationships/hyperlink" Target="https://www.panjit.com.tw/en/Product/downloadPDF/PJE8401" TargetMode="External"/><Relationship Id="rId191" Type="http://schemas.openxmlformats.org/officeDocument/2006/relationships/hyperlink" Target="https://www.panjit.com.tw/en/Product/downloadPDF/PJQ5443" TargetMode="External"/><Relationship Id="rId205" Type="http://schemas.openxmlformats.org/officeDocument/2006/relationships/hyperlink" Target="https://www.panjit.com.tw/en/Product/downloadPDF/PJS6415A" TargetMode="External"/><Relationship Id="rId226" Type="http://schemas.openxmlformats.org/officeDocument/2006/relationships/hyperlink" Target="https://www.panjit.com.tw/en/Product/downloadPDF/PJS6809-AU" TargetMode="External"/><Relationship Id="rId247" Type="http://schemas.openxmlformats.org/officeDocument/2006/relationships/hyperlink" Target="https://www.panjit.com.tw/en/Product/downloadPDF/PJE8408-AU" TargetMode="External"/><Relationship Id="rId107" Type="http://schemas.openxmlformats.org/officeDocument/2006/relationships/hyperlink" Target="https://www.panjit.com.tw/en/Product/downloadPDF/PJQ4427DP" TargetMode="External"/><Relationship Id="rId11" Type="http://schemas.openxmlformats.org/officeDocument/2006/relationships/hyperlink" Target="https://www.panjit.com.tw/en/Product/downloadPDF/PJD55N04S-AU" TargetMode="External"/><Relationship Id="rId32" Type="http://schemas.openxmlformats.org/officeDocument/2006/relationships/hyperlink" Target="https://www.panjit.com.tw/en/Product/downloadPDF/PJQ5437E" TargetMode="External"/><Relationship Id="rId53" Type="http://schemas.openxmlformats.org/officeDocument/2006/relationships/hyperlink" Target="https://www.panjit.com.tw/en/Product/downloadPDF/PJE8402-AU" TargetMode="External"/><Relationship Id="rId74" Type="http://schemas.openxmlformats.org/officeDocument/2006/relationships/hyperlink" Target="https://www.panjit.com.tw/en/Product/downloadPDF/PJQ5439E-AU" TargetMode="External"/><Relationship Id="rId128" Type="http://schemas.openxmlformats.org/officeDocument/2006/relationships/hyperlink" Target="https://www.panjit.com.tw/en/Product/downloadPDF/PJA3412-AU" TargetMode="External"/><Relationship Id="rId149" Type="http://schemas.openxmlformats.org/officeDocument/2006/relationships/hyperlink" Target="https://www.panjit.com.tw/en/Product/downloadPDF/PJA3433-AU" TargetMode="External"/><Relationship Id="rId5" Type="http://schemas.openxmlformats.org/officeDocument/2006/relationships/hyperlink" Target="https://www.panjit.com.tw/en/Product/downloadPDF/PJQ5946V-AU" TargetMode="External"/><Relationship Id="rId95" Type="http://schemas.openxmlformats.org/officeDocument/2006/relationships/hyperlink" Target="https://www.panjit.com.tw/en/Product/downloadPDF/PJA3420E" TargetMode="External"/><Relationship Id="rId160" Type="http://schemas.openxmlformats.org/officeDocument/2006/relationships/hyperlink" Target="https://www.panjit.com.tw/en/Product/downloadPDF/PJC7400" TargetMode="External"/><Relationship Id="rId181" Type="http://schemas.openxmlformats.org/officeDocument/2006/relationships/hyperlink" Target="https://www.panjit.com.tw/en/Product/downloadPDF/PJQ2815" TargetMode="External"/><Relationship Id="rId216" Type="http://schemas.openxmlformats.org/officeDocument/2006/relationships/hyperlink" Target="https://www.panjit.com.tw/en/Product/downloadPDF/PJS6603" TargetMode="External"/><Relationship Id="rId237" Type="http://schemas.openxmlformats.org/officeDocument/2006/relationships/hyperlink" Target="https://www.panjit.com.tw/en/Product/downloadPDF/PJT7801" TargetMode="External"/><Relationship Id="rId22" Type="http://schemas.openxmlformats.org/officeDocument/2006/relationships/hyperlink" Target="https://www.panjit.com.tw/en/Product/downloadPDF/PJQ5526-AU" TargetMode="External"/><Relationship Id="rId43" Type="http://schemas.openxmlformats.org/officeDocument/2006/relationships/hyperlink" Target="https://www.panjit.com.tw/en/Product/downloadPDF/PJD90P03E-AU" TargetMode="External"/><Relationship Id="rId64" Type="http://schemas.openxmlformats.org/officeDocument/2006/relationships/hyperlink" Target="https://www.panjit.com.tw/en/Product/downloadPDF/PJQ4431EP-AU" TargetMode="External"/><Relationship Id="rId118" Type="http://schemas.openxmlformats.org/officeDocument/2006/relationships/hyperlink" Target="https://www.panjit.com.tw/en/Product/downloadPDF/PJA3404A" TargetMode="External"/><Relationship Id="rId139" Type="http://schemas.openxmlformats.org/officeDocument/2006/relationships/hyperlink" Target="https://www.panjit.com.tw/en/Product/downloadPDF/PJA3416-AU" TargetMode="External"/><Relationship Id="rId85" Type="http://schemas.openxmlformats.org/officeDocument/2006/relationships/hyperlink" Target="https://www.panjit.com.tw/en/Product/downloadPDF/PJQ5948V-AU" TargetMode="External"/><Relationship Id="rId150" Type="http://schemas.openxmlformats.org/officeDocument/2006/relationships/hyperlink" Target="https://www.panjit.com.tw/en/Product/downloadPDF/PJA3434" TargetMode="External"/><Relationship Id="rId171" Type="http://schemas.openxmlformats.org/officeDocument/2006/relationships/hyperlink" Target="https://www.panjit.com.tw/en/Product/downloadPDF/PJE8402" TargetMode="External"/><Relationship Id="rId192" Type="http://schemas.openxmlformats.org/officeDocument/2006/relationships/hyperlink" Target="https://www.panjit.com.tw/en/Product/downloadPDF/PJQ5448-AU" TargetMode="External"/><Relationship Id="rId206" Type="http://schemas.openxmlformats.org/officeDocument/2006/relationships/hyperlink" Target="https://www.panjit.com.tw/en/Product/downloadPDF/PJS6415A-AU" TargetMode="External"/><Relationship Id="rId227" Type="http://schemas.openxmlformats.org/officeDocument/2006/relationships/hyperlink" Target="https://www.panjit.com.tw/en/Product/downloadPDF/PJS6811" TargetMode="External"/><Relationship Id="rId248" Type="http://schemas.openxmlformats.org/officeDocument/2006/relationships/hyperlink" Target="https://www.panjit.com.tw/en/Product/downloadPDF/PJT7802" TargetMode="External"/><Relationship Id="rId12" Type="http://schemas.openxmlformats.org/officeDocument/2006/relationships/hyperlink" Target="https://www.panjit.com.tw/en/Product/downloadPDF/PJD60N04S-AU" TargetMode="External"/><Relationship Id="rId33" Type="http://schemas.openxmlformats.org/officeDocument/2006/relationships/hyperlink" Target="https://www.panjit.com.tw/en/Product/downloadPDF/PJQ5439E" TargetMode="External"/><Relationship Id="rId108" Type="http://schemas.openxmlformats.org/officeDocument/2006/relationships/hyperlink" Target="https://www.panjit.com.tw/en/Product/downloadPDF/PJA3400" TargetMode="External"/><Relationship Id="rId129" Type="http://schemas.openxmlformats.org/officeDocument/2006/relationships/hyperlink" Target="https://www.panjit.com.tw/en/Product/downloadPDF/PJA3413" TargetMode="External"/><Relationship Id="rId54" Type="http://schemas.openxmlformats.org/officeDocument/2006/relationships/hyperlink" Target="https://www.panjit.com.tw/en/Product/downloadPDF/PJD50N04V-AU" TargetMode="External"/><Relationship Id="rId75" Type="http://schemas.openxmlformats.org/officeDocument/2006/relationships/hyperlink" Target="https://www.panjit.com.tw/en/Product/downloadPDF/PJQ5451E-AU" TargetMode="External"/><Relationship Id="rId96" Type="http://schemas.openxmlformats.org/officeDocument/2006/relationships/hyperlink" Target="https://www.panjit.com.tw/en/Product/downloadPDF/PJA3419E" TargetMode="External"/><Relationship Id="rId140" Type="http://schemas.openxmlformats.org/officeDocument/2006/relationships/hyperlink" Target="https://www.panjit.com.tw/en/Product/downloadPDF/PJA3416AE" TargetMode="External"/><Relationship Id="rId161" Type="http://schemas.openxmlformats.org/officeDocument/2006/relationships/hyperlink" Target="https://www.panjit.com.tw/en/Product/downloadPDF/PJC7401" TargetMode="External"/><Relationship Id="rId182" Type="http://schemas.openxmlformats.org/officeDocument/2006/relationships/hyperlink" Target="https://www.panjit.com.tw/en/Product/downloadPDF/PJQ2888" TargetMode="External"/><Relationship Id="rId217" Type="http://schemas.openxmlformats.org/officeDocument/2006/relationships/hyperlink" Target="https://www.panjit.com.tw/en/Product/downloadPDF/PJS6603-AU" TargetMode="External"/><Relationship Id="rId6" Type="http://schemas.openxmlformats.org/officeDocument/2006/relationships/hyperlink" Target="https://www.panjit.com.tw/en/Product/downloadPDF/PJQ5518C-AU" TargetMode="External"/><Relationship Id="rId238" Type="http://schemas.openxmlformats.org/officeDocument/2006/relationships/hyperlink" Target="https://www.panjit.com.tw/en/Product/downloadPDF/PJW7N04" TargetMode="External"/><Relationship Id="rId23" Type="http://schemas.openxmlformats.org/officeDocument/2006/relationships/hyperlink" Target="https://www.panjit.com.tw/en/Product/downloadPDF/PJQ5530-AU" TargetMode="External"/><Relationship Id="rId119" Type="http://schemas.openxmlformats.org/officeDocument/2006/relationships/hyperlink" Target="https://www.panjit.com.tw/en/Product/downloadPDF/PJA3404-AU" TargetMode="External"/><Relationship Id="rId44" Type="http://schemas.openxmlformats.org/officeDocument/2006/relationships/hyperlink" Target="https://www.panjit.com.tw/en/Product/downloadPDF/PJD55P03E-AU" TargetMode="External"/><Relationship Id="rId65" Type="http://schemas.openxmlformats.org/officeDocument/2006/relationships/hyperlink" Target="https://www.panjit.com.tw/en/Product/downloadPDF/PJQ4433EP-AU" TargetMode="External"/><Relationship Id="rId86" Type="http://schemas.openxmlformats.org/officeDocument/2006/relationships/hyperlink" Target="https://www.panjit.com.tw/en/Product/downloadPDF/PJQ5544-AU" TargetMode="External"/><Relationship Id="rId130" Type="http://schemas.openxmlformats.org/officeDocument/2006/relationships/hyperlink" Target="https://www.panjit.com.tw/en/Product/downloadPDF/PJA3413-AU" TargetMode="External"/><Relationship Id="rId151" Type="http://schemas.openxmlformats.org/officeDocument/2006/relationships/hyperlink" Target="https://www.panjit.com.tw/en/Product/downloadPDF/PJA3436" TargetMode="External"/><Relationship Id="rId172" Type="http://schemas.openxmlformats.org/officeDocument/2006/relationships/hyperlink" Target="https://www.panjit.com.tw/en/Product/downloadPDF/PJE8403" TargetMode="External"/><Relationship Id="rId193" Type="http://schemas.openxmlformats.org/officeDocument/2006/relationships/hyperlink" Target="https://www.panjit.com.tw/en/Product/downloadPDF/PJQ5450-AU" TargetMode="External"/><Relationship Id="rId207" Type="http://schemas.openxmlformats.org/officeDocument/2006/relationships/hyperlink" Target="https://www.panjit.com.tw/en/Product/downloadPDF/PJS6416" TargetMode="External"/><Relationship Id="rId228" Type="http://schemas.openxmlformats.org/officeDocument/2006/relationships/hyperlink" Target="https://www.panjit.com.tw/en/Product/downloadPDF/PJS6812" TargetMode="External"/><Relationship Id="rId249" Type="http://schemas.openxmlformats.org/officeDocument/2006/relationships/hyperlink" Target="https://www.panjit.com.tw/en/Product/downloadPDF/PJT7808" TargetMode="External"/><Relationship Id="rId13" Type="http://schemas.openxmlformats.org/officeDocument/2006/relationships/hyperlink" Target="https://www.panjit.com.tw/en/Product/downloadPDF/PJD60N04V-AU" TargetMode="External"/><Relationship Id="rId109" Type="http://schemas.openxmlformats.org/officeDocument/2006/relationships/hyperlink" Target="https://www.panjit.com.tw/en/Product/downloadPDF/PJA3400-AU" TargetMode="External"/><Relationship Id="rId34" Type="http://schemas.openxmlformats.org/officeDocument/2006/relationships/hyperlink" Target="https://www.panjit.com.tw/en/Product/downloadPDF/PJQ5524" TargetMode="External"/><Relationship Id="rId55" Type="http://schemas.openxmlformats.org/officeDocument/2006/relationships/hyperlink" Target="https://www.panjit.com.tw/en/Product/downloadPDF/PJD55N04V-AU" TargetMode="External"/><Relationship Id="rId76" Type="http://schemas.openxmlformats.org/officeDocument/2006/relationships/hyperlink" Target="https://www.panjit.com.tw/en/Product/downloadPDF/PJQ5540-AU" TargetMode="External"/><Relationship Id="rId97" Type="http://schemas.openxmlformats.org/officeDocument/2006/relationships/hyperlink" Target="https://www.panjit.com.tw/en/Product/downloadPDF/PJQ1820U-20V" TargetMode="External"/><Relationship Id="rId120" Type="http://schemas.openxmlformats.org/officeDocument/2006/relationships/hyperlink" Target="https://www.panjit.com.tw/en/Product/downloadPDF/PJA3405" TargetMode="External"/><Relationship Id="rId141" Type="http://schemas.openxmlformats.org/officeDocument/2006/relationships/hyperlink" Target="https://www.panjit.com.tw/en/Product/downloadPDF/PJA3416AE-AU" TargetMode="External"/><Relationship Id="rId7" Type="http://schemas.openxmlformats.org/officeDocument/2006/relationships/hyperlink" Target="https://www.panjit.com.tw/en/Product/downloadPDF/PJQ5540C-AU" TargetMode="External"/><Relationship Id="rId162" Type="http://schemas.openxmlformats.org/officeDocument/2006/relationships/hyperlink" Target="https://www.panjit.com.tw/en/Product/downloadPDF/PJC7403" TargetMode="External"/><Relationship Id="rId183" Type="http://schemas.openxmlformats.org/officeDocument/2006/relationships/hyperlink" Target="https://www.panjit.com.tw/en/Product/downloadPDF/PJQ4411P" TargetMode="External"/><Relationship Id="rId218" Type="http://schemas.openxmlformats.org/officeDocument/2006/relationships/hyperlink" Target="https://www.panjit.com.tw/en/Product/downloadPDF/PJS6604" TargetMode="External"/><Relationship Id="rId239" Type="http://schemas.openxmlformats.org/officeDocument/2006/relationships/hyperlink" Target="https://www.panjit.com.tw/en/Product/downloadPDF/PJW8N03" TargetMode="External"/><Relationship Id="rId250" Type="http://schemas.openxmlformats.org/officeDocument/2006/relationships/hyperlink" Target="https://www.panjit.com.tw/en/Product/downloadPDF/PJX8808" TargetMode="External"/><Relationship Id="rId24" Type="http://schemas.openxmlformats.org/officeDocument/2006/relationships/hyperlink" Target="https://www.panjit.com.tw/en/Product/downloadPDF/PJQ5534-AU" TargetMode="External"/><Relationship Id="rId45" Type="http://schemas.openxmlformats.org/officeDocument/2006/relationships/hyperlink" Target="https://www.panjit.com.tw/en/Product/downloadPDF/PJD45P03E-AU" TargetMode="External"/><Relationship Id="rId66" Type="http://schemas.openxmlformats.org/officeDocument/2006/relationships/hyperlink" Target="https://www.panjit.com.tw/en/Product/downloadPDF/PJQ4435EP-AU" TargetMode="External"/><Relationship Id="rId87" Type="http://schemas.openxmlformats.org/officeDocument/2006/relationships/hyperlink" Target="https://www.panjit.com.tw/en/Product/downloadPDF/PJQ5546-AU" TargetMode="External"/><Relationship Id="rId110" Type="http://schemas.openxmlformats.org/officeDocument/2006/relationships/hyperlink" Target="https://www.panjit.com.tw/en/Product/downloadPDF/PJA3401" TargetMode="External"/><Relationship Id="rId131" Type="http://schemas.openxmlformats.org/officeDocument/2006/relationships/hyperlink" Target="https://www.panjit.com.tw/en/Product/downloadPDF/PJA3414" TargetMode="External"/><Relationship Id="rId152" Type="http://schemas.openxmlformats.org/officeDocument/2006/relationships/hyperlink" Target="https://www.panjit.com.tw/en/Product/downloadPDF/PJA3436-AU" TargetMode="External"/><Relationship Id="rId173" Type="http://schemas.openxmlformats.org/officeDocument/2006/relationships/hyperlink" Target="https://www.panjit.com.tw/en/Product/downloadPDF/PJE8404" TargetMode="External"/><Relationship Id="rId194" Type="http://schemas.openxmlformats.org/officeDocument/2006/relationships/hyperlink" Target="https://www.panjit.com.tw/en/Product/downloadPDF/PJS6400" TargetMode="External"/><Relationship Id="rId208" Type="http://schemas.openxmlformats.org/officeDocument/2006/relationships/hyperlink" Target="https://www.panjit.com.tw/en/Product/downloadPDF/PJS6417" TargetMode="External"/><Relationship Id="rId229" Type="http://schemas.openxmlformats.org/officeDocument/2006/relationships/hyperlink" Target="https://www.panjit.com.tw/en/Product/downloadPDF/PJS6815" TargetMode="External"/><Relationship Id="rId240" Type="http://schemas.openxmlformats.org/officeDocument/2006/relationships/hyperlink" Target="https://www.panjit.com.tw/en/Product/downloadPDF/PJX8802" TargetMode="External"/><Relationship Id="rId14" Type="http://schemas.openxmlformats.org/officeDocument/2006/relationships/hyperlink" Target="https://www.panjit.com.tw/en/Product/downloadPDF/PJD65N04S-AU" TargetMode="External"/><Relationship Id="rId35" Type="http://schemas.openxmlformats.org/officeDocument/2006/relationships/hyperlink" Target="https://www.panjit.com.tw/en/Product/downloadPDF/PJQ5526" TargetMode="External"/><Relationship Id="rId56" Type="http://schemas.openxmlformats.org/officeDocument/2006/relationships/hyperlink" Target="https://www.panjit.com.tw/en/Product/downloadPDF/PJQ5528-AU" TargetMode="External"/><Relationship Id="rId77" Type="http://schemas.openxmlformats.org/officeDocument/2006/relationships/hyperlink" Target="https://www.panjit.com.tw/en/Product/downloadPDF/PJA3419AE" TargetMode="External"/><Relationship Id="rId100" Type="http://schemas.openxmlformats.org/officeDocument/2006/relationships/hyperlink" Target="https://www.panjit.com.tw/en/Product/downloadPDF/PJQ2414" TargetMode="External"/><Relationship Id="rId8" Type="http://schemas.openxmlformats.org/officeDocument/2006/relationships/hyperlink" Target="https://www.panjit.com.tw/en/Product/downloadPDF/PJQ5540VC-AU" TargetMode="External"/><Relationship Id="rId98" Type="http://schemas.openxmlformats.org/officeDocument/2006/relationships/hyperlink" Target="https://www.panjit.com.tw/en/Product/downloadPDF/PJA3446-AU" TargetMode="External"/><Relationship Id="rId121" Type="http://schemas.openxmlformats.org/officeDocument/2006/relationships/hyperlink" Target="https://www.panjit.com.tw/en/Product/downloadPDF/PJA3405-AU" TargetMode="External"/><Relationship Id="rId142" Type="http://schemas.openxmlformats.org/officeDocument/2006/relationships/hyperlink" Target="https://www.panjit.com.tw/en/Product/downloadPDF/PJA3424E" TargetMode="External"/><Relationship Id="rId163" Type="http://schemas.openxmlformats.org/officeDocument/2006/relationships/hyperlink" Target="https://www.panjit.com.tw/en/Product/downloadPDF/PJC7404" TargetMode="External"/><Relationship Id="rId184" Type="http://schemas.openxmlformats.org/officeDocument/2006/relationships/hyperlink" Target="https://www.panjit.com.tw/en/Product/downloadPDF/PJQ4414P" TargetMode="External"/><Relationship Id="rId219" Type="http://schemas.openxmlformats.org/officeDocument/2006/relationships/hyperlink" Target="https://www.panjit.com.tw/en/Product/downloadPDF/PJS6630" TargetMode="External"/><Relationship Id="rId230" Type="http://schemas.openxmlformats.org/officeDocument/2006/relationships/hyperlink" Target="https://www.panjit.com.tw/en/Product/downloadPDF/PJS6816" TargetMode="External"/><Relationship Id="rId251" Type="http://schemas.openxmlformats.org/officeDocument/2006/relationships/hyperlink" Target="https://www.panjit.com.tw/en/Product/downloadPDF/PJX8808-AU" TargetMode="External"/><Relationship Id="rId25" Type="http://schemas.openxmlformats.org/officeDocument/2006/relationships/hyperlink" Target="https://www.panjit.com.tw/en/Product/downloadPDF/PJQ4524P" TargetMode="External"/><Relationship Id="rId46" Type="http://schemas.openxmlformats.org/officeDocument/2006/relationships/hyperlink" Target="https://www.panjit.com.tw/en/Product/downloadPDF/PJT7816" TargetMode="External"/><Relationship Id="rId67" Type="http://schemas.openxmlformats.org/officeDocument/2006/relationships/hyperlink" Target="https://www.panjit.com.tw/en/Product/downloadPDF/PJQ4437EP-AU" TargetMode="External"/><Relationship Id="rId88" Type="http://schemas.openxmlformats.org/officeDocument/2006/relationships/hyperlink" Target="https://www.panjit.com.tw/en/Product/downloadPDF/PJQ5548-AU" TargetMode="External"/><Relationship Id="rId111" Type="http://schemas.openxmlformats.org/officeDocument/2006/relationships/hyperlink" Target="https://www.panjit.com.tw/en/Product/downloadPDF/PJA3401-AU" TargetMode="External"/><Relationship Id="rId132" Type="http://schemas.openxmlformats.org/officeDocument/2006/relationships/hyperlink" Target="https://www.panjit.com.tw/en/Product/downloadPDF/PJA3415" TargetMode="External"/><Relationship Id="rId153" Type="http://schemas.openxmlformats.org/officeDocument/2006/relationships/hyperlink" Target="https://www.panjit.com.tw/en/Product/downloadPDF/PJA3440" TargetMode="External"/><Relationship Id="rId174" Type="http://schemas.openxmlformats.org/officeDocument/2006/relationships/hyperlink" Target="https://www.panjit.com.tw/en/Product/downloadPDF/PJE8405" TargetMode="External"/><Relationship Id="rId195" Type="http://schemas.openxmlformats.org/officeDocument/2006/relationships/hyperlink" Target="https://www.panjit.com.tw/en/Product/downloadPDF/PJS6401" TargetMode="External"/><Relationship Id="rId209" Type="http://schemas.openxmlformats.org/officeDocument/2006/relationships/hyperlink" Target="https://www.panjit.com.tw/en/Product/downloadPDF/PJS6421" TargetMode="External"/><Relationship Id="rId220" Type="http://schemas.openxmlformats.org/officeDocument/2006/relationships/hyperlink" Target="https://www.panjit.com.tw/en/Product/downloadPDF/PJS6631" TargetMode="External"/><Relationship Id="rId241" Type="http://schemas.openxmlformats.org/officeDocument/2006/relationships/hyperlink" Target="https://www.panjit.com.tw/en/Product/downloadPDF/PJX8803" TargetMode="External"/><Relationship Id="rId15" Type="http://schemas.openxmlformats.org/officeDocument/2006/relationships/hyperlink" Target="https://www.panjit.com.tw/en/Product/downloadPDF/PJD75N04V-AU" TargetMode="External"/><Relationship Id="rId36" Type="http://schemas.openxmlformats.org/officeDocument/2006/relationships/hyperlink" Target="https://www.panjit.com.tw/en/Product/downloadPDF/PJQ5528" TargetMode="External"/><Relationship Id="rId57" Type="http://schemas.openxmlformats.org/officeDocument/2006/relationships/hyperlink" Target="https://www.panjit.com.tw/en/Product/downloadPDF/PJQ5522-AU" TargetMode="External"/><Relationship Id="rId78" Type="http://schemas.openxmlformats.org/officeDocument/2006/relationships/hyperlink" Target="https://www.panjit.com.tw/en/Product/downloadPDF/PJA3419AE-AU" TargetMode="External"/><Relationship Id="rId99" Type="http://schemas.openxmlformats.org/officeDocument/2006/relationships/hyperlink" Target="https://www.panjit.com.tw/en/Product/downloadPDF/PJS6446-AU" TargetMode="External"/><Relationship Id="rId101" Type="http://schemas.openxmlformats.org/officeDocument/2006/relationships/hyperlink" Target="https://www.panjit.com.tw/en/Product/downloadPDF/PJV1716" TargetMode="External"/><Relationship Id="rId122" Type="http://schemas.openxmlformats.org/officeDocument/2006/relationships/hyperlink" Target="https://www.panjit.com.tw/en/Product/downloadPDF/PJA3406" TargetMode="External"/><Relationship Id="rId143" Type="http://schemas.openxmlformats.org/officeDocument/2006/relationships/hyperlink" Target="https://www.panjit.com.tw/en/Product/downloadPDF/PJA3430" TargetMode="External"/><Relationship Id="rId164" Type="http://schemas.openxmlformats.org/officeDocument/2006/relationships/hyperlink" Target="https://www.panjit.com.tw/en/Product/downloadPDF/PJC7406" TargetMode="External"/><Relationship Id="rId185" Type="http://schemas.openxmlformats.org/officeDocument/2006/relationships/hyperlink" Target="https://www.panjit.com.tw/en/Product/downloadPDF/PJQ4441P" TargetMode="External"/><Relationship Id="rId4" Type="http://schemas.openxmlformats.org/officeDocument/2006/relationships/hyperlink" Target="https://www.panjit.com.tw/en/Product/downloadPDF/PJQ5946-AU" TargetMode="External"/><Relationship Id="rId9" Type="http://schemas.openxmlformats.org/officeDocument/2006/relationships/hyperlink" Target="https://www.panjit.com.tw/en/Product/downloadPDF/PJD25N04V-AU" TargetMode="External"/><Relationship Id="rId180" Type="http://schemas.openxmlformats.org/officeDocument/2006/relationships/hyperlink" Target="https://www.panjit.com.tw/en/Product/downloadPDF/PJQ2800" TargetMode="External"/><Relationship Id="rId210" Type="http://schemas.openxmlformats.org/officeDocument/2006/relationships/hyperlink" Target="https://www.panjit.com.tw/en/Product/downloadPDF/PJS6421-AU" TargetMode="External"/><Relationship Id="rId215" Type="http://schemas.openxmlformats.org/officeDocument/2006/relationships/hyperlink" Target="https://www.panjit.com.tw/en/Product/downloadPDF/PJS6602-AU" TargetMode="External"/><Relationship Id="rId236" Type="http://schemas.openxmlformats.org/officeDocument/2006/relationships/hyperlink" Target="https://www.panjit.com.tw/en/Product/downloadPDF/PJT7800" TargetMode="External"/><Relationship Id="rId26" Type="http://schemas.openxmlformats.org/officeDocument/2006/relationships/hyperlink" Target="https://www.panjit.com.tw/en/Product/downloadPDF/PJQ4526P" TargetMode="External"/><Relationship Id="rId231" Type="http://schemas.openxmlformats.org/officeDocument/2006/relationships/hyperlink" Target="https://www.panjit.com.tw/en/Product/downloadPDF/PJS6830" TargetMode="External"/><Relationship Id="rId252" Type="http://schemas.openxmlformats.org/officeDocument/2006/relationships/hyperlink" Target="https://www.panjit.com.tw/en/Product/downloadPDF/PJD100P04" TargetMode="External"/><Relationship Id="rId47" Type="http://schemas.openxmlformats.org/officeDocument/2006/relationships/hyperlink" Target="https://www.panjit.com.tw/en/Product/downloadPDF/PJD40P03E-AU" TargetMode="External"/><Relationship Id="rId68" Type="http://schemas.openxmlformats.org/officeDocument/2006/relationships/hyperlink" Target="https://www.panjit.com.tw/en/Product/downloadPDF/PJQ4439EP-AU" TargetMode="External"/><Relationship Id="rId89" Type="http://schemas.openxmlformats.org/officeDocument/2006/relationships/hyperlink" Target="https://www.panjit.com.tw/en/Product/downloadPDF/PJQ5948-AU" TargetMode="External"/><Relationship Id="rId112" Type="http://schemas.openxmlformats.org/officeDocument/2006/relationships/hyperlink" Target="https://www.panjit.com.tw/en/Product/downloadPDF/PJA3401A" TargetMode="External"/><Relationship Id="rId133" Type="http://schemas.openxmlformats.org/officeDocument/2006/relationships/hyperlink" Target="https://www.panjit.com.tw/en/Product/downloadPDF/PJA3415-AU" TargetMode="External"/><Relationship Id="rId154" Type="http://schemas.openxmlformats.org/officeDocument/2006/relationships/hyperlink" Target="https://www.panjit.com.tw/en/Product/downloadPDF/PJA3440-AU" TargetMode="External"/><Relationship Id="rId175" Type="http://schemas.openxmlformats.org/officeDocument/2006/relationships/hyperlink" Target="https://www.panjit.com.tw/en/Product/downloadPDF/PJQ1916" TargetMode="External"/><Relationship Id="rId196" Type="http://schemas.openxmlformats.org/officeDocument/2006/relationships/hyperlink" Target="https://www.panjit.com.tw/en/Product/downloadPDF/PJS6403" TargetMode="External"/><Relationship Id="rId200" Type="http://schemas.openxmlformats.org/officeDocument/2006/relationships/hyperlink" Target="https://www.panjit.com.tw/en/Product/downloadPDF/PJS6407" TargetMode="External"/><Relationship Id="rId16" Type="http://schemas.openxmlformats.org/officeDocument/2006/relationships/hyperlink" Target="https://www.panjit.com.tw/en/Product/downloadPDF/PJD80N04S-AU" TargetMode="External"/><Relationship Id="rId221" Type="http://schemas.openxmlformats.org/officeDocument/2006/relationships/hyperlink" Target="https://www.panjit.com.tw/en/Product/downloadPDF/PJS6800" TargetMode="External"/><Relationship Id="rId242" Type="http://schemas.openxmlformats.org/officeDocument/2006/relationships/hyperlink" Target="https://www.panjit.com.tw/en/Product/downloadPDF/PJX8804" TargetMode="External"/><Relationship Id="rId37" Type="http://schemas.openxmlformats.org/officeDocument/2006/relationships/hyperlink" Target="https://www.panjit.com.tw/en/Product/downloadPDF/PJQ5530" TargetMode="External"/><Relationship Id="rId58" Type="http://schemas.openxmlformats.org/officeDocument/2006/relationships/hyperlink" Target="https://www.panjit.com.tw/en/Product/downloadPDF/PJQ5540V-AU" TargetMode="External"/><Relationship Id="rId79" Type="http://schemas.openxmlformats.org/officeDocument/2006/relationships/hyperlink" Target="https://www.panjit.com.tw/en/Product/downloadPDF/PJQ5453E-AU" TargetMode="External"/><Relationship Id="rId102" Type="http://schemas.openxmlformats.org/officeDocument/2006/relationships/hyperlink" Target="https://www.panjit.com.tw/en/Product/downloadPDF/PJV1717" TargetMode="External"/><Relationship Id="rId123" Type="http://schemas.openxmlformats.org/officeDocument/2006/relationships/hyperlink" Target="https://www.panjit.com.tw/en/Product/downloadPDF/PJA3406-AU" TargetMode="External"/><Relationship Id="rId144" Type="http://schemas.openxmlformats.org/officeDocument/2006/relationships/hyperlink" Target="https://www.panjit.com.tw/en/Product/downloadPDF/PJA3430-AU" TargetMode="External"/><Relationship Id="rId90" Type="http://schemas.openxmlformats.org/officeDocument/2006/relationships/hyperlink" Target="https://www.panjit.com.tw/en/Product/downloadPDF/PJQ4528P-AU" TargetMode="External"/><Relationship Id="rId165" Type="http://schemas.openxmlformats.org/officeDocument/2006/relationships/hyperlink" Target="https://www.panjit.com.tw/en/Product/downloadPDF/PJC7407" TargetMode="External"/><Relationship Id="rId186" Type="http://schemas.openxmlformats.org/officeDocument/2006/relationships/hyperlink" Target="https://www.panjit.com.tw/en/Product/downloadPDF/PJQ4441P-AU" TargetMode="External"/><Relationship Id="rId211" Type="http://schemas.openxmlformats.org/officeDocument/2006/relationships/hyperlink" Target="https://www.panjit.com.tw/en/Product/downloadPDF/PJS6600" TargetMode="External"/><Relationship Id="rId232" Type="http://schemas.openxmlformats.org/officeDocument/2006/relationships/hyperlink" Target="https://www.panjit.com.tw/en/Product/downloadPDF/PJS6832" TargetMode="External"/><Relationship Id="rId27" Type="http://schemas.openxmlformats.org/officeDocument/2006/relationships/hyperlink" Target="https://www.panjit.com.tw/en/Product/downloadPDF/PJQ4528P" TargetMode="External"/><Relationship Id="rId48" Type="http://schemas.openxmlformats.org/officeDocument/2006/relationships/hyperlink" Target="https://www.panjit.com.tw/en/Product/downloadPDF/PJD60P04E-AU" TargetMode="External"/><Relationship Id="rId69" Type="http://schemas.openxmlformats.org/officeDocument/2006/relationships/hyperlink" Target="https://www.panjit.com.tw/en/Product/downloadPDF/PJQ4451EP-AU" TargetMode="External"/><Relationship Id="rId113" Type="http://schemas.openxmlformats.org/officeDocument/2006/relationships/hyperlink" Target="https://www.panjit.com.tw/en/Product/downloadPDF/PJA3402" TargetMode="External"/><Relationship Id="rId134" Type="http://schemas.openxmlformats.org/officeDocument/2006/relationships/hyperlink" Target="https://www.panjit.com.tw/en/Product/downloadPDF/PJA3415A" TargetMode="External"/><Relationship Id="rId80" Type="http://schemas.openxmlformats.org/officeDocument/2006/relationships/hyperlink" Target="https://www.panjit.com.tw/en/Product/downloadPDF/PJQ5839E-AU" TargetMode="External"/><Relationship Id="rId155" Type="http://schemas.openxmlformats.org/officeDocument/2006/relationships/hyperlink" Target="https://www.panjit.com.tw/en/Product/downloadPDF/PJA3441" TargetMode="External"/><Relationship Id="rId176" Type="http://schemas.openxmlformats.org/officeDocument/2006/relationships/hyperlink" Target="https://www.panjit.com.tw/en/Product/downloadPDF/PJQ1917" TargetMode="External"/><Relationship Id="rId197" Type="http://schemas.openxmlformats.org/officeDocument/2006/relationships/hyperlink" Target="https://www.panjit.com.tw/en/Product/downloadPDF/PJS6403-AU" TargetMode="External"/><Relationship Id="rId201" Type="http://schemas.openxmlformats.org/officeDocument/2006/relationships/hyperlink" Target="https://www.panjit.com.tw/en/Product/downloadPDF/PJS6412" TargetMode="External"/><Relationship Id="rId222" Type="http://schemas.openxmlformats.org/officeDocument/2006/relationships/hyperlink" Target="https://www.panjit.com.tw/en/Product/downloadPDF/PJS6801" TargetMode="External"/><Relationship Id="rId243" Type="http://schemas.openxmlformats.org/officeDocument/2006/relationships/hyperlink" Target="https://www.panjit.com.tw/en/Product/downloadPDF/PJX8805" TargetMode="External"/><Relationship Id="rId17" Type="http://schemas.openxmlformats.org/officeDocument/2006/relationships/hyperlink" Target="https://www.panjit.com.tw/en/Product/downloadPDF/PJQ4524P-AU" TargetMode="External"/><Relationship Id="rId38" Type="http://schemas.openxmlformats.org/officeDocument/2006/relationships/hyperlink" Target="https://www.panjit.com.tw/en/Product/downloadPDF/PJQ5534" TargetMode="External"/><Relationship Id="rId59" Type="http://schemas.openxmlformats.org/officeDocument/2006/relationships/hyperlink" Target="https://www.panjit.com.tw/en/Product/downloadPDF/PJQ4530P-AU" TargetMode="External"/><Relationship Id="rId103" Type="http://schemas.openxmlformats.org/officeDocument/2006/relationships/hyperlink" Target="https://www.panjit.com.tw/en/Product/downloadPDF/PJA3407E" TargetMode="External"/><Relationship Id="rId124" Type="http://schemas.openxmlformats.org/officeDocument/2006/relationships/hyperlink" Target="https://www.panjit.com.tw/en/Product/downloadPDF/PJA3409-AU" TargetMode="External"/><Relationship Id="rId70" Type="http://schemas.openxmlformats.org/officeDocument/2006/relationships/hyperlink" Target="https://www.panjit.com.tw/en/Product/downloadPDF/PJQ4453EP-AU" TargetMode="External"/><Relationship Id="rId91" Type="http://schemas.openxmlformats.org/officeDocument/2006/relationships/hyperlink" Target="https://www.panjit.com.tw/en/Product/downloadPDF/PJQ4546P-AU" TargetMode="External"/><Relationship Id="rId145" Type="http://schemas.openxmlformats.org/officeDocument/2006/relationships/hyperlink" Target="https://www.panjit.com.tw/en/Product/downloadPDF/PJA3431" TargetMode="External"/><Relationship Id="rId166" Type="http://schemas.openxmlformats.org/officeDocument/2006/relationships/hyperlink" Target="https://www.panjit.com.tw/en/Product/downloadPDF/PJD16P04" TargetMode="External"/><Relationship Id="rId187" Type="http://schemas.openxmlformats.org/officeDocument/2006/relationships/hyperlink" Target="https://www.panjit.com.tw/en/Product/downloadPDF/PJQ4442P" TargetMode="External"/><Relationship Id="rId1" Type="http://schemas.openxmlformats.org/officeDocument/2006/relationships/hyperlink" Target="https://www.panjit.com.tw/upload/datasheet/PJQ4414B.pdf" TargetMode="External"/><Relationship Id="rId212" Type="http://schemas.openxmlformats.org/officeDocument/2006/relationships/hyperlink" Target="https://www.panjit.com.tw/en/Product/downloadPDF/PJS6601" TargetMode="External"/><Relationship Id="rId233" Type="http://schemas.openxmlformats.org/officeDocument/2006/relationships/hyperlink" Target="https://www.panjit.com.tw/en/Product/downloadPDF/PJS6833" TargetMode="External"/><Relationship Id="rId28" Type="http://schemas.openxmlformats.org/officeDocument/2006/relationships/hyperlink" Target="https://www.panjit.com.tw/en/Product/downloadPDF/PJQ4530P" TargetMode="External"/><Relationship Id="rId49" Type="http://schemas.openxmlformats.org/officeDocument/2006/relationships/hyperlink" Target="https://www.panjit.com.tw/en/Product/downloadPDF/PJD70P03E-AU" TargetMode="External"/><Relationship Id="rId114" Type="http://schemas.openxmlformats.org/officeDocument/2006/relationships/hyperlink" Target="https://www.panjit.com.tw/en/Product/downloadPDF/PJA3402-AU" TargetMode="External"/><Relationship Id="rId60" Type="http://schemas.openxmlformats.org/officeDocument/2006/relationships/hyperlink" Target="https://www.panjit.com.tw/en/Product/downloadPDF/PJQ5449E-AU" TargetMode="External"/><Relationship Id="rId81" Type="http://schemas.openxmlformats.org/officeDocument/2006/relationships/hyperlink" Target="https://www.panjit.com.tw/en/Product/downloadPDF/PJQ5542V-AU" TargetMode="External"/><Relationship Id="rId135" Type="http://schemas.openxmlformats.org/officeDocument/2006/relationships/hyperlink" Target="https://www.panjit.com.tw/en/Product/downloadPDF/PJA3415A-AU" TargetMode="External"/><Relationship Id="rId156" Type="http://schemas.openxmlformats.org/officeDocument/2006/relationships/hyperlink" Target="https://www.panjit.com.tw/en/Product/downloadPDF/PJA3441-AU" TargetMode="External"/><Relationship Id="rId177" Type="http://schemas.openxmlformats.org/officeDocument/2006/relationships/hyperlink" Target="https://www.panjit.com.tw/en/Product/downloadPDF/PJQ2405" TargetMode="External"/><Relationship Id="rId198" Type="http://schemas.openxmlformats.org/officeDocument/2006/relationships/hyperlink" Target="https://www.panjit.com.tw/en/Product/downloadPDF/PJS6404" TargetMode="External"/><Relationship Id="rId202" Type="http://schemas.openxmlformats.org/officeDocument/2006/relationships/hyperlink" Target="https://www.panjit.com.tw/en/Product/downloadPDF/PJS6413" TargetMode="External"/><Relationship Id="rId223" Type="http://schemas.openxmlformats.org/officeDocument/2006/relationships/hyperlink" Target="https://www.panjit.com.tw/en/Product/downloadPDF/PJS6806" TargetMode="External"/><Relationship Id="rId244" Type="http://schemas.openxmlformats.org/officeDocument/2006/relationships/hyperlink" Target="https://www.panjit.com.tw/en/Product/downloadPDF/PJC7410" TargetMode="External"/><Relationship Id="rId18" Type="http://schemas.openxmlformats.org/officeDocument/2006/relationships/hyperlink" Target="https://www.panjit.com.tw/en/Product/downloadPDF/PJQ4526P-AU" TargetMode="External"/><Relationship Id="rId39" Type="http://schemas.openxmlformats.org/officeDocument/2006/relationships/hyperlink" Target="https://www.panjit.com.tw/en/Product/downloadPDF/PJQ4439EP" TargetMode="External"/><Relationship Id="rId50" Type="http://schemas.openxmlformats.org/officeDocument/2006/relationships/hyperlink" Target="https://www.panjit.com.tw/en/Product/downloadPDF/PJD75P04E-AU" TargetMode="External"/><Relationship Id="rId104" Type="http://schemas.openxmlformats.org/officeDocument/2006/relationships/hyperlink" Target="https://www.panjit.com.tw/en/Product/downloadPDF/PJA3409E" TargetMode="External"/><Relationship Id="rId125" Type="http://schemas.openxmlformats.org/officeDocument/2006/relationships/hyperlink" Target="https://www.panjit.com.tw/en/Product/downloadPDF/PJA3411" TargetMode="External"/><Relationship Id="rId146" Type="http://schemas.openxmlformats.org/officeDocument/2006/relationships/hyperlink" Target="https://www.panjit.com.tw/en/Product/downloadPDF/PJA3432" TargetMode="External"/><Relationship Id="rId167" Type="http://schemas.openxmlformats.org/officeDocument/2006/relationships/hyperlink" Target="https://www.panjit.com.tw/en/Product/downloadPDF/PJD16P04-AU" TargetMode="External"/><Relationship Id="rId188" Type="http://schemas.openxmlformats.org/officeDocument/2006/relationships/hyperlink" Target="https://www.panjit.com.tw/en/Product/downloadPDF/PJQ4442P-AU" TargetMode="External"/><Relationship Id="rId71" Type="http://schemas.openxmlformats.org/officeDocument/2006/relationships/hyperlink" Target="https://www.panjit.com.tw/en/Product/downloadPDF/PJQ5431E-AU" TargetMode="External"/><Relationship Id="rId92" Type="http://schemas.openxmlformats.org/officeDocument/2006/relationships/hyperlink" Target="https://www.panjit.com.tw/en/Product/downloadPDF/PJQ4546VP-AU" TargetMode="External"/><Relationship Id="rId213" Type="http://schemas.openxmlformats.org/officeDocument/2006/relationships/hyperlink" Target="https://www.panjit.com.tw/en/Product/downloadPDF/PJS6601-AU" TargetMode="External"/><Relationship Id="rId234" Type="http://schemas.openxmlformats.org/officeDocument/2006/relationships/hyperlink" Target="https://www.panjit.com.tw/en/Product/downloadPDF/PJT7413" TargetMode="External"/><Relationship Id="rId2" Type="http://schemas.openxmlformats.org/officeDocument/2006/relationships/hyperlink" Target="https://www.panjit.com.tw/upload/datasheet/PJE8416.pdf" TargetMode="External"/><Relationship Id="rId29" Type="http://schemas.openxmlformats.org/officeDocument/2006/relationships/hyperlink" Target="https://www.panjit.com.tw/en/Product/downloadPDF/PJQ4534P" TargetMode="External"/><Relationship Id="rId40" Type="http://schemas.openxmlformats.org/officeDocument/2006/relationships/hyperlink" Target="https://www.panjit.com.tw/en/Product/downloadPDF/PJQ4437EP" TargetMode="External"/><Relationship Id="rId115" Type="http://schemas.openxmlformats.org/officeDocument/2006/relationships/hyperlink" Target="https://www.panjit.com.tw/en/Product/downloadPDF/PJA3403" TargetMode="External"/><Relationship Id="rId136" Type="http://schemas.openxmlformats.org/officeDocument/2006/relationships/hyperlink" Target="https://www.panjit.com.tw/en/Product/downloadPDF/PJA3415AE" TargetMode="External"/><Relationship Id="rId157" Type="http://schemas.openxmlformats.org/officeDocument/2006/relationships/hyperlink" Target="https://www.panjit.com.tw/en/Product/downloadPDF/PJA3448" TargetMode="External"/><Relationship Id="rId178" Type="http://schemas.openxmlformats.org/officeDocument/2006/relationships/hyperlink" Target="https://www.panjit.com.tw/en/Product/downloadPDF/PJQ2409" TargetMode="External"/><Relationship Id="rId61" Type="http://schemas.openxmlformats.org/officeDocument/2006/relationships/hyperlink" Target="https://www.panjit.com.tw/en/Product/downloadPDF/PJQ5437E-AU" TargetMode="External"/><Relationship Id="rId82" Type="http://schemas.openxmlformats.org/officeDocument/2006/relationships/hyperlink" Target="https://www.panjit.com.tw/en/Product/downloadPDF/PJQ5544V-AU" TargetMode="External"/><Relationship Id="rId199" Type="http://schemas.openxmlformats.org/officeDocument/2006/relationships/hyperlink" Target="https://www.panjit.com.tw/en/Product/downloadPDF/PJS6405" TargetMode="External"/><Relationship Id="rId203" Type="http://schemas.openxmlformats.org/officeDocument/2006/relationships/hyperlink" Target="https://www.panjit.com.tw/en/Product/downloadPDF/PJS6414" TargetMode="External"/><Relationship Id="rId19" Type="http://schemas.openxmlformats.org/officeDocument/2006/relationships/hyperlink" Target="https://www.panjit.com.tw/upload/datasheet/PJQ4534P-AU.pdf" TargetMode="External"/><Relationship Id="rId224" Type="http://schemas.openxmlformats.org/officeDocument/2006/relationships/hyperlink" Target="https://www.panjit.com.tw/en/Product/downloadPDF/PJS6806-AU" TargetMode="External"/><Relationship Id="rId245" Type="http://schemas.openxmlformats.org/officeDocument/2006/relationships/hyperlink" Target="https://www.panjit.com.tw/en/Product/downloadPDF/PJE8406" TargetMode="External"/><Relationship Id="rId30" Type="http://schemas.openxmlformats.org/officeDocument/2006/relationships/hyperlink" Target="https://www.panjit.com.tw/en/Product/downloadPDF/PJQ5433E" TargetMode="External"/><Relationship Id="rId105" Type="http://schemas.openxmlformats.org/officeDocument/2006/relationships/hyperlink" Target="https://www.panjit.com.tw/en/Product/downloadPDF/PJQ4423DP" TargetMode="External"/><Relationship Id="rId126" Type="http://schemas.openxmlformats.org/officeDocument/2006/relationships/hyperlink" Target="https://www.panjit.com.tw/en/Product/downloadPDF/PJA3411-AU" TargetMode="External"/><Relationship Id="rId147" Type="http://schemas.openxmlformats.org/officeDocument/2006/relationships/hyperlink" Target="https://www.panjit.com.tw/en/Product/downloadPDF/PJA3432-AU" TargetMode="External"/><Relationship Id="rId168" Type="http://schemas.openxmlformats.org/officeDocument/2006/relationships/hyperlink" Target="https://www.panjit.com.tw/en/Product/downloadPDF/PJD85N03-AU" TargetMode="External"/><Relationship Id="rId51" Type="http://schemas.openxmlformats.org/officeDocument/2006/relationships/hyperlink" Target="https://www.panjit.com.tw/en/Product/downloadPDF/PJD95P04E-AU" TargetMode="External"/><Relationship Id="rId72" Type="http://schemas.openxmlformats.org/officeDocument/2006/relationships/hyperlink" Target="https://www.panjit.com.tw/en/Product/downloadPDF/PJQ5433E-AU" TargetMode="External"/><Relationship Id="rId93" Type="http://schemas.openxmlformats.org/officeDocument/2006/relationships/hyperlink" Target="https://www.panjit.com.tw/en/Product/downloadPDF/PJQ4548P-AU" TargetMode="External"/><Relationship Id="rId189" Type="http://schemas.openxmlformats.org/officeDocument/2006/relationships/hyperlink" Target="https://www.panjit.com.tw/en/Product/downloadPDF/PJQ4443P" TargetMode="External"/><Relationship Id="rId3" Type="http://schemas.openxmlformats.org/officeDocument/2006/relationships/hyperlink" Target="https://www.panjit.com.tw/en/Product/downloadPDF/PJQ5546" TargetMode="External"/><Relationship Id="rId214" Type="http://schemas.openxmlformats.org/officeDocument/2006/relationships/hyperlink" Target="https://www.panjit.com.tw/en/Product/downloadPDF/PJS6602" TargetMode="External"/><Relationship Id="rId235" Type="http://schemas.openxmlformats.org/officeDocument/2006/relationships/hyperlink" Target="https://www.panjit.com.tw/en/Product/downloadPDF/PJT7600" TargetMode="External"/><Relationship Id="rId116" Type="http://schemas.openxmlformats.org/officeDocument/2006/relationships/hyperlink" Target="https://www.panjit.com.tw/en/Product/downloadPDF/PJA3403-AU" TargetMode="External"/><Relationship Id="rId137" Type="http://schemas.openxmlformats.org/officeDocument/2006/relationships/hyperlink" Target="https://www.panjit.com.tw/en/Product/downloadPDF/PJA3415AE-AU" TargetMode="External"/><Relationship Id="rId158" Type="http://schemas.openxmlformats.org/officeDocument/2006/relationships/hyperlink" Target="https://www.panjit.com.tw/en/Product/downloadPDF/PJA3449" TargetMode="External"/><Relationship Id="rId20" Type="http://schemas.openxmlformats.org/officeDocument/2006/relationships/hyperlink" Target="https://www.panjit.com.tw/en/Product/downloadPDF/PJQ5520-AU" TargetMode="External"/><Relationship Id="rId41" Type="http://schemas.openxmlformats.org/officeDocument/2006/relationships/hyperlink" Target="https://www.panjit.com.tw/en/Product/downloadPDF/PJQ4435EP" TargetMode="External"/><Relationship Id="rId62" Type="http://schemas.openxmlformats.org/officeDocument/2006/relationships/hyperlink" Target="https://www.panjit.com.tw/en/Product/downloadPDF/PJA3434-AU" TargetMode="External"/><Relationship Id="rId83" Type="http://schemas.openxmlformats.org/officeDocument/2006/relationships/hyperlink" Target="https://www.panjit.com.tw/en/Product/downloadPDF/PJQ5546V-AU" TargetMode="External"/><Relationship Id="rId179" Type="http://schemas.openxmlformats.org/officeDocument/2006/relationships/hyperlink" Target="https://www.panjit.com.tw/en/Product/downloadPDF/PJQ2416" TargetMode="External"/><Relationship Id="rId190" Type="http://schemas.openxmlformats.org/officeDocument/2006/relationships/hyperlink" Target="https://www.panjit.com.tw/en/Product/downloadPDF/PJQ4453P-AU" TargetMode="External"/><Relationship Id="rId204" Type="http://schemas.openxmlformats.org/officeDocument/2006/relationships/hyperlink" Target="https://www.panjit.com.tw/en/Product/downloadPDF/PJS6415" TargetMode="External"/><Relationship Id="rId225" Type="http://schemas.openxmlformats.org/officeDocument/2006/relationships/hyperlink" Target="https://www.panjit.com.tw/en/Product/downloadPDF/PJS6809" TargetMode="External"/><Relationship Id="rId246" Type="http://schemas.openxmlformats.org/officeDocument/2006/relationships/hyperlink" Target="https://www.panjit.com.tw/en/Product/downloadPDF/PJE8408" TargetMode="External"/><Relationship Id="rId106" Type="http://schemas.openxmlformats.org/officeDocument/2006/relationships/hyperlink" Target="https://www.panjit.com.tw/en/Product/downloadPDF/PJQ4425DP" TargetMode="External"/><Relationship Id="rId127" Type="http://schemas.openxmlformats.org/officeDocument/2006/relationships/hyperlink" Target="https://www.panjit.com.tw/en/Product/downloadPDF/PJA3412" TargetMode="External"/><Relationship Id="rId10" Type="http://schemas.openxmlformats.org/officeDocument/2006/relationships/hyperlink" Target="https://www.panjit.com.tw/en/Product/downloadPDF/PJD30N04S-AU" TargetMode="External"/><Relationship Id="rId31" Type="http://schemas.openxmlformats.org/officeDocument/2006/relationships/hyperlink" Target="https://www.panjit.com.tw/en/Product/downloadPDF/PJQ5435E" TargetMode="External"/><Relationship Id="rId52" Type="http://schemas.openxmlformats.org/officeDocument/2006/relationships/hyperlink" Target="https://www.panjit.com.tw/en/Product/downloadPDF/PJC7400B" TargetMode="External"/><Relationship Id="rId73" Type="http://schemas.openxmlformats.org/officeDocument/2006/relationships/hyperlink" Target="https://www.panjit.com.tw/en/Product/downloadPDF/PJQ5435E-AU" TargetMode="External"/><Relationship Id="rId94" Type="http://schemas.openxmlformats.org/officeDocument/2006/relationships/hyperlink" Target="https://www.panjit.com.tw/en/Product/downloadPDF/PJQ4548VP-AU" TargetMode="External"/><Relationship Id="rId148" Type="http://schemas.openxmlformats.org/officeDocument/2006/relationships/hyperlink" Target="https://www.panjit.com.tw/en/Product/downloadPDF/PJA3433" TargetMode="External"/><Relationship Id="rId169" Type="http://schemas.openxmlformats.org/officeDocument/2006/relationships/hyperlink" Target="https://www.panjit.com.tw/en/Product/downloadPDF/PJE8400" TargetMode="External"/></Relationships>
</file>

<file path=xl/worksheets/_rels/sheet11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JQ2463A-AU" TargetMode="External"/><Relationship Id="rId21" Type="http://schemas.openxmlformats.org/officeDocument/2006/relationships/hyperlink" Target="https://www.panjit.com.tw/en/Product/downloadPDF/PJD45N06SA-AU" TargetMode="External"/><Relationship Id="rId42" Type="http://schemas.openxmlformats.org/officeDocument/2006/relationships/hyperlink" Target="https://www.panjit.com.tw/en/Product/downloadPDF/PJD65N10SA-AU" TargetMode="External"/><Relationship Id="rId63" Type="http://schemas.openxmlformats.org/officeDocument/2006/relationships/hyperlink" Target="https://www.panjit.com.tw/en/Product/downloadPDF/PSMB050N10NS2" TargetMode="External"/><Relationship Id="rId84" Type="http://schemas.openxmlformats.org/officeDocument/2006/relationships/hyperlink" Target="https://www.panjit.com.tw/en/Product/downloadPDF/PJA3461-AU" TargetMode="External"/><Relationship Id="rId138" Type="http://schemas.openxmlformats.org/officeDocument/2006/relationships/hyperlink" Target="https://www.panjit.com.tw/en/Product/downloadPDF/PJQ5866A" TargetMode="External"/><Relationship Id="rId159" Type="http://schemas.openxmlformats.org/officeDocument/2006/relationships/hyperlink" Target="https://www.panjit.com.tw/en/Product/downloadPDF/PJQ4476AP" TargetMode="External"/><Relationship Id="rId107" Type="http://schemas.openxmlformats.org/officeDocument/2006/relationships/hyperlink" Target="https://www.panjit.com.tw/en/Product/downloadPDF/PJD50N10AL" TargetMode="External"/><Relationship Id="rId11" Type="http://schemas.openxmlformats.org/officeDocument/2006/relationships/hyperlink" Target="https://www.panjit.com.tw/en/Product/downloadPDF/PSMQC144N10LS2" TargetMode="External"/><Relationship Id="rId32" Type="http://schemas.openxmlformats.org/officeDocument/2006/relationships/hyperlink" Target="https://www.panjit.com.tw/en/Product/downloadPDF/PJQ5562A" TargetMode="External"/><Relationship Id="rId53" Type="http://schemas.openxmlformats.org/officeDocument/2006/relationships/hyperlink" Target="https://www.panjit.com.tw/en/Product/downloadPDF/PSMQC078N10LS2" TargetMode="External"/><Relationship Id="rId74" Type="http://schemas.openxmlformats.org/officeDocument/2006/relationships/hyperlink" Target="https://www.panjit.com.tw/en/Product/downloadPDF/PSMQC120N06LS1" TargetMode="External"/><Relationship Id="rId128" Type="http://schemas.openxmlformats.org/officeDocument/2006/relationships/hyperlink" Target="https://www.panjit.com.tw/en/Product/downloadPDF/PJQ5458A-AU" TargetMode="External"/><Relationship Id="rId149" Type="http://schemas.openxmlformats.org/officeDocument/2006/relationships/hyperlink" Target="https://www.panjit.com.tw/en/Product/downloadPDF/PJW4P06A-AU" TargetMode="External"/><Relationship Id="rId5" Type="http://schemas.openxmlformats.org/officeDocument/2006/relationships/hyperlink" Target="https://www.panjit.com.tw/upload/datasheet/PSMD081N10LS2.pdf" TargetMode="External"/><Relationship Id="rId95" Type="http://schemas.openxmlformats.org/officeDocument/2006/relationships/hyperlink" Target="https://www.panjit.com.tw/en/Product/downloadPDF/PJD15P06A-AU" TargetMode="External"/><Relationship Id="rId22" Type="http://schemas.openxmlformats.org/officeDocument/2006/relationships/hyperlink" Target="https://www.panjit.com.tw/en/Product/downloadPDF/PJD50N15S-AU" TargetMode="External"/><Relationship Id="rId43" Type="http://schemas.openxmlformats.org/officeDocument/2006/relationships/hyperlink" Target="https://www.panjit.com.tw/en/Product/downloadPDF/PJD50N10SA-AU" TargetMode="External"/><Relationship Id="rId64" Type="http://schemas.openxmlformats.org/officeDocument/2006/relationships/hyperlink" Target="https://www.panjit.com.tw/en/Product/downloadPDF/PSMP050N10NS2" TargetMode="External"/><Relationship Id="rId118" Type="http://schemas.openxmlformats.org/officeDocument/2006/relationships/hyperlink" Target="https://www.panjit.com.tw/en/Product/downloadPDF/PJQ4460AP" TargetMode="External"/><Relationship Id="rId139" Type="http://schemas.openxmlformats.org/officeDocument/2006/relationships/hyperlink" Target="https://www.panjit.com.tw/en/Product/downloadPDF/PJS6461" TargetMode="External"/><Relationship Id="rId80" Type="http://schemas.openxmlformats.org/officeDocument/2006/relationships/hyperlink" Target="https://www.panjit.com.tw/en/Product/downloadPDF/PJQ2470A" TargetMode="External"/><Relationship Id="rId85" Type="http://schemas.openxmlformats.org/officeDocument/2006/relationships/hyperlink" Target="https://www.panjit.com.tw/en/Product/downloadPDF/PJA3471" TargetMode="External"/><Relationship Id="rId150" Type="http://schemas.openxmlformats.org/officeDocument/2006/relationships/hyperlink" Target="https://www.panjit.com.tw/en/Product/downloadPDF/PJW5N06A" TargetMode="External"/><Relationship Id="rId155" Type="http://schemas.openxmlformats.org/officeDocument/2006/relationships/hyperlink" Target="https://www.panjit.com.tw/en/Product/downloadPDF/PJW5P06A" TargetMode="External"/><Relationship Id="rId12" Type="http://schemas.openxmlformats.org/officeDocument/2006/relationships/hyperlink" Target="https://www.panjit.com.tw/en/Product/downloadPDF/PSMQB280N10LS2" TargetMode="External"/><Relationship Id="rId17" Type="http://schemas.openxmlformats.org/officeDocument/2006/relationships/hyperlink" Target="https://www.panjit.com.tw/en/Product/downloadPDF/PJP75N06SA-AU" TargetMode="External"/><Relationship Id="rId33" Type="http://schemas.openxmlformats.org/officeDocument/2006/relationships/hyperlink" Target="https://www.panjit.com.tw/en/Product/downloadPDF/PJQ5562A-AU" TargetMode="External"/><Relationship Id="rId38" Type="http://schemas.openxmlformats.org/officeDocument/2006/relationships/hyperlink" Target="https://www.panjit.com.tw/en/Product/downloadPDF/PJQ5594-AU" TargetMode="External"/><Relationship Id="rId59" Type="http://schemas.openxmlformats.org/officeDocument/2006/relationships/hyperlink" Target="https://www.panjit.com.tw/en/Product/downloadPDF/PJQ5858A-AU" TargetMode="External"/><Relationship Id="rId103" Type="http://schemas.openxmlformats.org/officeDocument/2006/relationships/hyperlink" Target="https://www.panjit.com.tw/en/Product/downloadPDF/PJD25N10A" TargetMode="External"/><Relationship Id="rId108" Type="http://schemas.openxmlformats.org/officeDocument/2006/relationships/hyperlink" Target="https://www.panjit.com.tw/en/Product/downloadPDF/PJD6N10A" TargetMode="External"/><Relationship Id="rId124" Type="http://schemas.openxmlformats.org/officeDocument/2006/relationships/hyperlink" Target="https://www.panjit.com.tw/en/Product/downloadPDF/PJQ4465AP-AU" TargetMode="External"/><Relationship Id="rId129" Type="http://schemas.openxmlformats.org/officeDocument/2006/relationships/hyperlink" Target="https://www.panjit.com.tw/en/Product/downloadPDF/PJQ5463A" TargetMode="External"/><Relationship Id="rId54" Type="http://schemas.openxmlformats.org/officeDocument/2006/relationships/hyperlink" Target="https://www.panjit.com.tw/en/Product/downloadPDF/PSMQC074N10NS2" TargetMode="External"/><Relationship Id="rId70" Type="http://schemas.openxmlformats.org/officeDocument/2006/relationships/hyperlink" Target="https://www.panjit.com.tw/en/Product/downloadPDF/PSMQC033N06NS1" TargetMode="External"/><Relationship Id="rId75" Type="http://schemas.openxmlformats.org/officeDocument/2006/relationships/hyperlink" Target="https://www.panjit.com.tw/en/Product/downloadPDF/PSMD460N15NS1" TargetMode="External"/><Relationship Id="rId91" Type="http://schemas.openxmlformats.org/officeDocument/2006/relationships/hyperlink" Target="https://www.panjit.com.tw/en/Product/downloadPDF/PJD14P06A" TargetMode="External"/><Relationship Id="rId96" Type="http://schemas.openxmlformats.org/officeDocument/2006/relationships/hyperlink" Target="https://www.panjit.com.tw/en/Product/downloadPDF/PJD16N06A" TargetMode="External"/><Relationship Id="rId140" Type="http://schemas.openxmlformats.org/officeDocument/2006/relationships/hyperlink" Target="https://www.panjit.com.tw/en/Product/downloadPDF/PJS6461-AU" TargetMode="External"/><Relationship Id="rId145" Type="http://schemas.openxmlformats.org/officeDocument/2006/relationships/hyperlink" Target="https://www.panjit.com.tw/en/Product/downloadPDF/PJW3P10A" TargetMode="External"/><Relationship Id="rId1" Type="http://schemas.openxmlformats.org/officeDocument/2006/relationships/hyperlink" Target="https://www.panjit.com.tw/upload/datasheet/PJQ44605AP-AU.pdf" TargetMode="External"/><Relationship Id="rId6" Type="http://schemas.openxmlformats.org/officeDocument/2006/relationships/hyperlink" Target="https://www.panjit.com.tw/upload/datasheet/PSMD099N10LS2.pdf" TargetMode="External"/><Relationship Id="rId23" Type="http://schemas.openxmlformats.org/officeDocument/2006/relationships/hyperlink" Target="https://www.panjit.com.tw/en/Product/downloadPDF/PJD45N15S-AU" TargetMode="External"/><Relationship Id="rId28" Type="http://schemas.openxmlformats.org/officeDocument/2006/relationships/hyperlink" Target="https://www.panjit.com.tw/en/Product/downloadPDF/PJQ4568AP-AU" TargetMode="External"/><Relationship Id="rId49" Type="http://schemas.openxmlformats.org/officeDocument/2006/relationships/hyperlink" Target="https://www.panjit.com.tw/en/Product/downloadPDF/PJQ5576A-AU" TargetMode="External"/><Relationship Id="rId114" Type="http://schemas.openxmlformats.org/officeDocument/2006/relationships/hyperlink" Target="https://www.panjit.com.tw/en/Product/downloadPDF/PJQ2460" TargetMode="External"/><Relationship Id="rId119" Type="http://schemas.openxmlformats.org/officeDocument/2006/relationships/hyperlink" Target="https://www.panjit.com.tw/en/Product/downloadPDF/PJQ4460AP-AU" TargetMode="External"/><Relationship Id="rId44" Type="http://schemas.openxmlformats.org/officeDocument/2006/relationships/hyperlink" Target="https://www.panjit.com.tw/en/Product/downloadPDF/PJA3474S" TargetMode="External"/><Relationship Id="rId60" Type="http://schemas.openxmlformats.org/officeDocument/2006/relationships/hyperlink" Target="https://www.panjit.com.tw/en/Product/downloadPDF/PJQ5863A-AU" TargetMode="External"/><Relationship Id="rId65" Type="http://schemas.openxmlformats.org/officeDocument/2006/relationships/hyperlink" Target="https://www.panjit.com.tw/en/Product/downloadPDF/PSMB032N08NS1" TargetMode="External"/><Relationship Id="rId81" Type="http://schemas.openxmlformats.org/officeDocument/2006/relationships/hyperlink" Target="https://www.panjit.com.tw/en/Product/downloadPDF/PJA3460" TargetMode="External"/><Relationship Id="rId86" Type="http://schemas.openxmlformats.org/officeDocument/2006/relationships/hyperlink" Target="https://www.panjit.com.tw/en/Product/downloadPDF/PJD10P10A" TargetMode="External"/><Relationship Id="rId130" Type="http://schemas.openxmlformats.org/officeDocument/2006/relationships/hyperlink" Target="https://www.panjit.com.tw/en/Product/downloadPDF/PJQ5465A" TargetMode="External"/><Relationship Id="rId135" Type="http://schemas.openxmlformats.org/officeDocument/2006/relationships/hyperlink" Target="https://www.panjit.com.tw/en/Product/downloadPDF/PJQ5472A" TargetMode="External"/><Relationship Id="rId151" Type="http://schemas.openxmlformats.org/officeDocument/2006/relationships/hyperlink" Target="https://www.panjit.com.tw/en/Product/downloadPDF/PJW5N06A-AU" TargetMode="External"/><Relationship Id="rId156" Type="http://schemas.openxmlformats.org/officeDocument/2006/relationships/hyperlink" Target="https://www.panjit.com.tw/en/Product/downloadPDF/PJW5P06A-AU" TargetMode="External"/><Relationship Id="rId13" Type="http://schemas.openxmlformats.org/officeDocument/2006/relationships/hyperlink" Target="https://www.panjit.com.tw/en/Product/downloadPDF/PSMQB550N10NS2" TargetMode="External"/><Relationship Id="rId18" Type="http://schemas.openxmlformats.org/officeDocument/2006/relationships/hyperlink" Target="https://www.panjit.com.tw/en/Product/downloadPDF/PJD100N06SA-AU" TargetMode="External"/><Relationship Id="rId39" Type="http://schemas.openxmlformats.org/officeDocument/2006/relationships/hyperlink" Target="https://www.panjit.com.tw/en/Product/downloadPDF/PJQ5968A-AU" TargetMode="External"/><Relationship Id="rId109" Type="http://schemas.openxmlformats.org/officeDocument/2006/relationships/hyperlink" Target="https://www.panjit.com.tw/en/Product/downloadPDF/PJD9N10A" TargetMode="External"/><Relationship Id="rId34" Type="http://schemas.openxmlformats.org/officeDocument/2006/relationships/hyperlink" Target="https://www.panjit.com.tw/en/Product/downloadPDF/PJQ5564A-AU" TargetMode="External"/><Relationship Id="rId50" Type="http://schemas.openxmlformats.org/officeDocument/2006/relationships/hyperlink" Target="https://www.panjit.com.tw/en/Product/downloadPDF/PSMQC280N10LS2" TargetMode="External"/><Relationship Id="rId55" Type="http://schemas.openxmlformats.org/officeDocument/2006/relationships/hyperlink" Target="https://www.panjit.com.tw/en/Product/downloadPDF/PSMQC042N10LS2" TargetMode="External"/><Relationship Id="rId76" Type="http://schemas.openxmlformats.org/officeDocument/2006/relationships/hyperlink" Target="https://www.panjit.com.tw/en/Product/downloadPDF/PJQ4882AP" TargetMode="External"/><Relationship Id="rId97" Type="http://schemas.openxmlformats.org/officeDocument/2006/relationships/hyperlink" Target="https://www.panjit.com.tw/en/Product/downloadPDF/PJD16N06A-AU" TargetMode="External"/><Relationship Id="rId104" Type="http://schemas.openxmlformats.org/officeDocument/2006/relationships/hyperlink" Target="https://www.panjit.com.tw/en/Product/downloadPDF/PJD35N06A" TargetMode="External"/><Relationship Id="rId120" Type="http://schemas.openxmlformats.org/officeDocument/2006/relationships/hyperlink" Target="https://www.panjit.com.tw/en/Product/downloadPDF/PJQ4463AP" TargetMode="External"/><Relationship Id="rId125" Type="http://schemas.openxmlformats.org/officeDocument/2006/relationships/hyperlink" Target="https://www.panjit.com.tw/en/Product/downloadPDF/PJQ4466AP" TargetMode="External"/><Relationship Id="rId141" Type="http://schemas.openxmlformats.org/officeDocument/2006/relationships/hyperlink" Target="https://www.panjit.com.tw/en/Product/downloadPDF/PJW2P10A" TargetMode="External"/><Relationship Id="rId146" Type="http://schemas.openxmlformats.org/officeDocument/2006/relationships/hyperlink" Target="https://www.panjit.com.tw/en/Product/downloadPDF/PJW4N06A" TargetMode="External"/><Relationship Id="rId7" Type="http://schemas.openxmlformats.org/officeDocument/2006/relationships/hyperlink" Target="https://www.panjit.com.tw/upload/datasheet/PJQ44609AP-AU.pdf" TargetMode="External"/><Relationship Id="rId71" Type="http://schemas.openxmlformats.org/officeDocument/2006/relationships/hyperlink" Target="https://www.panjit.com.tw/en/Product/downloadPDF/PSMQC073N06NS1" TargetMode="External"/><Relationship Id="rId92" Type="http://schemas.openxmlformats.org/officeDocument/2006/relationships/hyperlink" Target="https://www.panjit.com.tw/en/Product/downloadPDF/PJD14P06A-AU" TargetMode="External"/><Relationship Id="rId2" Type="http://schemas.openxmlformats.org/officeDocument/2006/relationships/hyperlink" Target="https://www.panjit.com.tw/upload/datasheet/PJQ44607AP-AU.pdf" TargetMode="External"/><Relationship Id="rId29" Type="http://schemas.openxmlformats.org/officeDocument/2006/relationships/hyperlink" Target="https://www.panjit.com.tw/en/Product/downloadPDF/PJQ4564AP-AU" TargetMode="External"/><Relationship Id="rId24" Type="http://schemas.openxmlformats.org/officeDocument/2006/relationships/hyperlink" Target="https://www.panjit.com.tw/en/Product/downloadPDF/PJD30N15S-AU" TargetMode="External"/><Relationship Id="rId40" Type="http://schemas.openxmlformats.org/officeDocument/2006/relationships/hyperlink" Target="https://www.panjit.com.tw/en/Product/downloadPDF/PSMN015N10NS2" TargetMode="External"/><Relationship Id="rId45" Type="http://schemas.openxmlformats.org/officeDocument/2006/relationships/hyperlink" Target="https://www.panjit.com.tw/en/Product/downloadPDF/PJA3474S-AU" TargetMode="External"/><Relationship Id="rId66" Type="http://schemas.openxmlformats.org/officeDocument/2006/relationships/hyperlink" Target="https://www.panjit.com.tw/en/Product/downloadPDF/PSMB055N08NS1" TargetMode="External"/><Relationship Id="rId87" Type="http://schemas.openxmlformats.org/officeDocument/2006/relationships/hyperlink" Target="https://www.panjit.com.tw/en/Product/downloadPDF/PJD11N06A" TargetMode="External"/><Relationship Id="rId110" Type="http://schemas.openxmlformats.org/officeDocument/2006/relationships/hyperlink" Target="https://www.panjit.com.tw/en/Product/downloadPDF/PJD9P06A" TargetMode="External"/><Relationship Id="rId115" Type="http://schemas.openxmlformats.org/officeDocument/2006/relationships/hyperlink" Target="https://www.panjit.com.tw/en/Product/downloadPDF/PJQ2460-AU" TargetMode="External"/><Relationship Id="rId131" Type="http://schemas.openxmlformats.org/officeDocument/2006/relationships/hyperlink" Target="https://www.panjit.com.tw/en/Product/downloadPDF/PJQ5465A-AU" TargetMode="External"/><Relationship Id="rId136" Type="http://schemas.openxmlformats.org/officeDocument/2006/relationships/hyperlink" Target="https://www.panjit.com.tw/en/Product/downloadPDF/PJQ5474A" TargetMode="External"/><Relationship Id="rId157" Type="http://schemas.openxmlformats.org/officeDocument/2006/relationships/hyperlink" Target="https://www.panjit.com.tw/en/Product/downloadPDF/PJW7N06A" TargetMode="External"/><Relationship Id="rId61" Type="http://schemas.openxmlformats.org/officeDocument/2006/relationships/hyperlink" Target="https://www.panjit.com.tw/en/Product/downloadPDF/PJQ1938L" TargetMode="External"/><Relationship Id="rId82" Type="http://schemas.openxmlformats.org/officeDocument/2006/relationships/hyperlink" Target="https://www.panjit.com.tw/en/Product/downloadPDF/PJA3460-AU" TargetMode="External"/><Relationship Id="rId152" Type="http://schemas.openxmlformats.org/officeDocument/2006/relationships/hyperlink" Target="https://www.panjit.com.tw/en/Product/downloadPDF/PJW5N10" TargetMode="External"/><Relationship Id="rId19" Type="http://schemas.openxmlformats.org/officeDocument/2006/relationships/hyperlink" Target="https://www.panjit.com.tw/en/Product/downloadPDF/PJD80N06SA-AU" TargetMode="External"/><Relationship Id="rId14" Type="http://schemas.openxmlformats.org/officeDocument/2006/relationships/hyperlink" Target="https://www.panjit.com.tw/en/Product/downloadPDF/PSMN028N10NS2" TargetMode="External"/><Relationship Id="rId30" Type="http://schemas.openxmlformats.org/officeDocument/2006/relationships/hyperlink" Target="https://www.panjit.com.tw/en/Product/downloadPDF/PJQ4594P-AU" TargetMode="External"/><Relationship Id="rId35" Type="http://schemas.openxmlformats.org/officeDocument/2006/relationships/hyperlink" Target="https://www.panjit.com.tw/en/Product/downloadPDF/PJQ5568A-AU" TargetMode="External"/><Relationship Id="rId56" Type="http://schemas.openxmlformats.org/officeDocument/2006/relationships/hyperlink" Target="https://www.panjit.com.tw/en/Product/downloadPDF/PSMQC040N08NS2" TargetMode="External"/><Relationship Id="rId77" Type="http://schemas.openxmlformats.org/officeDocument/2006/relationships/hyperlink" Target="https://www.panjit.com.tw/en/Product/downloadPDF/PJQ5882A" TargetMode="External"/><Relationship Id="rId100" Type="http://schemas.openxmlformats.org/officeDocument/2006/relationships/hyperlink" Target="https://www.panjit.com.tw/en/Product/downloadPDF/PJD18N20" TargetMode="External"/><Relationship Id="rId105" Type="http://schemas.openxmlformats.org/officeDocument/2006/relationships/hyperlink" Target="https://www.panjit.com.tw/en/Product/downloadPDF/PJD40N06A" TargetMode="External"/><Relationship Id="rId126" Type="http://schemas.openxmlformats.org/officeDocument/2006/relationships/hyperlink" Target="https://www.panjit.com.tw/en/Product/downloadPDF/PJQ4468AP" TargetMode="External"/><Relationship Id="rId147" Type="http://schemas.openxmlformats.org/officeDocument/2006/relationships/hyperlink" Target="https://www.panjit.com.tw/en/Product/downloadPDF/PJW4N06A-AU" TargetMode="External"/><Relationship Id="rId8" Type="http://schemas.openxmlformats.org/officeDocument/2006/relationships/hyperlink" Target="https://www.panjit.com.tw/upload/datasheet/PJA3461S-AU.pdf" TargetMode="External"/><Relationship Id="rId51" Type="http://schemas.openxmlformats.org/officeDocument/2006/relationships/hyperlink" Target="https://www.panjit.com.tw/en/Product/downloadPDF/PSMQC098N10LS2" TargetMode="External"/><Relationship Id="rId72" Type="http://schemas.openxmlformats.org/officeDocument/2006/relationships/hyperlink" Target="https://www.panjit.com.tw/en/Product/downloadPDF/PSMQC076N12LS1" TargetMode="External"/><Relationship Id="rId93" Type="http://schemas.openxmlformats.org/officeDocument/2006/relationships/hyperlink" Target="https://www.panjit.com.tw/en/Product/downloadPDF/PJD14P10A" TargetMode="External"/><Relationship Id="rId98" Type="http://schemas.openxmlformats.org/officeDocument/2006/relationships/hyperlink" Target="https://www.panjit.com.tw/en/Product/downloadPDF/PJD16P06A" TargetMode="External"/><Relationship Id="rId121" Type="http://schemas.openxmlformats.org/officeDocument/2006/relationships/hyperlink" Target="https://www.panjit.com.tw/en/Product/downloadPDF/PJQ4463AP-AU" TargetMode="External"/><Relationship Id="rId142" Type="http://schemas.openxmlformats.org/officeDocument/2006/relationships/hyperlink" Target="https://www.panjit.com.tw/en/Product/downloadPDF/PJW3N10A" TargetMode="External"/><Relationship Id="rId3" Type="http://schemas.openxmlformats.org/officeDocument/2006/relationships/hyperlink" Target="https://www.panjit.com.tw/upload/datasheet/PJQ44611AP-AU.pdf" TargetMode="External"/><Relationship Id="rId25" Type="http://schemas.openxmlformats.org/officeDocument/2006/relationships/hyperlink" Target="https://www.panjit.com.tw/en/Product/downloadPDF/PJL9580" TargetMode="External"/><Relationship Id="rId46" Type="http://schemas.openxmlformats.org/officeDocument/2006/relationships/hyperlink" Target="https://www.panjit.com.tw/en/Product/downloadPDF/PJQ4574AP-AU" TargetMode="External"/><Relationship Id="rId67" Type="http://schemas.openxmlformats.org/officeDocument/2006/relationships/hyperlink" Target="https://www.panjit.com.tw/en/Product/downloadPDF/PSMP032N08NS1" TargetMode="External"/><Relationship Id="rId116" Type="http://schemas.openxmlformats.org/officeDocument/2006/relationships/hyperlink" Target="https://www.panjit.com.tw/en/Product/downloadPDF/PJQ2463A" TargetMode="External"/><Relationship Id="rId137" Type="http://schemas.openxmlformats.org/officeDocument/2006/relationships/hyperlink" Target="https://www.panjit.com.tw/en/Product/downloadPDF/PJQ5476AL" TargetMode="External"/><Relationship Id="rId158" Type="http://schemas.openxmlformats.org/officeDocument/2006/relationships/hyperlink" Target="https://www.panjit.com.tw/en/Product/downloadPDF/PJW7N06A-AU" TargetMode="External"/><Relationship Id="rId20" Type="http://schemas.openxmlformats.org/officeDocument/2006/relationships/hyperlink" Target="https://www.panjit.com.tw/en/Product/downloadPDF/PJD60N06SA-AU" TargetMode="External"/><Relationship Id="rId41" Type="http://schemas.openxmlformats.org/officeDocument/2006/relationships/hyperlink" Target="https://www.panjit.com.tw/en/Product/downloadPDF/PJD70N10SA-AU" TargetMode="External"/><Relationship Id="rId62" Type="http://schemas.openxmlformats.org/officeDocument/2006/relationships/hyperlink" Target="https://www.panjit.com.tw/en/Product/downloadPDF/PSMQC040N10NS2" TargetMode="External"/><Relationship Id="rId83" Type="http://schemas.openxmlformats.org/officeDocument/2006/relationships/hyperlink" Target="https://www.panjit.com.tw/en/Product/downloadPDF/PJA3461" TargetMode="External"/><Relationship Id="rId88" Type="http://schemas.openxmlformats.org/officeDocument/2006/relationships/hyperlink" Target="https://www.panjit.com.tw/en/Product/downloadPDF/PJD11N06A-AU" TargetMode="External"/><Relationship Id="rId111" Type="http://schemas.openxmlformats.org/officeDocument/2006/relationships/hyperlink" Target="https://www.panjit.com.tw/en/Product/downloadPDF/PJD9P06A-AU" TargetMode="External"/><Relationship Id="rId132" Type="http://schemas.openxmlformats.org/officeDocument/2006/relationships/hyperlink" Target="https://www.panjit.com.tw/en/Product/downloadPDF/PJQ5466A" TargetMode="External"/><Relationship Id="rId153" Type="http://schemas.openxmlformats.org/officeDocument/2006/relationships/hyperlink" Target="https://www.panjit.com.tw/en/Product/downloadPDF/PJW5N10A" TargetMode="External"/><Relationship Id="rId15" Type="http://schemas.openxmlformats.org/officeDocument/2006/relationships/hyperlink" Target="https://www.panjit.com.tw/en/Product/downloadPDF/PJP125N06SA-AU" TargetMode="External"/><Relationship Id="rId36" Type="http://schemas.openxmlformats.org/officeDocument/2006/relationships/hyperlink" Target="https://www.panjit.com.tw/en/Product/downloadPDF/PJQ5590-AU" TargetMode="External"/><Relationship Id="rId57" Type="http://schemas.openxmlformats.org/officeDocument/2006/relationships/hyperlink" Target="https://www.panjit.com.tw/en/Product/downloadPDF/PJQ4576AP-AU" TargetMode="External"/><Relationship Id="rId106" Type="http://schemas.openxmlformats.org/officeDocument/2006/relationships/hyperlink" Target="https://www.panjit.com.tw/en/Product/downloadPDF/PJD45N06A" TargetMode="External"/><Relationship Id="rId127" Type="http://schemas.openxmlformats.org/officeDocument/2006/relationships/hyperlink" Target="https://www.panjit.com.tw/en/Product/downloadPDF/PJQ4468AP-AU" TargetMode="External"/><Relationship Id="rId10" Type="http://schemas.openxmlformats.org/officeDocument/2006/relationships/hyperlink" Target="https://www.panjit.com.tw/en/Product/downloadPDF/PSMQC039N10NS2" TargetMode="External"/><Relationship Id="rId31" Type="http://schemas.openxmlformats.org/officeDocument/2006/relationships/hyperlink" Target="https://www.panjit.com.tw/en/Product/downloadPDF/PJQ5560A-AU" TargetMode="External"/><Relationship Id="rId52" Type="http://schemas.openxmlformats.org/officeDocument/2006/relationships/hyperlink" Target="https://www.panjit.com.tw/en/Product/downloadPDF/PSMQC094N10NS2" TargetMode="External"/><Relationship Id="rId73" Type="http://schemas.openxmlformats.org/officeDocument/2006/relationships/hyperlink" Target="https://www.panjit.com.tw/en/Product/downloadPDF/PSMQC060N06LS1" TargetMode="External"/><Relationship Id="rId78" Type="http://schemas.openxmlformats.org/officeDocument/2006/relationships/hyperlink" Target="https://www.panjit.com.tw/en/Product/downloadPDF/PJQ1912" TargetMode="External"/><Relationship Id="rId94" Type="http://schemas.openxmlformats.org/officeDocument/2006/relationships/hyperlink" Target="https://www.panjit.com.tw/en/Product/downloadPDF/PJD15P06A" TargetMode="External"/><Relationship Id="rId99" Type="http://schemas.openxmlformats.org/officeDocument/2006/relationships/hyperlink" Target="https://www.panjit.com.tw/en/Product/downloadPDF/PJD16P06A-AU" TargetMode="External"/><Relationship Id="rId101" Type="http://schemas.openxmlformats.org/officeDocument/2006/relationships/hyperlink" Target="https://www.panjit.com.tw/en/Product/downloadPDF/PJD25N06A" TargetMode="External"/><Relationship Id="rId122" Type="http://schemas.openxmlformats.org/officeDocument/2006/relationships/hyperlink" Target="https://www.panjit.com.tw/en/Product/downloadPDF/PJQ4464AP" TargetMode="External"/><Relationship Id="rId143" Type="http://schemas.openxmlformats.org/officeDocument/2006/relationships/hyperlink" Target="https://www.panjit.com.tw/en/Product/downloadPDF/PJW3P06A" TargetMode="External"/><Relationship Id="rId148" Type="http://schemas.openxmlformats.org/officeDocument/2006/relationships/hyperlink" Target="https://www.panjit.com.tw/en/Product/downloadPDF/PJW4P06A" TargetMode="External"/><Relationship Id="rId4" Type="http://schemas.openxmlformats.org/officeDocument/2006/relationships/hyperlink" Target="https://www.panjit.com.tw/upload/datasheet/PSMP033N10NS2.pdf" TargetMode="External"/><Relationship Id="rId9" Type="http://schemas.openxmlformats.org/officeDocument/2006/relationships/hyperlink" Target="https://www.panjit.com.tw/en/Product/downloadPDF/PSMB033N10NS2" TargetMode="External"/><Relationship Id="rId26" Type="http://schemas.openxmlformats.org/officeDocument/2006/relationships/hyperlink" Target="https://www.panjit.com.tw/en/Product/downloadPDF/PJQ2566A" TargetMode="External"/><Relationship Id="rId47" Type="http://schemas.openxmlformats.org/officeDocument/2006/relationships/hyperlink" Target="https://www.panjit.com.tw/en/Product/downloadPDF/PJQ5572A-AU" TargetMode="External"/><Relationship Id="rId68" Type="http://schemas.openxmlformats.org/officeDocument/2006/relationships/hyperlink" Target="https://www.panjit.com.tw/en/Product/downloadPDF/PSMP055N08NS1" TargetMode="External"/><Relationship Id="rId89" Type="http://schemas.openxmlformats.org/officeDocument/2006/relationships/hyperlink" Target="https://www.panjit.com.tw/en/Product/downloadPDF/PJD12P06" TargetMode="External"/><Relationship Id="rId112" Type="http://schemas.openxmlformats.org/officeDocument/2006/relationships/hyperlink" Target="https://www.panjit.com.tw/en/Product/downloadPDF/PJF18N20" TargetMode="External"/><Relationship Id="rId133" Type="http://schemas.openxmlformats.org/officeDocument/2006/relationships/hyperlink" Target="https://www.panjit.com.tw/en/Product/downloadPDF/PJQ5468A" TargetMode="External"/><Relationship Id="rId154" Type="http://schemas.openxmlformats.org/officeDocument/2006/relationships/hyperlink" Target="https://www.panjit.com.tw/en/Product/downloadPDF/PJW5N10-AU" TargetMode="External"/><Relationship Id="rId16" Type="http://schemas.openxmlformats.org/officeDocument/2006/relationships/hyperlink" Target="https://www.panjit.com.tw/en/Product/downloadPDF/PJP100N06SA-AU" TargetMode="External"/><Relationship Id="rId37" Type="http://schemas.openxmlformats.org/officeDocument/2006/relationships/hyperlink" Target="https://www.panjit.com.tw/en/Product/downloadPDF/PJQ5592-AU" TargetMode="External"/><Relationship Id="rId58" Type="http://schemas.openxmlformats.org/officeDocument/2006/relationships/hyperlink" Target="https://www.panjit.com.tw/en/Product/downloadPDF/PSMQC060N06LS1-AU" TargetMode="External"/><Relationship Id="rId79" Type="http://schemas.openxmlformats.org/officeDocument/2006/relationships/hyperlink" Target="https://www.panjit.com.tw/en/Product/downloadPDF/PJA3470" TargetMode="External"/><Relationship Id="rId102" Type="http://schemas.openxmlformats.org/officeDocument/2006/relationships/hyperlink" Target="https://www.panjit.com.tw/en/Product/downloadPDF/PJD25N06A-AU" TargetMode="External"/><Relationship Id="rId123" Type="http://schemas.openxmlformats.org/officeDocument/2006/relationships/hyperlink" Target="https://www.panjit.com.tw/en/Product/downloadPDF/PJQ4465AP" TargetMode="External"/><Relationship Id="rId144" Type="http://schemas.openxmlformats.org/officeDocument/2006/relationships/hyperlink" Target="https://www.panjit.com.tw/en/Product/downloadPDF/PJW3P06A-AU" TargetMode="External"/><Relationship Id="rId90" Type="http://schemas.openxmlformats.org/officeDocument/2006/relationships/hyperlink" Target="https://www.panjit.com.tw/en/Product/downloadPDF/PJD13N10A" TargetMode="External"/><Relationship Id="rId27" Type="http://schemas.openxmlformats.org/officeDocument/2006/relationships/hyperlink" Target="https://www.panjit.com.tw/en/Product/downloadPDF/PJQ2568A" TargetMode="External"/><Relationship Id="rId48" Type="http://schemas.openxmlformats.org/officeDocument/2006/relationships/hyperlink" Target="https://www.panjit.com.tw/en/Product/downloadPDF/PJQ5574A-AU" TargetMode="External"/><Relationship Id="rId69" Type="http://schemas.openxmlformats.org/officeDocument/2006/relationships/hyperlink" Target="https://www.panjit.com.tw/en/Product/downloadPDF/PSMP075N15NS1" TargetMode="External"/><Relationship Id="rId113" Type="http://schemas.openxmlformats.org/officeDocument/2006/relationships/hyperlink" Target="https://www.panjit.com.tw/en/Product/downloadPDF/PJP18N20" TargetMode="External"/><Relationship Id="rId134" Type="http://schemas.openxmlformats.org/officeDocument/2006/relationships/hyperlink" Target="https://www.panjit.com.tw/en/Product/downloadPDF/PJQ5468A-AU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panjit.com.tw/upload/datasheet/PJx60R900S.pdf" TargetMode="External"/><Relationship Id="rId2" Type="http://schemas.openxmlformats.org/officeDocument/2006/relationships/hyperlink" Target="https://www.panjit.com.tw/upload/datasheet/PJx60R900S.pdf" TargetMode="External"/><Relationship Id="rId1" Type="http://schemas.openxmlformats.org/officeDocument/2006/relationships/hyperlink" Target="https://www.panjit.com.tw/upload/datasheet/PJx60R900S.pdf" TargetMode="External"/><Relationship Id="rId6" Type="http://schemas.openxmlformats.org/officeDocument/2006/relationships/hyperlink" Target="https://www.panjit.com.tw/en/Product/downloadPDF/PJP7NA60" TargetMode="External"/><Relationship Id="rId5" Type="http://schemas.openxmlformats.org/officeDocument/2006/relationships/hyperlink" Target="https://www.panjit.com.tw/en/Product/downloadPDF/PJP3NA80" TargetMode="External"/><Relationship Id="rId4" Type="http://schemas.openxmlformats.org/officeDocument/2006/relationships/hyperlink" Target="https://www.panjit.com.tw/en/Product/downloadPDF/PJP2NA70" TargetMode="External"/></Relationships>
</file>

<file path=xl/worksheets/_rels/sheet13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PJMF105N60FRC" TargetMode="External"/><Relationship Id="rId18" Type="http://schemas.openxmlformats.org/officeDocument/2006/relationships/hyperlink" Target="https://www.panjit.com.tw/en/Product/downloadPDF/PJMF099N60EC" TargetMode="External"/><Relationship Id="rId26" Type="http://schemas.openxmlformats.org/officeDocument/2006/relationships/hyperlink" Target="https://www.panjit.com.tw/en/Product/downloadPDF/PJMB210N65EC" TargetMode="External"/><Relationship Id="rId39" Type="http://schemas.openxmlformats.org/officeDocument/2006/relationships/hyperlink" Target="https://www.panjit.com.tw/en/Product/downloadPDF/PJMD360N60EC" TargetMode="External"/><Relationship Id="rId21" Type="http://schemas.openxmlformats.org/officeDocument/2006/relationships/hyperlink" Target="https://www.panjit.com.tw/en/Product/downloadPDF/PJMH190N60E1" TargetMode="External"/><Relationship Id="rId34" Type="http://schemas.openxmlformats.org/officeDocument/2006/relationships/hyperlink" Target="https://www.panjit.com.tw/en/Product/downloadPDF/PJMB130N65EC" TargetMode="External"/><Relationship Id="rId42" Type="http://schemas.openxmlformats.org/officeDocument/2006/relationships/hyperlink" Target="https://www.panjit.com.tw/en/Product/downloadPDF/PJMD900N60EC" TargetMode="External"/><Relationship Id="rId47" Type="http://schemas.openxmlformats.org/officeDocument/2006/relationships/hyperlink" Target="https://www.panjit.com.tw/en/Product/downloadPDF/PJMD390N65EC" TargetMode="External"/><Relationship Id="rId50" Type="http://schemas.openxmlformats.org/officeDocument/2006/relationships/hyperlink" Target="https://www.panjit.com.tw/en/Product/downloadPDF/PJMD990N65EC" TargetMode="External"/><Relationship Id="rId55" Type="http://schemas.openxmlformats.org/officeDocument/2006/relationships/hyperlink" Target="https://www.panjit.com.tw/en/Product/downloadPDF/PJMF580N60E1" TargetMode="External"/><Relationship Id="rId7" Type="http://schemas.openxmlformats.org/officeDocument/2006/relationships/hyperlink" Target="https://www.panjit.com.tw/en/Product/downloadPDF/PJMH125N60FRC" TargetMode="External"/><Relationship Id="rId2" Type="http://schemas.openxmlformats.org/officeDocument/2006/relationships/hyperlink" Target="https://www.panjit.com.tw/upload/datasheet/PSMP033N10NS2.pdf" TargetMode="External"/><Relationship Id="rId16" Type="http://schemas.openxmlformats.org/officeDocument/2006/relationships/hyperlink" Target="https://www.panjit.com.tw/en/Product/downloadPDF/PJMH040N60EC" TargetMode="External"/><Relationship Id="rId29" Type="http://schemas.openxmlformats.org/officeDocument/2006/relationships/hyperlink" Target="https://www.panjit.com.tw/en/Product/downloadPDF/PJMF310N65EC" TargetMode="External"/><Relationship Id="rId11" Type="http://schemas.openxmlformats.org/officeDocument/2006/relationships/hyperlink" Target="https://www.panjit.com.tw/en/Product/downloadPDF/PJMB105N60FRC" TargetMode="External"/><Relationship Id="rId24" Type="http://schemas.openxmlformats.org/officeDocument/2006/relationships/hyperlink" Target="https://www.panjit.com.tw/en/Product/downloadPDF/PJMH099N60EC" TargetMode="External"/><Relationship Id="rId32" Type="http://schemas.openxmlformats.org/officeDocument/2006/relationships/hyperlink" Target="https://www.panjit.com.tw/en/Product/downloadPDF/PJMP310N65EC" TargetMode="External"/><Relationship Id="rId37" Type="http://schemas.openxmlformats.org/officeDocument/2006/relationships/hyperlink" Target="https://www.panjit.com.tw/en/Product/downloadPDF/PJMF120N60EC" TargetMode="External"/><Relationship Id="rId40" Type="http://schemas.openxmlformats.org/officeDocument/2006/relationships/hyperlink" Target="https://www.panjit.com.tw/en/Product/downloadPDF/PJMF360N60EC" TargetMode="External"/><Relationship Id="rId45" Type="http://schemas.openxmlformats.org/officeDocument/2006/relationships/hyperlink" Target="https://www.panjit.com.tw/en/Product/downloadPDF/PJMF130N65EC" TargetMode="External"/><Relationship Id="rId53" Type="http://schemas.openxmlformats.org/officeDocument/2006/relationships/hyperlink" Target="https://www.panjit.com.tw/en/Product/downloadPDF/PJMF280N60E1" TargetMode="External"/><Relationship Id="rId58" Type="http://schemas.openxmlformats.org/officeDocument/2006/relationships/hyperlink" Target="https://www.panjit.com.tw/en/Product/downloadPDF/PJMF280N65E1" TargetMode="External"/><Relationship Id="rId5" Type="http://schemas.openxmlformats.org/officeDocument/2006/relationships/hyperlink" Target="https://www.panjit.com.tw/upload/datasheet/PJMK040N60EC.pdf" TargetMode="External"/><Relationship Id="rId19" Type="http://schemas.openxmlformats.org/officeDocument/2006/relationships/hyperlink" Target="https://www.panjit.com.tw/en/Product/downloadPDF/PJMD280N60E1" TargetMode="External"/><Relationship Id="rId4" Type="http://schemas.openxmlformats.org/officeDocument/2006/relationships/hyperlink" Target="https://www.panjit.com.tw/upload/datasheet/PSMD099N10LS2.pdf" TargetMode="External"/><Relationship Id="rId9" Type="http://schemas.openxmlformats.org/officeDocument/2006/relationships/hyperlink" Target="https://www.panjit.com.tw/en/Product/downloadPDF/PJMH042N60FRC" TargetMode="External"/><Relationship Id="rId14" Type="http://schemas.openxmlformats.org/officeDocument/2006/relationships/hyperlink" Target="https://www.panjit.com.tw/en/Product/downloadPDF/PJMP125N60FRC" TargetMode="External"/><Relationship Id="rId22" Type="http://schemas.openxmlformats.org/officeDocument/2006/relationships/hyperlink" Target="https://www.panjit.com.tw/en/Product/downloadPDF/PJMP190N60E1" TargetMode="External"/><Relationship Id="rId27" Type="http://schemas.openxmlformats.org/officeDocument/2006/relationships/hyperlink" Target="https://www.panjit.com.tw/en/Product/downloadPDF/PJMB310N65EC" TargetMode="External"/><Relationship Id="rId30" Type="http://schemas.openxmlformats.org/officeDocument/2006/relationships/hyperlink" Target="https://www.panjit.com.tw/en/Product/downloadPDF/PJMF640N65EC" TargetMode="External"/><Relationship Id="rId35" Type="http://schemas.openxmlformats.org/officeDocument/2006/relationships/hyperlink" Target="https://www.panjit.com.tw/en/Product/downloadPDF/PJMB390N65EC" TargetMode="External"/><Relationship Id="rId43" Type="http://schemas.openxmlformats.org/officeDocument/2006/relationships/hyperlink" Target="https://www.panjit.com.tw/en/Product/downloadPDF/PJMF900N60EC" TargetMode="External"/><Relationship Id="rId48" Type="http://schemas.openxmlformats.org/officeDocument/2006/relationships/hyperlink" Target="https://www.panjit.com.tw/en/Product/downloadPDF/PJMF390N65EC" TargetMode="External"/><Relationship Id="rId56" Type="http://schemas.openxmlformats.org/officeDocument/2006/relationships/hyperlink" Target="https://www.panjit.com.tw/en/Product/downloadPDF/PJMD580N60E1" TargetMode="External"/><Relationship Id="rId8" Type="http://schemas.openxmlformats.org/officeDocument/2006/relationships/hyperlink" Target="https://www.panjit.com.tw/en/Product/downloadPDF/PJMH105N60FRC" TargetMode="External"/><Relationship Id="rId51" Type="http://schemas.openxmlformats.org/officeDocument/2006/relationships/hyperlink" Target="https://www.panjit.com.tw/en/Product/downloadPDF/PJMF990N65EC" TargetMode="External"/><Relationship Id="rId3" Type="http://schemas.openxmlformats.org/officeDocument/2006/relationships/hyperlink" Target="https://www.panjit.com.tw/upload/datasheet/PSMD081N10LS2.pdf" TargetMode="External"/><Relationship Id="rId12" Type="http://schemas.openxmlformats.org/officeDocument/2006/relationships/hyperlink" Target="https://www.panjit.com.tw/en/Product/downloadPDF/PJMF125N60FRC" TargetMode="External"/><Relationship Id="rId17" Type="http://schemas.openxmlformats.org/officeDocument/2006/relationships/hyperlink" Target="https://www.panjit.com.tw/en/Product/downloadPDF/PJMP099N60EC" TargetMode="External"/><Relationship Id="rId25" Type="http://schemas.openxmlformats.org/officeDocument/2006/relationships/hyperlink" Target="https://www.panjit.com.tw/en/Product/downloadPDF/PJMH120N60EC" TargetMode="External"/><Relationship Id="rId33" Type="http://schemas.openxmlformats.org/officeDocument/2006/relationships/hyperlink" Target="https://www.panjit.com.tw/en/Product/downloadPDF/PJMP640N65EC" TargetMode="External"/><Relationship Id="rId38" Type="http://schemas.openxmlformats.org/officeDocument/2006/relationships/hyperlink" Target="https://www.panjit.com.tw/en/Product/downloadPDF/PJMP360N60EC" TargetMode="External"/><Relationship Id="rId46" Type="http://schemas.openxmlformats.org/officeDocument/2006/relationships/hyperlink" Target="https://www.panjit.com.tw/en/Product/downloadPDF/PJMP390N65EC" TargetMode="External"/><Relationship Id="rId59" Type="http://schemas.openxmlformats.org/officeDocument/2006/relationships/hyperlink" Target="https://www.panjit.com.tw/en/Product/downloadPDF/PJMF600N65E1" TargetMode="External"/><Relationship Id="rId20" Type="http://schemas.openxmlformats.org/officeDocument/2006/relationships/hyperlink" Target="https://www.panjit.com.tw/en/Product/downloadPDF/PJMH074N60FRCH" TargetMode="External"/><Relationship Id="rId41" Type="http://schemas.openxmlformats.org/officeDocument/2006/relationships/hyperlink" Target="https://www.panjit.com.tw/en/Product/downloadPDF/PJMP900N60EC" TargetMode="External"/><Relationship Id="rId54" Type="http://schemas.openxmlformats.org/officeDocument/2006/relationships/hyperlink" Target="https://www.panjit.com.tw/en/Product/downloadPDF/PJMF360N60E1" TargetMode="External"/><Relationship Id="rId1" Type="http://schemas.openxmlformats.org/officeDocument/2006/relationships/hyperlink" Target="https://www.panjit.com.tw/en" TargetMode="External"/><Relationship Id="rId6" Type="http://schemas.openxmlformats.org/officeDocument/2006/relationships/hyperlink" Target="https://www.panjit.com.tw/upload/datasheet/PJMK074N60FRCH.pdf" TargetMode="External"/><Relationship Id="rId15" Type="http://schemas.openxmlformats.org/officeDocument/2006/relationships/hyperlink" Target="https://www.panjit.com.tw/en/Product/downloadPDF/PJMP105N60FRC" TargetMode="External"/><Relationship Id="rId23" Type="http://schemas.openxmlformats.org/officeDocument/2006/relationships/hyperlink" Target="https://www.panjit.com.tw/en/Product/downloadPDF/PJMH074N60FRC" TargetMode="External"/><Relationship Id="rId28" Type="http://schemas.openxmlformats.org/officeDocument/2006/relationships/hyperlink" Target="https://www.panjit.com.tw/en/Product/downloadPDF/PJMF210N65EC" TargetMode="External"/><Relationship Id="rId36" Type="http://schemas.openxmlformats.org/officeDocument/2006/relationships/hyperlink" Target="https://www.panjit.com.tw/en/Product/downloadPDF/PJMP120N60EC" TargetMode="External"/><Relationship Id="rId49" Type="http://schemas.openxmlformats.org/officeDocument/2006/relationships/hyperlink" Target="https://www.panjit.com.tw/en/Product/downloadPDF/PJMP990N65EC" TargetMode="External"/><Relationship Id="rId57" Type="http://schemas.openxmlformats.org/officeDocument/2006/relationships/hyperlink" Target="https://www.panjit.com.tw/en/Product/downloadPDF/PJMF900N60E1" TargetMode="External"/><Relationship Id="rId10" Type="http://schemas.openxmlformats.org/officeDocument/2006/relationships/hyperlink" Target="https://www.panjit.com.tw/en/Product/downloadPDF/PJMB125N60FRC" TargetMode="External"/><Relationship Id="rId31" Type="http://schemas.openxmlformats.org/officeDocument/2006/relationships/hyperlink" Target="https://www.panjit.com.tw/en/Product/downloadPDF/PJMP210N65EC" TargetMode="External"/><Relationship Id="rId44" Type="http://schemas.openxmlformats.org/officeDocument/2006/relationships/hyperlink" Target="https://www.panjit.com.tw/en/Product/downloadPDF/PJMP130N65EC" TargetMode="External"/><Relationship Id="rId52" Type="http://schemas.openxmlformats.org/officeDocument/2006/relationships/hyperlink" Target="https://www.panjit.com.tw/en/Product/downloadPDF/PJMF190N60E1" TargetMode="External"/><Relationship Id="rId60" Type="http://schemas.openxmlformats.org/officeDocument/2006/relationships/hyperlink" Target="https://www.panjit.com.tw/en/Product/downloadPDF/PJMD600N65E1" TargetMode="External"/></Relationships>
</file>

<file path=xl/worksheets/_rels/sheet14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JQ4534P-AU" TargetMode="External"/><Relationship Id="rId21" Type="http://schemas.openxmlformats.org/officeDocument/2006/relationships/hyperlink" Target="https://www.panjit.com.tw/en/Product/downloadPDF/PJC7428-AU" TargetMode="External"/><Relationship Id="rId324" Type="http://schemas.openxmlformats.org/officeDocument/2006/relationships/hyperlink" Target="https://www.panjit.com.tw/en/Product/downloadPDF/PJS6809-AU" TargetMode="External"/><Relationship Id="rId531" Type="http://schemas.openxmlformats.org/officeDocument/2006/relationships/hyperlink" Target="https://www.panjit.com.tw/en/Product/downloadPDF/PJMP360N60EC" TargetMode="External"/><Relationship Id="rId170" Type="http://schemas.openxmlformats.org/officeDocument/2006/relationships/hyperlink" Target="https://www.panjit.com.tw/en/Product/downloadPDF/PJQ5433E-AU" TargetMode="External"/><Relationship Id="rId268" Type="http://schemas.openxmlformats.org/officeDocument/2006/relationships/hyperlink" Target="https://www.panjit.com.tw/en/Product/downloadPDF/PJE8401" TargetMode="External"/><Relationship Id="rId475" Type="http://schemas.openxmlformats.org/officeDocument/2006/relationships/hyperlink" Target="https://www.panjit.com.tw/en/Product/downloadPDF/PJQ5468A" TargetMode="External"/><Relationship Id="rId32" Type="http://schemas.openxmlformats.org/officeDocument/2006/relationships/hyperlink" Target="https://www.panjit.com.tw/en/Product/downloadPDF/2N7002KDW" TargetMode="External"/><Relationship Id="rId128" Type="http://schemas.openxmlformats.org/officeDocument/2006/relationships/hyperlink" Target="https://www.panjit.com.tw/en/Product/downloadPDF/PJQ5433E" TargetMode="External"/><Relationship Id="rId335" Type="http://schemas.openxmlformats.org/officeDocument/2006/relationships/hyperlink" Target="https://www.panjit.com.tw/en/Product/downloadPDF/PJT7801" TargetMode="External"/><Relationship Id="rId542" Type="http://schemas.openxmlformats.org/officeDocument/2006/relationships/hyperlink" Target="https://www.panjit.com.tw/en/Product/downloadPDF/PJMP990N65EC" TargetMode="External"/><Relationship Id="rId181" Type="http://schemas.openxmlformats.org/officeDocument/2006/relationships/hyperlink" Target="https://www.panjit.com.tw/en/Product/downloadPDF/PJQ5546V-AU" TargetMode="External"/><Relationship Id="rId402" Type="http://schemas.openxmlformats.org/officeDocument/2006/relationships/hyperlink" Target="https://www.panjit.com.tw/en/Product/downloadPDF/PJQ5863A-AU" TargetMode="External"/><Relationship Id="rId279" Type="http://schemas.openxmlformats.org/officeDocument/2006/relationships/hyperlink" Target="https://www.panjit.com.tw/en/Product/downloadPDF/PJQ2815" TargetMode="External"/><Relationship Id="rId486" Type="http://schemas.openxmlformats.org/officeDocument/2006/relationships/hyperlink" Target="https://www.panjit.com.tw/en/Product/downloadPDF/PJW3P06A-AU" TargetMode="External"/><Relationship Id="rId43" Type="http://schemas.openxmlformats.org/officeDocument/2006/relationships/hyperlink" Target="https://www.panjit.com.tw/en/Product/downloadPDF/PJA3438" TargetMode="External"/><Relationship Id="rId139" Type="http://schemas.openxmlformats.org/officeDocument/2006/relationships/hyperlink" Target="https://www.panjit.com.tw/en/Product/downloadPDF/PJQ4435EP" TargetMode="External"/><Relationship Id="rId346" Type="http://schemas.openxmlformats.org/officeDocument/2006/relationships/hyperlink" Target="https://www.panjit.com.tw/en/Product/downloadPDF/PJT7802" TargetMode="External"/><Relationship Id="rId553" Type="http://schemas.openxmlformats.org/officeDocument/2006/relationships/hyperlink" Target="https://www.panjit.com.tw/en/Product/downloadPDF/PJMD600N65E1" TargetMode="External"/><Relationship Id="rId192" Type="http://schemas.openxmlformats.org/officeDocument/2006/relationships/hyperlink" Target="https://www.panjit.com.tw/en/Product/downloadPDF/PJQ4548VP-AU" TargetMode="External"/><Relationship Id="rId206" Type="http://schemas.openxmlformats.org/officeDocument/2006/relationships/hyperlink" Target="https://www.panjit.com.tw/en/Product/downloadPDF/PJA3400" TargetMode="External"/><Relationship Id="rId413" Type="http://schemas.openxmlformats.org/officeDocument/2006/relationships/hyperlink" Target="https://www.panjit.com.tw/en/Product/downloadPDF/PSMQC073N06NS1" TargetMode="External"/><Relationship Id="rId497" Type="http://schemas.openxmlformats.org/officeDocument/2006/relationships/hyperlink" Target="https://www.panjit.com.tw/en/Product/downloadPDF/PJW5P06A" TargetMode="External"/><Relationship Id="rId357" Type="http://schemas.openxmlformats.org/officeDocument/2006/relationships/hyperlink" Target="https://www.panjit.com.tw/en/Product/downloadPDF/PJP125N06SA-AU" TargetMode="External"/><Relationship Id="rId54" Type="http://schemas.openxmlformats.org/officeDocument/2006/relationships/hyperlink" Target="https://www.panjit.com.tw/en/Product/downloadPDF/PJC7002H" TargetMode="External"/><Relationship Id="rId96" Type="http://schemas.openxmlformats.org/officeDocument/2006/relationships/hyperlink" Target="https://www.panjit.com.tw/en/Product/downloadPDF/PJX8807" TargetMode="External"/><Relationship Id="rId161" Type="http://schemas.openxmlformats.org/officeDocument/2006/relationships/hyperlink" Target="https://www.panjit.com.tw/en/Product/downloadPDF/PJQ5542-AU" TargetMode="External"/><Relationship Id="rId217" Type="http://schemas.openxmlformats.org/officeDocument/2006/relationships/hyperlink" Target="https://www.panjit.com.tw/en/Product/downloadPDF/PJA3404-AU" TargetMode="External"/><Relationship Id="rId399" Type="http://schemas.openxmlformats.org/officeDocument/2006/relationships/hyperlink" Target="https://www.panjit.com.tw/en/Product/downloadPDF/PJQ4576AP-AU" TargetMode="External"/><Relationship Id="rId259" Type="http://schemas.openxmlformats.org/officeDocument/2006/relationships/hyperlink" Target="https://www.panjit.com.tw/en/Product/downloadPDF/PJC7401" TargetMode="External"/><Relationship Id="rId424" Type="http://schemas.openxmlformats.org/officeDocument/2006/relationships/hyperlink" Target="https://www.panjit.com.tw/en/Product/downloadPDF/PJA3460-AU" TargetMode="External"/><Relationship Id="rId466" Type="http://schemas.openxmlformats.org/officeDocument/2006/relationships/hyperlink" Target="https://www.panjit.com.tw/en/Product/downloadPDF/PJQ4465AP-AU" TargetMode="External"/><Relationship Id="rId23" Type="http://schemas.openxmlformats.org/officeDocument/2006/relationships/hyperlink" Target="https://www.panjit.com.tw/en/Product/downloadPDF/PJC7476-AU" TargetMode="External"/><Relationship Id="rId119" Type="http://schemas.openxmlformats.org/officeDocument/2006/relationships/hyperlink" Target="https://www.panjit.com.tw/en/Product/downloadPDF/PJQ5524-AU" TargetMode="External"/><Relationship Id="rId270" Type="http://schemas.openxmlformats.org/officeDocument/2006/relationships/hyperlink" Target="https://www.panjit.com.tw/en/Product/downloadPDF/PJE8403" TargetMode="External"/><Relationship Id="rId326" Type="http://schemas.openxmlformats.org/officeDocument/2006/relationships/hyperlink" Target="https://www.panjit.com.tw/en/Product/downloadPDF/PJS6812" TargetMode="External"/><Relationship Id="rId533" Type="http://schemas.openxmlformats.org/officeDocument/2006/relationships/hyperlink" Target="https://www.panjit.com.tw/en/Product/downloadPDF/PJMF360N60EC" TargetMode="External"/><Relationship Id="rId65" Type="http://schemas.openxmlformats.org/officeDocument/2006/relationships/hyperlink" Target="https://www.panjit.com.tw/en/Product/downloadPDF/PJE138K-AU" TargetMode="External"/><Relationship Id="rId130" Type="http://schemas.openxmlformats.org/officeDocument/2006/relationships/hyperlink" Target="https://www.panjit.com.tw/en/Product/downloadPDF/PJQ5437E" TargetMode="External"/><Relationship Id="rId368" Type="http://schemas.openxmlformats.org/officeDocument/2006/relationships/hyperlink" Target="https://www.panjit.com.tw/en/Product/downloadPDF/PJQ2566A" TargetMode="External"/><Relationship Id="rId172" Type="http://schemas.openxmlformats.org/officeDocument/2006/relationships/hyperlink" Target="https://www.panjit.com.tw/en/Product/downloadPDF/PJQ5439E-AU" TargetMode="External"/><Relationship Id="rId228" Type="http://schemas.openxmlformats.org/officeDocument/2006/relationships/hyperlink" Target="https://www.panjit.com.tw/en/Product/downloadPDF/PJA3413-AU" TargetMode="External"/><Relationship Id="rId435" Type="http://schemas.openxmlformats.org/officeDocument/2006/relationships/hyperlink" Target="https://www.panjit.com.tw/en/Product/downloadPDF/PJD14P10A" TargetMode="External"/><Relationship Id="rId477" Type="http://schemas.openxmlformats.org/officeDocument/2006/relationships/hyperlink" Target="https://www.panjit.com.tw/en/Product/downloadPDF/PJQ5472A" TargetMode="External"/><Relationship Id="rId281" Type="http://schemas.openxmlformats.org/officeDocument/2006/relationships/hyperlink" Target="https://www.panjit.com.tw/en/Product/downloadPDF/PJQ4411P" TargetMode="External"/><Relationship Id="rId337" Type="http://schemas.openxmlformats.org/officeDocument/2006/relationships/hyperlink" Target="https://www.panjit.com.tw/en/Product/downloadPDF/PJW8N03" TargetMode="External"/><Relationship Id="rId502" Type="http://schemas.openxmlformats.org/officeDocument/2006/relationships/hyperlink" Target="https://www.panjit.com.tw/en/Product/downloadPDF/PJP2NA70" TargetMode="External"/><Relationship Id="rId34" Type="http://schemas.openxmlformats.org/officeDocument/2006/relationships/hyperlink" Target="https://www.panjit.com.tw/en/Product/downloadPDF/2N7002KTB" TargetMode="External"/><Relationship Id="rId76" Type="http://schemas.openxmlformats.org/officeDocument/2006/relationships/hyperlink" Target="https://www.panjit.com.tw/en/Product/downloadPDF/PJT138K" TargetMode="External"/><Relationship Id="rId141" Type="http://schemas.openxmlformats.org/officeDocument/2006/relationships/hyperlink" Target="https://www.panjit.com.tw/en/Product/downloadPDF/PJD90P03E-AU" TargetMode="External"/><Relationship Id="rId379" Type="http://schemas.openxmlformats.org/officeDocument/2006/relationships/hyperlink" Target="https://www.panjit.com.tw/en/Product/downloadPDF/PJQ5592-AU" TargetMode="External"/><Relationship Id="rId544" Type="http://schemas.openxmlformats.org/officeDocument/2006/relationships/hyperlink" Target="https://www.panjit.com.tw/en/Product/downloadPDF/PJMF990N65EC" TargetMode="External"/><Relationship Id="rId7" Type="http://schemas.openxmlformats.org/officeDocument/2006/relationships/hyperlink" Target="https://www.panjit.com.tw/upload/datasheet/PSMP033N10NS2.pdf" TargetMode="External"/><Relationship Id="rId183" Type="http://schemas.openxmlformats.org/officeDocument/2006/relationships/hyperlink" Target="https://www.panjit.com.tw/en/Product/downloadPDF/PJQ5948V-AU" TargetMode="External"/><Relationship Id="rId239" Type="http://schemas.openxmlformats.org/officeDocument/2006/relationships/hyperlink" Target="https://www.panjit.com.tw/en/Product/downloadPDF/PJA3416AE-AU" TargetMode="External"/><Relationship Id="rId390" Type="http://schemas.openxmlformats.org/officeDocument/2006/relationships/hyperlink" Target="https://www.panjit.com.tw/en/Product/downloadPDF/PJQ5574A-AU" TargetMode="External"/><Relationship Id="rId404" Type="http://schemas.openxmlformats.org/officeDocument/2006/relationships/hyperlink" Target="https://www.panjit.com.tw/en/Product/downloadPDF/PSMQC040N10NS2" TargetMode="External"/><Relationship Id="rId446" Type="http://schemas.openxmlformats.org/officeDocument/2006/relationships/hyperlink" Target="https://www.panjit.com.tw/en/Product/downloadPDF/PJD35N06A" TargetMode="External"/><Relationship Id="rId250" Type="http://schemas.openxmlformats.org/officeDocument/2006/relationships/hyperlink" Target="https://www.panjit.com.tw/en/Product/downloadPDF/PJA3436-AU" TargetMode="External"/><Relationship Id="rId292" Type="http://schemas.openxmlformats.org/officeDocument/2006/relationships/hyperlink" Target="https://www.panjit.com.tw/en/Product/downloadPDF/PJS6400" TargetMode="External"/><Relationship Id="rId306" Type="http://schemas.openxmlformats.org/officeDocument/2006/relationships/hyperlink" Target="https://www.panjit.com.tw/en/Product/downloadPDF/PJS6417" TargetMode="External"/><Relationship Id="rId488" Type="http://schemas.openxmlformats.org/officeDocument/2006/relationships/hyperlink" Target="https://www.panjit.com.tw/en/Product/downloadPDF/PJW4N06A" TargetMode="External"/><Relationship Id="rId45" Type="http://schemas.openxmlformats.org/officeDocument/2006/relationships/hyperlink" Target="https://www.panjit.com.tw/en/Product/downloadPDF/PJA3439" TargetMode="External"/><Relationship Id="rId87" Type="http://schemas.openxmlformats.org/officeDocument/2006/relationships/hyperlink" Target="https://www.panjit.com.tw/en/Product/downloadPDF/PJT7839-AU" TargetMode="External"/><Relationship Id="rId110" Type="http://schemas.openxmlformats.org/officeDocument/2006/relationships/hyperlink" Target="https://www.panjit.com.tw/en/Product/downloadPDF/PJD60N04S-AU" TargetMode="External"/><Relationship Id="rId348" Type="http://schemas.openxmlformats.org/officeDocument/2006/relationships/hyperlink" Target="https://www.panjit.com.tw/en/Product/downloadPDF/PJX8808" TargetMode="External"/><Relationship Id="rId513" Type="http://schemas.openxmlformats.org/officeDocument/2006/relationships/hyperlink" Target="https://www.panjit.com.tw/en/Product/downloadPDF/PJMH074N60FRCH" TargetMode="External"/><Relationship Id="rId152" Type="http://schemas.openxmlformats.org/officeDocument/2006/relationships/hyperlink" Target="https://www.panjit.com.tw/en/Product/downloadPDF/PJD50N04V-AU" TargetMode="External"/><Relationship Id="rId194" Type="http://schemas.openxmlformats.org/officeDocument/2006/relationships/hyperlink" Target="https://www.panjit.com.tw/en/Product/downloadPDF/PJA3419E" TargetMode="External"/><Relationship Id="rId208" Type="http://schemas.openxmlformats.org/officeDocument/2006/relationships/hyperlink" Target="https://www.panjit.com.tw/en/Product/downloadPDF/PJA3401" TargetMode="External"/><Relationship Id="rId415" Type="http://schemas.openxmlformats.org/officeDocument/2006/relationships/hyperlink" Target="https://www.panjit.com.tw/en/Product/downloadPDF/PSMQC060N06LS1" TargetMode="External"/><Relationship Id="rId457" Type="http://schemas.openxmlformats.org/officeDocument/2006/relationships/hyperlink" Target="https://www.panjit.com.tw/en/Product/downloadPDF/PJQ2460-AU" TargetMode="External"/><Relationship Id="rId261" Type="http://schemas.openxmlformats.org/officeDocument/2006/relationships/hyperlink" Target="https://www.panjit.com.tw/en/Product/downloadPDF/PJC7404" TargetMode="External"/><Relationship Id="rId499" Type="http://schemas.openxmlformats.org/officeDocument/2006/relationships/hyperlink" Target="https://www.panjit.com.tw/en/Product/downloadPDF/PJW7N06A" TargetMode="External"/><Relationship Id="rId14" Type="http://schemas.openxmlformats.org/officeDocument/2006/relationships/hyperlink" Target="https://www.panjit.com.tw/upload/datasheet/PJMK074N60FRCH.pdf" TargetMode="External"/><Relationship Id="rId56" Type="http://schemas.openxmlformats.org/officeDocument/2006/relationships/hyperlink" Target="https://www.panjit.com.tw/en/Product/downloadPDF/PJC7412" TargetMode="External"/><Relationship Id="rId317" Type="http://schemas.openxmlformats.org/officeDocument/2006/relationships/hyperlink" Target="https://www.panjit.com.tw/en/Product/downloadPDF/PJS6630" TargetMode="External"/><Relationship Id="rId359" Type="http://schemas.openxmlformats.org/officeDocument/2006/relationships/hyperlink" Target="https://www.panjit.com.tw/en/Product/downloadPDF/PJP75N06SA-AU" TargetMode="External"/><Relationship Id="rId524" Type="http://schemas.openxmlformats.org/officeDocument/2006/relationships/hyperlink" Target="https://www.panjit.com.tw/en/Product/downloadPDF/PJMP210N65EC" TargetMode="External"/><Relationship Id="rId98" Type="http://schemas.openxmlformats.org/officeDocument/2006/relationships/hyperlink" Target="https://www.panjit.com.tw/en/Product/downloadPDF/PJX8838" TargetMode="External"/><Relationship Id="rId121" Type="http://schemas.openxmlformats.org/officeDocument/2006/relationships/hyperlink" Target="https://www.panjit.com.tw/en/Product/downloadPDF/PJQ5530-AU" TargetMode="External"/><Relationship Id="rId163" Type="http://schemas.openxmlformats.org/officeDocument/2006/relationships/hyperlink" Target="https://www.panjit.com.tw/en/Product/downloadPDF/PJQ4433EP-AU" TargetMode="External"/><Relationship Id="rId219" Type="http://schemas.openxmlformats.org/officeDocument/2006/relationships/hyperlink" Target="https://www.panjit.com.tw/en/Product/downloadPDF/PJA3405-AU" TargetMode="External"/><Relationship Id="rId370" Type="http://schemas.openxmlformats.org/officeDocument/2006/relationships/hyperlink" Target="https://www.panjit.com.tw/en/Product/downloadPDF/PJQ4568AP-AU" TargetMode="External"/><Relationship Id="rId426" Type="http://schemas.openxmlformats.org/officeDocument/2006/relationships/hyperlink" Target="https://www.panjit.com.tw/en/Product/downloadPDF/PJA3461-AU" TargetMode="External"/><Relationship Id="rId230" Type="http://schemas.openxmlformats.org/officeDocument/2006/relationships/hyperlink" Target="https://www.panjit.com.tw/en/Product/downloadPDF/PJA3415" TargetMode="External"/><Relationship Id="rId468" Type="http://schemas.openxmlformats.org/officeDocument/2006/relationships/hyperlink" Target="https://www.panjit.com.tw/en/Product/downloadPDF/PJQ4468AP" TargetMode="External"/><Relationship Id="rId25" Type="http://schemas.openxmlformats.org/officeDocument/2006/relationships/hyperlink" Target="https://www.panjit.com.tw/en/Product/downloadPDF/PJQ1908-AU" TargetMode="External"/><Relationship Id="rId67" Type="http://schemas.openxmlformats.org/officeDocument/2006/relationships/hyperlink" Target="https://www.panjit.com.tw/en/Product/downloadPDF/PJE8407" TargetMode="External"/><Relationship Id="rId272" Type="http://schemas.openxmlformats.org/officeDocument/2006/relationships/hyperlink" Target="https://www.panjit.com.tw/en/Product/downloadPDF/PJE8405" TargetMode="External"/><Relationship Id="rId328" Type="http://schemas.openxmlformats.org/officeDocument/2006/relationships/hyperlink" Target="https://www.panjit.com.tw/en/Product/downloadPDF/PJS6816" TargetMode="External"/><Relationship Id="rId535" Type="http://schemas.openxmlformats.org/officeDocument/2006/relationships/hyperlink" Target="https://www.panjit.com.tw/en/Product/downloadPDF/PJMD900N60EC" TargetMode="External"/><Relationship Id="rId132" Type="http://schemas.openxmlformats.org/officeDocument/2006/relationships/hyperlink" Target="https://www.panjit.com.tw/en/Product/downloadPDF/PJQ5524" TargetMode="External"/><Relationship Id="rId174" Type="http://schemas.openxmlformats.org/officeDocument/2006/relationships/hyperlink" Target="https://www.panjit.com.tw/en/Product/downloadPDF/PJQ5540-AU" TargetMode="External"/><Relationship Id="rId381" Type="http://schemas.openxmlformats.org/officeDocument/2006/relationships/hyperlink" Target="https://www.panjit.com.tw/en/Product/downloadPDF/PJQ5968A-AU" TargetMode="External"/><Relationship Id="rId241" Type="http://schemas.openxmlformats.org/officeDocument/2006/relationships/hyperlink" Target="https://www.panjit.com.tw/en/Product/downloadPDF/PJA3430" TargetMode="External"/><Relationship Id="rId437" Type="http://schemas.openxmlformats.org/officeDocument/2006/relationships/hyperlink" Target="https://www.panjit.com.tw/en/Product/downloadPDF/PJD15P06A-AU" TargetMode="External"/><Relationship Id="rId479" Type="http://schemas.openxmlformats.org/officeDocument/2006/relationships/hyperlink" Target="https://www.panjit.com.tw/en/Product/downloadPDF/PJQ5476AL" TargetMode="External"/><Relationship Id="rId36" Type="http://schemas.openxmlformats.org/officeDocument/2006/relationships/hyperlink" Target="https://www.panjit.com.tw/en/Product/downloadPDF/2N7002KW-AU" TargetMode="External"/><Relationship Id="rId283" Type="http://schemas.openxmlformats.org/officeDocument/2006/relationships/hyperlink" Target="https://www.panjit.com.tw/en/Product/downloadPDF/PJQ4441P" TargetMode="External"/><Relationship Id="rId339" Type="http://schemas.openxmlformats.org/officeDocument/2006/relationships/hyperlink" Target="https://www.panjit.com.tw/en/Product/downloadPDF/PJX8803" TargetMode="External"/><Relationship Id="rId490" Type="http://schemas.openxmlformats.org/officeDocument/2006/relationships/hyperlink" Target="https://www.panjit.com.tw/en/Product/downloadPDF/PJW4P06A" TargetMode="External"/><Relationship Id="rId504" Type="http://schemas.openxmlformats.org/officeDocument/2006/relationships/hyperlink" Target="https://www.panjit.com.tw/en/Product/downloadPDF/PJP7NA60" TargetMode="External"/><Relationship Id="rId546" Type="http://schemas.openxmlformats.org/officeDocument/2006/relationships/hyperlink" Target="https://www.panjit.com.tw/en/Product/downloadPDF/PJMF280N60E1" TargetMode="External"/><Relationship Id="rId78" Type="http://schemas.openxmlformats.org/officeDocument/2006/relationships/hyperlink" Target="https://www.panjit.com.tw/en/Product/downloadPDF/PJT138L" TargetMode="External"/><Relationship Id="rId101" Type="http://schemas.openxmlformats.org/officeDocument/2006/relationships/hyperlink" Target="https://www.panjit.com.tw/en/Product/downloadPDF/PJQ5546" TargetMode="External"/><Relationship Id="rId143" Type="http://schemas.openxmlformats.org/officeDocument/2006/relationships/hyperlink" Target="https://www.panjit.com.tw/en/Product/downloadPDF/PJD45P03E-AU" TargetMode="External"/><Relationship Id="rId185" Type="http://schemas.openxmlformats.org/officeDocument/2006/relationships/hyperlink" Target="https://www.panjit.com.tw/en/Product/downloadPDF/PJQ5546-AU" TargetMode="External"/><Relationship Id="rId350" Type="http://schemas.openxmlformats.org/officeDocument/2006/relationships/hyperlink" Target="https://www.panjit.com.tw/en/Product/downloadPDF/PJD100P04" TargetMode="External"/><Relationship Id="rId406" Type="http://schemas.openxmlformats.org/officeDocument/2006/relationships/hyperlink" Target="https://www.panjit.com.tw/en/Product/downloadPDF/PSMP050N10NS2" TargetMode="External"/><Relationship Id="rId9" Type="http://schemas.openxmlformats.org/officeDocument/2006/relationships/hyperlink" Target="https://www.panjit.com.tw/upload/datasheet/PSMD099N10LS2.pdf" TargetMode="External"/><Relationship Id="rId210" Type="http://schemas.openxmlformats.org/officeDocument/2006/relationships/hyperlink" Target="https://www.panjit.com.tw/en/Product/downloadPDF/PJA3401A" TargetMode="External"/><Relationship Id="rId392" Type="http://schemas.openxmlformats.org/officeDocument/2006/relationships/hyperlink" Target="https://www.panjit.com.tw/en/Product/downloadPDF/PSMQC280N10LS2" TargetMode="External"/><Relationship Id="rId448" Type="http://schemas.openxmlformats.org/officeDocument/2006/relationships/hyperlink" Target="https://www.panjit.com.tw/en/Product/downloadPDF/PJD45N06A" TargetMode="External"/><Relationship Id="rId252" Type="http://schemas.openxmlformats.org/officeDocument/2006/relationships/hyperlink" Target="https://www.panjit.com.tw/en/Product/downloadPDF/PJA3440-AU" TargetMode="External"/><Relationship Id="rId294" Type="http://schemas.openxmlformats.org/officeDocument/2006/relationships/hyperlink" Target="https://www.panjit.com.tw/en/Product/downloadPDF/PJS6403" TargetMode="External"/><Relationship Id="rId308" Type="http://schemas.openxmlformats.org/officeDocument/2006/relationships/hyperlink" Target="https://www.panjit.com.tw/en/Product/downloadPDF/PJS6421-AU" TargetMode="External"/><Relationship Id="rId515" Type="http://schemas.openxmlformats.org/officeDocument/2006/relationships/hyperlink" Target="https://www.panjit.com.tw/en/Product/downloadPDF/PJMP190N60E1" TargetMode="External"/><Relationship Id="rId47" Type="http://schemas.openxmlformats.org/officeDocument/2006/relationships/hyperlink" Target="https://www.panjit.com.tw/en/Product/downloadPDF/PJA3472B" TargetMode="External"/><Relationship Id="rId89" Type="http://schemas.openxmlformats.org/officeDocument/2006/relationships/hyperlink" Target="https://www.panjit.com.tw/en/Product/downloadPDF/PJX138K" TargetMode="External"/><Relationship Id="rId112" Type="http://schemas.openxmlformats.org/officeDocument/2006/relationships/hyperlink" Target="https://www.panjit.com.tw/en/Product/downloadPDF/PJD65N04S-AU" TargetMode="External"/><Relationship Id="rId154" Type="http://schemas.openxmlformats.org/officeDocument/2006/relationships/hyperlink" Target="https://www.panjit.com.tw/en/Product/downloadPDF/PJQ5528-AU" TargetMode="External"/><Relationship Id="rId361" Type="http://schemas.openxmlformats.org/officeDocument/2006/relationships/hyperlink" Target="https://www.panjit.com.tw/en/Product/downloadPDF/PJD80N06SA-AU" TargetMode="External"/><Relationship Id="rId196" Type="http://schemas.openxmlformats.org/officeDocument/2006/relationships/hyperlink" Target="https://www.panjit.com.tw/en/Product/downloadPDF/PJA3446-AU" TargetMode="External"/><Relationship Id="rId417" Type="http://schemas.openxmlformats.org/officeDocument/2006/relationships/hyperlink" Target="https://www.panjit.com.tw/en/Product/downloadPDF/PSMD460N15NS1" TargetMode="External"/><Relationship Id="rId459" Type="http://schemas.openxmlformats.org/officeDocument/2006/relationships/hyperlink" Target="https://www.panjit.com.tw/en/Product/downloadPDF/PJQ2463A-AU" TargetMode="External"/><Relationship Id="rId16" Type="http://schemas.openxmlformats.org/officeDocument/2006/relationships/hyperlink" Target="https://www.panjit.com.tw/en/Product/downloadPDF/PJMH125N60FRC" TargetMode="External"/><Relationship Id="rId221" Type="http://schemas.openxmlformats.org/officeDocument/2006/relationships/hyperlink" Target="https://www.panjit.com.tw/en/Product/downloadPDF/PJA3406-AU" TargetMode="External"/><Relationship Id="rId263" Type="http://schemas.openxmlformats.org/officeDocument/2006/relationships/hyperlink" Target="https://www.panjit.com.tw/en/Product/downloadPDF/PJC7407" TargetMode="External"/><Relationship Id="rId319" Type="http://schemas.openxmlformats.org/officeDocument/2006/relationships/hyperlink" Target="https://www.panjit.com.tw/en/Product/downloadPDF/PJS6800" TargetMode="External"/><Relationship Id="rId470" Type="http://schemas.openxmlformats.org/officeDocument/2006/relationships/hyperlink" Target="https://www.panjit.com.tw/en/Product/downloadPDF/PJQ5458A-AU" TargetMode="External"/><Relationship Id="rId526" Type="http://schemas.openxmlformats.org/officeDocument/2006/relationships/hyperlink" Target="https://www.panjit.com.tw/en/Product/downloadPDF/PJMP640N65EC" TargetMode="External"/><Relationship Id="rId58" Type="http://schemas.openxmlformats.org/officeDocument/2006/relationships/hyperlink" Target="https://www.panjit.com.tw/en/Product/downloadPDF/PJC7438" TargetMode="External"/><Relationship Id="rId123" Type="http://schemas.openxmlformats.org/officeDocument/2006/relationships/hyperlink" Target="https://www.panjit.com.tw/en/Product/downloadPDF/PJQ4524P" TargetMode="External"/><Relationship Id="rId330" Type="http://schemas.openxmlformats.org/officeDocument/2006/relationships/hyperlink" Target="https://www.panjit.com.tw/en/Product/downloadPDF/PJS6832" TargetMode="External"/><Relationship Id="rId165" Type="http://schemas.openxmlformats.org/officeDocument/2006/relationships/hyperlink" Target="https://www.panjit.com.tw/en/Product/downloadPDF/PJQ4437EP-AU" TargetMode="External"/><Relationship Id="rId372" Type="http://schemas.openxmlformats.org/officeDocument/2006/relationships/hyperlink" Target="https://www.panjit.com.tw/en/Product/downloadPDF/PJQ4594P-AU" TargetMode="External"/><Relationship Id="rId428" Type="http://schemas.openxmlformats.org/officeDocument/2006/relationships/hyperlink" Target="https://www.panjit.com.tw/en/Product/downloadPDF/PJD10P10A" TargetMode="External"/><Relationship Id="rId232" Type="http://schemas.openxmlformats.org/officeDocument/2006/relationships/hyperlink" Target="https://www.panjit.com.tw/en/Product/downloadPDF/PJA3415A" TargetMode="External"/><Relationship Id="rId274" Type="http://schemas.openxmlformats.org/officeDocument/2006/relationships/hyperlink" Target="https://www.panjit.com.tw/en/Product/downloadPDF/PJQ1917" TargetMode="External"/><Relationship Id="rId481" Type="http://schemas.openxmlformats.org/officeDocument/2006/relationships/hyperlink" Target="https://www.panjit.com.tw/en/Product/downloadPDF/PJS6461" TargetMode="External"/><Relationship Id="rId27" Type="http://schemas.openxmlformats.org/officeDocument/2006/relationships/hyperlink" Target="https://www.panjit.com.tw/en/Product/downloadPDF/PJQ1938" TargetMode="External"/><Relationship Id="rId69" Type="http://schemas.openxmlformats.org/officeDocument/2006/relationships/hyperlink" Target="https://www.panjit.com.tw/en/Product/downloadPDF/PJE8428" TargetMode="External"/><Relationship Id="rId134" Type="http://schemas.openxmlformats.org/officeDocument/2006/relationships/hyperlink" Target="https://www.panjit.com.tw/en/Product/downloadPDF/PJQ5528" TargetMode="External"/><Relationship Id="rId537" Type="http://schemas.openxmlformats.org/officeDocument/2006/relationships/hyperlink" Target="https://www.panjit.com.tw/en/Product/downloadPDF/PJMP130N65EC" TargetMode="External"/><Relationship Id="rId80" Type="http://schemas.openxmlformats.org/officeDocument/2006/relationships/hyperlink" Target="https://www.panjit.com.tw/en/Product/downloadPDF/PJT7601" TargetMode="External"/><Relationship Id="rId176" Type="http://schemas.openxmlformats.org/officeDocument/2006/relationships/hyperlink" Target="https://www.panjit.com.tw/en/Product/downloadPDF/PJA3419AE-AU" TargetMode="External"/><Relationship Id="rId341" Type="http://schemas.openxmlformats.org/officeDocument/2006/relationships/hyperlink" Target="https://www.panjit.com.tw/en/Product/downloadPDF/PJX8805" TargetMode="External"/><Relationship Id="rId383" Type="http://schemas.openxmlformats.org/officeDocument/2006/relationships/hyperlink" Target="https://www.panjit.com.tw/en/Product/downloadPDF/PJD70N10SA-AU" TargetMode="External"/><Relationship Id="rId439" Type="http://schemas.openxmlformats.org/officeDocument/2006/relationships/hyperlink" Target="https://www.panjit.com.tw/en/Product/downloadPDF/PJD16N06A-AU" TargetMode="External"/><Relationship Id="rId201" Type="http://schemas.openxmlformats.org/officeDocument/2006/relationships/hyperlink" Target="https://www.panjit.com.tw/en/Product/downloadPDF/PJA3407E" TargetMode="External"/><Relationship Id="rId243" Type="http://schemas.openxmlformats.org/officeDocument/2006/relationships/hyperlink" Target="https://www.panjit.com.tw/en/Product/downloadPDF/PJA3431" TargetMode="External"/><Relationship Id="rId285" Type="http://schemas.openxmlformats.org/officeDocument/2006/relationships/hyperlink" Target="https://www.panjit.com.tw/en/Product/downloadPDF/PJQ4442P" TargetMode="External"/><Relationship Id="rId450" Type="http://schemas.openxmlformats.org/officeDocument/2006/relationships/hyperlink" Target="https://www.panjit.com.tw/en/Product/downloadPDF/PJD6N10A" TargetMode="External"/><Relationship Id="rId506" Type="http://schemas.openxmlformats.org/officeDocument/2006/relationships/hyperlink" Target="https://www.panjit.com.tw/en/Product/downloadPDF/PJMF105N60FRC" TargetMode="External"/><Relationship Id="rId38" Type="http://schemas.openxmlformats.org/officeDocument/2006/relationships/hyperlink" Target="https://www.panjit.com.tw/en/Product/downloadPDF/PJA138K" TargetMode="External"/><Relationship Id="rId103" Type="http://schemas.openxmlformats.org/officeDocument/2006/relationships/hyperlink" Target="https://www.panjit.com.tw/en/Product/downloadPDF/PJQ5946V-AU" TargetMode="External"/><Relationship Id="rId310" Type="http://schemas.openxmlformats.org/officeDocument/2006/relationships/hyperlink" Target="https://www.panjit.com.tw/en/Product/downloadPDF/PJS6601" TargetMode="External"/><Relationship Id="rId492" Type="http://schemas.openxmlformats.org/officeDocument/2006/relationships/hyperlink" Target="https://www.panjit.com.tw/en/Product/downloadPDF/PJW5N06A" TargetMode="External"/><Relationship Id="rId548" Type="http://schemas.openxmlformats.org/officeDocument/2006/relationships/hyperlink" Target="https://www.panjit.com.tw/en/Product/downloadPDF/PJMF580N60E1" TargetMode="External"/><Relationship Id="rId91" Type="http://schemas.openxmlformats.org/officeDocument/2006/relationships/hyperlink" Target="https://www.panjit.com.tw/en/Product/downloadPDF/PJX138L" TargetMode="External"/><Relationship Id="rId145" Type="http://schemas.openxmlformats.org/officeDocument/2006/relationships/hyperlink" Target="https://www.panjit.com.tw/en/Product/downloadPDF/PJD40P03E-AU" TargetMode="External"/><Relationship Id="rId187" Type="http://schemas.openxmlformats.org/officeDocument/2006/relationships/hyperlink" Target="https://www.panjit.com.tw/en/Product/downloadPDF/PJQ5948-AU" TargetMode="External"/><Relationship Id="rId352" Type="http://schemas.openxmlformats.org/officeDocument/2006/relationships/hyperlink" Target="https://www.panjit.com.tw/en/Product/downloadPDF/PSMQC039N10NS2" TargetMode="External"/><Relationship Id="rId394" Type="http://schemas.openxmlformats.org/officeDocument/2006/relationships/hyperlink" Target="https://www.panjit.com.tw/en/Product/downloadPDF/PSMQC094N10NS2" TargetMode="External"/><Relationship Id="rId408" Type="http://schemas.openxmlformats.org/officeDocument/2006/relationships/hyperlink" Target="https://www.panjit.com.tw/en/Product/downloadPDF/PSMB055N08NS1" TargetMode="External"/><Relationship Id="rId212" Type="http://schemas.openxmlformats.org/officeDocument/2006/relationships/hyperlink" Target="https://www.panjit.com.tw/en/Product/downloadPDF/PJA3402-AU" TargetMode="External"/><Relationship Id="rId254" Type="http://schemas.openxmlformats.org/officeDocument/2006/relationships/hyperlink" Target="https://www.panjit.com.tw/en/Product/downloadPDF/PJA3441-AU" TargetMode="External"/><Relationship Id="rId49" Type="http://schemas.openxmlformats.org/officeDocument/2006/relationships/hyperlink" Target="https://www.panjit.com.tw/en/Product/downloadPDF/PJA3476-AU" TargetMode="External"/><Relationship Id="rId114" Type="http://schemas.openxmlformats.org/officeDocument/2006/relationships/hyperlink" Target="https://www.panjit.com.tw/en/Product/downloadPDF/PJD80N04S-AU" TargetMode="External"/><Relationship Id="rId296" Type="http://schemas.openxmlformats.org/officeDocument/2006/relationships/hyperlink" Target="https://www.panjit.com.tw/en/Product/downloadPDF/PJS6404" TargetMode="External"/><Relationship Id="rId461" Type="http://schemas.openxmlformats.org/officeDocument/2006/relationships/hyperlink" Target="https://www.panjit.com.tw/en/Product/downloadPDF/PJQ4460AP-AU" TargetMode="External"/><Relationship Id="rId517" Type="http://schemas.openxmlformats.org/officeDocument/2006/relationships/hyperlink" Target="https://www.panjit.com.tw/en/Product/downloadPDF/PJMH099N60EC" TargetMode="External"/><Relationship Id="rId60" Type="http://schemas.openxmlformats.org/officeDocument/2006/relationships/hyperlink" Target="https://www.panjit.com.tw/en/Product/downloadPDF/PJC7439" TargetMode="External"/><Relationship Id="rId156" Type="http://schemas.openxmlformats.org/officeDocument/2006/relationships/hyperlink" Target="https://www.panjit.com.tw/en/Product/downloadPDF/PJQ5540V-AU" TargetMode="External"/><Relationship Id="rId198" Type="http://schemas.openxmlformats.org/officeDocument/2006/relationships/hyperlink" Target="https://www.panjit.com.tw/en/Product/downloadPDF/PJQ2414" TargetMode="External"/><Relationship Id="rId321" Type="http://schemas.openxmlformats.org/officeDocument/2006/relationships/hyperlink" Target="https://www.panjit.com.tw/en/Product/downloadPDF/PJS6806" TargetMode="External"/><Relationship Id="rId363" Type="http://schemas.openxmlformats.org/officeDocument/2006/relationships/hyperlink" Target="https://www.panjit.com.tw/en/Product/downloadPDF/PJD45N06SA-AU" TargetMode="External"/><Relationship Id="rId419" Type="http://schemas.openxmlformats.org/officeDocument/2006/relationships/hyperlink" Target="https://www.panjit.com.tw/en/Product/downloadPDF/PJQ5882A" TargetMode="External"/><Relationship Id="rId223" Type="http://schemas.openxmlformats.org/officeDocument/2006/relationships/hyperlink" Target="https://www.panjit.com.tw/en/Product/downloadPDF/PJA3411" TargetMode="External"/><Relationship Id="rId430" Type="http://schemas.openxmlformats.org/officeDocument/2006/relationships/hyperlink" Target="https://www.panjit.com.tw/en/Product/downloadPDF/PJD11N06A-AU" TargetMode="External"/><Relationship Id="rId18" Type="http://schemas.openxmlformats.org/officeDocument/2006/relationships/hyperlink" Target="https://www.panjit.com.tw/en/Product/downloadPDF/PJMH042N60FRC" TargetMode="External"/><Relationship Id="rId265" Type="http://schemas.openxmlformats.org/officeDocument/2006/relationships/hyperlink" Target="https://www.panjit.com.tw/en/Product/downloadPDF/PJD16P04-AU" TargetMode="External"/><Relationship Id="rId472" Type="http://schemas.openxmlformats.org/officeDocument/2006/relationships/hyperlink" Target="https://www.panjit.com.tw/en/Product/downloadPDF/PJQ5465A" TargetMode="External"/><Relationship Id="rId528" Type="http://schemas.openxmlformats.org/officeDocument/2006/relationships/hyperlink" Target="https://www.panjit.com.tw/en/Product/downloadPDF/PJMB390N65EC" TargetMode="External"/><Relationship Id="rId125" Type="http://schemas.openxmlformats.org/officeDocument/2006/relationships/hyperlink" Target="https://www.panjit.com.tw/en/Product/downloadPDF/PJQ4528P" TargetMode="External"/><Relationship Id="rId167" Type="http://schemas.openxmlformats.org/officeDocument/2006/relationships/hyperlink" Target="https://www.panjit.com.tw/en/Product/downloadPDF/PJQ4451EP-AU" TargetMode="External"/><Relationship Id="rId332" Type="http://schemas.openxmlformats.org/officeDocument/2006/relationships/hyperlink" Target="https://www.panjit.com.tw/en/Product/downloadPDF/PJT7413" TargetMode="External"/><Relationship Id="rId374" Type="http://schemas.openxmlformats.org/officeDocument/2006/relationships/hyperlink" Target="https://www.panjit.com.tw/en/Product/downloadPDF/PJQ5562A" TargetMode="External"/><Relationship Id="rId71" Type="http://schemas.openxmlformats.org/officeDocument/2006/relationships/hyperlink" Target="https://www.panjit.com.tw/en/Product/downloadPDF/PJE8439" TargetMode="External"/><Relationship Id="rId234" Type="http://schemas.openxmlformats.org/officeDocument/2006/relationships/hyperlink" Target="https://www.panjit.com.tw/en/Product/downloadPDF/PJA3415AE" TargetMode="External"/><Relationship Id="rId2" Type="http://schemas.openxmlformats.org/officeDocument/2006/relationships/hyperlink" Target="https://www.panjit.com.tw/upload/datasheet/PJx60R900S.pdf" TargetMode="External"/><Relationship Id="rId29" Type="http://schemas.openxmlformats.org/officeDocument/2006/relationships/hyperlink" Target="https://www.panjit.com.tw/en/Product/downloadPDF/PJV138L" TargetMode="External"/><Relationship Id="rId276" Type="http://schemas.openxmlformats.org/officeDocument/2006/relationships/hyperlink" Target="https://www.panjit.com.tw/en/Product/downloadPDF/PJQ2409" TargetMode="External"/><Relationship Id="rId441" Type="http://schemas.openxmlformats.org/officeDocument/2006/relationships/hyperlink" Target="https://www.panjit.com.tw/en/Product/downloadPDF/PJD16P06A-AU" TargetMode="External"/><Relationship Id="rId483" Type="http://schemas.openxmlformats.org/officeDocument/2006/relationships/hyperlink" Target="https://www.panjit.com.tw/en/Product/downloadPDF/PJW2P10A" TargetMode="External"/><Relationship Id="rId539" Type="http://schemas.openxmlformats.org/officeDocument/2006/relationships/hyperlink" Target="https://www.panjit.com.tw/en/Product/downloadPDF/PJMP390N65EC" TargetMode="External"/><Relationship Id="rId40" Type="http://schemas.openxmlformats.org/officeDocument/2006/relationships/hyperlink" Target="https://www.panjit.com.tw/en/Product/downloadPDF/PJA138L" TargetMode="External"/><Relationship Id="rId136" Type="http://schemas.openxmlformats.org/officeDocument/2006/relationships/hyperlink" Target="https://www.panjit.com.tw/en/Product/downloadPDF/PJQ5534" TargetMode="External"/><Relationship Id="rId178" Type="http://schemas.openxmlformats.org/officeDocument/2006/relationships/hyperlink" Target="https://www.panjit.com.tw/en/Product/downloadPDF/PJQ5839E-AU" TargetMode="External"/><Relationship Id="rId301" Type="http://schemas.openxmlformats.org/officeDocument/2006/relationships/hyperlink" Target="https://www.panjit.com.tw/en/Product/downloadPDF/PJS6414" TargetMode="External"/><Relationship Id="rId343" Type="http://schemas.openxmlformats.org/officeDocument/2006/relationships/hyperlink" Target="https://www.panjit.com.tw/en/Product/downloadPDF/PJE8406" TargetMode="External"/><Relationship Id="rId550" Type="http://schemas.openxmlformats.org/officeDocument/2006/relationships/hyperlink" Target="https://www.panjit.com.tw/en/Product/downloadPDF/PJMF900N60E1" TargetMode="External"/><Relationship Id="rId82" Type="http://schemas.openxmlformats.org/officeDocument/2006/relationships/hyperlink" Target="https://www.panjit.com.tw/en/Product/downloadPDF/PJT7807" TargetMode="External"/><Relationship Id="rId203" Type="http://schemas.openxmlformats.org/officeDocument/2006/relationships/hyperlink" Target="https://www.panjit.com.tw/en/Product/downloadPDF/PJQ4423DP" TargetMode="External"/><Relationship Id="rId385" Type="http://schemas.openxmlformats.org/officeDocument/2006/relationships/hyperlink" Target="https://www.panjit.com.tw/en/Product/downloadPDF/PJD50N10SA-AU" TargetMode="External"/><Relationship Id="rId245" Type="http://schemas.openxmlformats.org/officeDocument/2006/relationships/hyperlink" Target="https://www.panjit.com.tw/en/Product/downloadPDF/PJA3432-AU" TargetMode="External"/><Relationship Id="rId287" Type="http://schemas.openxmlformats.org/officeDocument/2006/relationships/hyperlink" Target="https://www.panjit.com.tw/en/Product/downloadPDF/PJQ4443P" TargetMode="External"/><Relationship Id="rId410" Type="http://schemas.openxmlformats.org/officeDocument/2006/relationships/hyperlink" Target="https://www.panjit.com.tw/en/Product/downloadPDF/PSMP055N08NS1" TargetMode="External"/><Relationship Id="rId452" Type="http://schemas.openxmlformats.org/officeDocument/2006/relationships/hyperlink" Target="https://www.panjit.com.tw/en/Product/downloadPDF/PJD9P06A" TargetMode="External"/><Relationship Id="rId494" Type="http://schemas.openxmlformats.org/officeDocument/2006/relationships/hyperlink" Target="https://www.panjit.com.tw/en/Product/downloadPDF/PJW5N10" TargetMode="External"/><Relationship Id="rId508" Type="http://schemas.openxmlformats.org/officeDocument/2006/relationships/hyperlink" Target="https://www.panjit.com.tw/en/Product/downloadPDF/PJMP105N60FRC" TargetMode="External"/><Relationship Id="rId105" Type="http://schemas.openxmlformats.org/officeDocument/2006/relationships/hyperlink" Target="https://www.panjit.com.tw/en/Product/downloadPDF/PJQ5540C-AU" TargetMode="External"/><Relationship Id="rId147" Type="http://schemas.openxmlformats.org/officeDocument/2006/relationships/hyperlink" Target="https://www.panjit.com.tw/en/Product/downloadPDF/PJD70P03E-AU" TargetMode="External"/><Relationship Id="rId312" Type="http://schemas.openxmlformats.org/officeDocument/2006/relationships/hyperlink" Target="https://www.panjit.com.tw/en/Product/downloadPDF/PJS6602" TargetMode="External"/><Relationship Id="rId354" Type="http://schemas.openxmlformats.org/officeDocument/2006/relationships/hyperlink" Target="https://www.panjit.com.tw/en/Product/downloadPDF/PSMQB280N10LS2" TargetMode="External"/><Relationship Id="rId51" Type="http://schemas.openxmlformats.org/officeDocument/2006/relationships/hyperlink" Target="https://www.panjit.com.tw/en/Product/downloadPDF/PJC138K" TargetMode="External"/><Relationship Id="rId93" Type="http://schemas.openxmlformats.org/officeDocument/2006/relationships/hyperlink" Target="https://www.panjit.com.tw/en/Product/downloadPDF/PJX8601-AU" TargetMode="External"/><Relationship Id="rId189" Type="http://schemas.openxmlformats.org/officeDocument/2006/relationships/hyperlink" Target="https://www.panjit.com.tw/en/Product/downloadPDF/PJQ4546P-AU" TargetMode="External"/><Relationship Id="rId396" Type="http://schemas.openxmlformats.org/officeDocument/2006/relationships/hyperlink" Target="https://www.panjit.com.tw/en/Product/downloadPDF/PSMQC074N10NS2" TargetMode="External"/><Relationship Id="rId214" Type="http://schemas.openxmlformats.org/officeDocument/2006/relationships/hyperlink" Target="https://www.panjit.com.tw/en/Product/downloadPDF/PJA3403-AU" TargetMode="External"/><Relationship Id="rId256" Type="http://schemas.openxmlformats.org/officeDocument/2006/relationships/hyperlink" Target="https://www.panjit.com.tw/en/Product/downloadPDF/PJA3449" TargetMode="External"/><Relationship Id="rId298" Type="http://schemas.openxmlformats.org/officeDocument/2006/relationships/hyperlink" Target="https://www.panjit.com.tw/en/Product/downloadPDF/PJS6407" TargetMode="External"/><Relationship Id="rId421" Type="http://schemas.openxmlformats.org/officeDocument/2006/relationships/hyperlink" Target="https://www.panjit.com.tw/en/Product/downloadPDF/PJA3470" TargetMode="External"/><Relationship Id="rId463" Type="http://schemas.openxmlformats.org/officeDocument/2006/relationships/hyperlink" Target="https://www.panjit.com.tw/en/Product/downloadPDF/PJQ4463AP-AU" TargetMode="External"/><Relationship Id="rId519" Type="http://schemas.openxmlformats.org/officeDocument/2006/relationships/hyperlink" Target="https://www.panjit.com.tw/en/Product/downloadPDF/PJMB210N65EC" TargetMode="External"/><Relationship Id="rId116" Type="http://schemas.openxmlformats.org/officeDocument/2006/relationships/hyperlink" Target="https://www.panjit.com.tw/en/Product/downloadPDF/PJQ4526P-AU" TargetMode="External"/><Relationship Id="rId158" Type="http://schemas.openxmlformats.org/officeDocument/2006/relationships/hyperlink" Target="https://www.panjit.com.tw/en/Product/downloadPDF/PJQ5449E-AU" TargetMode="External"/><Relationship Id="rId323" Type="http://schemas.openxmlformats.org/officeDocument/2006/relationships/hyperlink" Target="https://www.panjit.com.tw/en/Product/downloadPDF/PJS6809" TargetMode="External"/><Relationship Id="rId530" Type="http://schemas.openxmlformats.org/officeDocument/2006/relationships/hyperlink" Target="https://www.panjit.com.tw/en/Product/downloadPDF/PJMF120N60EC" TargetMode="External"/><Relationship Id="rId20" Type="http://schemas.openxmlformats.org/officeDocument/2006/relationships/hyperlink" Target="https://www.panjit.com.tw/en/Product/downloadPDF/PJMB105N60FRC" TargetMode="External"/><Relationship Id="rId62" Type="http://schemas.openxmlformats.org/officeDocument/2006/relationships/hyperlink" Target="https://www.panjit.com.tw/en/Product/downloadPDF/PJC7472B" TargetMode="External"/><Relationship Id="rId365" Type="http://schemas.openxmlformats.org/officeDocument/2006/relationships/hyperlink" Target="https://www.panjit.com.tw/en/Product/downloadPDF/PJD45N15S-AU" TargetMode="External"/><Relationship Id="rId225" Type="http://schemas.openxmlformats.org/officeDocument/2006/relationships/hyperlink" Target="https://www.panjit.com.tw/en/Product/downloadPDF/PJA3412" TargetMode="External"/><Relationship Id="rId267" Type="http://schemas.openxmlformats.org/officeDocument/2006/relationships/hyperlink" Target="https://www.panjit.com.tw/en/Product/downloadPDF/PJE8400" TargetMode="External"/><Relationship Id="rId432" Type="http://schemas.openxmlformats.org/officeDocument/2006/relationships/hyperlink" Target="https://www.panjit.com.tw/en/Product/downloadPDF/PJD13N10A" TargetMode="External"/><Relationship Id="rId474" Type="http://schemas.openxmlformats.org/officeDocument/2006/relationships/hyperlink" Target="https://www.panjit.com.tw/en/Product/downloadPDF/PJQ5466A" TargetMode="External"/><Relationship Id="rId127" Type="http://schemas.openxmlformats.org/officeDocument/2006/relationships/hyperlink" Target="https://www.panjit.com.tw/en/Product/downloadPDF/PJQ4534P" TargetMode="External"/><Relationship Id="rId31" Type="http://schemas.openxmlformats.org/officeDocument/2006/relationships/hyperlink" Target="https://www.panjit.com.tw/en/Product/downloadPDF/2N7002K-AU" TargetMode="External"/><Relationship Id="rId73" Type="http://schemas.openxmlformats.org/officeDocument/2006/relationships/hyperlink" Target="https://www.panjit.com.tw/en/Product/downloadPDF/PJQ1906" TargetMode="External"/><Relationship Id="rId169" Type="http://schemas.openxmlformats.org/officeDocument/2006/relationships/hyperlink" Target="https://www.panjit.com.tw/en/Product/downloadPDF/PJQ5431E-AU" TargetMode="External"/><Relationship Id="rId334" Type="http://schemas.openxmlformats.org/officeDocument/2006/relationships/hyperlink" Target="https://www.panjit.com.tw/en/Product/downloadPDF/PJT7800" TargetMode="External"/><Relationship Id="rId376" Type="http://schemas.openxmlformats.org/officeDocument/2006/relationships/hyperlink" Target="https://www.panjit.com.tw/en/Product/downloadPDF/PJQ5564A-AU" TargetMode="External"/><Relationship Id="rId541" Type="http://schemas.openxmlformats.org/officeDocument/2006/relationships/hyperlink" Target="https://www.panjit.com.tw/en/Product/downloadPDF/PJMF390N65EC" TargetMode="External"/><Relationship Id="rId4" Type="http://schemas.openxmlformats.org/officeDocument/2006/relationships/hyperlink" Target="https://www.panjit.com.tw/upload/datasheet/PJQ44605AP-AU.pdf" TargetMode="External"/><Relationship Id="rId180" Type="http://schemas.openxmlformats.org/officeDocument/2006/relationships/hyperlink" Target="https://www.panjit.com.tw/en/Product/downloadPDF/PJQ5544V-AU" TargetMode="External"/><Relationship Id="rId236" Type="http://schemas.openxmlformats.org/officeDocument/2006/relationships/hyperlink" Target="https://www.panjit.com.tw/en/Product/downloadPDF/PJA3416" TargetMode="External"/><Relationship Id="rId278" Type="http://schemas.openxmlformats.org/officeDocument/2006/relationships/hyperlink" Target="https://www.panjit.com.tw/en/Product/downloadPDF/PJQ2800" TargetMode="External"/><Relationship Id="rId401" Type="http://schemas.openxmlformats.org/officeDocument/2006/relationships/hyperlink" Target="https://www.panjit.com.tw/en/Product/downloadPDF/PJQ5858A-AU" TargetMode="External"/><Relationship Id="rId443" Type="http://schemas.openxmlformats.org/officeDocument/2006/relationships/hyperlink" Target="https://www.panjit.com.tw/en/Product/downloadPDF/PJD25N06A" TargetMode="External"/><Relationship Id="rId303" Type="http://schemas.openxmlformats.org/officeDocument/2006/relationships/hyperlink" Target="https://www.panjit.com.tw/en/Product/downloadPDF/PJS6415A" TargetMode="External"/><Relationship Id="rId485" Type="http://schemas.openxmlformats.org/officeDocument/2006/relationships/hyperlink" Target="https://www.panjit.com.tw/en/Product/downloadPDF/PJW3P06A" TargetMode="External"/><Relationship Id="rId42" Type="http://schemas.openxmlformats.org/officeDocument/2006/relationships/hyperlink" Target="https://www.panjit.com.tw/en/Product/downloadPDF/PJA3435" TargetMode="External"/><Relationship Id="rId84" Type="http://schemas.openxmlformats.org/officeDocument/2006/relationships/hyperlink" Target="https://www.panjit.com.tw/en/Product/downloadPDF/PJT7828" TargetMode="External"/><Relationship Id="rId138" Type="http://schemas.openxmlformats.org/officeDocument/2006/relationships/hyperlink" Target="https://www.panjit.com.tw/en/Product/downloadPDF/PJQ4437EP" TargetMode="External"/><Relationship Id="rId345" Type="http://schemas.openxmlformats.org/officeDocument/2006/relationships/hyperlink" Target="https://www.panjit.com.tw/en/Product/downloadPDF/PJE8408-AU" TargetMode="External"/><Relationship Id="rId387" Type="http://schemas.openxmlformats.org/officeDocument/2006/relationships/hyperlink" Target="https://www.panjit.com.tw/en/Product/downloadPDF/PJA3474S-AU" TargetMode="External"/><Relationship Id="rId510" Type="http://schemas.openxmlformats.org/officeDocument/2006/relationships/hyperlink" Target="https://www.panjit.com.tw/en/Product/downloadPDF/PJMP099N60EC" TargetMode="External"/><Relationship Id="rId552" Type="http://schemas.openxmlformats.org/officeDocument/2006/relationships/hyperlink" Target="https://www.panjit.com.tw/en/Product/downloadPDF/PJMF600N65E1" TargetMode="External"/><Relationship Id="rId191" Type="http://schemas.openxmlformats.org/officeDocument/2006/relationships/hyperlink" Target="https://www.panjit.com.tw/en/Product/downloadPDF/PJQ4548P-AU" TargetMode="External"/><Relationship Id="rId205" Type="http://schemas.openxmlformats.org/officeDocument/2006/relationships/hyperlink" Target="https://www.panjit.com.tw/en/Product/downloadPDF/PJQ4427DP" TargetMode="External"/><Relationship Id="rId247" Type="http://schemas.openxmlformats.org/officeDocument/2006/relationships/hyperlink" Target="https://www.panjit.com.tw/en/Product/downloadPDF/PJA3433-AU" TargetMode="External"/><Relationship Id="rId412" Type="http://schemas.openxmlformats.org/officeDocument/2006/relationships/hyperlink" Target="https://www.panjit.com.tw/en/Product/downloadPDF/PSMQC033N06NS1" TargetMode="External"/><Relationship Id="rId107" Type="http://schemas.openxmlformats.org/officeDocument/2006/relationships/hyperlink" Target="https://www.panjit.com.tw/en/Product/downloadPDF/PJD25N04V-AU" TargetMode="External"/><Relationship Id="rId289" Type="http://schemas.openxmlformats.org/officeDocument/2006/relationships/hyperlink" Target="https://www.panjit.com.tw/en/Product/downloadPDF/PJQ5443" TargetMode="External"/><Relationship Id="rId454" Type="http://schemas.openxmlformats.org/officeDocument/2006/relationships/hyperlink" Target="https://www.panjit.com.tw/en/Product/downloadPDF/PJF18N20" TargetMode="External"/><Relationship Id="rId496" Type="http://schemas.openxmlformats.org/officeDocument/2006/relationships/hyperlink" Target="https://www.panjit.com.tw/en/Product/downloadPDF/PJW5N10-AU" TargetMode="External"/><Relationship Id="rId11" Type="http://schemas.openxmlformats.org/officeDocument/2006/relationships/hyperlink" Target="https://www.panjit.com.tw/upload/datasheet/PJQ4414B.pdf" TargetMode="External"/><Relationship Id="rId53" Type="http://schemas.openxmlformats.org/officeDocument/2006/relationships/hyperlink" Target="https://www.panjit.com.tw/en/Product/downloadPDF/PJC138L" TargetMode="External"/><Relationship Id="rId149" Type="http://schemas.openxmlformats.org/officeDocument/2006/relationships/hyperlink" Target="https://www.panjit.com.tw/en/Product/downloadPDF/PJD95P04E-AU" TargetMode="External"/><Relationship Id="rId314" Type="http://schemas.openxmlformats.org/officeDocument/2006/relationships/hyperlink" Target="https://www.panjit.com.tw/en/Product/downloadPDF/PJS6603" TargetMode="External"/><Relationship Id="rId356" Type="http://schemas.openxmlformats.org/officeDocument/2006/relationships/hyperlink" Target="https://www.panjit.com.tw/en/Product/downloadPDF/PSMN028N10NS2" TargetMode="External"/><Relationship Id="rId398" Type="http://schemas.openxmlformats.org/officeDocument/2006/relationships/hyperlink" Target="https://www.panjit.com.tw/en/Product/downloadPDF/PSMQC040N08NS2" TargetMode="External"/><Relationship Id="rId521" Type="http://schemas.openxmlformats.org/officeDocument/2006/relationships/hyperlink" Target="https://www.panjit.com.tw/en/Product/downloadPDF/PJMF210N65EC" TargetMode="External"/><Relationship Id="rId95" Type="http://schemas.openxmlformats.org/officeDocument/2006/relationships/hyperlink" Target="https://www.panjit.com.tw/en/Product/downloadPDF/PJX8603-AU" TargetMode="External"/><Relationship Id="rId160" Type="http://schemas.openxmlformats.org/officeDocument/2006/relationships/hyperlink" Target="https://www.panjit.com.tw/en/Product/downloadPDF/PJA3434-AU" TargetMode="External"/><Relationship Id="rId216" Type="http://schemas.openxmlformats.org/officeDocument/2006/relationships/hyperlink" Target="https://www.panjit.com.tw/en/Product/downloadPDF/PJA3404A" TargetMode="External"/><Relationship Id="rId423" Type="http://schemas.openxmlformats.org/officeDocument/2006/relationships/hyperlink" Target="https://www.panjit.com.tw/en/Product/downloadPDF/PJA3460" TargetMode="External"/><Relationship Id="rId258" Type="http://schemas.openxmlformats.org/officeDocument/2006/relationships/hyperlink" Target="https://www.panjit.com.tw/en/Product/downloadPDF/PJC7400" TargetMode="External"/><Relationship Id="rId465" Type="http://schemas.openxmlformats.org/officeDocument/2006/relationships/hyperlink" Target="https://www.panjit.com.tw/en/Product/downloadPDF/PJQ4465AP" TargetMode="External"/><Relationship Id="rId22" Type="http://schemas.openxmlformats.org/officeDocument/2006/relationships/hyperlink" Target="https://www.panjit.com.tw/en/Product/downloadPDF/PJA3428-AU" TargetMode="External"/><Relationship Id="rId64" Type="http://schemas.openxmlformats.org/officeDocument/2006/relationships/hyperlink" Target="https://www.panjit.com.tw/en/Product/downloadPDF/PJE138K" TargetMode="External"/><Relationship Id="rId118" Type="http://schemas.openxmlformats.org/officeDocument/2006/relationships/hyperlink" Target="https://www.panjit.com.tw/en/Product/downloadPDF/PJQ5520-AU" TargetMode="External"/><Relationship Id="rId325" Type="http://schemas.openxmlformats.org/officeDocument/2006/relationships/hyperlink" Target="https://www.panjit.com.tw/en/Product/downloadPDF/PJS6811" TargetMode="External"/><Relationship Id="rId367" Type="http://schemas.openxmlformats.org/officeDocument/2006/relationships/hyperlink" Target="https://www.panjit.com.tw/en/Product/downloadPDF/PJL9580" TargetMode="External"/><Relationship Id="rId532" Type="http://schemas.openxmlformats.org/officeDocument/2006/relationships/hyperlink" Target="https://www.panjit.com.tw/en/Product/downloadPDF/PJMD360N60EC" TargetMode="External"/><Relationship Id="rId171" Type="http://schemas.openxmlformats.org/officeDocument/2006/relationships/hyperlink" Target="https://www.panjit.com.tw/en/Product/downloadPDF/PJQ5435E-AU" TargetMode="External"/><Relationship Id="rId227" Type="http://schemas.openxmlformats.org/officeDocument/2006/relationships/hyperlink" Target="https://www.panjit.com.tw/en/Product/downloadPDF/PJA3413" TargetMode="External"/><Relationship Id="rId269" Type="http://schemas.openxmlformats.org/officeDocument/2006/relationships/hyperlink" Target="https://www.panjit.com.tw/en/Product/downloadPDF/PJE8402" TargetMode="External"/><Relationship Id="rId434" Type="http://schemas.openxmlformats.org/officeDocument/2006/relationships/hyperlink" Target="https://www.panjit.com.tw/en/Product/downloadPDF/PJD14P06A-AU" TargetMode="External"/><Relationship Id="rId476" Type="http://schemas.openxmlformats.org/officeDocument/2006/relationships/hyperlink" Target="https://www.panjit.com.tw/en/Product/downloadPDF/PJQ5468A-AU" TargetMode="External"/><Relationship Id="rId33" Type="http://schemas.openxmlformats.org/officeDocument/2006/relationships/hyperlink" Target="https://www.panjit.com.tw/en/Product/downloadPDF/2N7002KDW-AU" TargetMode="External"/><Relationship Id="rId129" Type="http://schemas.openxmlformats.org/officeDocument/2006/relationships/hyperlink" Target="https://www.panjit.com.tw/en/Product/downloadPDF/PJQ5435E" TargetMode="External"/><Relationship Id="rId280" Type="http://schemas.openxmlformats.org/officeDocument/2006/relationships/hyperlink" Target="https://www.panjit.com.tw/en/Product/downloadPDF/PJQ2888" TargetMode="External"/><Relationship Id="rId336" Type="http://schemas.openxmlformats.org/officeDocument/2006/relationships/hyperlink" Target="https://www.panjit.com.tw/en/Product/downloadPDF/PJW7N04" TargetMode="External"/><Relationship Id="rId501" Type="http://schemas.openxmlformats.org/officeDocument/2006/relationships/hyperlink" Target="https://www.panjit.com.tw/en/Product/downloadPDF/PJQ4476AP" TargetMode="External"/><Relationship Id="rId543" Type="http://schemas.openxmlformats.org/officeDocument/2006/relationships/hyperlink" Target="https://www.panjit.com.tw/en/Product/downloadPDF/PJMD990N65EC" TargetMode="External"/><Relationship Id="rId75" Type="http://schemas.openxmlformats.org/officeDocument/2006/relationships/hyperlink" Target="https://www.panjit.com.tw/en/Product/downloadPDF/PJS6839" TargetMode="External"/><Relationship Id="rId140" Type="http://schemas.openxmlformats.org/officeDocument/2006/relationships/hyperlink" Target="https://www.panjit.com.tw/en/Product/downloadPDF/PJQ4433EP" TargetMode="External"/><Relationship Id="rId182" Type="http://schemas.openxmlformats.org/officeDocument/2006/relationships/hyperlink" Target="https://www.panjit.com.tw/en/Product/downloadPDF/PJQ5548V-AU" TargetMode="External"/><Relationship Id="rId378" Type="http://schemas.openxmlformats.org/officeDocument/2006/relationships/hyperlink" Target="https://www.panjit.com.tw/en/Product/downloadPDF/PJQ5590-AU" TargetMode="External"/><Relationship Id="rId403" Type="http://schemas.openxmlformats.org/officeDocument/2006/relationships/hyperlink" Target="https://www.panjit.com.tw/en/Product/downloadPDF/PJQ1938L" TargetMode="External"/><Relationship Id="rId6" Type="http://schemas.openxmlformats.org/officeDocument/2006/relationships/hyperlink" Target="https://www.panjit.com.tw/upload/datasheet/PJQ44611AP-AU.pdf" TargetMode="External"/><Relationship Id="rId238" Type="http://schemas.openxmlformats.org/officeDocument/2006/relationships/hyperlink" Target="https://www.panjit.com.tw/en/Product/downloadPDF/PJA3416AE" TargetMode="External"/><Relationship Id="rId445" Type="http://schemas.openxmlformats.org/officeDocument/2006/relationships/hyperlink" Target="https://www.panjit.com.tw/en/Product/downloadPDF/PJD25N10A" TargetMode="External"/><Relationship Id="rId487" Type="http://schemas.openxmlformats.org/officeDocument/2006/relationships/hyperlink" Target="https://www.panjit.com.tw/en/Product/downloadPDF/PJW3P10A" TargetMode="External"/><Relationship Id="rId291" Type="http://schemas.openxmlformats.org/officeDocument/2006/relationships/hyperlink" Target="https://www.panjit.com.tw/en/Product/downloadPDF/PJQ5450-AU" TargetMode="External"/><Relationship Id="rId305" Type="http://schemas.openxmlformats.org/officeDocument/2006/relationships/hyperlink" Target="https://www.panjit.com.tw/en/Product/downloadPDF/PJS6416" TargetMode="External"/><Relationship Id="rId347" Type="http://schemas.openxmlformats.org/officeDocument/2006/relationships/hyperlink" Target="https://www.panjit.com.tw/en/Product/downloadPDF/PJT7808" TargetMode="External"/><Relationship Id="rId512" Type="http://schemas.openxmlformats.org/officeDocument/2006/relationships/hyperlink" Target="https://www.panjit.com.tw/en/Product/downloadPDF/PJMD280N60E1" TargetMode="External"/><Relationship Id="rId44" Type="http://schemas.openxmlformats.org/officeDocument/2006/relationships/hyperlink" Target="https://www.panjit.com.tw/en/Product/downloadPDF/PJA3438-AU" TargetMode="External"/><Relationship Id="rId86" Type="http://schemas.openxmlformats.org/officeDocument/2006/relationships/hyperlink" Target="https://www.panjit.com.tw/en/Product/downloadPDF/PJT7839" TargetMode="External"/><Relationship Id="rId151" Type="http://schemas.openxmlformats.org/officeDocument/2006/relationships/hyperlink" Target="https://www.panjit.com.tw/en/Product/downloadPDF/PJE8402-AU" TargetMode="External"/><Relationship Id="rId389" Type="http://schemas.openxmlformats.org/officeDocument/2006/relationships/hyperlink" Target="https://www.panjit.com.tw/en/Product/downloadPDF/PJQ5572A-AU" TargetMode="External"/><Relationship Id="rId193" Type="http://schemas.openxmlformats.org/officeDocument/2006/relationships/hyperlink" Target="https://www.panjit.com.tw/en/Product/downloadPDF/PJA3420E" TargetMode="External"/><Relationship Id="rId207" Type="http://schemas.openxmlformats.org/officeDocument/2006/relationships/hyperlink" Target="https://www.panjit.com.tw/en/Product/downloadPDF/PJA3400-AU" TargetMode="External"/><Relationship Id="rId249" Type="http://schemas.openxmlformats.org/officeDocument/2006/relationships/hyperlink" Target="https://www.panjit.com.tw/en/Product/downloadPDF/PJA3436" TargetMode="External"/><Relationship Id="rId414" Type="http://schemas.openxmlformats.org/officeDocument/2006/relationships/hyperlink" Target="https://www.panjit.com.tw/en/Product/downloadPDF/PSMQC076N12LS1" TargetMode="External"/><Relationship Id="rId456" Type="http://schemas.openxmlformats.org/officeDocument/2006/relationships/hyperlink" Target="https://www.panjit.com.tw/en/Product/downloadPDF/PJQ2460" TargetMode="External"/><Relationship Id="rId498" Type="http://schemas.openxmlformats.org/officeDocument/2006/relationships/hyperlink" Target="https://www.panjit.com.tw/en/Product/downloadPDF/PJW5P06A-AU" TargetMode="External"/><Relationship Id="rId13" Type="http://schemas.openxmlformats.org/officeDocument/2006/relationships/hyperlink" Target="https://www.panjit.com.tw/upload/datasheet/PJMK040N60EC.pdf" TargetMode="External"/><Relationship Id="rId109" Type="http://schemas.openxmlformats.org/officeDocument/2006/relationships/hyperlink" Target="https://www.panjit.com.tw/en/Product/downloadPDF/PJD55N04S-AU" TargetMode="External"/><Relationship Id="rId260" Type="http://schemas.openxmlformats.org/officeDocument/2006/relationships/hyperlink" Target="https://www.panjit.com.tw/en/Product/downloadPDF/PJC7403" TargetMode="External"/><Relationship Id="rId316" Type="http://schemas.openxmlformats.org/officeDocument/2006/relationships/hyperlink" Target="https://www.panjit.com.tw/en/Product/downloadPDF/PJS6604" TargetMode="External"/><Relationship Id="rId523" Type="http://schemas.openxmlformats.org/officeDocument/2006/relationships/hyperlink" Target="https://www.panjit.com.tw/en/Product/downloadPDF/PJMF640N65EC" TargetMode="External"/><Relationship Id="rId55" Type="http://schemas.openxmlformats.org/officeDocument/2006/relationships/hyperlink" Target="https://www.panjit.com.tw/en/Product/downloadPDF/PJC7409" TargetMode="External"/><Relationship Id="rId97" Type="http://schemas.openxmlformats.org/officeDocument/2006/relationships/hyperlink" Target="https://www.panjit.com.tw/en/Product/downloadPDF/PJX8828" TargetMode="External"/><Relationship Id="rId120" Type="http://schemas.openxmlformats.org/officeDocument/2006/relationships/hyperlink" Target="https://www.panjit.com.tw/en/Product/downloadPDF/PJQ5526-AU" TargetMode="External"/><Relationship Id="rId358" Type="http://schemas.openxmlformats.org/officeDocument/2006/relationships/hyperlink" Target="https://www.panjit.com.tw/en/Product/downloadPDF/PJP100N06SA-AU" TargetMode="External"/><Relationship Id="rId162" Type="http://schemas.openxmlformats.org/officeDocument/2006/relationships/hyperlink" Target="https://www.panjit.com.tw/en/Product/downloadPDF/PJQ4431EP-AU" TargetMode="External"/><Relationship Id="rId218" Type="http://schemas.openxmlformats.org/officeDocument/2006/relationships/hyperlink" Target="https://www.panjit.com.tw/en/Product/downloadPDF/PJA3405" TargetMode="External"/><Relationship Id="rId425" Type="http://schemas.openxmlformats.org/officeDocument/2006/relationships/hyperlink" Target="https://www.panjit.com.tw/en/Product/downloadPDF/PJA3461" TargetMode="External"/><Relationship Id="rId467" Type="http://schemas.openxmlformats.org/officeDocument/2006/relationships/hyperlink" Target="https://www.panjit.com.tw/en/Product/downloadPDF/PJQ4466AP" TargetMode="External"/><Relationship Id="rId271" Type="http://schemas.openxmlformats.org/officeDocument/2006/relationships/hyperlink" Target="https://www.panjit.com.tw/en/Product/downloadPDF/PJE8404" TargetMode="External"/><Relationship Id="rId24" Type="http://schemas.openxmlformats.org/officeDocument/2006/relationships/hyperlink" Target="https://www.panjit.com.tw/en/Product/downloadPDF/PJQ1908" TargetMode="External"/><Relationship Id="rId66" Type="http://schemas.openxmlformats.org/officeDocument/2006/relationships/hyperlink" Target="https://www.panjit.com.tw/en/Product/downloadPDF/PJE138L" TargetMode="External"/><Relationship Id="rId131" Type="http://schemas.openxmlformats.org/officeDocument/2006/relationships/hyperlink" Target="https://www.panjit.com.tw/en/Product/downloadPDF/PJQ5439E" TargetMode="External"/><Relationship Id="rId327" Type="http://schemas.openxmlformats.org/officeDocument/2006/relationships/hyperlink" Target="https://www.panjit.com.tw/en/Product/downloadPDF/PJS6815" TargetMode="External"/><Relationship Id="rId369" Type="http://schemas.openxmlformats.org/officeDocument/2006/relationships/hyperlink" Target="https://www.panjit.com.tw/en/Product/downloadPDF/PJQ2568A" TargetMode="External"/><Relationship Id="rId534" Type="http://schemas.openxmlformats.org/officeDocument/2006/relationships/hyperlink" Target="https://www.panjit.com.tw/en/Product/downloadPDF/PJMP900N60EC" TargetMode="External"/><Relationship Id="rId173" Type="http://schemas.openxmlformats.org/officeDocument/2006/relationships/hyperlink" Target="https://www.panjit.com.tw/en/Product/downloadPDF/PJQ5451E-AU" TargetMode="External"/><Relationship Id="rId229" Type="http://schemas.openxmlformats.org/officeDocument/2006/relationships/hyperlink" Target="https://www.panjit.com.tw/en/Product/downloadPDF/PJA3414" TargetMode="External"/><Relationship Id="rId380" Type="http://schemas.openxmlformats.org/officeDocument/2006/relationships/hyperlink" Target="https://www.panjit.com.tw/en/Product/downloadPDF/PJQ5594-AU" TargetMode="External"/><Relationship Id="rId436" Type="http://schemas.openxmlformats.org/officeDocument/2006/relationships/hyperlink" Target="https://www.panjit.com.tw/en/Product/downloadPDF/PJD15P06A" TargetMode="External"/><Relationship Id="rId240" Type="http://schemas.openxmlformats.org/officeDocument/2006/relationships/hyperlink" Target="https://www.panjit.com.tw/en/Product/downloadPDF/PJA3424E" TargetMode="External"/><Relationship Id="rId478" Type="http://schemas.openxmlformats.org/officeDocument/2006/relationships/hyperlink" Target="https://www.panjit.com.tw/en/Product/downloadPDF/PJQ5474A" TargetMode="External"/><Relationship Id="rId35" Type="http://schemas.openxmlformats.org/officeDocument/2006/relationships/hyperlink" Target="https://www.panjit.com.tw/en/Product/downloadPDF/2N7002KW" TargetMode="External"/><Relationship Id="rId77" Type="http://schemas.openxmlformats.org/officeDocument/2006/relationships/hyperlink" Target="https://www.panjit.com.tw/en/Product/downloadPDF/PJT138K-AU" TargetMode="External"/><Relationship Id="rId100" Type="http://schemas.openxmlformats.org/officeDocument/2006/relationships/hyperlink" Target="https://www.panjit.com.tw/en/Product/downloadPDF/PJX8872B" TargetMode="External"/><Relationship Id="rId282" Type="http://schemas.openxmlformats.org/officeDocument/2006/relationships/hyperlink" Target="https://www.panjit.com.tw/en/Product/downloadPDF/PJQ4414P" TargetMode="External"/><Relationship Id="rId338" Type="http://schemas.openxmlformats.org/officeDocument/2006/relationships/hyperlink" Target="https://www.panjit.com.tw/en/Product/downloadPDF/PJX8802" TargetMode="External"/><Relationship Id="rId503" Type="http://schemas.openxmlformats.org/officeDocument/2006/relationships/hyperlink" Target="https://www.panjit.com.tw/en/Product/downloadPDF/PJP3NA80" TargetMode="External"/><Relationship Id="rId545" Type="http://schemas.openxmlformats.org/officeDocument/2006/relationships/hyperlink" Target="https://www.panjit.com.tw/en/Product/downloadPDF/PJMF190N60E1" TargetMode="External"/><Relationship Id="rId8" Type="http://schemas.openxmlformats.org/officeDocument/2006/relationships/hyperlink" Target="https://www.panjit.com.tw/upload/datasheet/PSMD081N10LS2.pdf" TargetMode="External"/><Relationship Id="rId142" Type="http://schemas.openxmlformats.org/officeDocument/2006/relationships/hyperlink" Target="https://www.panjit.com.tw/en/Product/downloadPDF/PJD55P03E-AU" TargetMode="External"/><Relationship Id="rId184" Type="http://schemas.openxmlformats.org/officeDocument/2006/relationships/hyperlink" Target="https://www.panjit.com.tw/en/Product/downloadPDF/PJQ5544-AU" TargetMode="External"/><Relationship Id="rId391" Type="http://schemas.openxmlformats.org/officeDocument/2006/relationships/hyperlink" Target="https://www.panjit.com.tw/en/Product/downloadPDF/PJQ5576A-AU" TargetMode="External"/><Relationship Id="rId405" Type="http://schemas.openxmlformats.org/officeDocument/2006/relationships/hyperlink" Target="https://www.panjit.com.tw/en/Product/downloadPDF/PSMB050N10NS2" TargetMode="External"/><Relationship Id="rId447" Type="http://schemas.openxmlformats.org/officeDocument/2006/relationships/hyperlink" Target="https://www.panjit.com.tw/en/Product/downloadPDF/PJD40N06A" TargetMode="External"/><Relationship Id="rId251" Type="http://schemas.openxmlformats.org/officeDocument/2006/relationships/hyperlink" Target="https://www.panjit.com.tw/en/Product/downloadPDF/PJA3440" TargetMode="External"/><Relationship Id="rId489" Type="http://schemas.openxmlformats.org/officeDocument/2006/relationships/hyperlink" Target="https://www.panjit.com.tw/en/Product/downloadPDF/PJW4N06A-AU" TargetMode="External"/><Relationship Id="rId46" Type="http://schemas.openxmlformats.org/officeDocument/2006/relationships/hyperlink" Target="https://www.panjit.com.tw/en/Product/downloadPDF/PJA3439-AU" TargetMode="External"/><Relationship Id="rId293" Type="http://schemas.openxmlformats.org/officeDocument/2006/relationships/hyperlink" Target="https://www.panjit.com.tw/en/Product/downloadPDF/PJS6401" TargetMode="External"/><Relationship Id="rId307" Type="http://schemas.openxmlformats.org/officeDocument/2006/relationships/hyperlink" Target="https://www.panjit.com.tw/en/Product/downloadPDF/PJS6421" TargetMode="External"/><Relationship Id="rId349" Type="http://schemas.openxmlformats.org/officeDocument/2006/relationships/hyperlink" Target="https://www.panjit.com.tw/en/Product/downloadPDF/PJX8808-AU" TargetMode="External"/><Relationship Id="rId514" Type="http://schemas.openxmlformats.org/officeDocument/2006/relationships/hyperlink" Target="https://www.panjit.com.tw/en/Product/downloadPDF/PJMH190N60E1" TargetMode="External"/><Relationship Id="rId88" Type="http://schemas.openxmlformats.org/officeDocument/2006/relationships/hyperlink" Target="https://www.panjit.com.tw/en/Product/downloadPDF/PJT7872B" TargetMode="External"/><Relationship Id="rId111" Type="http://schemas.openxmlformats.org/officeDocument/2006/relationships/hyperlink" Target="https://www.panjit.com.tw/en/Product/downloadPDF/PJD60N04V-AU" TargetMode="External"/><Relationship Id="rId153" Type="http://schemas.openxmlformats.org/officeDocument/2006/relationships/hyperlink" Target="https://www.panjit.com.tw/en/Product/downloadPDF/PJD55N04V-AU" TargetMode="External"/><Relationship Id="rId195" Type="http://schemas.openxmlformats.org/officeDocument/2006/relationships/hyperlink" Target="https://www.panjit.com.tw/en/Product/downloadPDF/PJQ1820U-20V" TargetMode="External"/><Relationship Id="rId209" Type="http://schemas.openxmlformats.org/officeDocument/2006/relationships/hyperlink" Target="https://www.panjit.com.tw/en/Product/downloadPDF/PJA3401-AU" TargetMode="External"/><Relationship Id="rId360" Type="http://schemas.openxmlformats.org/officeDocument/2006/relationships/hyperlink" Target="https://www.panjit.com.tw/en/Product/downloadPDF/PJD100N06SA-AU" TargetMode="External"/><Relationship Id="rId416" Type="http://schemas.openxmlformats.org/officeDocument/2006/relationships/hyperlink" Target="https://www.panjit.com.tw/en/Product/downloadPDF/PSMQC120N06LS1" TargetMode="External"/><Relationship Id="rId220" Type="http://schemas.openxmlformats.org/officeDocument/2006/relationships/hyperlink" Target="https://www.panjit.com.tw/en/Product/downloadPDF/PJA3406" TargetMode="External"/><Relationship Id="rId458" Type="http://schemas.openxmlformats.org/officeDocument/2006/relationships/hyperlink" Target="https://www.panjit.com.tw/en/Product/downloadPDF/PJQ2463A" TargetMode="External"/><Relationship Id="rId15" Type="http://schemas.openxmlformats.org/officeDocument/2006/relationships/hyperlink" Target="https://www.panjit.com.tw/upload/datasheet/PJE8416.pdf" TargetMode="External"/><Relationship Id="rId57" Type="http://schemas.openxmlformats.org/officeDocument/2006/relationships/hyperlink" Target="https://www.panjit.com.tw/en/Product/downloadPDF/PJC7428" TargetMode="External"/><Relationship Id="rId262" Type="http://schemas.openxmlformats.org/officeDocument/2006/relationships/hyperlink" Target="https://www.panjit.com.tw/en/Product/downloadPDF/PJC7406" TargetMode="External"/><Relationship Id="rId318" Type="http://schemas.openxmlformats.org/officeDocument/2006/relationships/hyperlink" Target="https://www.panjit.com.tw/en/Product/downloadPDF/PJS6631" TargetMode="External"/><Relationship Id="rId525" Type="http://schemas.openxmlformats.org/officeDocument/2006/relationships/hyperlink" Target="https://www.panjit.com.tw/en/Product/downloadPDF/PJMP310N65EC" TargetMode="External"/><Relationship Id="rId99" Type="http://schemas.openxmlformats.org/officeDocument/2006/relationships/hyperlink" Target="https://www.panjit.com.tw/en/Product/downloadPDF/PJX8839" TargetMode="External"/><Relationship Id="rId122" Type="http://schemas.openxmlformats.org/officeDocument/2006/relationships/hyperlink" Target="https://www.panjit.com.tw/en/Product/downloadPDF/PJQ5534-AU" TargetMode="External"/><Relationship Id="rId164" Type="http://schemas.openxmlformats.org/officeDocument/2006/relationships/hyperlink" Target="https://www.panjit.com.tw/en/Product/downloadPDF/PJQ4435EP-AU" TargetMode="External"/><Relationship Id="rId371" Type="http://schemas.openxmlformats.org/officeDocument/2006/relationships/hyperlink" Target="https://www.panjit.com.tw/en/Product/downloadPDF/PJQ4564AP-AU" TargetMode="External"/><Relationship Id="rId427" Type="http://schemas.openxmlformats.org/officeDocument/2006/relationships/hyperlink" Target="https://www.panjit.com.tw/en/Product/downloadPDF/PJA3471" TargetMode="External"/><Relationship Id="rId469" Type="http://schemas.openxmlformats.org/officeDocument/2006/relationships/hyperlink" Target="https://www.panjit.com.tw/en/Product/downloadPDF/PJQ4468AP-AU" TargetMode="External"/><Relationship Id="rId26" Type="http://schemas.openxmlformats.org/officeDocument/2006/relationships/hyperlink" Target="https://www.panjit.com.tw/en/Product/downloadPDF/PJA3472B-AU" TargetMode="External"/><Relationship Id="rId231" Type="http://schemas.openxmlformats.org/officeDocument/2006/relationships/hyperlink" Target="https://www.panjit.com.tw/en/Product/downloadPDF/PJA3415-AU" TargetMode="External"/><Relationship Id="rId273" Type="http://schemas.openxmlformats.org/officeDocument/2006/relationships/hyperlink" Target="https://www.panjit.com.tw/en/Product/downloadPDF/PJQ1916" TargetMode="External"/><Relationship Id="rId329" Type="http://schemas.openxmlformats.org/officeDocument/2006/relationships/hyperlink" Target="https://www.panjit.com.tw/en/Product/downloadPDF/PJS6830" TargetMode="External"/><Relationship Id="rId480" Type="http://schemas.openxmlformats.org/officeDocument/2006/relationships/hyperlink" Target="https://www.panjit.com.tw/en/Product/downloadPDF/PJQ5866A" TargetMode="External"/><Relationship Id="rId536" Type="http://schemas.openxmlformats.org/officeDocument/2006/relationships/hyperlink" Target="https://www.panjit.com.tw/en/Product/downloadPDF/PJMF900N60EC" TargetMode="External"/><Relationship Id="rId68" Type="http://schemas.openxmlformats.org/officeDocument/2006/relationships/hyperlink" Target="https://www.panjit.com.tw/en/Product/downloadPDF/PJE8412" TargetMode="External"/><Relationship Id="rId133" Type="http://schemas.openxmlformats.org/officeDocument/2006/relationships/hyperlink" Target="https://www.panjit.com.tw/en/Product/downloadPDF/PJQ5526" TargetMode="External"/><Relationship Id="rId175" Type="http://schemas.openxmlformats.org/officeDocument/2006/relationships/hyperlink" Target="https://www.panjit.com.tw/en/Product/downloadPDF/PJA3419AE" TargetMode="External"/><Relationship Id="rId340" Type="http://schemas.openxmlformats.org/officeDocument/2006/relationships/hyperlink" Target="https://www.panjit.com.tw/en/Product/downloadPDF/PJX8804" TargetMode="External"/><Relationship Id="rId200" Type="http://schemas.openxmlformats.org/officeDocument/2006/relationships/hyperlink" Target="https://www.panjit.com.tw/en/Product/downloadPDF/PJV1717" TargetMode="External"/><Relationship Id="rId382" Type="http://schemas.openxmlformats.org/officeDocument/2006/relationships/hyperlink" Target="https://www.panjit.com.tw/en/Product/downloadPDF/PSMN015N10NS2" TargetMode="External"/><Relationship Id="rId438" Type="http://schemas.openxmlformats.org/officeDocument/2006/relationships/hyperlink" Target="https://www.panjit.com.tw/en/Product/downloadPDF/PJD16N06A" TargetMode="External"/><Relationship Id="rId242" Type="http://schemas.openxmlformats.org/officeDocument/2006/relationships/hyperlink" Target="https://www.panjit.com.tw/en/Product/downloadPDF/PJA3430-AU" TargetMode="External"/><Relationship Id="rId284" Type="http://schemas.openxmlformats.org/officeDocument/2006/relationships/hyperlink" Target="https://www.panjit.com.tw/en/Product/downloadPDF/PJQ4441P-AU" TargetMode="External"/><Relationship Id="rId491" Type="http://schemas.openxmlformats.org/officeDocument/2006/relationships/hyperlink" Target="https://www.panjit.com.tw/en/Product/downloadPDF/PJW4P06A-AU" TargetMode="External"/><Relationship Id="rId505" Type="http://schemas.openxmlformats.org/officeDocument/2006/relationships/hyperlink" Target="https://www.panjit.com.tw/en/Product/downloadPDF/PJMF125N60FRC" TargetMode="External"/><Relationship Id="rId37" Type="http://schemas.openxmlformats.org/officeDocument/2006/relationships/hyperlink" Target="https://www.panjit.com.tw/en/Product/downloadPDF/BSS123" TargetMode="External"/><Relationship Id="rId79" Type="http://schemas.openxmlformats.org/officeDocument/2006/relationships/hyperlink" Target="https://www.panjit.com.tw/en/Product/downloadPDF/PJT7002H" TargetMode="External"/><Relationship Id="rId102" Type="http://schemas.openxmlformats.org/officeDocument/2006/relationships/hyperlink" Target="https://www.panjit.com.tw/en/Product/downloadPDF/PJQ5946-AU" TargetMode="External"/><Relationship Id="rId144" Type="http://schemas.openxmlformats.org/officeDocument/2006/relationships/hyperlink" Target="https://www.panjit.com.tw/en/Product/downloadPDF/PJT7816" TargetMode="External"/><Relationship Id="rId547" Type="http://schemas.openxmlformats.org/officeDocument/2006/relationships/hyperlink" Target="https://www.panjit.com.tw/en/Product/downloadPDF/PJMF360N60E1" TargetMode="External"/><Relationship Id="rId90" Type="http://schemas.openxmlformats.org/officeDocument/2006/relationships/hyperlink" Target="https://www.panjit.com.tw/en/Product/downloadPDF/PJX138K-AU" TargetMode="External"/><Relationship Id="rId186" Type="http://schemas.openxmlformats.org/officeDocument/2006/relationships/hyperlink" Target="https://www.panjit.com.tw/en/Product/downloadPDF/PJQ5548-AU" TargetMode="External"/><Relationship Id="rId351" Type="http://schemas.openxmlformats.org/officeDocument/2006/relationships/hyperlink" Target="https://www.panjit.com.tw/en/Product/downloadPDF/PSMB033N10NS2" TargetMode="External"/><Relationship Id="rId393" Type="http://schemas.openxmlformats.org/officeDocument/2006/relationships/hyperlink" Target="https://www.panjit.com.tw/en/Product/downloadPDF/PSMQC098N10LS2" TargetMode="External"/><Relationship Id="rId407" Type="http://schemas.openxmlformats.org/officeDocument/2006/relationships/hyperlink" Target="https://www.panjit.com.tw/en/Product/downloadPDF/PSMB032N08NS1" TargetMode="External"/><Relationship Id="rId449" Type="http://schemas.openxmlformats.org/officeDocument/2006/relationships/hyperlink" Target="https://www.panjit.com.tw/en/Product/downloadPDF/PJD50N10AL" TargetMode="External"/><Relationship Id="rId211" Type="http://schemas.openxmlformats.org/officeDocument/2006/relationships/hyperlink" Target="https://www.panjit.com.tw/en/Product/downloadPDF/PJA3402" TargetMode="External"/><Relationship Id="rId253" Type="http://schemas.openxmlformats.org/officeDocument/2006/relationships/hyperlink" Target="https://www.panjit.com.tw/en/Product/downloadPDF/PJA3441" TargetMode="External"/><Relationship Id="rId295" Type="http://schemas.openxmlformats.org/officeDocument/2006/relationships/hyperlink" Target="https://www.panjit.com.tw/en/Product/downloadPDF/PJS6403-AU" TargetMode="External"/><Relationship Id="rId309" Type="http://schemas.openxmlformats.org/officeDocument/2006/relationships/hyperlink" Target="https://www.panjit.com.tw/en/Product/downloadPDF/PJS6600" TargetMode="External"/><Relationship Id="rId460" Type="http://schemas.openxmlformats.org/officeDocument/2006/relationships/hyperlink" Target="https://www.panjit.com.tw/en/Product/downloadPDF/PJQ4460AP" TargetMode="External"/><Relationship Id="rId516" Type="http://schemas.openxmlformats.org/officeDocument/2006/relationships/hyperlink" Target="https://www.panjit.com.tw/en/Product/downloadPDF/PJMH074N60FRC" TargetMode="External"/><Relationship Id="rId48" Type="http://schemas.openxmlformats.org/officeDocument/2006/relationships/hyperlink" Target="https://www.panjit.com.tw/en/Product/downloadPDF/PJA3476" TargetMode="External"/><Relationship Id="rId113" Type="http://schemas.openxmlformats.org/officeDocument/2006/relationships/hyperlink" Target="https://www.panjit.com.tw/en/Product/downloadPDF/PJD75N04V-AU" TargetMode="External"/><Relationship Id="rId320" Type="http://schemas.openxmlformats.org/officeDocument/2006/relationships/hyperlink" Target="https://www.panjit.com.tw/en/Product/downloadPDF/PJS6801" TargetMode="External"/><Relationship Id="rId155" Type="http://schemas.openxmlformats.org/officeDocument/2006/relationships/hyperlink" Target="https://www.panjit.com.tw/en/Product/downloadPDF/PJQ5522-AU" TargetMode="External"/><Relationship Id="rId197" Type="http://schemas.openxmlformats.org/officeDocument/2006/relationships/hyperlink" Target="https://www.panjit.com.tw/en/Product/downloadPDF/PJS6446-AU" TargetMode="External"/><Relationship Id="rId362" Type="http://schemas.openxmlformats.org/officeDocument/2006/relationships/hyperlink" Target="https://www.panjit.com.tw/en/Product/downloadPDF/PJD60N06SA-AU" TargetMode="External"/><Relationship Id="rId418" Type="http://schemas.openxmlformats.org/officeDocument/2006/relationships/hyperlink" Target="https://www.panjit.com.tw/en/Product/downloadPDF/PJQ4882AP" TargetMode="External"/><Relationship Id="rId222" Type="http://schemas.openxmlformats.org/officeDocument/2006/relationships/hyperlink" Target="https://www.panjit.com.tw/en/Product/downloadPDF/PJA3409-AU" TargetMode="External"/><Relationship Id="rId264" Type="http://schemas.openxmlformats.org/officeDocument/2006/relationships/hyperlink" Target="https://www.panjit.com.tw/en/Product/downloadPDF/PJD16P04" TargetMode="External"/><Relationship Id="rId471" Type="http://schemas.openxmlformats.org/officeDocument/2006/relationships/hyperlink" Target="https://www.panjit.com.tw/en/Product/downloadPDF/PJQ5463A" TargetMode="External"/><Relationship Id="rId17" Type="http://schemas.openxmlformats.org/officeDocument/2006/relationships/hyperlink" Target="https://www.panjit.com.tw/en/Product/downloadPDF/PJMH105N60FRC" TargetMode="External"/><Relationship Id="rId59" Type="http://schemas.openxmlformats.org/officeDocument/2006/relationships/hyperlink" Target="https://www.panjit.com.tw/en/Product/downloadPDF/PJC7438-AU" TargetMode="External"/><Relationship Id="rId124" Type="http://schemas.openxmlformats.org/officeDocument/2006/relationships/hyperlink" Target="https://www.panjit.com.tw/en/Product/downloadPDF/PJQ4526P" TargetMode="External"/><Relationship Id="rId527" Type="http://schemas.openxmlformats.org/officeDocument/2006/relationships/hyperlink" Target="https://www.panjit.com.tw/en/Product/downloadPDF/PJMB130N65EC" TargetMode="External"/><Relationship Id="rId70" Type="http://schemas.openxmlformats.org/officeDocument/2006/relationships/hyperlink" Target="https://www.panjit.com.tw/en/Product/downloadPDF/PJE8438" TargetMode="External"/><Relationship Id="rId166" Type="http://schemas.openxmlformats.org/officeDocument/2006/relationships/hyperlink" Target="https://www.panjit.com.tw/en/Product/downloadPDF/PJQ4439EP-AU" TargetMode="External"/><Relationship Id="rId331" Type="http://schemas.openxmlformats.org/officeDocument/2006/relationships/hyperlink" Target="https://www.panjit.com.tw/en/Product/downloadPDF/PJS6833" TargetMode="External"/><Relationship Id="rId373" Type="http://schemas.openxmlformats.org/officeDocument/2006/relationships/hyperlink" Target="https://www.panjit.com.tw/en/Product/downloadPDF/PJQ5560A-AU" TargetMode="External"/><Relationship Id="rId429" Type="http://schemas.openxmlformats.org/officeDocument/2006/relationships/hyperlink" Target="https://www.panjit.com.tw/en/Product/downloadPDF/PJD11N06A" TargetMode="External"/><Relationship Id="rId1" Type="http://schemas.openxmlformats.org/officeDocument/2006/relationships/hyperlink" Target="https://www.panjit.com.tw/upload/datasheet/PJx60R900S.pdf" TargetMode="External"/><Relationship Id="rId233" Type="http://schemas.openxmlformats.org/officeDocument/2006/relationships/hyperlink" Target="https://www.panjit.com.tw/en/Product/downloadPDF/PJA3415A-AU" TargetMode="External"/><Relationship Id="rId440" Type="http://schemas.openxmlformats.org/officeDocument/2006/relationships/hyperlink" Target="https://www.panjit.com.tw/en/Product/downloadPDF/PJD16P06A" TargetMode="External"/><Relationship Id="rId28" Type="http://schemas.openxmlformats.org/officeDocument/2006/relationships/hyperlink" Target="https://www.panjit.com.tw/en/Product/downloadPDF/PJT7605-AU" TargetMode="External"/><Relationship Id="rId275" Type="http://schemas.openxmlformats.org/officeDocument/2006/relationships/hyperlink" Target="https://www.panjit.com.tw/en/Product/downloadPDF/PJQ2405" TargetMode="External"/><Relationship Id="rId300" Type="http://schemas.openxmlformats.org/officeDocument/2006/relationships/hyperlink" Target="https://www.panjit.com.tw/en/Product/downloadPDF/PJS6413" TargetMode="External"/><Relationship Id="rId482" Type="http://schemas.openxmlformats.org/officeDocument/2006/relationships/hyperlink" Target="https://www.panjit.com.tw/en/Product/downloadPDF/PJS6461-AU" TargetMode="External"/><Relationship Id="rId538" Type="http://schemas.openxmlformats.org/officeDocument/2006/relationships/hyperlink" Target="https://www.panjit.com.tw/en/Product/downloadPDF/PJMF130N65EC" TargetMode="External"/><Relationship Id="rId81" Type="http://schemas.openxmlformats.org/officeDocument/2006/relationships/hyperlink" Target="https://www.panjit.com.tw/en/Product/downloadPDF/PJT7603" TargetMode="External"/><Relationship Id="rId135" Type="http://schemas.openxmlformats.org/officeDocument/2006/relationships/hyperlink" Target="https://www.panjit.com.tw/en/Product/downloadPDF/PJQ5530" TargetMode="External"/><Relationship Id="rId177" Type="http://schemas.openxmlformats.org/officeDocument/2006/relationships/hyperlink" Target="https://www.panjit.com.tw/en/Product/downloadPDF/PJQ5453E-AU" TargetMode="External"/><Relationship Id="rId342" Type="http://schemas.openxmlformats.org/officeDocument/2006/relationships/hyperlink" Target="https://www.panjit.com.tw/en/Product/downloadPDF/PJC7410" TargetMode="External"/><Relationship Id="rId384" Type="http://schemas.openxmlformats.org/officeDocument/2006/relationships/hyperlink" Target="https://www.panjit.com.tw/en/Product/downloadPDF/PJD65N10SA-AU" TargetMode="External"/><Relationship Id="rId202" Type="http://schemas.openxmlformats.org/officeDocument/2006/relationships/hyperlink" Target="https://www.panjit.com.tw/en/Product/downloadPDF/PJA3409E" TargetMode="External"/><Relationship Id="rId244" Type="http://schemas.openxmlformats.org/officeDocument/2006/relationships/hyperlink" Target="https://www.panjit.com.tw/en/Product/downloadPDF/PJA3432" TargetMode="External"/><Relationship Id="rId39" Type="http://schemas.openxmlformats.org/officeDocument/2006/relationships/hyperlink" Target="https://www.panjit.com.tw/en/Product/downloadPDF/PJA138K-AU" TargetMode="External"/><Relationship Id="rId286" Type="http://schemas.openxmlformats.org/officeDocument/2006/relationships/hyperlink" Target="https://www.panjit.com.tw/en/Product/downloadPDF/PJQ4442P-AU" TargetMode="External"/><Relationship Id="rId451" Type="http://schemas.openxmlformats.org/officeDocument/2006/relationships/hyperlink" Target="https://www.panjit.com.tw/en/Product/downloadPDF/PJD9N10A" TargetMode="External"/><Relationship Id="rId493" Type="http://schemas.openxmlformats.org/officeDocument/2006/relationships/hyperlink" Target="https://www.panjit.com.tw/en/Product/downloadPDF/PJW5N06A-AU" TargetMode="External"/><Relationship Id="rId507" Type="http://schemas.openxmlformats.org/officeDocument/2006/relationships/hyperlink" Target="https://www.panjit.com.tw/en/Product/downloadPDF/PJMP125N60FRC" TargetMode="External"/><Relationship Id="rId549" Type="http://schemas.openxmlformats.org/officeDocument/2006/relationships/hyperlink" Target="https://www.panjit.com.tw/en/Product/downloadPDF/PJMD580N60E1" TargetMode="External"/><Relationship Id="rId50" Type="http://schemas.openxmlformats.org/officeDocument/2006/relationships/hyperlink" Target="https://www.panjit.com.tw/en/Product/downloadPDF/PJA7002H" TargetMode="External"/><Relationship Id="rId104" Type="http://schemas.openxmlformats.org/officeDocument/2006/relationships/hyperlink" Target="https://www.panjit.com.tw/en/Product/downloadPDF/PJQ5518C-AU" TargetMode="External"/><Relationship Id="rId146" Type="http://schemas.openxmlformats.org/officeDocument/2006/relationships/hyperlink" Target="https://www.panjit.com.tw/en/Product/downloadPDF/PJD60P04E-AU" TargetMode="External"/><Relationship Id="rId188" Type="http://schemas.openxmlformats.org/officeDocument/2006/relationships/hyperlink" Target="https://www.panjit.com.tw/en/Product/downloadPDF/PJQ4528P-AU" TargetMode="External"/><Relationship Id="rId311" Type="http://schemas.openxmlformats.org/officeDocument/2006/relationships/hyperlink" Target="https://www.panjit.com.tw/en/Product/downloadPDF/PJS6601-AU" TargetMode="External"/><Relationship Id="rId353" Type="http://schemas.openxmlformats.org/officeDocument/2006/relationships/hyperlink" Target="https://www.panjit.com.tw/en/Product/downloadPDF/PSMQC144N10LS2" TargetMode="External"/><Relationship Id="rId395" Type="http://schemas.openxmlformats.org/officeDocument/2006/relationships/hyperlink" Target="https://www.panjit.com.tw/en/Product/downloadPDF/PSMQC078N10LS2" TargetMode="External"/><Relationship Id="rId409" Type="http://schemas.openxmlformats.org/officeDocument/2006/relationships/hyperlink" Target="https://www.panjit.com.tw/en/Product/downloadPDF/PSMP032N08NS1" TargetMode="External"/><Relationship Id="rId92" Type="http://schemas.openxmlformats.org/officeDocument/2006/relationships/hyperlink" Target="https://www.panjit.com.tw/en/Product/downloadPDF/PJX8601" TargetMode="External"/><Relationship Id="rId213" Type="http://schemas.openxmlformats.org/officeDocument/2006/relationships/hyperlink" Target="https://www.panjit.com.tw/en/Product/downloadPDF/PJA3403" TargetMode="External"/><Relationship Id="rId420" Type="http://schemas.openxmlformats.org/officeDocument/2006/relationships/hyperlink" Target="https://www.panjit.com.tw/en/Product/downloadPDF/PJQ1912" TargetMode="External"/><Relationship Id="rId255" Type="http://schemas.openxmlformats.org/officeDocument/2006/relationships/hyperlink" Target="https://www.panjit.com.tw/en/Product/downloadPDF/PJA3448" TargetMode="External"/><Relationship Id="rId297" Type="http://schemas.openxmlformats.org/officeDocument/2006/relationships/hyperlink" Target="https://www.panjit.com.tw/en/Product/downloadPDF/PJS6405" TargetMode="External"/><Relationship Id="rId462" Type="http://schemas.openxmlformats.org/officeDocument/2006/relationships/hyperlink" Target="https://www.panjit.com.tw/en/Product/downloadPDF/PJQ4463AP" TargetMode="External"/><Relationship Id="rId518" Type="http://schemas.openxmlformats.org/officeDocument/2006/relationships/hyperlink" Target="https://www.panjit.com.tw/en/Product/downloadPDF/PJMH120N60EC" TargetMode="External"/><Relationship Id="rId115" Type="http://schemas.openxmlformats.org/officeDocument/2006/relationships/hyperlink" Target="https://www.panjit.com.tw/en/Product/downloadPDF/PJQ4524P-AU" TargetMode="External"/><Relationship Id="rId157" Type="http://schemas.openxmlformats.org/officeDocument/2006/relationships/hyperlink" Target="https://www.panjit.com.tw/en/Product/downloadPDF/PJQ4530P-AU" TargetMode="External"/><Relationship Id="rId322" Type="http://schemas.openxmlformats.org/officeDocument/2006/relationships/hyperlink" Target="https://www.panjit.com.tw/en/Product/downloadPDF/PJS6806-AU" TargetMode="External"/><Relationship Id="rId364" Type="http://schemas.openxmlformats.org/officeDocument/2006/relationships/hyperlink" Target="https://www.panjit.com.tw/en/Product/downloadPDF/PJD50N15S-AU" TargetMode="External"/><Relationship Id="rId61" Type="http://schemas.openxmlformats.org/officeDocument/2006/relationships/hyperlink" Target="https://www.panjit.com.tw/en/Product/downloadPDF/PJC7439-AU" TargetMode="External"/><Relationship Id="rId199" Type="http://schemas.openxmlformats.org/officeDocument/2006/relationships/hyperlink" Target="https://www.panjit.com.tw/en/Product/downloadPDF/PJV1716" TargetMode="External"/><Relationship Id="rId19" Type="http://schemas.openxmlformats.org/officeDocument/2006/relationships/hyperlink" Target="https://www.panjit.com.tw/en/Product/downloadPDF/PJMB125N60FRC" TargetMode="External"/><Relationship Id="rId224" Type="http://schemas.openxmlformats.org/officeDocument/2006/relationships/hyperlink" Target="https://www.panjit.com.tw/en/Product/downloadPDF/PJA3411-AU" TargetMode="External"/><Relationship Id="rId266" Type="http://schemas.openxmlformats.org/officeDocument/2006/relationships/hyperlink" Target="https://www.panjit.com.tw/en/Product/downloadPDF/PJD85N03-AU" TargetMode="External"/><Relationship Id="rId431" Type="http://schemas.openxmlformats.org/officeDocument/2006/relationships/hyperlink" Target="https://www.panjit.com.tw/en/Product/downloadPDF/PJD12P06" TargetMode="External"/><Relationship Id="rId473" Type="http://schemas.openxmlformats.org/officeDocument/2006/relationships/hyperlink" Target="https://www.panjit.com.tw/en/Product/downloadPDF/PJQ5465A-AU" TargetMode="External"/><Relationship Id="rId529" Type="http://schemas.openxmlformats.org/officeDocument/2006/relationships/hyperlink" Target="https://www.panjit.com.tw/en/Product/downloadPDF/PJMP120N60EC" TargetMode="External"/><Relationship Id="rId30" Type="http://schemas.openxmlformats.org/officeDocument/2006/relationships/hyperlink" Target="https://www.panjit.com.tw/en/Product/downloadPDF/2N7002K" TargetMode="External"/><Relationship Id="rId126" Type="http://schemas.openxmlformats.org/officeDocument/2006/relationships/hyperlink" Target="https://www.panjit.com.tw/en/Product/downloadPDF/PJQ4530P" TargetMode="External"/><Relationship Id="rId168" Type="http://schemas.openxmlformats.org/officeDocument/2006/relationships/hyperlink" Target="https://www.panjit.com.tw/en/Product/downloadPDF/PJQ4453EP-AU" TargetMode="External"/><Relationship Id="rId333" Type="http://schemas.openxmlformats.org/officeDocument/2006/relationships/hyperlink" Target="https://www.panjit.com.tw/en/Product/downloadPDF/PJT7600" TargetMode="External"/><Relationship Id="rId540" Type="http://schemas.openxmlformats.org/officeDocument/2006/relationships/hyperlink" Target="https://www.panjit.com.tw/en/Product/downloadPDF/PJMD390N65EC" TargetMode="External"/><Relationship Id="rId72" Type="http://schemas.openxmlformats.org/officeDocument/2006/relationships/hyperlink" Target="https://www.panjit.com.tw/en/Product/downloadPDF/PJE8472B" TargetMode="External"/><Relationship Id="rId375" Type="http://schemas.openxmlformats.org/officeDocument/2006/relationships/hyperlink" Target="https://www.panjit.com.tw/en/Product/downloadPDF/PJQ5562A-AU" TargetMode="External"/><Relationship Id="rId3" Type="http://schemas.openxmlformats.org/officeDocument/2006/relationships/hyperlink" Target="https://www.panjit.com.tw/upload/datasheet/PJx60R900S.pdf" TargetMode="External"/><Relationship Id="rId235" Type="http://schemas.openxmlformats.org/officeDocument/2006/relationships/hyperlink" Target="https://www.panjit.com.tw/en/Product/downloadPDF/PJA3415AE-AU" TargetMode="External"/><Relationship Id="rId277" Type="http://schemas.openxmlformats.org/officeDocument/2006/relationships/hyperlink" Target="https://www.panjit.com.tw/en/Product/downloadPDF/PJQ2416" TargetMode="External"/><Relationship Id="rId400" Type="http://schemas.openxmlformats.org/officeDocument/2006/relationships/hyperlink" Target="https://www.panjit.com.tw/en/Product/downloadPDF/PSMQC060N06LS1-AU" TargetMode="External"/><Relationship Id="rId442" Type="http://schemas.openxmlformats.org/officeDocument/2006/relationships/hyperlink" Target="https://www.panjit.com.tw/en/Product/downloadPDF/PJD18N20" TargetMode="External"/><Relationship Id="rId484" Type="http://schemas.openxmlformats.org/officeDocument/2006/relationships/hyperlink" Target="https://www.panjit.com.tw/en/Product/downloadPDF/PJW3N10A" TargetMode="External"/><Relationship Id="rId137" Type="http://schemas.openxmlformats.org/officeDocument/2006/relationships/hyperlink" Target="https://www.panjit.com.tw/en/Product/downloadPDF/PJQ4439EP" TargetMode="External"/><Relationship Id="rId302" Type="http://schemas.openxmlformats.org/officeDocument/2006/relationships/hyperlink" Target="https://www.panjit.com.tw/en/Product/downloadPDF/PJS6415" TargetMode="External"/><Relationship Id="rId344" Type="http://schemas.openxmlformats.org/officeDocument/2006/relationships/hyperlink" Target="https://www.panjit.com.tw/en/Product/downloadPDF/PJE8408" TargetMode="External"/><Relationship Id="rId41" Type="http://schemas.openxmlformats.org/officeDocument/2006/relationships/hyperlink" Target="https://www.panjit.com.tw/en/Product/downloadPDF/PJA3428" TargetMode="External"/><Relationship Id="rId83" Type="http://schemas.openxmlformats.org/officeDocument/2006/relationships/hyperlink" Target="https://www.panjit.com.tw/en/Product/downloadPDF/PJT7812" TargetMode="External"/><Relationship Id="rId179" Type="http://schemas.openxmlformats.org/officeDocument/2006/relationships/hyperlink" Target="https://www.panjit.com.tw/en/Product/downloadPDF/PJQ5542V-AU" TargetMode="External"/><Relationship Id="rId386" Type="http://schemas.openxmlformats.org/officeDocument/2006/relationships/hyperlink" Target="https://www.panjit.com.tw/en/Product/downloadPDF/PJA3474S" TargetMode="External"/><Relationship Id="rId551" Type="http://schemas.openxmlformats.org/officeDocument/2006/relationships/hyperlink" Target="https://www.panjit.com.tw/en/Product/downloadPDF/PJMF280N65E1" TargetMode="External"/><Relationship Id="rId190" Type="http://schemas.openxmlformats.org/officeDocument/2006/relationships/hyperlink" Target="https://www.panjit.com.tw/en/Product/downloadPDF/PJQ4546VP-AU" TargetMode="External"/><Relationship Id="rId204" Type="http://schemas.openxmlformats.org/officeDocument/2006/relationships/hyperlink" Target="https://www.panjit.com.tw/en/Product/downloadPDF/PJQ4425DP" TargetMode="External"/><Relationship Id="rId246" Type="http://schemas.openxmlformats.org/officeDocument/2006/relationships/hyperlink" Target="https://www.panjit.com.tw/en/Product/downloadPDF/PJA3433" TargetMode="External"/><Relationship Id="rId288" Type="http://schemas.openxmlformats.org/officeDocument/2006/relationships/hyperlink" Target="https://www.panjit.com.tw/en/Product/downloadPDF/PJQ4453P-AU" TargetMode="External"/><Relationship Id="rId411" Type="http://schemas.openxmlformats.org/officeDocument/2006/relationships/hyperlink" Target="https://www.panjit.com.tw/en/Product/downloadPDF/PSMP075N15NS1" TargetMode="External"/><Relationship Id="rId453" Type="http://schemas.openxmlformats.org/officeDocument/2006/relationships/hyperlink" Target="https://www.panjit.com.tw/en/Product/downloadPDF/PJD9P06A-AU" TargetMode="External"/><Relationship Id="rId509" Type="http://schemas.openxmlformats.org/officeDocument/2006/relationships/hyperlink" Target="https://www.panjit.com.tw/en/Product/downloadPDF/PJMH040N60EC" TargetMode="External"/><Relationship Id="rId106" Type="http://schemas.openxmlformats.org/officeDocument/2006/relationships/hyperlink" Target="https://www.panjit.com.tw/en/Product/downloadPDF/PJQ5540VC-AU" TargetMode="External"/><Relationship Id="rId313" Type="http://schemas.openxmlformats.org/officeDocument/2006/relationships/hyperlink" Target="https://www.panjit.com.tw/en/Product/downloadPDF/PJS6602-AU" TargetMode="External"/><Relationship Id="rId495" Type="http://schemas.openxmlformats.org/officeDocument/2006/relationships/hyperlink" Target="https://www.panjit.com.tw/en/Product/downloadPDF/PJW5N10A" TargetMode="External"/><Relationship Id="rId10" Type="http://schemas.openxmlformats.org/officeDocument/2006/relationships/hyperlink" Target="https://www.panjit.com.tw/upload/datasheet/PJQ44609AP-AU.pdf" TargetMode="External"/><Relationship Id="rId52" Type="http://schemas.openxmlformats.org/officeDocument/2006/relationships/hyperlink" Target="https://www.panjit.com.tw/en/Product/downloadPDF/PJC138K-AU" TargetMode="External"/><Relationship Id="rId94" Type="http://schemas.openxmlformats.org/officeDocument/2006/relationships/hyperlink" Target="https://www.panjit.com.tw/en/Product/downloadPDF/PJX8603" TargetMode="External"/><Relationship Id="rId148" Type="http://schemas.openxmlformats.org/officeDocument/2006/relationships/hyperlink" Target="https://www.panjit.com.tw/en/Product/downloadPDF/PJD75P04E-AU" TargetMode="External"/><Relationship Id="rId355" Type="http://schemas.openxmlformats.org/officeDocument/2006/relationships/hyperlink" Target="https://www.panjit.com.tw/en/Product/downloadPDF/PSMQB550N10NS2" TargetMode="External"/><Relationship Id="rId397" Type="http://schemas.openxmlformats.org/officeDocument/2006/relationships/hyperlink" Target="https://www.panjit.com.tw/en/Product/downloadPDF/PSMQC042N10LS2" TargetMode="External"/><Relationship Id="rId520" Type="http://schemas.openxmlformats.org/officeDocument/2006/relationships/hyperlink" Target="https://www.panjit.com.tw/en/Product/downloadPDF/PJMB310N65EC" TargetMode="External"/><Relationship Id="rId215" Type="http://schemas.openxmlformats.org/officeDocument/2006/relationships/hyperlink" Target="https://www.panjit.com.tw/en/Product/downloadPDF/PJA3404" TargetMode="External"/><Relationship Id="rId257" Type="http://schemas.openxmlformats.org/officeDocument/2006/relationships/hyperlink" Target="https://www.panjit.com.tw/en/Product/downloadPDF/PJA3449-AU" TargetMode="External"/><Relationship Id="rId422" Type="http://schemas.openxmlformats.org/officeDocument/2006/relationships/hyperlink" Target="https://www.panjit.com.tw/en/Product/downloadPDF/PJQ2470A" TargetMode="External"/><Relationship Id="rId464" Type="http://schemas.openxmlformats.org/officeDocument/2006/relationships/hyperlink" Target="https://www.panjit.com.tw/en/Product/downloadPDF/PJQ4464AP" TargetMode="External"/><Relationship Id="rId299" Type="http://schemas.openxmlformats.org/officeDocument/2006/relationships/hyperlink" Target="https://www.panjit.com.tw/en/Product/downloadPDF/PJS6412" TargetMode="External"/><Relationship Id="rId63" Type="http://schemas.openxmlformats.org/officeDocument/2006/relationships/hyperlink" Target="https://www.panjit.com.tw/en/Product/downloadPDF/PJC7476" TargetMode="External"/><Relationship Id="rId159" Type="http://schemas.openxmlformats.org/officeDocument/2006/relationships/hyperlink" Target="https://www.panjit.com.tw/en/Product/downloadPDF/PJQ5437E-AU" TargetMode="External"/><Relationship Id="rId366" Type="http://schemas.openxmlformats.org/officeDocument/2006/relationships/hyperlink" Target="https://www.panjit.com.tw/en/Product/downloadPDF/PJD30N15S-AU" TargetMode="External"/><Relationship Id="rId226" Type="http://schemas.openxmlformats.org/officeDocument/2006/relationships/hyperlink" Target="https://www.panjit.com.tw/en/Product/downloadPDF/PJA3412-AU" TargetMode="External"/><Relationship Id="rId433" Type="http://schemas.openxmlformats.org/officeDocument/2006/relationships/hyperlink" Target="https://www.panjit.com.tw/en/Product/downloadPDF/PJD14P06A" TargetMode="External"/><Relationship Id="rId74" Type="http://schemas.openxmlformats.org/officeDocument/2006/relationships/hyperlink" Target="https://www.panjit.com.tw/en/Product/downloadPDF/PJQ1901" TargetMode="External"/><Relationship Id="rId377" Type="http://schemas.openxmlformats.org/officeDocument/2006/relationships/hyperlink" Target="https://www.panjit.com.tw/en/Product/downloadPDF/PJQ5568A-AU" TargetMode="External"/><Relationship Id="rId500" Type="http://schemas.openxmlformats.org/officeDocument/2006/relationships/hyperlink" Target="https://www.panjit.com.tw/en/Product/downloadPDF/PJW7N06A-AU" TargetMode="External"/><Relationship Id="rId5" Type="http://schemas.openxmlformats.org/officeDocument/2006/relationships/hyperlink" Target="https://www.panjit.com.tw/upload/datasheet/PJQ44607AP-AU.pdf" TargetMode="External"/><Relationship Id="rId237" Type="http://schemas.openxmlformats.org/officeDocument/2006/relationships/hyperlink" Target="https://www.panjit.com.tw/en/Product/downloadPDF/PJA3416-AU" TargetMode="External"/><Relationship Id="rId444" Type="http://schemas.openxmlformats.org/officeDocument/2006/relationships/hyperlink" Target="https://www.panjit.com.tw/en/Product/downloadPDF/PJD25N06A-AU" TargetMode="External"/><Relationship Id="rId290" Type="http://schemas.openxmlformats.org/officeDocument/2006/relationships/hyperlink" Target="https://www.panjit.com.tw/en/Product/downloadPDF/PJQ5448-AU" TargetMode="External"/><Relationship Id="rId304" Type="http://schemas.openxmlformats.org/officeDocument/2006/relationships/hyperlink" Target="https://www.panjit.com.tw/en/Product/downloadPDF/PJS6415A-AU" TargetMode="External"/><Relationship Id="rId388" Type="http://schemas.openxmlformats.org/officeDocument/2006/relationships/hyperlink" Target="https://www.panjit.com.tw/en/Product/downloadPDF/PJQ4574AP-AU" TargetMode="External"/><Relationship Id="rId511" Type="http://schemas.openxmlformats.org/officeDocument/2006/relationships/hyperlink" Target="https://www.panjit.com.tw/en/Product/downloadPDF/PJMF099N60EC" TargetMode="External"/><Relationship Id="rId85" Type="http://schemas.openxmlformats.org/officeDocument/2006/relationships/hyperlink" Target="https://www.panjit.com.tw/en/Product/downloadPDF/PJT7838" TargetMode="External"/><Relationship Id="rId150" Type="http://schemas.openxmlformats.org/officeDocument/2006/relationships/hyperlink" Target="https://www.panjit.com.tw/en/Product/downloadPDF/PJC7400B" TargetMode="External"/><Relationship Id="rId248" Type="http://schemas.openxmlformats.org/officeDocument/2006/relationships/hyperlink" Target="https://www.panjit.com.tw/en/Product/downloadPDF/PJA3434" TargetMode="External"/><Relationship Id="rId455" Type="http://schemas.openxmlformats.org/officeDocument/2006/relationships/hyperlink" Target="https://www.panjit.com.tw/en/Product/downloadPDF/PJP18N20" TargetMode="External"/><Relationship Id="rId12" Type="http://schemas.openxmlformats.org/officeDocument/2006/relationships/hyperlink" Target="https://www.panjit.com.tw/upload/datasheet/PJA3461S-AU.pdf" TargetMode="External"/><Relationship Id="rId108" Type="http://schemas.openxmlformats.org/officeDocument/2006/relationships/hyperlink" Target="https://www.panjit.com.tw/en/Product/downloadPDF/PJD30N04S-AU" TargetMode="External"/><Relationship Id="rId315" Type="http://schemas.openxmlformats.org/officeDocument/2006/relationships/hyperlink" Target="https://www.panjit.com.tw/en/Product/downloadPDF/PJS6603-AU" TargetMode="External"/><Relationship Id="rId522" Type="http://schemas.openxmlformats.org/officeDocument/2006/relationships/hyperlink" Target="https://www.panjit.com.tw/en/Product/downloadPDF/PJMF310N65EC" TargetMode="External"/></Relationships>
</file>

<file path=xl/worksheets/_rels/sheet15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BAT750" TargetMode="External"/><Relationship Id="rId21" Type="http://schemas.openxmlformats.org/officeDocument/2006/relationships/hyperlink" Target="https://www.panjit.com.tw/en/Product/downloadPDF/BAS40CW" TargetMode="External"/><Relationship Id="rId42" Type="http://schemas.openxmlformats.org/officeDocument/2006/relationships/hyperlink" Target="https://www.panjit.com.tw/en/Product/downloadPDF/BAS70AW" TargetMode="External"/><Relationship Id="rId63" Type="http://schemas.openxmlformats.org/officeDocument/2006/relationships/hyperlink" Target="https://www.panjit.com.tw/en/Product/downloadPDF/BAT400D" TargetMode="External"/><Relationship Id="rId84" Type="http://schemas.openxmlformats.org/officeDocument/2006/relationships/hyperlink" Target="https://www.panjit.com.tw/en/Product/downloadPDF/BAT54CTB" TargetMode="External"/><Relationship Id="rId138" Type="http://schemas.openxmlformats.org/officeDocument/2006/relationships/hyperlink" Target="https://www.panjit.com.tw/en/Product/downloadPDF/MMBD717W" TargetMode="External"/><Relationship Id="rId159" Type="http://schemas.openxmlformats.org/officeDocument/2006/relationships/hyperlink" Target="https://www.panjit.com.tw/en/Product/downloadPDF/RB731UTW" TargetMode="External"/><Relationship Id="rId170" Type="http://schemas.openxmlformats.org/officeDocument/2006/relationships/hyperlink" Target="https://www.panjit.com.tw/en/Product/downloadPDF/SBA0520SA" TargetMode="External"/><Relationship Id="rId191" Type="http://schemas.openxmlformats.org/officeDocument/2006/relationships/hyperlink" Target="https://www.panjit.com.tw/en/Product/downloadPDF/SBA0830CS-AU" TargetMode="External"/><Relationship Id="rId205" Type="http://schemas.openxmlformats.org/officeDocument/2006/relationships/hyperlink" Target="https://www.panjit.com.tw/en/Product/downloadPDF/SD103CW" TargetMode="External"/><Relationship Id="rId107" Type="http://schemas.openxmlformats.org/officeDocument/2006/relationships/hyperlink" Target="https://www.panjit.com.tw/en/Product/downloadPDF/BAT54TS-AU" TargetMode="External"/><Relationship Id="rId11" Type="http://schemas.openxmlformats.org/officeDocument/2006/relationships/hyperlink" Target="https://www.panjit.com.tw/en/Product/downloadPDF/BAS40A-AU" TargetMode="External"/><Relationship Id="rId32" Type="http://schemas.openxmlformats.org/officeDocument/2006/relationships/hyperlink" Target="https://www.panjit.com.tw/en/Product/downloadPDF/BAS40W" TargetMode="External"/><Relationship Id="rId53" Type="http://schemas.openxmlformats.org/officeDocument/2006/relationships/hyperlink" Target="https://www.panjit.com.tw/en/Product/downloadPDF/BAS70SDW-AU" TargetMode="External"/><Relationship Id="rId74" Type="http://schemas.openxmlformats.org/officeDocument/2006/relationships/hyperlink" Target="https://www.panjit.com.tw/en/Product/downloadPDF/BAT54ADW" TargetMode="External"/><Relationship Id="rId128" Type="http://schemas.openxmlformats.org/officeDocument/2006/relationships/hyperlink" Target="https://www.panjit.com.tw/en/Product/downloadPDF/MMBD330W" TargetMode="External"/><Relationship Id="rId149" Type="http://schemas.openxmlformats.org/officeDocument/2006/relationships/hyperlink" Target="https://www.panjit.com.tw/en/Product/downloadPDF/RB521S30" TargetMode="External"/><Relationship Id="rId5" Type="http://schemas.openxmlformats.org/officeDocument/2006/relationships/hyperlink" Target="https://www.panjit.com.tw/en/Product/downloadPDF/BAS100AS-AU" TargetMode="External"/><Relationship Id="rId95" Type="http://schemas.openxmlformats.org/officeDocument/2006/relationships/hyperlink" Target="https://www.panjit.com.tw/en/Product/downloadPDF/BAT54SDW" TargetMode="External"/><Relationship Id="rId160" Type="http://schemas.openxmlformats.org/officeDocument/2006/relationships/hyperlink" Target="https://www.panjit.com.tw/en/Product/downloadPDF/RB751S40" TargetMode="External"/><Relationship Id="rId181" Type="http://schemas.openxmlformats.org/officeDocument/2006/relationships/hyperlink" Target="https://www.panjit.com.tw/en/Product/downloadPDF/SBA0540Q-AU" TargetMode="External"/><Relationship Id="rId22" Type="http://schemas.openxmlformats.org/officeDocument/2006/relationships/hyperlink" Target="https://www.panjit.com.tw/en/Product/downloadPDF/BAS40CW-AU" TargetMode="External"/><Relationship Id="rId43" Type="http://schemas.openxmlformats.org/officeDocument/2006/relationships/hyperlink" Target="https://www.panjit.com.tw/en/Product/downloadPDF/BAS70AW-AU" TargetMode="External"/><Relationship Id="rId64" Type="http://schemas.openxmlformats.org/officeDocument/2006/relationships/hyperlink" Target="https://www.panjit.com.tw/en/Product/downloadPDF/BAT42W" TargetMode="External"/><Relationship Id="rId118" Type="http://schemas.openxmlformats.org/officeDocument/2006/relationships/hyperlink" Target="https://www.panjit.com.tw/en/Product/downloadPDF/LLSD103A" TargetMode="External"/><Relationship Id="rId139" Type="http://schemas.openxmlformats.org/officeDocument/2006/relationships/hyperlink" Target="https://www.panjit.com.tw/en/Product/downloadPDF/MMBD717WS" TargetMode="External"/><Relationship Id="rId85" Type="http://schemas.openxmlformats.org/officeDocument/2006/relationships/hyperlink" Target="https://www.panjit.com.tw/en/Product/downloadPDF/BAT54CTB6" TargetMode="External"/><Relationship Id="rId150" Type="http://schemas.openxmlformats.org/officeDocument/2006/relationships/hyperlink" Target="https://www.panjit.com.tw/en/Product/downloadPDF/RB521S30-AU" TargetMode="External"/><Relationship Id="rId171" Type="http://schemas.openxmlformats.org/officeDocument/2006/relationships/hyperlink" Target="https://www.panjit.com.tw/en/Product/downloadPDF/SBA0520SA-AU" TargetMode="External"/><Relationship Id="rId192" Type="http://schemas.openxmlformats.org/officeDocument/2006/relationships/hyperlink" Target="https://www.panjit.com.tw/en/Product/downloadPDF/SBA0840AS" TargetMode="External"/><Relationship Id="rId206" Type="http://schemas.openxmlformats.org/officeDocument/2006/relationships/hyperlink" Target="https://www.panjit.com.tw/en/Product/downloadPDF/SD103CWS" TargetMode="External"/><Relationship Id="rId12" Type="http://schemas.openxmlformats.org/officeDocument/2006/relationships/hyperlink" Target="https://www.panjit.com.tw/en/Product/downloadPDF/BAS40ADW" TargetMode="External"/><Relationship Id="rId33" Type="http://schemas.openxmlformats.org/officeDocument/2006/relationships/hyperlink" Target="https://www.panjit.com.tw/en/Product/downloadPDF/BAS40W-AU" TargetMode="External"/><Relationship Id="rId108" Type="http://schemas.openxmlformats.org/officeDocument/2006/relationships/hyperlink" Target="https://www.panjit.com.tw/en/Product/downloadPDF/BAT54TW" TargetMode="External"/><Relationship Id="rId129" Type="http://schemas.openxmlformats.org/officeDocument/2006/relationships/hyperlink" Target="https://www.panjit.com.tw/en/Product/downloadPDF/MMBD330WS" TargetMode="External"/><Relationship Id="rId54" Type="http://schemas.openxmlformats.org/officeDocument/2006/relationships/hyperlink" Target="https://www.panjit.com.tw/en/Product/downloadPDF/BAS70SW" TargetMode="External"/><Relationship Id="rId75" Type="http://schemas.openxmlformats.org/officeDocument/2006/relationships/hyperlink" Target="https://www.panjit.com.tw/en/Product/downloadPDF/BAT54ATB" TargetMode="External"/><Relationship Id="rId96" Type="http://schemas.openxmlformats.org/officeDocument/2006/relationships/hyperlink" Target="https://www.panjit.com.tw/en/Product/downloadPDF/BAT54STB" TargetMode="External"/><Relationship Id="rId140" Type="http://schemas.openxmlformats.org/officeDocument/2006/relationships/hyperlink" Target="https://www.panjit.com.tw/en/Product/downloadPDF/PJRB461F" TargetMode="External"/><Relationship Id="rId161" Type="http://schemas.openxmlformats.org/officeDocument/2006/relationships/hyperlink" Target="https://www.panjit.com.tw/en/Product/downloadPDF/RB751S40-AU" TargetMode="External"/><Relationship Id="rId182" Type="http://schemas.openxmlformats.org/officeDocument/2006/relationships/hyperlink" Target="https://www.panjit.com.tw/en/Product/downloadPDF/SBA0540SA" TargetMode="External"/><Relationship Id="rId6" Type="http://schemas.openxmlformats.org/officeDocument/2006/relationships/hyperlink" Target="https://www.panjit.com.tw/en/Product/downloadPDF/BAS100ATB6" TargetMode="External"/><Relationship Id="rId23" Type="http://schemas.openxmlformats.org/officeDocument/2006/relationships/hyperlink" Target="https://www.panjit.com.tw/en/Product/downloadPDF/BAS40S" TargetMode="External"/><Relationship Id="rId119" Type="http://schemas.openxmlformats.org/officeDocument/2006/relationships/hyperlink" Target="https://www.panjit.com.tw/en/Product/downloadPDF/LLSD103B" TargetMode="External"/><Relationship Id="rId44" Type="http://schemas.openxmlformats.org/officeDocument/2006/relationships/hyperlink" Target="https://www.panjit.com.tw/en/Product/downloadPDF/BAS70C" TargetMode="External"/><Relationship Id="rId65" Type="http://schemas.openxmlformats.org/officeDocument/2006/relationships/hyperlink" Target="https://www.panjit.com.tw/en/Product/downloadPDF/BAT42W-AU" TargetMode="External"/><Relationship Id="rId86" Type="http://schemas.openxmlformats.org/officeDocument/2006/relationships/hyperlink" Target="https://www.panjit.com.tw/en/Product/downloadPDF/BAT54CTB-AU" TargetMode="External"/><Relationship Id="rId130" Type="http://schemas.openxmlformats.org/officeDocument/2006/relationships/hyperlink" Target="https://www.panjit.com.tw/en/Product/downloadPDF/MMBD452" TargetMode="External"/><Relationship Id="rId151" Type="http://schemas.openxmlformats.org/officeDocument/2006/relationships/hyperlink" Target="https://www.panjit.com.tw/en/Product/downloadPDF/RB521S30FN2" TargetMode="External"/><Relationship Id="rId172" Type="http://schemas.openxmlformats.org/officeDocument/2006/relationships/hyperlink" Target="https://www.panjit.com.tw/en/Product/downloadPDF/SBA0530CA" TargetMode="External"/><Relationship Id="rId193" Type="http://schemas.openxmlformats.org/officeDocument/2006/relationships/hyperlink" Target="https://www.panjit.com.tw/en/Product/downloadPDF/SBA0840AS-AU" TargetMode="External"/><Relationship Id="rId207" Type="http://schemas.openxmlformats.org/officeDocument/2006/relationships/hyperlink" Target="https://www.panjit.com.tw/en/Product/downloadPDF/SD107WS" TargetMode="External"/><Relationship Id="rId13" Type="http://schemas.openxmlformats.org/officeDocument/2006/relationships/hyperlink" Target="https://www.panjit.com.tw/en/Product/downloadPDF/BAS40ADW-AU" TargetMode="External"/><Relationship Id="rId109" Type="http://schemas.openxmlformats.org/officeDocument/2006/relationships/hyperlink" Target="https://www.panjit.com.tw/en/Product/downloadPDF/BAT54TWP" TargetMode="External"/><Relationship Id="rId34" Type="http://schemas.openxmlformats.org/officeDocument/2006/relationships/hyperlink" Target="https://www.panjit.com.tw/en/Product/downloadPDF/BAS40WS" TargetMode="External"/><Relationship Id="rId55" Type="http://schemas.openxmlformats.org/officeDocument/2006/relationships/hyperlink" Target="https://www.panjit.com.tw/en/Product/downloadPDF/BAS70SW-AU" TargetMode="External"/><Relationship Id="rId76" Type="http://schemas.openxmlformats.org/officeDocument/2006/relationships/hyperlink" Target="https://www.panjit.com.tw/en/Product/downloadPDF/BAT54ATB-AU" TargetMode="External"/><Relationship Id="rId97" Type="http://schemas.openxmlformats.org/officeDocument/2006/relationships/hyperlink" Target="https://www.panjit.com.tw/en/Product/downloadPDF/BAT54STB-AU" TargetMode="External"/><Relationship Id="rId120" Type="http://schemas.openxmlformats.org/officeDocument/2006/relationships/hyperlink" Target="https://www.panjit.com.tw/en/Product/downloadPDF/LLSD103C" TargetMode="External"/><Relationship Id="rId141" Type="http://schemas.openxmlformats.org/officeDocument/2006/relationships/hyperlink" Target="https://www.panjit.com.tw/en/Product/downloadPDF/RB411D" TargetMode="External"/><Relationship Id="rId7" Type="http://schemas.openxmlformats.org/officeDocument/2006/relationships/hyperlink" Target="https://www.panjit.com.tw/en/Product/downloadPDF/BAS100CS" TargetMode="External"/><Relationship Id="rId162" Type="http://schemas.openxmlformats.org/officeDocument/2006/relationships/hyperlink" Target="https://www.panjit.com.tw/en/Product/downloadPDF/RB751S40X" TargetMode="External"/><Relationship Id="rId183" Type="http://schemas.openxmlformats.org/officeDocument/2006/relationships/hyperlink" Target="https://www.panjit.com.tw/en/Product/downloadPDF/SBA0540SA-AU" TargetMode="External"/><Relationship Id="rId24" Type="http://schemas.openxmlformats.org/officeDocument/2006/relationships/hyperlink" Target="https://www.panjit.com.tw/en/Product/downloadPDF/BAS40S-AU" TargetMode="External"/><Relationship Id="rId45" Type="http://schemas.openxmlformats.org/officeDocument/2006/relationships/hyperlink" Target="https://www.panjit.com.tw/en/Product/downloadPDF/BAS70C-AU" TargetMode="External"/><Relationship Id="rId66" Type="http://schemas.openxmlformats.org/officeDocument/2006/relationships/hyperlink" Target="https://www.panjit.com.tw/en/Product/downloadPDF/BAT42WS" TargetMode="External"/><Relationship Id="rId87" Type="http://schemas.openxmlformats.org/officeDocument/2006/relationships/hyperlink" Target="https://www.panjit.com.tw/en/Product/downloadPDF/BAT54CW" TargetMode="External"/><Relationship Id="rId110" Type="http://schemas.openxmlformats.org/officeDocument/2006/relationships/hyperlink" Target="https://www.panjit.com.tw/en/Product/downloadPDF/BAT54W" TargetMode="External"/><Relationship Id="rId131" Type="http://schemas.openxmlformats.org/officeDocument/2006/relationships/hyperlink" Target="https://www.panjit.com.tw/en/Product/downloadPDF/MMBD717" TargetMode="External"/><Relationship Id="rId152" Type="http://schemas.openxmlformats.org/officeDocument/2006/relationships/hyperlink" Target="https://www.panjit.com.tw/en/Product/downloadPDF/RB551V-30" TargetMode="External"/><Relationship Id="rId173" Type="http://schemas.openxmlformats.org/officeDocument/2006/relationships/hyperlink" Target="https://www.panjit.com.tw/en/Product/downloadPDF/SBA0530CA-AU" TargetMode="External"/><Relationship Id="rId194" Type="http://schemas.openxmlformats.org/officeDocument/2006/relationships/hyperlink" Target="https://www.panjit.com.tw/en/Product/downloadPDF/SBA0840CS" TargetMode="External"/><Relationship Id="rId208" Type="http://schemas.openxmlformats.org/officeDocument/2006/relationships/hyperlink" Target="https://www.panjit.com.tw/en/Product/downloadPDF/SD107WS-AU" TargetMode="External"/><Relationship Id="rId19" Type="http://schemas.openxmlformats.org/officeDocument/2006/relationships/hyperlink" Target="https://www.panjit.com.tw/en/Product/downloadPDF/BAS40CDW" TargetMode="External"/><Relationship Id="rId14" Type="http://schemas.openxmlformats.org/officeDocument/2006/relationships/hyperlink" Target="https://www.panjit.com.tw/en/Product/downloadPDF/BAS40-AU" TargetMode="External"/><Relationship Id="rId30" Type="http://schemas.openxmlformats.org/officeDocument/2006/relationships/hyperlink" Target="https://www.panjit.com.tw/en/Product/downloadPDF/BAS40TW" TargetMode="External"/><Relationship Id="rId35" Type="http://schemas.openxmlformats.org/officeDocument/2006/relationships/hyperlink" Target="https://www.panjit.com.tw/en/Product/downloadPDF/BAS40WS-AU" TargetMode="External"/><Relationship Id="rId56" Type="http://schemas.openxmlformats.org/officeDocument/2006/relationships/hyperlink" Target="https://www.panjit.com.tw/en/Product/downloadPDF/BAS70TW" TargetMode="External"/><Relationship Id="rId77" Type="http://schemas.openxmlformats.org/officeDocument/2006/relationships/hyperlink" Target="https://www.panjit.com.tw/en/Product/downloadPDF/BAT54-AU" TargetMode="External"/><Relationship Id="rId100" Type="http://schemas.openxmlformats.org/officeDocument/2006/relationships/hyperlink" Target="https://www.panjit.com.tw/en/Product/downloadPDF/BAT54SW-AU" TargetMode="External"/><Relationship Id="rId105" Type="http://schemas.openxmlformats.org/officeDocument/2006/relationships/hyperlink" Target="https://www.panjit.com.tw/en/Product/downloadPDF/BAT54TM" TargetMode="External"/><Relationship Id="rId126" Type="http://schemas.openxmlformats.org/officeDocument/2006/relationships/hyperlink" Target="https://www.panjit.com.tw/en/Product/downloadPDF/LQSD103C" TargetMode="External"/><Relationship Id="rId147" Type="http://schemas.openxmlformats.org/officeDocument/2006/relationships/hyperlink" Target="https://www.panjit.com.tw/en/Product/downloadPDF/RB520S40" TargetMode="External"/><Relationship Id="rId168" Type="http://schemas.openxmlformats.org/officeDocument/2006/relationships/hyperlink" Target="https://www.panjit.com.tw/en/Product/downloadPDF/SBA0520Q" TargetMode="External"/><Relationship Id="rId8" Type="http://schemas.openxmlformats.org/officeDocument/2006/relationships/hyperlink" Target="https://www.panjit.com.tw/en/Product/downloadPDF/BAS100CS-AU" TargetMode="External"/><Relationship Id="rId51" Type="http://schemas.openxmlformats.org/officeDocument/2006/relationships/hyperlink" Target="https://www.panjit.com.tw/en/Product/downloadPDF/BAS70S-AU" TargetMode="External"/><Relationship Id="rId72" Type="http://schemas.openxmlformats.org/officeDocument/2006/relationships/hyperlink" Target="https://www.panjit.com.tw/en/Product/downloadPDF/BAT54A" TargetMode="External"/><Relationship Id="rId93" Type="http://schemas.openxmlformats.org/officeDocument/2006/relationships/hyperlink" Target="https://www.panjit.com.tw/en/Product/downloadPDF/BAT54S" TargetMode="External"/><Relationship Id="rId98" Type="http://schemas.openxmlformats.org/officeDocument/2006/relationships/hyperlink" Target="https://www.panjit.com.tw/en/Product/downloadPDF/BAT54STB-TB6" TargetMode="External"/><Relationship Id="rId121" Type="http://schemas.openxmlformats.org/officeDocument/2006/relationships/hyperlink" Target="https://www.panjit.com.tw/en/Product/downloadPDF/LMSD103A" TargetMode="External"/><Relationship Id="rId142" Type="http://schemas.openxmlformats.org/officeDocument/2006/relationships/hyperlink" Target="https://www.panjit.com.tw/en/Product/downloadPDF/RB500V-40" TargetMode="External"/><Relationship Id="rId163" Type="http://schemas.openxmlformats.org/officeDocument/2006/relationships/hyperlink" Target="https://www.panjit.com.tw/en/Product/downloadPDF/RB751V-40" TargetMode="External"/><Relationship Id="rId184" Type="http://schemas.openxmlformats.org/officeDocument/2006/relationships/hyperlink" Target="https://www.panjit.com.tw/en/Product/downloadPDF/SBA0820AS" TargetMode="External"/><Relationship Id="rId189" Type="http://schemas.openxmlformats.org/officeDocument/2006/relationships/hyperlink" Target="https://www.panjit.com.tw/en/Product/downloadPDF/SBA0830AS-AU" TargetMode="External"/><Relationship Id="rId3" Type="http://schemas.openxmlformats.org/officeDocument/2006/relationships/hyperlink" Target="https://www.panjit.com.tw/en/Product/downloadPDF/1SS417TM" TargetMode="External"/><Relationship Id="rId214" Type="http://schemas.openxmlformats.org/officeDocument/2006/relationships/hyperlink" Target="https://www.panjit.com.tw/en/Product/downloadPDF/SS0540" TargetMode="External"/><Relationship Id="rId25" Type="http://schemas.openxmlformats.org/officeDocument/2006/relationships/hyperlink" Target="https://www.panjit.com.tw/en/Product/downloadPDF/BAS40SDW" TargetMode="External"/><Relationship Id="rId46" Type="http://schemas.openxmlformats.org/officeDocument/2006/relationships/hyperlink" Target="https://www.panjit.com.tw/en/Product/downloadPDF/BAS70CDW" TargetMode="External"/><Relationship Id="rId67" Type="http://schemas.openxmlformats.org/officeDocument/2006/relationships/hyperlink" Target="https://www.panjit.com.tw/en/Product/downloadPDF/BAT42WS-AU" TargetMode="External"/><Relationship Id="rId116" Type="http://schemas.openxmlformats.org/officeDocument/2006/relationships/hyperlink" Target="https://www.panjit.com.tw/en/Product/downloadPDF/BAT721S" TargetMode="External"/><Relationship Id="rId137" Type="http://schemas.openxmlformats.org/officeDocument/2006/relationships/hyperlink" Target="https://www.panjit.com.tw/en/Product/downloadPDF/MMBD717SW" TargetMode="External"/><Relationship Id="rId158" Type="http://schemas.openxmlformats.org/officeDocument/2006/relationships/hyperlink" Target="https://www.panjit.com.tw/en/Product/downloadPDF/RB731U" TargetMode="External"/><Relationship Id="rId20" Type="http://schemas.openxmlformats.org/officeDocument/2006/relationships/hyperlink" Target="https://www.panjit.com.tw/en/Product/downloadPDF/BAS40CDW-AU" TargetMode="External"/><Relationship Id="rId41" Type="http://schemas.openxmlformats.org/officeDocument/2006/relationships/hyperlink" Target="https://www.panjit.com.tw/en/Product/downloadPDF/BAS70-AU" TargetMode="External"/><Relationship Id="rId62" Type="http://schemas.openxmlformats.org/officeDocument/2006/relationships/hyperlink" Target="https://www.panjit.com.tw/en/Product/downloadPDF/BAT30S" TargetMode="External"/><Relationship Id="rId83" Type="http://schemas.openxmlformats.org/officeDocument/2006/relationships/hyperlink" Target="https://www.panjit.com.tw/en/Product/downloadPDF/BAT54CDW" TargetMode="External"/><Relationship Id="rId88" Type="http://schemas.openxmlformats.org/officeDocument/2006/relationships/hyperlink" Target="https://www.panjit.com.tw/en/Product/downloadPDF/BAT54CW-AU" TargetMode="External"/><Relationship Id="rId111" Type="http://schemas.openxmlformats.org/officeDocument/2006/relationships/hyperlink" Target="https://www.panjit.com.tw/en/Product/downloadPDF/BAT54W-AU" TargetMode="External"/><Relationship Id="rId132" Type="http://schemas.openxmlformats.org/officeDocument/2006/relationships/hyperlink" Target="https://www.panjit.com.tw/en/Product/downloadPDF/MMBD717A" TargetMode="External"/><Relationship Id="rId153" Type="http://schemas.openxmlformats.org/officeDocument/2006/relationships/hyperlink" Target="https://www.panjit.com.tw/en/Product/downloadPDF/RB551V-30-AU" TargetMode="External"/><Relationship Id="rId174" Type="http://schemas.openxmlformats.org/officeDocument/2006/relationships/hyperlink" Target="https://www.panjit.com.tw/en/Product/downloadPDF/SBA0530Q" TargetMode="External"/><Relationship Id="rId179" Type="http://schemas.openxmlformats.org/officeDocument/2006/relationships/hyperlink" Target="https://www.panjit.com.tw/en/Product/downloadPDF/SBA0540CA-AU" TargetMode="External"/><Relationship Id="rId195" Type="http://schemas.openxmlformats.org/officeDocument/2006/relationships/hyperlink" Target="https://www.panjit.com.tw/en/Product/downloadPDF/SBA0840CS-AU" TargetMode="External"/><Relationship Id="rId209" Type="http://schemas.openxmlformats.org/officeDocument/2006/relationships/hyperlink" Target="https://www.panjit.com.tw/en/Product/downloadPDF/SS0115TW" TargetMode="External"/><Relationship Id="rId190" Type="http://schemas.openxmlformats.org/officeDocument/2006/relationships/hyperlink" Target="https://www.panjit.com.tw/en/Product/downloadPDF/SBA0830CS" TargetMode="External"/><Relationship Id="rId204" Type="http://schemas.openxmlformats.org/officeDocument/2006/relationships/hyperlink" Target="https://www.panjit.com.tw/en/Product/downloadPDF/SD103C" TargetMode="External"/><Relationship Id="rId15" Type="http://schemas.openxmlformats.org/officeDocument/2006/relationships/hyperlink" Target="https://www.panjit.com.tw/en/Product/downloadPDF/BAS40AW" TargetMode="External"/><Relationship Id="rId36" Type="http://schemas.openxmlformats.org/officeDocument/2006/relationships/hyperlink" Target="https://www.panjit.com.tw/en/Product/downloadPDF/BAS70" TargetMode="External"/><Relationship Id="rId57" Type="http://schemas.openxmlformats.org/officeDocument/2006/relationships/hyperlink" Target="https://www.panjit.com.tw/en/Product/downloadPDF/BAS70TW-AU" TargetMode="External"/><Relationship Id="rId106" Type="http://schemas.openxmlformats.org/officeDocument/2006/relationships/hyperlink" Target="https://www.panjit.com.tw/en/Product/downloadPDF/BAT54TS" TargetMode="External"/><Relationship Id="rId127" Type="http://schemas.openxmlformats.org/officeDocument/2006/relationships/hyperlink" Target="https://www.panjit.com.tw/en/Product/downloadPDF/MMBD301" TargetMode="External"/><Relationship Id="rId10" Type="http://schemas.openxmlformats.org/officeDocument/2006/relationships/hyperlink" Target="https://www.panjit.com.tw/en/Product/downloadPDF/BAS40A" TargetMode="External"/><Relationship Id="rId31" Type="http://schemas.openxmlformats.org/officeDocument/2006/relationships/hyperlink" Target="https://www.panjit.com.tw/en/Product/downloadPDF/BAS40TW-AU" TargetMode="External"/><Relationship Id="rId52" Type="http://schemas.openxmlformats.org/officeDocument/2006/relationships/hyperlink" Target="https://www.panjit.com.tw/en/Product/downloadPDF/BAS70SDW" TargetMode="External"/><Relationship Id="rId73" Type="http://schemas.openxmlformats.org/officeDocument/2006/relationships/hyperlink" Target="https://www.panjit.com.tw/en/Product/downloadPDF/BAT54A-AU" TargetMode="External"/><Relationship Id="rId78" Type="http://schemas.openxmlformats.org/officeDocument/2006/relationships/hyperlink" Target="https://www.panjit.com.tw/en/Product/downloadPDF/BAT54AW" TargetMode="External"/><Relationship Id="rId94" Type="http://schemas.openxmlformats.org/officeDocument/2006/relationships/hyperlink" Target="https://www.panjit.com.tw/en/Product/downloadPDF/BAT54S-AU" TargetMode="External"/><Relationship Id="rId99" Type="http://schemas.openxmlformats.org/officeDocument/2006/relationships/hyperlink" Target="https://www.panjit.com.tw/en/Product/downloadPDF/BAT54SW" TargetMode="External"/><Relationship Id="rId101" Type="http://schemas.openxmlformats.org/officeDocument/2006/relationships/hyperlink" Target="https://www.panjit.com.tw/en/Product/downloadPDF/BAT54TB" TargetMode="External"/><Relationship Id="rId122" Type="http://schemas.openxmlformats.org/officeDocument/2006/relationships/hyperlink" Target="https://www.panjit.com.tw/en/Product/downloadPDF/LMSD103B" TargetMode="External"/><Relationship Id="rId143" Type="http://schemas.openxmlformats.org/officeDocument/2006/relationships/hyperlink" Target="https://www.panjit.com.tw/en/Product/downloadPDF/RB501V-40" TargetMode="External"/><Relationship Id="rId148" Type="http://schemas.openxmlformats.org/officeDocument/2006/relationships/hyperlink" Target="https://www.panjit.com.tw/en/Product/downloadPDF/RB520S40-AU" TargetMode="External"/><Relationship Id="rId164" Type="http://schemas.openxmlformats.org/officeDocument/2006/relationships/hyperlink" Target="https://www.panjit.com.tw/en/Product/downloadPDF/RB751V-40-AU" TargetMode="External"/><Relationship Id="rId169" Type="http://schemas.openxmlformats.org/officeDocument/2006/relationships/hyperlink" Target="https://www.panjit.com.tw/en/Product/downloadPDF/SBA0520Q-AU" TargetMode="External"/><Relationship Id="rId185" Type="http://schemas.openxmlformats.org/officeDocument/2006/relationships/hyperlink" Target="https://www.panjit.com.tw/en/Product/downloadPDF/SBA0820AS-AU" TargetMode="External"/><Relationship Id="rId4" Type="http://schemas.openxmlformats.org/officeDocument/2006/relationships/hyperlink" Target="https://www.panjit.com.tw/en/Product/downloadPDF/BAS100AS" TargetMode="External"/><Relationship Id="rId9" Type="http://schemas.openxmlformats.org/officeDocument/2006/relationships/hyperlink" Target="https://www.panjit.com.tw/en/Product/downloadPDF/BAS40" TargetMode="External"/><Relationship Id="rId180" Type="http://schemas.openxmlformats.org/officeDocument/2006/relationships/hyperlink" Target="https://www.panjit.com.tw/en/Product/downloadPDF/SBA0540Q" TargetMode="External"/><Relationship Id="rId210" Type="http://schemas.openxmlformats.org/officeDocument/2006/relationships/hyperlink" Target="https://www.panjit.com.tw/en/Product/downloadPDF/SS0140Q" TargetMode="External"/><Relationship Id="rId215" Type="http://schemas.openxmlformats.org/officeDocument/2006/relationships/hyperlink" Target="https://www.panjit.com.tw/en/Product/downloadPDF/SS0840WS" TargetMode="External"/><Relationship Id="rId26" Type="http://schemas.openxmlformats.org/officeDocument/2006/relationships/hyperlink" Target="https://www.panjit.com.tw/en/Product/downloadPDF/BAS40SDW-AU" TargetMode="External"/><Relationship Id="rId47" Type="http://schemas.openxmlformats.org/officeDocument/2006/relationships/hyperlink" Target="https://www.panjit.com.tw/en/Product/downloadPDF/BAS70CDW-AU" TargetMode="External"/><Relationship Id="rId68" Type="http://schemas.openxmlformats.org/officeDocument/2006/relationships/hyperlink" Target="https://www.panjit.com.tw/en/Product/downloadPDF/BAT43W" TargetMode="External"/><Relationship Id="rId89" Type="http://schemas.openxmlformats.org/officeDocument/2006/relationships/hyperlink" Target="https://www.panjit.com.tw/en/Product/downloadPDF/BAT54DW" TargetMode="External"/><Relationship Id="rId112" Type="http://schemas.openxmlformats.org/officeDocument/2006/relationships/hyperlink" Target="https://www.panjit.com.tw/en/Product/downloadPDF/BAT54WS" TargetMode="External"/><Relationship Id="rId133" Type="http://schemas.openxmlformats.org/officeDocument/2006/relationships/hyperlink" Target="https://www.panjit.com.tw/en/Product/downloadPDF/MMBD717AW" TargetMode="External"/><Relationship Id="rId154" Type="http://schemas.openxmlformats.org/officeDocument/2006/relationships/hyperlink" Target="https://www.panjit.com.tw/en/Product/downloadPDF/RB551V-30TA" TargetMode="External"/><Relationship Id="rId175" Type="http://schemas.openxmlformats.org/officeDocument/2006/relationships/hyperlink" Target="https://www.panjit.com.tw/en/Product/downloadPDF/SBA0530Q-AU" TargetMode="External"/><Relationship Id="rId196" Type="http://schemas.openxmlformats.org/officeDocument/2006/relationships/hyperlink" Target="https://www.panjit.com.tw/en/Product/downloadPDF/SD103A" TargetMode="External"/><Relationship Id="rId200" Type="http://schemas.openxmlformats.org/officeDocument/2006/relationships/hyperlink" Target="https://www.panjit.com.tw/en/Product/downloadPDF/SD103AW-TA" TargetMode="External"/><Relationship Id="rId16" Type="http://schemas.openxmlformats.org/officeDocument/2006/relationships/hyperlink" Target="https://www.panjit.com.tw/en/Product/downloadPDF/BAS40AW-AU" TargetMode="External"/><Relationship Id="rId37" Type="http://schemas.openxmlformats.org/officeDocument/2006/relationships/hyperlink" Target="https://www.panjit.com.tw/en/Product/downloadPDF/BAS70A" TargetMode="External"/><Relationship Id="rId58" Type="http://schemas.openxmlformats.org/officeDocument/2006/relationships/hyperlink" Target="https://www.panjit.com.tw/en/Product/downloadPDF/BAS70W" TargetMode="External"/><Relationship Id="rId79" Type="http://schemas.openxmlformats.org/officeDocument/2006/relationships/hyperlink" Target="https://www.panjit.com.tw/en/Product/downloadPDF/BAT54AW-AU" TargetMode="External"/><Relationship Id="rId102" Type="http://schemas.openxmlformats.org/officeDocument/2006/relationships/hyperlink" Target="https://www.panjit.com.tw/en/Product/downloadPDF/BAT54TB6" TargetMode="External"/><Relationship Id="rId123" Type="http://schemas.openxmlformats.org/officeDocument/2006/relationships/hyperlink" Target="https://www.panjit.com.tw/en/Product/downloadPDF/LMSD103C" TargetMode="External"/><Relationship Id="rId144" Type="http://schemas.openxmlformats.org/officeDocument/2006/relationships/hyperlink" Target="https://www.panjit.com.tw/en/Product/downloadPDF/RB501V-40-AU" TargetMode="External"/><Relationship Id="rId90" Type="http://schemas.openxmlformats.org/officeDocument/2006/relationships/hyperlink" Target="https://www.panjit.com.tw/en/Product/downloadPDF/BAT54FN2" TargetMode="External"/><Relationship Id="rId165" Type="http://schemas.openxmlformats.org/officeDocument/2006/relationships/hyperlink" Target="https://www.panjit.com.tw/en/Product/downloadPDF/RB751V-40X" TargetMode="External"/><Relationship Id="rId186" Type="http://schemas.openxmlformats.org/officeDocument/2006/relationships/hyperlink" Target="https://www.panjit.com.tw/en/Product/downloadPDF/SBA0820CS" TargetMode="External"/><Relationship Id="rId211" Type="http://schemas.openxmlformats.org/officeDocument/2006/relationships/hyperlink" Target="https://www.panjit.com.tw/en/Product/downloadPDF/SS0520" TargetMode="External"/><Relationship Id="rId27" Type="http://schemas.openxmlformats.org/officeDocument/2006/relationships/hyperlink" Target="https://www.panjit.com.tw/en/Product/downloadPDF/BAS40SW" TargetMode="External"/><Relationship Id="rId48" Type="http://schemas.openxmlformats.org/officeDocument/2006/relationships/hyperlink" Target="https://www.panjit.com.tw/en/Product/downloadPDF/BAS70CW" TargetMode="External"/><Relationship Id="rId69" Type="http://schemas.openxmlformats.org/officeDocument/2006/relationships/hyperlink" Target="https://www.panjit.com.tw/en/Product/downloadPDF/BAT43WS" TargetMode="External"/><Relationship Id="rId113" Type="http://schemas.openxmlformats.org/officeDocument/2006/relationships/hyperlink" Target="https://www.panjit.com.tw/en/Product/downloadPDF/BAT54WS-AU" TargetMode="External"/><Relationship Id="rId134" Type="http://schemas.openxmlformats.org/officeDocument/2006/relationships/hyperlink" Target="https://www.panjit.com.tw/en/Product/downloadPDF/MMBD717C" TargetMode="External"/><Relationship Id="rId80" Type="http://schemas.openxmlformats.org/officeDocument/2006/relationships/hyperlink" Target="https://www.panjit.com.tw/en/Product/downloadPDF/BAT54BRW" TargetMode="External"/><Relationship Id="rId155" Type="http://schemas.openxmlformats.org/officeDocument/2006/relationships/hyperlink" Target="https://www.panjit.com.tw/en/Product/downloadPDF/RB551V-30TC" TargetMode="External"/><Relationship Id="rId176" Type="http://schemas.openxmlformats.org/officeDocument/2006/relationships/hyperlink" Target="https://www.panjit.com.tw/en/Product/downloadPDF/SBA0530SA" TargetMode="External"/><Relationship Id="rId197" Type="http://schemas.openxmlformats.org/officeDocument/2006/relationships/hyperlink" Target="https://www.panjit.com.tw/en/Product/downloadPDF/SD103AW" TargetMode="External"/><Relationship Id="rId201" Type="http://schemas.openxmlformats.org/officeDocument/2006/relationships/hyperlink" Target="https://www.panjit.com.tw/en/Product/downloadPDF/SD103B" TargetMode="External"/><Relationship Id="rId17" Type="http://schemas.openxmlformats.org/officeDocument/2006/relationships/hyperlink" Target="https://www.panjit.com.tw/en/Product/downloadPDF/BAS40C" TargetMode="External"/><Relationship Id="rId38" Type="http://schemas.openxmlformats.org/officeDocument/2006/relationships/hyperlink" Target="https://www.panjit.com.tw/en/Product/downloadPDF/BAS70A-AU" TargetMode="External"/><Relationship Id="rId59" Type="http://schemas.openxmlformats.org/officeDocument/2006/relationships/hyperlink" Target="https://www.panjit.com.tw/en/Product/downloadPDF/BAS70W-AU" TargetMode="External"/><Relationship Id="rId103" Type="http://schemas.openxmlformats.org/officeDocument/2006/relationships/hyperlink" Target="https://www.panjit.com.tw/en/Product/downloadPDF/BAT54TB6-AU" TargetMode="External"/><Relationship Id="rId124" Type="http://schemas.openxmlformats.org/officeDocument/2006/relationships/hyperlink" Target="https://www.panjit.com.tw/en/Product/downloadPDF/LQSD103A" TargetMode="External"/><Relationship Id="rId70" Type="http://schemas.openxmlformats.org/officeDocument/2006/relationships/hyperlink" Target="https://www.panjit.com.tw/en/Product/downloadPDF/BAT43WS-AU" TargetMode="External"/><Relationship Id="rId91" Type="http://schemas.openxmlformats.org/officeDocument/2006/relationships/hyperlink" Target="https://www.panjit.com.tw/en/Product/downloadPDF/BAT54FN2-AU" TargetMode="External"/><Relationship Id="rId145" Type="http://schemas.openxmlformats.org/officeDocument/2006/relationships/hyperlink" Target="https://www.panjit.com.tw/en/Product/downloadPDF/RB501V-40TW" TargetMode="External"/><Relationship Id="rId166" Type="http://schemas.openxmlformats.org/officeDocument/2006/relationships/hyperlink" Target="https://www.panjit.com.tw/en/Product/downloadPDF/SBA0520CA" TargetMode="External"/><Relationship Id="rId187" Type="http://schemas.openxmlformats.org/officeDocument/2006/relationships/hyperlink" Target="https://www.panjit.com.tw/en/Product/downloadPDF/SBA0820CS-AU" TargetMode="External"/><Relationship Id="rId1" Type="http://schemas.openxmlformats.org/officeDocument/2006/relationships/hyperlink" Target="https://www.panjit.com.tw/en/Product/downloadPDF/1SS388" TargetMode="External"/><Relationship Id="rId212" Type="http://schemas.openxmlformats.org/officeDocument/2006/relationships/hyperlink" Target="https://www.panjit.com.tw/en/Product/downloadPDF/SS0530" TargetMode="External"/><Relationship Id="rId28" Type="http://schemas.openxmlformats.org/officeDocument/2006/relationships/hyperlink" Target="https://www.panjit.com.tw/en/Product/downloadPDF/BAS40SW-AU" TargetMode="External"/><Relationship Id="rId49" Type="http://schemas.openxmlformats.org/officeDocument/2006/relationships/hyperlink" Target="https://www.panjit.com.tw/en/Product/downloadPDF/BAS70CW-AU" TargetMode="External"/><Relationship Id="rId114" Type="http://schemas.openxmlformats.org/officeDocument/2006/relationships/hyperlink" Target="https://www.panjit.com.tw/en/Product/downloadPDF/BAT721AC" TargetMode="External"/><Relationship Id="rId60" Type="http://schemas.openxmlformats.org/officeDocument/2006/relationships/hyperlink" Target="https://www.panjit.com.tw/en/Product/downloadPDF/BAS70WS" TargetMode="External"/><Relationship Id="rId81" Type="http://schemas.openxmlformats.org/officeDocument/2006/relationships/hyperlink" Target="https://www.panjit.com.tw/en/Product/downloadPDF/BAT54C" TargetMode="External"/><Relationship Id="rId135" Type="http://schemas.openxmlformats.org/officeDocument/2006/relationships/hyperlink" Target="https://www.panjit.com.tw/en/Product/downloadPDF/MMBD717CW" TargetMode="External"/><Relationship Id="rId156" Type="http://schemas.openxmlformats.org/officeDocument/2006/relationships/hyperlink" Target="https://www.panjit.com.tw/en/Product/downloadPDF/RB720M-30" TargetMode="External"/><Relationship Id="rId177" Type="http://schemas.openxmlformats.org/officeDocument/2006/relationships/hyperlink" Target="https://www.panjit.com.tw/en/Product/downloadPDF/SBA0530SA-AU" TargetMode="External"/><Relationship Id="rId198" Type="http://schemas.openxmlformats.org/officeDocument/2006/relationships/hyperlink" Target="https://www.panjit.com.tw/en/Product/downloadPDF/SD103AWS" TargetMode="External"/><Relationship Id="rId202" Type="http://schemas.openxmlformats.org/officeDocument/2006/relationships/hyperlink" Target="https://www.panjit.com.tw/en/Product/downloadPDF/SD103BW" TargetMode="External"/><Relationship Id="rId18" Type="http://schemas.openxmlformats.org/officeDocument/2006/relationships/hyperlink" Target="https://www.panjit.com.tw/en/Product/downloadPDF/BAS40C-AU" TargetMode="External"/><Relationship Id="rId39" Type="http://schemas.openxmlformats.org/officeDocument/2006/relationships/hyperlink" Target="https://www.panjit.com.tw/en/Product/downloadPDF/BAS70ADW" TargetMode="External"/><Relationship Id="rId50" Type="http://schemas.openxmlformats.org/officeDocument/2006/relationships/hyperlink" Target="https://www.panjit.com.tw/en/Product/downloadPDF/BAS70S" TargetMode="External"/><Relationship Id="rId104" Type="http://schemas.openxmlformats.org/officeDocument/2006/relationships/hyperlink" Target="https://www.panjit.com.tw/en/Product/downloadPDF/BAT54TB-AU" TargetMode="External"/><Relationship Id="rId125" Type="http://schemas.openxmlformats.org/officeDocument/2006/relationships/hyperlink" Target="https://www.panjit.com.tw/en/Product/downloadPDF/LQSD103B" TargetMode="External"/><Relationship Id="rId146" Type="http://schemas.openxmlformats.org/officeDocument/2006/relationships/hyperlink" Target="https://www.panjit.com.tw/en/Product/downloadPDF/RB520S30" TargetMode="External"/><Relationship Id="rId167" Type="http://schemas.openxmlformats.org/officeDocument/2006/relationships/hyperlink" Target="https://www.panjit.com.tw/en/Product/downloadPDF/SBA0520CA-AU" TargetMode="External"/><Relationship Id="rId188" Type="http://schemas.openxmlformats.org/officeDocument/2006/relationships/hyperlink" Target="https://www.panjit.com.tw/en/Product/downloadPDF/SBA0830AS" TargetMode="External"/><Relationship Id="rId71" Type="http://schemas.openxmlformats.org/officeDocument/2006/relationships/hyperlink" Target="https://www.panjit.com.tw/en/Product/downloadPDF/BAT54" TargetMode="External"/><Relationship Id="rId92" Type="http://schemas.openxmlformats.org/officeDocument/2006/relationships/hyperlink" Target="https://www.panjit.com.tw/en/Product/downloadPDF/BAT54RTB" TargetMode="External"/><Relationship Id="rId213" Type="http://schemas.openxmlformats.org/officeDocument/2006/relationships/hyperlink" Target="https://www.panjit.com.tw/en/Product/downloadPDF/SS0530TB6" TargetMode="External"/><Relationship Id="rId2" Type="http://schemas.openxmlformats.org/officeDocument/2006/relationships/hyperlink" Target="https://www.panjit.com.tw/en/Product/downloadPDF/1SS417FN2" TargetMode="External"/><Relationship Id="rId29" Type="http://schemas.openxmlformats.org/officeDocument/2006/relationships/hyperlink" Target="https://www.panjit.com.tw/en/Product/downloadPDF/BAS40TS" TargetMode="External"/><Relationship Id="rId40" Type="http://schemas.openxmlformats.org/officeDocument/2006/relationships/hyperlink" Target="https://www.panjit.com.tw/en/Product/downloadPDF/BAS70ADW-AU" TargetMode="External"/><Relationship Id="rId115" Type="http://schemas.openxmlformats.org/officeDocument/2006/relationships/hyperlink" Target="https://www.panjit.com.tw/en/Product/downloadPDF/BAT721C" TargetMode="External"/><Relationship Id="rId136" Type="http://schemas.openxmlformats.org/officeDocument/2006/relationships/hyperlink" Target="https://www.panjit.com.tw/en/Product/downloadPDF/MMBD717S" TargetMode="External"/><Relationship Id="rId157" Type="http://schemas.openxmlformats.org/officeDocument/2006/relationships/hyperlink" Target="https://www.panjit.com.tw/en/Product/downloadPDF/RB720M-30-AU" TargetMode="External"/><Relationship Id="rId178" Type="http://schemas.openxmlformats.org/officeDocument/2006/relationships/hyperlink" Target="https://www.panjit.com.tw/en/Product/downloadPDF/SBA0540CA" TargetMode="External"/><Relationship Id="rId61" Type="http://schemas.openxmlformats.org/officeDocument/2006/relationships/hyperlink" Target="https://www.panjit.com.tw/en/Product/downloadPDF/BAS70WS-AU" TargetMode="External"/><Relationship Id="rId82" Type="http://schemas.openxmlformats.org/officeDocument/2006/relationships/hyperlink" Target="https://www.panjit.com.tw/en/Product/downloadPDF/BAT54C-AU" TargetMode="External"/><Relationship Id="rId199" Type="http://schemas.openxmlformats.org/officeDocument/2006/relationships/hyperlink" Target="https://www.panjit.com.tw/en/Product/downloadPDF/SD103AWS-AU" TargetMode="External"/><Relationship Id="rId203" Type="http://schemas.openxmlformats.org/officeDocument/2006/relationships/hyperlink" Target="https://www.panjit.com.tw/en/Product/downloadPDF/SD103BWS" TargetMode="External"/></Relationships>
</file>

<file path=xl/worksheets/_rels/sheet16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BR38F" TargetMode="External"/><Relationship Id="rId671" Type="http://schemas.openxmlformats.org/officeDocument/2006/relationships/hyperlink" Target="https://www.panjit.com.tw/upload/datasheet/VESK26-AU.pdf" TargetMode="External"/><Relationship Id="rId769" Type="http://schemas.openxmlformats.org/officeDocument/2006/relationships/hyperlink" Target="https://www.panjit.com.tw/en/Product/downloadPDF/SS2020FL" TargetMode="External"/><Relationship Id="rId21" Type="http://schemas.openxmlformats.org/officeDocument/2006/relationships/hyperlink" Target="https://www.panjit.com.tw/en/Product/downloadPDF/MBR1H60CH" TargetMode="External"/><Relationship Id="rId324" Type="http://schemas.openxmlformats.org/officeDocument/2006/relationships/hyperlink" Target="https://www.panjit.com.tw/en/Product/downloadPDF/MBR2545CT" TargetMode="External"/><Relationship Id="rId531" Type="http://schemas.openxmlformats.org/officeDocument/2006/relationships/hyperlink" Target="https://www.panjit.com.tw/en/Product/downloadPDF/SB1620FCT" TargetMode="External"/><Relationship Id="rId629" Type="http://schemas.openxmlformats.org/officeDocument/2006/relationships/hyperlink" Target="https://www.panjit.com.tw/en/Product/downloadPDF/SB830" TargetMode="External"/><Relationship Id="rId170" Type="http://schemas.openxmlformats.org/officeDocument/2006/relationships/hyperlink" Target="https://www.panjit.com.tw/en/Product/downloadPDF/MB35" TargetMode="External"/><Relationship Id="rId268" Type="http://schemas.openxmlformats.org/officeDocument/2006/relationships/hyperlink" Target="https://www.panjit.com.tw/en/Product/downloadPDF/MBR1660FCT" TargetMode="External"/><Relationship Id="rId475" Type="http://schemas.openxmlformats.org/officeDocument/2006/relationships/hyperlink" Target="https://www.panjit.com.tw/en/Product/downloadPDF/MBR860" TargetMode="External"/><Relationship Id="rId682" Type="http://schemas.openxmlformats.org/officeDocument/2006/relationships/hyperlink" Target="https://www.panjit.com.tw/en/Product/downloadPDF/SK52" TargetMode="External"/><Relationship Id="rId32" Type="http://schemas.openxmlformats.org/officeDocument/2006/relationships/hyperlink" Target="https://www.panjit.com.tw/en/Product/downloadPDF/MBR10H150PC-AU" TargetMode="External"/><Relationship Id="rId128" Type="http://schemas.openxmlformats.org/officeDocument/2006/relationships/hyperlink" Target="https://www.panjit.com.tw/en/Product/downloadPDF/BX35" TargetMode="External"/><Relationship Id="rId335" Type="http://schemas.openxmlformats.org/officeDocument/2006/relationships/hyperlink" Target="https://www.panjit.com.tw/en/Product/downloadPDF/MBR30100CT" TargetMode="External"/><Relationship Id="rId542" Type="http://schemas.openxmlformats.org/officeDocument/2006/relationships/hyperlink" Target="https://www.panjit.com.tw/en/Product/downloadPDF/SB2030CT" TargetMode="External"/><Relationship Id="rId181" Type="http://schemas.openxmlformats.org/officeDocument/2006/relationships/hyperlink" Target="https://www.panjit.com.tw/en/Product/downloadPDF/MB54" TargetMode="External"/><Relationship Id="rId402" Type="http://schemas.openxmlformats.org/officeDocument/2006/relationships/hyperlink" Target="https://www.panjit.com.tw/en/Product/downloadPDF/MBR6090PT" TargetMode="External"/><Relationship Id="rId279" Type="http://schemas.openxmlformats.org/officeDocument/2006/relationships/hyperlink" Target="https://www.panjit.com.tw/en/Product/downloadPDF/MBR20100DC-AU" TargetMode="External"/><Relationship Id="rId486" Type="http://schemas.openxmlformats.org/officeDocument/2006/relationships/hyperlink" Target="https://www.panjit.com.tw/en/Product/downloadPDF/MBR880FCT" TargetMode="External"/><Relationship Id="rId693" Type="http://schemas.openxmlformats.org/officeDocument/2006/relationships/hyperlink" Target="https://www.panjit.com.tw/en/Product/downloadPDF/SR22" TargetMode="External"/><Relationship Id="rId707" Type="http://schemas.openxmlformats.org/officeDocument/2006/relationships/hyperlink" Target="https://www.panjit.com.tw/en/Product/downloadPDF/SR36F" TargetMode="External"/><Relationship Id="rId43" Type="http://schemas.openxmlformats.org/officeDocument/2006/relationships/hyperlink" Target="https://www.panjit.com.tw/en/Product/downloadPDF/MBR3H60AFC-AU" TargetMode="External"/><Relationship Id="rId139" Type="http://schemas.openxmlformats.org/officeDocument/2006/relationships/hyperlink" Target="https://www.panjit.com.tw/en/Product/downloadPDF/MB14A" TargetMode="External"/><Relationship Id="rId346" Type="http://schemas.openxmlformats.org/officeDocument/2006/relationships/hyperlink" Target="https://www.panjit.com.tw/en/Product/downloadPDF/MBR3040FCT" TargetMode="External"/><Relationship Id="rId553" Type="http://schemas.openxmlformats.org/officeDocument/2006/relationships/hyperlink" Target="https://www.panjit.com.tw/en/Product/downloadPDF/SB2520CT" TargetMode="External"/><Relationship Id="rId760" Type="http://schemas.openxmlformats.org/officeDocument/2006/relationships/hyperlink" Target="https://www.panjit.com.tw/en/Product/downloadPDF/SS16" TargetMode="External"/><Relationship Id="rId192" Type="http://schemas.openxmlformats.org/officeDocument/2006/relationships/hyperlink" Target="https://www.panjit.com.tw/en/Product/downloadPDF/MBR10100FCT" TargetMode="External"/><Relationship Id="rId206" Type="http://schemas.openxmlformats.org/officeDocument/2006/relationships/hyperlink" Target="https://www.panjit.com.tw/en/Product/downloadPDF/MBR1040" TargetMode="External"/><Relationship Id="rId413" Type="http://schemas.openxmlformats.org/officeDocument/2006/relationships/hyperlink" Target="https://www.panjit.com.tw/en/Product/downloadPDF/MBR6200F" TargetMode="External"/><Relationship Id="rId497" Type="http://schemas.openxmlformats.org/officeDocument/2006/relationships/hyperlink" Target="https://www.panjit.com.tw/en/Product/downloadPDF/MS18" TargetMode="External"/><Relationship Id="rId620" Type="http://schemas.openxmlformats.org/officeDocument/2006/relationships/hyperlink" Target="https://www.panjit.com.tw/en/Product/downloadPDF/SB660CT" TargetMode="External"/><Relationship Id="rId718" Type="http://schemas.openxmlformats.org/officeDocument/2006/relationships/hyperlink" Target="https://www.panjit.com.tw/en/Product/downloadPDF/SS10100HE-AU" TargetMode="External"/><Relationship Id="rId357" Type="http://schemas.openxmlformats.org/officeDocument/2006/relationships/hyperlink" Target="https://www.panjit.com.tw/en/Product/downloadPDF/MBR3060PT" TargetMode="External"/><Relationship Id="rId54" Type="http://schemas.openxmlformats.org/officeDocument/2006/relationships/hyperlink" Target="https://www.panjit.com.tw/en/Product/downloadPDF/SB25AFC" TargetMode="External"/><Relationship Id="rId217" Type="http://schemas.openxmlformats.org/officeDocument/2006/relationships/hyperlink" Target="https://www.panjit.com.tw/en/Product/downloadPDF/MBR1045F" TargetMode="External"/><Relationship Id="rId564" Type="http://schemas.openxmlformats.org/officeDocument/2006/relationships/hyperlink" Target="https://www.panjit.com.tw/en/Product/downloadPDF/SB30100LYT" TargetMode="External"/><Relationship Id="rId771" Type="http://schemas.openxmlformats.org/officeDocument/2006/relationships/hyperlink" Target="https://www.panjit.com.tw/en/Product/downloadPDF/SS2040FL" TargetMode="External"/><Relationship Id="rId424" Type="http://schemas.openxmlformats.org/officeDocument/2006/relationships/hyperlink" Target="https://www.panjit.com.tw/en/Product/downloadPDF/MBR650CT" TargetMode="External"/><Relationship Id="rId631" Type="http://schemas.openxmlformats.org/officeDocument/2006/relationships/hyperlink" Target="https://www.panjit.com.tw/en/Product/downloadPDF/SB830D" TargetMode="External"/><Relationship Id="rId729" Type="http://schemas.openxmlformats.org/officeDocument/2006/relationships/hyperlink" Target="https://www.panjit.com.tw/en/Product/downloadPDF/SS1040" TargetMode="External"/><Relationship Id="rId270" Type="http://schemas.openxmlformats.org/officeDocument/2006/relationships/hyperlink" Target="https://www.panjit.com.tw/en/Product/downloadPDF/MBR1680DC" TargetMode="External"/><Relationship Id="rId65" Type="http://schemas.openxmlformats.org/officeDocument/2006/relationships/hyperlink" Target="https://www.panjit.com.tw/en/Product/downloadPDF/SB56AFC" TargetMode="External"/><Relationship Id="rId130" Type="http://schemas.openxmlformats.org/officeDocument/2006/relationships/hyperlink" Target="https://www.panjit.com.tw/en/Product/downloadPDF/BX38" TargetMode="External"/><Relationship Id="rId368" Type="http://schemas.openxmlformats.org/officeDocument/2006/relationships/hyperlink" Target="https://www.panjit.com.tw/en/Product/downloadPDF/MBR3150" TargetMode="External"/><Relationship Id="rId575" Type="http://schemas.openxmlformats.org/officeDocument/2006/relationships/hyperlink" Target="https://www.panjit.com.tw/en/Product/downloadPDF/SB3045FCT" TargetMode="External"/><Relationship Id="rId782" Type="http://schemas.openxmlformats.org/officeDocument/2006/relationships/hyperlink" Target="https://www.panjit.com.tw/en/Product/downloadPDF/SS30200HE" TargetMode="External"/><Relationship Id="rId228" Type="http://schemas.openxmlformats.org/officeDocument/2006/relationships/hyperlink" Target="https://www.panjit.com.tw/en/Product/downloadPDF/MBR1060FCT" TargetMode="External"/><Relationship Id="rId435" Type="http://schemas.openxmlformats.org/officeDocument/2006/relationships/hyperlink" Target="https://www.panjit.com.tw/en/Product/downloadPDF/MBR690" TargetMode="External"/><Relationship Id="rId642" Type="http://schemas.openxmlformats.org/officeDocument/2006/relationships/hyperlink" Target="https://www.panjit.com.tw/en/Product/downloadPDF/SB845CT" TargetMode="External"/><Relationship Id="rId281" Type="http://schemas.openxmlformats.org/officeDocument/2006/relationships/hyperlink" Target="https://www.panjit.com.tw/en/Product/downloadPDF/MBR20150CT" TargetMode="External"/><Relationship Id="rId502" Type="http://schemas.openxmlformats.org/officeDocument/2006/relationships/hyperlink" Target="https://www.panjit.com.tw/en/Product/downloadPDF/SB1020" TargetMode="External"/><Relationship Id="rId76" Type="http://schemas.openxmlformats.org/officeDocument/2006/relationships/hyperlink" Target="https://www.panjit.com.tw/en/Product/downloadPDF/MBR220AFC" TargetMode="External"/><Relationship Id="rId141" Type="http://schemas.openxmlformats.org/officeDocument/2006/relationships/hyperlink" Target="https://www.panjit.com.tw/en/Product/downloadPDF/MB16" TargetMode="External"/><Relationship Id="rId379" Type="http://schemas.openxmlformats.org/officeDocument/2006/relationships/hyperlink" Target="https://www.panjit.com.tw/en/Product/downloadPDF/MBR4040PT" TargetMode="External"/><Relationship Id="rId586" Type="http://schemas.openxmlformats.org/officeDocument/2006/relationships/hyperlink" Target="https://www.panjit.com.tw/en/Product/downloadPDF/SB340LS" TargetMode="External"/><Relationship Id="rId793" Type="http://schemas.openxmlformats.org/officeDocument/2006/relationships/hyperlink" Target="https://www.panjit.com.tw/en/Product/downloadPDF/SV540" TargetMode="External"/><Relationship Id="rId807" Type="http://schemas.openxmlformats.org/officeDocument/2006/relationships/hyperlink" Target="https://www.panjit.com.tw/en/Product/downloadPDF/SX34-AU" TargetMode="External"/><Relationship Id="rId7" Type="http://schemas.openxmlformats.org/officeDocument/2006/relationships/hyperlink" Target="https://www.panjit.com.tw/upload/datasheet/SB660CD.pdf" TargetMode="External"/><Relationship Id="rId239" Type="http://schemas.openxmlformats.org/officeDocument/2006/relationships/hyperlink" Target="https://www.panjit.com.tw/en/Product/downloadPDF/MBR1090FCT" TargetMode="External"/><Relationship Id="rId446" Type="http://schemas.openxmlformats.org/officeDocument/2006/relationships/hyperlink" Target="https://www.panjit.com.tw/en/Product/downloadPDF/MBR8150CT" TargetMode="External"/><Relationship Id="rId653" Type="http://schemas.openxmlformats.org/officeDocument/2006/relationships/hyperlink" Target="https://www.panjit.com.tw/en/Product/downloadPDF/SK15F" TargetMode="External"/><Relationship Id="rId292" Type="http://schemas.openxmlformats.org/officeDocument/2006/relationships/hyperlink" Target="https://www.panjit.com.tw/en/Product/downloadPDF/MBR2045DC" TargetMode="External"/><Relationship Id="rId306" Type="http://schemas.openxmlformats.org/officeDocument/2006/relationships/hyperlink" Target="https://www.panjit.com.tw/en/Product/downloadPDF/MBR2090FCT" TargetMode="External"/><Relationship Id="rId87" Type="http://schemas.openxmlformats.org/officeDocument/2006/relationships/hyperlink" Target="https://www.panjit.com.tw/en/Product/downloadPDF/MBR120AFC" TargetMode="External"/><Relationship Id="rId513" Type="http://schemas.openxmlformats.org/officeDocument/2006/relationships/hyperlink" Target="https://www.panjit.com.tw/en/Product/downloadPDF/SB1040CT" TargetMode="External"/><Relationship Id="rId597" Type="http://schemas.openxmlformats.org/officeDocument/2006/relationships/hyperlink" Target="https://www.panjit.com.tw/en/Product/downloadPDF/SB520" TargetMode="External"/><Relationship Id="rId720" Type="http://schemas.openxmlformats.org/officeDocument/2006/relationships/hyperlink" Target="https://www.panjit.com.tw/en/Product/downloadPDF/SS10150HE" TargetMode="External"/><Relationship Id="rId152" Type="http://schemas.openxmlformats.org/officeDocument/2006/relationships/hyperlink" Target="https://www.panjit.com.tw/en/Product/downloadPDF/MB220F" TargetMode="External"/><Relationship Id="rId457" Type="http://schemas.openxmlformats.org/officeDocument/2006/relationships/hyperlink" Target="https://www.panjit.com.tw/en/Product/downloadPDF/MBR840" TargetMode="External"/><Relationship Id="rId664" Type="http://schemas.openxmlformats.org/officeDocument/2006/relationships/hyperlink" Target="https://www.panjit.com.tw/en/Product/downloadPDF/SK24F" TargetMode="External"/><Relationship Id="rId14" Type="http://schemas.openxmlformats.org/officeDocument/2006/relationships/hyperlink" Target="https://www.panjit.com.tw/en/Product/downloadPDF/MBR5100YD" TargetMode="External"/><Relationship Id="rId317" Type="http://schemas.openxmlformats.org/officeDocument/2006/relationships/hyperlink" Target="https://www.panjit.com.tw/en/Product/downloadPDF/MBR25100FCT" TargetMode="External"/><Relationship Id="rId524" Type="http://schemas.openxmlformats.org/officeDocument/2006/relationships/hyperlink" Target="https://www.panjit.com.tw/en/Product/downloadPDF/SB130AS" TargetMode="External"/><Relationship Id="rId731" Type="http://schemas.openxmlformats.org/officeDocument/2006/relationships/hyperlink" Target="https://www.panjit.com.tw/en/Product/downloadPDF/SS1040FL" TargetMode="External"/><Relationship Id="rId98" Type="http://schemas.openxmlformats.org/officeDocument/2006/relationships/hyperlink" Target="https://www.panjit.com.tw/en/Product/downloadPDF/BR24A" TargetMode="External"/><Relationship Id="rId163" Type="http://schemas.openxmlformats.org/officeDocument/2006/relationships/hyperlink" Target="https://www.panjit.com.tw/en/Product/downloadPDF/MB2H60AL-AU" TargetMode="External"/><Relationship Id="rId370" Type="http://schemas.openxmlformats.org/officeDocument/2006/relationships/hyperlink" Target="https://www.panjit.com.tw/en/Product/downloadPDF/MBR340" TargetMode="External"/><Relationship Id="rId230" Type="http://schemas.openxmlformats.org/officeDocument/2006/relationships/hyperlink" Target="https://www.panjit.com.tw/en/Product/downloadPDF/MBR1080" TargetMode="External"/><Relationship Id="rId468" Type="http://schemas.openxmlformats.org/officeDocument/2006/relationships/hyperlink" Target="https://www.panjit.com.tw/en/Product/downloadPDF/MBR845FCT" TargetMode="External"/><Relationship Id="rId675" Type="http://schemas.openxmlformats.org/officeDocument/2006/relationships/hyperlink" Target="https://www.panjit.com.tw/en/Product/downloadPDF/SK33" TargetMode="External"/><Relationship Id="rId25" Type="http://schemas.openxmlformats.org/officeDocument/2006/relationships/hyperlink" Target="https://www.panjit.com.tw/en/Product/downloadPDF/MBR10H60PC" TargetMode="External"/><Relationship Id="rId328" Type="http://schemas.openxmlformats.org/officeDocument/2006/relationships/hyperlink" Target="https://www.panjit.com.tw/en/Product/downloadPDF/MBR2560CT" TargetMode="External"/><Relationship Id="rId535" Type="http://schemas.openxmlformats.org/officeDocument/2006/relationships/hyperlink" Target="https://www.panjit.com.tw/en/Product/downloadPDF/SB1640DC" TargetMode="External"/><Relationship Id="rId742" Type="http://schemas.openxmlformats.org/officeDocument/2006/relationships/hyperlink" Target="https://www.panjit.com.tw/en/Product/downloadPDF/SS1060HE-AU" TargetMode="External"/><Relationship Id="rId174" Type="http://schemas.openxmlformats.org/officeDocument/2006/relationships/hyperlink" Target="https://www.panjit.com.tw/en/Product/downloadPDF/MB39" TargetMode="External"/><Relationship Id="rId381" Type="http://schemas.openxmlformats.org/officeDocument/2006/relationships/hyperlink" Target="https://www.panjit.com.tw/en/Product/downloadPDF/MBR4050PT" TargetMode="External"/><Relationship Id="rId602" Type="http://schemas.openxmlformats.org/officeDocument/2006/relationships/hyperlink" Target="https://www.panjit.com.tw/en/Product/downloadPDF/SB6045PT" TargetMode="External"/><Relationship Id="rId241" Type="http://schemas.openxmlformats.org/officeDocument/2006/relationships/hyperlink" Target="https://www.panjit.com.tw/en/Product/downloadPDF/MBR10H150DC" TargetMode="External"/><Relationship Id="rId479" Type="http://schemas.openxmlformats.org/officeDocument/2006/relationships/hyperlink" Target="https://www.panjit.com.tw/en/Product/downloadPDF/MBR860F" TargetMode="External"/><Relationship Id="rId686" Type="http://schemas.openxmlformats.org/officeDocument/2006/relationships/hyperlink" Target="https://www.panjit.com.tw/en/Product/downloadPDF/SK56" TargetMode="External"/><Relationship Id="rId36" Type="http://schemas.openxmlformats.org/officeDocument/2006/relationships/hyperlink" Target="https://www.panjit.com.tw/en/Product/downloadPDF/MBR8H120PC-AU" TargetMode="External"/><Relationship Id="rId339" Type="http://schemas.openxmlformats.org/officeDocument/2006/relationships/hyperlink" Target="https://www.panjit.com.tw/en/Product/downloadPDF/MBR30150FCT" TargetMode="External"/><Relationship Id="rId546" Type="http://schemas.openxmlformats.org/officeDocument/2006/relationships/hyperlink" Target="https://www.panjit.com.tw/en/Product/downloadPDF/SB2040FCT" TargetMode="External"/><Relationship Id="rId753" Type="http://schemas.openxmlformats.org/officeDocument/2006/relationships/hyperlink" Target="https://www.panjit.com.tw/en/Product/downloadPDF/SS14" TargetMode="External"/><Relationship Id="rId101" Type="http://schemas.openxmlformats.org/officeDocument/2006/relationships/hyperlink" Target="https://www.panjit.com.tw/en/Product/downloadPDF/BR28" TargetMode="External"/><Relationship Id="rId185" Type="http://schemas.openxmlformats.org/officeDocument/2006/relationships/hyperlink" Target="https://www.panjit.com.tw/en/Product/downloadPDF/MB58" TargetMode="External"/><Relationship Id="rId406" Type="http://schemas.openxmlformats.org/officeDocument/2006/relationships/hyperlink" Target="https://www.panjit.com.tw/en/Product/downloadPDF/MBR6100FCT" TargetMode="External"/><Relationship Id="rId392" Type="http://schemas.openxmlformats.org/officeDocument/2006/relationships/hyperlink" Target="https://www.panjit.com.tw/en/Product/downloadPDF/MBR580" TargetMode="External"/><Relationship Id="rId613" Type="http://schemas.openxmlformats.org/officeDocument/2006/relationships/hyperlink" Target="https://www.panjit.com.tw/en/Product/downloadPDF/SB640F" TargetMode="External"/><Relationship Id="rId697" Type="http://schemas.openxmlformats.org/officeDocument/2006/relationships/hyperlink" Target="https://www.panjit.com.tw/en/Product/downloadPDF/SR24" TargetMode="External"/><Relationship Id="rId252" Type="http://schemas.openxmlformats.org/officeDocument/2006/relationships/hyperlink" Target="https://www.panjit.com.tw/en/Product/downloadPDF/MBR16150DC" TargetMode="External"/><Relationship Id="rId47" Type="http://schemas.openxmlformats.org/officeDocument/2006/relationships/hyperlink" Target="https://www.panjit.com.tw/en/Product/downloadPDF/SB13AFC" TargetMode="External"/><Relationship Id="rId112" Type="http://schemas.openxmlformats.org/officeDocument/2006/relationships/hyperlink" Target="https://www.panjit.com.tw/en/Product/downloadPDF/BR34A" TargetMode="External"/><Relationship Id="rId557" Type="http://schemas.openxmlformats.org/officeDocument/2006/relationships/hyperlink" Target="https://www.panjit.com.tw/en/Product/downloadPDF/SB2540CT" TargetMode="External"/><Relationship Id="rId764" Type="http://schemas.openxmlformats.org/officeDocument/2006/relationships/hyperlink" Target="https://www.panjit.com.tw/en/Product/downloadPDF/SS18W" TargetMode="External"/><Relationship Id="rId196" Type="http://schemas.openxmlformats.org/officeDocument/2006/relationships/hyperlink" Target="https://www.panjit.com.tw/en/Product/downloadPDF/MBR10150F" TargetMode="External"/><Relationship Id="rId417" Type="http://schemas.openxmlformats.org/officeDocument/2006/relationships/hyperlink" Target="https://www.panjit.com.tw/en/Product/downloadPDF/MBR640F" TargetMode="External"/><Relationship Id="rId624" Type="http://schemas.openxmlformats.org/officeDocument/2006/relationships/hyperlink" Target="https://www.panjit.com.tw/en/Product/downloadPDF/SB820CT" TargetMode="External"/><Relationship Id="rId263" Type="http://schemas.openxmlformats.org/officeDocument/2006/relationships/hyperlink" Target="https://www.panjit.com.tw/en/Product/downloadPDF/MBR1650CT" TargetMode="External"/><Relationship Id="rId470" Type="http://schemas.openxmlformats.org/officeDocument/2006/relationships/hyperlink" Target="https://www.panjit.com.tw/en/Product/downloadPDF/MBR850CT" TargetMode="External"/><Relationship Id="rId58" Type="http://schemas.openxmlformats.org/officeDocument/2006/relationships/hyperlink" Target="https://www.panjit.com.tw/en/Product/downloadPDF/SB34AFC" TargetMode="External"/><Relationship Id="rId123" Type="http://schemas.openxmlformats.org/officeDocument/2006/relationships/hyperlink" Target="https://www.panjit.com.tw/en/Product/downloadPDF/BX315" TargetMode="External"/><Relationship Id="rId330" Type="http://schemas.openxmlformats.org/officeDocument/2006/relationships/hyperlink" Target="https://www.panjit.com.tw/en/Product/downloadPDF/MBR2580CT" TargetMode="External"/><Relationship Id="rId568" Type="http://schemas.openxmlformats.org/officeDocument/2006/relationships/hyperlink" Target="https://www.panjit.com.tw/en/Product/downloadPDF/SB3030CT" TargetMode="External"/><Relationship Id="rId775" Type="http://schemas.openxmlformats.org/officeDocument/2006/relationships/hyperlink" Target="https://www.panjit.com.tw/en/Product/downloadPDF/SS2060FL-AU" TargetMode="External"/><Relationship Id="rId428" Type="http://schemas.openxmlformats.org/officeDocument/2006/relationships/hyperlink" Target="https://www.panjit.com.tw/en/Product/downloadPDF/MBR660CT" TargetMode="External"/><Relationship Id="rId635" Type="http://schemas.openxmlformats.org/officeDocument/2006/relationships/hyperlink" Target="https://www.panjit.com.tw/en/Product/downloadPDF/SB840" TargetMode="External"/><Relationship Id="rId274" Type="http://schemas.openxmlformats.org/officeDocument/2006/relationships/hyperlink" Target="https://www.panjit.com.tw/en/Product/downloadPDF/MBR1690FCT" TargetMode="External"/><Relationship Id="rId481" Type="http://schemas.openxmlformats.org/officeDocument/2006/relationships/hyperlink" Target="https://www.panjit.com.tw/en/Product/downloadPDF/MBR880" TargetMode="External"/><Relationship Id="rId702" Type="http://schemas.openxmlformats.org/officeDocument/2006/relationships/hyperlink" Target="https://www.panjit.com.tw/en/Product/downloadPDF/SR32" TargetMode="External"/><Relationship Id="rId69" Type="http://schemas.openxmlformats.org/officeDocument/2006/relationships/hyperlink" Target="https://www.panjit.com.tw/en/Product/downloadPDF/SB33AFC-AU" TargetMode="External"/><Relationship Id="rId134" Type="http://schemas.openxmlformats.org/officeDocument/2006/relationships/hyperlink" Target="https://www.panjit.com.tw/en/Product/downloadPDF/MB115" TargetMode="External"/><Relationship Id="rId579" Type="http://schemas.openxmlformats.org/officeDocument/2006/relationships/hyperlink" Target="https://www.panjit.com.tw/en/Product/downloadPDF/SB3060PT" TargetMode="External"/><Relationship Id="rId786" Type="http://schemas.openxmlformats.org/officeDocument/2006/relationships/hyperlink" Target="https://www.panjit.com.tw/en/Product/downloadPDF/SS3040HE" TargetMode="External"/><Relationship Id="rId341" Type="http://schemas.openxmlformats.org/officeDocument/2006/relationships/hyperlink" Target="https://www.panjit.com.tw/en/Product/downloadPDF/MBR30200CT" TargetMode="External"/><Relationship Id="rId439" Type="http://schemas.openxmlformats.org/officeDocument/2006/relationships/hyperlink" Target="https://www.panjit.com.tw/en/Product/downloadPDF/MBR8100" TargetMode="External"/><Relationship Id="rId646" Type="http://schemas.openxmlformats.org/officeDocument/2006/relationships/hyperlink" Target="https://www.panjit.com.tw/en/Product/downloadPDF/SK12" TargetMode="External"/><Relationship Id="rId201" Type="http://schemas.openxmlformats.org/officeDocument/2006/relationships/hyperlink" Target="https://www.panjit.com.tw/en/Product/downloadPDF/MBR10200F" TargetMode="External"/><Relationship Id="rId285" Type="http://schemas.openxmlformats.org/officeDocument/2006/relationships/hyperlink" Target="https://www.panjit.com.tw/en/Product/downloadPDF/MBR20200DC" TargetMode="External"/><Relationship Id="rId506" Type="http://schemas.openxmlformats.org/officeDocument/2006/relationships/hyperlink" Target="https://www.panjit.com.tw/en/Product/downloadPDF/SB1020FCT" TargetMode="External"/><Relationship Id="rId492" Type="http://schemas.openxmlformats.org/officeDocument/2006/relationships/hyperlink" Target="https://www.panjit.com.tw/en/Product/downloadPDF/MBR890FCT" TargetMode="External"/><Relationship Id="rId713" Type="http://schemas.openxmlformats.org/officeDocument/2006/relationships/hyperlink" Target="https://www.panjit.com.tw/en/Product/downloadPDF/SR56F-AU" TargetMode="External"/><Relationship Id="rId797" Type="http://schemas.openxmlformats.org/officeDocument/2006/relationships/hyperlink" Target="https://www.panjit.com.tw/en/Product/downloadPDF/SVC10120VB" TargetMode="External"/><Relationship Id="rId145" Type="http://schemas.openxmlformats.org/officeDocument/2006/relationships/hyperlink" Target="https://www.panjit.com.tw/en/Product/downloadPDF/MB19F" TargetMode="External"/><Relationship Id="rId352" Type="http://schemas.openxmlformats.org/officeDocument/2006/relationships/hyperlink" Target="https://www.panjit.com.tw/en/Product/downloadPDF/MBR3050CT" TargetMode="External"/><Relationship Id="rId212" Type="http://schemas.openxmlformats.org/officeDocument/2006/relationships/hyperlink" Target="https://www.panjit.com.tw/en/Product/downloadPDF/MBR1040HEWS-AU" TargetMode="External"/><Relationship Id="rId657" Type="http://schemas.openxmlformats.org/officeDocument/2006/relationships/hyperlink" Target="https://www.panjit.com.tw/en/Product/downloadPDF/SK22F" TargetMode="External"/><Relationship Id="rId296" Type="http://schemas.openxmlformats.org/officeDocument/2006/relationships/hyperlink" Target="https://www.panjit.com.tw/en/Product/downloadPDF/MBR2050FCT" TargetMode="External"/><Relationship Id="rId517" Type="http://schemas.openxmlformats.org/officeDocument/2006/relationships/hyperlink" Target="https://www.panjit.com.tw/en/Product/downloadPDF/SB1040LCT" TargetMode="External"/><Relationship Id="rId724" Type="http://schemas.openxmlformats.org/officeDocument/2006/relationships/hyperlink" Target="https://www.panjit.com.tw/en/Product/downloadPDF/SS1020FL" TargetMode="External"/><Relationship Id="rId60" Type="http://schemas.openxmlformats.org/officeDocument/2006/relationships/hyperlink" Target="https://www.panjit.com.tw/en/Product/downloadPDF/SB36AFC" TargetMode="External"/><Relationship Id="rId156" Type="http://schemas.openxmlformats.org/officeDocument/2006/relationships/hyperlink" Target="https://www.panjit.com.tw/en/Product/downloadPDF/MB25" TargetMode="External"/><Relationship Id="rId363" Type="http://schemas.openxmlformats.org/officeDocument/2006/relationships/hyperlink" Target="https://www.panjit.com.tw/en/Product/downloadPDF/MBR3090PT" TargetMode="External"/><Relationship Id="rId570" Type="http://schemas.openxmlformats.org/officeDocument/2006/relationships/hyperlink" Target="https://www.panjit.com.tw/en/Product/downloadPDF/SB3030PT" TargetMode="External"/><Relationship Id="rId223" Type="http://schemas.openxmlformats.org/officeDocument/2006/relationships/hyperlink" Target="https://www.panjit.com.tw/en/Product/downloadPDF/MBR1050FCT" TargetMode="External"/><Relationship Id="rId430" Type="http://schemas.openxmlformats.org/officeDocument/2006/relationships/hyperlink" Target="https://www.panjit.com.tw/en/Product/downloadPDF/MBR660FCT" TargetMode="External"/><Relationship Id="rId668" Type="http://schemas.openxmlformats.org/officeDocument/2006/relationships/hyperlink" Target="https://www.panjit.com.tw/en/Product/downloadPDF/SK25F" TargetMode="External"/><Relationship Id="rId18" Type="http://schemas.openxmlformats.org/officeDocument/2006/relationships/hyperlink" Target="https://www.panjit.com.tw/en/Product/downloadPDF/MBR6200CD" TargetMode="External"/><Relationship Id="rId528" Type="http://schemas.openxmlformats.org/officeDocument/2006/relationships/hyperlink" Target="https://www.panjit.com.tw/en/Product/downloadPDF/SB160" TargetMode="External"/><Relationship Id="rId735" Type="http://schemas.openxmlformats.org/officeDocument/2006/relationships/hyperlink" Target="https://www.panjit.com.tw/en/Product/downloadPDF/SS1040HEWS" TargetMode="External"/><Relationship Id="rId167" Type="http://schemas.openxmlformats.org/officeDocument/2006/relationships/hyperlink" Target="https://www.panjit.com.tw/en/Product/downloadPDF/MB320" TargetMode="External"/><Relationship Id="rId374" Type="http://schemas.openxmlformats.org/officeDocument/2006/relationships/hyperlink" Target="https://www.panjit.com.tw/en/Product/downloadPDF/MBR380" TargetMode="External"/><Relationship Id="rId581" Type="http://schemas.openxmlformats.org/officeDocument/2006/relationships/hyperlink" Target="https://www.panjit.com.tw/en/Product/downloadPDF/SB320" TargetMode="External"/><Relationship Id="rId71" Type="http://schemas.openxmlformats.org/officeDocument/2006/relationships/hyperlink" Target="https://www.panjit.com.tw/en/Product/downloadPDF/SB54AFC-AU" TargetMode="External"/><Relationship Id="rId234" Type="http://schemas.openxmlformats.org/officeDocument/2006/relationships/hyperlink" Target="https://www.panjit.com.tw/en/Product/downloadPDF/MBR1080FCT" TargetMode="External"/><Relationship Id="rId679" Type="http://schemas.openxmlformats.org/officeDocument/2006/relationships/hyperlink" Target="https://www.panjit.com.tw/en/Product/downloadPDF/SK34-AU" TargetMode="External"/><Relationship Id="rId802" Type="http://schemas.openxmlformats.org/officeDocument/2006/relationships/hyperlink" Target="https://www.panjit.com.tw/en/Product/downloadPDF/SX1H15" TargetMode="External"/><Relationship Id="rId2" Type="http://schemas.openxmlformats.org/officeDocument/2006/relationships/hyperlink" Target="https://www.panjit.com.tw/upload/datasheet/SB360YD.pdf" TargetMode="External"/><Relationship Id="rId29" Type="http://schemas.openxmlformats.org/officeDocument/2006/relationships/hyperlink" Target="https://www.panjit.com.tw/en/Product/downloadPDF/MBR5H150PC" TargetMode="External"/><Relationship Id="rId441" Type="http://schemas.openxmlformats.org/officeDocument/2006/relationships/hyperlink" Target="https://www.panjit.com.tw/en/Product/downloadPDF/MBR8100D" TargetMode="External"/><Relationship Id="rId539" Type="http://schemas.openxmlformats.org/officeDocument/2006/relationships/hyperlink" Target="https://www.panjit.com.tw/en/Product/downloadPDF/SB1A40CH" TargetMode="External"/><Relationship Id="rId746" Type="http://schemas.openxmlformats.org/officeDocument/2006/relationships/hyperlink" Target="https://www.panjit.com.tw/en/Product/downloadPDF/SS1090VFL" TargetMode="External"/><Relationship Id="rId178" Type="http://schemas.openxmlformats.org/officeDocument/2006/relationships/hyperlink" Target="https://www.panjit.com.tw/en/Product/downloadPDF/MB510-AU" TargetMode="External"/><Relationship Id="rId301" Type="http://schemas.openxmlformats.org/officeDocument/2006/relationships/hyperlink" Target="https://www.panjit.com.tw/en/Product/downloadPDF/MBR2080CT" TargetMode="External"/><Relationship Id="rId82" Type="http://schemas.openxmlformats.org/officeDocument/2006/relationships/hyperlink" Target="https://www.panjit.com.tw/en/Product/downloadPDF/MBR320AFC" TargetMode="External"/><Relationship Id="rId385" Type="http://schemas.openxmlformats.org/officeDocument/2006/relationships/hyperlink" Target="https://www.panjit.com.tw/en/Product/downloadPDF/MBR5100" TargetMode="External"/><Relationship Id="rId592" Type="http://schemas.openxmlformats.org/officeDocument/2006/relationships/hyperlink" Target="https://www.panjit.com.tw/en/Product/downloadPDF/SB4045LCT" TargetMode="External"/><Relationship Id="rId606" Type="http://schemas.openxmlformats.org/officeDocument/2006/relationships/hyperlink" Target="https://www.panjit.com.tw/en/Product/downloadPDF/SB620FCT" TargetMode="External"/><Relationship Id="rId813" Type="http://schemas.openxmlformats.org/officeDocument/2006/relationships/hyperlink" Target="https://www.panjit.com.tw/en/Product/downloadPDF/SS3060HE-AU" TargetMode="External"/><Relationship Id="rId245" Type="http://schemas.openxmlformats.org/officeDocument/2006/relationships/hyperlink" Target="https://www.panjit.com.tw/en/Product/downloadPDF/MBR1200" TargetMode="External"/><Relationship Id="rId452" Type="http://schemas.openxmlformats.org/officeDocument/2006/relationships/hyperlink" Target="https://www.panjit.com.tw/en/Product/downloadPDF/MBR8200CT" TargetMode="External"/><Relationship Id="rId105" Type="http://schemas.openxmlformats.org/officeDocument/2006/relationships/hyperlink" Target="https://www.panjit.com.tw/en/Product/downloadPDF/BR310F" TargetMode="External"/><Relationship Id="rId312" Type="http://schemas.openxmlformats.org/officeDocument/2006/relationships/hyperlink" Target="https://www.panjit.com.tw/en/Product/downloadPDF/MBR2150" TargetMode="External"/><Relationship Id="rId757" Type="http://schemas.openxmlformats.org/officeDocument/2006/relationships/hyperlink" Target="https://www.panjit.com.tw/en/Product/downloadPDF/SS14W" TargetMode="External"/><Relationship Id="rId93" Type="http://schemas.openxmlformats.org/officeDocument/2006/relationships/hyperlink" Target="https://www.panjit.com.tw/en/Product/downloadPDF/BR210" TargetMode="External"/><Relationship Id="rId189" Type="http://schemas.openxmlformats.org/officeDocument/2006/relationships/hyperlink" Target="https://www.panjit.com.tw/en/Product/downloadPDF/MBR10100CT" TargetMode="External"/><Relationship Id="rId396" Type="http://schemas.openxmlformats.org/officeDocument/2006/relationships/hyperlink" Target="https://www.panjit.com.tw/en/Product/downloadPDF/MBR60200PT" TargetMode="External"/><Relationship Id="rId617" Type="http://schemas.openxmlformats.org/officeDocument/2006/relationships/hyperlink" Target="https://www.panjit.com.tw/en/Product/downloadPDF/SB650F" TargetMode="External"/><Relationship Id="rId256" Type="http://schemas.openxmlformats.org/officeDocument/2006/relationships/hyperlink" Target="https://www.panjit.com.tw/en/Product/downloadPDF/MBR16200FCT" TargetMode="External"/><Relationship Id="rId463" Type="http://schemas.openxmlformats.org/officeDocument/2006/relationships/hyperlink" Target="https://www.panjit.com.tw/en/Product/downloadPDF/MBR845" TargetMode="External"/><Relationship Id="rId670" Type="http://schemas.openxmlformats.org/officeDocument/2006/relationships/hyperlink" Target="https://www.panjit.com.tw/en/Product/downloadPDF/SK26-AU" TargetMode="External"/><Relationship Id="rId116" Type="http://schemas.openxmlformats.org/officeDocument/2006/relationships/hyperlink" Target="https://www.panjit.com.tw/en/Product/downloadPDF/BR38" TargetMode="External"/><Relationship Id="rId323" Type="http://schemas.openxmlformats.org/officeDocument/2006/relationships/hyperlink" Target="https://www.panjit.com.tw/en/Product/downloadPDF/MBR2540FCT" TargetMode="External"/><Relationship Id="rId530" Type="http://schemas.openxmlformats.org/officeDocument/2006/relationships/hyperlink" Target="https://www.panjit.com.tw/en/Product/downloadPDF/SB1620CT" TargetMode="External"/><Relationship Id="rId768" Type="http://schemas.openxmlformats.org/officeDocument/2006/relationships/hyperlink" Target="https://www.panjit.com.tw/en/Product/downloadPDF/SS20100FL-AU" TargetMode="External"/><Relationship Id="rId20" Type="http://schemas.openxmlformats.org/officeDocument/2006/relationships/hyperlink" Target="https://www.panjit.com.tw/upload/datasheet/BR320-AU.pdf" TargetMode="External"/><Relationship Id="rId628" Type="http://schemas.openxmlformats.org/officeDocument/2006/relationships/hyperlink" Target="https://www.panjit.com.tw/en/Product/downloadPDF/SB820FCT" TargetMode="External"/><Relationship Id="rId267" Type="http://schemas.openxmlformats.org/officeDocument/2006/relationships/hyperlink" Target="https://www.panjit.com.tw/en/Product/downloadPDF/MBR1660DC" TargetMode="External"/><Relationship Id="rId474" Type="http://schemas.openxmlformats.org/officeDocument/2006/relationships/hyperlink" Target="https://www.panjit.com.tw/en/Product/downloadPDF/MBR850FCT" TargetMode="External"/><Relationship Id="rId127" Type="http://schemas.openxmlformats.org/officeDocument/2006/relationships/hyperlink" Target="https://www.panjit.com.tw/en/Product/downloadPDF/BX34-AU" TargetMode="External"/><Relationship Id="rId681" Type="http://schemas.openxmlformats.org/officeDocument/2006/relationships/hyperlink" Target="https://www.panjit.com.tw/en/Product/downloadPDF/SK44L" TargetMode="External"/><Relationship Id="rId779" Type="http://schemas.openxmlformats.org/officeDocument/2006/relationships/hyperlink" Target="https://www.panjit.com.tw/en/Product/downloadPDF/SS30100HE" TargetMode="External"/><Relationship Id="rId31" Type="http://schemas.openxmlformats.org/officeDocument/2006/relationships/hyperlink" Target="https://www.panjit.com.tw/en/Product/downloadPDF/MBR10H150PC" TargetMode="External"/><Relationship Id="rId334" Type="http://schemas.openxmlformats.org/officeDocument/2006/relationships/hyperlink" Target="https://www.panjit.com.tw/en/Product/downloadPDF/MBR260" TargetMode="External"/><Relationship Id="rId541" Type="http://schemas.openxmlformats.org/officeDocument/2006/relationships/hyperlink" Target="https://www.panjit.com.tw/en/Product/downloadPDF/SB2020FCT" TargetMode="External"/><Relationship Id="rId639" Type="http://schemas.openxmlformats.org/officeDocument/2006/relationships/hyperlink" Target="https://www.panjit.com.tw/en/Product/downloadPDF/SB840F" TargetMode="External"/><Relationship Id="rId180" Type="http://schemas.openxmlformats.org/officeDocument/2006/relationships/hyperlink" Target="https://www.panjit.com.tw/en/Product/downloadPDF/MB520" TargetMode="External"/><Relationship Id="rId278" Type="http://schemas.openxmlformats.org/officeDocument/2006/relationships/hyperlink" Target="https://www.panjit.com.tw/en/Product/downloadPDF/MBR20100DC" TargetMode="External"/><Relationship Id="rId401" Type="http://schemas.openxmlformats.org/officeDocument/2006/relationships/hyperlink" Target="https://www.panjit.com.tw/en/Product/downloadPDF/MBR6080PT" TargetMode="External"/><Relationship Id="rId485" Type="http://schemas.openxmlformats.org/officeDocument/2006/relationships/hyperlink" Target="https://www.panjit.com.tw/en/Product/downloadPDF/MBR880F" TargetMode="External"/><Relationship Id="rId692" Type="http://schemas.openxmlformats.org/officeDocument/2006/relationships/hyperlink" Target="https://www.panjit.com.tw/en/Product/downloadPDF/SK84" TargetMode="External"/><Relationship Id="rId706" Type="http://schemas.openxmlformats.org/officeDocument/2006/relationships/hyperlink" Target="https://www.panjit.com.tw/en/Product/downloadPDF/SR34LF" TargetMode="External"/><Relationship Id="rId42" Type="http://schemas.openxmlformats.org/officeDocument/2006/relationships/hyperlink" Target="https://www.panjit.com.tw/en/Product/downloadPDF/MBR3H60AFC" TargetMode="External"/><Relationship Id="rId138" Type="http://schemas.openxmlformats.org/officeDocument/2006/relationships/hyperlink" Target="https://www.panjit.com.tw/en/Product/downloadPDF/MB14" TargetMode="External"/><Relationship Id="rId345" Type="http://schemas.openxmlformats.org/officeDocument/2006/relationships/hyperlink" Target="https://www.panjit.com.tw/en/Product/downloadPDF/MBR3040CT-AU" TargetMode="External"/><Relationship Id="rId552" Type="http://schemas.openxmlformats.org/officeDocument/2006/relationships/hyperlink" Target="https://www.panjit.com.tw/en/Product/downloadPDF/SB240S" TargetMode="External"/><Relationship Id="rId191" Type="http://schemas.openxmlformats.org/officeDocument/2006/relationships/hyperlink" Target="https://www.panjit.com.tw/en/Product/downloadPDF/MBR10100F" TargetMode="External"/><Relationship Id="rId205" Type="http://schemas.openxmlformats.org/officeDocument/2006/relationships/hyperlink" Target="https://www.panjit.com.tw/en/Product/downloadPDF/MBR1020VL-AU" TargetMode="External"/><Relationship Id="rId412" Type="http://schemas.openxmlformats.org/officeDocument/2006/relationships/hyperlink" Target="https://www.panjit.com.tw/en/Product/downloadPDF/MBR6200CT" TargetMode="External"/><Relationship Id="rId289" Type="http://schemas.openxmlformats.org/officeDocument/2006/relationships/hyperlink" Target="https://www.panjit.com.tw/en/Product/downloadPDF/MBR2040DC-AU" TargetMode="External"/><Relationship Id="rId496" Type="http://schemas.openxmlformats.org/officeDocument/2006/relationships/hyperlink" Target="https://www.panjit.com.tw/en/Product/downloadPDF/MS120" TargetMode="External"/><Relationship Id="rId717" Type="http://schemas.openxmlformats.org/officeDocument/2006/relationships/hyperlink" Target="https://www.panjit.com.tw/en/Product/downloadPDF/SS10100HE" TargetMode="External"/><Relationship Id="rId53" Type="http://schemas.openxmlformats.org/officeDocument/2006/relationships/hyperlink" Target="https://www.panjit.com.tw/en/Product/downloadPDF/SB24AFC" TargetMode="External"/><Relationship Id="rId149" Type="http://schemas.openxmlformats.org/officeDocument/2006/relationships/hyperlink" Target="https://www.panjit.com.tw/en/Product/downloadPDF/MB215" TargetMode="External"/><Relationship Id="rId356" Type="http://schemas.openxmlformats.org/officeDocument/2006/relationships/hyperlink" Target="https://www.panjit.com.tw/en/Product/downloadPDF/MBR3060FCT" TargetMode="External"/><Relationship Id="rId563" Type="http://schemas.openxmlformats.org/officeDocument/2006/relationships/hyperlink" Target="https://www.panjit.com.tw/en/Product/downloadPDF/SB30100LFYT" TargetMode="External"/><Relationship Id="rId770" Type="http://schemas.openxmlformats.org/officeDocument/2006/relationships/hyperlink" Target="https://www.panjit.com.tw/en/Product/downloadPDF/SS2030FL" TargetMode="External"/><Relationship Id="rId216" Type="http://schemas.openxmlformats.org/officeDocument/2006/relationships/hyperlink" Target="https://www.panjit.com.tw/en/Product/downloadPDF/MBR1045DC" TargetMode="External"/><Relationship Id="rId423" Type="http://schemas.openxmlformats.org/officeDocument/2006/relationships/hyperlink" Target="https://www.panjit.com.tw/en/Product/downloadPDF/MBR650" TargetMode="External"/><Relationship Id="rId630" Type="http://schemas.openxmlformats.org/officeDocument/2006/relationships/hyperlink" Target="https://www.panjit.com.tw/en/Product/downloadPDF/SB830CT" TargetMode="External"/><Relationship Id="rId728" Type="http://schemas.openxmlformats.org/officeDocument/2006/relationships/hyperlink" Target="https://www.panjit.com.tw/en/Product/downloadPDF/SS1030HEWS-AU" TargetMode="External"/><Relationship Id="rId64" Type="http://schemas.openxmlformats.org/officeDocument/2006/relationships/hyperlink" Target="https://www.panjit.com.tw/en/Product/downloadPDF/SB54AFC" TargetMode="External"/><Relationship Id="rId367" Type="http://schemas.openxmlformats.org/officeDocument/2006/relationships/hyperlink" Target="https://www.panjit.com.tw/en/Product/downloadPDF/MBR3100" TargetMode="External"/><Relationship Id="rId574" Type="http://schemas.openxmlformats.org/officeDocument/2006/relationships/hyperlink" Target="https://www.panjit.com.tw/en/Product/downloadPDF/SB3045CT" TargetMode="External"/><Relationship Id="rId227" Type="http://schemas.openxmlformats.org/officeDocument/2006/relationships/hyperlink" Target="https://www.panjit.com.tw/en/Product/downloadPDF/MBR1060F" TargetMode="External"/><Relationship Id="rId781" Type="http://schemas.openxmlformats.org/officeDocument/2006/relationships/hyperlink" Target="https://www.panjit.com.tw/en/Product/downloadPDF/SS30150HE" TargetMode="External"/><Relationship Id="rId434" Type="http://schemas.openxmlformats.org/officeDocument/2006/relationships/hyperlink" Target="https://www.panjit.com.tw/en/Product/downloadPDF/MBR680FCT" TargetMode="External"/><Relationship Id="rId641" Type="http://schemas.openxmlformats.org/officeDocument/2006/relationships/hyperlink" Target="https://www.panjit.com.tw/en/Product/downloadPDF/SB845" TargetMode="External"/><Relationship Id="rId739" Type="http://schemas.openxmlformats.org/officeDocument/2006/relationships/hyperlink" Target="https://www.panjit.com.tw/en/Product/downloadPDF/SS1060FL" TargetMode="External"/><Relationship Id="rId280" Type="http://schemas.openxmlformats.org/officeDocument/2006/relationships/hyperlink" Target="https://www.panjit.com.tw/en/Product/downloadPDF/MBR20100FCT" TargetMode="External"/><Relationship Id="rId501" Type="http://schemas.openxmlformats.org/officeDocument/2006/relationships/hyperlink" Target="https://www.panjit.com.tw/en/Product/downloadPDF/S510L" TargetMode="External"/><Relationship Id="rId75" Type="http://schemas.openxmlformats.org/officeDocument/2006/relationships/hyperlink" Target="https://www.panjit.com.tw/en/Product/downloadPDF/MBR215AFC" TargetMode="External"/><Relationship Id="rId140" Type="http://schemas.openxmlformats.org/officeDocument/2006/relationships/hyperlink" Target="https://www.panjit.com.tw/en/Product/downloadPDF/MB15" TargetMode="External"/><Relationship Id="rId378" Type="http://schemas.openxmlformats.org/officeDocument/2006/relationships/hyperlink" Target="https://www.panjit.com.tw/en/Product/downloadPDF/MBR40200PT" TargetMode="External"/><Relationship Id="rId585" Type="http://schemas.openxmlformats.org/officeDocument/2006/relationships/hyperlink" Target="https://www.panjit.com.tw/en/Product/downloadPDF/SB360" TargetMode="External"/><Relationship Id="rId792" Type="http://schemas.openxmlformats.org/officeDocument/2006/relationships/hyperlink" Target="https://www.panjit.com.tw/en/Product/downloadPDF/SV5100B" TargetMode="External"/><Relationship Id="rId806" Type="http://schemas.openxmlformats.org/officeDocument/2006/relationships/hyperlink" Target="https://www.panjit.com.tw/en/Product/downloadPDF/SX34" TargetMode="External"/><Relationship Id="rId6" Type="http://schemas.openxmlformats.org/officeDocument/2006/relationships/hyperlink" Target="https://www.panjit.com.tw/upload/datasheet/SB1060YD.pdf" TargetMode="External"/><Relationship Id="rId238" Type="http://schemas.openxmlformats.org/officeDocument/2006/relationships/hyperlink" Target="https://www.panjit.com.tw/en/Product/downloadPDF/MBR1090F" TargetMode="External"/><Relationship Id="rId445" Type="http://schemas.openxmlformats.org/officeDocument/2006/relationships/hyperlink" Target="https://www.panjit.com.tw/en/Product/downloadPDF/MBR8150" TargetMode="External"/><Relationship Id="rId487" Type="http://schemas.openxmlformats.org/officeDocument/2006/relationships/hyperlink" Target="https://www.panjit.com.tw/en/Product/downloadPDF/MBR890" TargetMode="External"/><Relationship Id="rId610" Type="http://schemas.openxmlformats.org/officeDocument/2006/relationships/hyperlink" Target="https://www.panjit.com.tw/en/Product/downloadPDF/SB630FCT" TargetMode="External"/><Relationship Id="rId652" Type="http://schemas.openxmlformats.org/officeDocument/2006/relationships/hyperlink" Target="https://www.panjit.com.tw/en/Product/downloadPDF/SK15" TargetMode="External"/><Relationship Id="rId694" Type="http://schemas.openxmlformats.org/officeDocument/2006/relationships/hyperlink" Target="https://www.panjit.com.tw/en/Product/downloadPDF/SR22W" TargetMode="External"/><Relationship Id="rId708" Type="http://schemas.openxmlformats.org/officeDocument/2006/relationships/hyperlink" Target="https://www.panjit.com.tw/en/Product/downloadPDF/SR53F" TargetMode="External"/><Relationship Id="rId291" Type="http://schemas.openxmlformats.org/officeDocument/2006/relationships/hyperlink" Target="https://www.panjit.com.tw/en/Product/downloadPDF/MBR2045CT" TargetMode="External"/><Relationship Id="rId305" Type="http://schemas.openxmlformats.org/officeDocument/2006/relationships/hyperlink" Target="https://www.panjit.com.tw/en/Product/downloadPDF/MBR2090DC" TargetMode="External"/><Relationship Id="rId347" Type="http://schemas.openxmlformats.org/officeDocument/2006/relationships/hyperlink" Target="https://www.panjit.com.tw/en/Product/downloadPDF/MBR3040PT" TargetMode="External"/><Relationship Id="rId512" Type="http://schemas.openxmlformats.org/officeDocument/2006/relationships/hyperlink" Target="https://www.panjit.com.tw/en/Product/downloadPDF/SB1040" TargetMode="External"/><Relationship Id="rId44" Type="http://schemas.openxmlformats.org/officeDocument/2006/relationships/hyperlink" Target="https://www.panjit.com.tw/en/Product/downloadPDF/MBR5H60AFC" TargetMode="External"/><Relationship Id="rId86" Type="http://schemas.openxmlformats.org/officeDocument/2006/relationships/hyperlink" Target="https://www.panjit.com.tw/en/Product/downloadPDF/MBR115AFC" TargetMode="External"/><Relationship Id="rId151" Type="http://schemas.openxmlformats.org/officeDocument/2006/relationships/hyperlink" Target="https://www.panjit.com.tw/en/Product/downloadPDF/MB220" TargetMode="External"/><Relationship Id="rId389" Type="http://schemas.openxmlformats.org/officeDocument/2006/relationships/hyperlink" Target="https://www.panjit.com.tw/en/Product/downloadPDF/MBR545" TargetMode="External"/><Relationship Id="rId554" Type="http://schemas.openxmlformats.org/officeDocument/2006/relationships/hyperlink" Target="https://www.panjit.com.tw/en/Product/downloadPDF/SB2520FCT" TargetMode="External"/><Relationship Id="rId596" Type="http://schemas.openxmlformats.org/officeDocument/2006/relationships/hyperlink" Target="https://www.panjit.com.tw/en/Product/downloadPDF/SB5100L" TargetMode="External"/><Relationship Id="rId761" Type="http://schemas.openxmlformats.org/officeDocument/2006/relationships/hyperlink" Target="https://www.panjit.com.tw/en/Product/downloadPDF/SS16-AU" TargetMode="External"/><Relationship Id="rId193" Type="http://schemas.openxmlformats.org/officeDocument/2006/relationships/hyperlink" Target="https://www.panjit.com.tw/en/Product/downloadPDF/MBR10150" TargetMode="External"/><Relationship Id="rId207" Type="http://schemas.openxmlformats.org/officeDocument/2006/relationships/hyperlink" Target="https://www.panjit.com.tw/en/Product/downloadPDF/MBR1040CT" TargetMode="External"/><Relationship Id="rId249" Type="http://schemas.openxmlformats.org/officeDocument/2006/relationships/hyperlink" Target="https://www.panjit.com.tw/en/Product/downloadPDF/MBR16100DC" TargetMode="External"/><Relationship Id="rId414" Type="http://schemas.openxmlformats.org/officeDocument/2006/relationships/hyperlink" Target="https://www.panjit.com.tw/en/Product/downloadPDF/MBR6200FCT" TargetMode="External"/><Relationship Id="rId456" Type="http://schemas.openxmlformats.org/officeDocument/2006/relationships/hyperlink" Target="https://www.panjit.com.tw/en/Product/downloadPDF/MBR8200FCT" TargetMode="External"/><Relationship Id="rId498" Type="http://schemas.openxmlformats.org/officeDocument/2006/relationships/hyperlink" Target="https://www.panjit.com.tw/en/Product/downloadPDF/RB491D" TargetMode="External"/><Relationship Id="rId621" Type="http://schemas.openxmlformats.org/officeDocument/2006/relationships/hyperlink" Target="https://www.panjit.com.tw/en/Product/downloadPDF/SB660F" TargetMode="External"/><Relationship Id="rId663" Type="http://schemas.openxmlformats.org/officeDocument/2006/relationships/hyperlink" Target="https://www.panjit.com.tw/en/Product/downloadPDF/SK24-AU" TargetMode="External"/><Relationship Id="rId13" Type="http://schemas.openxmlformats.org/officeDocument/2006/relationships/hyperlink" Target="https://www.panjit.com.tw/en/Product/downloadPDF/MBR6100CD" TargetMode="External"/><Relationship Id="rId109" Type="http://schemas.openxmlformats.org/officeDocument/2006/relationships/hyperlink" Target="https://www.panjit.com.tw/en/Product/downloadPDF/BR320" TargetMode="External"/><Relationship Id="rId260" Type="http://schemas.openxmlformats.org/officeDocument/2006/relationships/hyperlink" Target="https://www.panjit.com.tw/en/Product/downloadPDF/MBR1645CT" TargetMode="External"/><Relationship Id="rId316" Type="http://schemas.openxmlformats.org/officeDocument/2006/relationships/hyperlink" Target="https://www.panjit.com.tw/en/Product/downloadPDF/MBR25100CT" TargetMode="External"/><Relationship Id="rId523" Type="http://schemas.openxmlformats.org/officeDocument/2006/relationships/hyperlink" Target="https://www.panjit.com.tw/en/Product/downloadPDF/SB130" TargetMode="External"/><Relationship Id="rId719" Type="http://schemas.openxmlformats.org/officeDocument/2006/relationships/hyperlink" Target="https://www.panjit.com.tw/en/Product/downloadPDF/SS10150FL" TargetMode="External"/><Relationship Id="rId55" Type="http://schemas.openxmlformats.org/officeDocument/2006/relationships/hyperlink" Target="https://www.panjit.com.tw/en/Product/downloadPDF/SB26AFC" TargetMode="External"/><Relationship Id="rId97" Type="http://schemas.openxmlformats.org/officeDocument/2006/relationships/hyperlink" Target="https://www.panjit.com.tw/en/Product/downloadPDF/BR24" TargetMode="External"/><Relationship Id="rId120" Type="http://schemas.openxmlformats.org/officeDocument/2006/relationships/hyperlink" Target="https://www.panjit.com.tw/en/Product/downloadPDF/BR515L" TargetMode="External"/><Relationship Id="rId358" Type="http://schemas.openxmlformats.org/officeDocument/2006/relationships/hyperlink" Target="https://www.panjit.com.tw/en/Product/downloadPDF/MBR3080CT" TargetMode="External"/><Relationship Id="rId565" Type="http://schemas.openxmlformats.org/officeDocument/2006/relationships/hyperlink" Target="https://www.panjit.com.tw/en/Product/downloadPDF/SB3020CT" TargetMode="External"/><Relationship Id="rId730" Type="http://schemas.openxmlformats.org/officeDocument/2006/relationships/hyperlink" Target="https://www.panjit.com.tw/en/Product/downloadPDF/SS1040-AU" TargetMode="External"/><Relationship Id="rId772" Type="http://schemas.openxmlformats.org/officeDocument/2006/relationships/hyperlink" Target="https://www.panjit.com.tw/en/Product/downloadPDF/SS2040HE" TargetMode="External"/><Relationship Id="rId162" Type="http://schemas.openxmlformats.org/officeDocument/2006/relationships/hyperlink" Target="https://www.panjit.com.tw/en/Product/downloadPDF/MB2H60AL" TargetMode="External"/><Relationship Id="rId218" Type="http://schemas.openxmlformats.org/officeDocument/2006/relationships/hyperlink" Target="https://www.panjit.com.tw/en/Product/downloadPDF/MBR1045FCT" TargetMode="External"/><Relationship Id="rId425" Type="http://schemas.openxmlformats.org/officeDocument/2006/relationships/hyperlink" Target="https://www.panjit.com.tw/en/Product/downloadPDF/MBR650F" TargetMode="External"/><Relationship Id="rId467" Type="http://schemas.openxmlformats.org/officeDocument/2006/relationships/hyperlink" Target="https://www.panjit.com.tw/en/Product/downloadPDF/MBR845F" TargetMode="External"/><Relationship Id="rId632" Type="http://schemas.openxmlformats.org/officeDocument/2006/relationships/hyperlink" Target="https://www.panjit.com.tw/en/Product/downloadPDF/SB830DC" TargetMode="External"/><Relationship Id="rId271" Type="http://schemas.openxmlformats.org/officeDocument/2006/relationships/hyperlink" Target="https://www.panjit.com.tw/en/Product/downloadPDF/MBR1680FCT" TargetMode="External"/><Relationship Id="rId674" Type="http://schemas.openxmlformats.org/officeDocument/2006/relationships/hyperlink" Target="https://www.panjit.com.tw/en/Product/downloadPDF/SK32" TargetMode="External"/><Relationship Id="rId24" Type="http://schemas.openxmlformats.org/officeDocument/2006/relationships/hyperlink" Target="https://www.panjit.com.tw/en/Product/downloadPDF/MBR5H60PC" TargetMode="External"/><Relationship Id="rId66" Type="http://schemas.openxmlformats.org/officeDocument/2006/relationships/hyperlink" Target="https://www.panjit.com.tw/en/Product/downloadPDF/SB56AFC-AU" TargetMode="External"/><Relationship Id="rId131" Type="http://schemas.openxmlformats.org/officeDocument/2006/relationships/hyperlink" Target="https://www.panjit.com.tw/en/Product/downloadPDF/BX39" TargetMode="External"/><Relationship Id="rId327" Type="http://schemas.openxmlformats.org/officeDocument/2006/relationships/hyperlink" Target="https://www.panjit.com.tw/en/Product/downloadPDF/MBR2550FCT" TargetMode="External"/><Relationship Id="rId369" Type="http://schemas.openxmlformats.org/officeDocument/2006/relationships/hyperlink" Target="https://www.panjit.com.tw/en/Product/downloadPDF/MBR3200" TargetMode="External"/><Relationship Id="rId534" Type="http://schemas.openxmlformats.org/officeDocument/2006/relationships/hyperlink" Target="https://www.panjit.com.tw/en/Product/downloadPDF/SB1640CT" TargetMode="External"/><Relationship Id="rId576" Type="http://schemas.openxmlformats.org/officeDocument/2006/relationships/hyperlink" Target="https://www.panjit.com.tw/en/Product/downloadPDF/SB3045LFCT" TargetMode="External"/><Relationship Id="rId741" Type="http://schemas.openxmlformats.org/officeDocument/2006/relationships/hyperlink" Target="https://www.panjit.com.tw/en/Product/downloadPDF/SS1060HE" TargetMode="External"/><Relationship Id="rId783" Type="http://schemas.openxmlformats.org/officeDocument/2006/relationships/hyperlink" Target="https://www.panjit.com.tw/en/Product/downloadPDF/SS3020HE" TargetMode="External"/><Relationship Id="rId173" Type="http://schemas.openxmlformats.org/officeDocument/2006/relationships/hyperlink" Target="https://www.panjit.com.tw/en/Product/downloadPDF/MB38" TargetMode="External"/><Relationship Id="rId229" Type="http://schemas.openxmlformats.org/officeDocument/2006/relationships/hyperlink" Target="https://www.panjit.com.tw/en/Product/downloadPDF/MBR1060HEWS" TargetMode="External"/><Relationship Id="rId380" Type="http://schemas.openxmlformats.org/officeDocument/2006/relationships/hyperlink" Target="https://www.panjit.com.tw/en/Product/downloadPDF/MBR4045PT" TargetMode="External"/><Relationship Id="rId436" Type="http://schemas.openxmlformats.org/officeDocument/2006/relationships/hyperlink" Target="https://www.panjit.com.tw/en/Product/downloadPDF/MBR690CT" TargetMode="External"/><Relationship Id="rId601" Type="http://schemas.openxmlformats.org/officeDocument/2006/relationships/hyperlink" Target="https://www.panjit.com.tw/en/Product/downloadPDF/SB560LPC-AU" TargetMode="External"/><Relationship Id="rId643" Type="http://schemas.openxmlformats.org/officeDocument/2006/relationships/hyperlink" Target="https://www.panjit.com.tw/en/Product/downloadPDF/SB845F" TargetMode="External"/><Relationship Id="rId240" Type="http://schemas.openxmlformats.org/officeDocument/2006/relationships/hyperlink" Target="https://www.panjit.com.tw/en/Product/downloadPDF/MBR10H150CT" TargetMode="External"/><Relationship Id="rId478" Type="http://schemas.openxmlformats.org/officeDocument/2006/relationships/hyperlink" Target="https://www.panjit.com.tw/en/Product/downloadPDF/MBR860DC" TargetMode="External"/><Relationship Id="rId685" Type="http://schemas.openxmlformats.org/officeDocument/2006/relationships/hyperlink" Target="https://www.panjit.com.tw/en/Product/downloadPDF/SK55" TargetMode="External"/><Relationship Id="rId35" Type="http://schemas.openxmlformats.org/officeDocument/2006/relationships/hyperlink" Target="https://www.panjit.com.tw/en/Product/downloadPDF/MBR8H120PC" TargetMode="External"/><Relationship Id="rId77" Type="http://schemas.openxmlformats.org/officeDocument/2006/relationships/hyperlink" Target="https://www.panjit.com.tw/en/Product/downloadPDF/MBR28AFC" TargetMode="External"/><Relationship Id="rId100" Type="http://schemas.openxmlformats.org/officeDocument/2006/relationships/hyperlink" Target="https://www.panjit.com.tw/en/Product/downloadPDF/BR26" TargetMode="External"/><Relationship Id="rId282" Type="http://schemas.openxmlformats.org/officeDocument/2006/relationships/hyperlink" Target="https://www.panjit.com.tw/en/Product/downloadPDF/MBR20150DC" TargetMode="External"/><Relationship Id="rId338" Type="http://schemas.openxmlformats.org/officeDocument/2006/relationships/hyperlink" Target="https://www.panjit.com.tw/en/Product/downloadPDF/MBR30150CT" TargetMode="External"/><Relationship Id="rId503" Type="http://schemas.openxmlformats.org/officeDocument/2006/relationships/hyperlink" Target="https://www.panjit.com.tw/en/Product/downloadPDF/SB1020CT" TargetMode="External"/><Relationship Id="rId545" Type="http://schemas.openxmlformats.org/officeDocument/2006/relationships/hyperlink" Target="https://www.panjit.com.tw/en/Product/downloadPDF/SB2040CT" TargetMode="External"/><Relationship Id="rId587" Type="http://schemas.openxmlformats.org/officeDocument/2006/relationships/hyperlink" Target="https://www.panjit.com.tw/en/Product/downloadPDF/SB3H60AH" TargetMode="External"/><Relationship Id="rId710" Type="http://schemas.openxmlformats.org/officeDocument/2006/relationships/hyperlink" Target="https://www.panjit.com.tw/en/Product/downloadPDF/SR54F-AU" TargetMode="External"/><Relationship Id="rId752" Type="http://schemas.openxmlformats.org/officeDocument/2006/relationships/hyperlink" Target="https://www.panjit.com.tw/en/Product/downloadPDF/SS13W" TargetMode="External"/><Relationship Id="rId808" Type="http://schemas.openxmlformats.org/officeDocument/2006/relationships/hyperlink" Target="https://www.panjit.com.tw/en/Product/downloadPDF/SX35" TargetMode="External"/><Relationship Id="rId8" Type="http://schemas.openxmlformats.org/officeDocument/2006/relationships/hyperlink" Target="https://www.panjit.com.tw/upload/datasheet/SB1060CD.pdf" TargetMode="External"/><Relationship Id="rId142" Type="http://schemas.openxmlformats.org/officeDocument/2006/relationships/hyperlink" Target="https://www.panjit.com.tw/en/Product/downloadPDF/MB18" TargetMode="External"/><Relationship Id="rId184" Type="http://schemas.openxmlformats.org/officeDocument/2006/relationships/hyperlink" Target="https://www.panjit.com.tw/en/Product/downloadPDF/MB56" TargetMode="External"/><Relationship Id="rId391" Type="http://schemas.openxmlformats.org/officeDocument/2006/relationships/hyperlink" Target="https://www.panjit.com.tw/en/Product/downloadPDF/MBR560" TargetMode="External"/><Relationship Id="rId405" Type="http://schemas.openxmlformats.org/officeDocument/2006/relationships/hyperlink" Target="https://www.panjit.com.tw/en/Product/downloadPDF/MBR6100F" TargetMode="External"/><Relationship Id="rId447" Type="http://schemas.openxmlformats.org/officeDocument/2006/relationships/hyperlink" Target="https://www.panjit.com.tw/en/Product/downloadPDF/MBR8150D" TargetMode="External"/><Relationship Id="rId612" Type="http://schemas.openxmlformats.org/officeDocument/2006/relationships/hyperlink" Target="https://www.panjit.com.tw/en/Product/downloadPDF/SB640CT" TargetMode="External"/><Relationship Id="rId794" Type="http://schemas.openxmlformats.org/officeDocument/2006/relationships/hyperlink" Target="https://www.panjit.com.tw/en/Product/downloadPDF/SV540B" TargetMode="External"/><Relationship Id="rId251" Type="http://schemas.openxmlformats.org/officeDocument/2006/relationships/hyperlink" Target="https://www.panjit.com.tw/en/Product/downloadPDF/MBR16150CT" TargetMode="External"/><Relationship Id="rId489" Type="http://schemas.openxmlformats.org/officeDocument/2006/relationships/hyperlink" Target="https://www.panjit.com.tw/en/Product/downloadPDF/MBR890D" TargetMode="External"/><Relationship Id="rId654" Type="http://schemas.openxmlformats.org/officeDocument/2006/relationships/hyperlink" Target="https://www.panjit.com.tw/en/Product/downloadPDF/SK16" TargetMode="External"/><Relationship Id="rId696" Type="http://schemas.openxmlformats.org/officeDocument/2006/relationships/hyperlink" Target="https://www.panjit.com.tw/en/Product/downloadPDF/SR23W" TargetMode="External"/><Relationship Id="rId46" Type="http://schemas.openxmlformats.org/officeDocument/2006/relationships/hyperlink" Target="https://www.panjit.com.tw/en/Product/downloadPDF/SB12AFC" TargetMode="External"/><Relationship Id="rId293" Type="http://schemas.openxmlformats.org/officeDocument/2006/relationships/hyperlink" Target="https://www.panjit.com.tw/en/Product/downloadPDF/MBR2045FCT" TargetMode="External"/><Relationship Id="rId307" Type="http://schemas.openxmlformats.org/officeDocument/2006/relationships/hyperlink" Target="https://www.panjit.com.tw/en/Product/downloadPDF/MBR20H150CT" TargetMode="External"/><Relationship Id="rId349" Type="http://schemas.openxmlformats.org/officeDocument/2006/relationships/hyperlink" Target="https://www.panjit.com.tw/en/Product/downloadPDF/MBR3045CT" TargetMode="External"/><Relationship Id="rId514" Type="http://schemas.openxmlformats.org/officeDocument/2006/relationships/hyperlink" Target="https://www.panjit.com.tw/en/Product/downloadPDF/SB1040DC" TargetMode="External"/><Relationship Id="rId556" Type="http://schemas.openxmlformats.org/officeDocument/2006/relationships/hyperlink" Target="https://www.panjit.com.tw/en/Product/downloadPDF/SB2530FCT" TargetMode="External"/><Relationship Id="rId721" Type="http://schemas.openxmlformats.org/officeDocument/2006/relationships/hyperlink" Target="https://www.panjit.com.tw/en/Product/downloadPDF/SS10150HE-AU" TargetMode="External"/><Relationship Id="rId763" Type="http://schemas.openxmlformats.org/officeDocument/2006/relationships/hyperlink" Target="https://www.panjit.com.tw/en/Product/downloadPDF/SS16W" TargetMode="External"/><Relationship Id="rId88" Type="http://schemas.openxmlformats.org/officeDocument/2006/relationships/hyperlink" Target="https://www.panjit.com.tw/en/Product/downloadPDF/MBR18AFC" TargetMode="External"/><Relationship Id="rId111" Type="http://schemas.openxmlformats.org/officeDocument/2006/relationships/hyperlink" Target="https://www.panjit.com.tw/en/Product/downloadPDF/BR34" TargetMode="External"/><Relationship Id="rId153" Type="http://schemas.openxmlformats.org/officeDocument/2006/relationships/hyperlink" Target="https://www.panjit.com.tw/en/Product/downloadPDF/MB24" TargetMode="External"/><Relationship Id="rId195" Type="http://schemas.openxmlformats.org/officeDocument/2006/relationships/hyperlink" Target="https://www.panjit.com.tw/en/Product/downloadPDF/MBR10150DC" TargetMode="External"/><Relationship Id="rId209" Type="http://schemas.openxmlformats.org/officeDocument/2006/relationships/hyperlink" Target="https://www.panjit.com.tw/en/Product/downloadPDF/MBR1040F" TargetMode="External"/><Relationship Id="rId360" Type="http://schemas.openxmlformats.org/officeDocument/2006/relationships/hyperlink" Target="https://www.panjit.com.tw/en/Product/downloadPDF/MBR3080PT" TargetMode="External"/><Relationship Id="rId416" Type="http://schemas.openxmlformats.org/officeDocument/2006/relationships/hyperlink" Target="https://www.panjit.com.tw/en/Product/downloadPDF/MBR640CT" TargetMode="External"/><Relationship Id="rId598" Type="http://schemas.openxmlformats.org/officeDocument/2006/relationships/hyperlink" Target="https://www.panjit.com.tw/en/Product/downloadPDF/SB530" TargetMode="External"/><Relationship Id="rId220" Type="http://schemas.openxmlformats.org/officeDocument/2006/relationships/hyperlink" Target="https://www.panjit.com.tw/en/Product/downloadPDF/MBR1050CT" TargetMode="External"/><Relationship Id="rId458" Type="http://schemas.openxmlformats.org/officeDocument/2006/relationships/hyperlink" Target="https://www.panjit.com.tw/en/Product/downloadPDF/MBR840CT" TargetMode="External"/><Relationship Id="rId623" Type="http://schemas.openxmlformats.org/officeDocument/2006/relationships/hyperlink" Target="https://www.panjit.com.tw/en/Product/downloadPDF/SB820" TargetMode="External"/><Relationship Id="rId665" Type="http://schemas.openxmlformats.org/officeDocument/2006/relationships/hyperlink" Target="https://www.panjit.com.tw/en/Product/downloadPDF/SK24L" TargetMode="External"/><Relationship Id="rId15" Type="http://schemas.openxmlformats.org/officeDocument/2006/relationships/hyperlink" Target="https://www.panjit.com.tw/en/Product/downloadPDF/MBR8100YD" TargetMode="External"/><Relationship Id="rId57" Type="http://schemas.openxmlformats.org/officeDocument/2006/relationships/hyperlink" Target="https://www.panjit.com.tw/en/Product/downloadPDF/SB33AFC" TargetMode="External"/><Relationship Id="rId262" Type="http://schemas.openxmlformats.org/officeDocument/2006/relationships/hyperlink" Target="https://www.panjit.com.tw/en/Product/downloadPDF/MBR1645FCT" TargetMode="External"/><Relationship Id="rId318" Type="http://schemas.openxmlformats.org/officeDocument/2006/relationships/hyperlink" Target="https://www.panjit.com.tw/en/Product/downloadPDF/MBR25150CT" TargetMode="External"/><Relationship Id="rId525" Type="http://schemas.openxmlformats.org/officeDocument/2006/relationships/hyperlink" Target="https://www.panjit.com.tw/en/Product/downloadPDF/SB140" TargetMode="External"/><Relationship Id="rId567" Type="http://schemas.openxmlformats.org/officeDocument/2006/relationships/hyperlink" Target="https://www.panjit.com.tw/en/Product/downloadPDF/SB3020PT" TargetMode="External"/><Relationship Id="rId732" Type="http://schemas.openxmlformats.org/officeDocument/2006/relationships/hyperlink" Target="https://www.panjit.com.tw/en/Product/downloadPDF/SS1040FL-AU" TargetMode="External"/><Relationship Id="rId99" Type="http://schemas.openxmlformats.org/officeDocument/2006/relationships/hyperlink" Target="https://www.panjit.com.tw/en/Product/downloadPDF/BR25" TargetMode="External"/><Relationship Id="rId122" Type="http://schemas.openxmlformats.org/officeDocument/2006/relationships/hyperlink" Target="https://www.panjit.com.tw/en/Product/downloadPDF/BX310" TargetMode="External"/><Relationship Id="rId164" Type="http://schemas.openxmlformats.org/officeDocument/2006/relationships/hyperlink" Target="https://www.panjit.com.tw/en/Product/downloadPDF/MB310" TargetMode="External"/><Relationship Id="rId371" Type="http://schemas.openxmlformats.org/officeDocument/2006/relationships/hyperlink" Target="https://www.panjit.com.tw/en/Product/downloadPDF/MBR345" TargetMode="External"/><Relationship Id="rId774" Type="http://schemas.openxmlformats.org/officeDocument/2006/relationships/hyperlink" Target="https://www.panjit.com.tw/en/Product/downloadPDF/SS2060FL" TargetMode="External"/><Relationship Id="rId427" Type="http://schemas.openxmlformats.org/officeDocument/2006/relationships/hyperlink" Target="https://www.panjit.com.tw/en/Product/downloadPDF/MBR660" TargetMode="External"/><Relationship Id="rId469" Type="http://schemas.openxmlformats.org/officeDocument/2006/relationships/hyperlink" Target="https://www.panjit.com.tw/en/Product/downloadPDF/MBR850" TargetMode="External"/><Relationship Id="rId634" Type="http://schemas.openxmlformats.org/officeDocument/2006/relationships/hyperlink" Target="https://www.panjit.com.tw/en/Product/downloadPDF/SB830FCT" TargetMode="External"/><Relationship Id="rId676" Type="http://schemas.openxmlformats.org/officeDocument/2006/relationships/hyperlink" Target="https://www.panjit.com.tw/en/Product/downloadPDF/SK34" TargetMode="External"/><Relationship Id="rId26" Type="http://schemas.openxmlformats.org/officeDocument/2006/relationships/hyperlink" Target="https://www.panjit.com.tw/en/Product/downloadPDF/MBR10H60PC-AU" TargetMode="External"/><Relationship Id="rId231" Type="http://schemas.openxmlformats.org/officeDocument/2006/relationships/hyperlink" Target="https://www.panjit.com.tw/en/Product/downloadPDF/MBR1080CT" TargetMode="External"/><Relationship Id="rId273" Type="http://schemas.openxmlformats.org/officeDocument/2006/relationships/hyperlink" Target="https://www.panjit.com.tw/en/Product/downloadPDF/MBR1690DC" TargetMode="External"/><Relationship Id="rId329" Type="http://schemas.openxmlformats.org/officeDocument/2006/relationships/hyperlink" Target="https://www.panjit.com.tw/en/Product/downloadPDF/MBR2560FCT" TargetMode="External"/><Relationship Id="rId480" Type="http://schemas.openxmlformats.org/officeDocument/2006/relationships/hyperlink" Target="https://www.panjit.com.tw/en/Product/downloadPDF/MBR860FCT" TargetMode="External"/><Relationship Id="rId536" Type="http://schemas.openxmlformats.org/officeDocument/2006/relationships/hyperlink" Target="https://www.panjit.com.tw/en/Product/downloadPDF/SB1640FCT" TargetMode="External"/><Relationship Id="rId701" Type="http://schemas.openxmlformats.org/officeDocument/2006/relationships/hyperlink" Target="https://www.panjit.com.tw/en/Product/downloadPDF/SR32F" TargetMode="External"/><Relationship Id="rId68" Type="http://schemas.openxmlformats.org/officeDocument/2006/relationships/hyperlink" Target="https://www.panjit.com.tw/en/Product/downloadPDF/SB25UAFC-AU" TargetMode="External"/><Relationship Id="rId133" Type="http://schemas.openxmlformats.org/officeDocument/2006/relationships/hyperlink" Target="https://www.panjit.com.tw/en/Product/downloadPDF/MB110F" TargetMode="External"/><Relationship Id="rId175" Type="http://schemas.openxmlformats.org/officeDocument/2006/relationships/hyperlink" Target="https://www.panjit.com.tw/en/Product/downloadPDF/MB3H60AH-AU" TargetMode="External"/><Relationship Id="rId340" Type="http://schemas.openxmlformats.org/officeDocument/2006/relationships/hyperlink" Target="https://www.panjit.com.tw/en/Product/downloadPDF/MBR30150PT" TargetMode="External"/><Relationship Id="rId578" Type="http://schemas.openxmlformats.org/officeDocument/2006/relationships/hyperlink" Target="https://www.panjit.com.tw/en/Product/downloadPDF/SB3050PT" TargetMode="External"/><Relationship Id="rId743" Type="http://schemas.openxmlformats.org/officeDocument/2006/relationships/hyperlink" Target="https://www.panjit.com.tw/en/Product/downloadPDF/SS1060VHEWS" TargetMode="External"/><Relationship Id="rId785" Type="http://schemas.openxmlformats.org/officeDocument/2006/relationships/hyperlink" Target="https://www.panjit.com.tw/en/Product/downloadPDF/SS3040FL-F" TargetMode="External"/><Relationship Id="rId200" Type="http://schemas.openxmlformats.org/officeDocument/2006/relationships/hyperlink" Target="https://www.panjit.com.tw/en/Product/downloadPDF/MBR10200DC" TargetMode="External"/><Relationship Id="rId382" Type="http://schemas.openxmlformats.org/officeDocument/2006/relationships/hyperlink" Target="https://www.panjit.com.tw/en/Product/downloadPDF/MBR4060PT" TargetMode="External"/><Relationship Id="rId438" Type="http://schemas.openxmlformats.org/officeDocument/2006/relationships/hyperlink" Target="https://www.panjit.com.tw/en/Product/downloadPDF/MBR690FCT" TargetMode="External"/><Relationship Id="rId603" Type="http://schemas.openxmlformats.org/officeDocument/2006/relationships/hyperlink" Target="https://www.panjit.com.tw/en/Product/downloadPDF/SB620" TargetMode="External"/><Relationship Id="rId645" Type="http://schemas.openxmlformats.org/officeDocument/2006/relationships/hyperlink" Target="https://www.panjit.com.tw/en/Product/downloadPDF/SBM1060L" TargetMode="External"/><Relationship Id="rId687" Type="http://schemas.openxmlformats.org/officeDocument/2006/relationships/hyperlink" Target="https://www.panjit.com.tw/en/Product/downloadPDF/SK54-AU" TargetMode="External"/><Relationship Id="rId810" Type="http://schemas.openxmlformats.org/officeDocument/2006/relationships/hyperlink" Target="https://www.panjit.com.tw/en/Product/downloadPDF/SX36-AU" TargetMode="External"/><Relationship Id="rId242" Type="http://schemas.openxmlformats.org/officeDocument/2006/relationships/hyperlink" Target="https://www.panjit.com.tw/en/Product/downloadPDF/MBR10H150FCT" TargetMode="External"/><Relationship Id="rId284" Type="http://schemas.openxmlformats.org/officeDocument/2006/relationships/hyperlink" Target="https://www.panjit.com.tw/en/Product/downloadPDF/MBR20200CT" TargetMode="External"/><Relationship Id="rId491" Type="http://schemas.openxmlformats.org/officeDocument/2006/relationships/hyperlink" Target="https://www.panjit.com.tw/en/Product/downloadPDF/MBR890F" TargetMode="External"/><Relationship Id="rId505" Type="http://schemas.openxmlformats.org/officeDocument/2006/relationships/hyperlink" Target="https://www.panjit.com.tw/en/Product/downloadPDF/SB1020F" TargetMode="External"/><Relationship Id="rId712" Type="http://schemas.openxmlformats.org/officeDocument/2006/relationships/hyperlink" Target="https://www.panjit.com.tw/en/Product/downloadPDF/SR56F" TargetMode="External"/><Relationship Id="rId37" Type="http://schemas.openxmlformats.org/officeDocument/2006/relationships/hyperlink" Target="https://www.panjit.com.tw/en/Product/downloadPDF/MBR1060DC-AU" TargetMode="External"/><Relationship Id="rId79" Type="http://schemas.openxmlformats.org/officeDocument/2006/relationships/hyperlink" Target="https://www.panjit.com.tw/en/Product/downloadPDF/MBR310AFC" TargetMode="External"/><Relationship Id="rId102" Type="http://schemas.openxmlformats.org/officeDocument/2006/relationships/hyperlink" Target="https://www.panjit.com.tw/en/Product/downloadPDF/BR29" TargetMode="External"/><Relationship Id="rId144" Type="http://schemas.openxmlformats.org/officeDocument/2006/relationships/hyperlink" Target="https://www.panjit.com.tw/en/Product/downloadPDF/MB19" TargetMode="External"/><Relationship Id="rId547" Type="http://schemas.openxmlformats.org/officeDocument/2006/relationships/hyperlink" Target="https://www.panjit.com.tw/en/Product/downloadPDF/SB2045CT" TargetMode="External"/><Relationship Id="rId589" Type="http://schemas.openxmlformats.org/officeDocument/2006/relationships/hyperlink" Target="https://www.panjit.com.tw/en/Product/downloadPDF/SB4030PT" TargetMode="External"/><Relationship Id="rId754" Type="http://schemas.openxmlformats.org/officeDocument/2006/relationships/hyperlink" Target="https://www.panjit.com.tw/en/Product/downloadPDF/SS14AL" TargetMode="External"/><Relationship Id="rId796" Type="http://schemas.openxmlformats.org/officeDocument/2006/relationships/hyperlink" Target="https://www.panjit.com.tw/en/Product/downloadPDF/SVC10120V" TargetMode="External"/><Relationship Id="rId90" Type="http://schemas.openxmlformats.org/officeDocument/2006/relationships/hyperlink" Target="https://www.panjit.com.tw/en/Product/downloadPDF/1N5817" TargetMode="External"/><Relationship Id="rId186" Type="http://schemas.openxmlformats.org/officeDocument/2006/relationships/hyperlink" Target="https://www.panjit.com.tw/en/Product/downloadPDF/MB59" TargetMode="External"/><Relationship Id="rId351" Type="http://schemas.openxmlformats.org/officeDocument/2006/relationships/hyperlink" Target="https://www.panjit.com.tw/en/Product/downloadPDF/MBR3045PT" TargetMode="External"/><Relationship Id="rId393" Type="http://schemas.openxmlformats.org/officeDocument/2006/relationships/hyperlink" Target="https://www.panjit.com.tw/en/Product/downloadPDF/MBR5H150SS" TargetMode="External"/><Relationship Id="rId407" Type="http://schemas.openxmlformats.org/officeDocument/2006/relationships/hyperlink" Target="https://www.panjit.com.tw/en/Product/downloadPDF/MBR6150" TargetMode="External"/><Relationship Id="rId449" Type="http://schemas.openxmlformats.org/officeDocument/2006/relationships/hyperlink" Target="https://www.panjit.com.tw/en/Product/downloadPDF/MBR8150F" TargetMode="External"/><Relationship Id="rId614" Type="http://schemas.openxmlformats.org/officeDocument/2006/relationships/hyperlink" Target="https://www.panjit.com.tw/en/Product/downloadPDF/SB640FCT" TargetMode="External"/><Relationship Id="rId656" Type="http://schemas.openxmlformats.org/officeDocument/2006/relationships/hyperlink" Target="https://www.panjit.com.tw/en/Product/downloadPDF/SK22" TargetMode="External"/><Relationship Id="rId211" Type="http://schemas.openxmlformats.org/officeDocument/2006/relationships/hyperlink" Target="https://www.panjit.com.tw/en/Product/downloadPDF/MBR1040HEWS" TargetMode="External"/><Relationship Id="rId253" Type="http://schemas.openxmlformats.org/officeDocument/2006/relationships/hyperlink" Target="https://www.panjit.com.tw/en/Product/downloadPDF/MBR16150FCT" TargetMode="External"/><Relationship Id="rId295" Type="http://schemas.openxmlformats.org/officeDocument/2006/relationships/hyperlink" Target="https://www.panjit.com.tw/en/Product/downloadPDF/MBR2050DC" TargetMode="External"/><Relationship Id="rId309" Type="http://schemas.openxmlformats.org/officeDocument/2006/relationships/hyperlink" Target="https://www.panjit.com.tw/en/Product/downloadPDF/MBR20H150FCT" TargetMode="External"/><Relationship Id="rId460" Type="http://schemas.openxmlformats.org/officeDocument/2006/relationships/hyperlink" Target="https://www.panjit.com.tw/en/Product/downloadPDF/MBR840DC" TargetMode="External"/><Relationship Id="rId516" Type="http://schemas.openxmlformats.org/officeDocument/2006/relationships/hyperlink" Target="https://www.panjit.com.tw/en/Product/downloadPDF/SB1040FCT" TargetMode="External"/><Relationship Id="rId698" Type="http://schemas.openxmlformats.org/officeDocument/2006/relationships/hyperlink" Target="https://www.panjit.com.tw/en/Product/downloadPDF/SR24-AU" TargetMode="External"/><Relationship Id="rId48" Type="http://schemas.openxmlformats.org/officeDocument/2006/relationships/hyperlink" Target="https://www.panjit.com.tw/en/Product/downloadPDF/SB14AFC" TargetMode="External"/><Relationship Id="rId113" Type="http://schemas.openxmlformats.org/officeDocument/2006/relationships/hyperlink" Target="https://www.panjit.com.tw/en/Product/downloadPDF/BR35" TargetMode="External"/><Relationship Id="rId320" Type="http://schemas.openxmlformats.org/officeDocument/2006/relationships/hyperlink" Target="https://www.panjit.com.tw/en/Product/downloadPDF/MBR25200CT" TargetMode="External"/><Relationship Id="rId558" Type="http://schemas.openxmlformats.org/officeDocument/2006/relationships/hyperlink" Target="https://www.panjit.com.tw/en/Product/downloadPDF/SB2540FCT" TargetMode="External"/><Relationship Id="rId723" Type="http://schemas.openxmlformats.org/officeDocument/2006/relationships/hyperlink" Target="https://www.panjit.com.tw/en/Product/downloadPDF/SS10200HE" TargetMode="External"/><Relationship Id="rId765" Type="http://schemas.openxmlformats.org/officeDocument/2006/relationships/hyperlink" Target="https://www.panjit.com.tw/en/Product/downloadPDF/SS19L" TargetMode="External"/><Relationship Id="rId155" Type="http://schemas.openxmlformats.org/officeDocument/2006/relationships/hyperlink" Target="https://www.panjit.com.tw/en/Product/downloadPDF/MB24-AU" TargetMode="External"/><Relationship Id="rId197" Type="http://schemas.openxmlformats.org/officeDocument/2006/relationships/hyperlink" Target="https://www.panjit.com.tw/en/Product/downloadPDF/MBR10150FCT" TargetMode="External"/><Relationship Id="rId362" Type="http://schemas.openxmlformats.org/officeDocument/2006/relationships/hyperlink" Target="https://www.panjit.com.tw/en/Product/downloadPDF/MBR3090FCT" TargetMode="External"/><Relationship Id="rId418" Type="http://schemas.openxmlformats.org/officeDocument/2006/relationships/hyperlink" Target="https://www.panjit.com.tw/en/Product/downloadPDF/MBR640FCT" TargetMode="External"/><Relationship Id="rId625" Type="http://schemas.openxmlformats.org/officeDocument/2006/relationships/hyperlink" Target="https://www.panjit.com.tw/en/Product/downloadPDF/SB820D" TargetMode="External"/><Relationship Id="rId222" Type="http://schemas.openxmlformats.org/officeDocument/2006/relationships/hyperlink" Target="https://www.panjit.com.tw/en/Product/downloadPDF/MBR1050F" TargetMode="External"/><Relationship Id="rId264" Type="http://schemas.openxmlformats.org/officeDocument/2006/relationships/hyperlink" Target="https://www.panjit.com.tw/en/Product/downloadPDF/MBR1650DC" TargetMode="External"/><Relationship Id="rId471" Type="http://schemas.openxmlformats.org/officeDocument/2006/relationships/hyperlink" Target="https://www.panjit.com.tw/en/Product/downloadPDF/MBR850D" TargetMode="External"/><Relationship Id="rId667" Type="http://schemas.openxmlformats.org/officeDocument/2006/relationships/hyperlink" Target="https://www.panjit.com.tw/en/Product/downloadPDF/SK25" TargetMode="External"/><Relationship Id="rId17" Type="http://schemas.openxmlformats.org/officeDocument/2006/relationships/hyperlink" Target="https://www.panjit.com.tw/en/Product/downloadPDF/MBR5H150YD" TargetMode="External"/><Relationship Id="rId59" Type="http://schemas.openxmlformats.org/officeDocument/2006/relationships/hyperlink" Target="https://www.panjit.com.tw/en/Product/downloadPDF/SB35AFC" TargetMode="External"/><Relationship Id="rId124" Type="http://schemas.openxmlformats.org/officeDocument/2006/relationships/hyperlink" Target="https://www.panjit.com.tw/en/Product/downloadPDF/BX320" TargetMode="External"/><Relationship Id="rId527" Type="http://schemas.openxmlformats.org/officeDocument/2006/relationships/hyperlink" Target="https://www.panjit.com.tw/en/Product/downloadPDF/SB150" TargetMode="External"/><Relationship Id="rId569" Type="http://schemas.openxmlformats.org/officeDocument/2006/relationships/hyperlink" Target="https://www.panjit.com.tw/en/Product/downloadPDF/SB3030FCT" TargetMode="External"/><Relationship Id="rId734" Type="http://schemas.openxmlformats.org/officeDocument/2006/relationships/hyperlink" Target="https://www.panjit.com.tw/en/Product/downloadPDF/SS1040HE-AU" TargetMode="External"/><Relationship Id="rId776" Type="http://schemas.openxmlformats.org/officeDocument/2006/relationships/hyperlink" Target="https://www.panjit.com.tw/en/Product/downloadPDF/SS2060HEWS" TargetMode="External"/><Relationship Id="rId70" Type="http://schemas.openxmlformats.org/officeDocument/2006/relationships/hyperlink" Target="https://www.panjit.com.tw/en/Product/downloadPDF/SB53AFC-AU" TargetMode="External"/><Relationship Id="rId166" Type="http://schemas.openxmlformats.org/officeDocument/2006/relationships/hyperlink" Target="https://www.panjit.com.tw/en/Product/downloadPDF/MB315" TargetMode="External"/><Relationship Id="rId331" Type="http://schemas.openxmlformats.org/officeDocument/2006/relationships/hyperlink" Target="https://www.panjit.com.tw/en/Product/downloadPDF/MBR2580FCT" TargetMode="External"/><Relationship Id="rId373" Type="http://schemas.openxmlformats.org/officeDocument/2006/relationships/hyperlink" Target="https://www.panjit.com.tw/en/Product/downloadPDF/MBR360" TargetMode="External"/><Relationship Id="rId429" Type="http://schemas.openxmlformats.org/officeDocument/2006/relationships/hyperlink" Target="https://www.panjit.com.tw/en/Product/downloadPDF/MBR660F" TargetMode="External"/><Relationship Id="rId580" Type="http://schemas.openxmlformats.org/officeDocument/2006/relationships/hyperlink" Target="https://www.panjit.com.tw/en/Product/downloadPDF/SB3100L" TargetMode="External"/><Relationship Id="rId636" Type="http://schemas.openxmlformats.org/officeDocument/2006/relationships/hyperlink" Target="https://www.panjit.com.tw/en/Product/downloadPDF/SB840CT" TargetMode="External"/><Relationship Id="rId801" Type="http://schemas.openxmlformats.org/officeDocument/2006/relationships/hyperlink" Target="https://www.panjit.com.tw/en/Product/downloadPDF/SVC4200VB" TargetMode="External"/><Relationship Id="rId1" Type="http://schemas.openxmlformats.org/officeDocument/2006/relationships/hyperlink" Target="https://www.panjit.com.tw/upload/datasheet/SB340YD.pdf" TargetMode="External"/><Relationship Id="rId233" Type="http://schemas.openxmlformats.org/officeDocument/2006/relationships/hyperlink" Target="https://www.panjit.com.tw/en/Product/downloadPDF/MBR1080F" TargetMode="External"/><Relationship Id="rId440" Type="http://schemas.openxmlformats.org/officeDocument/2006/relationships/hyperlink" Target="https://www.panjit.com.tw/en/Product/downloadPDF/MBR8100CT" TargetMode="External"/><Relationship Id="rId678" Type="http://schemas.openxmlformats.org/officeDocument/2006/relationships/hyperlink" Target="https://www.panjit.com.tw/en/Product/downloadPDF/SK36" TargetMode="External"/><Relationship Id="rId28" Type="http://schemas.openxmlformats.org/officeDocument/2006/relationships/hyperlink" Target="https://www.panjit.com.tw/en/Product/downloadPDF/MBR15H120PC-AU" TargetMode="External"/><Relationship Id="rId275" Type="http://schemas.openxmlformats.org/officeDocument/2006/relationships/hyperlink" Target="https://www.panjit.com.tw/en/Product/downloadPDF/MBR180" TargetMode="External"/><Relationship Id="rId300" Type="http://schemas.openxmlformats.org/officeDocument/2006/relationships/hyperlink" Target="https://www.panjit.com.tw/en/Product/downloadPDF/MBR2060YD" TargetMode="External"/><Relationship Id="rId482" Type="http://schemas.openxmlformats.org/officeDocument/2006/relationships/hyperlink" Target="https://www.panjit.com.tw/en/Product/downloadPDF/MBR880CT" TargetMode="External"/><Relationship Id="rId538" Type="http://schemas.openxmlformats.org/officeDocument/2006/relationships/hyperlink" Target="https://www.panjit.com.tw/en/Product/downloadPDF/SB1645FCT" TargetMode="External"/><Relationship Id="rId703" Type="http://schemas.openxmlformats.org/officeDocument/2006/relationships/hyperlink" Target="https://www.panjit.com.tw/en/Product/downloadPDF/SR33" TargetMode="External"/><Relationship Id="rId745" Type="http://schemas.openxmlformats.org/officeDocument/2006/relationships/hyperlink" Target="https://www.panjit.com.tw/en/Product/downloadPDF/SS1060XFL-AU" TargetMode="External"/><Relationship Id="rId81" Type="http://schemas.openxmlformats.org/officeDocument/2006/relationships/hyperlink" Target="https://www.panjit.com.tw/en/Product/downloadPDF/MBR315AFC" TargetMode="External"/><Relationship Id="rId135" Type="http://schemas.openxmlformats.org/officeDocument/2006/relationships/hyperlink" Target="https://www.panjit.com.tw/en/Product/downloadPDF/MB115F" TargetMode="External"/><Relationship Id="rId177" Type="http://schemas.openxmlformats.org/officeDocument/2006/relationships/hyperlink" Target="https://www.panjit.com.tw/en/Product/downloadPDF/MB510" TargetMode="External"/><Relationship Id="rId342" Type="http://schemas.openxmlformats.org/officeDocument/2006/relationships/hyperlink" Target="https://www.panjit.com.tw/en/Product/downloadPDF/MBR30200FCT" TargetMode="External"/><Relationship Id="rId384" Type="http://schemas.openxmlformats.org/officeDocument/2006/relationships/hyperlink" Target="https://www.panjit.com.tw/en/Product/downloadPDF/MBR4090PT" TargetMode="External"/><Relationship Id="rId591" Type="http://schemas.openxmlformats.org/officeDocument/2006/relationships/hyperlink" Target="https://www.panjit.com.tw/en/Product/downloadPDF/SB4040PT" TargetMode="External"/><Relationship Id="rId605" Type="http://schemas.openxmlformats.org/officeDocument/2006/relationships/hyperlink" Target="https://www.panjit.com.tw/en/Product/downloadPDF/SB620F" TargetMode="External"/><Relationship Id="rId787" Type="http://schemas.openxmlformats.org/officeDocument/2006/relationships/hyperlink" Target="https://www.panjit.com.tw/en/Product/downloadPDF/SS3040HE-AU" TargetMode="External"/><Relationship Id="rId812" Type="http://schemas.openxmlformats.org/officeDocument/2006/relationships/hyperlink" Target="https://www.panjit.com.tw/en/Product/downloadPDF/MB210-AU" TargetMode="External"/><Relationship Id="rId202" Type="http://schemas.openxmlformats.org/officeDocument/2006/relationships/hyperlink" Target="https://www.panjit.com.tw/en/Product/downloadPDF/MBR10200FCT" TargetMode="External"/><Relationship Id="rId244" Type="http://schemas.openxmlformats.org/officeDocument/2006/relationships/hyperlink" Target="https://www.panjit.com.tw/en/Product/downloadPDF/MBR1150" TargetMode="External"/><Relationship Id="rId647" Type="http://schemas.openxmlformats.org/officeDocument/2006/relationships/hyperlink" Target="https://www.panjit.com.tw/en/Product/downloadPDF/SK12F" TargetMode="External"/><Relationship Id="rId689" Type="http://schemas.openxmlformats.org/officeDocument/2006/relationships/hyperlink" Target="https://www.panjit.com.tw/en/Product/downloadPDF/SK54BLF" TargetMode="External"/><Relationship Id="rId39" Type="http://schemas.openxmlformats.org/officeDocument/2006/relationships/hyperlink" Target="https://www.panjit.com.tw/en/Product/downloadPDF/SX3H15-AU" TargetMode="External"/><Relationship Id="rId286" Type="http://schemas.openxmlformats.org/officeDocument/2006/relationships/hyperlink" Target="https://www.panjit.com.tw/en/Product/downloadPDF/MBR20200FCT" TargetMode="External"/><Relationship Id="rId451" Type="http://schemas.openxmlformats.org/officeDocument/2006/relationships/hyperlink" Target="https://www.panjit.com.tw/en/Product/downloadPDF/MBR8200" TargetMode="External"/><Relationship Id="rId493" Type="http://schemas.openxmlformats.org/officeDocument/2006/relationships/hyperlink" Target="https://www.panjit.com.tw/en/Product/downloadPDF/MS110" TargetMode="External"/><Relationship Id="rId507" Type="http://schemas.openxmlformats.org/officeDocument/2006/relationships/hyperlink" Target="https://www.panjit.com.tw/en/Product/downloadPDF/SB1030" TargetMode="External"/><Relationship Id="rId549" Type="http://schemas.openxmlformats.org/officeDocument/2006/relationships/hyperlink" Target="https://www.panjit.com.tw/en/Product/downloadPDF/SB2100S" TargetMode="External"/><Relationship Id="rId714" Type="http://schemas.openxmlformats.org/officeDocument/2006/relationships/hyperlink" Target="https://www.panjit.com.tw/en/Product/downloadPDF/SR5H15" TargetMode="External"/><Relationship Id="rId756" Type="http://schemas.openxmlformats.org/officeDocument/2006/relationships/hyperlink" Target="https://www.panjit.com.tw/en/Product/downloadPDF/SS14L" TargetMode="External"/><Relationship Id="rId50" Type="http://schemas.openxmlformats.org/officeDocument/2006/relationships/hyperlink" Target="https://www.panjit.com.tw/en/Product/downloadPDF/SB16AFC" TargetMode="External"/><Relationship Id="rId104" Type="http://schemas.openxmlformats.org/officeDocument/2006/relationships/hyperlink" Target="https://www.panjit.com.tw/en/Product/downloadPDF/BR310-AU" TargetMode="External"/><Relationship Id="rId146" Type="http://schemas.openxmlformats.org/officeDocument/2006/relationships/hyperlink" Target="https://www.panjit.com.tw/en/Product/downloadPDF/MB1H60AL-AU" TargetMode="External"/><Relationship Id="rId188" Type="http://schemas.openxmlformats.org/officeDocument/2006/relationships/hyperlink" Target="https://www.panjit.com.tw/en/Product/downloadPDF/MBR10100" TargetMode="External"/><Relationship Id="rId311" Type="http://schemas.openxmlformats.org/officeDocument/2006/relationships/hyperlink" Target="https://www.panjit.com.tw/en/Product/downloadPDF/MBR2100" TargetMode="External"/><Relationship Id="rId353" Type="http://schemas.openxmlformats.org/officeDocument/2006/relationships/hyperlink" Target="https://www.panjit.com.tw/en/Product/downloadPDF/MBR3050FCT" TargetMode="External"/><Relationship Id="rId395" Type="http://schemas.openxmlformats.org/officeDocument/2006/relationships/hyperlink" Target="https://www.panjit.com.tw/en/Product/downloadPDF/MBR60150PT" TargetMode="External"/><Relationship Id="rId409" Type="http://schemas.openxmlformats.org/officeDocument/2006/relationships/hyperlink" Target="https://www.panjit.com.tw/en/Product/downloadPDF/MBR6150F" TargetMode="External"/><Relationship Id="rId560" Type="http://schemas.openxmlformats.org/officeDocument/2006/relationships/hyperlink" Target="https://www.panjit.com.tw/en/Product/downloadPDF/SB2545FCT" TargetMode="External"/><Relationship Id="rId798" Type="http://schemas.openxmlformats.org/officeDocument/2006/relationships/hyperlink" Target="https://www.panjit.com.tw/en/Product/downloadPDF/SVC12120V" TargetMode="External"/><Relationship Id="rId92" Type="http://schemas.openxmlformats.org/officeDocument/2006/relationships/hyperlink" Target="https://www.panjit.com.tw/en/Product/downloadPDF/1N5819" TargetMode="External"/><Relationship Id="rId213" Type="http://schemas.openxmlformats.org/officeDocument/2006/relationships/hyperlink" Target="https://www.panjit.com.tw/en/Product/downloadPDF/MBR1040VL" TargetMode="External"/><Relationship Id="rId420" Type="http://schemas.openxmlformats.org/officeDocument/2006/relationships/hyperlink" Target="https://www.panjit.com.tw/en/Product/downloadPDF/MBR645CT" TargetMode="External"/><Relationship Id="rId616" Type="http://schemas.openxmlformats.org/officeDocument/2006/relationships/hyperlink" Target="https://www.panjit.com.tw/en/Product/downloadPDF/SB650CT" TargetMode="External"/><Relationship Id="rId658" Type="http://schemas.openxmlformats.org/officeDocument/2006/relationships/hyperlink" Target="https://www.panjit.com.tw/en/Product/downloadPDF/SK23" TargetMode="External"/><Relationship Id="rId255" Type="http://schemas.openxmlformats.org/officeDocument/2006/relationships/hyperlink" Target="https://www.panjit.com.tw/en/Product/downloadPDF/MBR16200DC" TargetMode="External"/><Relationship Id="rId297" Type="http://schemas.openxmlformats.org/officeDocument/2006/relationships/hyperlink" Target="https://www.panjit.com.tw/en/Product/downloadPDF/MBR2060CT" TargetMode="External"/><Relationship Id="rId462" Type="http://schemas.openxmlformats.org/officeDocument/2006/relationships/hyperlink" Target="https://www.panjit.com.tw/en/Product/downloadPDF/MBR840FCT" TargetMode="External"/><Relationship Id="rId518" Type="http://schemas.openxmlformats.org/officeDocument/2006/relationships/hyperlink" Target="https://www.panjit.com.tw/en/Product/downloadPDF/SB1040LFCT" TargetMode="External"/><Relationship Id="rId725" Type="http://schemas.openxmlformats.org/officeDocument/2006/relationships/hyperlink" Target="https://www.panjit.com.tw/en/Product/downloadPDF/SS1030" TargetMode="External"/><Relationship Id="rId115" Type="http://schemas.openxmlformats.org/officeDocument/2006/relationships/hyperlink" Target="https://www.panjit.com.tw/en/Product/downloadPDF/BR36-AU" TargetMode="External"/><Relationship Id="rId157" Type="http://schemas.openxmlformats.org/officeDocument/2006/relationships/hyperlink" Target="https://www.panjit.com.tw/en/Product/downloadPDF/MB26" TargetMode="External"/><Relationship Id="rId322" Type="http://schemas.openxmlformats.org/officeDocument/2006/relationships/hyperlink" Target="https://www.panjit.com.tw/en/Product/downloadPDF/MBR2540CT" TargetMode="External"/><Relationship Id="rId364" Type="http://schemas.openxmlformats.org/officeDocument/2006/relationships/hyperlink" Target="https://www.panjit.com.tw/en/Product/downloadPDF/MBR30H150CT" TargetMode="External"/><Relationship Id="rId767" Type="http://schemas.openxmlformats.org/officeDocument/2006/relationships/hyperlink" Target="https://www.panjit.com.tw/en/Product/downloadPDF/SS20100FL" TargetMode="External"/><Relationship Id="rId61" Type="http://schemas.openxmlformats.org/officeDocument/2006/relationships/hyperlink" Target="https://www.panjit.com.tw/en/Product/downloadPDF/SB36AFC-AU" TargetMode="External"/><Relationship Id="rId199" Type="http://schemas.openxmlformats.org/officeDocument/2006/relationships/hyperlink" Target="https://www.panjit.com.tw/en/Product/downloadPDF/MBR10200CT" TargetMode="External"/><Relationship Id="rId571" Type="http://schemas.openxmlformats.org/officeDocument/2006/relationships/hyperlink" Target="https://www.panjit.com.tw/en/Product/downloadPDF/SB3040CT" TargetMode="External"/><Relationship Id="rId627" Type="http://schemas.openxmlformats.org/officeDocument/2006/relationships/hyperlink" Target="https://www.panjit.com.tw/en/Product/downloadPDF/SB820F" TargetMode="External"/><Relationship Id="rId669" Type="http://schemas.openxmlformats.org/officeDocument/2006/relationships/hyperlink" Target="https://www.panjit.com.tw/en/Product/downloadPDF/SK26" TargetMode="External"/><Relationship Id="rId19" Type="http://schemas.openxmlformats.org/officeDocument/2006/relationships/hyperlink" Target="https://www.panjit.com.tw/en/Product/downloadPDF/MBR5200YD" TargetMode="External"/><Relationship Id="rId224" Type="http://schemas.openxmlformats.org/officeDocument/2006/relationships/hyperlink" Target="https://www.panjit.com.tw/en/Product/downloadPDF/MBR1060" TargetMode="External"/><Relationship Id="rId266" Type="http://schemas.openxmlformats.org/officeDocument/2006/relationships/hyperlink" Target="https://www.panjit.com.tw/en/Product/downloadPDF/MBR1660CT" TargetMode="External"/><Relationship Id="rId431" Type="http://schemas.openxmlformats.org/officeDocument/2006/relationships/hyperlink" Target="https://www.panjit.com.tw/en/Product/downloadPDF/MBR680" TargetMode="External"/><Relationship Id="rId473" Type="http://schemas.openxmlformats.org/officeDocument/2006/relationships/hyperlink" Target="https://www.panjit.com.tw/en/Product/downloadPDF/MBR850F" TargetMode="External"/><Relationship Id="rId529" Type="http://schemas.openxmlformats.org/officeDocument/2006/relationships/hyperlink" Target="https://www.panjit.com.tw/en/Product/downloadPDF/SB160L" TargetMode="External"/><Relationship Id="rId680" Type="http://schemas.openxmlformats.org/officeDocument/2006/relationships/hyperlink" Target="https://www.panjit.com.tw/en/Product/downloadPDF/SK36-AU" TargetMode="External"/><Relationship Id="rId736" Type="http://schemas.openxmlformats.org/officeDocument/2006/relationships/hyperlink" Target="https://www.panjit.com.tw/en/Product/downloadPDF/SS1040HEWS-AU" TargetMode="External"/><Relationship Id="rId30" Type="http://schemas.openxmlformats.org/officeDocument/2006/relationships/hyperlink" Target="https://www.panjit.com.tw/en/Product/downloadPDF/MBR5H150PC-AU" TargetMode="External"/><Relationship Id="rId126" Type="http://schemas.openxmlformats.org/officeDocument/2006/relationships/hyperlink" Target="https://www.panjit.com.tw/en/Product/downloadPDF/BX34A" TargetMode="External"/><Relationship Id="rId168" Type="http://schemas.openxmlformats.org/officeDocument/2006/relationships/hyperlink" Target="https://www.panjit.com.tw/en/Product/downloadPDF/MB34" TargetMode="External"/><Relationship Id="rId333" Type="http://schemas.openxmlformats.org/officeDocument/2006/relationships/hyperlink" Target="https://www.panjit.com.tw/en/Product/downloadPDF/MBR2590FCT" TargetMode="External"/><Relationship Id="rId540" Type="http://schemas.openxmlformats.org/officeDocument/2006/relationships/hyperlink" Target="https://www.panjit.com.tw/en/Product/downloadPDF/SB2020CT" TargetMode="External"/><Relationship Id="rId778" Type="http://schemas.openxmlformats.org/officeDocument/2006/relationships/hyperlink" Target="https://www.panjit.com.tw/en/Product/downloadPDF/SS2060LHE-AU" TargetMode="External"/><Relationship Id="rId72" Type="http://schemas.openxmlformats.org/officeDocument/2006/relationships/hyperlink" Target="https://www.panjit.com.tw/en/Product/downloadPDF/SB24AFC-AU" TargetMode="External"/><Relationship Id="rId375" Type="http://schemas.openxmlformats.org/officeDocument/2006/relationships/hyperlink" Target="https://www.panjit.com.tw/en/Product/downloadPDF/MBR3H150SS" TargetMode="External"/><Relationship Id="rId582" Type="http://schemas.openxmlformats.org/officeDocument/2006/relationships/hyperlink" Target="https://www.panjit.com.tw/en/Product/downloadPDF/SB330" TargetMode="External"/><Relationship Id="rId638" Type="http://schemas.openxmlformats.org/officeDocument/2006/relationships/hyperlink" Target="https://www.panjit.com.tw/en/Product/downloadPDF/SB840DC" TargetMode="External"/><Relationship Id="rId803" Type="http://schemas.openxmlformats.org/officeDocument/2006/relationships/hyperlink" Target="https://www.panjit.com.tw/en/Product/downloadPDF/SX32" TargetMode="External"/><Relationship Id="rId3" Type="http://schemas.openxmlformats.org/officeDocument/2006/relationships/hyperlink" Target="https://www.panjit.com.tw/upload/datasheet/SB540YD.pdf" TargetMode="External"/><Relationship Id="rId235" Type="http://schemas.openxmlformats.org/officeDocument/2006/relationships/hyperlink" Target="https://www.panjit.com.tw/en/Product/downloadPDF/MBR1090" TargetMode="External"/><Relationship Id="rId277" Type="http://schemas.openxmlformats.org/officeDocument/2006/relationships/hyperlink" Target="https://www.panjit.com.tw/en/Product/downloadPDF/MBR20100CT" TargetMode="External"/><Relationship Id="rId400" Type="http://schemas.openxmlformats.org/officeDocument/2006/relationships/hyperlink" Target="https://www.panjit.com.tw/en/Product/downloadPDF/MBR6060PT" TargetMode="External"/><Relationship Id="rId442" Type="http://schemas.openxmlformats.org/officeDocument/2006/relationships/hyperlink" Target="https://www.panjit.com.tw/en/Product/downloadPDF/MBR8100DC" TargetMode="External"/><Relationship Id="rId484" Type="http://schemas.openxmlformats.org/officeDocument/2006/relationships/hyperlink" Target="https://www.panjit.com.tw/en/Product/downloadPDF/MBR880DC" TargetMode="External"/><Relationship Id="rId705" Type="http://schemas.openxmlformats.org/officeDocument/2006/relationships/hyperlink" Target="https://www.panjit.com.tw/en/Product/downloadPDF/SR34F" TargetMode="External"/><Relationship Id="rId137" Type="http://schemas.openxmlformats.org/officeDocument/2006/relationships/hyperlink" Target="https://www.panjit.com.tw/en/Product/downloadPDF/MB120F" TargetMode="External"/><Relationship Id="rId302" Type="http://schemas.openxmlformats.org/officeDocument/2006/relationships/hyperlink" Target="https://www.panjit.com.tw/en/Product/downloadPDF/MBR2080DC" TargetMode="External"/><Relationship Id="rId344" Type="http://schemas.openxmlformats.org/officeDocument/2006/relationships/hyperlink" Target="https://www.panjit.com.tw/en/Product/downloadPDF/MBR3040CT" TargetMode="External"/><Relationship Id="rId691" Type="http://schemas.openxmlformats.org/officeDocument/2006/relationships/hyperlink" Target="https://www.panjit.com.tw/en/Product/downloadPDF/SK56L" TargetMode="External"/><Relationship Id="rId747" Type="http://schemas.openxmlformats.org/officeDocument/2006/relationships/hyperlink" Target="https://www.panjit.com.tw/en/Product/downloadPDF/SS12" TargetMode="External"/><Relationship Id="rId789" Type="http://schemas.openxmlformats.org/officeDocument/2006/relationships/hyperlink" Target="https://www.panjit.com.tw/en/Product/downloadPDF/SV1040" TargetMode="External"/><Relationship Id="rId41" Type="http://schemas.openxmlformats.org/officeDocument/2006/relationships/hyperlink" Target="https://www.panjit.com.tw/en/Product/downloadPDF/MBR3H60MB" TargetMode="External"/><Relationship Id="rId83" Type="http://schemas.openxmlformats.org/officeDocument/2006/relationships/hyperlink" Target="https://www.panjit.com.tw/en/Product/downloadPDF/MBR38AFC" TargetMode="External"/><Relationship Id="rId179" Type="http://schemas.openxmlformats.org/officeDocument/2006/relationships/hyperlink" Target="https://www.panjit.com.tw/en/Product/downloadPDF/MB515" TargetMode="External"/><Relationship Id="rId386" Type="http://schemas.openxmlformats.org/officeDocument/2006/relationships/hyperlink" Target="https://www.panjit.com.tw/en/Product/downloadPDF/MBR5150" TargetMode="External"/><Relationship Id="rId551" Type="http://schemas.openxmlformats.org/officeDocument/2006/relationships/hyperlink" Target="https://www.panjit.com.tw/en/Product/downloadPDF/SB240" TargetMode="External"/><Relationship Id="rId593" Type="http://schemas.openxmlformats.org/officeDocument/2006/relationships/hyperlink" Target="https://www.panjit.com.tw/en/Product/downloadPDF/SB4045PT" TargetMode="External"/><Relationship Id="rId607" Type="http://schemas.openxmlformats.org/officeDocument/2006/relationships/hyperlink" Target="https://www.panjit.com.tw/en/Product/downloadPDF/SB630" TargetMode="External"/><Relationship Id="rId649" Type="http://schemas.openxmlformats.org/officeDocument/2006/relationships/hyperlink" Target="https://www.panjit.com.tw/en/Product/downloadPDF/SK13F" TargetMode="External"/><Relationship Id="rId814" Type="http://schemas.openxmlformats.org/officeDocument/2006/relationships/hyperlink" Target="https://www.panjit.com.tw/en/Product/downloadPDF/SS2020FL-AU" TargetMode="External"/><Relationship Id="rId190" Type="http://schemas.openxmlformats.org/officeDocument/2006/relationships/hyperlink" Target="https://www.panjit.com.tw/en/Product/downloadPDF/MBR10100DC" TargetMode="External"/><Relationship Id="rId204" Type="http://schemas.openxmlformats.org/officeDocument/2006/relationships/hyperlink" Target="https://www.panjit.com.tw/en/Product/downloadPDF/MBR1020VL" TargetMode="External"/><Relationship Id="rId246" Type="http://schemas.openxmlformats.org/officeDocument/2006/relationships/hyperlink" Target="https://www.panjit.com.tw/en/Product/downloadPDF/MBR1545" TargetMode="External"/><Relationship Id="rId288" Type="http://schemas.openxmlformats.org/officeDocument/2006/relationships/hyperlink" Target="https://www.panjit.com.tw/en/Product/downloadPDF/MBR2040DC" TargetMode="External"/><Relationship Id="rId411" Type="http://schemas.openxmlformats.org/officeDocument/2006/relationships/hyperlink" Target="https://www.panjit.com.tw/en/Product/downloadPDF/MBR6200" TargetMode="External"/><Relationship Id="rId453" Type="http://schemas.openxmlformats.org/officeDocument/2006/relationships/hyperlink" Target="https://www.panjit.com.tw/en/Product/downloadPDF/MBR8200D" TargetMode="External"/><Relationship Id="rId509" Type="http://schemas.openxmlformats.org/officeDocument/2006/relationships/hyperlink" Target="https://www.panjit.com.tw/en/Product/downloadPDF/SB1030DC" TargetMode="External"/><Relationship Id="rId660" Type="http://schemas.openxmlformats.org/officeDocument/2006/relationships/hyperlink" Target="https://www.panjit.com.tw/en/Product/downloadPDF/SK23F" TargetMode="External"/><Relationship Id="rId106" Type="http://schemas.openxmlformats.org/officeDocument/2006/relationships/hyperlink" Target="https://www.panjit.com.tw/en/Product/downloadPDF/BR310V" TargetMode="External"/><Relationship Id="rId313" Type="http://schemas.openxmlformats.org/officeDocument/2006/relationships/hyperlink" Target="https://www.panjit.com.tw/en/Product/downloadPDF/MBR2200" TargetMode="External"/><Relationship Id="rId495" Type="http://schemas.openxmlformats.org/officeDocument/2006/relationships/hyperlink" Target="https://www.panjit.com.tw/en/Product/downloadPDF/MS115" TargetMode="External"/><Relationship Id="rId716" Type="http://schemas.openxmlformats.org/officeDocument/2006/relationships/hyperlink" Target="https://www.panjit.com.tw/en/Product/downloadPDF/SS10100FL-AU" TargetMode="External"/><Relationship Id="rId758" Type="http://schemas.openxmlformats.org/officeDocument/2006/relationships/hyperlink" Target="https://www.panjit.com.tw/en/Product/downloadPDF/SS15" TargetMode="External"/><Relationship Id="rId10" Type="http://schemas.openxmlformats.org/officeDocument/2006/relationships/hyperlink" Target="https://www.panjit.com.tw/en/Product/downloadPDF/MBR1045YD" TargetMode="External"/><Relationship Id="rId52" Type="http://schemas.openxmlformats.org/officeDocument/2006/relationships/hyperlink" Target="https://www.panjit.com.tw/en/Product/downloadPDF/SB23AFC" TargetMode="External"/><Relationship Id="rId94" Type="http://schemas.openxmlformats.org/officeDocument/2006/relationships/hyperlink" Target="https://www.panjit.com.tw/en/Product/downloadPDF/BR210-AU" TargetMode="External"/><Relationship Id="rId148" Type="http://schemas.openxmlformats.org/officeDocument/2006/relationships/hyperlink" Target="https://www.panjit.com.tw/en/Product/downloadPDF/MB210F" TargetMode="External"/><Relationship Id="rId355" Type="http://schemas.openxmlformats.org/officeDocument/2006/relationships/hyperlink" Target="https://www.panjit.com.tw/en/Product/downloadPDF/MBR3060CT" TargetMode="External"/><Relationship Id="rId397" Type="http://schemas.openxmlformats.org/officeDocument/2006/relationships/hyperlink" Target="https://www.panjit.com.tw/en/Product/downloadPDF/MBR6040PT" TargetMode="External"/><Relationship Id="rId520" Type="http://schemas.openxmlformats.org/officeDocument/2006/relationships/hyperlink" Target="https://www.panjit.com.tw/en/Product/downloadPDF/SB1045F" TargetMode="External"/><Relationship Id="rId562" Type="http://schemas.openxmlformats.org/officeDocument/2006/relationships/hyperlink" Target="https://www.panjit.com.tw/en/Product/downloadPDF/SB260S" TargetMode="External"/><Relationship Id="rId618" Type="http://schemas.openxmlformats.org/officeDocument/2006/relationships/hyperlink" Target="https://www.panjit.com.tw/en/Product/downloadPDF/SB650FCT" TargetMode="External"/><Relationship Id="rId215" Type="http://schemas.openxmlformats.org/officeDocument/2006/relationships/hyperlink" Target="https://www.panjit.com.tw/en/Product/downloadPDF/MBR1045CT" TargetMode="External"/><Relationship Id="rId257" Type="http://schemas.openxmlformats.org/officeDocument/2006/relationships/hyperlink" Target="https://www.panjit.com.tw/en/Product/downloadPDF/MBR1640CT" TargetMode="External"/><Relationship Id="rId422" Type="http://schemas.openxmlformats.org/officeDocument/2006/relationships/hyperlink" Target="https://www.panjit.com.tw/en/Product/downloadPDF/MBR645FCT" TargetMode="External"/><Relationship Id="rId464" Type="http://schemas.openxmlformats.org/officeDocument/2006/relationships/hyperlink" Target="https://www.panjit.com.tw/en/Product/downloadPDF/MBR845CT" TargetMode="External"/><Relationship Id="rId299" Type="http://schemas.openxmlformats.org/officeDocument/2006/relationships/hyperlink" Target="https://www.panjit.com.tw/en/Product/downloadPDF/MBR2060FCT" TargetMode="External"/><Relationship Id="rId727" Type="http://schemas.openxmlformats.org/officeDocument/2006/relationships/hyperlink" Target="https://www.panjit.com.tw/en/Product/downloadPDF/SS1030HEWS" TargetMode="External"/><Relationship Id="rId63" Type="http://schemas.openxmlformats.org/officeDocument/2006/relationships/hyperlink" Target="https://www.panjit.com.tw/en/Product/downloadPDF/SB53AFC" TargetMode="External"/><Relationship Id="rId159" Type="http://schemas.openxmlformats.org/officeDocument/2006/relationships/hyperlink" Target="https://www.panjit.com.tw/en/Product/downloadPDF/MB28F" TargetMode="External"/><Relationship Id="rId366" Type="http://schemas.openxmlformats.org/officeDocument/2006/relationships/hyperlink" Target="https://www.panjit.com.tw/en/Product/downloadPDF/MBR30H150FCT" TargetMode="External"/><Relationship Id="rId573" Type="http://schemas.openxmlformats.org/officeDocument/2006/relationships/hyperlink" Target="https://www.panjit.com.tw/en/Product/downloadPDF/SB3040PT" TargetMode="External"/><Relationship Id="rId780" Type="http://schemas.openxmlformats.org/officeDocument/2006/relationships/hyperlink" Target="https://www.panjit.com.tw/en/Product/downloadPDF/SS30100HE-AU" TargetMode="External"/><Relationship Id="rId226" Type="http://schemas.openxmlformats.org/officeDocument/2006/relationships/hyperlink" Target="https://www.panjit.com.tw/en/Product/downloadPDF/MBR1060DC" TargetMode="External"/><Relationship Id="rId433" Type="http://schemas.openxmlformats.org/officeDocument/2006/relationships/hyperlink" Target="https://www.panjit.com.tw/en/Product/downloadPDF/MBR680F" TargetMode="External"/><Relationship Id="rId640" Type="http://schemas.openxmlformats.org/officeDocument/2006/relationships/hyperlink" Target="https://www.panjit.com.tw/en/Product/downloadPDF/SB840FCT" TargetMode="External"/><Relationship Id="rId738" Type="http://schemas.openxmlformats.org/officeDocument/2006/relationships/hyperlink" Target="https://www.panjit.com.tw/en/Product/downloadPDF/SS1060" TargetMode="External"/><Relationship Id="rId74" Type="http://schemas.openxmlformats.org/officeDocument/2006/relationships/hyperlink" Target="https://www.panjit.com.tw/en/Product/downloadPDF/MBR210AFC" TargetMode="External"/><Relationship Id="rId377" Type="http://schemas.openxmlformats.org/officeDocument/2006/relationships/hyperlink" Target="https://www.panjit.com.tw/en/Product/downloadPDF/MBR40150PT" TargetMode="External"/><Relationship Id="rId500" Type="http://schemas.openxmlformats.org/officeDocument/2006/relationships/hyperlink" Target="https://www.panjit.com.tw/en/Product/downloadPDF/S210L-AU" TargetMode="External"/><Relationship Id="rId584" Type="http://schemas.openxmlformats.org/officeDocument/2006/relationships/hyperlink" Target="https://www.panjit.com.tw/en/Product/downloadPDF/SB350" TargetMode="External"/><Relationship Id="rId805" Type="http://schemas.openxmlformats.org/officeDocument/2006/relationships/hyperlink" Target="https://www.panjit.com.tw/en/Product/downloadPDF/SX33L" TargetMode="External"/><Relationship Id="rId5" Type="http://schemas.openxmlformats.org/officeDocument/2006/relationships/hyperlink" Target="https://www.panjit.com.tw/upload/datasheet/SB840YD.pdf" TargetMode="External"/><Relationship Id="rId237" Type="http://schemas.openxmlformats.org/officeDocument/2006/relationships/hyperlink" Target="https://www.panjit.com.tw/en/Product/downloadPDF/MBR1090DC" TargetMode="External"/><Relationship Id="rId791" Type="http://schemas.openxmlformats.org/officeDocument/2006/relationships/hyperlink" Target="https://www.panjit.com.tw/en/Product/downloadPDF/SV5100" TargetMode="External"/><Relationship Id="rId444" Type="http://schemas.openxmlformats.org/officeDocument/2006/relationships/hyperlink" Target="https://www.panjit.com.tw/en/Product/downloadPDF/MBR8100FCT" TargetMode="External"/><Relationship Id="rId651" Type="http://schemas.openxmlformats.org/officeDocument/2006/relationships/hyperlink" Target="https://www.panjit.com.tw/en/Product/downloadPDF/SK14F" TargetMode="External"/><Relationship Id="rId749" Type="http://schemas.openxmlformats.org/officeDocument/2006/relationships/hyperlink" Target="https://www.panjit.com.tw/en/Product/downloadPDF/SS12W" TargetMode="External"/><Relationship Id="rId290" Type="http://schemas.openxmlformats.org/officeDocument/2006/relationships/hyperlink" Target="https://www.panjit.com.tw/en/Product/downloadPDF/MBR2040FCT" TargetMode="External"/><Relationship Id="rId304" Type="http://schemas.openxmlformats.org/officeDocument/2006/relationships/hyperlink" Target="https://www.panjit.com.tw/en/Product/downloadPDF/MBR2090CT" TargetMode="External"/><Relationship Id="rId388" Type="http://schemas.openxmlformats.org/officeDocument/2006/relationships/hyperlink" Target="https://www.panjit.com.tw/en/Product/downloadPDF/MBR540" TargetMode="External"/><Relationship Id="rId511" Type="http://schemas.openxmlformats.org/officeDocument/2006/relationships/hyperlink" Target="https://www.panjit.com.tw/en/Product/downloadPDF/SB1030FCT" TargetMode="External"/><Relationship Id="rId609" Type="http://schemas.openxmlformats.org/officeDocument/2006/relationships/hyperlink" Target="https://www.panjit.com.tw/en/Product/downloadPDF/SB630F" TargetMode="External"/><Relationship Id="rId85" Type="http://schemas.openxmlformats.org/officeDocument/2006/relationships/hyperlink" Target="https://www.panjit.com.tw/en/Product/downloadPDF/MBR110AFC" TargetMode="External"/><Relationship Id="rId150" Type="http://schemas.openxmlformats.org/officeDocument/2006/relationships/hyperlink" Target="https://www.panjit.com.tw/en/Product/downloadPDF/MB215F" TargetMode="External"/><Relationship Id="rId595" Type="http://schemas.openxmlformats.org/officeDocument/2006/relationships/hyperlink" Target="https://www.panjit.com.tw/en/Product/downloadPDF/SB4060PT" TargetMode="External"/><Relationship Id="rId816" Type="http://schemas.openxmlformats.org/officeDocument/2006/relationships/hyperlink" Target="https://www.panjit.com.tw/en/Product/downloadPDF/SS2040FL-AU" TargetMode="External"/><Relationship Id="rId248" Type="http://schemas.openxmlformats.org/officeDocument/2006/relationships/hyperlink" Target="https://www.panjit.com.tw/en/Product/downloadPDF/MBR16100CT" TargetMode="External"/><Relationship Id="rId455" Type="http://schemas.openxmlformats.org/officeDocument/2006/relationships/hyperlink" Target="https://www.panjit.com.tw/en/Product/downloadPDF/MBR8200F" TargetMode="External"/><Relationship Id="rId662" Type="http://schemas.openxmlformats.org/officeDocument/2006/relationships/hyperlink" Target="https://www.panjit.com.tw/en/Product/downloadPDF/SK24" TargetMode="External"/><Relationship Id="rId12" Type="http://schemas.openxmlformats.org/officeDocument/2006/relationships/hyperlink" Target="https://www.panjit.com.tw/en/Product/downloadPDF/MBR560YD" TargetMode="External"/><Relationship Id="rId108" Type="http://schemas.openxmlformats.org/officeDocument/2006/relationships/hyperlink" Target="https://www.panjit.com.tw/en/Product/downloadPDF/BR315F" TargetMode="External"/><Relationship Id="rId315" Type="http://schemas.openxmlformats.org/officeDocument/2006/relationships/hyperlink" Target="https://www.panjit.com.tw/en/Product/downloadPDF/MBR245" TargetMode="External"/><Relationship Id="rId522" Type="http://schemas.openxmlformats.org/officeDocument/2006/relationships/hyperlink" Target="https://www.panjit.com.tw/en/Product/downloadPDF/SB1200AH" TargetMode="External"/><Relationship Id="rId96" Type="http://schemas.openxmlformats.org/officeDocument/2006/relationships/hyperlink" Target="https://www.panjit.com.tw/en/Product/downloadPDF/BR220" TargetMode="External"/><Relationship Id="rId161" Type="http://schemas.openxmlformats.org/officeDocument/2006/relationships/hyperlink" Target="https://www.panjit.com.tw/en/Product/downloadPDF/MB29F" TargetMode="External"/><Relationship Id="rId399" Type="http://schemas.openxmlformats.org/officeDocument/2006/relationships/hyperlink" Target="https://www.panjit.com.tw/en/Product/downloadPDF/MBR6050PT" TargetMode="External"/><Relationship Id="rId259" Type="http://schemas.openxmlformats.org/officeDocument/2006/relationships/hyperlink" Target="https://www.panjit.com.tw/en/Product/downloadPDF/MBR1640FCT" TargetMode="External"/><Relationship Id="rId466" Type="http://schemas.openxmlformats.org/officeDocument/2006/relationships/hyperlink" Target="https://www.panjit.com.tw/en/Product/downloadPDF/MBR845DC" TargetMode="External"/><Relationship Id="rId673" Type="http://schemas.openxmlformats.org/officeDocument/2006/relationships/hyperlink" Target="https://www.panjit.com.tw/en/Product/downloadPDF/SK26L" TargetMode="External"/><Relationship Id="rId23" Type="http://schemas.openxmlformats.org/officeDocument/2006/relationships/hyperlink" Target="https://www.panjit.com.tw/en/Product/downloadPDF/MBR3H60MB-AU" TargetMode="External"/><Relationship Id="rId119" Type="http://schemas.openxmlformats.org/officeDocument/2006/relationships/hyperlink" Target="https://www.panjit.com.tw/en/Product/downloadPDF/BR39F" TargetMode="External"/><Relationship Id="rId326" Type="http://schemas.openxmlformats.org/officeDocument/2006/relationships/hyperlink" Target="https://www.panjit.com.tw/en/Product/downloadPDF/MBR2550CT" TargetMode="External"/><Relationship Id="rId533" Type="http://schemas.openxmlformats.org/officeDocument/2006/relationships/hyperlink" Target="https://www.panjit.com.tw/en/Product/downloadPDF/SB1630FCT" TargetMode="External"/><Relationship Id="rId740" Type="http://schemas.openxmlformats.org/officeDocument/2006/relationships/hyperlink" Target="https://www.panjit.com.tw/en/Product/downloadPDF/SS1060FL-AU" TargetMode="External"/><Relationship Id="rId172" Type="http://schemas.openxmlformats.org/officeDocument/2006/relationships/hyperlink" Target="https://www.panjit.com.tw/en/Product/downloadPDF/MB36-AU" TargetMode="External"/><Relationship Id="rId477" Type="http://schemas.openxmlformats.org/officeDocument/2006/relationships/hyperlink" Target="https://www.panjit.com.tw/en/Product/downloadPDF/MBR860D" TargetMode="External"/><Relationship Id="rId600" Type="http://schemas.openxmlformats.org/officeDocument/2006/relationships/hyperlink" Target="https://www.panjit.com.tw/en/Product/downloadPDF/SB560L" TargetMode="External"/><Relationship Id="rId684" Type="http://schemas.openxmlformats.org/officeDocument/2006/relationships/hyperlink" Target="https://www.panjit.com.tw/en/Product/downloadPDF/SK54" TargetMode="External"/><Relationship Id="rId337" Type="http://schemas.openxmlformats.org/officeDocument/2006/relationships/hyperlink" Target="https://www.panjit.com.tw/en/Product/downloadPDF/MBR30100PT" TargetMode="External"/><Relationship Id="rId34" Type="http://schemas.openxmlformats.org/officeDocument/2006/relationships/hyperlink" Target="https://www.panjit.com.tw/en/Product/downloadPDF/MBR5H60PC-AU" TargetMode="External"/><Relationship Id="rId544" Type="http://schemas.openxmlformats.org/officeDocument/2006/relationships/hyperlink" Target="https://www.panjit.com.tw/en/Product/downloadPDF/SB2040" TargetMode="External"/><Relationship Id="rId751" Type="http://schemas.openxmlformats.org/officeDocument/2006/relationships/hyperlink" Target="https://www.panjit.com.tw/en/Product/downloadPDF/SS13L" TargetMode="External"/><Relationship Id="rId183" Type="http://schemas.openxmlformats.org/officeDocument/2006/relationships/hyperlink" Target="https://www.panjit.com.tw/en/Product/downloadPDF/MB55" TargetMode="External"/><Relationship Id="rId390" Type="http://schemas.openxmlformats.org/officeDocument/2006/relationships/hyperlink" Target="https://www.panjit.com.tw/en/Product/downloadPDF/MBR550" TargetMode="External"/><Relationship Id="rId404" Type="http://schemas.openxmlformats.org/officeDocument/2006/relationships/hyperlink" Target="https://www.panjit.com.tw/en/Product/downloadPDF/MBR6100CT" TargetMode="External"/><Relationship Id="rId611" Type="http://schemas.openxmlformats.org/officeDocument/2006/relationships/hyperlink" Target="https://www.panjit.com.tw/en/Product/downloadPDF/SB640" TargetMode="External"/><Relationship Id="rId250" Type="http://schemas.openxmlformats.org/officeDocument/2006/relationships/hyperlink" Target="https://www.panjit.com.tw/en/Product/downloadPDF/MBR16100FCT" TargetMode="External"/><Relationship Id="rId488" Type="http://schemas.openxmlformats.org/officeDocument/2006/relationships/hyperlink" Target="https://www.panjit.com.tw/en/Product/downloadPDF/MBR890CT" TargetMode="External"/><Relationship Id="rId695" Type="http://schemas.openxmlformats.org/officeDocument/2006/relationships/hyperlink" Target="https://www.panjit.com.tw/en/Product/downloadPDF/SR23" TargetMode="External"/><Relationship Id="rId709" Type="http://schemas.openxmlformats.org/officeDocument/2006/relationships/hyperlink" Target="https://www.panjit.com.tw/en/Product/downloadPDF/SR54F" TargetMode="External"/><Relationship Id="rId45" Type="http://schemas.openxmlformats.org/officeDocument/2006/relationships/hyperlink" Target="https://www.panjit.com.tw/en/Product/downloadPDF/MBR5H60AFC-AU" TargetMode="External"/><Relationship Id="rId110" Type="http://schemas.openxmlformats.org/officeDocument/2006/relationships/hyperlink" Target="https://www.panjit.com.tw/en/Product/downloadPDF/BR320F" TargetMode="External"/><Relationship Id="rId348" Type="http://schemas.openxmlformats.org/officeDocument/2006/relationships/hyperlink" Target="https://www.panjit.com.tw/en/Product/downloadPDF/MBR3045" TargetMode="External"/><Relationship Id="rId555" Type="http://schemas.openxmlformats.org/officeDocument/2006/relationships/hyperlink" Target="https://www.panjit.com.tw/en/Product/downloadPDF/SB2530CT" TargetMode="External"/><Relationship Id="rId762" Type="http://schemas.openxmlformats.org/officeDocument/2006/relationships/hyperlink" Target="https://www.panjit.com.tw/en/Product/downloadPDF/SS16L" TargetMode="External"/><Relationship Id="rId194" Type="http://schemas.openxmlformats.org/officeDocument/2006/relationships/hyperlink" Target="https://www.panjit.com.tw/en/Product/downloadPDF/MBR10150CT" TargetMode="External"/><Relationship Id="rId208" Type="http://schemas.openxmlformats.org/officeDocument/2006/relationships/hyperlink" Target="https://www.panjit.com.tw/en/Product/downloadPDF/MBR1040DC" TargetMode="External"/><Relationship Id="rId415" Type="http://schemas.openxmlformats.org/officeDocument/2006/relationships/hyperlink" Target="https://www.panjit.com.tw/en/Product/downloadPDF/MBR640" TargetMode="External"/><Relationship Id="rId622" Type="http://schemas.openxmlformats.org/officeDocument/2006/relationships/hyperlink" Target="https://www.panjit.com.tw/en/Product/downloadPDF/SB660FCT" TargetMode="External"/><Relationship Id="rId261" Type="http://schemas.openxmlformats.org/officeDocument/2006/relationships/hyperlink" Target="https://www.panjit.com.tw/en/Product/downloadPDF/MBR1645DC" TargetMode="External"/><Relationship Id="rId499" Type="http://schemas.openxmlformats.org/officeDocument/2006/relationships/hyperlink" Target="https://www.panjit.com.tw/en/Product/downloadPDF/S100W" TargetMode="External"/><Relationship Id="rId56" Type="http://schemas.openxmlformats.org/officeDocument/2006/relationships/hyperlink" Target="https://www.panjit.com.tw/en/Product/downloadPDF/SB32AFC" TargetMode="External"/><Relationship Id="rId359" Type="http://schemas.openxmlformats.org/officeDocument/2006/relationships/hyperlink" Target="https://www.panjit.com.tw/en/Product/downloadPDF/MBR3080FCT" TargetMode="External"/><Relationship Id="rId566" Type="http://schemas.openxmlformats.org/officeDocument/2006/relationships/hyperlink" Target="https://www.panjit.com.tw/en/Product/downloadPDF/SB3020FCT" TargetMode="External"/><Relationship Id="rId773" Type="http://schemas.openxmlformats.org/officeDocument/2006/relationships/hyperlink" Target="https://www.panjit.com.tw/en/Product/downloadPDF/SS2040LL" TargetMode="External"/><Relationship Id="rId121" Type="http://schemas.openxmlformats.org/officeDocument/2006/relationships/hyperlink" Target="https://www.panjit.com.tw/en/Product/downloadPDF/BR810" TargetMode="External"/><Relationship Id="rId219" Type="http://schemas.openxmlformats.org/officeDocument/2006/relationships/hyperlink" Target="https://www.panjit.com.tw/en/Product/downloadPDF/MBR1050" TargetMode="External"/><Relationship Id="rId426" Type="http://schemas.openxmlformats.org/officeDocument/2006/relationships/hyperlink" Target="https://www.panjit.com.tw/en/Product/downloadPDF/MBR650FCT" TargetMode="External"/><Relationship Id="rId633" Type="http://schemas.openxmlformats.org/officeDocument/2006/relationships/hyperlink" Target="https://www.panjit.com.tw/en/Product/downloadPDF/SB830F" TargetMode="External"/><Relationship Id="rId67" Type="http://schemas.openxmlformats.org/officeDocument/2006/relationships/hyperlink" Target="https://www.panjit.com.tw/en/Product/downloadPDF/SB25UAFC" TargetMode="External"/><Relationship Id="rId272" Type="http://schemas.openxmlformats.org/officeDocument/2006/relationships/hyperlink" Target="https://www.panjit.com.tw/en/Product/downloadPDF/MBR1690CT" TargetMode="External"/><Relationship Id="rId577" Type="http://schemas.openxmlformats.org/officeDocument/2006/relationships/hyperlink" Target="https://www.panjit.com.tw/en/Product/downloadPDF/SB3045PT" TargetMode="External"/><Relationship Id="rId700" Type="http://schemas.openxmlformats.org/officeDocument/2006/relationships/hyperlink" Target="https://www.panjit.com.tw/en/Product/downloadPDF/SR26W" TargetMode="External"/><Relationship Id="rId132" Type="http://schemas.openxmlformats.org/officeDocument/2006/relationships/hyperlink" Target="https://www.panjit.com.tw/en/Product/downloadPDF/MB110" TargetMode="External"/><Relationship Id="rId784" Type="http://schemas.openxmlformats.org/officeDocument/2006/relationships/hyperlink" Target="https://www.panjit.com.tw/en/Product/downloadPDF/SS3030HE" TargetMode="External"/><Relationship Id="rId437" Type="http://schemas.openxmlformats.org/officeDocument/2006/relationships/hyperlink" Target="https://www.panjit.com.tw/en/Product/downloadPDF/MBR690F" TargetMode="External"/><Relationship Id="rId644" Type="http://schemas.openxmlformats.org/officeDocument/2006/relationships/hyperlink" Target="https://www.panjit.com.tw/en/Product/downloadPDF/SB845FCT" TargetMode="External"/><Relationship Id="rId283" Type="http://schemas.openxmlformats.org/officeDocument/2006/relationships/hyperlink" Target="https://www.panjit.com.tw/en/Product/downloadPDF/MBR20150FCT" TargetMode="External"/><Relationship Id="rId490" Type="http://schemas.openxmlformats.org/officeDocument/2006/relationships/hyperlink" Target="https://www.panjit.com.tw/en/Product/downloadPDF/MBR890DC" TargetMode="External"/><Relationship Id="rId504" Type="http://schemas.openxmlformats.org/officeDocument/2006/relationships/hyperlink" Target="https://www.panjit.com.tw/en/Product/downloadPDF/SB1020DC" TargetMode="External"/><Relationship Id="rId711" Type="http://schemas.openxmlformats.org/officeDocument/2006/relationships/hyperlink" Target="https://www.panjit.com.tw/en/Product/downloadPDF/SR55F" TargetMode="External"/><Relationship Id="rId78" Type="http://schemas.openxmlformats.org/officeDocument/2006/relationships/hyperlink" Target="https://www.panjit.com.tw/en/Product/downloadPDF/MBR29AFC" TargetMode="External"/><Relationship Id="rId143" Type="http://schemas.openxmlformats.org/officeDocument/2006/relationships/hyperlink" Target="https://www.panjit.com.tw/en/Product/downloadPDF/MB18F" TargetMode="External"/><Relationship Id="rId350" Type="http://schemas.openxmlformats.org/officeDocument/2006/relationships/hyperlink" Target="https://www.panjit.com.tw/en/Product/downloadPDF/MBR3045FCT" TargetMode="External"/><Relationship Id="rId588" Type="http://schemas.openxmlformats.org/officeDocument/2006/relationships/hyperlink" Target="https://www.panjit.com.tw/en/Product/downloadPDF/SB4020PT" TargetMode="External"/><Relationship Id="rId795" Type="http://schemas.openxmlformats.org/officeDocument/2006/relationships/hyperlink" Target="https://www.panjit.com.tw/en/Product/downloadPDF/SV560L" TargetMode="External"/><Relationship Id="rId809" Type="http://schemas.openxmlformats.org/officeDocument/2006/relationships/hyperlink" Target="https://www.panjit.com.tw/en/Product/downloadPDF/SX36" TargetMode="External"/><Relationship Id="rId9" Type="http://schemas.openxmlformats.org/officeDocument/2006/relationships/hyperlink" Target="https://www.panjit.com.tw/en/Product/downloadPDF/MBR1045CD" TargetMode="External"/><Relationship Id="rId210" Type="http://schemas.openxmlformats.org/officeDocument/2006/relationships/hyperlink" Target="https://www.panjit.com.tw/en/Product/downloadPDF/MBR1040FCT" TargetMode="External"/><Relationship Id="rId448" Type="http://schemas.openxmlformats.org/officeDocument/2006/relationships/hyperlink" Target="https://www.panjit.com.tw/en/Product/downloadPDF/MBR8150DC" TargetMode="External"/><Relationship Id="rId655" Type="http://schemas.openxmlformats.org/officeDocument/2006/relationships/hyperlink" Target="https://www.panjit.com.tw/en/Product/downloadPDF/SK16F" TargetMode="External"/><Relationship Id="rId294" Type="http://schemas.openxmlformats.org/officeDocument/2006/relationships/hyperlink" Target="https://www.panjit.com.tw/en/Product/downloadPDF/MBR2050CT" TargetMode="External"/><Relationship Id="rId308" Type="http://schemas.openxmlformats.org/officeDocument/2006/relationships/hyperlink" Target="https://www.panjit.com.tw/en/Product/downloadPDF/MBR20H150DC" TargetMode="External"/><Relationship Id="rId515" Type="http://schemas.openxmlformats.org/officeDocument/2006/relationships/hyperlink" Target="https://www.panjit.com.tw/en/Product/downloadPDF/SB1040F" TargetMode="External"/><Relationship Id="rId722" Type="http://schemas.openxmlformats.org/officeDocument/2006/relationships/hyperlink" Target="https://www.panjit.com.tw/en/Product/downloadPDF/SS10200FL" TargetMode="External"/><Relationship Id="rId89" Type="http://schemas.openxmlformats.org/officeDocument/2006/relationships/hyperlink" Target="https://www.panjit.com.tw/en/Product/downloadPDF/MBR19AFC" TargetMode="External"/><Relationship Id="rId154" Type="http://schemas.openxmlformats.org/officeDocument/2006/relationships/hyperlink" Target="https://www.panjit.com.tw/en/Product/downloadPDF/MB24A" TargetMode="External"/><Relationship Id="rId361" Type="http://schemas.openxmlformats.org/officeDocument/2006/relationships/hyperlink" Target="https://www.panjit.com.tw/en/Product/downloadPDF/MBR3090CT" TargetMode="External"/><Relationship Id="rId599" Type="http://schemas.openxmlformats.org/officeDocument/2006/relationships/hyperlink" Target="https://www.panjit.com.tw/en/Product/downloadPDF/SB540L" TargetMode="External"/><Relationship Id="rId459" Type="http://schemas.openxmlformats.org/officeDocument/2006/relationships/hyperlink" Target="https://www.panjit.com.tw/en/Product/downloadPDF/MBR840D" TargetMode="External"/><Relationship Id="rId666" Type="http://schemas.openxmlformats.org/officeDocument/2006/relationships/hyperlink" Target="https://www.panjit.com.tw/en/Product/downloadPDF/SK24L-AU" TargetMode="External"/><Relationship Id="rId16" Type="http://schemas.openxmlformats.org/officeDocument/2006/relationships/hyperlink" Target="https://www.panjit.com.tw/en/Product/downloadPDF/MBR10H150CD" TargetMode="External"/><Relationship Id="rId221" Type="http://schemas.openxmlformats.org/officeDocument/2006/relationships/hyperlink" Target="https://www.panjit.com.tw/en/Product/downloadPDF/MBR1050DC" TargetMode="External"/><Relationship Id="rId319" Type="http://schemas.openxmlformats.org/officeDocument/2006/relationships/hyperlink" Target="https://www.panjit.com.tw/en/Product/downloadPDF/MBR25150FCT" TargetMode="External"/><Relationship Id="rId526" Type="http://schemas.openxmlformats.org/officeDocument/2006/relationships/hyperlink" Target="https://www.panjit.com.tw/en/Product/downloadPDF/SB140L" TargetMode="External"/><Relationship Id="rId733" Type="http://schemas.openxmlformats.org/officeDocument/2006/relationships/hyperlink" Target="https://www.panjit.com.tw/en/Product/downloadPDF/SS1040HE" TargetMode="External"/><Relationship Id="rId165" Type="http://schemas.openxmlformats.org/officeDocument/2006/relationships/hyperlink" Target="https://www.panjit.com.tw/en/Product/downloadPDF/MB310-AU" TargetMode="External"/><Relationship Id="rId372" Type="http://schemas.openxmlformats.org/officeDocument/2006/relationships/hyperlink" Target="https://www.panjit.com.tw/en/Product/downloadPDF/MBR350" TargetMode="External"/><Relationship Id="rId677" Type="http://schemas.openxmlformats.org/officeDocument/2006/relationships/hyperlink" Target="https://www.panjit.com.tw/en/Product/downloadPDF/SK35" TargetMode="External"/><Relationship Id="rId800" Type="http://schemas.openxmlformats.org/officeDocument/2006/relationships/hyperlink" Target="https://www.panjit.com.tw/en/Product/downloadPDF/SVC4200V" TargetMode="External"/><Relationship Id="rId232" Type="http://schemas.openxmlformats.org/officeDocument/2006/relationships/hyperlink" Target="https://www.panjit.com.tw/en/Product/downloadPDF/MBR1080DC" TargetMode="External"/><Relationship Id="rId27" Type="http://schemas.openxmlformats.org/officeDocument/2006/relationships/hyperlink" Target="https://www.panjit.com.tw/en/Product/downloadPDF/MBR15H120PC" TargetMode="External"/><Relationship Id="rId537" Type="http://schemas.openxmlformats.org/officeDocument/2006/relationships/hyperlink" Target="https://www.panjit.com.tw/en/Product/downloadPDF/SB1645CT" TargetMode="External"/><Relationship Id="rId744" Type="http://schemas.openxmlformats.org/officeDocument/2006/relationships/hyperlink" Target="https://www.panjit.com.tw/en/Product/downloadPDF/SS1060XFL" TargetMode="External"/><Relationship Id="rId80" Type="http://schemas.openxmlformats.org/officeDocument/2006/relationships/hyperlink" Target="https://www.panjit.com.tw/en/Product/downloadPDF/MBR310AFC-AU" TargetMode="External"/><Relationship Id="rId176" Type="http://schemas.openxmlformats.org/officeDocument/2006/relationships/hyperlink" Target="https://www.panjit.com.tw/en/Product/downloadPDF/MB420L" TargetMode="External"/><Relationship Id="rId383" Type="http://schemas.openxmlformats.org/officeDocument/2006/relationships/hyperlink" Target="https://www.panjit.com.tw/en/Product/downloadPDF/MBR4080PT" TargetMode="External"/><Relationship Id="rId590" Type="http://schemas.openxmlformats.org/officeDocument/2006/relationships/hyperlink" Target="https://www.panjit.com.tw/en/Product/downloadPDF/SB4040LDC" TargetMode="External"/><Relationship Id="rId604" Type="http://schemas.openxmlformats.org/officeDocument/2006/relationships/hyperlink" Target="https://www.panjit.com.tw/en/Product/downloadPDF/SB620CT" TargetMode="External"/><Relationship Id="rId811" Type="http://schemas.openxmlformats.org/officeDocument/2006/relationships/hyperlink" Target="https://www.panjit.com.tw/en/Product/downloadPDF/SX3H15" TargetMode="External"/><Relationship Id="rId243" Type="http://schemas.openxmlformats.org/officeDocument/2006/relationships/hyperlink" Target="https://www.panjit.com.tw/en/Product/downloadPDF/MBR1100" TargetMode="External"/><Relationship Id="rId450" Type="http://schemas.openxmlformats.org/officeDocument/2006/relationships/hyperlink" Target="https://www.panjit.com.tw/en/Product/downloadPDF/MBR8150FCT" TargetMode="External"/><Relationship Id="rId688" Type="http://schemas.openxmlformats.org/officeDocument/2006/relationships/hyperlink" Target="https://www.panjit.com.tw/en/Product/downloadPDF/SK54BL" TargetMode="External"/><Relationship Id="rId38" Type="http://schemas.openxmlformats.org/officeDocument/2006/relationships/hyperlink" Target="https://www.panjit.com.tw/en/Product/downloadPDF/SS10150FL-AU" TargetMode="External"/><Relationship Id="rId103" Type="http://schemas.openxmlformats.org/officeDocument/2006/relationships/hyperlink" Target="https://www.panjit.com.tw/en/Product/downloadPDF/BR310" TargetMode="External"/><Relationship Id="rId310" Type="http://schemas.openxmlformats.org/officeDocument/2006/relationships/hyperlink" Target="https://www.panjit.com.tw/en/Product/downloadPDF/MBR20H150YD" TargetMode="External"/><Relationship Id="rId548" Type="http://schemas.openxmlformats.org/officeDocument/2006/relationships/hyperlink" Target="https://www.panjit.com.tw/en/Product/downloadPDF/SB2045FCT" TargetMode="External"/><Relationship Id="rId755" Type="http://schemas.openxmlformats.org/officeDocument/2006/relationships/hyperlink" Target="https://www.panjit.com.tw/en/Product/downloadPDF/SS14-AU" TargetMode="External"/><Relationship Id="rId91" Type="http://schemas.openxmlformats.org/officeDocument/2006/relationships/hyperlink" Target="https://www.panjit.com.tw/en/Product/downloadPDF/1N5818" TargetMode="External"/><Relationship Id="rId187" Type="http://schemas.openxmlformats.org/officeDocument/2006/relationships/hyperlink" Target="https://www.panjit.com.tw/en/Product/downloadPDF/MB810" TargetMode="External"/><Relationship Id="rId394" Type="http://schemas.openxmlformats.org/officeDocument/2006/relationships/hyperlink" Target="https://www.panjit.com.tw/en/Product/downloadPDF/MBR60100PT" TargetMode="External"/><Relationship Id="rId408" Type="http://schemas.openxmlformats.org/officeDocument/2006/relationships/hyperlink" Target="https://www.panjit.com.tw/en/Product/downloadPDF/MBR6150CT" TargetMode="External"/><Relationship Id="rId615" Type="http://schemas.openxmlformats.org/officeDocument/2006/relationships/hyperlink" Target="https://www.panjit.com.tw/en/Product/downloadPDF/SB650" TargetMode="External"/><Relationship Id="rId254" Type="http://schemas.openxmlformats.org/officeDocument/2006/relationships/hyperlink" Target="https://www.panjit.com.tw/en/Product/downloadPDF/MBR16200CT" TargetMode="External"/><Relationship Id="rId699" Type="http://schemas.openxmlformats.org/officeDocument/2006/relationships/hyperlink" Target="https://www.panjit.com.tw/en/Product/downloadPDF/SR25U" TargetMode="External"/><Relationship Id="rId49" Type="http://schemas.openxmlformats.org/officeDocument/2006/relationships/hyperlink" Target="https://www.panjit.com.tw/en/Product/downloadPDF/SB15AFC" TargetMode="External"/><Relationship Id="rId114" Type="http://schemas.openxmlformats.org/officeDocument/2006/relationships/hyperlink" Target="https://www.panjit.com.tw/en/Product/downloadPDF/BR36" TargetMode="External"/><Relationship Id="rId461" Type="http://schemas.openxmlformats.org/officeDocument/2006/relationships/hyperlink" Target="https://www.panjit.com.tw/en/Product/downloadPDF/MBR840F" TargetMode="External"/><Relationship Id="rId559" Type="http://schemas.openxmlformats.org/officeDocument/2006/relationships/hyperlink" Target="https://www.panjit.com.tw/en/Product/downloadPDF/SB2545CT" TargetMode="External"/><Relationship Id="rId766" Type="http://schemas.openxmlformats.org/officeDocument/2006/relationships/hyperlink" Target="https://www.panjit.com.tw/en/Product/downloadPDF/SS19W" TargetMode="External"/><Relationship Id="rId198" Type="http://schemas.openxmlformats.org/officeDocument/2006/relationships/hyperlink" Target="https://www.panjit.com.tw/en/Product/downloadPDF/MBR10200" TargetMode="External"/><Relationship Id="rId321" Type="http://schemas.openxmlformats.org/officeDocument/2006/relationships/hyperlink" Target="https://www.panjit.com.tw/en/Product/downloadPDF/MBR25200FCT" TargetMode="External"/><Relationship Id="rId419" Type="http://schemas.openxmlformats.org/officeDocument/2006/relationships/hyperlink" Target="https://www.panjit.com.tw/en/Product/downloadPDF/MBR645" TargetMode="External"/><Relationship Id="rId626" Type="http://schemas.openxmlformats.org/officeDocument/2006/relationships/hyperlink" Target="https://www.panjit.com.tw/en/Product/downloadPDF/SB820DC" TargetMode="External"/><Relationship Id="rId265" Type="http://schemas.openxmlformats.org/officeDocument/2006/relationships/hyperlink" Target="https://www.panjit.com.tw/en/Product/downloadPDF/MBR1650FCT" TargetMode="External"/><Relationship Id="rId472" Type="http://schemas.openxmlformats.org/officeDocument/2006/relationships/hyperlink" Target="https://www.panjit.com.tw/en/Product/downloadPDF/MBR850DC" TargetMode="External"/><Relationship Id="rId125" Type="http://schemas.openxmlformats.org/officeDocument/2006/relationships/hyperlink" Target="https://www.panjit.com.tw/en/Product/downloadPDF/BX34" TargetMode="External"/><Relationship Id="rId332" Type="http://schemas.openxmlformats.org/officeDocument/2006/relationships/hyperlink" Target="https://www.panjit.com.tw/en/Product/downloadPDF/MBR2590CT" TargetMode="External"/><Relationship Id="rId777" Type="http://schemas.openxmlformats.org/officeDocument/2006/relationships/hyperlink" Target="https://www.panjit.com.tw/en/Product/downloadPDF/SS2060LHE" TargetMode="External"/><Relationship Id="rId637" Type="http://schemas.openxmlformats.org/officeDocument/2006/relationships/hyperlink" Target="https://www.panjit.com.tw/en/Product/downloadPDF/SB840D" TargetMode="External"/><Relationship Id="rId276" Type="http://schemas.openxmlformats.org/officeDocument/2006/relationships/hyperlink" Target="https://www.panjit.com.tw/en/Product/downloadPDF/MBR1H150" TargetMode="External"/><Relationship Id="rId483" Type="http://schemas.openxmlformats.org/officeDocument/2006/relationships/hyperlink" Target="https://www.panjit.com.tw/en/Product/downloadPDF/MBR880D" TargetMode="External"/><Relationship Id="rId690" Type="http://schemas.openxmlformats.org/officeDocument/2006/relationships/hyperlink" Target="https://www.panjit.com.tw/en/Product/downloadPDF/SK54L" TargetMode="External"/><Relationship Id="rId704" Type="http://schemas.openxmlformats.org/officeDocument/2006/relationships/hyperlink" Target="https://www.panjit.com.tw/en/Product/downloadPDF/SR34" TargetMode="External"/><Relationship Id="rId40" Type="http://schemas.openxmlformats.org/officeDocument/2006/relationships/hyperlink" Target="https://www.panjit.com.tw/en/Product/downloadPDF/SR5H15-AU" TargetMode="External"/><Relationship Id="rId136" Type="http://schemas.openxmlformats.org/officeDocument/2006/relationships/hyperlink" Target="https://www.panjit.com.tw/en/Product/downloadPDF/MB120" TargetMode="External"/><Relationship Id="rId343" Type="http://schemas.openxmlformats.org/officeDocument/2006/relationships/hyperlink" Target="https://www.panjit.com.tw/en/Product/downloadPDF/MBR30200PT" TargetMode="External"/><Relationship Id="rId550" Type="http://schemas.openxmlformats.org/officeDocument/2006/relationships/hyperlink" Target="https://www.panjit.com.tw/en/Product/downloadPDF/SB220" TargetMode="External"/><Relationship Id="rId788" Type="http://schemas.openxmlformats.org/officeDocument/2006/relationships/hyperlink" Target="https://www.panjit.com.tw/en/Product/downloadPDF/SS3060HE" TargetMode="External"/><Relationship Id="rId203" Type="http://schemas.openxmlformats.org/officeDocument/2006/relationships/hyperlink" Target="https://www.panjit.com.tw/en/Product/downloadPDF/MBR1020LL" TargetMode="External"/><Relationship Id="rId648" Type="http://schemas.openxmlformats.org/officeDocument/2006/relationships/hyperlink" Target="https://www.panjit.com.tw/en/Product/downloadPDF/SK13" TargetMode="External"/><Relationship Id="rId287" Type="http://schemas.openxmlformats.org/officeDocument/2006/relationships/hyperlink" Target="https://www.panjit.com.tw/en/Product/downloadPDF/MBR2040CT" TargetMode="External"/><Relationship Id="rId410" Type="http://schemas.openxmlformats.org/officeDocument/2006/relationships/hyperlink" Target="https://www.panjit.com.tw/en/Product/downloadPDF/MBR6150FCT" TargetMode="External"/><Relationship Id="rId494" Type="http://schemas.openxmlformats.org/officeDocument/2006/relationships/hyperlink" Target="https://www.panjit.com.tw/en/Product/downloadPDF/MS110-AU" TargetMode="External"/><Relationship Id="rId508" Type="http://schemas.openxmlformats.org/officeDocument/2006/relationships/hyperlink" Target="https://www.panjit.com.tw/en/Product/downloadPDF/SB1030CT" TargetMode="External"/><Relationship Id="rId715" Type="http://schemas.openxmlformats.org/officeDocument/2006/relationships/hyperlink" Target="https://www.panjit.com.tw/en/Product/downloadPDF/SS10100FL" TargetMode="External"/><Relationship Id="rId147" Type="http://schemas.openxmlformats.org/officeDocument/2006/relationships/hyperlink" Target="https://www.panjit.com.tw/en/Product/downloadPDF/MB210" TargetMode="External"/><Relationship Id="rId354" Type="http://schemas.openxmlformats.org/officeDocument/2006/relationships/hyperlink" Target="https://www.panjit.com.tw/en/Product/downloadPDF/MBR3050PT" TargetMode="External"/><Relationship Id="rId799" Type="http://schemas.openxmlformats.org/officeDocument/2006/relationships/hyperlink" Target="https://www.panjit.com.tw/en/Product/downloadPDF/SVC12120VB" TargetMode="External"/><Relationship Id="rId51" Type="http://schemas.openxmlformats.org/officeDocument/2006/relationships/hyperlink" Target="https://www.panjit.com.tw/en/Product/downloadPDF/SB22AFC" TargetMode="External"/><Relationship Id="rId561" Type="http://schemas.openxmlformats.org/officeDocument/2006/relationships/hyperlink" Target="https://www.panjit.com.tw/en/Product/downloadPDF/SB260" TargetMode="External"/><Relationship Id="rId659" Type="http://schemas.openxmlformats.org/officeDocument/2006/relationships/hyperlink" Target="https://www.panjit.com.tw/en/Product/downloadPDF/SK23-AU" TargetMode="External"/><Relationship Id="rId214" Type="http://schemas.openxmlformats.org/officeDocument/2006/relationships/hyperlink" Target="https://www.panjit.com.tw/en/Product/downloadPDF/MBR1045" TargetMode="External"/><Relationship Id="rId298" Type="http://schemas.openxmlformats.org/officeDocument/2006/relationships/hyperlink" Target="https://www.panjit.com.tw/en/Product/downloadPDF/MBR2060DC" TargetMode="External"/><Relationship Id="rId421" Type="http://schemas.openxmlformats.org/officeDocument/2006/relationships/hyperlink" Target="https://www.panjit.com.tw/en/Product/downloadPDF/MBR645F" TargetMode="External"/><Relationship Id="rId519" Type="http://schemas.openxmlformats.org/officeDocument/2006/relationships/hyperlink" Target="https://www.panjit.com.tw/en/Product/downloadPDF/SB1045" TargetMode="External"/><Relationship Id="rId158" Type="http://schemas.openxmlformats.org/officeDocument/2006/relationships/hyperlink" Target="https://www.panjit.com.tw/en/Product/downloadPDF/MB28" TargetMode="External"/><Relationship Id="rId726" Type="http://schemas.openxmlformats.org/officeDocument/2006/relationships/hyperlink" Target="https://www.panjit.com.tw/en/Product/downloadPDF/SS1030FL" TargetMode="External"/><Relationship Id="rId62" Type="http://schemas.openxmlformats.org/officeDocument/2006/relationships/hyperlink" Target="https://www.panjit.com.tw/en/Product/downloadPDF/SB52AFC" TargetMode="External"/><Relationship Id="rId365" Type="http://schemas.openxmlformats.org/officeDocument/2006/relationships/hyperlink" Target="https://www.panjit.com.tw/en/Product/downloadPDF/MBR30H150DC" TargetMode="External"/><Relationship Id="rId572" Type="http://schemas.openxmlformats.org/officeDocument/2006/relationships/hyperlink" Target="https://www.panjit.com.tw/en/Product/downloadPDF/SB3040FCT" TargetMode="External"/><Relationship Id="rId225" Type="http://schemas.openxmlformats.org/officeDocument/2006/relationships/hyperlink" Target="https://www.panjit.com.tw/en/Product/downloadPDF/MBR1060CT" TargetMode="External"/><Relationship Id="rId432" Type="http://schemas.openxmlformats.org/officeDocument/2006/relationships/hyperlink" Target="https://www.panjit.com.tw/en/Product/downloadPDF/MBR680CT" TargetMode="External"/><Relationship Id="rId737" Type="http://schemas.openxmlformats.org/officeDocument/2006/relationships/hyperlink" Target="https://www.panjit.com.tw/en/Product/downloadPDF/SS1040L" TargetMode="External"/><Relationship Id="rId73" Type="http://schemas.openxmlformats.org/officeDocument/2006/relationships/hyperlink" Target="https://www.panjit.com.tw/en/Product/downloadPDF/SB34AFC-AU" TargetMode="External"/><Relationship Id="rId169" Type="http://schemas.openxmlformats.org/officeDocument/2006/relationships/hyperlink" Target="https://www.panjit.com.tw/en/Product/downloadPDF/MB34A" TargetMode="External"/><Relationship Id="rId376" Type="http://schemas.openxmlformats.org/officeDocument/2006/relationships/hyperlink" Target="https://www.panjit.com.tw/en/Product/downloadPDF/MBR40100PT" TargetMode="External"/><Relationship Id="rId583" Type="http://schemas.openxmlformats.org/officeDocument/2006/relationships/hyperlink" Target="https://www.panjit.com.tw/en/Product/downloadPDF/SB340" TargetMode="External"/><Relationship Id="rId790" Type="http://schemas.openxmlformats.org/officeDocument/2006/relationships/hyperlink" Target="https://www.panjit.com.tw/en/Product/downloadPDF/SV1580VB" TargetMode="External"/><Relationship Id="rId804" Type="http://schemas.openxmlformats.org/officeDocument/2006/relationships/hyperlink" Target="https://www.panjit.com.tw/en/Product/downloadPDF/SX33" TargetMode="External"/><Relationship Id="rId4" Type="http://schemas.openxmlformats.org/officeDocument/2006/relationships/hyperlink" Target="https://www.panjit.com.tw/upload/datasheet/SB560YD.pdf" TargetMode="External"/><Relationship Id="rId236" Type="http://schemas.openxmlformats.org/officeDocument/2006/relationships/hyperlink" Target="https://www.panjit.com.tw/en/Product/downloadPDF/MBR1090CT" TargetMode="External"/><Relationship Id="rId443" Type="http://schemas.openxmlformats.org/officeDocument/2006/relationships/hyperlink" Target="https://www.panjit.com.tw/en/Product/downloadPDF/MBR8100F" TargetMode="External"/><Relationship Id="rId650" Type="http://schemas.openxmlformats.org/officeDocument/2006/relationships/hyperlink" Target="https://www.panjit.com.tw/en/Product/downloadPDF/SK14" TargetMode="External"/><Relationship Id="rId303" Type="http://schemas.openxmlformats.org/officeDocument/2006/relationships/hyperlink" Target="https://www.panjit.com.tw/en/Product/downloadPDF/MBR2080FCT" TargetMode="External"/><Relationship Id="rId748" Type="http://schemas.openxmlformats.org/officeDocument/2006/relationships/hyperlink" Target="https://www.panjit.com.tw/en/Product/downloadPDF/SS12L" TargetMode="External"/><Relationship Id="rId84" Type="http://schemas.openxmlformats.org/officeDocument/2006/relationships/hyperlink" Target="https://www.panjit.com.tw/en/Product/downloadPDF/MBR39AFC" TargetMode="External"/><Relationship Id="rId387" Type="http://schemas.openxmlformats.org/officeDocument/2006/relationships/hyperlink" Target="https://www.panjit.com.tw/en/Product/downloadPDF/MBR5200" TargetMode="External"/><Relationship Id="rId510" Type="http://schemas.openxmlformats.org/officeDocument/2006/relationships/hyperlink" Target="https://www.panjit.com.tw/en/Product/downloadPDF/SB1030F" TargetMode="External"/><Relationship Id="rId594" Type="http://schemas.openxmlformats.org/officeDocument/2006/relationships/hyperlink" Target="https://www.panjit.com.tw/en/Product/downloadPDF/SB4050PT" TargetMode="External"/><Relationship Id="rId608" Type="http://schemas.openxmlformats.org/officeDocument/2006/relationships/hyperlink" Target="https://www.panjit.com.tw/en/Product/downloadPDF/SB630CT" TargetMode="External"/><Relationship Id="rId815" Type="http://schemas.openxmlformats.org/officeDocument/2006/relationships/hyperlink" Target="https://www.panjit.com.tw/en/Product/downloadPDF/SS2030FL-AU" TargetMode="External"/><Relationship Id="rId247" Type="http://schemas.openxmlformats.org/officeDocument/2006/relationships/hyperlink" Target="https://www.panjit.com.tw/en/Product/downloadPDF/MBR1560" TargetMode="External"/><Relationship Id="rId107" Type="http://schemas.openxmlformats.org/officeDocument/2006/relationships/hyperlink" Target="https://www.panjit.com.tw/en/Product/downloadPDF/BR315" TargetMode="External"/><Relationship Id="rId454" Type="http://schemas.openxmlformats.org/officeDocument/2006/relationships/hyperlink" Target="https://www.panjit.com.tw/en/Product/downloadPDF/MBR8200DC" TargetMode="External"/><Relationship Id="rId661" Type="http://schemas.openxmlformats.org/officeDocument/2006/relationships/hyperlink" Target="https://www.panjit.com.tw/en/Product/downloadPDF/SK23L" TargetMode="External"/><Relationship Id="rId759" Type="http://schemas.openxmlformats.org/officeDocument/2006/relationships/hyperlink" Target="https://www.panjit.com.tw/en/Product/downloadPDF/SS15W" TargetMode="External"/><Relationship Id="rId11" Type="http://schemas.openxmlformats.org/officeDocument/2006/relationships/hyperlink" Target="https://www.panjit.com.tw/en/Product/downloadPDF/MBR1060CD" TargetMode="External"/><Relationship Id="rId314" Type="http://schemas.openxmlformats.org/officeDocument/2006/relationships/hyperlink" Target="https://www.panjit.com.tw/en/Product/downloadPDF/MBR240" TargetMode="External"/><Relationship Id="rId398" Type="http://schemas.openxmlformats.org/officeDocument/2006/relationships/hyperlink" Target="https://www.panjit.com.tw/en/Product/downloadPDF/MBR6045PT" TargetMode="External"/><Relationship Id="rId521" Type="http://schemas.openxmlformats.org/officeDocument/2006/relationships/hyperlink" Target="https://www.panjit.com.tw/en/Product/downloadPDF/SB120" TargetMode="External"/><Relationship Id="rId619" Type="http://schemas.openxmlformats.org/officeDocument/2006/relationships/hyperlink" Target="https://www.panjit.com.tw/en/Product/downloadPDF/SB660" TargetMode="External"/><Relationship Id="rId95" Type="http://schemas.openxmlformats.org/officeDocument/2006/relationships/hyperlink" Target="https://www.panjit.com.tw/en/Product/downloadPDF/BR215" TargetMode="External"/><Relationship Id="rId160" Type="http://schemas.openxmlformats.org/officeDocument/2006/relationships/hyperlink" Target="https://www.panjit.com.tw/en/Product/downloadPDF/MB29" TargetMode="External"/><Relationship Id="rId258" Type="http://schemas.openxmlformats.org/officeDocument/2006/relationships/hyperlink" Target="https://www.panjit.com.tw/en/Product/downloadPDF/MBR1640DC" TargetMode="External"/><Relationship Id="rId465" Type="http://schemas.openxmlformats.org/officeDocument/2006/relationships/hyperlink" Target="https://www.panjit.com.tw/en/Product/downloadPDF/MBR845D" TargetMode="External"/><Relationship Id="rId672" Type="http://schemas.openxmlformats.org/officeDocument/2006/relationships/hyperlink" Target="https://www.panjit.com.tw/en/Product/downloadPDF/SK26F" TargetMode="External"/><Relationship Id="rId22" Type="http://schemas.openxmlformats.org/officeDocument/2006/relationships/hyperlink" Target="https://www.panjit.com.tw/en/Product/downloadPDF/MBR1H60CH-AU" TargetMode="External"/><Relationship Id="rId118" Type="http://schemas.openxmlformats.org/officeDocument/2006/relationships/hyperlink" Target="https://www.panjit.com.tw/en/Product/downloadPDF/BR39" TargetMode="External"/><Relationship Id="rId325" Type="http://schemas.openxmlformats.org/officeDocument/2006/relationships/hyperlink" Target="https://www.panjit.com.tw/en/Product/downloadPDF/MBR2545FCT" TargetMode="External"/><Relationship Id="rId532" Type="http://schemas.openxmlformats.org/officeDocument/2006/relationships/hyperlink" Target="https://www.panjit.com.tw/en/Product/downloadPDF/SB1630CT" TargetMode="External"/><Relationship Id="rId171" Type="http://schemas.openxmlformats.org/officeDocument/2006/relationships/hyperlink" Target="https://www.panjit.com.tw/en/Product/downloadPDF/MB36" TargetMode="External"/><Relationship Id="rId269" Type="http://schemas.openxmlformats.org/officeDocument/2006/relationships/hyperlink" Target="https://www.panjit.com.tw/en/Product/downloadPDF/MBR1680CT" TargetMode="External"/><Relationship Id="rId476" Type="http://schemas.openxmlformats.org/officeDocument/2006/relationships/hyperlink" Target="https://www.panjit.com.tw/en/Product/downloadPDF/MBR860CT" TargetMode="External"/><Relationship Id="rId683" Type="http://schemas.openxmlformats.org/officeDocument/2006/relationships/hyperlink" Target="https://www.panjit.com.tw/en/Product/downloadPDF/SK53" TargetMode="External"/><Relationship Id="rId33" Type="http://schemas.openxmlformats.org/officeDocument/2006/relationships/hyperlink" Target="https://www.panjit.com.tw/en/Product/downloadPDF/BR310F-AU" TargetMode="External"/><Relationship Id="rId129" Type="http://schemas.openxmlformats.org/officeDocument/2006/relationships/hyperlink" Target="https://www.panjit.com.tw/en/Product/downloadPDF/BX36" TargetMode="External"/><Relationship Id="rId336" Type="http://schemas.openxmlformats.org/officeDocument/2006/relationships/hyperlink" Target="https://www.panjit.com.tw/en/Product/downloadPDF/MBR30100FCT" TargetMode="External"/><Relationship Id="rId543" Type="http://schemas.openxmlformats.org/officeDocument/2006/relationships/hyperlink" Target="https://www.panjit.com.tw/en/Product/downloadPDF/SB2030FCT" TargetMode="External"/><Relationship Id="rId182" Type="http://schemas.openxmlformats.org/officeDocument/2006/relationships/hyperlink" Target="https://www.panjit.com.tw/en/Product/downloadPDF/MB54A" TargetMode="External"/><Relationship Id="rId403" Type="http://schemas.openxmlformats.org/officeDocument/2006/relationships/hyperlink" Target="https://www.panjit.com.tw/en/Product/downloadPDF/MBR6100" TargetMode="External"/><Relationship Id="rId750" Type="http://schemas.openxmlformats.org/officeDocument/2006/relationships/hyperlink" Target="https://www.panjit.com.tw/en/Product/downloadPDF/SS13" TargetMode="External"/></Relationships>
</file>

<file path=xl/worksheets/_rels/sheet17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SBT5100LSS" TargetMode="External"/><Relationship Id="rId21" Type="http://schemas.openxmlformats.org/officeDocument/2006/relationships/hyperlink" Target="https://www.panjit.com.tw/en/Product/downloadPDF/SBA340AFC" TargetMode="External"/><Relationship Id="rId42" Type="http://schemas.openxmlformats.org/officeDocument/2006/relationships/hyperlink" Target="https://www.panjit.com.tw/en/Product/downloadPDF/SBA140CS" TargetMode="External"/><Relationship Id="rId63" Type="http://schemas.openxmlformats.org/officeDocument/2006/relationships/hyperlink" Target="https://www.panjit.com.tw/en/Product/downloadPDF/SBA340AH" TargetMode="External"/><Relationship Id="rId84" Type="http://schemas.openxmlformats.org/officeDocument/2006/relationships/hyperlink" Target="https://www.panjit.com.tw/en/Product/downloadPDF/SBM2060VFCT" TargetMode="External"/><Relationship Id="rId138" Type="http://schemas.openxmlformats.org/officeDocument/2006/relationships/hyperlink" Target="https://www.panjit.com.tw/en/Product/downloadPDF/SVM1545L" TargetMode="External"/><Relationship Id="rId159" Type="http://schemas.openxmlformats.org/officeDocument/2006/relationships/hyperlink" Target="https://www.panjit.com.tw/en/Product/downloadPDF/SVT12100V" TargetMode="External"/><Relationship Id="rId170" Type="http://schemas.openxmlformats.org/officeDocument/2006/relationships/hyperlink" Target="https://www.panjit.com.tw/en/Product/downloadPDF/SVT20100U" TargetMode="External"/><Relationship Id="rId107" Type="http://schemas.openxmlformats.org/officeDocument/2006/relationships/hyperlink" Target="https://www.panjit.com.tw/en/Product/downloadPDF/SBT1045LS" TargetMode="External"/><Relationship Id="rId11" Type="http://schemas.openxmlformats.org/officeDocument/2006/relationships/hyperlink" Target="https://www.panjit.com.tw/en/Product/downloadPDF/SBM34AVAFC-AU" TargetMode="External"/><Relationship Id="rId32" Type="http://schemas.openxmlformats.org/officeDocument/2006/relationships/hyperlink" Target="https://www.panjit.com.tw/en/Product/downloadPDF/SBA120CS-AU" TargetMode="External"/><Relationship Id="rId53" Type="http://schemas.openxmlformats.org/officeDocument/2006/relationships/hyperlink" Target="https://www.panjit.com.tw/en/Product/downloadPDF/SBA240AH" TargetMode="External"/><Relationship Id="rId74" Type="http://schemas.openxmlformats.org/officeDocument/2006/relationships/hyperlink" Target="https://www.panjit.com.tw/en/Product/downloadPDF/SBM1550USS" TargetMode="External"/><Relationship Id="rId128" Type="http://schemas.openxmlformats.org/officeDocument/2006/relationships/hyperlink" Target="https://www.panjit.com.tw/en/Product/downloadPDF/SSM3060VHE-AU" TargetMode="External"/><Relationship Id="rId149" Type="http://schemas.openxmlformats.org/officeDocument/2006/relationships/hyperlink" Target="https://www.panjit.com.tw/en/Product/downloadPDF/SVM845L" TargetMode="External"/><Relationship Id="rId5" Type="http://schemas.openxmlformats.org/officeDocument/2006/relationships/hyperlink" Target="https://www.panjit.com.tw/upload/datasheet/SBA220CH-AU_SERIES.pdf" TargetMode="External"/><Relationship Id="rId95" Type="http://schemas.openxmlformats.org/officeDocument/2006/relationships/hyperlink" Target="https://www.panjit.com.tw/en/Product/downloadPDF/SBM3060VPT" TargetMode="External"/><Relationship Id="rId160" Type="http://schemas.openxmlformats.org/officeDocument/2006/relationships/hyperlink" Target="https://www.panjit.com.tw/en/Product/downloadPDF/SVT12100VB" TargetMode="External"/><Relationship Id="rId181" Type="http://schemas.openxmlformats.org/officeDocument/2006/relationships/hyperlink" Target="https://www.panjit.com.tw/upload/datasheet/SBA120CH-AU_SERIES.pdf" TargetMode="External"/><Relationship Id="rId22" Type="http://schemas.openxmlformats.org/officeDocument/2006/relationships/hyperlink" Target="https://www.panjit.com.tw/en/Product/downloadPDF/SBA340AFC-AU" TargetMode="External"/><Relationship Id="rId43" Type="http://schemas.openxmlformats.org/officeDocument/2006/relationships/hyperlink" Target="https://www.panjit.com.tw/en/Product/downloadPDF/SBA140CS-AU" TargetMode="External"/><Relationship Id="rId64" Type="http://schemas.openxmlformats.org/officeDocument/2006/relationships/hyperlink" Target="https://www.panjit.com.tw/en/Product/downloadPDF/SBA340AH-AU" TargetMode="External"/><Relationship Id="rId118" Type="http://schemas.openxmlformats.org/officeDocument/2006/relationships/hyperlink" Target="https://www.panjit.com.tw/en/Product/downloadPDF/SRC4200UF" TargetMode="External"/><Relationship Id="rId139" Type="http://schemas.openxmlformats.org/officeDocument/2006/relationships/hyperlink" Target="https://www.panjit.com.tw/en/Product/downloadPDF/SVM1545LB" TargetMode="External"/><Relationship Id="rId85" Type="http://schemas.openxmlformats.org/officeDocument/2006/relationships/hyperlink" Target="https://www.panjit.com.tw/en/Product/downloadPDF/SBM245L" TargetMode="External"/><Relationship Id="rId150" Type="http://schemas.openxmlformats.org/officeDocument/2006/relationships/hyperlink" Target="https://www.panjit.com.tw/en/Product/downloadPDF/SVM845LB" TargetMode="External"/><Relationship Id="rId171" Type="http://schemas.openxmlformats.org/officeDocument/2006/relationships/hyperlink" Target="https://www.panjit.com.tw/en/Product/downloadPDF/SVT20100UB" TargetMode="External"/><Relationship Id="rId12" Type="http://schemas.openxmlformats.org/officeDocument/2006/relationships/hyperlink" Target="https://www.panjit.com.tw/en/Product/downloadPDF/SBM34AVAFC" TargetMode="External"/><Relationship Id="rId33" Type="http://schemas.openxmlformats.org/officeDocument/2006/relationships/hyperlink" Target="https://www.panjit.com.tw/en/Product/downloadPDF/SBA130AS" TargetMode="External"/><Relationship Id="rId108" Type="http://schemas.openxmlformats.org/officeDocument/2006/relationships/hyperlink" Target="https://www.panjit.com.tw/en/Product/downloadPDF/SBT1545LS" TargetMode="External"/><Relationship Id="rId129" Type="http://schemas.openxmlformats.org/officeDocument/2006/relationships/hyperlink" Target="https://www.panjit.com.tw/en/Product/downloadPDF/SVM1045V" TargetMode="External"/><Relationship Id="rId54" Type="http://schemas.openxmlformats.org/officeDocument/2006/relationships/hyperlink" Target="https://www.panjit.com.tw/en/Product/downloadPDF/SBA240AH-AU" TargetMode="External"/><Relationship Id="rId75" Type="http://schemas.openxmlformats.org/officeDocument/2006/relationships/hyperlink" Target="https://www.panjit.com.tw/en/Product/downloadPDF/SBM1560LSS" TargetMode="External"/><Relationship Id="rId96" Type="http://schemas.openxmlformats.org/officeDocument/2006/relationships/hyperlink" Target="https://www.panjit.com.tw/en/Product/downloadPDF/SBM345VMS" TargetMode="External"/><Relationship Id="rId140" Type="http://schemas.openxmlformats.org/officeDocument/2006/relationships/hyperlink" Target="https://www.panjit.com.tw/en/Product/downloadPDF/SVM1550U" TargetMode="External"/><Relationship Id="rId161" Type="http://schemas.openxmlformats.org/officeDocument/2006/relationships/hyperlink" Target="https://www.panjit.com.tw/en/Product/downloadPDF/SVT12120U" TargetMode="External"/><Relationship Id="rId182" Type="http://schemas.openxmlformats.org/officeDocument/2006/relationships/hyperlink" Target="https://www.panjit.com.tw/upload/datasheet/SBA120CH-AU_SERIES.pdf" TargetMode="External"/><Relationship Id="rId6" Type="http://schemas.openxmlformats.org/officeDocument/2006/relationships/hyperlink" Target="https://www.panjit.com.tw/upload/datasheet/SBA220CH-AU_SERIES.pdf" TargetMode="External"/><Relationship Id="rId23" Type="http://schemas.openxmlformats.org/officeDocument/2006/relationships/hyperlink" Target="https://www.panjit.com.tw/en/Product/downloadPDF/SBA520AFC" TargetMode="External"/><Relationship Id="rId119" Type="http://schemas.openxmlformats.org/officeDocument/2006/relationships/hyperlink" Target="https://www.panjit.com.tw/en/Product/downloadPDF/SRM54ALF" TargetMode="External"/><Relationship Id="rId44" Type="http://schemas.openxmlformats.org/officeDocument/2006/relationships/hyperlink" Target="https://www.panjit.com.tw/en/Product/downloadPDF/SBA140Q" TargetMode="External"/><Relationship Id="rId65" Type="http://schemas.openxmlformats.org/officeDocument/2006/relationships/hyperlink" Target="https://www.panjit.com.tw/en/Product/downloadPDF/SBA340AL" TargetMode="External"/><Relationship Id="rId86" Type="http://schemas.openxmlformats.org/officeDocument/2006/relationships/hyperlink" Target="https://www.panjit.com.tw/en/Product/downloadPDF/SBM250L" TargetMode="External"/><Relationship Id="rId130" Type="http://schemas.openxmlformats.org/officeDocument/2006/relationships/hyperlink" Target="https://www.panjit.com.tw/en/Product/downloadPDF/SVM1045V2" TargetMode="External"/><Relationship Id="rId151" Type="http://schemas.openxmlformats.org/officeDocument/2006/relationships/hyperlink" Target="https://www.panjit.com.tw/en/Product/downloadPDF/SVM860U" TargetMode="External"/><Relationship Id="rId172" Type="http://schemas.openxmlformats.org/officeDocument/2006/relationships/hyperlink" Target="https://www.panjit.com.tw/en/Product/downloadPDF/SVT20120U" TargetMode="External"/><Relationship Id="rId13" Type="http://schemas.openxmlformats.org/officeDocument/2006/relationships/hyperlink" Target="https://www.panjit.com.tw/en/Product/downloadPDF/SBM36VAFC" TargetMode="External"/><Relationship Id="rId18" Type="http://schemas.openxmlformats.org/officeDocument/2006/relationships/hyperlink" Target="https://www.panjit.com.tw/en/Product/downloadPDF/SBA320AFC-AU" TargetMode="External"/><Relationship Id="rId39" Type="http://schemas.openxmlformats.org/officeDocument/2006/relationships/hyperlink" Target="https://www.panjit.com.tw/en/Product/downloadPDF/SBA140AS" TargetMode="External"/><Relationship Id="rId109" Type="http://schemas.openxmlformats.org/officeDocument/2006/relationships/hyperlink" Target="https://www.panjit.com.tw/en/Product/downloadPDF/SBT1545LSS" TargetMode="External"/><Relationship Id="rId34" Type="http://schemas.openxmlformats.org/officeDocument/2006/relationships/hyperlink" Target="https://www.panjit.com.tw/en/Product/downloadPDF/SBA130AS-AU" TargetMode="External"/><Relationship Id="rId50" Type="http://schemas.openxmlformats.org/officeDocument/2006/relationships/hyperlink" Target="https://www.panjit.com.tw/en/Product/downloadPDF/SBA230AH-AU" TargetMode="External"/><Relationship Id="rId55" Type="http://schemas.openxmlformats.org/officeDocument/2006/relationships/hyperlink" Target="https://www.panjit.com.tw/en/Product/downloadPDF/SBA240AL" TargetMode="External"/><Relationship Id="rId76" Type="http://schemas.openxmlformats.org/officeDocument/2006/relationships/hyperlink" Target="https://www.panjit.com.tw/en/Product/downloadPDF/SBM1660VCT" TargetMode="External"/><Relationship Id="rId97" Type="http://schemas.openxmlformats.org/officeDocument/2006/relationships/hyperlink" Target="https://www.panjit.com.tw/en/Product/downloadPDF/SBM360VBF" TargetMode="External"/><Relationship Id="rId104" Type="http://schemas.openxmlformats.org/officeDocument/2006/relationships/hyperlink" Target="https://www.panjit.com.tw/en/Product/downloadPDF/SBT10120LCT" TargetMode="External"/><Relationship Id="rId120" Type="http://schemas.openxmlformats.org/officeDocument/2006/relationships/hyperlink" Target="https://www.panjit.com.tw/en/Product/downloadPDF/SRM54AV" TargetMode="External"/><Relationship Id="rId125" Type="http://schemas.openxmlformats.org/officeDocument/2006/relationships/hyperlink" Target="https://www.panjit.com.tw/en/Product/downloadPDF/SRM860VF" TargetMode="External"/><Relationship Id="rId141" Type="http://schemas.openxmlformats.org/officeDocument/2006/relationships/hyperlink" Target="https://www.panjit.com.tw/en/Product/downloadPDF/SVM1550UA" TargetMode="External"/><Relationship Id="rId146" Type="http://schemas.openxmlformats.org/officeDocument/2006/relationships/hyperlink" Target="https://www.panjit.com.tw/en/Product/downloadPDF/SVM1560UB" TargetMode="External"/><Relationship Id="rId167" Type="http://schemas.openxmlformats.org/officeDocument/2006/relationships/hyperlink" Target="https://www.panjit.com.tw/en/Product/downloadPDF/SVT1560V" TargetMode="External"/><Relationship Id="rId188" Type="http://schemas.openxmlformats.org/officeDocument/2006/relationships/hyperlink" Target="https://www.panjit.com.tw/upload/datasheet/SBA520AFC-AU_SERIES.pdf" TargetMode="External"/><Relationship Id="rId7" Type="http://schemas.openxmlformats.org/officeDocument/2006/relationships/hyperlink" Target="https://www.panjit.com.tw/upload/datasheet/SBA220CH-AU_SERIES.pdf" TargetMode="External"/><Relationship Id="rId71" Type="http://schemas.openxmlformats.org/officeDocument/2006/relationships/hyperlink" Target="https://www.panjit.com.tw/en/Product/downloadPDF/SBM1060VCT" TargetMode="External"/><Relationship Id="rId92" Type="http://schemas.openxmlformats.org/officeDocument/2006/relationships/hyperlink" Target="https://www.panjit.com.tw/en/Product/downloadPDF/SBM3060VCT" TargetMode="External"/><Relationship Id="rId162" Type="http://schemas.openxmlformats.org/officeDocument/2006/relationships/hyperlink" Target="https://www.panjit.com.tw/en/Product/downloadPDF/SVT12120UB" TargetMode="External"/><Relationship Id="rId183" Type="http://schemas.openxmlformats.org/officeDocument/2006/relationships/hyperlink" Target="https://www.panjit.com.tw/upload/datasheet/SBA220AL-AU_SERIES.pdf" TargetMode="External"/><Relationship Id="rId2" Type="http://schemas.openxmlformats.org/officeDocument/2006/relationships/hyperlink" Target="https://www.panjit.com.tw/upload/datasheet/SBM1645CD.pdf" TargetMode="External"/><Relationship Id="rId29" Type="http://schemas.openxmlformats.org/officeDocument/2006/relationships/hyperlink" Target="https://www.panjit.com.tw/en/Product/downloadPDF/SBA120AS-AU" TargetMode="External"/><Relationship Id="rId24" Type="http://schemas.openxmlformats.org/officeDocument/2006/relationships/hyperlink" Target="https://www.panjit.com.tw/en/Product/downloadPDF/SBA530AFC" TargetMode="External"/><Relationship Id="rId40" Type="http://schemas.openxmlformats.org/officeDocument/2006/relationships/hyperlink" Target="https://www.panjit.com.tw/en/Product/downloadPDF/SBA140AS-AU" TargetMode="External"/><Relationship Id="rId45" Type="http://schemas.openxmlformats.org/officeDocument/2006/relationships/hyperlink" Target="https://www.panjit.com.tw/en/Product/downloadPDF/SBA220AH" TargetMode="External"/><Relationship Id="rId66" Type="http://schemas.openxmlformats.org/officeDocument/2006/relationships/hyperlink" Target="https://www.panjit.com.tw/en/Product/downloadPDF/SBM1045VCT" TargetMode="External"/><Relationship Id="rId87" Type="http://schemas.openxmlformats.org/officeDocument/2006/relationships/hyperlink" Target="https://www.panjit.com.tw/en/Product/downloadPDF/SBM260VAL" TargetMode="External"/><Relationship Id="rId110" Type="http://schemas.openxmlformats.org/officeDocument/2006/relationships/hyperlink" Target="https://www.panjit.com.tw/en/Product/downloadPDF/SBT1550VS" TargetMode="External"/><Relationship Id="rId115" Type="http://schemas.openxmlformats.org/officeDocument/2006/relationships/hyperlink" Target="https://www.panjit.com.tw/en/Product/downloadPDF/SBT30120LFCT" TargetMode="External"/><Relationship Id="rId131" Type="http://schemas.openxmlformats.org/officeDocument/2006/relationships/hyperlink" Target="https://www.panjit.com.tw/en/Product/downloadPDF/SVM1045V2B" TargetMode="External"/><Relationship Id="rId136" Type="http://schemas.openxmlformats.org/officeDocument/2006/relationships/hyperlink" Target="https://www.panjit.com.tw/en/Product/downloadPDF/SVM1060X" TargetMode="External"/><Relationship Id="rId157" Type="http://schemas.openxmlformats.org/officeDocument/2006/relationships/hyperlink" Target="https://www.panjit.com.tw/en/Product/downloadPDF/SVT10120V" TargetMode="External"/><Relationship Id="rId178" Type="http://schemas.openxmlformats.org/officeDocument/2006/relationships/hyperlink" Target="https://www.panjit.com.tw/en/Product/downloadPDF/SXM345AV" TargetMode="External"/><Relationship Id="rId61" Type="http://schemas.openxmlformats.org/officeDocument/2006/relationships/hyperlink" Target="https://www.panjit.com.tw/en/Product/downloadPDF/SBA330AH-AU" TargetMode="External"/><Relationship Id="rId82" Type="http://schemas.openxmlformats.org/officeDocument/2006/relationships/hyperlink" Target="https://www.panjit.com.tw/en/Product/downloadPDF/SBM2060VCT" TargetMode="External"/><Relationship Id="rId152" Type="http://schemas.openxmlformats.org/officeDocument/2006/relationships/hyperlink" Target="https://www.panjit.com.tw/en/Product/downloadPDF/SVM860UB" TargetMode="External"/><Relationship Id="rId173" Type="http://schemas.openxmlformats.org/officeDocument/2006/relationships/hyperlink" Target="https://www.panjit.com.tw/en/Product/downloadPDF/SVT20120UB" TargetMode="External"/><Relationship Id="rId19" Type="http://schemas.openxmlformats.org/officeDocument/2006/relationships/hyperlink" Target="https://www.panjit.com.tw/en/Product/downloadPDF/SBA330AFC" TargetMode="External"/><Relationship Id="rId14" Type="http://schemas.openxmlformats.org/officeDocument/2006/relationships/hyperlink" Target="https://www.panjit.com.tw/en/Product/downloadPDF/SBM36VAFC-AU" TargetMode="External"/><Relationship Id="rId30" Type="http://schemas.openxmlformats.org/officeDocument/2006/relationships/hyperlink" Target="https://www.panjit.com.tw/en/Product/downloadPDF/SBA120CH" TargetMode="External"/><Relationship Id="rId35" Type="http://schemas.openxmlformats.org/officeDocument/2006/relationships/hyperlink" Target="https://www.panjit.com.tw/en/Product/downloadPDF/SBA130CH" TargetMode="External"/><Relationship Id="rId56" Type="http://schemas.openxmlformats.org/officeDocument/2006/relationships/hyperlink" Target="https://www.panjit.com.tw/en/Product/downloadPDF/SBA240CH" TargetMode="External"/><Relationship Id="rId77" Type="http://schemas.openxmlformats.org/officeDocument/2006/relationships/hyperlink" Target="https://www.panjit.com.tw/en/Product/downloadPDF/SBM1660VDC" TargetMode="External"/><Relationship Id="rId100" Type="http://schemas.openxmlformats.org/officeDocument/2006/relationships/hyperlink" Target="https://www.panjit.com.tw/en/Product/downloadPDF/SBM545LSS" TargetMode="External"/><Relationship Id="rId105" Type="http://schemas.openxmlformats.org/officeDocument/2006/relationships/hyperlink" Target="https://www.panjit.com.tw/en/Product/downloadPDF/SBT10120LFCT" TargetMode="External"/><Relationship Id="rId126" Type="http://schemas.openxmlformats.org/officeDocument/2006/relationships/hyperlink" Target="https://www.panjit.com.tw/en/Product/downloadPDF/SRT8100UF" TargetMode="External"/><Relationship Id="rId147" Type="http://schemas.openxmlformats.org/officeDocument/2006/relationships/hyperlink" Target="https://www.panjit.com.tw/en/Product/downloadPDF/SVM1560V" TargetMode="External"/><Relationship Id="rId168" Type="http://schemas.openxmlformats.org/officeDocument/2006/relationships/hyperlink" Target="https://www.panjit.com.tw/en/Product/downloadPDF/SVT1560VB" TargetMode="External"/><Relationship Id="rId8" Type="http://schemas.openxmlformats.org/officeDocument/2006/relationships/hyperlink" Target="https://www.panjit.com.tw/en/Product/downloadPDF/SS2030DSN" TargetMode="External"/><Relationship Id="rId51" Type="http://schemas.openxmlformats.org/officeDocument/2006/relationships/hyperlink" Target="https://www.panjit.com.tw/en/Product/downloadPDF/SBA230AL" TargetMode="External"/><Relationship Id="rId72" Type="http://schemas.openxmlformats.org/officeDocument/2006/relationships/hyperlink" Target="https://www.panjit.com.tw/en/Product/downloadPDF/SBM1060VDC" TargetMode="External"/><Relationship Id="rId93" Type="http://schemas.openxmlformats.org/officeDocument/2006/relationships/hyperlink" Target="https://www.panjit.com.tw/en/Product/downloadPDF/SBM3060VDC" TargetMode="External"/><Relationship Id="rId98" Type="http://schemas.openxmlformats.org/officeDocument/2006/relationships/hyperlink" Target="https://www.panjit.com.tw/en/Product/downloadPDF/SBM4045LDC" TargetMode="External"/><Relationship Id="rId121" Type="http://schemas.openxmlformats.org/officeDocument/2006/relationships/hyperlink" Target="https://www.panjit.com.tw/en/Product/downloadPDF/SRM54AV-AU" TargetMode="External"/><Relationship Id="rId142" Type="http://schemas.openxmlformats.org/officeDocument/2006/relationships/hyperlink" Target="https://www.panjit.com.tw/en/Product/downloadPDF/SVM1550UB" TargetMode="External"/><Relationship Id="rId163" Type="http://schemas.openxmlformats.org/officeDocument/2006/relationships/hyperlink" Target="https://www.panjit.com.tw/en/Product/downloadPDF/SVT15100U" TargetMode="External"/><Relationship Id="rId184" Type="http://schemas.openxmlformats.org/officeDocument/2006/relationships/hyperlink" Target="https://www.panjit.com.tw/upload/datasheet/SBA220AL-AU_SERIES.pdf" TargetMode="External"/><Relationship Id="rId3" Type="http://schemas.openxmlformats.org/officeDocument/2006/relationships/hyperlink" Target="https://www.panjit.com.tw/upload/datasheet/SBM1060LCD.pdf" TargetMode="External"/><Relationship Id="rId25" Type="http://schemas.openxmlformats.org/officeDocument/2006/relationships/hyperlink" Target="https://www.panjit.com.tw/en/Product/downloadPDF/SBA540AFC" TargetMode="External"/><Relationship Id="rId46" Type="http://schemas.openxmlformats.org/officeDocument/2006/relationships/hyperlink" Target="https://www.panjit.com.tw/en/Product/downloadPDF/SBA220AH-AU" TargetMode="External"/><Relationship Id="rId67" Type="http://schemas.openxmlformats.org/officeDocument/2006/relationships/hyperlink" Target="https://www.panjit.com.tw/en/Product/downloadPDF/SBM1045VDC" TargetMode="External"/><Relationship Id="rId116" Type="http://schemas.openxmlformats.org/officeDocument/2006/relationships/hyperlink" Target="https://www.panjit.com.tw/en/Product/downloadPDF/SBT3100XSS" TargetMode="External"/><Relationship Id="rId137" Type="http://schemas.openxmlformats.org/officeDocument/2006/relationships/hyperlink" Target="https://www.panjit.com.tw/en/Product/downloadPDF/SVM1060XB" TargetMode="External"/><Relationship Id="rId158" Type="http://schemas.openxmlformats.org/officeDocument/2006/relationships/hyperlink" Target="https://www.panjit.com.tw/en/Product/downloadPDF/SVT10120VB" TargetMode="External"/><Relationship Id="rId20" Type="http://schemas.openxmlformats.org/officeDocument/2006/relationships/hyperlink" Target="https://www.panjit.com.tw/en/Product/downloadPDF/SBA330AFC-AU" TargetMode="External"/><Relationship Id="rId41" Type="http://schemas.openxmlformats.org/officeDocument/2006/relationships/hyperlink" Target="https://www.panjit.com.tw/en/Product/downloadPDF/SBA140CH" TargetMode="External"/><Relationship Id="rId62" Type="http://schemas.openxmlformats.org/officeDocument/2006/relationships/hyperlink" Target="https://www.panjit.com.tw/en/Product/downloadPDF/SBA330AL" TargetMode="External"/><Relationship Id="rId83" Type="http://schemas.openxmlformats.org/officeDocument/2006/relationships/hyperlink" Target="https://www.panjit.com.tw/en/Product/downloadPDF/SBM2060VDC" TargetMode="External"/><Relationship Id="rId88" Type="http://schemas.openxmlformats.org/officeDocument/2006/relationships/hyperlink" Target="https://www.panjit.com.tw/en/Product/downloadPDF/SBM260VAL-AU" TargetMode="External"/><Relationship Id="rId111" Type="http://schemas.openxmlformats.org/officeDocument/2006/relationships/hyperlink" Target="https://www.panjit.com.tw/en/Product/downloadPDF/SBT1560VS" TargetMode="External"/><Relationship Id="rId132" Type="http://schemas.openxmlformats.org/officeDocument/2006/relationships/hyperlink" Target="https://www.panjit.com.tw/en/Product/downloadPDF/SVM1045VA" TargetMode="External"/><Relationship Id="rId153" Type="http://schemas.openxmlformats.org/officeDocument/2006/relationships/hyperlink" Target="https://www.panjit.com.tw/en/Product/downloadPDF/SVM860V" TargetMode="External"/><Relationship Id="rId174" Type="http://schemas.openxmlformats.org/officeDocument/2006/relationships/hyperlink" Target="https://www.panjit.com.tw/en/Product/downloadPDF/SVT2060L" TargetMode="External"/><Relationship Id="rId179" Type="http://schemas.openxmlformats.org/officeDocument/2006/relationships/hyperlink" Target="https://www.panjit.com.tw/en/Product/downloadPDF/SXM36V" TargetMode="External"/><Relationship Id="rId15" Type="http://schemas.openxmlformats.org/officeDocument/2006/relationships/hyperlink" Target="https://www.panjit.com.tw/en/Product/downloadPDF/SBM54ALAFC" TargetMode="External"/><Relationship Id="rId36" Type="http://schemas.openxmlformats.org/officeDocument/2006/relationships/hyperlink" Target="https://www.panjit.com.tw/en/Product/downloadPDF/SBA130CS" TargetMode="External"/><Relationship Id="rId57" Type="http://schemas.openxmlformats.org/officeDocument/2006/relationships/hyperlink" Target="https://www.panjit.com.tw/en/Product/downloadPDF/SBA320AH" TargetMode="External"/><Relationship Id="rId106" Type="http://schemas.openxmlformats.org/officeDocument/2006/relationships/hyperlink" Target="https://www.panjit.com.tw/en/Product/downloadPDF/SBT10120UFCT" TargetMode="External"/><Relationship Id="rId127" Type="http://schemas.openxmlformats.org/officeDocument/2006/relationships/hyperlink" Target="https://www.panjit.com.tw/en/Product/downloadPDF/SSM3060VHE" TargetMode="External"/><Relationship Id="rId10" Type="http://schemas.openxmlformats.org/officeDocument/2006/relationships/hyperlink" Target="https://www.panjit.com.tw/en/Product/downloadPDF/SBM3060VDC-AU" TargetMode="External"/><Relationship Id="rId31" Type="http://schemas.openxmlformats.org/officeDocument/2006/relationships/hyperlink" Target="https://www.panjit.com.tw/en/Product/downloadPDF/SBA120CS" TargetMode="External"/><Relationship Id="rId52" Type="http://schemas.openxmlformats.org/officeDocument/2006/relationships/hyperlink" Target="https://www.panjit.com.tw/en/Product/downloadPDF/SBA230CH" TargetMode="External"/><Relationship Id="rId73" Type="http://schemas.openxmlformats.org/officeDocument/2006/relationships/hyperlink" Target="https://www.panjit.com.tw/en/Product/downloadPDF/SBM1060VFCT" TargetMode="External"/><Relationship Id="rId78" Type="http://schemas.openxmlformats.org/officeDocument/2006/relationships/hyperlink" Target="https://www.panjit.com.tw/en/Product/downloadPDF/SBM1660VFCT" TargetMode="External"/><Relationship Id="rId94" Type="http://schemas.openxmlformats.org/officeDocument/2006/relationships/hyperlink" Target="https://www.panjit.com.tw/en/Product/downloadPDF/SBM3060VFCT" TargetMode="External"/><Relationship Id="rId99" Type="http://schemas.openxmlformats.org/officeDocument/2006/relationships/hyperlink" Target="https://www.panjit.com.tw/en/Product/downloadPDF/SBM4060CT" TargetMode="External"/><Relationship Id="rId101" Type="http://schemas.openxmlformats.org/officeDocument/2006/relationships/hyperlink" Target="https://www.panjit.com.tw/en/Product/downloadPDF/SBM560VSS" TargetMode="External"/><Relationship Id="rId122" Type="http://schemas.openxmlformats.org/officeDocument/2006/relationships/hyperlink" Target="https://www.panjit.com.tw/en/Product/downloadPDF/SRM54AVF" TargetMode="External"/><Relationship Id="rId143" Type="http://schemas.openxmlformats.org/officeDocument/2006/relationships/hyperlink" Target="https://www.panjit.com.tw/en/Product/downloadPDF/SVM1550V" TargetMode="External"/><Relationship Id="rId148" Type="http://schemas.openxmlformats.org/officeDocument/2006/relationships/hyperlink" Target="https://www.panjit.com.tw/en/Product/downloadPDF/SVM1560VB" TargetMode="External"/><Relationship Id="rId164" Type="http://schemas.openxmlformats.org/officeDocument/2006/relationships/hyperlink" Target="https://www.panjit.com.tw/en/Product/downloadPDF/SVT15100UB" TargetMode="External"/><Relationship Id="rId169" Type="http://schemas.openxmlformats.org/officeDocument/2006/relationships/hyperlink" Target="https://www.panjit.com.tw/en/Product/downloadPDF/SV1580V" TargetMode="External"/><Relationship Id="rId185" Type="http://schemas.openxmlformats.org/officeDocument/2006/relationships/hyperlink" Target="https://www.panjit.com.tw/upload/datasheet/SBA220AL-AU_SERIES.pdf" TargetMode="External"/><Relationship Id="rId4" Type="http://schemas.openxmlformats.org/officeDocument/2006/relationships/hyperlink" Target="https://www.panjit.com.tw/upload/datasheet/SBM1260VCD.pdf" TargetMode="External"/><Relationship Id="rId9" Type="http://schemas.openxmlformats.org/officeDocument/2006/relationships/hyperlink" Target="https://www.panjit.com.tw/en/Product/downloadPDF/SBA340AL-AU" TargetMode="External"/><Relationship Id="rId180" Type="http://schemas.openxmlformats.org/officeDocument/2006/relationships/hyperlink" Target="https://www.panjit.com.tw/upload/datasheet/SBA120CH-AU_SERIES.pdf" TargetMode="External"/><Relationship Id="rId26" Type="http://schemas.openxmlformats.org/officeDocument/2006/relationships/hyperlink" Target="https://www.panjit.com.tw/en/Product/downloadPDF/SBA540AFC-AU" TargetMode="External"/><Relationship Id="rId47" Type="http://schemas.openxmlformats.org/officeDocument/2006/relationships/hyperlink" Target="https://www.panjit.com.tw/en/Product/downloadPDF/SBA220AL" TargetMode="External"/><Relationship Id="rId68" Type="http://schemas.openxmlformats.org/officeDocument/2006/relationships/hyperlink" Target="https://www.panjit.com.tw/en/Product/downloadPDF/SBM1045VFCT" TargetMode="External"/><Relationship Id="rId89" Type="http://schemas.openxmlformats.org/officeDocument/2006/relationships/hyperlink" Target="https://www.panjit.com.tw/en/Product/downloadPDF/SBM3045VCT" TargetMode="External"/><Relationship Id="rId112" Type="http://schemas.openxmlformats.org/officeDocument/2006/relationships/hyperlink" Target="https://www.panjit.com.tw/en/Product/downloadPDF/SBT20120LCT" TargetMode="External"/><Relationship Id="rId133" Type="http://schemas.openxmlformats.org/officeDocument/2006/relationships/hyperlink" Target="https://www.panjit.com.tw/en/Product/downloadPDF/SVM1045VB" TargetMode="External"/><Relationship Id="rId154" Type="http://schemas.openxmlformats.org/officeDocument/2006/relationships/hyperlink" Target="https://www.panjit.com.tw/en/Product/downloadPDF/SVM860VB" TargetMode="External"/><Relationship Id="rId175" Type="http://schemas.openxmlformats.org/officeDocument/2006/relationships/hyperlink" Target="https://www.panjit.com.tw/en/Product/downloadPDF/SVT2060LB" TargetMode="External"/><Relationship Id="rId16" Type="http://schemas.openxmlformats.org/officeDocument/2006/relationships/hyperlink" Target="https://www.panjit.com.tw/en/Product/downloadPDF/SBM56LAFC" TargetMode="External"/><Relationship Id="rId37" Type="http://schemas.openxmlformats.org/officeDocument/2006/relationships/hyperlink" Target="https://www.panjit.com.tw/en/Product/downloadPDF/SBA130CS-AU" TargetMode="External"/><Relationship Id="rId58" Type="http://schemas.openxmlformats.org/officeDocument/2006/relationships/hyperlink" Target="https://www.panjit.com.tw/en/Product/downloadPDF/SBA320AH-AU" TargetMode="External"/><Relationship Id="rId79" Type="http://schemas.openxmlformats.org/officeDocument/2006/relationships/hyperlink" Target="https://www.panjit.com.tw/en/Product/downloadPDF/SBM2045VCT" TargetMode="External"/><Relationship Id="rId102" Type="http://schemas.openxmlformats.org/officeDocument/2006/relationships/hyperlink" Target="https://www.panjit.com.tw/en/Product/downloadPDF/SBM845LSS" TargetMode="External"/><Relationship Id="rId123" Type="http://schemas.openxmlformats.org/officeDocument/2006/relationships/hyperlink" Target="https://www.panjit.com.tw/en/Product/downloadPDF/SRM560VF" TargetMode="External"/><Relationship Id="rId144" Type="http://schemas.openxmlformats.org/officeDocument/2006/relationships/hyperlink" Target="https://www.panjit.com.tw/en/Product/downloadPDF/SVM1550VB" TargetMode="External"/><Relationship Id="rId90" Type="http://schemas.openxmlformats.org/officeDocument/2006/relationships/hyperlink" Target="https://www.panjit.com.tw/en/Product/downloadPDF/SBM3045VDC" TargetMode="External"/><Relationship Id="rId165" Type="http://schemas.openxmlformats.org/officeDocument/2006/relationships/hyperlink" Target="https://www.panjit.com.tw/en/Product/downloadPDF/SVT15120U" TargetMode="External"/><Relationship Id="rId186" Type="http://schemas.openxmlformats.org/officeDocument/2006/relationships/hyperlink" Target="https://www.panjit.com.tw/upload/datasheet/SBA320AL-AU_SERIES.pdf" TargetMode="External"/><Relationship Id="rId27" Type="http://schemas.openxmlformats.org/officeDocument/2006/relationships/hyperlink" Target="https://www.panjit.com.tw/en/Product/downloadPDF/SBT55LAFC" TargetMode="External"/><Relationship Id="rId48" Type="http://schemas.openxmlformats.org/officeDocument/2006/relationships/hyperlink" Target="https://www.panjit.com.tw/en/Product/downloadPDF/SBA220CH" TargetMode="External"/><Relationship Id="rId69" Type="http://schemas.openxmlformats.org/officeDocument/2006/relationships/hyperlink" Target="https://www.panjit.com.tw/en/Product/downloadPDF/SBM1045VSS" TargetMode="External"/><Relationship Id="rId113" Type="http://schemas.openxmlformats.org/officeDocument/2006/relationships/hyperlink" Target="https://www.panjit.com.tw/en/Product/downloadPDF/SBT20120LFCT" TargetMode="External"/><Relationship Id="rId134" Type="http://schemas.openxmlformats.org/officeDocument/2006/relationships/hyperlink" Target="https://www.panjit.com.tw/en/Product/downloadPDF/SVM1060U" TargetMode="External"/><Relationship Id="rId80" Type="http://schemas.openxmlformats.org/officeDocument/2006/relationships/hyperlink" Target="https://www.panjit.com.tw/en/Product/downloadPDF/SBM2045VDC" TargetMode="External"/><Relationship Id="rId155" Type="http://schemas.openxmlformats.org/officeDocument/2006/relationships/hyperlink" Target="https://www.panjit.com.tw/en/Product/downloadPDF/SVT10100U" TargetMode="External"/><Relationship Id="rId176" Type="http://schemas.openxmlformats.org/officeDocument/2006/relationships/hyperlink" Target="https://www.panjit.com.tw/en/Product/downloadPDF/SVT8100V" TargetMode="External"/><Relationship Id="rId17" Type="http://schemas.openxmlformats.org/officeDocument/2006/relationships/hyperlink" Target="https://www.panjit.com.tw/en/Product/downloadPDF/SBA320AFC" TargetMode="External"/><Relationship Id="rId38" Type="http://schemas.openxmlformats.org/officeDocument/2006/relationships/hyperlink" Target="https://www.panjit.com.tw/en/Product/downloadPDF/SBA130Q" TargetMode="External"/><Relationship Id="rId59" Type="http://schemas.openxmlformats.org/officeDocument/2006/relationships/hyperlink" Target="https://www.panjit.com.tw/en/Product/downloadPDF/SBA320AL" TargetMode="External"/><Relationship Id="rId103" Type="http://schemas.openxmlformats.org/officeDocument/2006/relationships/hyperlink" Target="https://www.panjit.com.tw/en/Product/downloadPDF/SBM860VSS" TargetMode="External"/><Relationship Id="rId124" Type="http://schemas.openxmlformats.org/officeDocument/2006/relationships/hyperlink" Target="https://www.panjit.com.tw/en/Product/downloadPDF/SRM84ALF" TargetMode="External"/><Relationship Id="rId70" Type="http://schemas.openxmlformats.org/officeDocument/2006/relationships/hyperlink" Target="https://www.panjit.com.tw/en/Product/downloadPDF/SBM1060LSS" TargetMode="External"/><Relationship Id="rId91" Type="http://schemas.openxmlformats.org/officeDocument/2006/relationships/hyperlink" Target="https://www.panjit.com.tw/en/Product/downloadPDF/SBM3060UCT" TargetMode="External"/><Relationship Id="rId145" Type="http://schemas.openxmlformats.org/officeDocument/2006/relationships/hyperlink" Target="https://www.panjit.com.tw/en/Product/downloadPDF/SVM1560U" TargetMode="External"/><Relationship Id="rId166" Type="http://schemas.openxmlformats.org/officeDocument/2006/relationships/hyperlink" Target="https://www.panjit.com.tw/en/Product/downloadPDF/SVT15120UB" TargetMode="External"/><Relationship Id="rId187" Type="http://schemas.openxmlformats.org/officeDocument/2006/relationships/hyperlink" Target="https://www.panjit.com.tw/upload/datasheet/SBA320AL-AU_SERIES.pdf" TargetMode="External"/><Relationship Id="rId1" Type="http://schemas.openxmlformats.org/officeDocument/2006/relationships/hyperlink" Target="https://www.panjit.com.tw/upload/datasheet/SBM1045CD.pdf" TargetMode="External"/><Relationship Id="rId28" Type="http://schemas.openxmlformats.org/officeDocument/2006/relationships/hyperlink" Target="https://www.panjit.com.tw/en/Product/downloadPDF/SBA120AS" TargetMode="External"/><Relationship Id="rId49" Type="http://schemas.openxmlformats.org/officeDocument/2006/relationships/hyperlink" Target="https://www.panjit.com.tw/en/Product/downloadPDF/SBA230AH" TargetMode="External"/><Relationship Id="rId114" Type="http://schemas.openxmlformats.org/officeDocument/2006/relationships/hyperlink" Target="https://www.panjit.com.tw/en/Product/downloadPDF/SBT30120LCT" TargetMode="External"/><Relationship Id="rId60" Type="http://schemas.openxmlformats.org/officeDocument/2006/relationships/hyperlink" Target="https://www.panjit.com.tw/en/Product/downloadPDF/SBA330AH" TargetMode="External"/><Relationship Id="rId81" Type="http://schemas.openxmlformats.org/officeDocument/2006/relationships/hyperlink" Target="https://www.panjit.com.tw/en/Product/downloadPDF/SBM2045VFCT" TargetMode="External"/><Relationship Id="rId135" Type="http://schemas.openxmlformats.org/officeDocument/2006/relationships/hyperlink" Target="https://www.panjit.com.tw/en/Product/downloadPDF/SVM1060UB" TargetMode="External"/><Relationship Id="rId156" Type="http://schemas.openxmlformats.org/officeDocument/2006/relationships/hyperlink" Target="https://www.panjit.com.tw/en/Product/downloadPDF/SVT10100UB" TargetMode="External"/><Relationship Id="rId177" Type="http://schemas.openxmlformats.org/officeDocument/2006/relationships/hyperlink" Target="https://www.panjit.com.tw/en/Product/downloadPDF/SVT8100VB" TargetMode="Externa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PCDD0865GB" TargetMode="External"/><Relationship Id="rId13" Type="http://schemas.openxmlformats.org/officeDocument/2006/relationships/hyperlink" Target="https://www.panjit.com.tw/en/Product/downloadPDF/PCDP1065GB" TargetMode="External"/><Relationship Id="rId3" Type="http://schemas.openxmlformats.org/officeDocument/2006/relationships/hyperlink" Target="https://www.panjit.com.tw/en/Product/downloadPDF/PCDP20120GB" TargetMode="External"/><Relationship Id="rId7" Type="http://schemas.openxmlformats.org/officeDocument/2006/relationships/hyperlink" Target="https://www.panjit.com.tw/en/Product/downloadPDF/PCDD0665GB" TargetMode="External"/><Relationship Id="rId12" Type="http://schemas.openxmlformats.org/officeDocument/2006/relationships/hyperlink" Target="https://www.panjit.com.tw/en/Product/downloadPDF/PCDP0865GB" TargetMode="External"/><Relationship Id="rId2" Type="http://schemas.openxmlformats.org/officeDocument/2006/relationships/hyperlink" Target="https://www.panjit.com.tw/en/Product/downloadPDF/PCDP15120GB" TargetMode="External"/><Relationship Id="rId16" Type="http://schemas.openxmlformats.org/officeDocument/2006/relationships/hyperlink" Target="https://www.panjit.com.tw/en/Product/downloadPDF/PCDP2065GB" TargetMode="External"/><Relationship Id="rId1" Type="http://schemas.openxmlformats.org/officeDocument/2006/relationships/hyperlink" Target="https://www.panjit.com.tw/en/Product/downloadPDF/PCDP08120GB" TargetMode="External"/><Relationship Id="rId6" Type="http://schemas.openxmlformats.org/officeDocument/2006/relationships/hyperlink" Target="https://www.panjit.com.tw/en/Product/downloadPDF/PCDD0465GB" TargetMode="External"/><Relationship Id="rId11" Type="http://schemas.openxmlformats.org/officeDocument/2006/relationships/hyperlink" Target="https://www.panjit.com.tw/en/Product/downloadPDF/PCDP0665GB" TargetMode="External"/><Relationship Id="rId5" Type="http://schemas.openxmlformats.org/officeDocument/2006/relationships/hyperlink" Target="https://www.panjit.com.tw/en/Product/downloadPDF/PCDG10120GB" TargetMode="External"/><Relationship Id="rId15" Type="http://schemas.openxmlformats.org/officeDocument/2006/relationships/hyperlink" Target="https://www.panjit.com.tw/en/Product/downloadPDF/PCDP1665GB" TargetMode="External"/><Relationship Id="rId10" Type="http://schemas.openxmlformats.org/officeDocument/2006/relationships/hyperlink" Target="https://www.panjit.com.tw/en/Product/downloadPDF/PCDP0465GB" TargetMode="External"/><Relationship Id="rId4" Type="http://schemas.openxmlformats.org/officeDocument/2006/relationships/hyperlink" Target="https://www.panjit.com.tw/en/Product/downloadPDF/PCDG05120GB" TargetMode="External"/><Relationship Id="rId9" Type="http://schemas.openxmlformats.org/officeDocument/2006/relationships/hyperlink" Target="https://www.panjit.com.tw/en/Product/downloadPDF/PCDD1065GB" TargetMode="External"/><Relationship Id="rId14" Type="http://schemas.openxmlformats.org/officeDocument/2006/relationships/hyperlink" Target="https://www.panjit.com.tw/en/Product/downloadPDF/PCDP1265GB" TargetMode="External"/></Relationships>
</file>

<file path=xl/worksheets/_rels/sheet19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BAS116-AU" TargetMode="External"/><Relationship Id="rId117" Type="http://schemas.openxmlformats.org/officeDocument/2006/relationships/hyperlink" Target="https://www.panjit.com.tw/en/Product/downloadPDF/BAS21W-AU" TargetMode="External"/><Relationship Id="rId21" Type="http://schemas.openxmlformats.org/officeDocument/2006/relationships/hyperlink" Target="https://www.panjit.com.tw/en/Product/downloadPDF/1N914" TargetMode="External"/><Relationship Id="rId42" Type="http://schemas.openxmlformats.org/officeDocument/2006/relationships/hyperlink" Target="https://www.panjit.com.tw/en/Product/downloadPDF/BAS16TW-AU" TargetMode="External"/><Relationship Id="rId47" Type="http://schemas.openxmlformats.org/officeDocument/2006/relationships/hyperlink" Target="https://www.panjit.com.tw/en/Product/downloadPDF/BAS16W-AU" TargetMode="External"/><Relationship Id="rId63" Type="http://schemas.openxmlformats.org/officeDocument/2006/relationships/hyperlink" Target="https://www.panjit.com.tw/en/Product/downloadPDF/BAV99-AU" TargetMode="External"/><Relationship Id="rId68" Type="http://schemas.openxmlformats.org/officeDocument/2006/relationships/hyperlink" Target="https://www.panjit.com.tw/en/Product/downloadPDF/BAW56TB" TargetMode="External"/><Relationship Id="rId84" Type="http://schemas.openxmlformats.org/officeDocument/2006/relationships/hyperlink" Target="https://www.panjit.com.tw/en/Product/downloadPDF/BAS16W" TargetMode="External"/><Relationship Id="rId89" Type="http://schemas.openxmlformats.org/officeDocument/2006/relationships/hyperlink" Target="https://www.panjit.com.tw/en/Product/downloadPDF/MMBD7000W" TargetMode="External"/><Relationship Id="rId112" Type="http://schemas.openxmlformats.org/officeDocument/2006/relationships/hyperlink" Target="https://www.panjit.com.tw/en/Product/downloadPDF/BAS21C" TargetMode="External"/><Relationship Id="rId16" Type="http://schemas.openxmlformats.org/officeDocument/2006/relationships/hyperlink" Target="https://www.panjit.com.tw/en/Product/downloadPDF/MMBD6100" TargetMode="External"/><Relationship Id="rId107" Type="http://schemas.openxmlformats.org/officeDocument/2006/relationships/hyperlink" Target="https://www.panjit.com.tw/en/Product/downloadPDF/BAV302" TargetMode="External"/><Relationship Id="rId11" Type="http://schemas.openxmlformats.org/officeDocument/2006/relationships/hyperlink" Target="https://www.panjit.com.tw/en/Product/downloadPDF/1N4148WS-AU" TargetMode="External"/><Relationship Id="rId32" Type="http://schemas.openxmlformats.org/officeDocument/2006/relationships/hyperlink" Target="https://www.panjit.com.tw/en/Product/downloadPDF/BAS116WS" TargetMode="External"/><Relationship Id="rId37" Type="http://schemas.openxmlformats.org/officeDocument/2006/relationships/hyperlink" Target="https://www.panjit.com.tw/en/Product/downloadPDF/BAS16TS-AU" TargetMode="External"/><Relationship Id="rId53" Type="http://schemas.openxmlformats.org/officeDocument/2006/relationships/hyperlink" Target="https://www.panjit.com.tw/en/Product/downloadPDF/BAV199W-AU" TargetMode="External"/><Relationship Id="rId58" Type="http://schemas.openxmlformats.org/officeDocument/2006/relationships/hyperlink" Target="https://www.panjit.com.tw/en/Product/downloadPDF/BAV70" TargetMode="External"/><Relationship Id="rId74" Type="http://schemas.openxmlformats.org/officeDocument/2006/relationships/hyperlink" Target="https://www.panjit.com.tw/en/Product/downloadPDF/BAV70W-AU" TargetMode="External"/><Relationship Id="rId79" Type="http://schemas.openxmlformats.org/officeDocument/2006/relationships/hyperlink" Target="https://www.panjit.com.tw/en/Product/downloadPDF/MMBD4148" TargetMode="External"/><Relationship Id="rId102" Type="http://schemas.openxmlformats.org/officeDocument/2006/relationships/hyperlink" Target="https://www.panjit.com.tw/en/Product/downloadPDF/BAV102" TargetMode="External"/><Relationship Id="rId123" Type="http://schemas.openxmlformats.org/officeDocument/2006/relationships/hyperlink" Target="https://www.panjit.com.tw/en/Product/downloadPDF/BAV3004W" TargetMode="External"/><Relationship Id="rId128" Type="http://schemas.openxmlformats.org/officeDocument/2006/relationships/hyperlink" Target="https://www.panjit.com.tw/en/Product/downloadPDF/BAW56E6" TargetMode="External"/><Relationship Id="rId5" Type="http://schemas.openxmlformats.org/officeDocument/2006/relationships/hyperlink" Target="https://www.panjit.com.tw/en/Product/downloadPDF/1SS400-AU" TargetMode="External"/><Relationship Id="rId90" Type="http://schemas.openxmlformats.org/officeDocument/2006/relationships/hyperlink" Target="https://www.panjit.com.tw/en/Product/downloadPDF/MMBD914" TargetMode="External"/><Relationship Id="rId95" Type="http://schemas.openxmlformats.org/officeDocument/2006/relationships/hyperlink" Target="https://www.panjit.com.tw/en/Product/downloadPDF/BAV101" TargetMode="External"/><Relationship Id="rId22" Type="http://schemas.openxmlformats.org/officeDocument/2006/relationships/hyperlink" Target="https://www.panjit.com.tw/en/Product/downloadPDF/BAS116" TargetMode="External"/><Relationship Id="rId27" Type="http://schemas.openxmlformats.org/officeDocument/2006/relationships/hyperlink" Target="https://www.panjit.com.tw/en/Product/downloadPDF/BAV170-AU" TargetMode="External"/><Relationship Id="rId43" Type="http://schemas.openxmlformats.org/officeDocument/2006/relationships/hyperlink" Target="https://www.panjit.com.tw/en/Product/downloadPDF/BAV70DW-AU" TargetMode="External"/><Relationship Id="rId48" Type="http://schemas.openxmlformats.org/officeDocument/2006/relationships/hyperlink" Target="https://www.panjit.com.tw/en/Product/downloadPDF/BAS316" TargetMode="External"/><Relationship Id="rId64" Type="http://schemas.openxmlformats.org/officeDocument/2006/relationships/hyperlink" Target="https://www.panjit.com.tw/en/Product/downloadPDF/BAW56-AU" TargetMode="External"/><Relationship Id="rId69" Type="http://schemas.openxmlformats.org/officeDocument/2006/relationships/hyperlink" Target="https://www.panjit.com.tw/en/Product/downloadPDF/BAL99W" TargetMode="External"/><Relationship Id="rId113" Type="http://schemas.openxmlformats.org/officeDocument/2006/relationships/hyperlink" Target="https://www.panjit.com.tw/en/Product/downloadPDF/BAS21S" TargetMode="External"/><Relationship Id="rId118" Type="http://schemas.openxmlformats.org/officeDocument/2006/relationships/hyperlink" Target="https://www.panjit.com.tw/en/Product/downloadPDF/BAV21W" TargetMode="External"/><Relationship Id="rId80" Type="http://schemas.openxmlformats.org/officeDocument/2006/relationships/hyperlink" Target="https://www.panjit.com.tw/en/Product/downloadPDF/MMBD4448" TargetMode="External"/><Relationship Id="rId85" Type="http://schemas.openxmlformats.org/officeDocument/2006/relationships/hyperlink" Target="https://www.panjit.com.tw/en/Product/downloadPDF/MMBD4148W" TargetMode="External"/><Relationship Id="rId12" Type="http://schemas.openxmlformats.org/officeDocument/2006/relationships/hyperlink" Target="https://www.panjit.com.tw/en/Product/downloadPDF/1N4150" TargetMode="External"/><Relationship Id="rId17" Type="http://schemas.openxmlformats.org/officeDocument/2006/relationships/hyperlink" Target="https://www.panjit.com.tw/en/Product/downloadPDF/MMBD6100W" TargetMode="External"/><Relationship Id="rId33" Type="http://schemas.openxmlformats.org/officeDocument/2006/relationships/hyperlink" Target="https://www.panjit.com.tw/en/Product/downloadPDF/BAS116WS-AU" TargetMode="External"/><Relationship Id="rId38" Type="http://schemas.openxmlformats.org/officeDocument/2006/relationships/hyperlink" Target="https://www.panjit.com.tw/en/Product/downloadPDF/BAS16TW" TargetMode="External"/><Relationship Id="rId59" Type="http://schemas.openxmlformats.org/officeDocument/2006/relationships/hyperlink" Target="https://www.panjit.com.tw/en/Product/downloadPDF/BAV99" TargetMode="External"/><Relationship Id="rId103" Type="http://schemas.openxmlformats.org/officeDocument/2006/relationships/hyperlink" Target="https://www.panjit.com.tw/en/Product/downloadPDF/BAV20" TargetMode="External"/><Relationship Id="rId108" Type="http://schemas.openxmlformats.org/officeDocument/2006/relationships/hyperlink" Target="https://www.panjit.com.tw/en/Product/downloadPDF/BAS21" TargetMode="External"/><Relationship Id="rId124" Type="http://schemas.openxmlformats.org/officeDocument/2006/relationships/hyperlink" Target="https://www.panjit.com.tw/en/Product/downloadPDF/MMBD3004A" TargetMode="External"/><Relationship Id="rId54" Type="http://schemas.openxmlformats.org/officeDocument/2006/relationships/hyperlink" Target="https://www.panjit.com.tw/en/Product/downloadPDF/BAV199STB6" TargetMode="External"/><Relationship Id="rId70" Type="http://schemas.openxmlformats.org/officeDocument/2006/relationships/hyperlink" Target="https://www.panjit.com.tw/en/Product/downloadPDF/BAV70W" TargetMode="External"/><Relationship Id="rId75" Type="http://schemas.openxmlformats.org/officeDocument/2006/relationships/hyperlink" Target="https://www.panjit.com.tw/en/Product/downloadPDF/BAV99W-AU" TargetMode="External"/><Relationship Id="rId91" Type="http://schemas.openxmlformats.org/officeDocument/2006/relationships/hyperlink" Target="https://www.panjit.com.tw/en/Product/downloadPDF/MMBD914TS" TargetMode="External"/><Relationship Id="rId96" Type="http://schemas.openxmlformats.org/officeDocument/2006/relationships/hyperlink" Target="https://www.panjit.com.tw/en/Product/downloadPDF/BAV19W" TargetMode="External"/><Relationship Id="rId1" Type="http://schemas.openxmlformats.org/officeDocument/2006/relationships/hyperlink" Target="https://www.panjit.com.tw/en/Product/downloadPDF/BAS21GW6" TargetMode="External"/><Relationship Id="rId6" Type="http://schemas.openxmlformats.org/officeDocument/2006/relationships/hyperlink" Target="https://www.panjit.com.tw/en/Product/downloadPDF/1N4148" TargetMode="External"/><Relationship Id="rId23" Type="http://schemas.openxmlformats.org/officeDocument/2006/relationships/hyperlink" Target="https://www.panjit.com.tw/en/Product/downloadPDF/BAV170" TargetMode="External"/><Relationship Id="rId28" Type="http://schemas.openxmlformats.org/officeDocument/2006/relationships/hyperlink" Target="https://www.panjit.com.tw/en/Product/downloadPDF/BAV199-AU" TargetMode="External"/><Relationship Id="rId49" Type="http://schemas.openxmlformats.org/officeDocument/2006/relationships/hyperlink" Target="https://www.panjit.com.tw/en/Product/downloadPDF/BAS316-AU" TargetMode="External"/><Relationship Id="rId114" Type="http://schemas.openxmlformats.org/officeDocument/2006/relationships/hyperlink" Target="https://www.panjit.com.tw/en/Product/downloadPDF/BAS21A-AU" TargetMode="External"/><Relationship Id="rId119" Type="http://schemas.openxmlformats.org/officeDocument/2006/relationships/hyperlink" Target="https://www.panjit.com.tw/en/Product/downloadPDF/BAV21WS" TargetMode="External"/><Relationship Id="rId44" Type="http://schemas.openxmlformats.org/officeDocument/2006/relationships/hyperlink" Target="https://www.panjit.com.tw/en/Product/downloadPDF/BAV99S-AU" TargetMode="External"/><Relationship Id="rId60" Type="http://schemas.openxmlformats.org/officeDocument/2006/relationships/hyperlink" Target="https://www.panjit.com.tw/en/Product/downloadPDF/BAW56" TargetMode="External"/><Relationship Id="rId65" Type="http://schemas.openxmlformats.org/officeDocument/2006/relationships/hyperlink" Target="https://www.panjit.com.tw/en/Product/downloadPDF/BAL99TB" TargetMode="External"/><Relationship Id="rId81" Type="http://schemas.openxmlformats.org/officeDocument/2006/relationships/hyperlink" Target="https://www.panjit.com.tw/en/Product/downloadPDF/MMBD4148-AU" TargetMode="External"/><Relationship Id="rId86" Type="http://schemas.openxmlformats.org/officeDocument/2006/relationships/hyperlink" Target="https://www.panjit.com.tw/en/Product/downloadPDF/MMBD4448W" TargetMode="External"/><Relationship Id="rId13" Type="http://schemas.openxmlformats.org/officeDocument/2006/relationships/hyperlink" Target="https://www.panjit.com.tw/en/Product/downloadPDF/LS4150" TargetMode="External"/><Relationship Id="rId18" Type="http://schemas.openxmlformats.org/officeDocument/2006/relationships/hyperlink" Target="https://www.panjit.com.tw/en/Product/downloadPDF/1SS387FN2" TargetMode="External"/><Relationship Id="rId39" Type="http://schemas.openxmlformats.org/officeDocument/2006/relationships/hyperlink" Target="https://www.panjit.com.tw/en/Product/downloadPDF/BAV70DW" TargetMode="External"/><Relationship Id="rId109" Type="http://schemas.openxmlformats.org/officeDocument/2006/relationships/hyperlink" Target="https://www.panjit.com.tw/en/Product/downloadPDF/BAS21-AU" TargetMode="External"/><Relationship Id="rId34" Type="http://schemas.openxmlformats.org/officeDocument/2006/relationships/hyperlink" Target="https://www.panjit.com.tw/en/Product/downloadPDF/BAS16" TargetMode="External"/><Relationship Id="rId50" Type="http://schemas.openxmlformats.org/officeDocument/2006/relationships/hyperlink" Target="https://www.panjit.com.tw/en/Product/downloadPDF/BAV16W" TargetMode="External"/><Relationship Id="rId55" Type="http://schemas.openxmlformats.org/officeDocument/2006/relationships/hyperlink" Target="https://www.panjit.com.tw/en/Product/downloadPDF/BAV99STB6" TargetMode="External"/><Relationship Id="rId76" Type="http://schemas.openxmlformats.org/officeDocument/2006/relationships/hyperlink" Target="https://www.panjit.com.tw/en/Product/downloadPDF/BAW56W-AU" TargetMode="External"/><Relationship Id="rId97" Type="http://schemas.openxmlformats.org/officeDocument/2006/relationships/hyperlink" Target="https://www.panjit.com.tw/en/Product/downloadPDF/BAV19WS" TargetMode="External"/><Relationship Id="rId104" Type="http://schemas.openxmlformats.org/officeDocument/2006/relationships/hyperlink" Target="https://www.panjit.com.tw/en/Product/downloadPDF/BAV20W" TargetMode="External"/><Relationship Id="rId120" Type="http://schemas.openxmlformats.org/officeDocument/2006/relationships/hyperlink" Target="https://www.panjit.com.tw/en/Product/downloadPDF/BAV21WS-AU" TargetMode="External"/><Relationship Id="rId125" Type="http://schemas.openxmlformats.org/officeDocument/2006/relationships/hyperlink" Target="https://www.panjit.com.tw/en/Product/downloadPDF/MMBD3004C" TargetMode="External"/><Relationship Id="rId7" Type="http://schemas.openxmlformats.org/officeDocument/2006/relationships/hyperlink" Target="https://www.panjit.com.tw/en/Product/downloadPDF/1N4148GW6" TargetMode="External"/><Relationship Id="rId71" Type="http://schemas.openxmlformats.org/officeDocument/2006/relationships/hyperlink" Target="https://www.panjit.com.tw/en/Product/downloadPDF/BAV99W" TargetMode="External"/><Relationship Id="rId92" Type="http://schemas.openxmlformats.org/officeDocument/2006/relationships/hyperlink" Target="https://www.panjit.com.tw/en/Product/downloadPDF/BAS19" TargetMode="External"/><Relationship Id="rId2" Type="http://schemas.openxmlformats.org/officeDocument/2006/relationships/hyperlink" Target="https://www.panjit.com.tw/en/Product/downloadPDF/BAS21GW6-AU" TargetMode="External"/><Relationship Id="rId29" Type="http://schemas.openxmlformats.org/officeDocument/2006/relationships/hyperlink" Target="https://www.panjit.com.tw/en/Product/downloadPDF/BAW156-AU" TargetMode="External"/><Relationship Id="rId24" Type="http://schemas.openxmlformats.org/officeDocument/2006/relationships/hyperlink" Target="https://www.panjit.com.tw/en/Product/downloadPDF/BAV199" TargetMode="External"/><Relationship Id="rId40" Type="http://schemas.openxmlformats.org/officeDocument/2006/relationships/hyperlink" Target="https://www.panjit.com.tw/en/Product/downloadPDF/BAV99S" TargetMode="External"/><Relationship Id="rId45" Type="http://schemas.openxmlformats.org/officeDocument/2006/relationships/hyperlink" Target="https://www.panjit.com.tw/en/Product/downloadPDF/BAW56DW-AU" TargetMode="External"/><Relationship Id="rId66" Type="http://schemas.openxmlformats.org/officeDocument/2006/relationships/hyperlink" Target="https://www.panjit.com.tw/en/Product/downloadPDF/BAV70TB" TargetMode="External"/><Relationship Id="rId87" Type="http://schemas.openxmlformats.org/officeDocument/2006/relationships/hyperlink" Target="https://www.panjit.com.tw/en/Product/downloadPDF/MMBD4448TW" TargetMode="External"/><Relationship Id="rId110" Type="http://schemas.openxmlformats.org/officeDocument/2006/relationships/hyperlink" Target="https://www.panjit.com.tw/en/Product/downloadPDF/BAS21W" TargetMode="External"/><Relationship Id="rId115" Type="http://schemas.openxmlformats.org/officeDocument/2006/relationships/hyperlink" Target="https://www.panjit.com.tw/en/Product/downloadPDF/BAS21C-AU" TargetMode="External"/><Relationship Id="rId61" Type="http://schemas.openxmlformats.org/officeDocument/2006/relationships/hyperlink" Target="https://www.panjit.com.tw/en/Product/downloadPDF/BAL99-AU" TargetMode="External"/><Relationship Id="rId82" Type="http://schemas.openxmlformats.org/officeDocument/2006/relationships/hyperlink" Target="https://www.panjit.com.tw/en/Product/downloadPDF/MMBD4148TS" TargetMode="External"/><Relationship Id="rId19" Type="http://schemas.openxmlformats.org/officeDocument/2006/relationships/hyperlink" Target="https://www.panjit.com.tw/en/Product/downloadPDF/1N4448W" TargetMode="External"/><Relationship Id="rId14" Type="http://schemas.openxmlformats.org/officeDocument/2006/relationships/hyperlink" Target="https://www.panjit.com.tw/en/Product/downloadPDF/BAV99BRW" TargetMode="External"/><Relationship Id="rId30" Type="http://schemas.openxmlformats.org/officeDocument/2006/relationships/hyperlink" Target="https://www.panjit.com.tw/en/Product/downloadPDF/BAS116TW" TargetMode="External"/><Relationship Id="rId35" Type="http://schemas.openxmlformats.org/officeDocument/2006/relationships/hyperlink" Target="https://www.panjit.com.tw/en/Product/downloadPDF/BAS16-AU" TargetMode="External"/><Relationship Id="rId56" Type="http://schemas.openxmlformats.org/officeDocument/2006/relationships/hyperlink" Target="https://www.panjit.com.tw/en/Product/downloadPDF/BAV99STB6-AU" TargetMode="External"/><Relationship Id="rId77" Type="http://schemas.openxmlformats.org/officeDocument/2006/relationships/hyperlink" Target="https://www.panjit.com.tw/en/Product/downloadPDF/LL914" TargetMode="External"/><Relationship Id="rId100" Type="http://schemas.openxmlformats.org/officeDocument/2006/relationships/hyperlink" Target="https://www.panjit.com.tw/en/Product/downloadPDF/BAS20-AU" TargetMode="External"/><Relationship Id="rId105" Type="http://schemas.openxmlformats.org/officeDocument/2006/relationships/hyperlink" Target="https://www.panjit.com.tw/en/Product/downloadPDF/BAV20WS" TargetMode="External"/><Relationship Id="rId126" Type="http://schemas.openxmlformats.org/officeDocument/2006/relationships/hyperlink" Target="https://www.panjit.com.tw/en/Product/downloadPDF/MMBD3004S" TargetMode="External"/><Relationship Id="rId8" Type="http://schemas.openxmlformats.org/officeDocument/2006/relationships/hyperlink" Target="https://www.panjit.com.tw/en/Product/downloadPDF/1N4148W" TargetMode="External"/><Relationship Id="rId51" Type="http://schemas.openxmlformats.org/officeDocument/2006/relationships/hyperlink" Target="https://www.panjit.com.tw/en/Product/downloadPDF/BAV170W" TargetMode="External"/><Relationship Id="rId72" Type="http://schemas.openxmlformats.org/officeDocument/2006/relationships/hyperlink" Target="https://www.panjit.com.tw/en/Product/downloadPDF/BAW56W" TargetMode="External"/><Relationship Id="rId93" Type="http://schemas.openxmlformats.org/officeDocument/2006/relationships/hyperlink" Target="https://www.panjit.com.tw/en/Product/downloadPDF/BAS19-AU" TargetMode="External"/><Relationship Id="rId98" Type="http://schemas.openxmlformats.org/officeDocument/2006/relationships/hyperlink" Target="https://www.panjit.com.tw/en/Product/downloadPDF/BAV19WS-AU" TargetMode="External"/><Relationship Id="rId121" Type="http://schemas.openxmlformats.org/officeDocument/2006/relationships/hyperlink" Target="https://www.panjit.com.tw/en/Product/downloadPDF/BAV21W-AU" TargetMode="External"/><Relationship Id="rId3" Type="http://schemas.openxmlformats.org/officeDocument/2006/relationships/hyperlink" Target="https://www.panjit.com.tw/en/Product/downloadPDF/1N4148WSG" TargetMode="External"/><Relationship Id="rId25" Type="http://schemas.openxmlformats.org/officeDocument/2006/relationships/hyperlink" Target="https://www.panjit.com.tw/en/Product/downloadPDF/BAW156" TargetMode="External"/><Relationship Id="rId46" Type="http://schemas.openxmlformats.org/officeDocument/2006/relationships/hyperlink" Target="https://www.panjit.com.tw/en/Product/downloadPDF/BAS16VTB6" TargetMode="External"/><Relationship Id="rId67" Type="http://schemas.openxmlformats.org/officeDocument/2006/relationships/hyperlink" Target="https://www.panjit.com.tw/en/Product/downloadPDF/BAV99TB" TargetMode="External"/><Relationship Id="rId116" Type="http://schemas.openxmlformats.org/officeDocument/2006/relationships/hyperlink" Target="https://www.panjit.com.tw/en/Product/downloadPDF/BAS21S-AU" TargetMode="External"/><Relationship Id="rId20" Type="http://schemas.openxmlformats.org/officeDocument/2006/relationships/hyperlink" Target="https://www.panjit.com.tw/en/Product/downloadPDF/1N4448W-AU" TargetMode="External"/><Relationship Id="rId41" Type="http://schemas.openxmlformats.org/officeDocument/2006/relationships/hyperlink" Target="https://www.panjit.com.tw/en/Product/downloadPDF/BAW56DW" TargetMode="External"/><Relationship Id="rId62" Type="http://schemas.openxmlformats.org/officeDocument/2006/relationships/hyperlink" Target="https://www.panjit.com.tw/en/Product/downloadPDF/BAV70-AU" TargetMode="External"/><Relationship Id="rId83" Type="http://schemas.openxmlformats.org/officeDocument/2006/relationships/hyperlink" Target="https://www.panjit.com.tw/en/Product/downloadPDF/MMBD4148TS-AU" TargetMode="External"/><Relationship Id="rId88" Type="http://schemas.openxmlformats.org/officeDocument/2006/relationships/hyperlink" Target="https://www.panjit.com.tw/en/Product/downloadPDF/MMBD7000" TargetMode="External"/><Relationship Id="rId111" Type="http://schemas.openxmlformats.org/officeDocument/2006/relationships/hyperlink" Target="https://www.panjit.com.tw/en/Product/downloadPDF/BAS21A" TargetMode="External"/><Relationship Id="rId15" Type="http://schemas.openxmlformats.org/officeDocument/2006/relationships/hyperlink" Target="https://www.panjit.com.tw/en/Product/downloadPDF/MMBD6050" TargetMode="External"/><Relationship Id="rId36" Type="http://schemas.openxmlformats.org/officeDocument/2006/relationships/hyperlink" Target="https://www.panjit.com.tw/en/Product/downloadPDF/BAS16TS" TargetMode="External"/><Relationship Id="rId57" Type="http://schemas.openxmlformats.org/officeDocument/2006/relationships/hyperlink" Target="https://www.panjit.com.tw/en/Product/downloadPDF/BAL99" TargetMode="External"/><Relationship Id="rId106" Type="http://schemas.openxmlformats.org/officeDocument/2006/relationships/hyperlink" Target="https://www.panjit.com.tw/en/Product/downloadPDF/BAV20WS-AU" TargetMode="External"/><Relationship Id="rId127" Type="http://schemas.openxmlformats.org/officeDocument/2006/relationships/hyperlink" Target="https://www.panjit.com.tw/en/Product/downloadPDF/MMBD3004BRM" TargetMode="External"/><Relationship Id="rId10" Type="http://schemas.openxmlformats.org/officeDocument/2006/relationships/hyperlink" Target="https://www.panjit.com.tw/en/Product/downloadPDF/1N4148WS" TargetMode="External"/><Relationship Id="rId31" Type="http://schemas.openxmlformats.org/officeDocument/2006/relationships/hyperlink" Target="https://www.panjit.com.tw/en/Product/downloadPDF/BAV199S" TargetMode="External"/><Relationship Id="rId52" Type="http://schemas.openxmlformats.org/officeDocument/2006/relationships/hyperlink" Target="https://www.panjit.com.tw/en/Product/downloadPDF/BAV199W" TargetMode="External"/><Relationship Id="rId73" Type="http://schemas.openxmlformats.org/officeDocument/2006/relationships/hyperlink" Target="https://www.panjit.com.tw/en/Product/downloadPDF/BAL99W-AU" TargetMode="External"/><Relationship Id="rId78" Type="http://schemas.openxmlformats.org/officeDocument/2006/relationships/hyperlink" Target="https://www.panjit.com.tw/en/Product/downloadPDF/LS4448" TargetMode="External"/><Relationship Id="rId94" Type="http://schemas.openxmlformats.org/officeDocument/2006/relationships/hyperlink" Target="https://www.panjit.com.tw/en/Product/downloadPDF/BAS19W" TargetMode="External"/><Relationship Id="rId99" Type="http://schemas.openxmlformats.org/officeDocument/2006/relationships/hyperlink" Target="https://www.panjit.com.tw/en/Product/downloadPDF/BAS20" TargetMode="External"/><Relationship Id="rId101" Type="http://schemas.openxmlformats.org/officeDocument/2006/relationships/hyperlink" Target="https://www.panjit.com.tw/en/Product/downloadPDF/BAS20W" TargetMode="External"/><Relationship Id="rId122" Type="http://schemas.openxmlformats.org/officeDocument/2006/relationships/hyperlink" Target="https://www.panjit.com.tw/en/Product/downloadPDF/BAV303" TargetMode="External"/><Relationship Id="rId4" Type="http://schemas.openxmlformats.org/officeDocument/2006/relationships/hyperlink" Target="https://www.panjit.com.tw/en/Product/downloadPDF/1SS400" TargetMode="External"/><Relationship Id="rId9" Type="http://schemas.openxmlformats.org/officeDocument/2006/relationships/hyperlink" Target="https://www.panjit.com.tw/en/Product/downloadPDF/1N4148W-AU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S2GF" TargetMode="External"/><Relationship Id="rId21" Type="http://schemas.openxmlformats.org/officeDocument/2006/relationships/hyperlink" Target="https://www.panjit.com.tw/en/Product/downloadPDF/GS1MAFC-AU" TargetMode="External"/><Relationship Id="rId42" Type="http://schemas.openxmlformats.org/officeDocument/2006/relationships/hyperlink" Target="https://www.panjit.com.tw/en/Product/downloadPDF/GS1006FL-AU" TargetMode="External"/><Relationship Id="rId63" Type="http://schemas.openxmlformats.org/officeDocument/2006/relationships/hyperlink" Target="https://www.panjit.com.tw/en/Product/downloadPDF/GS1K" TargetMode="External"/><Relationship Id="rId84" Type="http://schemas.openxmlformats.org/officeDocument/2006/relationships/hyperlink" Target="https://www.panjit.com.tw/en/Product/downloadPDF/PG4004" TargetMode="External"/><Relationship Id="rId138" Type="http://schemas.openxmlformats.org/officeDocument/2006/relationships/hyperlink" Target="https://www.panjit.com.tw/en/Product/downloadPDF/S2B-AU" TargetMode="External"/><Relationship Id="rId159" Type="http://schemas.openxmlformats.org/officeDocument/2006/relationships/hyperlink" Target="https://www.panjit.com.tw/en/Product/downloadPDF/S3KA" TargetMode="External"/><Relationship Id="rId170" Type="http://schemas.openxmlformats.org/officeDocument/2006/relationships/hyperlink" Target="https://www.panjit.com.tw/en/Product/downloadPDF/S3D-AU" TargetMode="External"/><Relationship Id="rId191" Type="http://schemas.openxmlformats.org/officeDocument/2006/relationships/hyperlink" Target="https://www.panjit.com.tw/en/Product/downloadPDF/PG600G" TargetMode="External"/><Relationship Id="rId205" Type="http://schemas.openxmlformats.org/officeDocument/2006/relationships/hyperlink" Target="https://www.panjit.com.tw/en/Product/downloadPDF/GV810B" TargetMode="External"/><Relationship Id="rId107" Type="http://schemas.openxmlformats.org/officeDocument/2006/relationships/hyperlink" Target="https://www.panjit.com.tw/en/Product/downloadPDF/PG1510" TargetMode="External"/><Relationship Id="rId11" Type="http://schemas.openxmlformats.org/officeDocument/2006/relationships/hyperlink" Target="https://www.panjit.com.tw/en/Product/downloadPDF/GS1JAFC" TargetMode="External"/><Relationship Id="rId32" Type="http://schemas.openxmlformats.org/officeDocument/2006/relationships/hyperlink" Target="https://www.panjit.com.tw/en/Product/downloadPDF/GS1001FL" TargetMode="External"/><Relationship Id="rId53" Type="http://schemas.openxmlformats.org/officeDocument/2006/relationships/hyperlink" Target="https://www.panjit.com.tw/en/Product/downloadPDF/GS1BDWG" TargetMode="External"/><Relationship Id="rId74" Type="http://schemas.openxmlformats.org/officeDocument/2006/relationships/hyperlink" Target="https://www.panjit.com.tw/en/Product/downloadPDF/GH1G-AU" TargetMode="External"/><Relationship Id="rId128" Type="http://schemas.openxmlformats.org/officeDocument/2006/relationships/hyperlink" Target="https://www.panjit.com.tw/en/Product/downloadPDF/S2KGF-AU" TargetMode="External"/><Relationship Id="rId149" Type="http://schemas.openxmlformats.org/officeDocument/2006/relationships/hyperlink" Target="https://www.panjit.com.tw/en/Product/downloadPDF/PG208" TargetMode="External"/><Relationship Id="rId5" Type="http://schemas.openxmlformats.org/officeDocument/2006/relationships/hyperlink" Target="https://www.panjit.com.tw/en/Product/downloadPDF/S5MB" TargetMode="External"/><Relationship Id="rId95" Type="http://schemas.openxmlformats.org/officeDocument/2006/relationships/hyperlink" Target="https://www.panjit.com.tw/en/Product/downloadPDF/GA15Y" TargetMode="External"/><Relationship Id="rId160" Type="http://schemas.openxmlformats.org/officeDocument/2006/relationships/hyperlink" Target="https://www.panjit.com.tw/en/Product/downloadPDF/S3MA" TargetMode="External"/><Relationship Id="rId181" Type="http://schemas.openxmlformats.org/officeDocument/2006/relationships/hyperlink" Target="https://www.panjit.com.tw/en/Product/downloadPDF/S5M" TargetMode="External"/><Relationship Id="rId22" Type="http://schemas.openxmlformats.org/officeDocument/2006/relationships/hyperlink" Target="https://www.panjit.com.tw/en/Product/downloadPDF/GS2GAFC-AU" TargetMode="External"/><Relationship Id="rId43" Type="http://schemas.openxmlformats.org/officeDocument/2006/relationships/hyperlink" Target="https://www.panjit.com.tw/en/Product/downloadPDF/GS1008FL-AU" TargetMode="External"/><Relationship Id="rId64" Type="http://schemas.openxmlformats.org/officeDocument/2006/relationships/hyperlink" Target="https://www.panjit.com.tw/en/Product/downloadPDF/GS1M" TargetMode="External"/><Relationship Id="rId118" Type="http://schemas.openxmlformats.org/officeDocument/2006/relationships/hyperlink" Target="https://www.panjit.com.tw/en/Product/downloadPDF/S2JF" TargetMode="External"/><Relationship Id="rId139" Type="http://schemas.openxmlformats.org/officeDocument/2006/relationships/hyperlink" Target="https://www.panjit.com.tw/en/Product/downloadPDF/S2D-AU" TargetMode="External"/><Relationship Id="rId85" Type="http://schemas.openxmlformats.org/officeDocument/2006/relationships/hyperlink" Target="https://www.panjit.com.tw/en/Product/downloadPDF/PG4005" TargetMode="External"/><Relationship Id="rId150" Type="http://schemas.openxmlformats.org/officeDocument/2006/relationships/hyperlink" Target="https://www.panjit.com.tw/en/Product/downloadPDF/PG2010" TargetMode="External"/><Relationship Id="rId171" Type="http://schemas.openxmlformats.org/officeDocument/2006/relationships/hyperlink" Target="https://www.panjit.com.tw/en/Product/downloadPDF/S3G-AU" TargetMode="External"/><Relationship Id="rId192" Type="http://schemas.openxmlformats.org/officeDocument/2006/relationships/hyperlink" Target="https://www.panjit.com.tw/en/Product/downloadPDF/PG600J" TargetMode="External"/><Relationship Id="rId206" Type="http://schemas.openxmlformats.org/officeDocument/2006/relationships/hyperlink" Target="https://www.panjit.com.tw/en/Product/downloadPDF/GT1MMA" TargetMode="External"/><Relationship Id="rId12" Type="http://schemas.openxmlformats.org/officeDocument/2006/relationships/hyperlink" Target="https://www.panjit.com.tw/en/Product/downloadPDF/GS1KAFC" TargetMode="External"/><Relationship Id="rId33" Type="http://schemas.openxmlformats.org/officeDocument/2006/relationships/hyperlink" Target="https://www.panjit.com.tw/en/Product/downloadPDF/GS1002FL" TargetMode="External"/><Relationship Id="rId108" Type="http://schemas.openxmlformats.org/officeDocument/2006/relationships/hyperlink" Target="https://www.panjit.com.tw/en/Product/downloadPDF/PG5391" TargetMode="External"/><Relationship Id="rId129" Type="http://schemas.openxmlformats.org/officeDocument/2006/relationships/hyperlink" Target="https://www.panjit.com.tw/en/Product/downloadPDF/S2MGF-AU" TargetMode="External"/><Relationship Id="rId54" Type="http://schemas.openxmlformats.org/officeDocument/2006/relationships/hyperlink" Target="https://www.panjit.com.tw/en/Product/downloadPDF/GS1DDWG" TargetMode="External"/><Relationship Id="rId75" Type="http://schemas.openxmlformats.org/officeDocument/2006/relationships/hyperlink" Target="https://www.panjit.com.tw/en/Product/downloadPDF/S1A" TargetMode="External"/><Relationship Id="rId96" Type="http://schemas.openxmlformats.org/officeDocument/2006/relationships/hyperlink" Target="https://www.panjit.com.tw/en/Product/downloadPDF/GS1504FL" TargetMode="External"/><Relationship Id="rId140" Type="http://schemas.openxmlformats.org/officeDocument/2006/relationships/hyperlink" Target="https://www.panjit.com.tw/en/Product/downloadPDF/S2G-AU" TargetMode="External"/><Relationship Id="rId161" Type="http://schemas.openxmlformats.org/officeDocument/2006/relationships/hyperlink" Target="https://www.panjit.com.tw/en/Product/downloadPDF/S3A" TargetMode="External"/><Relationship Id="rId182" Type="http://schemas.openxmlformats.org/officeDocument/2006/relationships/hyperlink" Target="https://www.panjit.com.tw/en/Product/downloadPDF/S5A-AU" TargetMode="External"/><Relationship Id="rId6" Type="http://schemas.openxmlformats.org/officeDocument/2006/relationships/hyperlink" Target="https://www.panjit.com.tw/en/Product/downloadPDF/S10MC-AU" TargetMode="External"/><Relationship Id="rId23" Type="http://schemas.openxmlformats.org/officeDocument/2006/relationships/hyperlink" Target="https://www.panjit.com.tw/en/Product/downloadPDF/GS2JAFC-AU" TargetMode="External"/><Relationship Id="rId119" Type="http://schemas.openxmlformats.org/officeDocument/2006/relationships/hyperlink" Target="https://www.panjit.com.tw/en/Product/downloadPDF/S2KF" TargetMode="External"/><Relationship Id="rId44" Type="http://schemas.openxmlformats.org/officeDocument/2006/relationships/hyperlink" Target="https://www.panjit.com.tw/en/Product/downloadPDF/GS1010FL-AU" TargetMode="External"/><Relationship Id="rId65" Type="http://schemas.openxmlformats.org/officeDocument/2006/relationships/hyperlink" Target="https://www.panjit.com.tw/en/Product/downloadPDF/GS1N" TargetMode="External"/><Relationship Id="rId86" Type="http://schemas.openxmlformats.org/officeDocument/2006/relationships/hyperlink" Target="https://www.panjit.com.tw/en/Product/downloadPDF/PG4006" TargetMode="External"/><Relationship Id="rId130" Type="http://schemas.openxmlformats.org/officeDocument/2006/relationships/hyperlink" Target="https://www.panjit.com.tw/en/Product/downloadPDF/S2A" TargetMode="External"/><Relationship Id="rId151" Type="http://schemas.openxmlformats.org/officeDocument/2006/relationships/hyperlink" Target="https://www.panjit.com.tw/en/Product/downloadPDF/PG2010-AU" TargetMode="External"/><Relationship Id="rId172" Type="http://schemas.openxmlformats.org/officeDocument/2006/relationships/hyperlink" Target="https://www.panjit.com.tw/en/Product/downloadPDF/S3J-AU" TargetMode="External"/><Relationship Id="rId193" Type="http://schemas.openxmlformats.org/officeDocument/2006/relationships/hyperlink" Target="https://www.panjit.com.tw/en/Product/downloadPDF/PG600M" TargetMode="External"/><Relationship Id="rId13" Type="http://schemas.openxmlformats.org/officeDocument/2006/relationships/hyperlink" Target="https://www.panjit.com.tw/en/Product/downloadPDF/GS1MAFC" TargetMode="External"/><Relationship Id="rId109" Type="http://schemas.openxmlformats.org/officeDocument/2006/relationships/hyperlink" Target="https://www.panjit.com.tw/en/Product/downloadPDF/PG5394" TargetMode="External"/><Relationship Id="rId34" Type="http://schemas.openxmlformats.org/officeDocument/2006/relationships/hyperlink" Target="https://www.panjit.com.tw/en/Product/downloadPDF/GS1004FL" TargetMode="External"/><Relationship Id="rId55" Type="http://schemas.openxmlformats.org/officeDocument/2006/relationships/hyperlink" Target="https://www.panjit.com.tw/en/Product/downloadPDF/GS1GDWG" TargetMode="External"/><Relationship Id="rId76" Type="http://schemas.openxmlformats.org/officeDocument/2006/relationships/hyperlink" Target="https://www.panjit.com.tw/en/Product/downloadPDF/S1B" TargetMode="External"/><Relationship Id="rId97" Type="http://schemas.openxmlformats.org/officeDocument/2006/relationships/hyperlink" Target="https://www.panjit.com.tw/en/Product/downloadPDF/GS1506FL" TargetMode="External"/><Relationship Id="rId120" Type="http://schemas.openxmlformats.org/officeDocument/2006/relationships/hyperlink" Target="https://www.panjit.com.tw/en/Product/downloadPDF/S2MF" TargetMode="External"/><Relationship Id="rId141" Type="http://schemas.openxmlformats.org/officeDocument/2006/relationships/hyperlink" Target="https://www.panjit.com.tw/en/Product/downloadPDF/S2J-AU" TargetMode="External"/><Relationship Id="rId7" Type="http://schemas.openxmlformats.org/officeDocument/2006/relationships/hyperlink" Target="https://www.panjit.com.tw/en/Product/downloadPDF/S10KC-AU" TargetMode="External"/><Relationship Id="rId162" Type="http://schemas.openxmlformats.org/officeDocument/2006/relationships/hyperlink" Target="https://www.panjit.com.tw/en/Product/downloadPDF/S3B" TargetMode="External"/><Relationship Id="rId183" Type="http://schemas.openxmlformats.org/officeDocument/2006/relationships/hyperlink" Target="https://www.panjit.com.tw/en/Product/downloadPDF/S5B-AU" TargetMode="External"/><Relationship Id="rId24" Type="http://schemas.openxmlformats.org/officeDocument/2006/relationships/hyperlink" Target="https://www.panjit.com.tw/en/Product/downloadPDF/GS2KAFC-AU" TargetMode="External"/><Relationship Id="rId40" Type="http://schemas.openxmlformats.org/officeDocument/2006/relationships/hyperlink" Target="https://www.panjit.com.tw/en/Product/downloadPDF/GS1002FL-AU" TargetMode="External"/><Relationship Id="rId45" Type="http://schemas.openxmlformats.org/officeDocument/2006/relationships/hyperlink" Target="https://www.panjit.com.tw/en/Product/downloadPDF/S1GF" TargetMode="External"/><Relationship Id="rId66" Type="http://schemas.openxmlformats.org/officeDocument/2006/relationships/hyperlink" Target="https://www.panjit.com.tw/en/Product/downloadPDF/GS1A-AU" TargetMode="External"/><Relationship Id="rId87" Type="http://schemas.openxmlformats.org/officeDocument/2006/relationships/hyperlink" Target="https://www.panjit.com.tw/en/Product/downloadPDF/PG4007" TargetMode="External"/><Relationship Id="rId110" Type="http://schemas.openxmlformats.org/officeDocument/2006/relationships/hyperlink" Target="https://www.panjit.com.tw/en/Product/downloadPDF/PG5397" TargetMode="External"/><Relationship Id="rId115" Type="http://schemas.openxmlformats.org/officeDocument/2006/relationships/hyperlink" Target="https://www.panjit.com.tw/en/Product/downloadPDF/GS2008HE" TargetMode="External"/><Relationship Id="rId131" Type="http://schemas.openxmlformats.org/officeDocument/2006/relationships/hyperlink" Target="https://www.panjit.com.tw/en/Product/downloadPDF/S2B" TargetMode="External"/><Relationship Id="rId136" Type="http://schemas.openxmlformats.org/officeDocument/2006/relationships/hyperlink" Target="https://www.panjit.com.tw/en/Product/downloadPDF/S2M" TargetMode="External"/><Relationship Id="rId157" Type="http://schemas.openxmlformats.org/officeDocument/2006/relationships/hyperlink" Target="https://www.panjit.com.tw/en/Product/downloadPDF/S3GA" TargetMode="External"/><Relationship Id="rId178" Type="http://schemas.openxmlformats.org/officeDocument/2006/relationships/hyperlink" Target="https://www.panjit.com.tw/en/Product/downloadPDF/S5G" TargetMode="External"/><Relationship Id="rId61" Type="http://schemas.openxmlformats.org/officeDocument/2006/relationships/hyperlink" Target="https://www.panjit.com.tw/en/Product/downloadPDF/GS1G" TargetMode="External"/><Relationship Id="rId82" Type="http://schemas.openxmlformats.org/officeDocument/2006/relationships/hyperlink" Target="https://www.panjit.com.tw/en/Product/downloadPDF/PG4001" TargetMode="External"/><Relationship Id="rId152" Type="http://schemas.openxmlformats.org/officeDocument/2006/relationships/hyperlink" Target="https://www.panjit.com.tw/en/Product/downloadPDF/PG5402" TargetMode="External"/><Relationship Id="rId173" Type="http://schemas.openxmlformats.org/officeDocument/2006/relationships/hyperlink" Target="https://www.panjit.com.tw/en/Product/downloadPDF/S3K-AU" TargetMode="External"/><Relationship Id="rId194" Type="http://schemas.openxmlformats.org/officeDocument/2006/relationships/hyperlink" Target="https://www.panjit.com.tw/en/Product/downloadPDF/S8K" TargetMode="External"/><Relationship Id="rId199" Type="http://schemas.openxmlformats.org/officeDocument/2006/relationships/hyperlink" Target="https://www.panjit.com.tw/en/Product/downloadPDF/GV806" TargetMode="External"/><Relationship Id="rId203" Type="http://schemas.openxmlformats.org/officeDocument/2006/relationships/hyperlink" Target="https://www.panjit.com.tw/en/Product/downloadPDF/GV806B" TargetMode="External"/><Relationship Id="rId19" Type="http://schemas.openxmlformats.org/officeDocument/2006/relationships/hyperlink" Target="https://www.panjit.com.tw/en/Product/downloadPDF/GS1JAFC-AU" TargetMode="External"/><Relationship Id="rId14" Type="http://schemas.openxmlformats.org/officeDocument/2006/relationships/hyperlink" Target="https://www.panjit.com.tw/en/Product/downloadPDF/GS2GAFC" TargetMode="External"/><Relationship Id="rId30" Type="http://schemas.openxmlformats.org/officeDocument/2006/relationships/hyperlink" Target="https://www.panjit.com.tw/en/Product/downloadPDF/GS1006HE-AU" TargetMode="External"/><Relationship Id="rId35" Type="http://schemas.openxmlformats.org/officeDocument/2006/relationships/hyperlink" Target="https://www.panjit.com.tw/en/Product/downloadPDF/GS1006FL" TargetMode="External"/><Relationship Id="rId56" Type="http://schemas.openxmlformats.org/officeDocument/2006/relationships/hyperlink" Target="https://www.panjit.com.tw/en/Product/downloadPDF/GS1JDWG" TargetMode="External"/><Relationship Id="rId77" Type="http://schemas.openxmlformats.org/officeDocument/2006/relationships/hyperlink" Target="https://www.panjit.com.tw/en/Product/downloadPDF/S1D" TargetMode="External"/><Relationship Id="rId100" Type="http://schemas.openxmlformats.org/officeDocument/2006/relationships/hyperlink" Target="https://www.panjit.com.tw/en/Product/downloadPDF/GS1504FL-AU" TargetMode="External"/><Relationship Id="rId105" Type="http://schemas.openxmlformats.org/officeDocument/2006/relationships/hyperlink" Target="https://www.panjit.com.tw/en/Product/downloadPDF/PG154" TargetMode="External"/><Relationship Id="rId126" Type="http://schemas.openxmlformats.org/officeDocument/2006/relationships/hyperlink" Target="https://www.panjit.com.tw/en/Product/downloadPDF/S2GGF-AU" TargetMode="External"/><Relationship Id="rId147" Type="http://schemas.openxmlformats.org/officeDocument/2006/relationships/hyperlink" Target="https://www.panjit.com.tw/en/Product/downloadPDF/PG204" TargetMode="External"/><Relationship Id="rId168" Type="http://schemas.openxmlformats.org/officeDocument/2006/relationships/hyperlink" Target="https://www.panjit.com.tw/en/Product/downloadPDF/S3A-AU" TargetMode="External"/><Relationship Id="rId8" Type="http://schemas.openxmlformats.org/officeDocument/2006/relationships/hyperlink" Target="https://www.panjit.com.tw/en/Product/downloadPDF/S10MC" TargetMode="External"/><Relationship Id="rId51" Type="http://schemas.openxmlformats.org/officeDocument/2006/relationships/hyperlink" Target="https://www.panjit.com.tw/en/Product/downloadPDF/GS1KWG" TargetMode="External"/><Relationship Id="rId72" Type="http://schemas.openxmlformats.org/officeDocument/2006/relationships/hyperlink" Target="https://www.panjit.com.tw/en/Product/downloadPDF/GS1M-AU" TargetMode="External"/><Relationship Id="rId93" Type="http://schemas.openxmlformats.org/officeDocument/2006/relationships/hyperlink" Target="https://www.panjit.com.tw/en/Product/downloadPDF/PG4006-AU" TargetMode="External"/><Relationship Id="rId98" Type="http://schemas.openxmlformats.org/officeDocument/2006/relationships/hyperlink" Target="https://www.panjit.com.tw/en/Product/downloadPDF/GS1508FL" TargetMode="External"/><Relationship Id="rId121" Type="http://schemas.openxmlformats.org/officeDocument/2006/relationships/hyperlink" Target="https://www.panjit.com.tw/en/Product/downloadPDF/S2GF-AU" TargetMode="External"/><Relationship Id="rId142" Type="http://schemas.openxmlformats.org/officeDocument/2006/relationships/hyperlink" Target="https://www.panjit.com.tw/en/Product/downloadPDF/S2K-AU" TargetMode="External"/><Relationship Id="rId163" Type="http://schemas.openxmlformats.org/officeDocument/2006/relationships/hyperlink" Target="https://www.panjit.com.tw/en/Product/downloadPDF/S3D" TargetMode="External"/><Relationship Id="rId184" Type="http://schemas.openxmlformats.org/officeDocument/2006/relationships/hyperlink" Target="https://www.panjit.com.tw/en/Product/downloadPDF/S5D-AU" TargetMode="External"/><Relationship Id="rId189" Type="http://schemas.openxmlformats.org/officeDocument/2006/relationships/hyperlink" Target="https://www.panjit.com.tw/en/Product/downloadPDF/PG600B" TargetMode="External"/><Relationship Id="rId3" Type="http://schemas.openxmlformats.org/officeDocument/2006/relationships/hyperlink" Target="https://www.panjit.com.tw/en/Product/downloadPDF/S5JB" TargetMode="External"/><Relationship Id="rId25" Type="http://schemas.openxmlformats.org/officeDocument/2006/relationships/hyperlink" Target="https://www.panjit.com.tw/en/Product/downloadPDF/GS2MAFC-AU" TargetMode="External"/><Relationship Id="rId46" Type="http://schemas.openxmlformats.org/officeDocument/2006/relationships/hyperlink" Target="https://www.panjit.com.tw/en/Product/downloadPDF/S1JF" TargetMode="External"/><Relationship Id="rId67" Type="http://schemas.openxmlformats.org/officeDocument/2006/relationships/hyperlink" Target="https://www.panjit.com.tw/en/Product/downloadPDF/GS1B-AU" TargetMode="External"/><Relationship Id="rId116" Type="http://schemas.openxmlformats.org/officeDocument/2006/relationships/hyperlink" Target="https://www.panjit.com.tw/en/Product/downloadPDF/GS2004HE-AU" TargetMode="External"/><Relationship Id="rId137" Type="http://schemas.openxmlformats.org/officeDocument/2006/relationships/hyperlink" Target="https://www.panjit.com.tw/en/Product/downloadPDF/S2A-AU" TargetMode="External"/><Relationship Id="rId158" Type="http://schemas.openxmlformats.org/officeDocument/2006/relationships/hyperlink" Target="https://www.panjit.com.tw/en/Product/downloadPDF/S3JA" TargetMode="External"/><Relationship Id="rId20" Type="http://schemas.openxmlformats.org/officeDocument/2006/relationships/hyperlink" Target="https://www.panjit.com.tw/en/Product/downloadPDF/GS1KAFC-AU" TargetMode="External"/><Relationship Id="rId41" Type="http://schemas.openxmlformats.org/officeDocument/2006/relationships/hyperlink" Target="https://www.panjit.com.tw/en/Product/downloadPDF/GS1004FL-AU" TargetMode="External"/><Relationship Id="rId62" Type="http://schemas.openxmlformats.org/officeDocument/2006/relationships/hyperlink" Target="https://www.panjit.com.tw/en/Product/downloadPDF/GS1J" TargetMode="External"/><Relationship Id="rId83" Type="http://schemas.openxmlformats.org/officeDocument/2006/relationships/hyperlink" Target="https://www.panjit.com.tw/en/Product/downloadPDF/PG4002" TargetMode="External"/><Relationship Id="rId88" Type="http://schemas.openxmlformats.org/officeDocument/2006/relationships/hyperlink" Target="https://www.panjit.com.tw/en/Product/downloadPDF/PG4001-AU" TargetMode="External"/><Relationship Id="rId111" Type="http://schemas.openxmlformats.org/officeDocument/2006/relationships/hyperlink" Target="https://www.panjit.com.tw/en/Product/downloadPDF/PG5398" TargetMode="External"/><Relationship Id="rId132" Type="http://schemas.openxmlformats.org/officeDocument/2006/relationships/hyperlink" Target="https://www.panjit.com.tw/en/Product/downloadPDF/S2D" TargetMode="External"/><Relationship Id="rId153" Type="http://schemas.openxmlformats.org/officeDocument/2006/relationships/hyperlink" Target="https://www.panjit.com.tw/en/Product/downloadPDF/PG5404" TargetMode="External"/><Relationship Id="rId174" Type="http://schemas.openxmlformats.org/officeDocument/2006/relationships/hyperlink" Target="https://www.panjit.com.tw/en/Product/downloadPDF/S3M-AU" TargetMode="External"/><Relationship Id="rId179" Type="http://schemas.openxmlformats.org/officeDocument/2006/relationships/hyperlink" Target="https://www.panjit.com.tw/en/Product/downloadPDF/S5J" TargetMode="External"/><Relationship Id="rId195" Type="http://schemas.openxmlformats.org/officeDocument/2006/relationships/hyperlink" Target="https://www.panjit.com.tw/en/Product/downloadPDF/S8M" TargetMode="External"/><Relationship Id="rId190" Type="http://schemas.openxmlformats.org/officeDocument/2006/relationships/hyperlink" Target="https://www.panjit.com.tw/en/Product/downloadPDF/PG600D" TargetMode="External"/><Relationship Id="rId204" Type="http://schemas.openxmlformats.org/officeDocument/2006/relationships/hyperlink" Target="https://www.panjit.com.tw/en/Product/downloadPDF/GV808B" TargetMode="External"/><Relationship Id="rId15" Type="http://schemas.openxmlformats.org/officeDocument/2006/relationships/hyperlink" Target="https://www.panjit.com.tw/en/Product/downloadPDF/GS2JAFC" TargetMode="External"/><Relationship Id="rId36" Type="http://schemas.openxmlformats.org/officeDocument/2006/relationships/hyperlink" Target="https://www.panjit.com.tw/en/Product/downloadPDF/GS1008FL" TargetMode="External"/><Relationship Id="rId57" Type="http://schemas.openxmlformats.org/officeDocument/2006/relationships/hyperlink" Target="https://www.panjit.com.tw/en/Product/downloadPDF/GS1KDWG" TargetMode="External"/><Relationship Id="rId106" Type="http://schemas.openxmlformats.org/officeDocument/2006/relationships/hyperlink" Target="https://www.panjit.com.tw/en/Product/downloadPDF/PG156" TargetMode="External"/><Relationship Id="rId127" Type="http://schemas.openxmlformats.org/officeDocument/2006/relationships/hyperlink" Target="https://www.panjit.com.tw/en/Product/downloadPDF/S2JGF-AU" TargetMode="External"/><Relationship Id="rId10" Type="http://schemas.openxmlformats.org/officeDocument/2006/relationships/hyperlink" Target="https://www.panjit.com.tw/en/Product/downloadPDF/GS1GAFC" TargetMode="External"/><Relationship Id="rId31" Type="http://schemas.openxmlformats.org/officeDocument/2006/relationships/hyperlink" Target="https://www.panjit.com.tw/en/Product/downloadPDF/GS1000FL" TargetMode="External"/><Relationship Id="rId52" Type="http://schemas.openxmlformats.org/officeDocument/2006/relationships/hyperlink" Target="https://www.panjit.com.tw/en/Product/downloadPDF/GS1ADWG" TargetMode="External"/><Relationship Id="rId73" Type="http://schemas.openxmlformats.org/officeDocument/2006/relationships/hyperlink" Target="https://www.panjit.com.tw/en/Product/downloadPDF/GH1D-AU" TargetMode="External"/><Relationship Id="rId78" Type="http://schemas.openxmlformats.org/officeDocument/2006/relationships/hyperlink" Target="https://www.panjit.com.tw/en/Product/downloadPDF/S1G" TargetMode="External"/><Relationship Id="rId94" Type="http://schemas.openxmlformats.org/officeDocument/2006/relationships/hyperlink" Target="https://www.panjit.com.tw/en/Product/downloadPDF/PG4007-AU" TargetMode="External"/><Relationship Id="rId99" Type="http://schemas.openxmlformats.org/officeDocument/2006/relationships/hyperlink" Target="https://www.panjit.com.tw/en/Product/downloadPDF/GS1510FL" TargetMode="External"/><Relationship Id="rId101" Type="http://schemas.openxmlformats.org/officeDocument/2006/relationships/hyperlink" Target="https://www.panjit.com.tw/en/Product/downloadPDF/GS1506FL-AU" TargetMode="External"/><Relationship Id="rId122" Type="http://schemas.openxmlformats.org/officeDocument/2006/relationships/hyperlink" Target="https://www.panjit.com.tw/en/Product/downloadPDF/S2GGF" TargetMode="External"/><Relationship Id="rId143" Type="http://schemas.openxmlformats.org/officeDocument/2006/relationships/hyperlink" Target="https://www.panjit.com.tw/en/Product/downloadPDF/S2M-AU" TargetMode="External"/><Relationship Id="rId148" Type="http://schemas.openxmlformats.org/officeDocument/2006/relationships/hyperlink" Target="https://www.panjit.com.tw/en/Product/downloadPDF/PG206" TargetMode="External"/><Relationship Id="rId164" Type="http://schemas.openxmlformats.org/officeDocument/2006/relationships/hyperlink" Target="https://www.panjit.com.tw/en/Product/downloadPDF/S3G" TargetMode="External"/><Relationship Id="rId169" Type="http://schemas.openxmlformats.org/officeDocument/2006/relationships/hyperlink" Target="https://www.panjit.com.tw/en/Product/downloadPDF/S3B-AU" TargetMode="External"/><Relationship Id="rId185" Type="http://schemas.openxmlformats.org/officeDocument/2006/relationships/hyperlink" Target="https://www.panjit.com.tw/en/Product/downloadPDF/S5G-AU" TargetMode="External"/><Relationship Id="rId4" Type="http://schemas.openxmlformats.org/officeDocument/2006/relationships/hyperlink" Target="https://www.panjit.com.tw/en/Product/downloadPDF/S5KB" TargetMode="External"/><Relationship Id="rId9" Type="http://schemas.openxmlformats.org/officeDocument/2006/relationships/hyperlink" Target="https://www.panjit.com.tw/en/Product/downloadPDF/S10KC" TargetMode="External"/><Relationship Id="rId180" Type="http://schemas.openxmlformats.org/officeDocument/2006/relationships/hyperlink" Target="https://www.panjit.com.tw/en/Product/downloadPDF/S5K" TargetMode="External"/><Relationship Id="rId26" Type="http://schemas.openxmlformats.org/officeDocument/2006/relationships/hyperlink" Target="https://www.panjit.com.tw/en/Product/downloadPDF/GS1004HE" TargetMode="External"/><Relationship Id="rId47" Type="http://schemas.openxmlformats.org/officeDocument/2006/relationships/hyperlink" Target="https://www.panjit.com.tw/en/Product/downloadPDF/S1KF" TargetMode="External"/><Relationship Id="rId68" Type="http://schemas.openxmlformats.org/officeDocument/2006/relationships/hyperlink" Target="https://www.panjit.com.tw/en/Product/downloadPDF/GS1D-AU" TargetMode="External"/><Relationship Id="rId89" Type="http://schemas.openxmlformats.org/officeDocument/2006/relationships/hyperlink" Target="https://www.panjit.com.tw/en/Product/downloadPDF/PG4002-AU" TargetMode="External"/><Relationship Id="rId112" Type="http://schemas.openxmlformats.org/officeDocument/2006/relationships/hyperlink" Target="https://www.panjit.com.tw/en/Product/downloadPDF/PG5399" TargetMode="External"/><Relationship Id="rId133" Type="http://schemas.openxmlformats.org/officeDocument/2006/relationships/hyperlink" Target="https://www.panjit.com.tw/en/Product/downloadPDF/S2G" TargetMode="External"/><Relationship Id="rId154" Type="http://schemas.openxmlformats.org/officeDocument/2006/relationships/hyperlink" Target="https://www.panjit.com.tw/en/Product/downloadPDF/PG5406" TargetMode="External"/><Relationship Id="rId175" Type="http://schemas.openxmlformats.org/officeDocument/2006/relationships/hyperlink" Target="https://www.panjit.com.tw/en/Product/downloadPDF/S5A" TargetMode="External"/><Relationship Id="rId196" Type="http://schemas.openxmlformats.org/officeDocument/2006/relationships/hyperlink" Target="https://www.panjit.com.tw/en/Product/downloadPDF/S8K-AU" TargetMode="External"/><Relationship Id="rId200" Type="http://schemas.openxmlformats.org/officeDocument/2006/relationships/hyperlink" Target="https://www.panjit.com.tw/en/Product/downloadPDF/GV808" TargetMode="External"/><Relationship Id="rId16" Type="http://schemas.openxmlformats.org/officeDocument/2006/relationships/hyperlink" Target="https://www.panjit.com.tw/en/Product/downloadPDF/GS2KAFC" TargetMode="External"/><Relationship Id="rId37" Type="http://schemas.openxmlformats.org/officeDocument/2006/relationships/hyperlink" Target="https://www.panjit.com.tw/en/Product/downloadPDF/GS1010FL" TargetMode="External"/><Relationship Id="rId58" Type="http://schemas.openxmlformats.org/officeDocument/2006/relationships/hyperlink" Target="https://www.panjit.com.tw/en/Product/downloadPDF/GS1A" TargetMode="External"/><Relationship Id="rId79" Type="http://schemas.openxmlformats.org/officeDocument/2006/relationships/hyperlink" Target="https://www.panjit.com.tw/en/Product/downloadPDF/S1J" TargetMode="External"/><Relationship Id="rId102" Type="http://schemas.openxmlformats.org/officeDocument/2006/relationships/hyperlink" Target="https://www.panjit.com.tw/en/Product/downloadPDF/GS1508FL-AU" TargetMode="External"/><Relationship Id="rId123" Type="http://schemas.openxmlformats.org/officeDocument/2006/relationships/hyperlink" Target="https://www.panjit.com.tw/en/Product/downloadPDF/S2JGF" TargetMode="External"/><Relationship Id="rId144" Type="http://schemas.openxmlformats.org/officeDocument/2006/relationships/hyperlink" Target="https://www.panjit.com.tw/en/Product/downloadPDF/PG200" TargetMode="External"/><Relationship Id="rId90" Type="http://schemas.openxmlformats.org/officeDocument/2006/relationships/hyperlink" Target="https://www.panjit.com.tw/en/Product/downloadPDF/PG4003-AU" TargetMode="External"/><Relationship Id="rId165" Type="http://schemas.openxmlformats.org/officeDocument/2006/relationships/hyperlink" Target="https://www.panjit.com.tw/en/Product/downloadPDF/S3J" TargetMode="External"/><Relationship Id="rId186" Type="http://schemas.openxmlformats.org/officeDocument/2006/relationships/hyperlink" Target="https://www.panjit.com.tw/en/Product/downloadPDF/S5J-AU" TargetMode="External"/><Relationship Id="rId27" Type="http://schemas.openxmlformats.org/officeDocument/2006/relationships/hyperlink" Target="https://www.panjit.com.tw/en/Product/downloadPDF/GS1006HE" TargetMode="External"/><Relationship Id="rId48" Type="http://schemas.openxmlformats.org/officeDocument/2006/relationships/hyperlink" Target="https://www.panjit.com.tw/en/Product/downloadPDF/S1MF" TargetMode="External"/><Relationship Id="rId69" Type="http://schemas.openxmlformats.org/officeDocument/2006/relationships/hyperlink" Target="https://www.panjit.com.tw/en/Product/downloadPDF/GS1G-AU" TargetMode="External"/><Relationship Id="rId113" Type="http://schemas.openxmlformats.org/officeDocument/2006/relationships/hyperlink" Target="https://www.panjit.com.tw/en/Product/downloadPDF/GS2004HE" TargetMode="External"/><Relationship Id="rId134" Type="http://schemas.openxmlformats.org/officeDocument/2006/relationships/hyperlink" Target="https://www.panjit.com.tw/en/Product/downloadPDF/S2J" TargetMode="External"/><Relationship Id="rId80" Type="http://schemas.openxmlformats.org/officeDocument/2006/relationships/hyperlink" Target="https://www.panjit.com.tw/en/Product/downloadPDF/S1K" TargetMode="External"/><Relationship Id="rId155" Type="http://schemas.openxmlformats.org/officeDocument/2006/relationships/hyperlink" Target="https://www.panjit.com.tw/en/Product/downloadPDF/PG5408" TargetMode="External"/><Relationship Id="rId176" Type="http://schemas.openxmlformats.org/officeDocument/2006/relationships/hyperlink" Target="https://www.panjit.com.tw/en/Product/downloadPDF/S5B" TargetMode="External"/><Relationship Id="rId197" Type="http://schemas.openxmlformats.org/officeDocument/2006/relationships/hyperlink" Target="https://www.panjit.com.tw/en/Product/downloadPDF/S8M-AU" TargetMode="External"/><Relationship Id="rId201" Type="http://schemas.openxmlformats.org/officeDocument/2006/relationships/hyperlink" Target="https://www.panjit.com.tw/en/Product/downloadPDF/GV810" TargetMode="External"/><Relationship Id="rId17" Type="http://schemas.openxmlformats.org/officeDocument/2006/relationships/hyperlink" Target="https://www.panjit.com.tw/en/Product/downloadPDF/GS2MAFC" TargetMode="External"/><Relationship Id="rId38" Type="http://schemas.openxmlformats.org/officeDocument/2006/relationships/hyperlink" Target="https://www.panjit.com.tw/en/Product/downloadPDF/GS1000FL-AU" TargetMode="External"/><Relationship Id="rId59" Type="http://schemas.openxmlformats.org/officeDocument/2006/relationships/hyperlink" Target="https://www.panjit.com.tw/en/Product/downloadPDF/GS1B" TargetMode="External"/><Relationship Id="rId103" Type="http://schemas.openxmlformats.org/officeDocument/2006/relationships/hyperlink" Target="https://www.panjit.com.tw/en/Product/downloadPDF/GS1510FL-AU" TargetMode="External"/><Relationship Id="rId124" Type="http://schemas.openxmlformats.org/officeDocument/2006/relationships/hyperlink" Target="https://www.panjit.com.tw/en/Product/downloadPDF/S2KGF" TargetMode="External"/><Relationship Id="rId70" Type="http://schemas.openxmlformats.org/officeDocument/2006/relationships/hyperlink" Target="https://www.panjit.com.tw/en/Product/downloadPDF/GS1J-AU" TargetMode="External"/><Relationship Id="rId91" Type="http://schemas.openxmlformats.org/officeDocument/2006/relationships/hyperlink" Target="https://www.panjit.com.tw/en/Product/downloadPDF/PG4004-AU" TargetMode="External"/><Relationship Id="rId145" Type="http://schemas.openxmlformats.org/officeDocument/2006/relationships/hyperlink" Target="https://www.panjit.com.tw/en/Product/downloadPDF/PG201" TargetMode="External"/><Relationship Id="rId166" Type="http://schemas.openxmlformats.org/officeDocument/2006/relationships/hyperlink" Target="https://www.panjit.com.tw/en/Product/downloadPDF/S3K" TargetMode="External"/><Relationship Id="rId187" Type="http://schemas.openxmlformats.org/officeDocument/2006/relationships/hyperlink" Target="https://www.panjit.com.tw/en/Product/downloadPDF/S5M-AU" TargetMode="External"/><Relationship Id="rId1" Type="http://schemas.openxmlformats.org/officeDocument/2006/relationships/hyperlink" Target="https://www.panjit.com.tw/en/Product/downloadPDF/PGR6016PT" TargetMode="External"/><Relationship Id="rId28" Type="http://schemas.openxmlformats.org/officeDocument/2006/relationships/hyperlink" Target="https://www.panjit.com.tw/en/Product/downloadPDF/GS1008HE" TargetMode="External"/><Relationship Id="rId49" Type="http://schemas.openxmlformats.org/officeDocument/2006/relationships/hyperlink" Target="https://www.panjit.com.tw/en/Product/downloadPDF/S1GF-AU" TargetMode="External"/><Relationship Id="rId114" Type="http://schemas.openxmlformats.org/officeDocument/2006/relationships/hyperlink" Target="https://www.panjit.com.tw/en/Product/downloadPDF/GS2006HE" TargetMode="External"/><Relationship Id="rId60" Type="http://schemas.openxmlformats.org/officeDocument/2006/relationships/hyperlink" Target="https://www.panjit.com.tw/en/Product/downloadPDF/GS1D" TargetMode="External"/><Relationship Id="rId81" Type="http://schemas.openxmlformats.org/officeDocument/2006/relationships/hyperlink" Target="https://www.panjit.com.tw/en/Product/downloadPDF/S1M" TargetMode="External"/><Relationship Id="rId135" Type="http://schemas.openxmlformats.org/officeDocument/2006/relationships/hyperlink" Target="https://www.panjit.com.tw/en/Product/downloadPDF/S2K" TargetMode="External"/><Relationship Id="rId156" Type="http://schemas.openxmlformats.org/officeDocument/2006/relationships/hyperlink" Target="https://www.panjit.com.tw/en/Product/downloadPDF/S3DA" TargetMode="External"/><Relationship Id="rId177" Type="http://schemas.openxmlformats.org/officeDocument/2006/relationships/hyperlink" Target="https://www.panjit.com.tw/en/Product/downloadPDF/S5D" TargetMode="External"/><Relationship Id="rId198" Type="http://schemas.openxmlformats.org/officeDocument/2006/relationships/hyperlink" Target="https://www.panjit.com.tw/en/Product/downloadPDF/GV804" TargetMode="External"/><Relationship Id="rId202" Type="http://schemas.openxmlformats.org/officeDocument/2006/relationships/hyperlink" Target="https://www.panjit.com.tw/en/Product/downloadPDF/GV804B" TargetMode="External"/><Relationship Id="rId18" Type="http://schemas.openxmlformats.org/officeDocument/2006/relationships/hyperlink" Target="https://www.panjit.com.tw/en/Product/downloadPDF/GS1GAFC-AU" TargetMode="External"/><Relationship Id="rId39" Type="http://schemas.openxmlformats.org/officeDocument/2006/relationships/hyperlink" Target="https://www.panjit.com.tw/en/Product/downloadPDF/GS1001FL-AU" TargetMode="External"/><Relationship Id="rId50" Type="http://schemas.openxmlformats.org/officeDocument/2006/relationships/hyperlink" Target="https://www.panjit.com.tw/en/Product/downloadPDF/GS1BWG" TargetMode="External"/><Relationship Id="rId104" Type="http://schemas.openxmlformats.org/officeDocument/2006/relationships/hyperlink" Target="https://www.panjit.com.tw/en/Product/downloadPDF/PG1517S" TargetMode="External"/><Relationship Id="rId125" Type="http://schemas.openxmlformats.org/officeDocument/2006/relationships/hyperlink" Target="https://www.panjit.com.tw/en/Product/downloadPDF/S2MGF" TargetMode="External"/><Relationship Id="rId146" Type="http://schemas.openxmlformats.org/officeDocument/2006/relationships/hyperlink" Target="https://www.panjit.com.tw/en/Product/downloadPDF/PG202" TargetMode="External"/><Relationship Id="rId167" Type="http://schemas.openxmlformats.org/officeDocument/2006/relationships/hyperlink" Target="https://www.panjit.com.tw/en/Product/downloadPDF/S3M" TargetMode="External"/><Relationship Id="rId188" Type="http://schemas.openxmlformats.org/officeDocument/2006/relationships/hyperlink" Target="https://www.panjit.com.tw/en/Product/downloadPDF/PG600A" TargetMode="External"/><Relationship Id="rId71" Type="http://schemas.openxmlformats.org/officeDocument/2006/relationships/hyperlink" Target="https://www.panjit.com.tw/en/Product/downloadPDF/GS1K-AU" TargetMode="External"/><Relationship Id="rId92" Type="http://schemas.openxmlformats.org/officeDocument/2006/relationships/hyperlink" Target="https://www.panjit.com.tw/en/Product/downloadPDF/PG4005-AU" TargetMode="External"/><Relationship Id="rId2" Type="http://schemas.openxmlformats.org/officeDocument/2006/relationships/hyperlink" Target="https://www.panjit.com.tw/en/Product/downloadPDF/PGR9016PT" TargetMode="External"/><Relationship Id="rId29" Type="http://schemas.openxmlformats.org/officeDocument/2006/relationships/hyperlink" Target="https://www.panjit.com.tw/en/Product/downloadPDF/GS1010HE" TargetMode="External"/></Relationships>
</file>

<file path=xl/worksheets/_rels/sheet21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RS1D" TargetMode="External"/><Relationship Id="rId21" Type="http://schemas.openxmlformats.org/officeDocument/2006/relationships/hyperlink" Target="https://www.panjit.com.tw/en/Product/downloadPDF/FR1DF" TargetMode="External"/><Relationship Id="rId42" Type="http://schemas.openxmlformats.org/officeDocument/2006/relationships/hyperlink" Target="https://www.panjit.com.tw/en/Product/downloadPDF/PG108R" TargetMode="External"/><Relationship Id="rId47" Type="http://schemas.openxmlformats.org/officeDocument/2006/relationships/hyperlink" Target="https://www.panjit.com.tw/en/Product/downloadPDF/PG4937" TargetMode="External"/><Relationship Id="rId63" Type="http://schemas.openxmlformats.org/officeDocument/2006/relationships/hyperlink" Target="https://www.panjit.com.tw/en/Product/downloadPDF/PG202R" TargetMode="External"/><Relationship Id="rId68" Type="http://schemas.openxmlformats.org/officeDocument/2006/relationships/hyperlink" Target="https://www.panjit.com.tw/en/Product/downloadPDF/FR3A" TargetMode="External"/><Relationship Id="rId16" Type="http://schemas.openxmlformats.org/officeDocument/2006/relationships/hyperlink" Target="https://www.panjit.com.tw/en/Product/downloadPDF/RS1006FL" TargetMode="External"/><Relationship Id="rId11" Type="http://schemas.openxmlformats.org/officeDocument/2006/relationships/hyperlink" Target="https://www.panjit.com.tw/en/Product/downloadPDF/FR2GAFC" TargetMode="External"/><Relationship Id="rId32" Type="http://schemas.openxmlformats.org/officeDocument/2006/relationships/hyperlink" Target="https://www.panjit.com.tw/en/Product/downloadPDF/FR1B" TargetMode="External"/><Relationship Id="rId37" Type="http://schemas.openxmlformats.org/officeDocument/2006/relationships/hyperlink" Target="https://www.panjit.com.tw/en/Product/downloadPDF/FR1M" TargetMode="External"/><Relationship Id="rId53" Type="http://schemas.openxmlformats.org/officeDocument/2006/relationships/hyperlink" Target="https://www.panjit.com.tw/en/Product/downloadPDF/FR2GF" TargetMode="External"/><Relationship Id="rId58" Type="http://schemas.openxmlformats.org/officeDocument/2006/relationships/hyperlink" Target="https://www.panjit.com.tw/en/Product/downloadPDF/FR2G" TargetMode="External"/><Relationship Id="rId74" Type="http://schemas.openxmlformats.org/officeDocument/2006/relationships/hyperlink" Target="https://www.panjit.com.tw/en/Product/downloadPDF/FR3M" TargetMode="External"/><Relationship Id="rId79" Type="http://schemas.openxmlformats.org/officeDocument/2006/relationships/hyperlink" Target="https://www.panjit.com.tw/en/Product/downloadPDF/PG600R" TargetMode="External"/><Relationship Id="rId5" Type="http://schemas.openxmlformats.org/officeDocument/2006/relationships/hyperlink" Target="https://www.panjit.com.tw/en/Product/downloadPDF/FR1JAFC" TargetMode="External"/><Relationship Id="rId61" Type="http://schemas.openxmlformats.org/officeDocument/2006/relationships/hyperlink" Target="https://www.panjit.com.tw/en/Product/downloadPDF/FR2M" TargetMode="External"/><Relationship Id="rId82" Type="http://schemas.openxmlformats.org/officeDocument/2006/relationships/hyperlink" Target="https://www.panjit.com.tw/en/Product/downloadPDF/PG606R" TargetMode="External"/><Relationship Id="rId19" Type="http://schemas.openxmlformats.org/officeDocument/2006/relationships/hyperlink" Target="https://www.panjit.com.tw/en/Product/downloadPDF/FR1AF" TargetMode="External"/><Relationship Id="rId14" Type="http://schemas.openxmlformats.org/officeDocument/2006/relationships/hyperlink" Target="https://www.panjit.com.tw/en/Product/downloadPDF/RS1002FL" TargetMode="External"/><Relationship Id="rId22" Type="http://schemas.openxmlformats.org/officeDocument/2006/relationships/hyperlink" Target="https://www.panjit.com.tw/en/Product/downloadPDF/FR1GF" TargetMode="External"/><Relationship Id="rId27" Type="http://schemas.openxmlformats.org/officeDocument/2006/relationships/hyperlink" Target="https://www.panjit.com.tw/en/Product/downloadPDF/RS1G" TargetMode="External"/><Relationship Id="rId30" Type="http://schemas.openxmlformats.org/officeDocument/2006/relationships/hyperlink" Target="https://www.panjit.com.tw/en/Product/downloadPDF/RS1M" TargetMode="External"/><Relationship Id="rId35" Type="http://schemas.openxmlformats.org/officeDocument/2006/relationships/hyperlink" Target="https://www.panjit.com.tw/en/Product/downloadPDF/FR1J" TargetMode="External"/><Relationship Id="rId43" Type="http://schemas.openxmlformats.org/officeDocument/2006/relationships/hyperlink" Target="https://www.panjit.com.tw/en/Product/downloadPDF/PG1010R" TargetMode="External"/><Relationship Id="rId48" Type="http://schemas.openxmlformats.org/officeDocument/2006/relationships/hyperlink" Target="https://www.panjit.com.tw/en/Product/downloadPDF/PG152R" TargetMode="External"/><Relationship Id="rId56" Type="http://schemas.openxmlformats.org/officeDocument/2006/relationships/hyperlink" Target="https://www.panjit.com.tw/en/Product/downloadPDF/FR2B" TargetMode="External"/><Relationship Id="rId64" Type="http://schemas.openxmlformats.org/officeDocument/2006/relationships/hyperlink" Target="https://www.panjit.com.tw/en/Product/downloadPDF/PG204R" TargetMode="External"/><Relationship Id="rId69" Type="http://schemas.openxmlformats.org/officeDocument/2006/relationships/hyperlink" Target="https://www.panjit.com.tw/en/Product/downloadPDF/FR3B" TargetMode="External"/><Relationship Id="rId77" Type="http://schemas.openxmlformats.org/officeDocument/2006/relationships/hyperlink" Target="https://www.panjit.com.tw/en/Product/downloadPDF/PG306R" TargetMode="External"/><Relationship Id="rId8" Type="http://schemas.openxmlformats.org/officeDocument/2006/relationships/hyperlink" Target="https://www.panjit.com.tw/en/Product/downloadPDF/FR2AAFC" TargetMode="External"/><Relationship Id="rId51" Type="http://schemas.openxmlformats.org/officeDocument/2006/relationships/hyperlink" Target="https://www.panjit.com.tw/en/Product/downloadPDF/FR2BF" TargetMode="External"/><Relationship Id="rId72" Type="http://schemas.openxmlformats.org/officeDocument/2006/relationships/hyperlink" Target="https://www.panjit.com.tw/en/Product/downloadPDF/FR3J" TargetMode="External"/><Relationship Id="rId80" Type="http://schemas.openxmlformats.org/officeDocument/2006/relationships/hyperlink" Target="https://www.panjit.com.tw/en/Product/downloadPDF/PG601R" TargetMode="External"/><Relationship Id="rId3" Type="http://schemas.openxmlformats.org/officeDocument/2006/relationships/hyperlink" Target="https://www.panjit.com.tw/en/Product/downloadPDF/FR1DAFC" TargetMode="External"/><Relationship Id="rId12" Type="http://schemas.openxmlformats.org/officeDocument/2006/relationships/hyperlink" Target="https://www.panjit.com.tw/en/Product/downloadPDF/FR2JAFC" TargetMode="External"/><Relationship Id="rId17" Type="http://schemas.openxmlformats.org/officeDocument/2006/relationships/hyperlink" Target="https://www.panjit.com.tw/en/Product/downloadPDF/RS1008FL" TargetMode="External"/><Relationship Id="rId25" Type="http://schemas.openxmlformats.org/officeDocument/2006/relationships/hyperlink" Target="https://www.panjit.com.tw/en/Product/downloadPDF/RS1B" TargetMode="External"/><Relationship Id="rId33" Type="http://schemas.openxmlformats.org/officeDocument/2006/relationships/hyperlink" Target="https://www.panjit.com.tw/en/Product/downloadPDF/FR1D" TargetMode="External"/><Relationship Id="rId38" Type="http://schemas.openxmlformats.org/officeDocument/2006/relationships/hyperlink" Target="https://www.panjit.com.tw/en/Product/downloadPDF/PG100R" TargetMode="External"/><Relationship Id="rId46" Type="http://schemas.openxmlformats.org/officeDocument/2006/relationships/hyperlink" Target="https://www.panjit.com.tw/en/Product/downloadPDF/PG4936" TargetMode="External"/><Relationship Id="rId59" Type="http://schemas.openxmlformats.org/officeDocument/2006/relationships/hyperlink" Target="https://www.panjit.com.tw/en/Product/downloadPDF/FR2J" TargetMode="External"/><Relationship Id="rId67" Type="http://schemas.openxmlformats.org/officeDocument/2006/relationships/hyperlink" Target="https://www.panjit.com.tw/en/Product/downloadPDF/PG2010R" TargetMode="External"/><Relationship Id="rId20" Type="http://schemas.openxmlformats.org/officeDocument/2006/relationships/hyperlink" Target="https://www.panjit.com.tw/en/Product/downloadPDF/FR1BF" TargetMode="External"/><Relationship Id="rId41" Type="http://schemas.openxmlformats.org/officeDocument/2006/relationships/hyperlink" Target="https://www.panjit.com.tw/en/Product/downloadPDF/PG106R" TargetMode="External"/><Relationship Id="rId54" Type="http://schemas.openxmlformats.org/officeDocument/2006/relationships/hyperlink" Target="https://www.panjit.com.tw/en/Product/downloadPDF/FR2JF" TargetMode="External"/><Relationship Id="rId62" Type="http://schemas.openxmlformats.org/officeDocument/2006/relationships/hyperlink" Target="https://www.panjit.com.tw/en/Product/downloadPDF/PG200R" TargetMode="External"/><Relationship Id="rId70" Type="http://schemas.openxmlformats.org/officeDocument/2006/relationships/hyperlink" Target="https://www.panjit.com.tw/en/Product/downloadPDF/FR3D" TargetMode="External"/><Relationship Id="rId75" Type="http://schemas.openxmlformats.org/officeDocument/2006/relationships/hyperlink" Target="https://www.panjit.com.tw/en/Product/downloadPDF/PG300R" TargetMode="External"/><Relationship Id="rId83" Type="http://schemas.openxmlformats.org/officeDocument/2006/relationships/hyperlink" Target="https://www.panjit.com.tw/en/Product/downloadPDF/FRG05W" TargetMode="External"/><Relationship Id="rId1" Type="http://schemas.openxmlformats.org/officeDocument/2006/relationships/hyperlink" Target="https://www.panjit.com.tw/en/Product/downloadPDF/FR1AAFC" TargetMode="External"/><Relationship Id="rId6" Type="http://schemas.openxmlformats.org/officeDocument/2006/relationships/hyperlink" Target="https://www.panjit.com.tw/en/Product/downloadPDF/FR1KAFC" TargetMode="External"/><Relationship Id="rId15" Type="http://schemas.openxmlformats.org/officeDocument/2006/relationships/hyperlink" Target="https://www.panjit.com.tw/en/Product/downloadPDF/RS1004FL" TargetMode="External"/><Relationship Id="rId23" Type="http://schemas.openxmlformats.org/officeDocument/2006/relationships/hyperlink" Target="https://www.panjit.com.tw/en/Product/downloadPDF/FR1JF" TargetMode="External"/><Relationship Id="rId28" Type="http://schemas.openxmlformats.org/officeDocument/2006/relationships/hyperlink" Target="https://www.panjit.com.tw/en/Product/downloadPDF/RS1J" TargetMode="External"/><Relationship Id="rId36" Type="http://schemas.openxmlformats.org/officeDocument/2006/relationships/hyperlink" Target="https://www.panjit.com.tw/en/Product/downloadPDF/FR1K" TargetMode="External"/><Relationship Id="rId49" Type="http://schemas.openxmlformats.org/officeDocument/2006/relationships/hyperlink" Target="https://www.panjit.com.tw/en/Product/downloadPDF/PG1510R" TargetMode="External"/><Relationship Id="rId57" Type="http://schemas.openxmlformats.org/officeDocument/2006/relationships/hyperlink" Target="https://www.panjit.com.tw/en/Product/downloadPDF/FR2D" TargetMode="External"/><Relationship Id="rId10" Type="http://schemas.openxmlformats.org/officeDocument/2006/relationships/hyperlink" Target="https://www.panjit.com.tw/en/Product/downloadPDF/FR2DAFC" TargetMode="External"/><Relationship Id="rId31" Type="http://schemas.openxmlformats.org/officeDocument/2006/relationships/hyperlink" Target="https://www.panjit.com.tw/en/Product/downloadPDF/FR1A" TargetMode="External"/><Relationship Id="rId44" Type="http://schemas.openxmlformats.org/officeDocument/2006/relationships/hyperlink" Target="https://www.panjit.com.tw/en/Product/downloadPDF/PG4933" TargetMode="External"/><Relationship Id="rId52" Type="http://schemas.openxmlformats.org/officeDocument/2006/relationships/hyperlink" Target="https://www.panjit.com.tw/en/Product/downloadPDF/FR2DF" TargetMode="External"/><Relationship Id="rId60" Type="http://schemas.openxmlformats.org/officeDocument/2006/relationships/hyperlink" Target="https://www.panjit.com.tw/en/Product/downloadPDF/FR2K" TargetMode="External"/><Relationship Id="rId65" Type="http://schemas.openxmlformats.org/officeDocument/2006/relationships/hyperlink" Target="https://www.panjit.com.tw/en/Product/downloadPDF/PG206R" TargetMode="External"/><Relationship Id="rId73" Type="http://schemas.openxmlformats.org/officeDocument/2006/relationships/hyperlink" Target="https://www.panjit.com.tw/en/Product/downloadPDF/FR3K" TargetMode="External"/><Relationship Id="rId78" Type="http://schemas.openxmlformats.org/officeDocument/2006/relationships/hyperlink" Target="https://www.panjit.com.tw/en/Product/downloadPDF/PG3010R" TargetMode="External"/><Relationship Id="rId81" Type="http://schemas.openxmlformats.org/officeDocument/2006/relationships/hyperlink" Target="https://www.panjit.com.tw/en/Product/downloadPDF/PG602R" TargetMode="External"/><Relationship Id="rId4" Type="http://schemas.openxmlformats.org/officeDocument/2006/relationships/hyperlink" Target="https://www.panjit.com.tw/en/Product/downloadPDF/FR1GAFC" TargetMode="External"/><Relationship Id="rId9" Type="http://schemas.openxmlformats.org/officeDocument/2006/relationships/hyperlink" Target="https://www.panjit.com.tw/en/Product/downloadPDF/FR2BAFC" TargetMode="External"/><Relationship Id="rId13" Type="http://schemas.openxmlformats.org/officeDocument/2006/relationships/hyperlink" Target="https://www.panjit.com.tw/en/Product/downloadPDF/RS1001FL" TargetMode="External"/><Relationship Id="rId18" Type="http://schemas.openxmlformats.org/officeDocument/2006/relationships/hyperlink" Target="https://www.panjit.com.tw/en/Product/downloadPDF/RS1010FL" TargetMode="External"/><Relationship Id="rId39" Type="http://schemas.openxmlformats.org/officeDocument/2006/relationships/hyperlink" Target="https://www.panjit.com.tw/en/Product/downloadPDF/PG102R" TargetMode="External"/><Relationship Id="rId34" Type="http://schemas.openxmlformats.org/officeDocument/2006/relationships/hyperlink" Target="https://www.panjit.com.tw/en/Product/downloadPDF/FR1G" TargetMode="External"/><Relationship Id="rId50" Type="http://schemas.openxmlformats.org/officeDocument/2006/relationships/hyperlink" Target="https://www.panjit.com.tw/en/Product/downloadPDF/FR2AF" TargetMode="External"/><Relationship Id="rId55" Type="http://schemas.openxmlformats.org/officeDocument/2006/relationships/hyperlink" Target="https://www.panjit.com.tw/en/Product/downloadPDF/FR2A" TargetMode="External"/><Relationship Id="rId76" Type="http://schemas.openxmlformats.org/officeDocument/2006/relationships/hyperlink" Target="https://www.panjit.com.tw/en/Product/downloadPDF/PG304R" TargetMode="External"/><Relationship Id="rId7" Type="http://schemas.openxmlformats.org/officeDocument/2006/relationships/hyperlink" Target="https://www.panjit.com.tw/en/Product/downloadPDF/FR1MAFC" TargetMode="External"/><Relationship Id="rId71" Type="http://schemas.openxmlformats.org/officeDocument/2006/relationships/hyperlink" Target="https://www.panjit.com.tw/en/Product/downloadPDF/FR3G" TargetMode="External"/><Relationship Id="rId2" Type="http://schemas.openxmlformats.org/officeDocument/2006/relationships/hyperlink" Target="https://www.panjit.com.tw/en/Product/downloadPDF/FR1BAFC" TargetMode="External"/><Relationship Id="rId29" Type="http://schemas.openxmlformats.org/officeDocument/2006/relationships/hyperlink" Target="https://www.panjit.com.tw/en/Product/downloadPDF/RS1K" TargetMode="External"/><Relationship Id="rId24" Type="http://schemas.openxmlformats.org/officeDocument/2006/relationships/hyperlink" Target="https://www.panjit.com.tw/en/Product/downloadPDF/RS1A" TargetMode="External"/><Relationship Id="rId40" Type="http://schemas.openxmlformats.org/officeDocument/2006/relationships/hyperlink" Target="https://www.panjit.com.tw/en/Product/downloadPDF/PG104R" TargetMode="External"/><Relationship Id="rId45" Type="http://schemas.openxmlformats.org/officeDocument/2006/relationships/hyperlink" Target="https://www.panjit.com.tw/en/Product/downloadPDF/PG4935" TargetMode="External"/><Relationship Id="rId66" Type="http://schemas.openxmlformats.org/officeDocument/2006/relationships/hyperlink" Target="https://www.panjit.com.tw/en/Product/downloadPDF/PG208R" TargetMode="External"/></Relationships>
</file>

<file path=xl/worksheets/_rels/sheet22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UF1600FCT" TargetMode="External"/><Relationship Id="rId21" Type="http://schemas.openxmlformats.org/officeDocument/2006/relationships/hyperlink" Target="https://www.panjit.com.tw/en/Product/downloadPDF/US1G" TargetMode="External"/><Relationship Id="rId42" Type="http://schemas.openxmlformats.org/officeDocument/2006/relationships/hyperlink" Target="https://www.panjit.com.tw/en/Product/downloadPDF/UF2BF" TargetMode="External"/><Relationship Id="rId47" Type="http://schemas.openxmlformats.org/officeDocument/2006/relationships/hyperlink" Target="https://www.panjit.com.tw/en/Product/downloadPDF/UF2B" TargetMode="External"/><Relationship Id="rId63" Type="http://schemas.openxmlformats.org/officeDocument/2006/relationships/hyperlink" Target="https://www.panjit.com.tw/en/Product/downloadPDF/UF3K" TargetMode="External"/><Relationship Id="rId68" Type="http://schemas.openxmlformats.org/officeDocument/2006/relationships/hyperlink" Target="https://www.panjit.com.tw/en/Product/downloadPDF/UF308G" TargetMode="External"/><Relationship Id="rId84" Type="http://schemas.openxmlformats.org/officeDocument/2006/relationships/hyperlink" Target="https://www.panjit.com.tw/en/Product/downloadPDF/UF804F" TargetMode="External"/><Relationship Id="rId89" Type="http://schemas.openxmlformats.org/officeDocument/2006/relationships/hyperlink" Target="https://www.panjit.com.tw/en/Product/downloadPDF/UF1003" TargetMode="External"/><Relationship Id="rId112" Type="http://schemas.openxmlformats.org/officeDocument/2006/relationships/hyperlink" Target="https://www.panjit.com.tw/en/Product/downloadPDF/UF1601CT" TargetMode="External"/><Relationship Id="rId16" Type="http://schemas.openxmlformats.org/officeDocument/2006/relationships/hyperlink" Target="https://www.panjit.com.tw/en/Product/downloadPDF/UF1GF" TargetMode="External"/><Relationship Id="rId107" Type="http://schemas.openxmlformats.org/officeDocument/2006/relationships/hyperlink" Target="https://www.panjit.com.tw/en/Product/downloadPDF/UF1001FCT" TargetMode="External"/><Relationship Id="rId11" Type="http://schemas.openxmlformats.org/officeDocument/2006/relationships/hyperlink" Target="https://www.panjit.com.tw/en/Product/downloadPDF/US1006FL" TargetMode="External"/><Relationship Id="rId32" Type="http://schemas.openxmlformats.org/officeDocument/2006/relationships/hyperlink" Target="https://www.panjit.com.tw/en/Product/downloadPDF/UF1M" TargetMode="External"/><Relationship Id="rId37" Type="http://schemas.openxmlformats.org/officeDocument/2006/relationships/hyperlink" Target="https://www.panjit.com.tw/en/Product/downloadPDF/UF108G" TargetMode="External"/><Relationship Id="rId53" Type="http://schemas.openxmlformats.org/officeDocument/2006/relationships/hyperlink" Target="https://www.panjit.com.tw/en/Product/downloadPDF/UF202G" TargetMode="External"/><Relationship Id="rId58" Type="http://schemas.openxmlformats.org/officeDocument/2006/relationships/hyperlink" Target="https://www.panjit.com.tw/en/Product/downloadPDF/UF3A" TargetMode="External"/><Relationship Id="rId74" Type="http://schemas.openxmlformats.org/officeDocument/2006/relationships/hyperlink" Target="https://www.panjit.com.tw/en/Product/downloadPDF/UF801" TargetMode="External"/><Relationship Id="rId79" Type="http://schemas.openxmlformats.org/officeDocument/2006/relationships/hyperlink" Target="https://www.panjit.com.tw/en/Product/downloadPDF/UF808" TargetMode="External"/><Relationship Id="rId102" Type="http://schemas.openxmlformats.org/officeDocument/2006/relationships/hyperlink" Target="https://www.panjit.com.tw/en/Product/downloadPDF/UF1002CT" TargetMode="External"/><Relationship Id="rId123" Type="http://schemas.openxmlformats.org/officeDocument/2006/relationships/hyperlink" Target="https://www.panjit.com.tw/en/Product/downloadPDF/UF2001CT" TargetMode="External"/><Relationship Id="rId128" Type="http://schemas.openxmlformats.org/officeDocument/2006/relationships/hyperlink" Target="https://www.panjit.com.tw/en/Product/downloadPDF/UF2003FCT" TargetMode="External"/><Relationship Id="rId5" Type="http://schemas.openxmlformats.org/officeDocument/2006/relationships/hyperlink" Target="https://www.panjit.com.tw/en/Product/downloadPDF/US1JAFC" TargetMode="External"/><Relationship Id="rId90" Type="http://schemas.openxmlformats.org/officeDocument/2006/relationships/hyperlink" Target="https://www.panjit.com.tw/en/Product/downloadPDF/UF1004" TargetMode="External"/><Relationship Id="rId95" Type="http://schemas.openxmlformats.org/officeDocument/2006/relationships/hyperlink" Target="https://www.panjit.com.tw/en/Product/downloadPDF/UF1002F" TargetMode="External"/><Relationship Id="rId22" Type="http://schemas.openxmlformats.org/officeDocument/2006/relationships/hyperlink" Target="https://www.panjit.com.tw/en/Product/downloadPDF/US1J" TargetMode="External"/><Relationship Id="rId27" Type="http://schemas.openxmlformats.org/officeDocument/2006/relationships/hyperlink" Target="https://www.panjit.com.tw/en/Product/downloadPDF/UF1B" TargetMode="External"/><Relationship Id="rId43" Type="http://schemas.openxmlformats.org/officeDocument/2006/relationships/hyperlink" Target="https://www.panjit.com.tw/en/Product/downloadPDF/UF2DF" TargetMode="External"/><Relationship Id="rId48" Type="http://schemas.openxmlformats.org/officeDocument/2006/relationships/hyperlink" Target="https://www.panjit.com.tw/en/Product/downloadPDF/UF2D" TargetMode="External"/><Relationship Id="rId64" Type="http://schemas.openxmlformats.org/officeDocument/2006/relationships/hyperlink" Target="https://www.panjit.com.tw/en/Product/downloadPDF/UF3M" TargetMode="External"/><Relationship Id="rId69" Type="http://schemas.openxmlformats.org/officeDocument/2006/relationships/hyperlink" Target="https://www.panjit.com.tw/en/Product/downloadPDF/UF3010G" TargetMode="External"/><Relationship Id="rId113" Type="http://schemas.openxmlformats.org/officeDocument/2006/relationships/hyperlink" Target="https://www.panjit.com.tw/en/Product/downloadPDF/UF1602CT" TargetMode="External"/><Relationship Id="rId118" Type="http://schemas.openxmlformats.org/officeDocument/2006/relationships/hyperlink" Target="https://www.panjit.com.tw/en/Product/downloadPDF/UF1601FCT" TargetMode="External"/><Relationship Id="rId80" Type="http://schemas.openxmlformats.org/officeDocument/2006/relationships/hyperlink" Target="https://www.panjit.com.tw/en/Product/downloadPDF/UF800F" TargetMode="External"/><Relationship Id="rId85" Type="http://schemas.openxmlformats.org/officeDocument/2006/relationships/hyperlink" Target="https://www.panjit.com.tw/en/Product/downloadPDF/UF806F" TargetMode="External"/><Relationship Id="rId12" Type="http://schemas.openxmlformats.org/officeDocument/2006/relationships/hyperlink" Target="https://www.panjit.com.tw/en/Product/downloadPDF/US1008FL" TargetMode="External"/><Relationship Id="rId17" Type="http://schemas.openxmlformats.org/officeDocument/2006/relationships/hyperlink" Target="https://www.panjit.com.tw/en/Product/downloadPDF/UF1JF" TargetMode="External"/><Relationship Id="rId33" Type="http://schemas.openxmlformats.org/officeDocument/2006/relationships/hyperlink" Target="https://www.panjit.com.tw/en/Product/downloadPDF/UF101G" TargetMode="External"/><Relationship Id="rId38" Type="http://schemas.openxmlformats.org/officeDocument/2006/relationships/hyperlink" Target="https://www.panjit.com.tw/en/Product/downloadPDF/UF1010G" TargetMode="External"/><Relationship Id="rId59" Type="http://schemas.openxmlformats.org/officeDocument/2006/relationships/hyperlink" Target="https://www.panjit.com.tw/en/Product/downloadPDF/UF3B" TargetMode="External"/><Relationship Id="rId103" Type="http://schemas.openxmlformats.org/officeDocument/2006/relationships/hyperlink" Target="https://www.panjit.com.tw/en/Product/downloadPDF/UF1003CT" TargetMode="External"/><Relationship Id="rId108" Type="http://schemas.openxmlformats.org/officeDocument/2006/relationships/hyperlink" Target="https://www.panjit.com.tw/en/Product/downloadPDF/UF1002FCT" TargetMode="External"/><Relationship Id="rId124" Type="http://schemas.openxmlformats.org/officeDocument/2006/relationships/hyperlink" Target="https://www.panjit.com.tw/en/Product/downloadPDF/UF2002CT" TargetMode="External"/><Relationship Id="rId129" Type="http://schemas.openxmlformats.org/officeDocument/2006/relationships/hyperlink" Target="https://www.panjit.com.tw/en/Product/downloadPDF/UF2004FCT" TargetMode="External"/><Relationship Id="rId54" Type="http://schemas.openxmlformats.org/officeDocument/2006/relationships/hyperlink" Target="https://www.panjit.com.tw/en/Product/downloadPDF/UF204G" TargetMode="External"/><Relationship Id="rId70" Type="http://schemas.openxmlformats.org/officeDocument/2006/relationships/hyperlink" Target="https://www.panjit.com.tw/en/Product/downloadPDF/UF408G" TargetMode="External"/><Relationship Id="rId75" Type="http://schemas.openxmlformats.org/officeDocument/2006/relationships/hyperlink" Target="https://www.panjit.com.tw/en/Product/downloadPDF/UF802" TargetMode="External"/><Relationship Id="rId91" Type="http://schemas.openxmlformats.org/officeDocument/2006/relationships/hyperlink" Target="https://www.panjit.com.tw/en/Product/downloadPDF/UF1006" TargetMode="External"/><Relationship Id="rId96" Type="http://schemas.openxmlformats.org/officeDocument/2006/relationships/hyperlink" Target="https://www.panjit.com.tw/en/Product/downloadPDF/UF1003F" TargetMode="External"/><Relationship Id="rId1" Type="http://schemas.openxmlformats.org/officeDocument/2006/relationships/hyperlink" Target="https://www.panjit.com.tw/en/Product/downloadPDF/US1AAFC" TargetMode="External"/><Relationship Id="rId6" Type="http://schemas.openxmlformats.org/officeDocument/2006/relationships/hyperlink" Target="https://www.panjit.com.tw/en/Product/downloadPDF/US1KAFC" TargetMode="External"/><Relationship Id="rId23" Type="http://schemas.openxmlformats.org/officeDocument/2006/relationships/hyperlink" Target="https://www.panjit.com.tw/en/Product/downloadPDF/US1K" TargetMode="External"/><Relationship Id="rId28" Type="http://schemas.openxmlformats.org/officeDocument/2006/relationships/hyperlink" Target="https://www.panjit.com.tw/en/Product/downloadPDF/UF1D" TargetMode="External"/><Relationship Id="rId49" Type="http://schemas.openxmlformats.org/officeDocument/2006/relationships/hyperlink" Target="https://www.panjit.com.tw/en/Product/downloadPDF/UF2G" TargetMode="External"/><Relationship Id="rId114" Type="http://schemas.openxmlformats.org/officeDocument/2006/relationships/hyperlink" Target="https://www.panjit.com.tw/en/Product/downloadPDF/UF1604CT" TargetMode="External"/><Relationship Id="rId119" Type="http://schemas.openxmlformats.org/officeDocument/2006/relationships/hyperlink" Target="https://www.panjit.com.tw/en/Product/downloadPDF/UF1602FCT" TargetMode="External"/><Relationship Id="rId44" Type="http://schemas.openxmlformats.org/officeDocument/2006/relationships/hyperlink" Target="https://www.panjit.com.tw/en/Product/downloadPDF/UF2GF" TargetMode="External"/><Relationship Id="rId60" Type="http://schemas.openxmlformats.org/officeDocument/2006/relationships/hyperlink" Target="https://www.panjit.com.tw/en/Product/downloadPDF/UF3D" TargetMode="External"/><Relationship Id="rId65" Type="http://schemas.openxmlformats.org/officeDocument/2006/relationships/hyperlink" Target="https://www.panjit.com.tw/en/Product/downloadPDF/UF302G" TargetMode="External"/><Relationship Id="rId81" Type="http://schemas.openxmlformats.org/officeDocument/2006/relationships/hyperlink" Target="https://www.panjit.com.tw/en/Product/downloadPDF/UF801F" TargetMode="External"/><Relationship Id="rId86" Type="http://schemas.openxmlformats.org/officeDocument/2006/relationships/hyperlink" Target="https://www.panjit.com.tw/en/Product/downloadPDF/UF808F" TargetMode="External"/><Relationship Id="rId130" Type="http://schemas.openxmlformats.org/officeDocument/2006/relationships/hyperlink" Target="https://www.panjit.com.tw/en/Product/downloadPDF/UF2006FCT" TargetMode="External"/><Relationship Id="rId13" Type="http://schemas.openxmlformats.org/officeDocument/2006/relationships/hyperlink" Target="https://www.panjit.com.tw/en/Product/downloadPDF/UF1AF" TargetMode="External"/><Relationship Id="rId18" Type="http://schemas.openxmlformats.org/officeDocument/2006/relationships/hyperlink" Target="https://www.panjit.com.tw/en/Product/downloadPDF/US1A" TargetMode="External"/><Relationship Id="rId39" Type="http://schemas.openxmlformats.org/officeDocument/2006/relationships/hyperlink" Target="https://www.panjit.com.tw/en/Product/downloadPDF/UF152G" TargetMode="External"/><Relationship Id="rId109" Type="http://schemas.openxmlformats.org/officeDocument/2006/relationships/hyperlink" Target="https://www.panjit.com.tw/en/Product/downloadPDF/UF1004FCT" TargetMode="External"/><Relationship Id="rId34" Type="http://schemas.openxmlformats.org/officeDocument/2006/relationships/hyperlink" Target="https://www.panjit.com.tw/en/Product/downloadPDF/UF102G" TargetMode="External"/><Relationship Id="rId50" Type="http://schemas.openxmlformats.org/officeDocument/2006/relationships/hyperlink" Target="https://www.panjit.com.tw/en/Product/downloadPDF/UF2J" TargetMode="External"/><Relationship Id="rId55" Type="http://schemas.openxmlformats.org/officeDocument/2006/relationships/hyperlink" Target="https://www.panjit.com.tw/en/Product/downloadPDF/UF206G" TargetMode="External"/><Relationship Id="rId76" Type="http://schemas.openxmlformats.org/officeDocument/2006/relationships/hyperlink" Target="https://www.panjit.com.tw/en/Product/downloadPDF/UF803" TargetMode="External"/><Relationship Id="rId97" Type="http://schemas.openxmlformats.org/officeDocument/2006/relationships/hyperlink" Target="https://www.panjit.com.tw/en/Product/downloadPDF/UF1004F" TargetMode="External"/><Relationship Id="rId104" Type="http://schemas.openxmlformats.org/officeDocument/2006/relationships/hyperlink" Target="https://www.panjit.com.tw/en/Product/downloadPDF/UF1004CT" TargetMode="External"/><Relationship Id="rId120" Type="http://schemas.openxmlformats.org/officeDocument/2006/relationships/hyperlink" Target="https://www.panjit.com.tw/en/Product/downloadPDF/UF1604FCT" TargetMode="External"/><Relationship Id="rId125" Type="http://schemas.openxmlformats.org/officeDocument/2006/relationships/hyperlink" Target="https://www.panjit.com.tw/en/Product/downloadPDF/UF2003CT" TargetMode="External"/><Relationship Id="rId7" Type="http://schemas.openxmlformats.org/officeDocument/2006/relationships/hyperlink" Target="https://www.panjit.com.tw/en/Product/downloadPDF/US1MAFC" TargetMode="External"/><Relationship Id="rId71" Type="http://schemas.openxmlformats.org/officeDocument/2006/relationships/hyperlink" Target="https://www.panjit.com.tw/en/Product/downloadPDF/UF4010G" TargetMode="External"/><Relationship Id="rId92" Type="http://schemas.openxmlformats.org/officeDocument/2006/relationships/hyperlink" Target="https://www.panjit.com.tw/en/Product/downloadPDF/UF1008" TargetMode="External"/><Relationship Id="rId2" Type="http://schemas.openxmlformats.org/officeDocument/2006/relationships/hyperlink" Target="https://www.panjit.com.tw/en/Product/downloadPDF/US1BAFC" TargetMode="External"/><Relationship Id="rId29" Type="http://schemas.openxmlformats.org/officeDocument/2006/relationships/hyperlink" Target="https://www.panjit.com.tw/en/Product/downloadPDF/UF1G" TargetMode="External"/><Relationship Id="rId24" Type="http://schemas.openxmlformats.org/officeDocument/2006/relationships/hyperlink" Target="https://www.panjit.com.tw/en/Product/downloadPDF/US1M" TargetMode="External"/><Relationship Id="rId40" Type="http://schemas.openxmlformats.org/officeDocument/2006/relationships/hyperlink" Target="https://www.panjit.com.tw/en/Product/downloadPDF/UF1510G" TargetMode="External"/><Relationship Id="rId45" Type="http://schemas.openxmlformats.org/officeDocument/2006/relationships/hyperlink" Target="https://www.panjit.com.tw/en/Product/downloadPDF/UF2JF" TargetMode="External"/><Relationship Id="rId66" Type="http://schemas.openxmlformats.org/officeDocument/2006/relationships/hyperlink" Target="https://www.panjit.com.tw/en/Product/downloadPDF/UF304G" TargetMode="External"/><Relationship Id="rId87" Type="http://schemas.openxmlformats.org/officeDocument/2006/relationships/hyperlink" Target="https://www.panjit.com.tw/en/Product/downloadPDF/UF1000" TargetMode="External"/><Relationship Id="rId110" Type="http://schemas.openxmlformats.org/officeDocument/2006/relationships/hyperlink" Target="https://www.panjit.com.tw/en/Product/downloadPDF/UF1006FCT" TargetMode="External"/><Relationship Id="rId115" Type="http://schemas.openxmlformats.org/officeDocument/2006/relationships/hyperlink" Target="https://www.panjit.com.tw/en/Product/downloadPDF/UF1606CT" TargetMode="External"/><Relationship Id="rId61" Type="http://schemas.openxmlformats.org/officeDocument/2006/relationships/hyperlink" Target="https://www.panjit.com.tw/en/Product/downloadPDF/UF3G" TargetMode="External"/><Relationship Id="rId82" Type="http://schemas.openxmlformats.org/officeDocument/2006/relationships/hyperlink" Target="https://www.panjit.com.tw/en/Product/downloadPDF/UF802F" TargetMode="External"/><Relationship Id="rId19" Type="http://schemas.openxmlformats.org/officeDocument/2006/relationships/hyperlink" Target="https://www.panjit.com.tw/en/Product/downloadPDF/US1B" TargetMode="External"/><Relationship Id="rId14" Type="http://schemas.openxmlformats.org/officeDocument/2006/relationships/hyperlink" Target="https://www.panjit.com.tw/en/Product/downloadPDF/UF1BF" TargetMode="External"/><Relationship Id="rId30" Type="http://schemas.openxmlformats.org/officeDocument/2006/relationships/hyperlink" Target="https://www.panjit.com.tw/en/Product/downloadPDF/UF1J" TargetMode="External"/><Relationship Id="rId35" Type="http://schemas.openxmlformats.org/officeDocument/2006/relationships/hyperlink" Target="https://www.panjit.com.tw/en/Product/downloadPDF/UF104G" TargetMode="External"/><Relationship Id="rId56" Type="http://schemas.openxmlformats.org/officeDocument/2006/relationships/hyperlink" Target="https://www.panjit.com.tw/en/Product/downloadPDF/UF208G" TargetMode="External"/><Relationship Id="rId77" Type="http://schemas.openxmlformats.org/officeDocument/2006/relationships/hyperlink" Target="https://www.panjit.com.tw/en/Product/downloadPDF/UF804" TargetMode="External"/><Relationship Id="rId100" Type="http://schemas.openxmlformats.org/officeDocument/2006/relationships/hyperlink" Target="https://www.panjit.com.tw/en/Product/downloadPDF/UF1000CT" TargetMode="External"/><Relationship Id="rId105" Type="http://schemas.openxmlformats.org/officeDocument/2006/relationships/hyperlink" Target="https://www.panjit.com.tw/en/Product/downloadPDF/UF1006CT" TargetMode="External"/><Relationship Id="rId126" Type="http://schemas.openxmlformats.org/officeDocument/2006/relationships/hyperlink" Target="https://www.panjit.com.tw/en/Product/downloadPDF/UF2004CT" TargetMode="External"/><Relationship Id="rId8" Type="http://schemas.openxmlformats.org/officeDocument/2006/relationships/hyperlink" Target="https://www.panjit.com.tw/en/Product/downloadPDF/US1001FL" TargetMode="External"/><Relationship Id="rId51" Type="http://schemas.openxmlformats.org/officeDocument/2006/relationships/hyperlink" Target="https://www.panjit.com.tw/en/Product/downloadPDF/UF2K" TargetMode="External"/><Relationship Id="rId72" Type="http://schemas.openxmlformats.org/officeDocument/2006/relationships/hyperlink" Target="https://www.panjit.com.tw/en/Product/downloadPDF/UF504IG" TargetMode="External"/><Relationship Id="rId93" Type="http://schemas.openxmlformats.org/officeDocument/2006/relationships/hyperlink" Target="https://www.panjit.com.tw/en/Product/downloadPDF/UF1000F" TargetMode="External"/><Relationship Id="rId98" Type="http://schemas.openxmlformats.org/officeDocument/2006/relationships/hyperlink" Target="https://www.panjit.com.tw/en/Product/downloadPDF/UF1006F" TargetMode="External"/><Relationship Id="rId121" Type="http://schemas.openxmlformats.org/officeDocument/2006/relationships/hyperlink" Target="https://www.panjit.com.tw/en/Product/downloadPDF/UF1606FCT" TargetMode="External"/><Relationship Id="rId3" Type="http://schemas.openxmlformats.org/officeDocument/2006/relationships/hyperlink" Target="https://www.panjit.com.tw/en/Product/downloadPDF/US1DAFC" TargetMode="External"/><Relationship Id="rId25" Type="http://schemas.openxmlformats.org/officeDocument/2006/relationships/hyperlink" Target="https://www.panjit.com.tw/en/Product/downloadPDF/US1R" TargetMode="External"/><Relationship Id="rId46" Type="http://schemas.openxmlformats.org/officeDocument/2006/relationships/hyperlink" Target="https://www.panjit.com.tw/en/Product/downloadPDF/UF2A" TargetMode="External"/><Relationship Id="rId67" Type="http://schemas.openxmlformats.org/officeDocument/2006/relationships/hyperlink" Target="https://www.panjit.com.tw/en/Product/downloadPDF/UF306G" TargetMode="External"/><Relationship Id="rId116" Type="http://schemas.openxmlformats.org/officeDocument/2006/relationships/hyperlink" Target="https://www.panjit.com.tw/en/Product/downloadPDF/UF1608CT" TargetMode="External"/><Relationship Id="rId20" Type="http://schemas.openxmlformats.org/officeDocument/2006/relationships/hyperlink" Target="https://www.panjit.com.tw/en/Product/downloadPDF/US1D" TargetMode="External"/><Relationship Id="rId41" Type="http://schemas.openxmlformats.org/officeDocument/2006/relationships/hyperlink" Target="https://www.panjit.com.tw/en/Product/downloadPDF/UF2AF" TargetMode="External"/><Relationship Id="rId62" Type="http://schemas.openxmlformats.org/officeDocument/2006/relationships/hyperlink" Target="https://www.panjit.com.tw/en/Product/downloadPDF/UF3J" TargetMode="External"/><Relationship Id="rId83" Type="http://schemas.openxmlformats.org/officeDocument/2006/relationships/hyperlink" Target="https://www.panjit.com.tw/en/Product/downloadPDF/UF803F" TargetMode="External"/><Relationship Id="rId88" Type="http://schemas.openxmlformats.org/officeDocument/2006/relationships/hyperlink" Target="https://www.panjit.com.tw/en/Product/downloadPDF/UF1002" TargetMode="External"/><Relationship Id="rId111" Type="http://schemas.openxmlformats.org/officeDocument/2006/relationships/hyperlink" Target="https://www.panjit.com.tw/en/Product/downloadPDF/UF1600CT" TargetMode="External"/><Relationship Id="rId15" Type="http://schemas.openxmlformats.org/officeDocument/2006/relationships/hyperlink" Target="https://www.panjit.com.tw/en/Product/downloadPDF/UF1DF" TargetMode="External"/><Relationship Id="rId36" Type="http://schemas.openxmlformats.org/officeDocument/2006/relationships/hyperlink" Target="https://www.panjit.com.tw/en/Product/downloadPDF/UF106G" TargetMode="External"/><Relationship Id="rId57" Type="http://schemas.openxmlformats.org/officeDocument/2006/relationships/hyperlink" Target="https://www.panjit.com.tw/en/Product/downloadPDF/UF2010G" TargetMode="External"/><Relationship Id="rId106" Type="http://schemas.openxmlformats.org/officeDocument/2006/relationships/hyperlink" Target="https://www.panjit.com.tw/en/Product/downloadPDF/UF1000FCT" TargetMode="External"/><Relationship Id="rId127" Type="http://schemas.openxmlformats.org/officeDocument/2006/relationships/hyperlink" Target="https://www.panjit.com.tw/en/Product/downloadPDF/UF2006CT" TargetMode="External"/><Relationship Id="rId10" Type="http://schemas.openxmlformats.org/officeDocument/2006/relationships/hyperlink" Target="https://www.panjit.com.tw/en/Product/downloadPDF/US1004FL" TargetMode="External"/><Relationship Id="rId31" Type="http://schemas.openxmlformats.org/officeDocument/2006/relationships/hyperlink" Target="https://www.panjit.com.tw/en/Product/downloadPDF/UF1K" TargetMode="External"/><Relationship Id="rId52" Type="http://schemas.openxmlformats.org/officeDocument/2006/relationships/hyperlink" Target="https://www.panjit.com.tw/en/Product/downloadPDF/UF2M" TargetMode="External"/><Relationship Id="rId73" Type="http://schemas.openxmlformats.org/officeDocument/2006/relationships/hyperlink" Target="https://www.panjit.com.tw/en/Product/downloadPDF/UF800" TargetMode="External"/><Relationship Id="rId78" Type="http://schemas.openxmlformats.org/officeDocument/2006/relationships/hyperlink" Target="https://www.panjit.com.tw/en/Product/downloadPDF/UF806" TargetMode="External"/><Relationship Id="rId94" Type="http://schemas.openxmlformats.org/officeDocument/2006/relationships/hyperlink" Target="https://www.panjit.com.tw/en/Product/downloadPDF/UF1001F" TargetMode="External"/><Relationship Id="rId99" Type="http://schemas.openxmlformats.org/officeDocument/2006/relationships/hyperlink" Target="https://www.panjit.com.tw/en/Product/downloadPDF/UF1008F" TargetMode="External"/><Relationship Id="rId101" Type="http://schemas.openxmlformats.org/officeDocument/2006/relationships/hyperlink" Target="https://www.panjit.com.tw/en/Product/downloadPDF/UF1001CT" TargetMode="External"/><Relationship Id="rId122" Type="http://schemas.openxmlformats.org/officeDocument/2006/relationships/hyperlink" Target="https://www.panjit.com.tw/en/Product/downloadPDF/UF2000CT" TargetMode="External"/><Relationship Id="rId4" Type="http://schemas.openxmlformats.org/officeDocument/2006/relationships/hyperlink" Target="https://www.panjit.com.tw/en/Product/downloadPDF/US1GAFC" TargetMode="External"/><Relationship Id="rId9" Type="http://schemas.openxmlformats.org/officeDocument/2006/relationships/hyperlink" Target="https://www.panjit.com.tw/en/Product/downloadPDF/US1002FL" TargetMode="External"/><Relationship Id="rId26" Type="http://schemas.openxmlformats.org/officeDocument/2006/relationships/hyperlink" Target="https://www.panjit.com.tw/en/Product/downloadPDF/UF1A" TargetMode="External"/></Relationships>
</file>

<file path=xl/worksheets/_rels/sheet23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ER3DA" TargetMode="External"/><Relationship Id="rId21" Type="http://schemas.openxmlformats.org/officeDocument/2006/relationships/hyperlink" Target="https://www.panjit.com.tw/en/Product/downloadPDF/ER101" TargetMode="External"/><Relationship Id="rId42" Type="http://schemas.openxmlformats.org/officeDocument/2006/relationships/hyperlink" Target="https://www.panjit.com.tw/en/Product/downloadPDF/ER1B" TargetMode="External"/><Relationship Id="rId63" Type="http://schemas.openxmlformats.org/officeDocument/2006/relationships/hyperlink" Target="https://www.panjit.com.tw/en/Product/downloadPDF/ERT2BF" TargetMode="External"/><Relationship Id="rId84" Type="http://schemas.openxmlformats.org/officeDocument/2006/relationships/hyperlink" Target="https://www.panjit.com.tw/en/Product/downloadPDF/ER2B" TargetMode="External"/><Relationship Id="rId138" Type="http://schemas.openxmlformats.org/officeDocument/2006/relationships/hyperlink" Target="https://www.panjit.com.tw/en/Product/downloadPDF/ER501A" TargetMode="External"/><Relationship Id="rId159" Type="http://schemas.openxmlformats.org/officeDocument/2006/relationships/hyperlink" Target="https://www.panjit.com.tw/en/Product/downloadPDF/ER1001FCT" TargetMode="External"/><Relationship Id="rId170" Type="http://schemas.openxmlformats.org/officeDocument/2006/relationships/hyperlink" Target="https://www.panjit.com.tw/en/Product/downloadPDF/ER1001CT" TargetMode="External"/><Relationship Id="rId191" Type="http://schemas.openxmlformats.org/officeDocument/2006/relationships/hyperlink" Target="https://www.panjit.com.tw/en/Product/downloadPDF/ER1606FCT" TargetMode="External"/><Relationship Id="rId205" Type="http://schemas.openxmlformats.org/officeDocument/2006/relationships/hyperlink" Target="https://www.panjit.com.tw/en/Product/downloadPDF/ER2003FCT" TargetMode="External"/><Relationship Id="rId107" Type="http://schemas.openxmlformats.org/officeDocument/2006/relationships/hyperlink" Target="https://www.panjit.com.tw/en/Product/downloadPDF/ER301A" TargetMode="External"/><Relationship Id="rId11" Type="http://schemas.openxmlformats.org/officeDocument/2006/relationships/hyperlink" Target="https://www.panjit.com.tw/en/Product/downloadPDF/ER1DAFC" TargetMode="External"/><Relationship Id="rId32" Type="http://schemas.openxmlformats.org/officeDocument/2006/relationships/hyperlink" Target="https://www.panjit.com.tw/en/Product/downloadPDF/ES1EWG" TargetMode="External"/><Relationship Id="rId53" Type="http://schemas.openxmlformats.org/officeDocument/2006/relationships/hyperlink" Target="https://www.panjit.com.tw/en/Product/downloadPDF/ER1GF" TargetMode="External"/><Relationship Id="rId74" Type="http://schemas.openxmlformats.org/officeDocument/2006/relationships/hyperlink" Target="https://www.panjit.com.tw/en/Product/downloadPDF/ER204" TargetMode="External"/><Relationship Id="rId128" Type="http://schemas.openxmlformats.org/officeDocument/2006/relationships/hyperlink" Target="https://www.panjit.com.tw/en/Product/downloadPDF/ER3G" TargetMode="External"/><Relationship Id="rId149" Type="http://schemas.openxmlformats.org/officeDocument/2006/relationships/hyperlink" Target="https://www.panjit.com.tw/en/Product/downloadPDF/ER803F" TargetMode="External"/><Relationship Id="rId5" Type="http://schemas.openxmlformats.org/officeDocument/2006/relationships/hyperlink" Target="https://www.panjit.com.tw/en/Product/downloadPDF/ERT1DAFC" TargetMode="External"/><Relationship Id="rId95" Type="http://schemas.openxmlformats.org/officeDocument/2006/relationships/hyperlink" Target="https://www.panjit.com.tw/en/Product/downloadPDF/ER2GF" TargetMode="External"/><Relationship Id="rId160" Type="http://schemas.openxmlformats.org/officeDocument/2006/relationships/hyperlink" Target="https://www.panjit.com.tw/en/Product/downloadPDF/ER1001AFCT" TargetMode="External"/><Relationship Id="rId181" Type="http://schemas.openxmlformats.org/officeDocument/2006/relationships/hyperlink" Target="https://www.panjit.com.tw/en/Product/downloadPDF/ER1004F" TargetMode="External"/><Relationship Id="rId22" Type="http://schemas.openxmlformats.org/officeDocument/2006/relationships/hyperlink" Target="https://www.panjit.com.tw/en/Product/downloadPDF/ER101A" TargetMode="External"/><Relationship Id="rId43" Type="http://schemas.openxmlformats.org/officeDocument/2006/relationships/hyperlink" Target="https://www.panjit.com.tw/en/Product/downloadPDF/ER1C" TargetMode="External"/><Relationship Id="rId64" Type="http://schemas.openxmlformats.org/officeDocument/2006/relationships/hyperlink" Target="https://www.panjit.com.tw/en/Product/downloadPDF/ERT2CF" TargetMode="External"/><Relationship Id="rId118" Type="http://schemas.openxmlformats.org/officeDocument/2006/relationships/hyperlink" Target="https://www.panjit.com.tw/en/Product/downloadPDF/ER3EA" TargetMode="External"/><Relationship Id="rId139" Type="http://schemas.openxmlformats.org/officeDocument/2006/relationships/hyperlink" Target="https://www.panjit.com.tw/en/Product/downloadPDF/ER502" TargetMode="External"/><Relationship Id="rId85" Type="http://schemas.openxmlformats.org/officeDocument/2006/relationships/hyperlink" Target="https://www.panjit.com.tw/en/Product/downloadPDF/ER2C" TargetMode="External"/><Relationship Id="rId150" Type="http://schemas.openxmlformats.org/officeDocument/2006/relationships/hyperlink" Target="https://www.panjit.com.tw/en/Product/downloadPDF/ER804F" TargetMode="External"/><Relationship Id="rId171" Type="http://schemas.openxmlformats.org/officeDocument/2006/relationships/hyperlink" Target="https://www.panjit.com.tw/en/Product/downloadPDF/ER1001ACT" TargetMode="External"/><Relationship Id="rId192" Type="http://schemas.openxmlformats.org/officeDocument/2006/relationships/hyperlink" Target="https://www.panjit.com.tw/en/Product/downloadPDF/ER1601ACT" TargetMode="External"/><Relationship Id="rId206" Type="http://schemas.openxmlformats.org/officeDocument/2006/relationships/hyperlink" Target="https://www.panjit.com.tw/en/Product/downloadPDF/ER2004FCT" TargetMode="External"/><Relationship Id="rId12" Type="http://schemas.openxmlformats.org/officeDocument/2006/relationships/hyperlink" Target="https://www.panjit.com.tw/en/Product/downloadPDF/ER1EAFC" TargetMode="External"/><Relationship Id="rId33" Type="http://schemas.openxmlformats.org/officeDocument/2006/relationships/hyperlink" Target="https://www.panjit.com.tw/en/Product/downloadPDF/ES1JWG" TargetMode="External"/><Relationship Id="rId108" Type="http://schemas.openxmlformats.org/officeDocument/2006/relationships/hyperlink" Target="https://www.panjit.com.tw/en/Product/downloadPDF/ER302" TargetMode="External"/><Relationship Id="rId129" Type="http://schemas.openxmlformats.org/officeDocument/2006/relationships/hyperlink" Target="https://www.panjit.com.tw/en/Product/downloadPDF/ER3J" TargetMode="External"/><Relationship Id="rId54" Type="http://schemas.openxmlformats.org/officeDocument/2006/relationships/hyperlink" Target="https://www.panjit.com.tw/en/Product/downloadPDF/ER1JF" TargetMode="External"/><Relationship Id="rId75" Type="http://schemas.openxmlformats.org/officeDocument/2006/relationships/hyperlink" Target="https://www.panjit.com.tw/en/Product/downloadPDF/ER206" TargetMode="External"/><Relationship Id="rId96" Type="http://schemas.openxmlformats.org/officeDocument/2006/relationships/hyperlink" Target="https://www.panjit.com.tw/en/Product/downloadPDF/ER2JF" TargetMode="External"/><Relationship Id="rId140" Type="http://schemas.openxmlformats.org/officeDocument/2006/relationships/hyperlink" Target="https://www.panjit.com.tw/en/Product/downloadPDF/ER503" TargetMode="External"/><Relationship Id="rId161" Type="http://schemas.openxmlformats.org/officeDocument/2006/relationships/hyperlink" Target="https://www.panjit.com.tw/en/Product/downloadPDF/ER1002FCT" TargetMode="External"/><Relationship Id="rId182" Type="http://schemas.openxmlformats.org/officeDocument/2006/relationships/hyperlink" Target="https://www.panjit.com.tw/en/Product/downloadPDF/ER1006F" TargetMode="External"/><Relationship Id="rId6" Type="http://schemas.openxmlformats.org/officeDocument/2006/relationships/hyperlink" Target="https://www.panjit.com.tw/en/Product/downloadPDF/ERT1EAFC" TargetMode="External"/><Relationship Id="rId23" Type="http://schemas.openxmlformats.org/officeDocument/2006/relationships/hyperlink" Target="https://www.panjit.com.tw/en/Product/downloadPDF/ER102" TargetMode="External"/><Relationship Id="rId119" Type="http://schemas.openxmlformats.org/officeDocument/2006/relationships/hyperlink" Target="https://www.panjit.com.tw/en/Product/downloadPDF/ER3GA" TargetMode="External"/><Relationship Id="rId44" Type="http://schemas.openxmlformats.org/officeDocument/2006/relationships/hyperlink" Target="https://www.panjit.com.tw/en/Product/downloadPDF/ER1D" TargetMode="External"/><Relationship Id="rId65" Type="http://schemas.openxmlformats.org/officeDocument/2006/relationships/hyperlink" Target="https://www.panjit.com.tw/en/Product/downloadPDF/ERT2DF" TargetMode="External"/><Relationship Id="rId86" Type="http://schemas.openxmlformats.org/officeDocument/2006/relationships/hyperlink" Target="https://www.panjit.com.tw/en/Product/downloadPDF/ER2D" TargetMode="External"/><Relationship Id="rId130" Type="http://schemas.openxmlformats.org/officeDocument/2006/relationships/hyperlink" Target="https://www.panjit.com.tw/en/Product/downloadPDF/MUR360M" TargetMode="External"/><Relationship Id="rId151" Type="http://schemas.openxmlformats.org/officeDocument/2006/relationships/hyperlink" Target="https://www.panjit.com.tw/en/Product/downloadPDF/ER800" TargetMode="External"/><Relationship Id="rId172" Type="http://schemas.openxmlformats.org/officeDocument/2006/relationships/hyperlink" Target="https://www.panjit.com.tw/en/Product/downloadPDF/ER1002CT" TargetMode="External"/><Relationship Id="rId193" Type="http://schemas.openxmlformats.org/officeDocument/2006/relationships/hyperlink" Target="https://www.panjit.com.tw/en/Product/downloadPDF/ER1602CT" TargetMode="External"/><Relationship Id="rId207" Type="http://schemas.openxmlformats.org/officeDocument/2006/relationships/hyperlink" Target="https://www.panjit.com.tw/en/Product/downloadPDF/ER2006FCT" TargetMode="External"/><Relationship Id="rId13" Type="http://schemas.openxmlformats.org/officeDocument/2006/relationships/hyperlink" Target="https://www.panjit.com.tw/en/Product/downloadPDF/ER1GAFC" TargetMode="External"/><Relationship Id="rId109" Type="http://schemas.openxmlformats.org/officeDocument/2006/relationships/hyperlink" Target="https://www.panjit.com.tw/en/Product/downloadPDF/ER303" TargetMode="External"/><Relationship Id="rId34" Type="http://schemas.openxmlformats.org/officeDocument/2006/relationships/hyperlink" Target="https://www.panjit.com.tw/en/Product/downloadPDF/ES1A" TargetMode="External"/><Relationship Id="rId55" Type="http://schemas.openxmlformats.org/officeDocument/2006/relationships/hyperlink" Target="https://www.panjit.com.tw/en/Product/downloadPDF/ES1001FL" TargetMode="External"/><Relationship Id="rId76" Type="http://schemas.openxmlformats.org/officeDocument/2006/relationships/hyperlink" Target="https://www.panjit.com.tw/en/Product/downloadPDF/ES2A" TargetMode="External"/><Relationship Id="rId97" Type="http://schemas.openxmlformats.org/officeDocument/2006/relationships/hyperlink" Target="https://www.panjit.com.tw/en/Product/downloadPDF/MUR260K" TargetMode="External"/><Relationship Id="rId120" Type="http://schemas.openxmlformats.org/officeDocument/2006/relationships/hyperlink" Target="https://www.panjit.com.tw/en/Product/downloadPDF/ER3JA" TargetMode="External"/><Relationship Id="rId141" Type="http://schemas.openxmlformats.org/officeDocument/2006/relationships/hyperlink" Target="https://www.panjit.com.tw/en/Product/downloadPDF/ER504" TargetMode="External"/><Relationship Id="rId7" Type="http://schemas.openxmlformats.org/officeDocument/2006/relationships/hyperlink" Target="https://www.panjit.com.tw/en/Product/downloadPDF/ERT1GAFC" TargetMode="External"/><Relationship Id="rId162" Type="http://schemas.openxmlformats.org/officeDocument/2006/relationships/hyperlink" Target="https://www.panjit.com.tw/en/Product/downloadPDF/ER1003FCT" TargetMode="External"/><Relationship Id="rId183" Type="http://schemas.openxmlformats.org/officeDocument/2006/relationships/hyperlink" Target="https://www.panjit.com.tw/en/Product/downloadPDF/ER1003" TargetMode="External"/><Relationship Id="rId24" Type="http://schemas.openxmlformats.org/officeDocument/2006/relationships/hyperlink" Target="https://www.panjit.com.tw/en/Product/downloadPDF/ER103" TargetMode="External"/><Relationship Id="rId45" Type="http://schemas.openxmlformats.org/officeDocument/2006/relationships/hyperlink" Target="https://www.panjit.com.tw/en/Product/downloadPDF/ER1E" TargetMode="External"/><Relationship Id="rId66" Type="http://schemas.openxmlformats.org/officeDocument/2006/relationships/hyperlink" Target="https://www.panjit.com.tw/en/Product/downloadPDF/ERT2EF" TargetMode="External"/><Relationship Id="rId87" Type="http://schemas.openxmlformats.org/officeDocument/2006/relationships/hyperlink" Target="https://www.panjit.com.tw/en/Product/downloadPDF/ER2E" TargetMode="External"/><Relationship Id="rId110" Type="http://schemas.openxmlformats.org/officeDocument/2006/relationships/hyperlink" Target="https://www.panjit.com.tw/en/Product/downloadPDF/ER304" TargetMode="External"/><Relationship Id="rId131" Type="http://schemas.openxmlformats.org/officeDocument/2006/relationships/hyperlink" Target="https://www.panjit.com.tw/en/Product/downloadPDF/MURB3J" TargetMode="External"/><Relationship Id="rId61" Type="http://schemas.openxmlformats.org/officeDocument/2006/relationships/hyperlink" Target="https://www.panjit.com.tw/en/Product/downloadPDF/MURB1J" TargetMode="External"/><Relationship Id="rId82" Type="http://schemas.openxmlformats.org/officeDocument/2006/relationships/hyperlink" Target="https://www.panjit.com.tw/en/Product/downloadPDF/ES2J" TargetMode="External"/><Relationship Id="rId152" Type="http://schemas.openxmlformats.org/officeDocument/2006/relationships/hyperlink" Target="https://www.panjit.com.tw/en/Product/downloadPDF/ER801" TargetMode="External"/><Relationship Id="rId173" Type="http://schemas.openxmlformats.org/officeDocument/2006/relationships/hyperlink" Target="https://www.panjit.com.tw/en/Product/downloadPDF/ER1003CT" TargetMode="External"/><Relationship Id="rId194" Type="http://schemas.openxmlformats.org/officeDocument/2006/relationships/hyperlink" Target="https://www.panjit.com.tw/en/Product/downloadPDF/ER1603CT" TargetMode="External"/><Relationship Id="rId199" Type="http://schemas.openxmlformats.org/officeDocument/2006/relationships/hyperlink" Target="https://www.panjit.com.tw/en/Product/downloadPDF/ER2001AFCT" TargetMode="External"/><Relationship Id="rId203" Type="http://schemas.openxmlformats.org/officeDocument/2006/relationships/hyperlink" Target="https://www.panjit.com.tw/en/Product/downloadPDF/ER2001ACT" TargetMode="External"/><Relationship Id="rId208" Type="http://schemas.openxmlformats.org/officeDocument/2006/relationships/hyperlink" Target="https://www.panjit.com.tw/en/Product/downloadPDF/ER2003CT" TargetMode="External"/><Relationship Id="rId19" Type="http://schemas.openxmlformats.org/officeDocument/2006/relationships/hyperlink" Target="https://www.panjit.com.tw/en/Product/downloadPDF/ERT2EAFC" TargetMode="External"/><Relationship Id="rId14" Type="http://schemas.openxmlformats.org/officeDocument/2006/relationships/hyperlink" Target="https://www.panjit.com.tw/en/Product/downloadPDF/ER1JAFC" TargetMode="External"/><Relationship Id="rId30" Type="http://schemas.openxmlformats.org/officeDocument/2006/relationships/hyperlink" Target="https://www.panjit.com.tw/en/Product/downloadPDF/ES1CWG" TargetMode="External"/><Relationship Id="rId35" Type="http://schemas.openxmlformats.org/officeDocument/2006/relationships/hyperlink" Target="https://www.panjit.com.tw/en/Product/downloadPDF/ES1B" TargetMode="External"/><Relationship Id="rId56" Type="http://schemas.openxmlformats.org/officeDocument/2006/relationships/hyperlink" Target="https://www.panjit.com.tw/en/Product/downloadPDF/ES1002FL" TargetMode="External"/><Relationship Id="rId77" Type="http://schemas.openxmlformats.org/officeDocument/2006/relationships/hyperlink" Target="https://www.panjit.com.tw/en/Product/downloadPDF/ES2B" TargetMode="External"/><Relationship Id="rId100" Type="http://schemas.openxmlformats.org/officeDocument/2006/relationships/hyperlink" Target="https://www.panjit.com.tw/en/Product/downloadPDF/ERT3AAF" TargetMode="External"/><Relationship Id="rId105" Type="http://schemas.openxmlformats.org/officeDocument/2006/relationships/hyperlink" Target="https://www.panjit.com.tw/en/Product/downloadPDF/ERT3GAF" TargetMode="External"/><Relationship Id="rId126" Type="http://schemas.openxmlformats.org/officeDocument/2006/relationships/hyperlink" Target="https://www.panjit.com.tw/en/Product/downloadPDF/ER3D" TargetMode="External"/><Relationship Id="rId147" Type="http://schemas.openxmlformats.org/officeDocument/2006/relationships/hyperlink" Target="https://www.panjit.com.tw/en/Product/downloadPDF/ER801AF" TargetMode="External"/><Relationship Id="rId168" Type="http://schemas.openxmlformats.org/officeDocument/2006/relationships/hyperlink" Target="https://www.panjit.com.tw/en/Product/downloadPDF/ER1002F" TargetMode="External"/><Relationship Id="rId8" Type="http://schemas.openxmlformats.org/officeDocument/2006/relationships/hyperlink" Target="https://www.panjit.com.tw/en/Product/downloadPDF/ER1AAFC" TargetMode="External"/><Relationship Id="rId51" Type="http://schemas.openxmlformats.org/officeDocument/2006/relationships/hyperlink" Target="https://www.panjit.com.tw/en/Product/downloadPDF/ER1DF" TargetMode="External"/><Relationship Id="rId72" Type="http://schemas.openxmlformats.org/officeDocument/2006/relationships/hyperlink" Target="https://www.panjit.com.tw/en/Product/downloadPDF/ER202" TargetMode="External"/><Relationship Id="rId93" Type="http://schemas.openxmlformats.org/officeDocument/2006/relationships/hyperlink" Target="https://www.panjit.com.tw/en/Product/downloadPDF/ER2DF" TargetMode="External"/><Relationship Id="rId98" Type="http://schemas.openxmlformats.org/officeDocument/2006/relationships/hyperlink" Target="https://www.panjit.com.tw/en/Product/downloadPDF/MURA2J" TargetMode="External"/><Relationship Id="rId121" Type="http://schemas.openxmlformats.org/officeDocument/2006/relationships/hyperlink" Target="https://www.panjit.com.tw/en/Product/downloadPDF/ER3EAF" TargetMode="External"/><Relationship Id="rId142" Type="http://schemas.openxmlformats.org/officeDocument/2006/relationships/hyperlink" Target="https://www.panjit.com.tw/en/Product/downloadPDF/ER506" TargetMode="External"/><Relationship Id="rId163" Type="http://schemas.openxmlformats.org/officeDocument/2006/relationships/hyperlink" Target="https://www.panjit.com.tw/en/Product/downloadPDF/ER1004FCT" TargetMode="External"/><Relationship Id="rId184" Type="http://schemas.openxmlformats.org/officeDocument/2006/relationships/hyperlink" Target="https://www.panjit.com.tw/en/Product/downloadPDF/ER1004" TargetMode="External"/><Relationship Id="rId189" Type="http://schemas.openxmlformats.org/officeDocument/2006/relationships/hyperlink" Target="https://www.panjit.com.tw/en/Product/downloadPDF/ER1603FCT" TargetMode="External"/><Relationship Id="rId3" Type="http://schemas.openxmlformats.org/officeDocument/2006/relationships/hyperlink" Target="https://www.panjit.com.tw/en/Product/downloadPDF/ERT1BAFC" TargetMode="External"/><Relationship Id="rId25" Type="http://schemas.openxmlformats.org/officeDocument/2006/relationships/hyperlink" Target="https://www.panjit.com.tw/en/Product/downloadPDF/ER104" TargetMode="External"/><Relationship Id="rId46" Type="http://schemas.openxmlformats.org/officeDocument/2006/relationships/hyperlink" Target="https://www.panjit.com.tw/en/Product/downloadPDF/ER1G" TargetMode="External"/><Relationship Id="rId67" Type="http://schemas.openxmlformats.org/officeDocument/2006/relationships/hyperlink" Target="https://www.panjit.com.tw/en/Product/downloadPDF/ERT2GF" TargetMode="External"/><Relationship Id="rId116" Type="http://schemas.openxmlformats.org/officeDocument/2006/relationships/hyperlink" Target="https://www.panjit.com.tw/en/Product/downloadPDF/ER3CA" TargetMode="External"/><Relationship Id="rId137" Type="http://schemas.openxmlformats.org/officeDocument/2006/relationships/hyperlink" Target="https://www.panjit.com.tw/en/Product/downloadPDF/ER501" TargetMode="External"/><Relationship Id="rId158" Type="http://schemas.openxmlformats.org/officeDocument/2006/relationships/hyperlink" Target="https://www.panjit.com.tw/en/Product/downloadPDF/ER1000FCT" TargetMode="External"/><Relationship Id="rId20" Type="http://schemas.openxmlformats.org/officeDocument/2006/relationships/hyperlink" Target="https://www.panjit.com.tw/en/Product/downloadPDF/ERT2GAFC" TargetMode="External"/><Relationship Id="rId41" Type="http://schemas.openxmlformats.org/officeDocument/2006/relationships/hyperlink" Target="https://www.panjit.com.tw/en/Product/downloadPDF/ER1A" TargetMode="External"/><Relationship Id="rId62" Type="http://schemas.openxmlformats.org/officeDocument/2006/relationships/hyperlink" Target="https://www.panjit.com.tw/en/Product/downloadPDF/ERT2AF" TargetMode="External"/><Relationship Id="rId83" Type="http://schemas.openxmlformats.org/officeDocument/2006/relationships/hyperlink" Target="https://www.panjit.com.tw/en/Product/downloadPDF/ER2A" TargetMode="External"/><Relationship Id="rId88" Type="http://schemas.openxmlformats.org/officeDocument/2006/relationships/hyperlink" Target="https://www.panjit.com.tw/en/Product/downloadPDF/ER2G" TargetMode="External"/><Relationship Id="rId111" Type="http://schemas.openxmlformats.org/officeDocument/2006/relationships/hyperlink" Target="https://www.panjit.com.tw/en/Product/downloadPDF/ER306" TargetMode="External"/><Relationship Id="rId132" Type="http://schemas.openxmlformats.org/officeDocument/2006/relationships/hyperlink" Target="https://www.panjit.com.tw/en/Product/downloadPDF/MURC3J" TargetMode="External"/><Relationship Id="rId153" Type="http://schemas.openxmlformats.org/officeDocument/2006/relationships/hyperlink" Target="https://www.panjit.com.tw/en/Product/downloadPDF/ER801A" TargetMode="External"/><Relationship Id="rId174" Type="http://schemas.openxmlformats.org/officeDocument/2006/relationships/hyperlink" Target="https://www.panjit.com.tw/en/Product/downloadPDF/ER1004CT" TargetMode="External"/><Relationship Id="rId179" Type="http://schemas.openxmlformats.org/officeDocument/2006/relationships/hyperlink" Target="https://www.panjit.com.tw/en/Product/downloadPDF/ER1002" TargetMode="External"/><Relationship Id="rId195" Type="http://schemas.openxmlformats.org/officeDocument/2006/relationships/hyperlink" Target="https://www.panjit.com.tw/en/Product/downloadPDF/ER1604CT" TargetMode="External"/><Relationship Id="rId209" Type="http://schemas.openxmlformats.org/officeDocument/2006/relationships/hyperlink" Target="https://www.panjit.com.tw/en/Product/downloadPDF/ER2004CT" TargetMode="External"/><Relationship Id="rId190" Type="http://schemas.openxmlformats.org/officeDocument/2006/relationships/hyperlink" Target="https://www.panjit.com.tw/en/Product/downloadPDF/ER1604FCT" TargetMode="External"/><Relationship Id="rId204" Type="http://schemas.openxmlformats.org/officeDocument/2006/relationships/hyperlink" Target="https://www.panjit.com.tw/en/Product/downloadPDF/ER2002CT" TargetMode="External"/><Relationship Id="rId15" Type="http://schemas.openxmlformats.org/officeDocument/2006/relationships/hyperlink" Target="https://www.panjit.com.tw/en/Product/downloadPDF/ERT2AAFC" TargetMode="External"/><Relationship Id="rId36" Type="http://schemas.openxmlformats.org/officeDocument/2006/relationships/hyperlink" Target="https://www.panjit.com.tw/en/Product/downloadPDF/ES1C" TargetMode="External"/><Relationship Id="rId57" Type="http://schemas.openxmlformats.org/officeDocument/2006/relationships/hyperlink" Target="https://www.panjit.com.tw/en/Product/downloadPDF/ES1004FL" TargetMode="External"/><Relationship Id="rId106" Type="http://schemas.openxmlformats.org/officeDocument/2006/relationships/hyperlink" Target="https://www.panjit.com.tw/en/Product/downloadPDF/ER301" TargetMode="External"/><Relationship Id="rId127" Type="http://schemas.openxmlformats.org/officeDocument/2006/relationships/hyperlink" Target="https://www.panjit.com.tw/en/Product/downloadPDF/ER3E" TargetMode="External"/><Relationship Id="rId10" Type="http://schemas.openxmlformats.org/officeDocument/2006/relationships/hyperlink" Target="https://www.panjit.com.tw/en/Product/downloadPDF/ER1CAFC" TargetMode="External"/><Relationship Id="rId31" Type="http://schemas.openxmlformats.org/officeDocument/2006/relationships/hyperlink" Target="https://www.panjit.com.tw/en/Product/downloadPDF/ES1DWG" TargetMode="External"/><Relationship Id="rId52" Type="http://schemas.openxmlformats.org/officeDocument/2006/relationships/hyperlink" Target="https://www.panjit.com.tw/en/Product/downloadPDF/ER1EF" TargetMode="External"/><Relationship Id="rId73" Type="http://schemas.openxmlformats.org/officeDocument/2006/relationships/hyperlink" Target="https://www.panjit.com.tw/en/Product/downloadPDF/ER203" TargetMode="External"/><Relationship Id="rId78" Type="http://schemas.openxmlformats.org/officeDocument/2006/relationships/hyperlink" Target="https://www.panjit.com.tw/en/Product/downloadPDF/ES2C" TargetMode="External"/><Relationship Id="rId94" Type="http://schemas.openxmlformats.org/officeDocument/2006/relationships/hyperlink" Target="https://www.panjit.com.tw/en/Product/downloadPDF/ER2EF" TargetMode="External"/><Relationship Id="rId99" Type="http://schemas.openxmlformats.org/officeDocument/2006/relationships/hyperlink" Target="https://www.panjit.com.tw/en/Product/downloadPDF/MURB2J" TargetMode="External"/><Relationship Id="rId101" Type="http://schemas.openxmlformats.org/officeDocument/2006/relationships/hyperlink" Target="https://www.panjit.com.tw/en/Product/downloadPDF/ERT3BAF" TargetMode="External"/><Relationship Id="rId122" Type="http://schemas.openxmlformats.org/officeDocument/2006/relationships/hyperlink" Target="https://www.panjit.com.tw/en/Product/downloadPDF/ER3GAF" TargetMode="External"/><Relationship Id="rId143" Type="http://schemas.openxmlformats.org/officeDocument/2006/relationships/hyperlink" Target="https://www.panjit.com.tw/en/Product/downloadPDF/MUR560M" TargetMode="External"/><Relationship Id="rId148" Type="http://schemas.openxmlformats.org/officeDocument/2006/relationships/hyperlink" Target="https://www.panjit.com.tw/en/Product/downloadPDF/ER802F" TargetMode="External"/><Relationship Id="rId164" Type="http://schemas.openxmlformats.org/officeDocument/2006/relationships/hyperlink" Target="https://www.panjit.com.tw/en/Product/downloadPDF/ER1006FCT" TargetMode="External"/><Relationship Id="rId169" Type="http://schemas.openxmlformats.org/officeDocument/2006/relationships/hyperlink" Target="https://www.panjit.com.tw/en/Product/downloadPDF/ER1000CT" TargetMode="External"/><Relationship Id="rId185" Type="http://schemas.openxmlformats.org/officeDocument/2006/relationships/hyperlink" Target="https://www.panjit.com.tw/en/Product/downloadPDF/ER1006" TargetMode="External"/><Relationship Id="rId4" Type="http://schemas.openxmlformats.org/officeDocument/2006/relationships/hyperlink" Target="https://www.panjit.com.tw/en/Product/downloadPDF/ERT1CAFC" TargetMode="External"/><Relationship Id="rId9" Type="http://schemas.openxmlformats.org/officeDocument/2006/relationships/hyperlink" Target="https://www.panjit.com.tw/en/Product/downloadPDF/ER1BAFC" TargetMode="External"/><Relationship Id="rId180" Type="http://schemas.openxmlformats.org/officeDocument/2006/relationships/hyperlink" Target="https://www.panjit.com.tw/en/Product/downloadPDF/ER1003F" TargetMode="External"/><Relationship Id="rId210" Type="http://schemas.openxmlformats.org/officeDocument/2006/relationships/hyperlink" Target="https://www.panjit.com.tw/en/Product/downloadPDF/ER2006CT" TargetMode="External"/><Relationship Id="rId26" Type="http://schemas.openxmlformats.org/officeDocument/2006/relationships/hyperlink" Target="https://www.panjit.com.tw/en/Product/downloadPDF/ER106" TargetMode="External"/><Relationship Id="rId47" Type="http://schemas.openxmlformats.org/officeDocument/2006/relationships/hyperlink" Target="https://www.panjit.com.tw/en/Product/downloadPDF/ER1J" TargetMode="External"/><Relationship Id="rId68" Type="http://schemas.openxmlformats.org/officeDocument/2006/relationships/hyperlink" Target="https://www.panjit.com.tw/en/Product/downloadPDF/ERT2JF" TargetMode="External"/><Relationship Id="rId89" Type="http://schemas.openxmlformats.org/officeDocument/2006/relationships/hyperlink" Target="https://www.panjit.com.tw/en/Product/downloadPDF/ER2J" TargetMode="External"/><Relationship Id="rId112" Type="http://schemas.openxmlformats.org/officeDocument/2006/relationships/hyperlink" Target="https://www.panjit.com.tw/en/Product/downloadPDF/ER306A" TargetMode="External"/><Relationship Id="rId133" Type="http://schemas.openxmlformats.org/officeDocument/2006/relationships/hyperlink" Target="https://www.panjit.com.tw/en/Product/downloadPDF/MUR460IM" TargetMode="External"/><Relationship Id="rId154" Type="http://schemas.openxmlformats.org/officeDocument/2006/relationships/hyperlink" Target="https://www.panjit.com.tw/en/Product/downloadPDF/ER802" TargetMode="External"/><Relationship Id="rId175" Type="http://schemas.openxmlformats.org/officeDocument/2006/relationships/hyperlink" Target="https://www.panjit.com.tw/en/Product/downloadPDF/ER1006CT" TargetMode="External"/><Relationship Id="rId196" Type="http://schemas.openxmlformats.org/officeDocument/2006/relationships/hyperlink" Target="https://www.panjit.com.tw/en/Product/downloadPDF/ER1606CT" TargetMode="External"/><Relationship Id="rId200" Type="http://schemas.openxmlformats.org/officeDocument/2006/relationships/hyperlink" Target="https://www.panjit.com.tw/en/Product/downloadPDF/ER2002FCT" TargetMode="External"/><Relationship Id="rId16" Type="http://schemas.openxmlformats.org/officeDocument/2006/relationships/hyperlink" Target="https://www.panjit.com.tw/en/Product/downloadPDF/ERT2BAFC" TargetMode="External"/><Relationship Id="rId37" Type="http://schemas.openxmlformats.org/officeDocument/2006/relationships/hyperlink" Target="https://www.panjit.com.tw/en/Product/downloadPDF/ES1D" TargetMode="External"/><Relationship Id="rId58" Type="http://schemas.openxmlformats.org/officeDocument/2006/relationships/hyperlink" Target="https://www.panjit.com.tw/en/Product/downloadPDF/ES1006FL" TargetMode="External"/><Relationship Id="rId79" Type="http://schemas.openxmlformats.org/officeDocument/2006/relationships/hyperlink" Target="https://www.panjit.com.tw/en/Product/downloadPDF/ES2D" TargetMode="External"/><Relationship Id="rId102" Type="http://schemas.openxmlformats.org/officeDocument/2006/relationships/hyperlink" Target="https://www.panjit.com.tw/en/Product/downloadPDF/ERT3CAF" TargetMode="External"/><Relationship Id="rId123" Type="http://schemas.openxmlformats.org/officeDocument/2006/relationships/hyperlink" Target="https://www.panjit.com.tw/en/Product/downloadPDF/ER3A" TargetMode="External"/><Relationship Id="rId144" Type="http://schemas.openxmlformats.org/officeDocument/2006/relationships/hyperlink" Target="https://www.panjit.com.tw/en/Product/downloadPDF/MURC5J" TargetMode="External"/><Relationship Id="rId90" Type="http://schemas.openxmlformats.org/officeDocument/2006/relationships/hyperlink" Target="https://www.panjit.com.tw/en/Product/downloadPDF/ER2AF" TargetMode="External"/><Relationship Id="rId165" Type="http://schemas.openxmlformats.org/officeDocument/2006/relationships/hyperlink" Target="https://www.panjit.com.tw/en/Product/downloadPDF/ER1000F" TargetMode="External"/><Relationship Id="rId186" Type="http://schemas.openxmlformats.org/officeDocument/2006/relationships/hyperlink" Target="https://www.panjit.com.tw/en/Product/downloadPDF/ER1600FCT" TargetMode="External"/><Relationship Id="rId211" Type="http://schemas.openxmlformats.org/officeDocument/2006/relationships/hyperlink" Target="https://www.panjit.com.tw/en/Product/downloadPDF/ER3002PT" TargetMode="External"/><Relationship Id="rId27" Type="http://schemas.openxmlformats.org/officeDocument/2006/relationships/hyperlink" Target="https://www.panjit.com.tw/en/Product/downloadPDF/ER108" TargetMode="External"/><Relationship Id="rId48" Type="http://schemas.openxmlformats.org/officeDocument/2006/relationships/hyperlink" Target="https://www.panjit.com.tw/en/Product/downloadPDF/ER1AF" TargetMode="External"/><Relationship Id="rId69" Type="http://schemas.openxmlformats.org/officeDocument/2006/relationships/hyperlink" Target="https://www.panjit.com.tw/en/Product/downloadPDF/ER200" TargetMode="External"/><Relationship Id="rId113" Type="http://schemas.openxmlformats.org/officeDocument/2006/relationships/hyperlink" Target="https://www.panjit.com.tw/en/Product/downloadPDF/ER308" TargetMode="External"/><Relationship Id="rId134" Type="http://schemas.openxmlformats.org/officeDocument/2006/relationships/hyperlink" Target="https://www.panjit.com.tw/en/Product/downloadPDF/MUR460M" TargetMode="External"/><Relationship Id="rId80" Type="http://schemas.openxmlformats.org/officeDocument/2006/relationships/hyperlink" Target="https://www.panjit.com.tw/en/Product/downloadPDF/ES2E" TargetMode="External"/><Relationship Id="rId155" Type="http://schemas.openxmlformats.org/officeDocument/2006/relationships/hyperlink" Target="https://www.panjit.com.tw/en/Product/downloadPDF/ER803" TargetMode="External"/><Relationship Id="rId176" Type="http://schemas.openxmlformats.org/officeDocument/2006/relationships/hyperlink" Target="https://www.panjit.com.tw/en/Product/downloadPDF/ER1000" TargetMode="External"/><Relationship Id="rId197" Type="http://schemas.openxmlformats.org/officeDocument/2006/relationships/hyperlink" Target="https://www.panjit.com.tw/en/Product/downloadPDF/ER1604DY" TargetMode="External"/><Relationship Id="rId201" Type="http://schemas.openxmlformats.org/officeDocument/2006/relationships/hyperlink" Target="https://www.panjit.com.tw/en/Product/downloadPDF/ER2000CT" TargetMode="External"/><Relationship Id="rId17" Type="http://schemas.openxmlformats.org/officeDocument/2006/relationships/hyperlink" Target="https://www.panjit.com.tw/en/Product/downloadPDF/ERT2CAFC" TargetMode="External"/><Relationship Id="rId38" Type="http://schemas.openxmlformats.org/officeDocument/2006/relationships/hyperlink" Target="https://www.panjit.com.tw/en/Product/downloadPDF/ES1E" TargetMode="External"/><Relationship Id="rId59" Type="http://schemas.openxmlformats.org/officeDocument/2006/relationships/hyperlink" Target="https://www.panjit.com.tw/en/Product/downloadPDF/MUR160K" TargetMode="External"/><Relationship Id="rId103" Type="http://schemas.openxmlformats.org/officeDocument/2006/relationships/hyperlink" Target="https://www.panjit.com.tw/en/Product/downloadPDF/ERT3DAF" TargetMode="External"/><Relationship Id="rId124" Type="http://schemas.openxmlformats.org/officeDocument/2006/relationships/hyperlink" Target="https://www.panjit.com.tw/en/Product/downloadPDF/ER3B" TargetMode="External"/><Relationship Id="rId70" Type="http://schemas.openxmlformats.org/officeDocument/2006/relationships/hyperlink" Target="https://www.panjit.com.tw/en/Product/downloadPDF/ER201" TargetMode="External"/><Relationship Id="rId91" Type="http://schemas.openxmlformats.org/officeDocument/2006/relationships/hyperlink" Target="https://www.panjit.com.tw/en/Product/downloadPDF/ER2BF" TargetMode="External"/><Relationship Id="rId145" Type="http://schemas.openxmlformats.org/officeDocument/2006/relationships/hyperlink" Target="https://www.panjit.com.tw/en/Product/downloadPDF/ER800F" TargetMode="External"/><Relationship Id="rId166" Type="http://schemas.openxmlformats.org/officeDocument/2006/relationships/hyperlink" Target="https://www.panjit.com.tw/en/Product/downloadPDF/ER1001F" TargetMode="External"/><Relationship Id="rId187" Type="http://schemas.openxmlformats.org/officeDocument/2006/relationships/hyperlink" Target="https://www.panjit.com.tw/en/Product/downloadPDF/ER1601AFCT" TargetMode="External"/><Relationship Id="rId1" Type="http://schemas.openxmlformats.org/officeDocument/2006/relationships/hyperlink" Target="https://www.panjit.com.tw/en/Product/downloadPDF/MURB3JG" TargetMode="External"/><Relationship Id="rId212" Type="http://schemas.openxmlformats.org/officeDocument/2006/relationships/hyperlink" Target="https://www.panjit.com.tw/en/Product/downloadPDF/ER3004PT" TargetMode="External"/><Relationship Id="rId28" Type="http://schemas.openxmlformats.org/officeDocument/2006/relationships/hyperlink" Target="https://www.panjit.com.tw/en/Product/downloadPDF/ES1AWG" TargetMode="External"/><Relationship Id="rId49" Type="http://schemas.openxmlformats.org/officeDocument/2006/relationships/hyperlink" Target="https://www.panjit.com.tw/en/Product/downloadPDF/ER1BF" TargetMode="External"/><Relationship Id="rId114" Type="http://schemas.openxmlformats.org/officeDocument/2006/relationships/hyperlink" Target="https://www.panjit.com.tw/en/Product/downloadPDF/ER3AA" TargetMode="External"/><Relationship Id="rId60" Type="http://schemas.openxmlformats.org/officeDocument/2006/relationships/hyperlink" Target="https://www.panjit.com.tw/en/Product/downloadPDF/MURA1J" TargetMode="External"/><Relationship Id="rId81" Type="http://schemas.openxmlformats.org/officeDocument/2006/relationships/hyperlink" Target="https://www.panjit.com.tw/en/Product/downloadPDF/ES2G" TargetMode="External"/><Relationship Id="rId135" Type="http://schemas.openxmlformats.org/officeDocument/2006/relationships/hyperlink" Target="https://www.panjit.com.tw/en/Product/downloadPDF/MURC4JI" TargetMode="External"/><Relationship Id="rId156" Type="http://schemas.openxmlformats.org/officeDocument/2006/relationships/hyperlink" Target="https://www.panjit.com.tw/en/Product/downloadPDF/ER804" TargetMode="External"/><Relationship Id="rId177" Type="http://schemas.openxmlformats.org/officeDocument/2006/relationships/hyperlink" Target="https://www.panjit.com.tw/en/Product/downloadPDF/ER1001" TargetMode="External"/><Relationship Id="rId198" Type="http://schemas.openxmlformats.org/officeDocument/2006/relationships/hyperlink" Target="https://www.panjit.com.tw/en/Product/downloadPDF/ER2000FCT" TargetMode="External"/><Relationship Id="rId202" Type="http://schemas.openxmlformats.org/officeDocument/2006/relationships/hyperlink" Target="https://www.panjit.com.tw/en/Product/downloadPDF/ER2001CT" TargetMode="External"/><Relationship Id="rId18" Type="http://schemas.openxmlformats.org/officeDocument/2006/relationships/hyperlink" Target="https://www.panjit.com.tw/en/Product/downloadPDF/ERT2DAFC" TargetMode="External"/><Relationship Id="rId39" Type="http://schemas.openxmlformats.org/officeDocument/2006/relationships/hyperlink" Target="https://www.panjit.com.tw/en/Product/downloadPDF/ES1G" TargetMode="External"/><Relationship Id="rId50" Type="http://schemas.openxmlformats.org/officeDocument/2006/relationships/hyperlink" Target="https://www.panjit.com.tw/en/Product/downloadPDF/ER1CF" TargetMode="External"/><Relationship Id="rId104" Type="http://schemas.openxmlformats.org/officeDocument/2006/relationships/hyperlink" Target="https://www.panjit.com.tw/en/Product/downloadPDF/ERT3EAF" TargetMode="External"/><Relationship Id="rId125" Type="http://schemas.openxmlformats.org/officeDocument/2006/relationships/hyperlink" Target="https://www.panjit.com.tw/en/Product/downloadPDF/ER3C" TargetMode="External"/><Relationship Id="rId146" Type="http://schemas.openxmlformats.org/officeDocument/2006/relationships/hyperlink" Target="https://www.panjit.com.tw/en/Product/downloadPDF/ER801F" TargetMode="External"/><Relationship Id="rId167" Type="http://schemas.openxmlformats.org/officeDocument/2006/relationships/hyperlink" Target="https://www.panjit.com.tw/en/Product/downloadPDF/ER1001AF" TargetMode="External"/><Relationship Id="rId188" Type="http://schemas.openxmlformats.org/officeDocument/2006/relationships/hyperlink" Target="https://www.panjit.com.tw/en/Product/downloadPDF/ER1602FCT" TargetMode="External"/><Relationship Id="rId71" Type="http://schemas.openxmlformats.org/officeDocument/2006/relationships/hyperlink" Target="https://www.panjit.com.tw/en/Product/downloadPDF/ER201A" TargetMode="External"/><Relationship Id="rId92" Type="http://schemas.openxmlformats.org/officeDocument/2006/relationships/hyperlink" Target="https://www.panjit.com.tw/en/Product/downloadPDF/ER2CF" TargetMode="External"/><Relationship Id="rId2" Type="http://schemas.openxmlformats.org/officeDocument/2006/relationships/hyperlink" Target="https://www.panjit.com.tw/en/Product/downloadPDF/ERT1AAFC" TargetMode="External"/><Relationship Id="rId29" Type="http://schemas.openxmlformats.org/officeDocument/2006/relationships/hyperlink" Target="https://www.panjit.com.tw/en/Product/downloadPDF/ES1BWG" TargetMode="External"/><Relationship Id="rId40" Type="http://schemas.openxmlformats.org/officeDocument/2006/relationships/hyperlink" Target="https://www.panjit.com.tw/en/Product/downloadPDF/ES1J" TargetMode="External"/><Relationship Id="rId115" Type="http://schemas.openxmlformats.org/officeDocument/2006/relationships/hyperlink" Target="https://www.panjit.com.tw/en/Product/downloadPDF/ER3BA" TargetMode="External"/><Relationship Id="rId136" Type="http://schemas.openxmlformats.org/officeDocument/2006/relationships/hyperlink" Target="https://www.panjit.com.tw/en/Product/downloadPDF/MURC4J" TargetMode="External"/><Relationship Id="rId157" Type="http://schemas.openxmlformats.org/officeDocument/2006/relationships/hyperlink" Target="https://www.panjit.com.tw/en/Product/downloadPDF/ER806" TargetMode="External"/><Relationship Id="rId178" Type="http://schemas.openxmlformats.org/officeDocument/2006/relationships/hyperlink" Target="https://www.panjit.com.tw/en/Product/downloadPDF/ER1001A" TargetMode="External"/></Relationships>
</file>

<file path=xl/worksheets/_rels/sheet24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MER2DAL" TargetMode="External"/><Relationship Id="rId18" Type="http://schemas.openxmlformats.org/officeDocument/2006/relationships/hyperlink" Target="https://www.panjit.com.tw/en/Product/downloadPDF/MER3DMA-AU" TargetMode="External"/><Relationship Id="rId26" Type="http://schemas.openxmlformats.org/officeDocument/2006/relationships/hyperlink" Target="https://www.panjit.com.tw/en/Product/downloadPDF/MER1DMB" TargetMode="External"/><Relationship Id="rId39" Type="http://schemas.openxmlformats.org/officeDocument/2006/relationships/hyperlink" Target="https://www.panjit.com.tw/en/Product/downloadPDF/MER1002FCT" TargetMode="External"/><Relationship Id="rId21" Type="http://schemas.openxmlformats.org/officeDocument/2006/relationships/hyperlink" Target="https://www.panjit.com.tw/en/Product/downloadPDF/MER2DMA" TargetMode="External"/><Relationship Id="rId34" Type="http://schemas.openxmlformats.org/officeDocument/2006/relationships/hyperlink" Target="https://www.panjit.com.tw/en/Product/downloadPDF/MER1602CT" TargetMode="External"/><Relationship Id="rId42" Type="http://schemas.openxmlformats.org/officeDocument/2006/relationships/hyperlink" Target="https://www.panjit.com.tw/en/Product/downloadPDF/MSR2DAL" TargetMode="External"/><Relationship Id="rId7" Type="http://schemas.openxmlformats.org/officeDocument/2006/relationships/hyperlink" Target="https://www.panjit.com.tw/en/Product/downloadPDF/MER3DBF" TargetMode="External"/><Relationship Id="rId2" Type="http://schemas.openxmlformats.org/officeDocument/2006/relationships/hyperlink" Target="https://www.panjit.com.tw/en/Product/downloadPDF/MER1DAH-AU" TargetMode="External"/><Relationship Id="rId16" Type="http://schemas.openxmlformats.org/officeDocument/2006/relationships/hyperlink" Target="https://www.panjit.com.tw/en/Product/downloadPDF/MER2DBF-AU" TargetMode="External"/><Relationship Id="rId20" Type="http://schemas.openxmlformats.org/officeDocument/2006/relationships/hyperlink" Target="https://www.panjit.com.tw/en/Product/downloadPDF/MER3DMB-AU" TargetMode="External"/><Relationship Id="rId29" Type="http://schemas.openxmlformats.org/officeDocument/2006/relationships/hyperlink" Target="https://www.panjit.com.tw/en/Product/downloadPDF/MER1002FT" TargetMode="External"/><Relationship Id="rId41" Type="http://schemas.openxmlformats.org/officeDocument/2006/relationships/hyperlink" Target="https://www.panjit.com.tw/en/Product/downloadPDF/MSR2DAFC" TargetMode="External"/><Relationship Id="rId1" Type="http://schemas.openxmlformats.org/officeDocument/2006/relationships/hyperlink" Target="https://www.panjit.com.tw/en/Product/downloadPDF/MER1DAH" TargetMode="External"/><Relationship Id="rId6" Type="http://schemas.openxmlformats.org/officeDocument/2006/relationships/hyperlink" Target="https://www.panjit.com.tw/en/Product/downloadPDF/MER3DAH-AU" TargetMode="External"/><Relationship Id="rId11" Type="http://schemas.openxmlformats.org/officeDocument/2006/relationships/hyperlink" Target="https://www.panjit.com.tw/en/Product/downloadPDF/MER2DAH" TargetMode="External"/><Relationship Id="rId24" Type="http://schemas.openxmlformats.org/officeDocument/2006/relationships/hyperlink" Target="https://www.panjit.com.tw/en/Product/downloadPDF/MER2DMB-AU" TargetMode="External"/><Relationship Id="rId32" Type="http://schemas.openxmlformats.org/officeDocument/2006/relationships/hyperlink" Target="https://www.panjit.com.tw/en/Product/downloadPDF/MER802T" TargetMode="External"/><Relationship Id="rId37" Type="http://schemas.openxmlformats.org/officeDocument/2006/relationships/hyperlink" Target="https://www.panjit.com.tw/en/Product/downloadPDF/MER502FT" TargetMode="External"/><Relationship Id="rId40" Type="http://schemas.openxmlformats.org/officeDocument/2006/relationships/hyperlink" Target="https://www.panjit.com.tw/en/Product/downloadPDF/MER1DMA" TargetMode="External"/><Relationship Id="rId5" Type="http://schemas.openxmlformats.org/officeDocument/2006/relationships/hyperlink" Target="https://www.panjit.com.tw/en/Product/downloadPDF/MER3DAH" TargetMode="External"/><Relationship Id="rId15" Type="http://schemas.openxmlformats.org/officeDocument/2006/relationships/hyperlink" Target="https://www.panjit.com.tw/en/Product/downloadPDF/MER2DBF" TargetMode="External"/><Relationship Id="rId23" Type="http://schemas.openxmlformats.org/officeDocument/2006/relationships/hyperlink" Target="https://www.panjit.com.tw/en/Product/downloadPDF/MER2DMB" TargetMode="External"/><Relationship Id="rId28" Type="http://schemas.openxmlformats.org/officeDocument/2006/relationships/hyperlink" Target="https://www.panjit.com.tw/en/Product/downloadPDF/MER1002T" TargetMode="External"/><Relationship Id="rId36" Type="http://schemas.openxmlformats.org/officeDocument/2006/relationships/hyperlink" Target="https://www.panjit.com.tw/en/Product/downloadPDF/MER502T" TargetMode="External"/><Relationship Id="rId10" Type="http://schemas.openxmlformats.org/officeDocument/2006/relationships/hyperlink" Target="https://www.panjit.com.tw/en/Product/downloadPDF/MER2DAFC-AU" TargetMode="External"/><Relationship Id="rId19" Type="http://schemas.openxmlformats.org/officeDocument/2006/relationships/hyperlink" Target="https://www.panjit.com.tw/en/Product/downloadPDF/MER3DMB" TargetMode="External"/><Relationship Id="rId31" Type="http://schemas.openxmlformats.org/officeDocument/2006/relationships/hyperlink" Target="https://www.panjit.com.tw/en/Product/downloadPDF/MER2002FCT" TargetMode="External"/><Relationship Id="rId4" Type="http://schemas.openxmlformats.org/officeDocument/2006/relationships/hyperlink" Target="https://www.panjit.com.tw/en/Product/downloadPDF/MER3DAFC-AU" TargetMode="External"/><Relationship Id="rId9" Type="http://schemas.openxmlformats.org/officeDocument/2006/relationships/hyperlink" Target="https://www.panjit.com.tw/en/Product/downloadPDF/MER2DAFC" TargetMode="External"/><Relationship Id="rId14" Type="http://schemas.openxmlformats.org/officeDocument/2006/relationships/hyperlink" Target="https://www.panjit.com.tw/en/Product/downloadPDF/MER2DAL-AU" TargetMode="External"/><Relationship Id="rId22" Type="http://schemas.openxmlformats.org/officeDocument/2006/relationships/hyperlink" Target="https://www.panjit.com.tw/en/Product/downloadPDF/MER2DMA-AU" TargetMode="External"/><Relationship Id="rId27" Type="http://schemas.openxmlformats.org/officeDocument/2006/relationships/hyperlink" Target="https://www.panjit.com.tw/en/Product/downloadPDF/MER1DMB-AU" TargetMode="External"/><Relationship Id="rId30" Type="http://schemas.openxmlformats.org/officeDocument/2006/relationships/hyperlink" Target="https://www.panjit.com.tw/en/Product/downloadPDF/MER2002CT" TargetMode="External"/><Relationship Id="rId35" Type="http://schemas.openxmlformats.org/officeDocument/2006/relationships/hyperlink" Target="https://www.panjit.com.tw/en/Product/downloadPDF/MER1602FCT" TargetMode="External"/><Relationship Id="rId43" Type="http://schemas.openxmlformats.org/officeDocument/2006/relationships/hyperlink" Target="https://www.panjit.com.tw/en/Product/downloadPDF/MSR1DAL" TargetMode="External"/><Relationship Id="rId8" Type="http://schemas.openxmlformats.org/officeDocument/2006/relationships/hyperlink" Target="https://www.panjit.com.tw/en/Product/downloadPDF/MER3DBF-AU" TargetMode="External"/><Relationship Id="rId3" Type="http://schemas.openxmlformats.org/officeDocument/2006/relationships/hyperlink" Target="https://www.panjit.com.tw/en/Product/downloadPDF/MER3DAFC" TargetMode="External"/><Relationship Id="rId12" Type="http://schemas.openxmlformats.org/officeDocument/2006/relationships/hyperlink" Target="https://www.panjit.com.tw/en/Product/downloadPDF/MER2DAH-AU" TargetMode="External"/><Relationship Id="rId17" Type="http://schemas.openxmlformats.org/officeDocument/2006/relationships/hyperlink" Target="https://www.panjit.com.tw/en/Product/downloadPDF/MER3DMA" TargetMode="External"/><Relationship Id="rId25" Type="http://schemas.openxmlformats.org/officeDocument/2006/relationships/hyperlink" Target="https://www.panjit.com.tw/en/Product/downloadPDF/MER1DMA-AU" TargetMode="External"/><Relationship Id="rId33" Type="http://schemas.openxmlformats.org/officeDocument/2006/relationships/hyperlink" Target="https://www.panjit.com.tw/en/Product/downloadPDF/MER802FT" TargetMode="External"/><Relationship Id="rId38" Type="http://schemas.openxmlformats.org/officeDocument/2006/relationships/hyperlink" Target="https://www.panjit.com.tw/en/Product/downloadPDF/MER1002CT" TargetMode="External"/></Relationships>
</file>

<file path=xl/worksheets/_rels/sheet25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PSDF1560S1" TargetMode="External"/><Relationship Id="rId18" Type="http://schemas.openxmlformats.org/officeDocument/2006/relationships/hyperlink" Target="https://www.panjit.com.tw/en/Product/downloadPDF/PSDH3060CCL1" TargetMode="External"/><Relationship Id="rId26" Type="http://schemas.openxmlformats.org/officeDocument/2006/relationships/hyperlink" Target="https://www.panjit.com.tw/en/Product/downloadPDF/PSDP3060L1" TargetMode="External"/><Relationship Id="rId3" Type="http://schemas.openxmlformats.org/officeDocument/2006/relationships/hyperlink" Target="https://www.panjit.com.tw/en/Product/downloadPDF/PSDD0860S1" TargetMode="External"/><Relationship Id="rId21" Type="http://schemas.openxmlformats.org/officeDocument/2006/relationships/hyperlink" Target="https://www.panjit.com.tw/en/Product/downloadPDF/PSDP0860S1" TargetMode="External"/><Relationship Id="rId34" Type="http://schemas.openxmlformats.org/officeDocument/2006/relationships/hyperlink" Target="https://www.panjit.com.tw/en/Product/downloadPDF/PSDP30120L1" TargetMode="External"/><Relationship Id="rId7" Type="http://schemas.openxmlformats.org/officeDocument/2006/relationships/hyperlink" Target="https://www.panjit.com.tw/en/Product/downloadPDF/PSDB1560S1" TargetMode="External"/><Relationship Id="rId12" Type="http://schemas.openxmlformats.org/officeDocument/2006/relationships/hyperlink" Target="https://www.panjit.com.tw/en/Product/downloadPDF/PSDF0860L1" TargetMode="External"/><Relationship Id="rId17" Type="http://schemas.openxmlformats.org/officeDocument/2006/relationships/hyperlink" Target="https://www.panjit.com.tw/en/Product/downloadPDF/PSDH3060CCS1" TargetMode="External"/><Relationship Id="rId25" Type="http://schemas.openxmlformats.org/officeDocument/2006/relationships/hyperlink" Target="https://www.panjit.com.tw/en/Product/downloadPDF/PSDP3060S1" TargetMode="External"/><Relationship Id="rId33" Type="http://schemas.openxmlformats.org/officeDocument/2006/relationships/hyperlink" Target="https://www.panjit.com.tw/en/Product/downloadPDF/PSDP30120S1" TargetMode="External"/><Relationship Id="rId2" Type="http://schemas.openxmlformats.org/officeDocument/2006/relationships/hyperlink" Target="https://www.panjit.com.tw/en/Product/downloadPDF/PSDC0860L1" TargetMode="External"/><Relationship Id="rId16" Type="http://schemas.openxmlformats.org/officeDocument/2006/relationships/hyperlink" Target="https://www.panjit.com.tw/en/Product/downloadPDF/PSDF3060L1" TargetMode="External"/><Relationship Id="rId20" Type="http://schemas.openxmlformats.org/officeDocument/2006/relationships/hyperlink" Target="https://www.panjit.com.tw/en/Product/downloadPDF/PSDH6060CCL1" TargetMode="External"/><Relationship Id="rId29" Type="http://schemas.openxmlformats.org/officeDocument/2006/relationships/hyperlink" Target="https://www.panjit.com.tw/en/Product/downloadPDF/PSDH6060S1" TargetMode="External"/><Relationship Id="rId1" Type="http://schemas.openxmlformats.org/officeDocument/2006/relationships/hyperlink" Target="https://www.panjit.com.tw/en/Product/downloadPDF/PSDC0860S1" TargetMode="External"/><Relationship Id="rId6" Type="http://schemas.openxmlformats.org/officeDocument/2006/relationships/hyperlink" Target="https://www.panjit.com.tw/en/Product/downloadPDF/PSDB0860L1" TargetMode="External"/><Relationship Id="rId11" Type="http://schemas.openxmlformats.org/officeDocument/2006/relationships/hyperlink" Target="https://www.panjit.com.tw/en/Product/downloadPDF/PSDF0860S1" TargetMode="External"/><Relationship Id="rId24" Type="http://schemas.openxmlformats.org/officeDocument/2006/relationships/hyperlink" Target="https://www.panjit.com.tw/en/Product/downloadPDF/PSDP1560L1" TargetMode="External"/><Relationship Id="rId32" Type="http://schemas.openxmlformats.org/officeDocument/2006/relationships/hyperlink" Target="https://www.panjit.com.tw/en/Product/downloadPDF/PSDP08120L1" TargetMode="External"/><Relationship Id="rId5" Type="http://schemas.openxmlformats.org/officeDocument/2006/relationships/hyperlink" Target="https://www.panjit.com.tw/en/Product/downloadPDF/PSDB0860S1" TargetMode="External"/><Relationship Id="rId15" Type="http://schemas.openxmlformats.org/officeDocument/2006/relationships/hyperlink" Target="https://www.panjit.com.tw/en/Product/downloadPDF/PSDF3060S1" TargetMode="External"/><Relationship Id="rId23" Type="http://schemas.openxmlformats.org/officeDocument/2006/relationships/hyperlink" Target="https://www.panjit.com.tw/en/Product/downloadPDF/PSDP1560S1" TargetMode="External"/><Relationship Id="rId28" Type="http://schemas.openxmlformats.org/officeDocument/2006/relationships/hyperlink" Target="https://www.panjit.com.tw/en/Product/downloadPDF/PSDH3060L1" TargetMode="External"/><Relationship Id="rId10" Type="http://schemas.openxmlformats.org/officeDocument/2006/relationships/hyperlink" Target="https://www.panjit.com.tw/en/Product/downloadPDF/PSDB3060L1" TargetMode="External"/><Relationship Id="rId19" Type="http://schemas.openxmlformats.org/officeDocument/2006/relationships/hyperlink" Target="https://www.panjit.com.tw/en/Product/downloadPDF/PSDH6060CCS1" TargetMode="External"/><Relationship Id="rId31" Type="http://schemas.openxmlformats.org/officeDocument/2006/relationships/hyperlink" Target="https://www.panjit.com.tw/en/Product/downloadPDF/PSDH60120L1" TargetMode="External"/><Relationship Id="rId4" Type="http://schemas.openxmlformats.org/officeDocument/2006/relationships/hyperlink" Target="https://www.panjit.com.tw/en/Product/downloadPDF/PSDD0860L1" TargetMode="External"/><Relationship Id="rId9" Type="http://schemas.openxmlformats.org/officeDocument/2006/relationships/hyperlink" Target="https://www.panjit.com.tw/en/Product/downloadPDF/PSDB3060S1" TargetMode="External"/><Relationship Id="rId14" Type="http://schemas.openxmlformats.org/officeDocument/2006/relationships/hyperlink" Target="https://www.panjit.com.tw/en/Product/downloadPDF/PSDF1560L1" TargetMode="External"/><Relationship Id="rId22" Type="http://schemas.openxmlformats.org/officeDocument/2006/relationships/hyperlink" Target="https://www.panjit.com.tw/en/Product/downloadPDF/PSDP0860L1" TargetMode="External"/><Relationship Id="rId27" Type="http://schemas.openxmlformats.org/officeDocument/2006/relationships/hyperlink" Target="https://www.panjit.com.tw/en/Product/downloadPDF/PSDH3060S1" TargetMode="External"/><Relationship Id="rId30" Type="http://schemas.openxmlformats.org/officeDocument/2006/relationships/hyperlink" Target="https://www.panjit.com.tw/en/Product/downloadPDF/PSDH6060L1" TargetMode="External"/><Relationship Id="rId35" Type="http://schemas.openxmlformats.org/officeDocument/2006/relationships/hyperlink" Target="https://www.panjit.com.tw/en/Product/downloadPDF/PSDH30120S1" TargetMode="External"/><Relationship Id="rId8" Type="http://schemas.openxmlformats.org/officeDocument/2006/relationships/hyperlink" Target="https://www.panjit.com.tw/en/Product/downloadPDF/PSDB1560L1" TargetMode="External"/></Relationships>
</file>

<file path=xl/worksheets/_rels/sheet26.xml.rels><?xml version="1.0" encoding="UTF-8" standalone="yes"?>
<Relationships xmlns="http://schemas.openxmlformats.org/package/2006/relationships"><Relationship Id="rId1827" Type="http://schemas.openxmlformats.org/officeDocument/2006/relationships/hyperlink" Target="https://www.panjit.com.tw/en/Product/downloadPDF/MMSZ5259B" TargetMode="External"/><Relationship Id="rId170" Type="http://schemas.openxmlformats.org/officeDocument/2006/relationships/hyperlink" Target="https://www.panjit.com.tw/en/Product/downloadPDF/PZD22B2V4C-AU" TargetMode="External"/><Relationship Id="rId987" Type="http://schemas.openxmlformats.org/officeDocument/2006/relationships/hyperlink" Target="https://www.panjit.com.tw/en/Product/downloadPDF/BZX84C3V6TW-AU" TargetMode="External"/><Relationship Id="rId847" Type="http://schemas.openxmlformats.org/officeDocument/2006/relationships/hyperlink" Target="https://www.panjit.com.tw/en/Product/downloadPDF/MMBZ5221BW" TargetMode="External"/><Relationship Id="rId1477" Type="http://schemas.openxmlformats.org/officeDocument/2006/relationships/hyperlink" Target="https://www.panjit.com.tw/en/Product/downloadPDF/BZX84C3V9-AU" TargetMode="External"/><Relationship Id="rId1684" Type="http://schemas.openxmlformats.org/officeDocument/2006/relationships/hyperlink" Target="https://www.panjit.com.tw/en/Product/downloadPDF/PZS5122BCH" TargetMode="External"/><Relationship Id="rId1891" Type="http://schemas.openxmlformats.org/officeDocument/2006/relationships/hyperlink" Target="https://www.panjit.com.tw/en/Product/downloadPDF/1SMA4741" TargetMode="External"/><Relationship Id="rId2528" Type="http://schemas.openxmlformats.org/officeDocument/2006/relationships/hyperlink" Target="https://www.panjit.com.tw/en/Product/downloadPDF/PZS5117BAS" TargetMode="External"/><Relationship Id="rId707" Type="http://schemas.openxmlformats.org/officeDocument/2006/relationships/hyperlink" Target="https://www.panjit.com.tw/en/Product/downloadPDF/BZX84B36W" TargetMode="External"/><Relationship Id="rId914" Type="http://schemas.openxmlformats.org/officeDocument/2006/relationships/hyperlink" Target="https://www.panjit.com.tw/en/Product/downloadPDF/BZX84C13TW" TargetMode="External"/><Relationship Id="rId1337" Type="http://schemas.openxmlformats.org/officeDocument/2006/relationships/hyperlink" Target="https://www.panjit.com.tw/en/Product/downloadPDF/BZT52-C30-AU" TargetMode="External"/><Relationship Id="rId1544" Type="http://schemas.openxmlformats.org/officeDocument/2006/relationships/hyperlink" Target="https://www.panjit.com.tw/en/Product/downloadPDF/MMBZ5260A" TargetMode="External"/><Relationship Id="rId1751" Type="http://schemas.openxmlformats.org/officeDocument/2006/relationships/hyperlink" Target="https://www.panjit.com.tw/en/Product/downloadPDF/MMSZ5256A" TargetMode="External"/><Relationship Id="rId43" Type="http://schemas.openxmlformats.org/officeDocument/2006/relationships/hyperlink" Target="https://www.panjit.com.tw/en/Product/downloadPDF/PZS52C16M1Q" TargetMode="External"/><Relationship Id="rId1404" Type="http://schemas.openxmlformats.org/officeDocument/2006/relationships/hyperlink" Target="https://www.panjit.com.tw/en/Product/downloadPDF/BZX84B8V7-AU" TargetMode="External"/><Relationship Id="rId1611" Type="http://schemas.openxmlformats.org/officeDocument/2006/relationships/hyperlink" Target="https://www.panjit.com.tw/en/Product/downloadPDF/MMBZ5246B-AU" TargetMode="External"/><Relationship Id="rId497" Type="http://schemas.openxmlformats.org/officeDocument/2006/relationships/hyperlink" Target="https://www.panjit.com.tw/en/Product/downloadPDF/BZT52-C28S-AU" TargetMode="External"/><Relationship Id="rId2178" Type="http://schemas.openxmlformats.org/officeDocument/2006/relationships/hyperlink" Target="https://www.panjit.com.tw/en/Product/downloadPDF/1SMA5938-AU" TargetMode="External"/><Relationship Id="rId2385" Type="http://schemas.openxmlformats.org/officeDocument/2006/relationships/hyperlink" Target="https://www.panjit.com.tw/en/Product/downloadPDF/1SMB3EZ43-AU" TargetMode="External"/><Relationship Id="rId357" Type="http://schemas.openxmlformats.org/officeDocument/2006/relationships/hyperlink" Target="https://www.panjit.com.tw/en/Product/downloadPDF/BZT52-B13S" TargetMode="External"/><Relationship Id="rId1194" Type="http://schemas.openxmlformats.org/officeDocument/2006/relationships/hyperlink" Target="https://www.panjit.com.tw/en/Product/downloadPDF/BZT52-B6V2" TargetMode="External"/><Relationship Id="rId2038" Type="http://schemas.openxmlformats.org/officeDocument/2006/relationships/hyperlink" Target="https://www.panjit.com.tw/en/Product/downloadPDF/PZ1AL17B" TargetMode="External"/><Relationship Id="rId2592" Type="http://schemas.openxmlformats.org/officeDocument/2006/relationships/hyperlink" Target="https://www.panjit.com.tw/en/Product/downloadPDF/PZS51A15CS" TargetMode="External"/><Relationship Id="rId217" Type="http://schemas.openxmlformats.org/officeDocument/2006/relationships/hyperlink" Target="https://www.panjit.com.tw/en/Product/downloadPDF/BZX584C4V3" TargetMode="External"/><Relationship Id="rId564" Type="http://schemas.openxmlformats.org/officeDocument/2006/relationships/hyperlink" Target="https://www.panjit.com.tw/en/Product/downloadPDF/MMSZ5256AS-AU" TargetMode="External"/><Relationship Id="rId771" Type="http://schemas.openxmlformats.org/officeDocument/2006/relationships/hyperlink" Target="https://www.panjit.com.tw/en/Product/downloadPDF/BZX84C56W" TargetMode="External"/><Relationship Id="rId2245" Type="http://schemas.openxmlformats.org/officeDocument/2006/relationships/hyperlink" Target="https://www.panjit.com.tw/en/Product/downloadPDF/1N5936B" TargetMode="External"/><Relationship Id="rId2452" Type="http://schemas.openxmlformats.org/officeDocument/2006/relationships/hyperlink" Target="https://www.panjit.com.tw/en/Product/downloadPDF/1SMC5340-AU" TargetMode="External"/><Relationship Id="rId424" Type="http://schemas.openxmlformats.org/officeDocument/2006/relationships/hyperlink" Target="https://www.panjit.com.tw/en/Product/downloadPDF/BZT52-C3V3S" TargetMode="External"/><Relationship Id="rId631" Type="http://schemas.openxmlformats.org/officeDocument/2006/relationships/hyperlink" Target="https://www.panjit.com.tw/en/Product/downloadPDF/MMSZ5240BS-AU" TargetMode="External"/><Relationship Id="rId1054" Type="http://schemas.openxmlformats.org/officeDocument/2006/relationships/hyperlink" Target="https://www.panjit.com.tw/en/Product/downloadPDF/AZ23C10" TargetMode="External"/><Relationship Id="rId1261" Type="http://schemas.openxmlformats.org/officeDocument/2006/relationships/hyperlink" Target="https://www.panjit.com.tw/en/Product/downloadPDF/BZT52-B51-AU" TargetMode="External"/><Relationship Id="rId2105" Type="http://schemas.openxmlformats.org/officeDocument/2006/relationships/hyperlink" Target="https://www.panjit.com.tw/en/Product/downloadPDF/1N4737A" TargetMode="External"/><Relationship Id="rId2312" Type="http://schemas.openxmlformats.org/officeDocument/2006/relationships/hyperlink" Target="https://www.panjit.com.tw/en/Product/downloadPDF/2EZ14" TargetMode="External"/><Relationship Id="rId1121" Type="http://schemas.openxmlformats.org/officeDocument/2006/relationships/hyperlink" Target="https://www.panjit.com.tw/en/Product/downloadPDF/AZ23C5V6-AU" TargetMode="External"/><Relationship Id="rId1938" Type="http://schemas.openxmlformats.org/officeDocument/2006/relationships/hyperlink" Target="https://www.panjit.com.tw/en/Product/downloadPDF/PZ1AH3V9B" TargetMode="External"/><Relationship Id="rId281" Type="http://schemas.openxmlformats.org/officeDocument/2006/relationships/hyperlink" Target="https://www.panjit.com.tw/en/Product/downloadPDF/BZX584C28-AU" TargetMode="External"/><Relationship Id="rId141" Type="http://schemas.openxmlformats.org/officeDocument/2006/relationships/hyperlink" Target="https://www.panjit.com.tw/en/Product/downloadPDF/PZD22B7V5C" TargetMode="External"/><Relationship Id="rId7" Type="http://schemas.openxmlformats.org/officeDocument/2006/relationships/hyperlink" Target="https://www.panjit.com.tw/en/Product/downloadPDF/PZA1AL10B" TargetMode="External"/><Relationship Id="rId958" Type="http://schemas.openxmlformats.org/officeDocument/2006/relationships/hyperlink" Target="https://www.panjit.com.tw/en/Product/downloadPDF/MMBZ5243BTW" TargetMode="External"/><Relationship Id="rId1588" Type="http://schemas.openxmlformats.org/officeDocument/2006/relationships/hyperlink" Target="https://www.panjit.com.tw/en/Product/downloadPDF/MMBZ5262B" TargetMode="External"/><Relationship Id="rId1795" Type="http://schemas.openxmlformats.org/officeDocument/2006/relationships/hyperlink" Target="https://www.panjit.com.tw/en/Product/downloadPDF/MMSZ5227B" TargetMode="External"/><Relationship Id="rId87" Type="http://schemas.openxmlformats.org/officeDocument/2006/relationships/hyperlink" Target="https://www.panjit.com.tw/en/Product/downloadPDF/PZ1AFC36B" TargetMode="External"/><Relationship Id="rId818" Type="http://schemas.openxmlformats.org/officeDocument/2006/relationships/hyperlink" Target="https://www.panjit.com.tw/en/Product/downloadPDF/MMBZ5231AW" TargetMode="External"/><Relationship Id="rId1448" Type="http://schemas.openxmlformats.org/officeDocument/2006/relationships/hyperlink" Target="https://www.panjit.com.tw/en/Product/downloadPDF/BZX84C11" TargetMode="External"/><Relationship Id="rId1655" Type="http://schemas.openxmlformats.org/officeDocument/2006/relationships/hyperlink" Target="https://www.panjit.com.tw/en/Product/downloadPDF/PZS5247BCH" TargetMode="External"/><Relationship Id="rId1308" Type="http://schemas.openxmlformats.org/officeDocument/2006/relationships/hyperlink" Target="https://www.panjit.com.tw/en/Product/downloadPDF/BZT52-C2V7-AU" TargetMode="External"/><Relationship Id="rId1862" Type="http://schemas.openxmlformats.org/officeDocument/2006/relationships/hyperlink" Target="https://www.panjit.com.tw/en/Product/downloadPDF/MMSZ5247B-AU" TargetMode="External"/><Relationship Id="rId1515" Type="http://schemas.openxmlformats.org/officeDocument/2006/relationships/hyperlink" Target="https://www.panjit.com.tw/en/Product/downloadPDF/MMBZ5231A" TargetMode="External"/><Relationship Id="rId1722" Type="http://schemas.openxmlformats.org/officeDocument/2006/relationships/hyperlink" Target="https://www.panjit.com.tw/en/Product/downloadPDF/PZS5130BCH-AU" TargetMode="External"/><Relationship Id="rId14" Type="http://schemas.openxmlformats.org/officeDocument/2006/relationships/hyperlink" Target="https://www.panjit.com.tw/en/Product/downloadPDF/PZA1AL17B" TargetMode="External"/><Relationship Id="rId2289" Type="http://schemas.openxmlformats.org/officeDocument/2006/relationships/hyperlink" Target="https://www.panjit.com.tw/en/Product/downloadPDF/1SMB2EZ15-AU" TargetMode="External"/><Relationship Id="rId2496" Type="http://schemas.openxmlformats.org/officeDocument/2006/relationships/hyperlink" Target="https://www.panjit.com.tw/en/Product/downloadPDF/1N5353B" TargetMode="External"/><Relationship Id="rId468" Type="http://schemas.openxmlformats.org/officeDocument/2006/relationships/hyperlink" Target="https://www.panjit.com.tw/en/Product/downloadPDF/BZT52-C2V4S-AU" TargetMode="External"/><Relationship Id="rId675" Type="http://schemas.openxmlformats.org/officeDocument/2006/relationships/hyperlink" Target="https://www.panjit.com.tw/en/Product/downloadPDF/BZX84B2V4W-AU" TargetMode="External"/><Relationship Id="rId882" Type="http://schemas.openxmlformats.org/officeDocument/2006/relationships/hyperlink" Target="https://www.panjit.com.tw/en/Product/downloadPDF/MMBZ5256BW" TargetMode="External"/><Relationship Id="rId1098" Type="http://schemas.openxmlformats.org/officeDocument/2006/relationships/hyperlink" Target="https://www.panjit.com.tw/en/Product/downloadPDF/DZ23C17" TargetMode="External"/><Relationship Id="rId2149" Type="http://schemas.openxmlformats.org/officeDocument/2006/relationships/hyperlink" Target="https://www.panjit.com.tw/en/Product/downloadPDF/1SMA5941" TargetMode="External"/><Relationship Id="rId2356" Type="http://schemas.openxmlformats.org/officeDocument/2006/relationships/hyperlink" Target="https://www.panjit.com.tw/en/Product/downloadPDF/1SMB3EZ51" TargetMode="External"/><Relationship Id="rId2563" Type="http://schemas.openxmlformats.org/officeDocument/2006/relationships/hyperlink" Target="https://www.panjit.com.tw/en/Product/downloadPDF/PZS5119BAS-AU" TargetMode="External"/><Relationship Id="rId328" Type="http://schemas.openxmlformats.org/officeDocument/2006/relationships/hyperlink" Target="https://www.panjit.com.tw/en/Product/downloadPDF/MMBZ5259BV" TargetMode="External"/><Relationship Id="rId535" Type="http://schemas.openxmlformats.org/officeDocument/2006/relationships/hyperlink" Target="https://www.panjit.com.tw/en/Product/downloadPDF/MMSZ5258AS" TargetMode="External"/><Relationship Id="rId742" Type="http://schemas.openxmlformats.org/officeDocument/2006/relationships/hyperlink" Target="https://www.panjit.com.tw/en/Product/downloadPDF/BZX84C5V1W" TargetMode="External"/><Relationship Id="rId1165" Type="http://schemas.openxmlformats.org/officeDocument/2006/relationships/hyperlink" Target="https://www.panjit.com.tw/en/Product/downloadPDF/PDZ6.2B-AU" TargetMode="External"/><Relationship Id="rId1372" Type="http://schemas.openxmlformats.org/officeDocument/2006/relationships/hyperlink" Target="https://www.panjit.com.tw/en/Product/downloadPDF/BZX84B17" TargetMode="External"/><Relationship Id="rId2009" Type="http://schemas.openxmlformats.org/officeDocument/2006/relationships/hyperlink" Target="https://www.panjit.com.tw/en/Product/downloadPDF/PZ1AH39B-AU" TargetMode="External"/><Relationship Id="rId2216" Type="http://schemas.openxmlformats.org/officeDocument/2006/relationships/hyperlink" Target="https://www.panjit.com.tw/en/Product/downloadPDF/1SMB5929" TargetMode="External"/><Relationship Id="rId2423" Type="http://schemas.openxmlformats.org/officeDocument/2006/relationships/hyperlink" Target="https://www.panjit.com.tw/en/Product/downloadPDF/1SMC5343" TargetMode="External"/><Relationship Id="rId602" Type="http://schemas.openxmlformats.org/officeDocument/2006/relationships/hyperlink" Target="https://www.panjit.com.tw/en/Product/downloadPDF/MMSZ5256BS" TargetMode="External"/><Relationship Id="rId1025" Type="http://schemas.openxmlformats.org/officeDocument/2006/relationships/hyperlink" Target="https://www.panjit.com.tw/en/Product/downloadPDF/BZX584B5V6" TargetMode="External"/><Relationship Id="rId1232" Type="http://schemas.openxmlformats.org/officeDocument/2006/relationships/hyperlink" Target="https://www.panjit.com.tw/en/Product/downloadPDF/BZT52-B4V7-AU" TargetMode="External"/><Relationship Id="rId185" Type="http://schemas.openxmlformats.org/officeDocument/2006/relationships/hyperlink" Target="https://www.panjit.com.tw/en/Product/downloadPDF/PZD22B9V1C-AU" TargetMode="External"/><Relationship Id="rId1909" Type="http://schemas.openxmlformats.org/officeDocument/2006/relationships/hyperlink" Target="https://www.panjit.com.tw/en/Product/downloadPDF/1SMA4730-AU" TargetMode="External"/><Relationship Id="rId392" Type="http://schemas.openxmlformats.org/officeDocument/2006/relationships/hyperlink" Target="https://www.panjit.com.tw/en/Product/downloadPDF/BZT52-B7V5S-AU" TargetMode="External"/><Relationship Id="rId2073" Type="http://schemas.openxmlformats.org/officeDocument/2006/relationships/hyperlink" Target="https://www.panjit.com.tw/en/Product/downloadPDF/PZ1AL12B-AU" TargetMode="External"/><Relationship Id="rId2280" Type="http://schemas.openxmlformats.org/officeDocument/2006/relationships/hyperlink" Target="https://www.panjit.com.tw/en/Product/downloadPDF/1SMB2EZ7.5-AU" TargetMode="External"/><Relationship Id="rId252" Type="http://schemas.openxmlformats.org/officeDocument/2006/relationships/hyperlink" Target="https://www.panjit.com.tw/en/Product/downloadPDF/BZX584C2V4-AU" TargetMode="External"/><Relationship Id="rId2140" Type="http://schemas.openxmlformats.org/officeDocument/2006/relationships/hyperlink" Target="https://www.panjit.com.tw/en/Product/downloadPDF/1SMA5932" TargetMode="External"/><Relationship Id="rId112" Type="http://schemas.openxmlformats.org/officeDocument/2006/relationships/hyperlink" Target="https://www.panjit.com.tw/en/Product/downloadPDF/PZS1114BES" TargetMode="External"/><Relationship Id="rId1699" Type="http://schemas.openxmlformats.org/officeDocument/2006/relationships/hyperlink" Target="https://www.panjit.com.tw/en/Product/downloadPDF/PZS515V6BCH-AU" TargetMode="External"/><Relationship Id="rId2000" Type="http://schemas.openxmlformats.org/officeDocument/2006/relationships/hyperlink" Target="https://www.panjit.com.tw/en/Product/downloadPDF/PZ1AH20B-AU" TargetMode="External"/><Relationship Id="rId929" Type="http://schemas.openxmlformats.org/officeDocument/2006/relationships/hyperlink" Target="https://www.panjit.com.tw/en/Product/downloadPDF/BZX84C43TW" TargetMode="External"/><Relationship Id="rId1559" Type="http://schemas.openxmlformats.org/officeDocument/2006/relationships/hyperlink" Target="https://www.panjit.com.tw/en/Product/downloadPDF/MMBZ5233B" TargetMode="External"/><Relationship Id="rId1766" Type="http://schemas.openxmlformats.org/officeDocument/2006/relationships/hyperlink" Target="https://www.panjit.com.tw/en/Product/downloadPDF/MMSZ5238A-AU" TargetMode="External"/><Relationship Id="rId1973" Type="http://schemas.openxmlformats.org/officeDocument/2006/relationships/hyperlink" Target="https://www.panjit.com.tw/en/Product/downloadPDF/PZ1AH56B" TargetMode="External"/><Relationship Id="rId58" Type="http://schemas.openxmlformats.org/officeDocument/2006/relationships/hyperlink" Target="https://www.panjit.com.tw/en/Product/downloadPDF/PZ1AFC4V3B" TargetMode="External"/><Relationship Id="rId1419" Type="http://schemas.openxmlformats.org/officeDocument/2006/relationships/hyperlink" Target="https://www.panjit.com.tw/en/Product/downloadPDF/BZX84B28-AU" TargetMode="External"/><Relationship Id="rId1626" Type="http://schemas.openxmlformats.org/officeDocument/2006/relationships/hyperlink" Target="https://www.panjit.com.tw/en/Product/downloadPDF/PZS524V3BCH" TargetMode="External"/><Relationship Id="rId1833" Type="http://schemas.openxmlformats.org/officeDocument/2006/relationships/hyperlink" Target="https://www.panjit.com.tw/en/Product/downloadPDF/MMSZ5265B" TargetMode="External"/><Relationship Id="rId1900" Type="http://schemas.openxmlformats.org/officeDocument/2006/relationships/hyperlink" Target="https://www.panjit.com.tw/en/Product/downloadPDF/1SMA4750" TargetMode="External"/><Relationship Id="rId579" Type="http://schemas.openxmlformats.org/officeDocument/2006/relationships/hyperlink" Target="https://www.panjit.com.tw/en/Product/downloadPDF/MMSZ5230BS" TargetMode="External"/><Relationship Id="rId786" Type="http://schemas.openxmlformats.org/officeDocument/2006/relationships/hyperlink" Target="https://www.panjit.com.tw/en/Product/downloadPDF/BZX84C6V8W-AU" TargetMode="External"/><Relationship Id="rId993" Type="http://schemas.openxmlformats.org/officeDocument/2006/relationships/hyperlink" Target="https://www.panjit.com.tw/en/Product/downloadPDF/BZX84C6V2TW-AU" TargetMode="External"/><Relationship Id="rId2467" Type="http://schemas.openxmlformats.org/officeDocument/2006/relationships/hyperlink" Target="https://www.panjit.com.tw/en/Product/downloadPDF/1SMC5355-AU" TargetMode="External"/><Relationship Id="rId439" Type="http://schemas.openxmlformats.org/officeDocument/2006/relationships/hyperlink" Target="https://www.panjit.com.tw/en/Product/downloadPDF/BZT52-C12S" TargetMode="External"/><Relationship Id="rId646" Type="http://schemas.openxmlformats.org/officeDocument/2006/relationships/hyperlink" Target="https://www.panjit.com.tw/en/Product/downloadPDF/MMSZ5257BS-AU" TargetMode="External"/><Relationship Id="rId1069" Type="http://schemas.openxmlformats.org/officeDocument/2006/relationships/hyperlink" Target="https://www.panjit.com.tw/en/Product/downloadPDF/AZ23C33" TargetMode="External"/><Relationship Id="rId1276" Type="http://schemas.openxmlformats.org/officeDocument/2006/relationships/hyperlink" Target="https://www.panjit.com.tw/en/Product/downloadPDF/BZT52-C6V2" TargetMode="External"/><Relationship Id="rId1483" Type="http://schemas.openxmlformats.org/officeDocument/2006/relationships/hyperlink" Target="https://www.panjit.com.tw/en/Product/downloadPDF/BZX84C6V8-AU" TargetMode="External"/><Relationship Id="rId2327" Type="http://schemas.openxmlformats.org/officeDocument/2006/relationships/hyperlink" Target="https://www.panjit.com.tw/en/Product/downloadPDF/1SMB3EZ5.6" TargetMode="External"/><Relationship Id="rId506" Type="http://schemas.openxmlformats.org/officeDocument/2006/relationships/hyperlink" Target="https://www.panjit.com.tw/en/Product/downloadPDF/BZT52-C62S-AU" TargetMode="External"/><Relationship Id="rId853" Type="http://schemas.openxmlformats.org/officeDocument/2006/relationships/hyperlink" Target="https://www.panjit.com.tw/en/Product/downloadPDF/MMBZ5227BW" TargetMode="External"/><Relationship Id="rId1136" Type="http://schemas.openxmlformats.org/officeDocument/2006/relationships/hyperlink" Target="https://www.panjit.com.tw/en/Product/downloadPDF/AZ23C24-AU" TargetMode="External"/><Relationship Id="rId1690" Type="http://schemas.openxmlformats.org/officeDocument/2006/relationships/hyperlink" Target="https://www.panjit.com.tw/en/Product/downloadPDF/PZS5133BCH" TargetMode="External"/><Relationship Id="rId2534" Type="http://schemas.openxmlformats.org/officeDocument/2006/relationships/hyperlink" Target="https://www.panjit.com.tw/en/Product/downloadPDF/PZS5125BAS" TargetMode="External"/><Relationship Id="rId713" Type="http://schemas.openxmlformats.org/officeDocument/2006/relationships/hyperlink" Target="https://www.panjit.com.tw/en/Product/downloadPDF/BZX84B62W" TargetMode="External"/><Relationship Id="rId920" Type="http://schemas.openxmlformats.org/officeDocument/2006/relationships/hyperlink" Target="https://www.panjit.com.tw/en/Product/downloadPDF/BZX84C20TW" TargetMode="External"/><Relationship Id="rId1343" Type="http://schemas.openxmlformats.org/officeDocument/2006/relationships/hyperlink" Target="https://www.panjit.com.tw/en/Product/downloadPDF/BZT52-C51-AU" TargetMode="External"/><Relationship Id="rId1550" Type="http://schemas.openxmlformats.org/officeDocument/2006/relationships/hyperlink" Target="https://www.panjit.com.tw/en/Product/downloadPDF/MMBZ5224B" TargetMode="External"/><Relationship Id="rId2601" Type="http://schemas.openxmlformats.org/officeDocument/2006/relationships/hyperlink" Target="https://www.panjit.com.tw/en/Product/downloadPDF/PZS51A27CS" TargetMode="External"/><Relationship Id="rId1203" Type="http://schemas.openxmlformats.org/officeDocument/2006/relationships/hyperlink" Target="https://www.panjit.com.tw/en/Product/downloadPDF/BZT52-B13" TargetMode="External"/><Relationship Id="rId1410" Type="http://schemas.openxmlformats.org/officeDocument/2006/relationships/hyperlink" Target="https://www.panjit.com.tw/en/Product/downloadPDF/BZX84B14-AU" TargetMode="External"/><Relationship Id="rId296" Type="http://schemas.openxmlformats.org/officeDocument/2006/relationships/hyperlink" Target="https://www.panjit.com.tw/en/Product/downloadPDF/MMBZ5225BV" TargetMode="External"/><Relationship Id="rId2184" Type="http://schemas.openxmlformats.org/officeDocument/2006/relationships/hyperlink" Target="https://www.panjit.com.tw/en/Product/downloadPDF/1SMA5944-AU" TargetMode="External"/><Relationship Id="rId2391" Type="http://schemas.openxmlformats.org/officeDocument/2006/relationships/hyperlink" Target="https://www.panjit.com.tw/en/Product/downloadPDF/3EZ8.2S" TargetMode="External"/><Relationship Id="rId156" Type="http://schemas.openxmlformats.org/officeDocument/2006/relationships/hyperlink" Target="https://www.panjit.com.tw/en/Product/downloadPDF/PZD22B24C" TargetMode="External"/><Relationship Id="rId363" Type="http://schemas.openxmlformats.org/officeDocument/2006/relationships/hyperlink" Target="https://www.panjit.com.tw/en/Product/downloadPDF/BZT52-B20S" TargetMode="External"/><Relationship Id="rId570" Type="http://schemas.openxmlformats.org/officeDocument/2006/relationships/hyperlink" Target="https://www.panjit.com.tw/en/Product/downloadPDF/MMSZ5262AS-AU" TargetMode="External"/><Relationship Id="rId2044" Type="http://schemas.openxmlformats.org/officeDocument/2006/relationships/hyperlink" Target="https://www.panjit.com.tw/en/Product/downloadPDF/PZ1AL25B" TargetMode="External"/><Relationship Id="rId2251" Type="http://schemas.openxmlformats.org/officeDocument/2006/relationships/hyperlink" Target="https://www.panjit.com.tw/en/Product/downloadPDF/1SMB2EZ6.8" TargetMode="External"/><Relationship Id="rId223" Type="http://schemas.openxmlformats.org/officeDocument/2006/relationships/hyperlink" Target="https://www.panjit.com.tw/en/Product/downloadPDF/BZX584C7V5" TargetMode="External"/><Relationship Id="rId430" Type="http://schemas.openxmlformats.org/officeDocument/2006/relationships/hyperlink" Target="https://www.panjit.com.tw/en/Product/downloadPDF/BZT52-C5V6S" TargetMode="External"/><Relationship Id="rId1060" Type="http://schemas.openxmlformats.org/officeDocument/2006/relationships/hyperlink" Target="https://www.panjit.com.tw/en/Product/downloadPDF/AZ23C16" TargetMode="External"/><Relationship Id="rId2111" Type="http://schemas.openxmlformats.org/officeDocument/2006/relationships/hyperlink" Target="https://www.panjit.com.tw/en/Product/downloadPDF/1N4743A" TargetMode="External"/><Relationship Id="rId1877" Type="http://schemas.openxmlformats.org/officeDocument/2006/relationships/hyperlink" Target="https://www.panjit.com.tw/en/Product/downloadPDF/MMSZ5262B-AU" TargetMode="External"/><Relationship Id="rId1737" Type="http://schemas.openxmlformats.org/officeDocument/2006/relationships/hyperlink" Target="https://www.panjit.com.tw/en/Product/downloadPDF/MMSZ5240A" TargetMode="External"/><Relationship Id="rId1944" Type="http://schemas.openxmlformats.org/officeDocument/2006/relationships/hyperlink" Target="https://www.panjit.com.tw/en/Product/downloadPDF/PZ1AH6V2B" TargetMode="External"/><Relationship Id="rId29" Type="http://schemas.openxmlformats.org/officeDocument/2006/relationships/hyperlink" Target="https://www.panjit.com.tw/en/Product/downloadPDF/PZS52C4V3M1Q" TargetMode="External"/><Relationship Id="rId1804" Type="http://schemas.openxmlformats.org/officeDocument/2006/relationships/hyperlink" Target="https://www.panjit.com.tw/en/Product/downloadPDF/MMSZ5236B" TargetMode="External"/><Relationship Id="rId897" Type="http://schemas.openxmlformats.org/officeDocument/2006/relationships/hyperlink" Target="https://www.panjit.com.tw/en/Product/downloadPDF/BZX84C3V0TW" TargetMode="External"/><Relationship Id="rId2578" Type="http://schemas.openxmlformats.org/officeDocument/2006/relationships/hyperlink" Target="https://www.panjit.com.tw/en/Product/downloadPDF/PZS51A5V1CS" TargetMode="External"/><Relationship Id="rId757" Type="http://schemas.openxmlformats.org/officeDocument/2006/relationships/hyperlink" Target="https://www.panjit.com.tw/en/Product/downloadPDF/BZX84C17W" TargetMode="External"/><Relationship Id="rId964" Type="http://schemas.openxmlformats.org/officeDocument/2006/relationships/hyperlink" Target="https://www.panjit.com.tw/en/Product/downloadPDF/MMBZ5249BTW" TargetMode="External"/><Relationship Id="rId1387" Type="http://schemas.openxmlformats.org/officeDocument/2006/relationships/hyperlink" Target="https://www.panjit.com.tw/en/Product/downloadPDF/BZX84B62" TargetMode="External"/><Relationship Id="rId1594" Type="http://schemas.openxmlformats.org/officeDocument/2006/relationships/hyperlink" Target="https://www.panjit.com.tw/en/Product/downloadPDF/MMBZ5228B-AU" TargetMode="External"/><Relationship Id="rId2438" Type="http://schemas.openxmlformats.org/officeDocument/2006/relationships/hyperlink" Target="https://www.panjit.com.tw/en/Product/downloadPDF/1SMC5358" TargetMode="External"/><Relationship Id="rId93" Type="http://schemas.openxmlformats.org/officeDocument/2006/relationships/hyperlink" Target="https://www.panjit.com.tw/en/Product/downloadPDF/PZ1AFC62B" TargetMode="External"/><Relationship Id="rId617" Type="http://schemas.openxmlformats.org/officeDocument/2006/relationships/hyperlink" Target="https://www.panjit.com.tw/en/Product/downloadPDF/MMSZ5225BS-AU" TargetMode="External"/><Relationship Id="rId824" Type="http://schemas.openxmlformats.org/officeDocument/2006/relationships/hyperlink" Target="https://www.panjit.com.tw/en/Product/downloadPDF/MMBZ5238AW" TargetMode="External"/><Relationship Id="rId1247" Type="http://schemas.openxmlformats.org/officeDocument/2006/relationships/hyperlink" Target="https://www.panjit.com.tw/en/Product/downloadPDF/BZT52-B16-AU" TargetMode="External"/><Relationship Id="rId1454" Type="http://schemas.openxmlformats.org/officeDocument/2006/relationships/hyperlink" Target="https://www.panjit.com.tw/en/Product/downloadPDF/BZX84C17" TargetMode="External"/><Relationship Id="rId1661" Type="http://schemas.openxmlformats.org/officeDocument/2006/relationships/hyperlink" Target="https://www.panjit.com.tw/en/Product/downloadPDF/PZS513V9BCH" TargetMode="External"/><Relationship Id="rId2505" Type="http://schemas.openxmlformats.org/officeDocument/2006/relationships/hyperlink" Target="https://www.panjit.com.tw/en/Product/downloadPDF/1N5366B" TargetMode="External"/><Relationship Id="rId1107" Type="http://schemas.openxmlformats.org/officeDocument/2006/relationships/hyperlink" Target="https://www.panjit.com.tw/en/Product/downloadPDF/DZ23C36" TargetMode="External"/><Relationship Id="rId1314" Type="http://schemas.openxmlformats.org/officeDocument/2006/relationships/hyperlink" Target="https://www.panjit.com.tw/en/Product/downloadPDF/BZT52-C4V7-AU" TargetMode="External"/><Relationship Id="rId1521" Type="http://schemas.openxmlformats.org/officeDocument/2006/relationships/hyperlink" Target="https://www.panjit.com.tw/en/Product/downloadPDF/MMBZ5237A" TargetMode="External"/><Relationship Id="rId20" Type="http://schemas.openxmlformats.org/officeDocument/2006/relationships/hyperlink" Target="https://www.panjit.com.tw/en/Product/downloadPDF/PZA1AL25B" TargetMode="External"/><Relationship Id="rId2088" Type="http://schemas.openxmlformats.org/officeDocument/2006/relationships/hyperlink" Target="https://www.panjit.com.tw/en/Product/downloadPDF/PZ1AL33B-AU" TargetMode="External"/><Relationship Id="rId2295" Type="http://schemas.openxmlformats.org/officeDocument/2006/relationships/hyperlink" Target="https://www.panjit.com.tw/en/Product/downloadPDF/1SMB2EZ22-AU" TargetMode="External"/><Relationship Id="rId267" Type="http://schemas.openxmlformats.org/officeDocument/2006/relationships/hyperlink" Target="https://www.panjit.com.tw/en/Product/downloadPDF/BZX584C9V1-AU" TargetMode="External"/><Relationship Id="rId474" Type="http://schemas.openxmlformats.org/officeDocument/2006/relationships/hyperlink" Target="https://www.panjit.com.tw/en/Product/downloadPDF/BZT52-C4V3S-AU" TargetMode="External"/><Relationship Id="rId2155" Type="http://schemas.openxmlformats.org/officeDocument/2006/relationships/hyperlink" Target="https://www.panjit.com.tw/en/Product/downloadPDF/1SMA5915-AU" TargetMode="External"/><Relationship Id="rId127" Type="http://schemas.openxmlformats.org/officeDocument/2006/relationships/hyperlink" Target="https://www.panjit.com.tw/en/Product/downloadPDF/PZS1139BES" TargetMode="External"/><Relationship Id="rId681" Type="http://schemas.openxmlformats.org/officeDocument/2006/relationships/hyperlink" Target="https://www.panjit.com.tw/en/Product/downloadPDF/BZX84B4V3W-AU" TargetMode="External"/><Relationship Id="rId2362" Type="http://schemas.openxmlformats.org/officeDocument/2006/relationships/hyperlink" Target="https://www.panjit.com.tw/en/Product/downloadPDF/1SMB3EZ8.2-AU" TargetMode="External"/><Relationship Id="rId334" Type="http://schemas.openxmlformats.org/officeDocument/2006/relationships/hyperlink" Target="https://www.panjit.com.tw/en/Product/downloadPDF/MMBZ5265BV" TargetMode="External"/><Relationship Id="rId541" Type="http://schemas.openxmlformats.org/officeDocument/2006/relationships/hyperlink" Target="https://www.panjit.com.tw/en/Product/downloadPDF/MMSZ5230AS-AU" TargetMode="External"/><Relationship Id="rId1171" Type="http://schemas.openxmlformats.org/officeDocument/2006/relationships/hyperlink" Target="https://www.panjit.com.tw/en/Product/downloadPDF/PDZ11B-AU" TargetMode="External"/><Relationship Id="rId2015" Type="http://schemas.openxmlformats.org/officeDocument/2006/relationships/hyperlink" Target="https://www.panjit.com.tw/en/Product/downloadPDF/PZ1AH68B-AU" TargetMode="External"/><Relationship Id="rId2222" Type="http://schemas.openxmlformats.org/officeDocument/2006/relationships/hyperlink" Target="https://www.panjit.com.tw/en/Product/downloadPDF/1SMB5935" TargetMode="External"/><Relationship Id="rId401" Type="http://schemas.openxmlformats.org/officeDocument/2006/relationships/hyperlink" Target="https://www.panjit.com.tw/en/Product/downloadPDF/BZT52-B15S-AU" TargetMode="External"/><Relationship Id="rId1031" Type="http://schemas.openxmlformats.org/officeDocument/2006/relationships/hyperlink" Target="https://www.panjit.com.tw/en/Product/downloadPDF/STZ23C5V6" TargetMode="External"/><Relationship Id="rId1988" Type="http://schemas.openxmlformats.org/officeDocument/2006/relationships/hyperlink" Target="https://www.panjit.com.tw/en/Product/downloadPDF/PZ1AH8V7B-AU" TargetMode="External"/><Relationship Id="rId1848" Type="http://schemas.openxmlformats.org/officeDocument/2006/relationships/hyperlink" Target="https://www.panjit.com.tw/en/Product/downloadPDF/MMSZ5233B-AU" TargetMode="External"/><Relationship Id="rId191" Type="http://schemas.openxmlformats.org/officeDocument/2006/relationships/hyperlink" Target="https://www.panjit.com.tw/en/Product/downloadPDF/PZD22B15C-AU" TargetMode="External"/><Relationship Id="rId1708" Type="http://schemas.openxmlformats.org/officeDocument/2006/relationships/hyperlink" Target="https://www.panjit.com.tw/en/Product/downloadPDF/PZS5112BCH-AU" TargetMode="External"/><Relationship Id="rId1915" Type="http://schemas.openxmlformats.org/officeDocument/2006/relationships/hyperlink" Target="https://www.panjit.com.tw/en/Product/downloadPDF/1SMA4736-AU" TargetMode="External"/><Relationship Id="rId868" Type="http://schemas.openxmlformats.org/officeDocument/2006/relationships/hyperlink" Target="https://www.panjit.com.tw/en/Product/downloadPDF/MMBZ5242BW" TargetMode="External"/><Relationship Id="rId1498" Type="http://schemas.openxmlformats.org/officeDocument/2006/relationships/hyperlink" Target="https://www.panjit.com.tw/en/Product/downloadPDF/BZX84C22-AU" TargetMode="External"/><Relationship Id="rId2549" Type="http://schemas.openxmlformats.org/officeDocument/2006/relationships/hyperlink" Target="https://www.panjit.com.tw/en/Product/downloadPDF/PZS516V8BAS-AU" TargetMode="External"/><Relationship Id="rId728" Type="http://schemas.openxmlformats.org/officeDocument/2006/relationships/hyperlink" Target="https://www.panjit.com.tw/en/Product/downloadPDF/BZX84B47W-AU" TargetMode="External"/><Relationship Id="rId935" Type="http://schemas.openxmlformats.org/officeDocument/2006/relationships/hyperlink" Target="https://www.panjit.com.tw/en/Product/downloadPDF/BZX84C75TW" TargetMode="External"/><Relationship Id="rId1358" Type="http://schemas.openxmlformats.org/officeDocument/2006/relationships/hyperlink" Target="https://www.panjit.com.tw/en/Product/downloadPDF/BZX84B5V6" TargetMode="External"/><Relationship Id="rId1565" Type="http://schemas.openxmlformats.org/officeDocument/2006/relationships/hyperlink" Target="https://www.panjit.com.tw/en/Product/downloadPDF/MMBZ5239B" TargetMode="External"/><Relationship Id="rId1772" Type="http://schemas.openxmlformats.org/officeDocument/2006/relationships/hyperlink" Target="https://www.panjit.com.tw/en/Product/downloadPDF/MMSZ5244A-AU" TargetMode="External"/><Relationship Id="rId2409" Type="http://schemas.openxmlformats.org/officeDocument/2006/relationships/hyperlink" Target="https://www.panjit.com.tw/en/Product/downloadPDF/3EZ24" TargetMode="External"/><Relationship Id="rId64" Type="http://schemas.openxmlformats.org/officeDocument/2006/relationships/hyperlink" Target="https://www.panjit.com.tw/en/Product/downloadPDF/PZ1AFC6V8B" TargetMode="External"/><Relationship Id="rId1218" Type="http://schemas.openxmlformats.org/officeDocument/2006/relationships/hyperlink" Target="https://www.panjit.com.tw/en/Product/downloadPDF/BZT52-B43" TargetMode="External"/><Relationship Id="rId1425" Type="http://schemas.openxmlformats.org/officeDocument/2006/relationships/hyperlink" Target="https://www.panjit.com.tw/en/Product/downloadPDF/BZX84B47-AU" TargetMode="External"/><Relationship Id="rId1632" Type="http://schemas.openxmlformats.org/officeDocument/2006/relationships/hyperlink" Target="https://www.panjit.com.tw/en/Product/downloadPDF/PZS527V5BCH" TargetMode="External"/><Relationship Id="rId2199" Type="http://schemas.openxmlformats.org/officeDocument/2006/relationships/hyperlink" Target="https://www.panjit.com.tw/en/Product/downloadPDF/1SMB5934-AU" TargetMode="External"/><Relationship Id="rId378" Type="http://schemas.openxmlformats.org/officeDocument/2006/relationships/hyperlink" Target="https://www.panjit.com.tw/en/Product/downloadPDF/BZT52-B75S" TargetMode="External"/><Relationship Id="rId585" Type="http://schemas.openxmlformats.org/officeDocument/2006/relationships/hyperlink" Target="https://www.panjit.com.tw/en/Product/downloadPDF/MMSZ5237BS" TargetMode="External"/><Relationship Id="rId792" Type="http://schemas.openxmlformats.org/officeDocument/2006/relationships/hyperlink" Target="https://www.panjit.com.tw/en/Product/downloadPDF/BZX84C11W-AU" TargetMode="External"/><Relationship Id="rId2059" Type="http://schemas.openxmlformats.org/officeDocument/2006/relationships/hyperlink" Target="https://www.panjit.com.tw/en/Product/downloadPDF/PZ1AL3V9B-AU" TargetMode="External"/><Relationship Id="rId2266" Type="http://schemas.openxmlformats.org/officeDocument/2006/relationships/hyperlink" Target="https://www.panjit.com.tw/en/Product/downloadPDF/1SMB2EZ20" TargetMode="External"/><Relationship Id="rId2473" Type="http://schemas.openxmlformats.org/officeDocument/2006/relationships/hyperlink" Target="https://www.panjit.com.tw/en/Product/downloadPDF/1SMC5361-AU" TargetMode="External"/><Relationship Id="rId238" Type="http://schemas.openxmlformats.org/officeDocument/2006/relationships/hyperlink" Target="https://www.panjit.com.tw/en/Product/downloadPDF/BZX584C24" TargetMode="External"/><Relationship Id="rId445" Type="http://schemas.openxmlformats.org/officeDocument/2006/relationships/hyperlink" Target="https://www.panjit.com.tw/en/Product/downloadPDF/BZT52-C18S" TargetMode="External"/><Relationship Id="rId652" Type="http://schemas.openxmlformats.org/officeDocument/2006/relationships/hyperlink" Target="https://www.panjit.com.tw/en/Product/downloadPDF/BZX84B2V4W" TargetMode="External"/><Relationship Id="rId1075" Type="http://schemas.openxmlformats.org/officeDocument/2006/relationships/hyperlink" Target="https://www.panjit.com.tw/en/Product/downloadPDF/DZ23C2V4" TargetMode="External"/><Relationship Id="rId1282" Type="http://schemas.openxmlformats.org/officeDocument/2006/relationships/hyperlink" Target="https://www.panjit.com.tw/en/Product/downloadPDF/BZT52-C10" TargetMode="External"/><Relationship Id="rId2126" Type="http://schemas.openxmlformats.org/officeDocument/2006/relationships/hyperlink" Target="https://www.panjit.com.tw/en/Product/downloadPDF/1N4758A" TargetMode="External"/><Relationship Id="rId2333" Type="http://schemas.openxmlformats.org/officeDocument/2006/relationships/hyperlink" Target="https://www.panjit.com.tw/en/Product/downloadPDF/1SMB3EZ9.1" TargetMode="External"/><Relationship Id="rId2540" Type="http://schemas.openxmlformats.org/officeDocument/2006/relationships/hyperlink" Target="https://www.panjit.com.tw/en/Product/downloadPDF/PZS5139BAS" TargetMode="External"/><Relationship Id="rId305" Type="http://schemas.openxmlformats.org/officeDocument/2006/relationships/hyperlink" Target="https://www.panjit.com.tw/en/Product/downloadPDF/MMBZ5234BV-AU" TargetMode="External"/><Relationship Id="rId512" Type="http://schemas.openxmlformats.org/officeDocument/2006/relationships/hyperlink" Target="https://www.panjit.com.tw/en/Product/downloadPDF/MMSZ5232AS" TargetMode="External"/><Relationship Id="rId1142" Type="http://schemas.openxmlformats.org/officeDocument/2006/relationships/hyperlink" Target="https://www.panjit.com.tw/en/Product/downloadPDF/PDZ5.6B" TargetMode="External"/><Relationship Id="rId2400" Type="http://schemas.openxmlformats.org/officeDocument/2006/relationships/hyperlink" Target="https://www.panjit.com.tw/en/Product/downloadPDF/3EZ22S" TargetMode="External"/><Relationship Id="rId1002" Type="http://schemas.openxmlformats.org/officeDocument/2006/relationships/hyperlink" Target="https://www.panjit.com.tw/en/Product/downloadPDF/BZX84C13TW-AU" TargetMode="External"/><Relationship Id="rId1959" Type="http://schemas.openxmlformats.org/officeDocument/2006/relationships/hyperlink" Target="https://www.panjit.com.tw/en/Product/downloadPDF/PZ1AH19B" TargetMode="External"/><Relationship Id="rId1819" Type="http://schemas.openxmlformats.org/officeDocument/2006/relationships/hyperlink" Target="https://www.panjit.com.tw/en/Product/downloadPDF/MMSZ5251B" TargetMode="External"/><Relationship Id="rId2190" Type="http://schemas.openxmlformats.org/officeDocument/2006/relationships/hyperlink" Target="https://www.panjit.com.tw/en/Product/downloadPDF/1SMB5925-AU" TargetMode="External"/><Relationship Id="rId162" Type="http://schemas.openxmlformats.org/officeDocument/2006/relationships/hyperlink" Target="https://www.panjit.com.tw/en/Product/downloadPDF/PZD22B39C" TargetMode="External"/><Relationship Id="rId2050" Type="http://schemas.openxmlformats.org/officeDocument/2006/relationships/hyperlink" Target="https://www.panjit.com.tw/en/Product/downloadPDF/PZ1AL39B" TargetMode="External"/><Relationship Id="rId979" Type="http://schemas.openxmlformats.org/officeDocument/2006/relationships/hyperlink" Target="https://www.panjit.com.tw/en/Product/downloadPDF/MMBZ5264BTW" TargetMode="External"/><Relationship Id="rId839" Type="http://schemas.openxmlformats.org/officeDocument/2006/relationships/hyperlink" Target="https://www.panjit.com.tw/en/Product/downloadPDF/MMBZ5255AW" TargetMode="External"/><Relationship Id="rId1469" Type="http://schemas.openxmlformats.org/officeDocument/2006/relationships/hyperlink" Target="https://www.panjit.com.tw/en/Product/downloadPDF/BZX84C62" TargetMode="External"/><Relationship Id="rId1676" Type="http://schemas.openxmlformats.org/officeDocument/2006/relationships/hyperlink" Target="https://www.panjit.com.tw/en/Product/downloadPDF/PZS5113BCH" TargetMode="External"/><Relationship Id="rId1883" Type="http://schemas.openxmlformats.org/officeDocument/2006/relationships/hyperlink" Target="https://www.panjit.com.tw/en/Product/downloadPDF/1SMA4733" TargetMode="External"/><Relationship Id="rId906" Type="http://schemas.openxmlformats.org/officeDocument/2006/relationships/hyperlink" Target="https://www.panjit.com.tw/en/Product/downloadPDF/BZX84C6V8TW" TargetMode="External"/><Relationship Id="rId1329" Type="http://schemas.openxmlformats.org/officeDocument/2006/relationships/hyperlink" Target="https://www.panjit.com.tw/en/Product/downloadPDF/BZT52-C16-AU" TargetMode="External"/><Relationship Id="rId1536" Type="http://schemas.openxmlformats.org/officeDocument/2006/relationships/hyperlink" Target="https://www.panjit.com.tw/en/Product/downloadPDF/MMBZ5252A" TargetMode="External"/><Relationship Id="rId1743" Type="http://schemas.openxmlformats.org/officeDocument/2006/relationships/hyperlink" Target="https://www.panjit.com.tw/en/Product/downloadPDF/MMSZ5246A" TargetMode="External"/><Relationship Id="rId1950" Type="http://schemas.openxmlformats.org/officeDocument/2006/relationships/hyperlink" Target="https://www.panjit.com.tw/en/Product/downloadPDF/PZ1AH10B" TargetMode="External"/><Relationship Id="rId35" Type="http://schemas.openxmlformats.org/officeDocument/2006/relationships/hyperlink" Target="https://www.panjit.com.tw/en/Product/downloadPDF/PZS52C7V5M1Q" TargetMode="External"/><Relationship Id="rId1603" Type="http://schemas.openxmlformats.org/officeDocument/2006/relationships/hyperlink" Target="https://www.panjit.com.tw/en/Product/downloadPDF/MMBZ5238B-AU" TargetMode="External"/><Relationship Id="rId1810" Type="http://schemas.openxmlformats.org/officeDocument/2006/relationships/hyperlink" Target="https://www.panjit.com.tw/en/Product/downloadPDF/MMSZ5242B" TargetMode="External"/><Relationship Id="rId489" Type="http://schemas.openxmlformats.org/officeDocument/2006/relationships/hyperlink" Target="https://www.panjit.com.tw/en/Product/downloadPDF/BZT52-C15S-AU" TargetMode="External"/><Relationship Id="rId696" Type="http://schemas.openxmlformats.org/officeDocument/2006/relationships/hyperlink" Target="https://www.panjit.com.tw/en/Product/downloadPDF/BZX84B15W-AU" TargetMode="External"/><Relationship Id="rId2377" Type="http://schemas.openxmlformats.org/officeDocument/2006/relationships/hyperlink" Target="https://www.panjit.com.tw/en/Product/downloadPDF/1SMB3EZ24-AU" TargetMode="External"/><Relationship Id="rId2584" Type="http://schemas.openxmlformats.org/officeDocument/2006/relationships/hyperlink" Target="https://www.panjit.com.tw/en/Product/downloadPDF/PZS51A8V2CS" TargetMode="External"/><Relationship Id="rId349" Type="http://schemas.openxmlformats.org/officeDocument/2006/relationships/hyperlink" Target="https://www.panjit.com.tw/en/Product/downloadPDF/BZT52-B6V8S" TargetMode="External"/><Relationship Id="rId556" Type="http://schemas.openxmlformats.org/officeDocument/2006/relationships/hyperlink" Target="https://www.panjit.com.tw/en/Product/downloadPDF/MMSZ5246AS-AU" TargetMode="External"/><Relationship Id="rId763" Type="http://schemas.openxmlformats.org/officeDocument/2006/relationships/hyperlink" Target="https://www.panjit.com.tw/en/Product/downloadPDF/BZX84C28W" TargetMode="External"/><Relationship Id="rId1186" Type="http://schemas.openxmlformats.org/officeDocument/2006/relationships/hyperlink" Target="https://www.panjit.com.tw/en/Product/downloadPDF/BZT52-B3" TargetMode="External"/><Relationship Id="rId1393" Type="http://schemas.openxmlformats.org/officeDocument/2006/relationships/hyperlink" Target="https://www.panjit.com.tw/en/Product/downloadPDF/BZX84B3V3-AU" TargetMode="External"/><Relationship Id="rId2237" Type="http://schemas.openxmlformats.org/officeDocument/2006/relationships/hyperlink" Target="https://www.panjit.com.tw/en/Product/downloadPDF/1N5928B" TargetMode="External"/><Relationship Id="rId2444" Type="http://schemas.openxmlformats.org/officeDocument/2006/relationships/hyperlink" Target="https://www.panjit.com.tw/en/Product/downloadPDF/1SMC5364" TargetMode="External"/><Relationship Id="rId209" Type="http://schemas.openxmlformats.org/officeDocument/2006/relationships/hyperlink" Target="https://www.panjit.com.tw/en/Product/downloadPDF/PZD22B68C-AU" TargetMode="External"/><Relationship Id="rId416" Type="http://schemas.openxmlformats.org/officeDocument/2006/relationships/hyperlink" Target="https://www.panjit.com.tw/en/Product/downloadPDF/BZT52-B51S-AU" TargetMode="External"/><Relationship Id="rId970" Type="http://schemas.openxmlformats.org/officeDocument/2006/relationships/hyperlink" Target="https://www.panjit.com.tw/en/Product/downloadPDF/MMBZ5255BTW" TargetMode="External"/><Relationship Id="rId1046" Type="http://schemas.openxmlformats.org/officeDocument/2006/relationships/hyperlink" Target="https://www.panjit.com.tw/en/Product/downloadPDF/AZ23C5V1" TargetMode="External"/><Relationship Id="rId1253" Type="http://schemas.openxmlformats.org/officeDocument/2006/relationships/hyperlink" Target="https://www.panjit.com.tw/en/Product/downloadPDF/BZT52-B27-AU" TargetMode="External"/><Relationship Id="rId623" Type="http://schemas.openxmlformats.org/officeDocument/2006/relationships/hyperlink" Target="https://www.panjit.com.tw/en/Product/downloadPDF/MMSZ5231BS-AU" TargetMode="External"/><Relationship Id="rId830" Type="http://schemas.openxmlformats.org/officeDocument/2006/relationships/hyperlink" Target="https://www.panjit.com.tw/en/Product/downloadPDF/MMBZ5244AW" TargetMode="External"/><Relationship Id="rId1460" Type="http://schemas.openxmlformats.org/officeDocument/2006/relationships/hyperlink" Target="https://www.panjit.com.tw/en/Product/downloadPDF/BZX84C28" TargetMode="External"/><Relationship Id="rId2304" Type="http://schemas.openxmlformats.org/officeDocument/2006/relationships/hyperlink" Target="https://www.panjit.com.tw/en/Product/downloadPDF/1SMB2EZ43-AU" TargetMode="External"/><Relationship Id="rId2511" Type="http://schemas.openxmlformats.org/officeDocument/2006/relationships/hyperlink" Target="https://www.panjit.com.tw/en/Product/downloadPDF/PZS514V7BAS" TargetMode="External"/><Relationship Id="rId1113" Type="http://schemas.openxmlformats.org/officeDocument/2006/relationships/hyperlink" Target="https://www.panjit.com.tw/en/Product/downloadPDF/AZ23C2V7-AU" TargetMode="External"/><Relationship Id="rId1320" Type="http://schemas.openxmlformats.org/officeDocument/2006/relationships/hyperlink" Target="https://www.panjit.com.tw/en/Product/downloadPDF/BZT52-C8V2-AU" TargetMode="External"/><Relationship Id="rId2094" Type="http://schemas.openxmlformats.org/officeDocument/2006/relationships/hyperlink" Target="https://www.panjit.com.tw/en/Product/downloadPDF/PZ1AL56B-AU" TargetMode="External"/><Relationship Id="rId273" Type="http://schemas.openxmlformats.org/officeDocument/2006/relationships/hyperlink" Target="https://www.panjit.com.tw/en/Product/downloadPDF/BZX584C15-AU" TargetMode="External"/><Relationship Id="rId480" Type="http://schemas.openxmlformats.org/officeDocument/2006/relationships/hyperlink" Target="https://www.panjit.com.tw/en/Product/downloadPDF/BZT52-C7V5S-AU" TargetMode="External"/><Relationship Id="rId2161" Type="http://schemas.openxmlformats.org/officeDocument/2006/relationships/hyperlink" Target="https://www.panjit.com.tw/en/Product/downloadPDF/1SMA5921-AU" TargetMode="External"/><Relationship Id="rId133" Type="http://schemas.openxmlformats.org/officeDocument/2006/relationships/hyperlink" Target="https://www.panjit.com.tw/en/Product/downloadPDF/PZD22B3V6C" TargetMode="External"/><Relationship Id="rId340" Type="http://schemas.openxmlformats.org/officeDocument/2006/relationships/hyperlink" Target="https://www.panjit.com.tw/en/Product/downloadPDF/BZT52-B3V3S" TargetMode="External"/><Relationship Id="rId2021" Type="http://schemas.openxmlformats.org/officeDocument/2006/relationships/hyperlink" Target="https://www.panjit.com.tw/en/Product/downloadPDF/PZ1AL4V7B" TargetMode="External"/><Relationship Id="rId200" Type="http://schemas.openxmlformats.org/officeDocument/2006/relationships/hyperlink" Target="https://www.panjit.com.tw/en/Product/downloadPDF/PZD22B30C-AU" TargetMode="External"/><Relationship Id="rId1787" Type="http://schemas.openxmlformats.org/officeDocument/2006/relationships/hyperlink" Target="https://www.panjit.com.tw/en/Product/downloadPDF/MMSZ5261A-AU" TargetMode="External"/><Relationship Id="rId1994" Type="http://schemas.openxmlformats.org/officeDocument/2006/relationships/hyperlink" Target="https://www.panjit.com.tw/en/Product/downloadPDF/PZ1AH14B-AU" TargetMode="External"/><Relationship Id="rId79" Type="http://schemas.openxmlformats.org/officeDocument/2006/relationships/hyperlink" Target="https://www.panjit.com.tw/en/Product/downloadPDF/PZ1AFC20B" TargetMode="External"/><Relationship Id="rId1647" Type="http://schemas.openxmlformats.org/officeDocument/2006/relationships/hyperlink" Target="https://www.panjit.com.tw/en/Product/downloadPDF/PZS5224BCH" TargetMode="External"/><Relationship Id="rId1854" Type="http://schemas.openxmlformats.org/officeDocument/2006/relationships/hyperlink" Target="https://www.panjit.com.tw/en/Product/downloadPDF/MMSZ5239B-AU" TargetMode="External"/><Relationship Id="rId1507" Type="http://schemas.openxmlformats.org/officeDocument/2006/relationships/hyperlink" Target="https://www.panjit.com.tw/en/Product/downloadPDF/BZX84C47-AU" TargetMode="External"/><Relationship Id="rId1714" Type="http://schemas.openxmlformats.org/officeDocument/2006/relationships/hyperlink" Target="https://www.panjit.com.tw/en/Product/downloadPDF/PZS5118BCH-AU" TargetMode="External"/><Relationship Id="rId1921" Type="http://schemas.openxmlformats.org/officeDocument/2006/relationships/hyperlink" Target="https://www.panjit.com.tw/en/Product/downloadPDF/1SMA4742-AU" TargetMode="External"/><Relationship Id="rId2488" Type="http://schemas.openxmlformats.org/officeDocument/2006/relationships/hyperlink" Target="https://www.panjit.com.tw/en/Product/downloadPDF/1N5344B" TargetMode="External"/><Relationship Id="rId1297" Type="http://schemas.openxmlformats.org/officeDocument/2006/relationships/hyperlink" Target="https://www.panjit.com.tw/en/Product/downloadPDF/BZT52-C33" TargetMode="External"/><Relationship Id="rId667" Type="http://schemas.openxmlformats.org/officeDocument/2006/relationships/hyperlink" Target="https://www.panjit.com.tw/en/Product/downloadPDF/BZX84B9V1W" TargetMode="External"/><Relationship Id="rId874" Type="http://schemas.openxmlformats.org/officeDocument/2006/relationships/hyperlink" Target="https://www.panjit.com.tw/en/Product/downloadPDF/MMBZ5248BW" TargetMode="External"/><Relationship Id="rId2348" Type="http://schemas.openxmlformats.org/officeDocument/2006/relationships/hyperlink" Target="https://www.panjit.com.tw/en/Product/downloadPDF/1SMB3EZ27" TargetMode="External"/><Relationship Id="rId2555" Type="http://schemas.openxmlformats.org/officeDocument/2006/relationships/hyperlink" Target="https://www.panjit.com.tw/en/Product/downloadPDF/PZS5111BAS-AU" TargetMode="External"/><Relationship Id="rId527" Type="http://schemas.openxmlformats.org/officeDocument/2006/relationships/hyperlink" Target="https://www.panjit.com.tw/en/Product/downloadPDF/MMSZ5248AS" TargetMode="External"/><Relationship Id="rId734" Type="http://schemas.openxmlformats.org/officeDocument/2006/relationships/hyperlink" Target="https://www.panjit.com.tw/en/Product/downloadPDF/BZX84C2V4W" TargetMode="External"/><Relationship Id="rId941" Type="http://schemas.openxmlformats.org/officeDocument/2006/relationships/hyperlink" Target="https://www.panjit.com.tw/en/Product/downloadPDF/MMBZ5226BTW" TargetMode="External"/><Relationship Id="rId1157" Type="http://schemas.openxmlformats.org/officeDocument/2006/relationships/hyperlink" Target="https://www.panjit.com.tw/en/Product/downloadPDF/PDZ24B" TargetMode="External"/><Relationship Id="rId1364" Type="http://schemas.openxmlformats.org/officeDocument/2006/relationships/hyperlink" Target="https://www.panjit.com.tw/en/Product/downloadPDF/BZX84B9V1" TargetMode="External"/><Relationship Id="rId1571" Type="http://schemas.openxmlformats.org/officeDocument/2006/relationships/hyperlink" Target="https://www.panjit.com.tw/en/Product/downloadPDF/MMBZ5245B" TargetMode="External"/><Relationship Id="rId2208" Type="http://schemas.openxmlformats.org/officeDocument/2006/relationships/hyperlink" Target="https://www.panjit.com.tw/en/Product/downloadPDF/1SMB5921" TargetMode="External"/><Relationship Id="rId2415" Type="http://schemas.openxmlformats.org/officeDocument/2006/relationships/hyperlink" Target="https://www.panjit.com.tw/en/Product/downloadPDF/1N5353BS" TargetMode="External"/><Relationship Id="rId70" Type="http://schemas.openxmlformats.org/officeDocument/2006/relationships/hyperlink" Target="https://www.panjit.com.tw/en/Product/downloadPDF/PZ1AFC11B" TargetMode="External"/><Relationship Id="rId801" Type="http://schemas.openxmlformats.org/officeDocument/2006/relationships/hyperlink" Target="https://www.panjit.com.tw/en/Product/downloadPDF/BZX84C22W-AU" TargetMode="External"/><Relationship Id="rId1017" Type="http://schemas.openxmlformats.org/officeDocument/2006/relationships/hyperlink" Target="https://www.panjit.com.tw/en/Product/downloadPDF/BZX84C43TW-AU" TargetMode="External"/><Relationship Id="rId1224" Type="http://schemas.openxmlformats.org/officeDocument/2006/relationships/hyperlink" Target="https://www.panjit.com.tw/en/Product/downloadPDF/BZT52-B75" TargetMode="External"/><Relationship Id="rId1431" Type="http://schemas.openxmlformats.org/officeDocument/2006/relationships/hyperlink" Target="https://www.panjit.com.tw/en/Product/downloadPDF/BZX84C2V4" TargetMode="External"/><Relationship Id="rId177" Type="http://schemas.openxmlformats.org/officeDocument/2006/relationships/hyperlink" Target="https://www.panjit.com.tw/en/Product/downloadPDF/PZD22B4V7C-AU" TargetMode="External"/><Relationship Id="rId384" Type="http://schemas.openxmlformats.org/officeDocument/2006/relationships/hyperlink" Target="https://www.panjit.com.tw/en/Product/downloadPDF/BZT52-B3V9S-AU" TargetMode="External"/><Relationship Id="rId591" Type="http://schemas.openxmlformats.org/officeDocument/2006/relationships/hyperlink" Target="https://www.panjit.com.tw/en/Product/downloadPDF/MMSZ5243BS" TargetMode="External"/><Relationship Id="rId2065" Type="http://schemas.openxmlformats.org/officeDocument/2006/relationships/hyperlink" Target="https://www.panjit.com.tw/en/Product/downloadPDF/PZ1AL6V2B-AU" TargetMode="External"/><Relationship Id="rId2272" Type="http://schemas.openxmlformats.org/officeDocument/2006/relationships/hyperlink" Target="https://www.panjit.com.tw/en/Product/downloadPDF/1SMB2EZ30" TargetMode="External"/><Relationship Id="rId244" Type="http://schemas.openxmlformats.org/officeDocument/2006/relationships/hyperlink" Target="https://www.panjit.com.tw/en/Product/downloadPDF/BZX584C39" TargetMode="External"/><Relationship Id="rId1081" Type="http://schemas.openxmlformats.org/officeDocument/2006/relationships/hyperlink" Target="https://www.panjit.com.tw/en/Product/downloadPDF/DZ23C4V3" TargetMode="External"/><Relationship Id="rId451" Type="http://schemas.openxmlformats.org/officeDocument/2006/relationships/hyperlink" Target="https://www.panjit.com.tw/en/Product/downloadPDF/BZT52-C30S" TargetMode="External"/><Relationship Id="rId2132" Type="http://schemas.openxmlformats.org/officeDocument/2006/relationships/hyperlink" Target="https://www.panjit.com.tw/en/Product/downloadPDF/1SMA5924" TargetMode="External"/><Relationship Id="rId104" Type="http://schemas.openxmlformats.org/officeDocument/2006/relationships/hyperlink" Target="https://www.panjit.com.tw/en/Product/downloadPDF/PZS117V5BES" TargetMode="External"/><Relationship Id="rId311" Type="http://schemas.openxmlformats.org/officeDocument/2006/relationships/hyperlink" Target="https://www.panjit.com.tw/en/Product/downloadPDF/MMBZ5240BV" TargetMode="External"/><Relationship Id="rId1898" Type="http://schemas.openxmlformats.org/officeDocument/2006/relationships/hyperlink" Target="https://www.panjit.com.tw/en/Product/downloadPDF/1SMA4748" TargetMode="External"/><Relationship Id="rId1758" Type="http://schemas.openxmlformats.org/officeDocument/2006/relationships/hyperlink" Target="https://www.panjit.com.tw/en/Product/downloadPDF/MMSZ5229A-AU" TargetMode="External"/><Relationship Id="rId1965" Type="http://schemas.openxmlformats.org/officeDocument/2006/relationships/hyperlink" Target="https://www.panjit.com.tw/en/Product/downloadPDF/PZ1AH28B" TargetMode="External"/><Relationship Id="rId1618" Type="http://schemas.openxmlformats.org/officeDocument/2006/relationships/hyperlink" Target="https://www.panjit.com.tw/en/Product/downloadPDF/MMBZ5255B-AU" TargetMode="External"/><Relationship Id="rId1825" Type="http://schemas.openxmlformats.org/officeDocument/2006/relationships/hyperlink" Target="https://www.panjit.com.tw/en/Product/downloadPDF/MMSZ5257B" TargetMode="External"/><Relationship Id="rId2599" Type="http://schemas.openxmlformats.org/officeDocument/2006/relationships/hyperlink" Target="https://www.panjit.com.tw/en/Product/downloadPDF/PZS51A24CS" TargetMode="External"/><Relationship Id="rId778" Type="http://schemas.openxmlformats.org/officeDocument/2006/relationships/hyperlink" Target="https://www.panjit.com.tw/en/Product/downloadPDF/BZX84C3V3W-AU" TargetMode="External"/><Relationship Id="rId985" Type="http://schemas.openxmlformats.org/officeDocument/2006/relationships/hyperlink" Target="https://www.panjit.com.tw/en/Product/downloadPDF/BZX84C3TW-AU" TargetMode="External"/><Relationship Id="rId2459" Type="http://schemas.openxmlformats.org/officeDocument/2006/relationships/hyperlink" Target="https://www.panjit.com.tw/en/Product/downloadPDF/1SMC5347-AU" TargetMode="External"/><Relationship Id="rId638" Type="http://schemas.openxmlformats.org/officeDocument/2006/relationships/hyperlink" Target="https://www.panjit.com.tw/en/Product/downloadPDF/MMSZ5247BS-AU" TargetMode="External"/><Relationship Id="rId845" Type="http://schemas.openxmlformats.org/officeDocument/2006/relationships/hyperlink" Target="https://www.panjit.com.tw/en/Product/downloadPDF/MMBZ5261AW" TargetMode="External"/><Relationship Id="rId1268" Type="http://schemas.openxmlformats.org/officeDocument/2006/relationships/hyperlink" Target="https://www.panjit.com.tw/en/Product/downloadPDF/BZT52-C3" TargetMode="External"/><Relationship Id="rId1475" Type="http://schemas.openxmlformats.org/officeDocument/2006/relationships/hyperlink" Target="https://www.panjit.com.tw/en/Product/downloadPDF/BZX84C3V3-AU" TargetMode="External"/><Relationship Id="rId1682" Type="http://schemas.openxmlformats.org/officeDocument/2006/relationships/hyperlink" Target="https://www.panjit.com.tw/en/Product/downloadPDF/PZS5119BCH" TargetMode="External"/><Relationship Id="rId2319" Type="http://schemas.openxmlformats.org/officeDocument/2006/relationships/hyperlink" Target="https://www.panjit.com.tw/en/Product/downloadPDF/2EZ25" TargetMode="External"/><Relationship Id="rId2526" Type="http://schemas.openxmlformats.org/officeDocument/2006/relationships/hyperlink" Target="https://www.panjit.com.tw/en/Product/downloadPDF/PZS5115BAS" TargetMode="External"/><Relationship Id="rId705" Type="http://schemas.openxmlformats.org/officeDocument/2006/relationships/hyperlink" Target="https://www.panjit.com.tw/en/Product/downloadPDF/BZX84B30W" TargetMode="External"/><Relationship Id="rId1128" Type="http://schemas.openxmlformats.org/officeDocument/2006/relationships/hyperlink" Target="https://www.panjit.com.tw/en/Product/downloadPDF/AZ23C11-AU" TargetMode="External"/><Relationship Id="rId1335" Type="http://schemas.openxmlformats.org/officeDocument/2006/relationships/hyperlink" Target="https://www.panjit.com.tw/en/Product/downloadPDF/BZT52-C27-AU" TargetMode="External"/><Relationship Id="rId1542" Type="http://schemas.openxmlformats.org/officeDocument/2006/relationships/hyperlink" Target="https://www.panjit.com.tw/en/Product/downloadPDF/MMBZ5258A" TargetMode="External"/><Relationship Id="rId912" Type="http://schemas.openxmlformats.org/officeDocument/2006/relationships/hyperlink" Target="https://www.panjit.com.tw/en/Product/downloadPDF/BZX84C11TW" TargetMode="External"/><Relationship Id="rId41" Type="http://schemas.openxmlformats.org/officeDocument/2006/relationships/hyperlink" Target="https://www.panjit.com.tw/en/Product/downloadPDF/PZS52C13M1Q" TargetMode="External"/><Relationship Id="rId1402" Type="http://schemas.openxmlformats.org/officeDocument/2006/relationships/hyperlink" Target="https://www.panjit.com.tw/en/Product/downloadPDF/BZX84B7V5-AU" TargetMode="External"/><Relationship Id="rId288" Type="http://schemas.openxmlformats.org/officeDocument/2006/relationships/hyperlink" Target="https://www.panjit.com.tw/en/Product/downloadPDF/BZX584C51-AU" TargetMode="External"/><Relationship Id="rId495" Type="http://schemas.openxmlformats.org/officeDocument/2006/relationships/hyperlink" Target="https://www.panjit.com.tw/en/Product/downloadPDF/BZT52-C24S-AU" TargetMode="External"/><Relationship Id="rId2176" Type="http://schemas.openxmlformats.org/officeDocument/2006/relationships/hyperlink" Target="https://www.panjit.com.tw/en/Product/downloadPDF/1SMA5936-AU" TargetMode="External"/><Relationship Id="rId2383" Type="http://schemas.openxmlformats.org/officeDocument/2006/relationships/hyperlink" Target="https://www.panjit.com.tw/en/Product/downloadPDF/1SMB3EZ36-AU" TargetMode="External"/><Relationship Id="rId2590" Type="http://schemas.openxmlformats.org/officeDocument/2006/relationships/hyperlink" Target="https://www.panjit.com.tw/en/Product/downloadPDF/PZS51A13CS" TargetMode="External"/><Relationship Id="rId148" Type="http://schemas.openxmlformats.org/officeDocument/2006/relationships/hyperlink" Target="https://www.panjit.com.tw/en/Product/downloadPDF/PZD22B13C" TargetMode="External"/><Relationship Id="rId355" Type="http://schemas.openxmlformats.org/officeDocument/2006/relationships/hyperlink" Target="https://www.panjit.com.tw/en/Product/downloadPDF/BZT52-B11S" TargetMode="External"/><Relationship Id="rId562" Type="http://schemas.openxmlformats.org/officeDocument/2006/relationships/hyperlink" Target="https://www.panjit.com.tw/en/Product/downloadPDF/MMSZ5254AS-AU" TargetMode="External"/><Relationship Id="rId1192" Type="http://schemas.openxmlformats.org/officeDocument/2006/relationships/hyperlink" Target="https://www.panjit.com.tw/en/Product/downloadPDF/BZT52-B5V1" TargetMode="External"/><Relationship Id="rId2036" Type="http://schemas.openxmlformats.org/officeDocument/2006/relationships/hyperlink" Target="https://www.panjit.com.tw/en/Product/downloadPDF/PZ1AL15B" TargetMode="External"/><Relationship Id="rId2243" Type="http://schemas.openxmlformats.org/officeDocument/2006/relationships/hyperlink" Target="https://www.panjit.com.tw/en/Product/downloadPDF/1N5934B" TargetMode="External"/><Relationship Id="rId2450" Type="http://schemas.openxmlformats.org/officeDocument/2006/relationships/hyperlink" Target="https://www.panjit.com.tw/en/Product/downloadPDF/1SMC5338-AU" TargetMode="External"/><Relationship Id="rId215" Type="http://schemas.openxmlformats.org/officeDocument/2006/relationships/hyperlink" Target="https://www.panjit.com.tw/en/Product/downloadPDF/BZX584C3V6" TargetMode="External"/><Relationship Id="rId422" Type="http://schemas.openxmlformats.org/officeDocument/2006/relationships/hyperlink" Target="https://www.panjit.com.tw/en/Product/downloadPDF/BZT52-C2V7S" TargetMode="External"/><Relationship Id="rId1052" Type="http://schemas.openxmlformats.org/officeDocument/2006/relationships/hyperlink" Target="https://www.panjit.com.tw/en/Product/downloadPDF/AZ23C8V7" TargetMode="External"/><Relationship Id="rId2103" Type="http://schemas.openxmlformats.org/officeDocument/2006/relationships/hyperlink" Target="https://www.panjit.com.tw/en/Product/downloadPDF/1N4735A" TargetMode="External"/><Relationship Id="rId2310" Type="http://schemas.openxmlformats.org/officeDocument/2006/relationships/hyperlink" Target="https://www.panjit.com.tw/en/Product/downloadPDF/2EZ12" TargetMode="External"/><Relationship Id="rId1869" Type="http://schemas.openxmlformats.org/officeDocument/2006/relationships/hyperlink" Target="https://www.panjit.com.tw/en/Product/downloadPDF/MMSZ5254B-AU" TargetMode="External"/><Relationship Id="rId1729" Type="http://schemas.openxmlformats.org/officeDocument/2006/relationships/hyperlink" Target="https://www.panjit.com.tw/en/Product/downloadPDF/MMSZ5231A" TargetMode="External"/><Relationship Id="rId1936" Type="http://schemas.openxmlformats.org/officeDocument/2006/relationships/hyperlink" Target="https://www.panjit.com.tw/en/Product/downloadPDF/1SMA4757-AU" TargetMode="External"/><Relationship Id="rId5" Type="http://schemas.openxmlformats.org/officeDocument/2006/relationships/hyperlink" Target="https://www.panjit.com.tw/en/Product/downloadPDF/PZA1AL8V2B" TargetMode="External"/><Relationship Id="rId889" Type="http://schemas.openxmlformats.org/officeDocument/2006/relationships/hyperlink" Target="https://www.panjit.com.tw/en/Product/downloadPDF/MMBZ5262BW" TargetMode="External"/><Relationship Id="rId749" Type="http://schemas.openxmlformats.org/officeDocument/2006/relationships/hyperlink" Target="https://www.panjit.com.tw/en/Product/downloadPDF/BZX84C9V1W" TargetMode="External"/><Relationship Id="rId1379" Type="http://schemas.openxmlformats.org/officeDocument/2006/relationships/hyperlink" Target="https://www.panjit.com.tw/en/Product/downloadPDF/BZX84B30" TargetMode="External"/><Relationship Id="rId1586" Type="http://schemas.openxmlformats.org/officeDocument/2006/relationships/hyperlink" Target="https://www.panjit.com.tw/en/Product/downloadPDF/MMBZ5260B" TargetMode="External"/><Relationship Id="rId609" Type="http://schemas.openxmlformats.org/officeDocument/2006/relationships/hyperlink" Target="https://www.panjit.com.tw/en/Product/downloadPDF/MMSZ5263BS" TargetMode="External"/><Relationship Id="rId956" Type="http://schemas.openxmlformats.org/officeDocument/2006/relationships/hyperlink" Target="https://www.panjit.com.tw/en/Product/downloadPDF/MMBZ5241BTW" TargetMode="External"/><Relationship Id="rId1239" Type="http://schemas.openxmlformats.org/officeDocument/2006/relationships/hyperlink" Target="https://www.panjit.com.tw/en/Product/downloadPDF/BZT52-B8V7-AU" TargetMode="External"/><Relationship Id="rId1793" Type="http://schemas.openxmlformats.org/officeDocument/2006/relationships/hyperlink" Target="https://www.panjit.com.tw/en/Product/downloadPDF/MMSZ5225B" TargetMode="External"/><Relationship Id="rId85" Type="http://schemas.openxmlformats.org/officeDocument/2006/relationships/hyperlink" Target="https://www.panjit.com.tw/en/Product/downloadPDF/PZ1AFC30B" TargetMode="External"/><Relationship Id="rId816" Type="http://schemas.openxmlformats.org/officeDocument/2006/relationships/hyperlink" Target="https://www.panjit.com.tw/en/Product/downloadPDF/MMBZ5229AW" TargetMode="External"/><Relationship Id="rId1446" Type="http://schemas.openxmlformats.org/officeDocument/2006/relationships/hyperlink" Target="https://www.panjit.com.tw/en/Product/downloadPDF/BZX84C9V1" TargetMode="External"/><Relationship Id="rId1653" Type="http://schemas.openxmlformats.org/officeDocument/2006/relationships/hyperlink" Target="https://www.panjit.com.tw/en/Product/downloadPDF/PZS5239BCH" TargetMode="External"/><Relationship Id="rId1860" Type="http://schemas.openxmlformats.org/officeDocument/2006/relationships/hyperlink" Target="https://www.panjit.com.tw/en/Product/downloadPDF/MMSZ5245B-AU" TargetMode="External"/><Relationship Id="rId1306" Type="http://schemas.openxmlformats.org/officeDocument/2006/relationships/hyperlink" Target="https://www.panjit.com.tw/en/Product/downloadPDF/BZT52-C75" TargetMode="External"/><Relationship Id="rId1513" Type="http://schemas.openxmlformats.org/officeDocument/2006/relationships/hyperlink" Target="https://www.panjit.com.tw/en/Product/downloadPDF/MMBZ5229A" TargetMode="External"/><Relationship Id="rId1720" Type="http://schemas.openxmlformats.org/officeDocument/2006/relationships/hyperlink" Target="https://www.panjit.com.tw/en/Product/downloadPDF/PZS5127BCH-AU" TargetMode="External"/><Relationship Id="rId12" Type="http://schemas.openxmlformats.org/officeDocument/2006/relationships/hyperlink" Target="https://www.panjit.com.tw/en/Product/downloadPDF/PZA1AL15B" TargetMode="External"/><Relationship Id="rId399" Type="http://schemas.openxmlformats.org/officeDocument/2006/relationships/hyperlink" Target="https://www.panjit.com.tw/en/Product/downloadPDF/BZT52-B13S-AU" TargetMode="External"/><Relationship Id="rId2287" Type="http://schemas.openxmlformats.org/officeDocument/2006/relationships/hyperlink" Target="https://www.panjit.com.tw/en/Product/downloadPDF/1SMB2EZ13-AU" TargetMode="External"/><Relationship Id="rId2494" Type="http://schemas.openxmlformats.org/officeDocument/2006/relationships/hyperlink" Target="https://www.panjit.com.tw/en/Product/downloadPDF/1N5351B" TargetMode="External"/><Relationship Id="rId259" Type="http://schemas.openxmlformats.org/officeDocument/2006/relationships/hyperlink" Target="https://www.panjit.com.tw/en/Product/downloadPDF/BZX584C4V7-AU" TargetMode="External"/><Relationship Id="rId466" Type="http://schemas.openxmlformats.org/officeDocument/2006/relationships/hyperlink" Target="https://www.panjit.com.tw/en/Product/downloadPDF/MMSZ4692WS-AU" TargetMode="External"/><Relationship Id="rId673" Type="http://schemas.openxmlformats.org/officeDocument/2006/relationships/hyperlink" Target="https://www.panjit.com.tw/en/Product/downloadPDF/BZX84B15W" TargetMode="External"/><Relationship Id="rId880" Type="http://schemas.openxmlformats.org/officeDocument/2006/relationships/hyperlink" Target="https://www.panjit.com.tw/en/Product/downloadPDF/MMBZ5254BW" TargetMode="External"/><Relationship Id="rId1096" Type="http://schemas.openxmlformats.org/officeDocument/2006/relationships/hyperlink" Target="https://www.panjit.com.tw/en/Product/downloadPDF/DZ23C15" TargetMode="External"/><Relationship Id="rId2147" Type="http://schemas.openxmlformats.org/officeDocument/2006/relationships/hyperlink" Target="https://www.panjit.com.tw/en/Product/downloadPDF/1SMA5939" TargetMode="External"/><Relationship Id="rId2354" Type="http://schemas.openxmlformats.org/officeDocument/2006/relationships/hyperlink" Target="https://www.panjit.com.tw/en/Product/downloadPDF/1SMB3EZ43" TargetMode="External"/><Relationship Id="rId2561" Type="http://schemas.openxmlformats.org/officeDocument/2006/relationships/hyperlink" Target="https://www.panjit.com.tw/en/Product/downloadPDF/PZS5117BAS-AU" TargetMode="External"/><Relationship Id="rId119" Type="http://schemas.openxmlformats.org/officeDocument/2006/relationships/hyperlink" Target="https://www.panjit.com.tw/en/Product/downloadPDF/PZS1122BES" TargetMode="External"/><Relationship Id="rId326" Type="http://schemas.openxmlformats.org/officeDocument/2006/relationships/hyperlink" Target="https://www.panjit.com.tw/en/Product/downloadPDF/MMBZ5257BV" TargetMode="External"/><Relationship Id="rId533" Type="http://schemas.openxmlformats.org/officeDocument/2006/relationships/hyperlink" Target="https://www.panjit.com.tw/en/Product/downloadPDF/MMSZ5256AS" TargetMode="External"/><Relationship Id="rId978" Type="http://schemas.openxmlformats.org/officeDocument/2006/relationships/hyperlink" Target="https://www.panjit.com.tw/en/Product/downloadPDF/MMBZ5263BTW" TargetMode="External"/><Relationship Id="rId1163" Type="http://schemas.openxmlformats.org/officeDocument/2006/relationships/hyperlink" Target="https://www.panjit.com.tw/en/Product/downloadPDF/PDZ5.1B-AU" TargetMode="External"/><Relationship Id="rId1370" Type="http://schemas.openxmlformats.org/officeDocument/2006/relationships/hyperlink" Target="https://www.panjit.com.tw/en/Product/downloadPDF/BZX84B15" TargetMode="External"/><Relationship Id="rId2007" Type="http://schemas.openxmlformats.org/officeDocument/2006/relationships/hyperlink" Target="https://www.panjit.com.tw/en/Product/downloadPDF/PZ1AH33B-AU" TargetMode="External"/><Relationship Id="rId2214" Type="http://schemas.openxmlformats.org/officeDocument/2006/relationships/hyperlink" Target="https://www.panjit.com.tw/en/Product/downloadPDF/1SMB5927" TargetMode="External"/><Relationship Id="rId740" Type="http://schemas.openxmlformats.org/officeDocument/2006/relationships/hyperlink" Target="https://www.panjit.com.tw/en/Product/downloadPDF/BZX84C4V3W" TargetMode="External"/><Relationship Id="rId838" Type="http://schemas.openxmlformats.org/officeDocument/2006/relationships/hyperlink" Target="https://www.panjit.com.tw/en/Product/downloadPDF/MMBZ5254AW" TargetMode="External"/><Relationship Id="rId1023" Type="http://schemas.openxmlformats.org/officeDocument/2006/relationships/hyperlink" Target="https://www.panjit.com.tw/en/Product/downloadPDF/BZX84C75TW-AU" TargetMode="External"/><Relationship Id="rId1468" Type="http://schemas.openxmlformats.org/officeDocument/2006/relationships/hyperlink" Target="https://www.panjit.com.tw/en/Product/downloadPDF/BZX84C56" TargetMode="External"/><Relationship Id="rId1675" Type="http://schemas.openxmlformats.org/officeDocument/2006/relationships/hyperlink" Target="https://www.panjit.com.tw/en/Product/downloadPDF/PZS5112BCH" TargetMode="External"/><Relationship Id="rId1882" Type="http://schemas.openxmlformats.org/officeDocument/2006/relationships/hyperlink" Target="https://www.panjit.com.tw/en/Product/downloadPDF/1SMA4732" TargetMode="External"/><Relationship Id="rId2421" Type="http://schemas.openxmlformats.org/officeDocument/2006/relationships/hyperlink" Target="https://www.panjit.com.tw/en/Product/downloadPDF/1SMC5341" TargetMode="External"/><Relationship Id="rId2519" Type="http://schemas.openxmlformats.org/officeDocument/2006/relationships/hyperlink" Target="https://www.panjit.com.tw/en/Product/downloadPDF/PZS518V7BAS" TargetMode="External"/><Relationship Id="rId600" Type="http://schemas.openxmlformats.org/officeDocument/2006/relationships/hyperlink" Target="https://www.panjit.com.tw/en/Product/downloadPDF/MMSZ5254BS" TargetMode="External"/><Relationship Id="rId1230" Type="http://schemas.openxmlformats.org/officeDocument/2006/relationships/hyperlink" Target="https://www.panjit.com.tw/en/Product/downloadPDF/BZT52-B3V9-AU" TargetMode="External"/><Relationship Id="rId1328" Type="http://schemas.openxmlformats.org/officeDocument/2006/relationships/hyperlink" Target="https://www.panjit.com.tw/en/Product/downloadPDF/BZT52-C15-AU" TargetMode="External"/><Relationship Id="rId1535" Type="http://schemas.openxmlformats.org/officeDocument/2006/relationships/hyperlink" Target="https://www.panjit.com.tw/en/Product/downloadPDF/MMBZ5251A" TargetMode="External"/><Relationship Id="rId905" Type="http://schemas.openxmlformats.org/officeDocument/2006/relationships/hyperlink" Target="https://www.panjit.com.tw/en/Product/downloadPDF/BZX84C6V2TW" TargetMode="External"/><Relationship Id="rId1742" Type="http://schemas.openxmlformats.org/officeDocument/2006/relationships/hyperlink" Target="https://www.panjit.com.tw/en/Product/downloadPDF/MMSZ5245A" TargetMode="External"/><Relationship Id="rId34" Type="http://schemas.openxmlformats.org/officeDocument/2006/relationships/hyperlink" Target="https://www.panjit.com.tw/en/Product/downloadPDF/PZS52C6V8M1Q" TargetMode="External"/><Relationship Id="rId1602" Type="http://schemas.openxmlformats.org/officeDocument/2006/relationships/hyperlink" Target="https://www.panjit.com.tw/en/Product/downloadPDF/MMBZ5237B-AU" TargetMode="External"/><Relationship Id="rId183" Type="http://schemas.openxmlformats.org/officeDocument/2006/relationships/hyperlink" Target="https://www.panjit.com.tw/en/Product/downloadPDF/PZD22B8V2C-AU" TargetMode="External"/><Relationship Id="rId390" Type="http://schemas.openxmlformats.org/officeDocument/2006/relationships/hyperlink" Target="https://www.panjit.com.tw/en/Product/downloadPDF/BZT52-B6V2S-AU" TargetMode="External"/><Relationship Id="rId1907" Type="http://schemas.openxmlformats.org/officeDocument/2006/relationships/hyperlink" Target="https://www.panjit.com.tw/en/Product/downloadPDF/1SMA4757" TargetMode="External"/><Relationship Id="rId2071" Type="http://schemas.openxmlformats.org/officeDocument/2006/relationships/hyperlink" Target="https://www.panjit.com.tw/en/Product/downloadPDF/PZ1AL10B-AU" TargetMode="External"/><Relationship Id="rId250" Type="http://schemas.openxmlformats.org/officeDocument/2006/relationships/hyperlink" Target="https://www.panjit.com.tw/en/Product/downloadPDF/BZX584C68" TargetMode="External"/><Relationship Id="rId488" Type="http://schemas.openxmlformats.org/officeDocument/2006/relationships/hyperlink" Target="https://www.panjit.com.tw/en/Product/downloadPDF/BZT52-C14S-AU" TargetMode="External"/><Relationship Id="rId695" Type="http://schemas.openxmlformats.org/officeDocument/2006/relationships/hyperlink" Target="https://www.panjit.com.tw/en/Product/downloadPDF/BZX84B14W-AU" TargetMode="External"/><Relationship Id="rId2169" Type="http://schemas.openxmlformats.org/officeDocument/2006/relationships/hyperlink" Target="https://www.panjit.com.tw/en/Product/downloadPDF/1SMA5929-AU" TargetMode="External"/><Relationship Id="rId2376" Type="http://schemas.openxmlformats.org/officeDocument/2006/relationships/hyperlink" Target="https://www.panjit.com.tw/en/Product/downloadPDF/1SMB3EZ22-AU" TargetMode="External"/><Relationship Id="rId2583" Type="http://schemas.openxmlformats.org/officeDocument/2006/relationships/hyperlink" Target="https://www.panjit.com.tw/en/Product/downloadPDF/PZS51A7V5CS" TargetMode="External"/><Relationship Id="rId110" Type="http://schemas.openxmlformats.org/officeDocument/2006/relationships/hyperlink" Target="https://www.panjit.com.tw/en/Product/downloadPDF/PZS1112BES" TargetMode="External"/><Relationship Id="rId348" Type="http://schemas.openxmlformats.org/officeDocument/2006/relationships/hyperlink" Target="https://www.panjit.com.tw/en/Product/downloadPDF/BZT52-B6V2S" TargetMode="External"/><Relationship Id="rId555" Type="http://schemas.openxmlformats.org/officeDocument/2006/relationships/hyperlink" Target="https://www.panjit.com.tw/en/Product/downloadPDF/MMSZ5245AS-AU" TargetMode="External"/><Relationship Id="rId762" Type="http://schemas.openxmlformats.org/officeDocument/2006/relationships/hyperlink" Target="https://www.panjit.com.tw/en/Product/downloadPDF/BZX84C27W" TargetMode="External"/><Relationship Id="rId1185" Type="http://schemas.openxmlformats.org/officeDocument/2006/relationships/hyperlink" Target="https://www.panjit.com.tw/en/Product/downloadPDF/BZT52-B2V7" TargetMode="External"/><Relationship Id="rId1392" Type="http://schemas.openxmlformats.org/officeDocument/2006/relationships/hyperlink" Target="https://www.panjit.com.tw/en/Product/downloadPDF/BZX84B3-AU" TargetMode="External"/><Relationship Id="rId2029" Type="http://schemas.openxmlformats.org/officeDocument/2006/relationships/hyperlink" Target="https://www.panjit.com.tw/en/Product/downloadPDF/PZ1AL8V7B" TargetMode="External"/><Relationship Id="rId2236" Type="http://schemas.openxmlformats.org/officeDocument/2006/relationships/hyperlink" Target="https://www.panjit.com.tw/en/Product/downloadPDF/1N5927B" TargetMode="External"/><Relationship Id="rId2443" Type="http://schemas.openxmlformats.org/officeDocument/2006/relationships/hyperlink" Target="https://www.panjit.com.tw/en/Product/downloadPDF/1SMC5363" TargetMode="External"/><Relationship Id="rId208" Type="http://schemas.openxmlformats.org/officeDocument/2006/relationships/hyperlink" Target="https://www.panjit.com.tw/en/Product/downloadPDF/PZD22B62C-AU" TargetMode="External"/><Relationship Id="rId415" Type="http://schemas.openxmlformats.org/officeDocument/2006/relationships/hyperlink" Target="https://www.panjit.com.tw/en/Product/downloadPDF/BZT52-B47S-AU" TargetMode="External"/><Relationship Id="rId622" Type="http://schemas.openxmlformats.org/officeDocument/2006/relationships/hyperlink" Target="https://www.panjit.com.tw/en/Product/downloadPDF/MMSZ5230BS-AU" TargetMode="External"/><Relationship Id="rId1045" Type="http://schemas.openxmlformats.org/officeDocument/2006/relationships/hyperlink" Target="https://www.panjit.com.tw/en/Product/downloadPDF/AZ23C4V7" TargetMode="External"/><Relationship Id="rId1252" Type="http://schemas.openxmlformats.org/officeDocument/2006/relationships/hyperlink" Target="https://www.panjit.com.tw/en/Product/downloadPDF/BZT52-B24-AU" TargetMode="External"/><Relationship Id="rId1697" Type="http://schemas.openxmlformats.org/officeDocument/2006/relationships/hyperlink" Target="https://www.panjit.com.tw/en/Product/downloadPDF/PZS515V1BCH-AU" TargetMode="External"/><Relationship Id="rId2303" Type="http://schemas.openxmlformats.org/officeDocument/2006/relationships/hyperlink" Target="https://www.panjit.com.tw/en/Product/downloadPDF/1SMB2EZ39-AU" TargetMode="External"/><Relationship Id="rId2510" Type="http://schemas.openxmlformats.org/officeDocument/2006/relationships/hyperlink" Target="https://www.panjit.com.tw/en/Product/downloadPDF/PZS514V3BAS" TargetMode="External"/><Relationship Id="rId927" Type="http://schemas.openxmlformats.org/officeDocument/2006/relationships/hyperlink" Target="https://www.panjit.com.tw/en/Product/downloadPDF/BZX84C36TW" TargetMode="External"/><Relationship Id="rId1112" Type="http://schemas.openxmlformats.org/officeDocument/2006/relationships/hyperlink" Target="https://www.panjit.com.tw/en/Product/downloadPDF/AZ23C2V4-AU" TargetMode="External"/><Relationship Id="rId1557" Type="http://schemas.openxmlformats.org/officeDocument/2006/relationships/hyperlink" Target="https://www.panjit.com.tw/en/Product/downloadPDF/MMBZ5231B" TargetMode="External"/><Relationship Id="rId1764" Type="http://schemas.openxmlformats.org/officeDocument/2006/relationships/hyperlink" Target="https://www.panjit.com.tw/en/Product/downloadPDF/MMSZ5236A-AU" TargetMode="External"/><Relationship Id="rId1971" Type="http://schemas.openxmlformats.org/officeDocument/2006/relationships/hyperlink" Target="https://www.panjit.com.tw/en/Product/downloadPDF/PZ1AH47B" TargetMode="External"/><Relationship Id="rId56" Type="http://schemas.openxmlformats.org/officeDocument/2006/relationships/hyperlink" Target="https://www.panjit.com.tw/en/Product/downloadPDF/PZ1AFC3V6B" TargetMode="External"/><Relationship Id="rId1417" Type="http://schemas.openxmlformats.org/officeDocument/2006/relationships/hyperlink" Target="https://www.panjit.com.tw/en/Product/downloadPDF/BZX84B24-AU" TargetMode="External"/><Relationship Id="rId1624" Type="http://schemas.openxmlformats.org/officeDocument/2006/relationships/hyperlink" Target="https://www.panjit.com.tw/en/Product/downloadPDF/MMBZ5261B-AU" TargetMode="External"/><Relationship Id="rId1831" Type="http://schemas.openxmlformats.org/officeDocument/2006/relationships/hyperlink" Target="https://www.panjit.com.tw/en/Product/downloadPDF/MMSZ5263B" TargetMode="External"/><Relationship Id="rId1929" Type="http://schemas.openxmlformats.org/officeDocument/2006/relationships/hyperlink" Target="https://www.panjit.com.tw/en/Product/downloadPDF/1SMA4750-AU" TargetMode="External"/><Relationship Id="rId2093" Type="http://schemas.openxmlformats.org/officeDocument/2006/relationships/hyperlink" Target="https://www.panjit.com.tw/en/Product/downloadPDF/PZ1AL51B-AU" TargetMode="External"/><Relationship Id="rId2398" Type="http://schemas.openxmlformats.org/officeDocument/2006/relationships/hyperlink" Target="https://www.panjit.com.tw/en/Product/downloadPDF/3EZ18S" TargetMode="External"/><Relationship Id="rId272" Type="http://schemas.openxmlformats.org/officeDocument/2006/relationships/hyperlink" Target="https://www.panjit.com.tw/en/Product/downloadPDF/BZX584C14-AU" TargetMode="External"/><Relationship Id="rId577" Type="http://schemas.openxmlformats.org/officeDocument/2006/relationships/hyperlink" Target="https://www.panjit.com.tw/en/Product/downloadPDF/MMSZ5228BS" TargetMode="External"/><Relationship Id="rId2160" Type="http://schemas.openxmlformats.org/officeDocument/2006/relationships/hyperlink" Target="https://www.panjit.com.tw/en/Product/downloadPDF/1SMA5920-AU" TargetMode="External"/><Relationship Id="rId2258" Type="http://schemas.openxmlformats.org/officeDocument/2006/relationships/hyperlink" Target="https://www.panjit.com.tw/en/Product/downloadPDF/1SMB2EZ12" TargetMode="External"/><Relationship Id="rId132" Type="http://schemas.openxmlformats.org/officeDocument/2006/relationships/hyperlink" Target="https://www.panjit.com.tw/en/Product/downloadPDF/PZD22B3V3C" TargetMode="External"/><Relationship Id="rId784" Type="http://schemas.openxmlformats.org/officeDocument/2006/relationships/hyperlink" Target="https://www.panjit.com.tw/en/Product/downloadPDF/BZX84C5V6W-AU" TargetMode="External"/><Relationship Id="rId991" Type="http://schemas.openxmlformats.org/officeDocument/2006/relationships/hyperlink" Target="https://www.panjit.com.tw/en/Product/downloadPDF/BZX84C5V1TW-AU" TargetMode="External"/><Relationship Id="rId1067" Type="http://schemas.openxmlformats.org/officeDocument/2006/relationships/hyperlink" Target="https://www.panjit.com.tw/en/Product/downloadPDF/AZ23C28" TargetMode="External"/><Relationship Id="rId2020" Type="http://schemas.openxmlformats.org/officeDocument/2006/relationships/hyperlink" Target="https://www.panjit.com.tw/en/Product/downloadPDF/PZ1AL4V3B" TargetMode="External"/><Relationship Id="rId2465" Type="http://schemas.openxmlformats.org/officeDocument/2006/relationships/hyperlink" Target="https://www.panjit.com.tw/en/Product/downloadPDF/1SMC5353-AU" TargetMode="External"/><Relationship Id="rId437" Type="http://schemas.openxmlformats.org/officeDocument/2006/relationships/hyperlink" Target="https://www.panjit.com.tw/en/Product/downloadPDF/BZT52-C10S" TargetMode="External"/><Relationship Id="rId644" Type="http://schemas.openxmlformats.org/officeDocument/2006/relationships/hyperlink" Target="https://www.panjit.com.tw/en/Product/downloadPDF/MMSZ5255BS-AU" TargetMode="External"/><Relationship Id="rId851" Type="http://schemas.openxmlformats.org/officeDocument/2006/relationships/hyperlink" Target="https://www.panjit.com.tw/en/Product/downloadPDF/MMBZ5225BW" TargetMode="External"/><Relationship Id="rId1274" Type="http://schemas.openxmlformats.org/officeDocument/2006/relationships/hyperlink" Target="https://www.panjit.com.tw/en/Product/downloadPDF/BZT52-C5V1" TargetMode="External"/><Relationship Id="rId1481" Type="http://schemas.openxmlformats.org/officeDocument/2006/relationships/hyperlink" Target="https://www.panjit.com.tw/en/Product/downloadPDF/BZX84C5V6-AU" TargetMode="External"/><Relationship Id="rId1579" Type="http://schemas.openxmlformats.org/officeDocument/2006/relationships/hyperlink" Target="https://www.panjit.com.tw/en/Product/downloadPDF/MMBZ5253B" TargetMode="External"/><Relationship Id="rId2118" Type="http://schemas.openxmlformats.org/officeDocument/2006/relationships/hyperlink" Target="https://www.panjit.com.tw/en/Product/downloadPDF/1N4750A" TargetMode="External"/><Relationship Id="rId2325" Type="http://schemas.openxmlformats.org/officeDocument/2006/relationships/hyperlink" Target="https://www.panjit.com.tw/en/Product/downloadPDF/2EZ47" TargetMode="External"/><Relationship Id="rId2532" Type="http://schemas.openxmlformats.org/officeDocument/2006/relationships/hyperlink" Target="https://www.panjit.com.tw/en/Product/downloadPDF/PZS5122BAS" TargetMode="External"/><Relationship Id="rId504" Type="http://schemas.openxmlformats.org/officeDocument/2006/relationships/hyperlink" Target="https://www.panjit.com.tw/en/Product/downloadPDF/BZT52-C51S-AU" TargetMode="External"/><Relationship Id="rId711" Type="http://schemas.openxmlformats.org/officeDocument/2006/relationships/hyperlink" Target="https://www.panjit.com.tw/en/Product/downloadPDF/BZX84B51W" TargetMode="External"/><Relationship Id="rId949" Type="http://schemas.openxmlformats.org/officeDocument/2006/relationships/hyperlink" Target="https://www.panjit.com.tw/en/Product/downloadPDF/MMBZ5234BTW" TargetMode="External"/><Relationship Id="rId1134" Type="http://schemas.openxmlformats.org/officeDocument/2006/relationships/hyperlink" Target="https://www.panjit.com.tw/en/Product/downloadPDF/AZ23C20-AU" TargetMode="External"/><Relationship Id="rId1341" Type="http://schemas.openxmlformats.org/officeDocument/2006/relationships/hyperlink" Target="https://www.panjit.com.tw/en/Product/downloadPDF/BZT52-C43-AU" TargetMode="External"/><Relationship Id="rId1786" Type="http://schemas.openxmlformats.org/officeDocument/2006/relationships/hyperlink" Target="https://www.panjit.com.tw/en/Product/downloadPDF/MMSZ5260A-AU" TargetMode="External"/><Relationship Id="rId1993" Type="http://schemas.openxmlformats.org/officeDocument/2006/relationships/hyperlink" Target="https://www.panjit.com.tw/en/Product/downloadPDF/PZ1AH13B-AU" TargetMode="External"/><Relationship Id="rId78" Type="http://schemas.openxmlformats.org/officeDocument/2006/relationships/hyperlink" Target="https://www.panjit.com.tw/en/Product/downloadPDF/PZ1AFC19B" TargetMode="External"/><Relationship Id="rId809" Type="http://schemas.openxmlformats.org/officeDocument/2006/relationships/hyperlink" Target="https://www.panjit.com.tw/en/Product/downloadPDF/BZX84C43W-AU" TargetMode="External"/><Relationship Id="rId1201" Type="http://schemas.openxmlformats.org/officeDocument/2006/relationships/hyperlink" Target="https://www.panjit.com.tw/en/Product/downloadPDF/BZT52-B11" TargetMode="External"/><Relationship Id="rId1439" Type="http://schemas.openxmlformats.org/officeDocument/2006/relationships/hyperlink" Target="https://www.panjit.com.tw/en/Product/downloadPDF/BZX84C5V1" TargetMode="External"/><Relationship Id="rId1646" Type="http://schemas.openxmlformats.org/officeDocument/2006/relationships/hyperlink" Target="https://www.panjit.com.tw/en/Product/downloadPDF/PZS5222BCH" TargetMode="External"/><Relationship Id="rId1853" Type="http://schemas.openxmlformats.org/officeDocument/2006/relationships/hyperlink" Target="https://www.panjit.com.tw/en/Product/downloadPDF/MMSZ5238B-AU" TargetMode="External"/><Relationship Id="rId1506" Type="http://schemas.openxmlformats.org/officeDocument/2006/relationships/hyperlink" Target="https://www.panjit.com.tw/en/Product/downloadPDF/BZX84C43-AU" TargetMode="External"/><Relationship Id="rId1713" Type="http://schemas.openxmlformats.org/officeDocument/2006/relationships/hyperlink" Target="https://www.panjit.com.tw/en/Product/downloadPDF/PZS5117BCH-AU" TargetMode="External"/><Relationship Id="rId1920" Type="http://schemas.openxmlformats.org/officeDocument/2006/relationships/hyperlink" Target="https://www.panjit.com.tw/en/Product/downloadPDF/1SMA4741-AU" TargetMode="External"/><Relationship Id="rId294" Type="http://schemas.openxmlformats.org/officeDocument/2006/relationships/hyperlink" Target="https://www.panjit.com.tw/en/Product/downloadPDF/MMBZ5222BV" TargetMode="External"/><Relationship Id="rId2182" Type="http://schemas.openxmlformats.org/officeDocument/2006/relationships/hyperlink" Target="https://www.panjit.com.tw/en/Product/downloadPDF/1SMA5942-AU" TargetMode="External"/><Relationship Id="rId154" Type="http://schemas.openxmlformats.org/officeDocument/2006/relationships/hyperlink" Target="https://www.panjit.com.tw/en/Product/downloadPDF/PZD22B20C" TargetMode="External"/><Relationship Id="rId361" Type="http://schemas.openxmlformats.org/officeDocument/2006/relationships/hyperlink" Target="https://www.panjit.com.tw/en/Product/downloadPDF/BZT52-B17S" TargetMode="External"/><Relationship Id="rId599" Type="http://schemas.openxmlformats.org/officeDocument/2006/relationships/hyperlink" Target="https://www.panjit.com.tw/en/Product/downloadPDF/MMSZ5252BS" TargetMode="External"/><Relationship Id="rId2042" Type="http://schemas.openxmlformats.org/officeDocument/2006/relationships/hyperlink" Target="https://www.panjit.com.tw/en/Product/downloadPDF/PZ1AL22B" TargetMode="External"/><Relationship Id="rId2487" Type="http://schemas.openxmlformats.org/officeDocument/2006/relationships/hyperlink" Target="https://www.panjit.com.tw/en/Product/downloadPDF/1N5343B" TargetMode="External"/><Relationship Id="rId459" Type="http://schemas.openxmlformats.org/officeDocument/2006/relationships/hyperlink" Target="https://www.panjit.com.tw/en/Product/downloadPDF/BZT52-C62S" TargetMode="External"/><Relationship Id="rId666" Type="http://schemas.openxmlformats.org/officeDocument/2006/relationships/hyperlink" Target="https://www.panjit.com.tw/en/Product/downloadPDF/BZX84B8V7W" TargetMode="External"/><Relationship Id="rId873" Type="http://schemas.openxmlformats.org/officeDocument/2006/relationships/hyperlink" Target="https://www.panjit.com.tw/en/Product/downloadPDF/MMBZ5247BW" TargetMode="External"/><Relationship Id="rId1089" Type="http://schemas.openxmlformats.org/officeDocument/2006/relationships/hyperlink" Target="https://www.panjit.com.tw/en/Product/downloadPDF/DZ23C8V7" TargetMode="External"/><Relationship Id="rId1296" Type="http://schemas.openxmlformats.org/officeDocument/2006/relationships/hyperlink" Target="https://www.panjit.com.tw/en/Product/downloadPDF/BZT52-C30" TargetMode="External"/><Relationship Id="rId2347" Type="http://schemas.openxmlformats.org/officeDocument/2006/relationships/hyperlink" Target="https://www.panjit.com.tw/en/Product/downloadPDF/1SMB3EZ25" TargetMode="External"/><Relationship Id="rId2554" Type="http://schemas.openxmlformats.org/officeDocument/2006/relationships/hyperlink" Target="https://www.panjit.com.tw/en/Product/downloadPDF/PZS5110BAS-AU" TargetMode="External"/><Relationship Id="rId221" Type="http://schemas.openxmlformats.org/officeDocument/2006/relationships/hyperlink" Target="https://www.panjit.com.tw/en/Product/downloadPDF/BZX584C6V2" TargetMode="External"/><Relationship Id="rId319" Type="http://schemas.openxmlformats.org/officeDocument/2006/relationships/hyperlink" Target="https://www.panjit.com.tw/en/Product/downloadPDF/MMBZ5248BV" TargetMode="External"/><Relationship Id="rId526" Type="http://schemas.openxmlformats.org/officeDocument/2006/relationships/hyperlink" Target="https://www.panjit.com.tw/en/Product/downloadPDF/MMSZ5247AS" TargetMode="External"/><Relationship Id="rId1156" Type="http://schemas.openxmlformats.org/officeDocument/2006/relationships/hyperlink" Target="https://www.panjit.com.tw/en/Product/downloadPDF/PDZ22B" TargetMode="External"/><Relationship Id="rId1363" Type="http://schemas.openxmlformats.org/officeDocument/2006/relationships/hyperlink" Target="https://www.panjit.com.tw/en/Product/downloadPDF/BZX84B8V7" TargetMode="External"/><Relationship Id="rId2207" Type="http://schemas.openxmlformats.org/officeDocument/2006/relationships/hyperlink" Target="https://www.panjit.com.tw/en/Product/downloadPDF/1SMB5942-AU" TargetMode="External"/><Relationship Id="rId733" Type="http://schemas.openxmlformats.org/officeDocument/2006/relationships/hyperlink" Target="https://www.panjit.com.tw/en/Product/downloadPDF/BZX84B75W-AU" TargetMode="External"/><Relationship Id="rId940" Type="http://schemas.openxmlformats.org/officeDocument/2006/relationships/hyperlink" Target="https://www.panjit.com.tw/en/Product/downloadPDF/MMBZ5225BTW" TargetMode="External"/><Relationship Id="rId1016" Type="http://schemas.openxmlformats.org/officeDocument/2006/relationships/hyperlink" Target="https://www.panjit.com.tw/en/Product/downloadPDF/BZX84C39TW-AU" TargetMode="External"/><Relationship Id="rId1570" Type="http://schemas.openxmlformats.org/officeDocument/2006/relationships/hyperlink" Target="https://www.panjit.com.tw/en/Product/downloadPDF/MMBZ5244B" TargetMode="External"/><Relationship Id="rId1668" Type="http://schemas.openxmlformats.org/officeDocument/2006/relationships/hyperlink" Target="https://www.panjit.com.tw/en/Product/downloadPDF/PZS516V8BCH" TargetMode="External"/><Relationship Id="rId1875" Type="http://schemas.openxmlformats.org/officeDocument/2006/relationships/hyperlink" Target="https://www.panjit.com.tw/en/Product/downloadPDF/MMSZ5260B-AU" TargetMode="External"/><Relationship Id="rId2414" Type="http://schemas.openxmlformats.org/officeDocument/2006/relationships/hyperlink" Target="https://www.panjit.com.tw/en/Product/downloadPDF/1N5347BS" TargetMode="External"/><Relationship Id="rId800" Type="http://schemas.openxmlformats.org/officeDocument/2006/relationships/hyperlink" Target="https://www.panjit.com.tw/en/Product/downloadPDF/BZX84C20W-AU" TargetMode="External"/><Relationship Id="rId1223" Type="http://schemas.openxmlformats.org/officeDocument/2006/relationships/hyperlink" Target="https://www.panjit.com.tw/en/Product/downloadPDF/BZT52-B68" TargetMode="External"/><Relationship Id="rId1430" Type="http://schemas.openxmlformats.org/officeDocument/2006/relationships/hyperlink" Target="https://www.panjit.com.tw/en/Product/downloadPDF/BZX84B75-AU" TargetMode="External"/><Relationship Id="rId1528" Type="http://schemas.openxmlformats.org/officeDocument/2006/relationships/hyperlink" Target="https://www.panjit.com.tw/en/Product/downloadPDF/MMBZ5244A" TargetMode="External"/><Relationship Id="rId1735" Type="http://schemas.openxmlformats.org/officeDocument/2006/relationships/hyperlink" Target="https://www.panjit.com.tw/en/Product/downloadPDF/MMSZ5238A" TargetMode="External"/><Relationship Id="rId1942" Type="http://schemas.openxmlformats.org/officeDocument/2006/relationships/hyperlink" Target="https://www.panjit.com.tw/en/Product/downloadPDF/PZ1AH5V6B" TargetMode="External"/><Relationship Id="rId27" Type="http://schemas.openxmlformats.org/officeDocument/2006/relationships/hyperlink" Target="https://www.panjit.com.tw/en/Product/downloadPDF/PZA1AL43B" TargetMode="External"/><Relationship Id="rId1802" Type="http://schemas.openxmlformats.org/officeDocument/2006/relationships/hyperlink" Target="https://www.panjit.com.tw/en/Product/downloadPDF/MMSZ5234B" TargetMode="External"/><Relationship Id="rId176" Type="http://schemas.openxmlformats.org/officeDocument/2006/relationships/hyperlink" Target="https://www.panjit.com.tw/en/Product/downloadPDF/PZD22B4V3C-AU" TargetMode="External"/><Relationship Id="rId383" Type="http://schemas.openxmlformats.org/officeDocument/2006/relationships/hyperlink" Target="https://www.panjit.com.tw/en/Product/downloadPDF/BZT52-B3V6S-AU" TargetMode="External"/><Relationship Id="rId590" Type="http://schemas.openxmlformats.org/officeDocument/2006/relationships/hyperlink" Target="https://www.panjit.com.tw/en/Product/downloadPDF/MMSZ5242BS" TargetMode="External"/><Relationship Id="rId2064" Type="http://schemas.openxmlformats.org/officeDocument/2006/relationships/hyperlink" Target="https://www.panjit.com.tw/en/Product/downloadPDF/PZ1AL6V0B-AU" TargetMode="External"/><Relationship Id="rId2271" Type="http://schemas.openxmlformats.org/officeDocument/2006/relationships/hyperlink" Target="https://www.panjit.com.tw/en/Product/downloadPDF/1SMB2EZ28" TargetMode="External"/><Relationship Id="rId243" Type="http://schemas.openxmlformats.org/officeDocument/2006/relationships/hyperlink" Target="https://www.panjit.com.tw/en/Product/downloadPDF/BZX584C36" TargetMode="External"/><Relationship Id="rId450" Type="http://schemas.openxmlformats.org/officeDocument/2006/relationships/hyperlink" Target="https://www.panjit.com.tw/en/Product/downloadPDF/BZT52-C28S" TargetMode="External"/><Relationship Id="rId688" Type="http://schemas.openxmlformats.org/officeDocument/2006/relationships/hyperlink" Target="https://www.panjit.com.tw/en/Product/downloadPDF/BZX84B8V2W-AU" TargetMode="External"/><Relationship Id="rId895" Type="http://schemas.openxmlformats.org/officeDocument/2006/relationships/hyperlink" Target="https://www.panjit.com.tw/en/Product/downloadPDF/BZX84C2V4TW" TargetMode="External"/><Relationship Id="rId1080" Type="http://schemas.openxmlformats.org/officeDocument/2006/relationships/hyperlink" Target="https://www.panjit.com.tw/en/Product/downloadPDF/DZ23C3V9" TargetMode="External"/><Relationship Id="rId2131" Type="http://schemas.openxmlformats.org/officeDocument/2006/relationships/hyperlink" Target="https://www.panjit.com.tw/en/Product/downloadPDF/1SMA5923" TargetMode="External"/><Relationship Id="rId2369" Type="http://schemas.openxmlformats.org/officeDocument/2006/relationships/hyperlink" Target="https://www.panjit.com.tw/en/Product/downloadPDF/1SMB3EZ14-AU" TargetMode="External"/><Relationship Id="rId2576" Type="http://schemas.openxmlformats.org/officeDocument/2006/relationships/hyperlink" Target="https://www.panjit.com.tw/en/Product/downloadPDF/PZS51A4V3CS" TargetMode="External"/><Relationship Id="rId103" Type="http://schemas.openxmlformats.org/officeDocument/2006/relationships/hyperlink" Target="https://www.panjit.com.tw/en/Product/downloadPDF/PZS116V8BES" TargetMode="External"/><Relationship Id="rId310" Type="http://schemas.openxmlformats.org/officeDocument/2006/relationships/hyperlink" Target="https://www.panjit.com.tw/en/Product/downloadPDF/MMBZ5239BV" TargetMode="External"/><Relationship Id="rId548" Type="http://schemas.openxmlformats.org/officeDocument/2006/relationships/hyperlink" Target="https://www.panjit.com.tw/en/Product/downloadPDF/MMSZ5238AS-AU" TargetMode="External"/><Relationship Id="rId755" Type="http://schemas.openxmlformats.org/officeDocument/2006/relationships/hyperlink" Target="https://www.panjit.com.tw/en/Product/downloadPDF/BZX84C15W" TargetMode="External"/><Relationship Id="rId962" Type="http://schemas.openxmlformats.org/officeDocument/2006/relationships/hyperlink" Target="https://www.panjit.com.tw/en/Product/downloadPDF/MMBZ5247BTW" TargetMode="External"/><Relationship Id="rId1178" Type="http://schemas.openxmlformats.org/officeDocument/2006/relationships/hyperlink" Target="https://www.panjit.com.tw/en/Product/downloadPDF/PDZ22B-AU" TargetMode="External"/><Relationship Id="rId1385" Type="http://schemas.openxmlformats.org/officeDocument/2006/relationships/hyperlink" Target="https://www.panjit.com.tw/en/Product/downloadPDF/BZX84B51" TargetMode="External"/><Relationship Id="rId1592" Type="http://schemas.openxmlformats.org/officeDocument/2006/relationships/hyperlink" Target="https://www.panjit.com.tw/en/Product/downloadPDF/MMBZ5266B" TargetMode="External"/><Relationship Id="rId2229" Type="http://schemas.openxmlformats.org/officeDocument/2006/relationships/hyperlink" Target="https://www.panjit.com.tw/en/Product/downloadPDF/1SMB5942" TargetMode="External"/><Relationship Id="rId2436" Type="http://schemas.openxmlformats.org/officeDocument/2006/relationships/hyperlink" Target="https://www.panjit.com.tw/en/Product/downloadPDF/1SMC5356" TargetMode="External"/><Relationship Id="rId91" Type="http://schemas.openxmlformats.org/officeDocument/2006/relationships/hyperlink" Target="https://www.panjit.com.tw/en/Product/downloadPDF/PZ1AFC51B" TargetMode="External"/><Relationship Id="rId408" Type="http://schemas.openxmlformats.org/officeDocument/2006/relationships/hyperlink" Target="https://www.panjit.com.tw/en/Product/downloadPDF/BZT52-B27S-AU" TargetMode="External"/><Relationship Id="rId615" Type="http://schemas.openxmlformats.org/officeDocument/2006/relationships/hyperlink" Target="https://www.panjit.com.tw/en/Product/downloadPDF/MMSZ5222BS-AU" TargetMode="External"/><Relationship Id="rId822" Type="http://schemas.openxmlformats.org/officeDocument/2006/relationships/hyperlink" Target="https://www.panjit.com.tw/en/Product/downloadPDF/MMBZ5236AW" TargetMode="External"/><Relationship Id="rId1038" Type="http://schemas.openxmlformats.org/officeDocument/2006/relationships/hyperlink" Target="https://www.panjit.com.tw/en/Product/downloadPDF/AZ23C2V4" TargetMode="External"/><Relationship Id="rId1245" Type="http://schemas.openxmlformats.org/officeDocument/2006/relationships/hyperlink" Target="https://www.panjit.com.tw/en/Product/downloadPDF/BZT52-B14-AU" TargetMode="External"/><Relationship Id="rId1452" Type="http://schemas.openxmlformats.org/officeDocument/2006/relationships/hyperlink" Target="https://www.panjit.com.tw/en/Product/downloadPDF/BZX84C15" TargetMode="External"/><Relationship Id="rId1897" Type="http://schemas.openxmlformats.org/officeDocument/2006/relationships/hyperlink" Target="https://www.panjit.com.tw/en/Product/downloadPDF/1SMA4747" TargetMode="External"/><Relationship Id="rId2503" Type="http://schemas.openxmlformats.org/officeDocument/2006/relationships/hyperlink" Target="https://www.panjit.com.tw/en/Product/downloadPDF/1N5363B" TargetMode="External"/><Relationship Id="rId1105" Type="http://schemas.openxmlformats.org/officeDocument/2006/relationships/hyperlink" Target="https://www.panjit.com.tw/en/Product/downloadPDF/DZ23C30" TargetMode="External"/><Relationship Id="rId1312" Type="http://schemas.openxmlformats.org/officeDocument/2006/relationships/hyperlink" Target="https://www.panjit.com.tw/en/Product/downloadPDF/BZT52-C3V9-AU" TargetMode="External"/><Relationship Id="rId1757" Type="http://schemas.openxmlformats.org/officeDocument/2006/relationships/hyperlink" Target="https://www.panjit.com.tw/en/Product/downloadPDF/MMSZ5262A" TargetMode="External"/><Relationship Id="rId1964" Type="http://schemas.openxmlformats.org/officeDocument/2006/relationships/hyperlink" Target="https://www.panjit.com.tw/en/Product/downloadPDF/PZ1AH27B" TargetMode="External"/><Relationship Id="rId49" Type="http://schemas.openxmlformats.org/officeDocument/2006/relationships/hyperlink" Target="https://www.panjit.com.tw/en/Product/downloadPDF/PZS52C30M1Q" TargetMode="External"/><Relationship Id="rId1617" Type="http://schemas.openxmlformats.org/officeDocument/2006/relationships/hyperlink" Target="https://www.panjit.com.tw/en/Product/downloadPDF/MMBZ5254B-AU" TargetMode="External"/><Relationship Id="rId1824" Type="http://schemas.openxmlformats.org/officeDocument/2006/relationships/hyperlink" Target="https://www.panjit.com.tw/en/Product/downloadPDF/MMSZ5256B" TargetMode="External"/><Relationship Id="rId198" Type="http://schemas.openxmlformats.org/officeDocument/2006/relationships/hyperlink" Target="https://www.panjit.com.tw/en/Product/downloadPDF/PZD22B27C-AU" TargetMode="External"/><Relationship Id="rId2086" Type="http://schemas.openxmlformats.org/officeDocument/2006/relationships/hyperlink" Target="https://www.panjit.com.tw/en/Product/downloadPDF/PZ1AL28B-AU" TargetMode="External"/><Relationship Id="rId2293" Type="http://schemas.openxmlformats.org/officeDocument/2006/relationships/hyperlink" Target="https://www.panjit.com.tw/en/Product/downloadPDF/1SMB2EZ19-AU" TargetMode="External"/><Relationship Id="rId2598" Type="http://schemas.openxmlformats.org/officeDocument/2006/relationships/hyperlink" Target="https://www.panjit.com.tw/en/Product/downloadPDF/PZS51A22CS" TargetMode="External"/><Relationship Id="rId265" Type="http://schemas.openxmlformats.org/officeDocument/2006/relationships/hyperlink" Target="https://www.panjit.com.tw/en/Product/downloadPDF/BZX584C8V2-AU" TargetMode="External"/><Relationship Id="rId472" Type="http://schemas.openxmlformats.org/officeDocument/2006/relationships/hyperlink" Target="https://www.panjit.com.tw/en/Product/downloadPDF/BZT52-C3V6S-AU" TargetMode="External"/><Relationship Id="rId2153" Type="http://schemas.openxmlformats.org/officeDocument/2006/relationships/hyperlink" Target="https://www.panjit.com.tw/en/Product/downloadPDF/1SMA5945" TargetMode="External"/><Relationship Id="rId2360" Type="http://schemas.openxmlformats.org/officeDocument/2006/relationships/hyperlink" Target="https://www.panjit.com.tw/en/Product/downloadPDF/1SMB3EZ6.8-AU" TargetMode="External"/><Relationship Id="rId125" Type="http://schemas.openxmlformats.org/officeDocument/2006/relationships/hyperlink" Target="https://www.panjit.com.tw/en/Product/downloadPDF/PZS1133BES" TargetMode="External"/><Relationship Id="rId332" Type="http://schemas.openxmlformats.org/officeDocument/2006/relationships/hyperlink" Target="https://www.panjit.com.tw/en/Product/downloadPDF/MMBZ5263BV" TargetMode="External"/><Relationship Id="rId777" Type="http://schemas.openxmlformats.org/officeDocument/2006/relationships/hyperlink" Target="https://www.panjit.com.tw/en/Product/downloadPDF/BZX84C3W-AU" TargetMode="External"/><Relationship Id="rId984" Type="http://schemas.openxmlformats.org/officeDocument/2006/relationships/hyperlink" Target="https://www.panjit.com.tw/en/Product/downloadPDF/BZX84C2V7TW-AU" TargetMode="External"/><Relationship Id="rId2013" Type="http://schemas.openxmlformats.org/officeDocument/2006/relationships/hyperlink" Target="https://www.panjit.com.tw/en/Product/downloadPDF/PZ1AH56B-AU" TargetMode="External"/><Relationship Id="rId2220" Type="http://schemas.openxmlformats.org/officeDocument/2006/relationships/hyperlink" Target="https://www.panjit.com.tw/en/Product/downloadPDF/1SMB5933" TargetMode="External"/><Relationship Id="rId2458" Type="http://schemas.openxmlformats.org/officeDocument/2006/relationships/hyperlink" Target="https://www.panjit.com.tw/en/Product/downloadPDF/1SMC5346-AU" TargetMode="External"/><Relationship Id="rId637" Type="http://schemas.openxmlformats.org/officeDocument/2006/relationships/hyperlink" Target="https://www.panjit.com.tw/en/Product/downloadPDF/MMSZ5246BS-AU" TargetMode="External"/><Relationship Id="rId844" Type="http://schemas.openxmlformats.org/officeDocument/2006/relationships/hyperlink" Target="https://www.panjit.com.tw/en/Product/downloadPDF/MMBZ5260AW" TargetMode="External"/><Relationship Id="rId1267" Type="http://schemas.openxmlformats.org/officeDocument/2006/relationships/hyperlink" Target="https://www.panjit.com.tw/en/Product/downloadPDF/BZT52-C2V7" TargetMode="External"/><Relationship Id="rId1474" Type="http://schemas.openxmlformats.org/officeDocument/2006/relationships/hyperlink" Target="https://www.panjit.com.tw/en/Product/downloadPDF/BZX84C3-AU" TargetMode="External"/><Relationship Id="rId1681" Type="http://schemas.openxmlformats.org/officeDocument/2006/relationships/hyperlink" Target="https://www.panjit.com.tw/en/Product/downloadPDF/PZS5118BCH" TargetMode="External"/><Relationship Id="rId2318" Type="http://schemas.openxmlformats.org/officeDocument/2006/relationships/hyperlink" Target="https://www.panjit.com.tw/en/Product/downloadPDF/2EZ24" TargetMode="External"/><Relationship Id="rId2525" Type="http://schemas.openxmlformats.org/officeDocument/2006/relationships/hyperlink" Target="https://www.panjit.com.tw/en/Product/downloadPDF/PZS5114BAS" TargetMode="External"/><Relationship Id="rId704" Type="http://schemas.openxmlformats.org/officeDocument/2006/relationships/hyperlink" Target="https://www.panjit.com.tw/en/Product/downloadPDF/BZX84B28W" TargetMode="External"/><Relationship Id="rId911" Type="http://schemas.openxmlformats.org/officeDocument/2006/relationships/hyperlink" Target="https://www.panjit.com.tw/en/Product/downloadPDF/BZX84C10TW" TargetMode="External"/><Relationship Id="rId1127" Type="http://schemas.openxmlformats.org/officeDocument/2006/relationships/hyperlink" Target="https://www.panjit.com.tw/en/Product/downloadPDF/AZ23C10-AU" TargetMode="External"/><Relationship Id="rId1334" Type="http://schemas.openxmlformats.org/officeDocument/2006/relationships/hyperlink" Target="https://www.panjit.com.tw/en/Product/downloadPDF/BZT52-C24-AU" TargetMode="External"/><Relationship Id="rId1541" Type="http://schemas.openxmlformats.org/officeDocument/2006/relationships/hyperlink" Target="https://www.panjit.com.tw/en/Product/downloadPDF/MMBZ5257A" TargetMode="External"/><Relationship Id="rId1779" Type="http://schemas.openxmlformats.org/officeDocument/2006/relationships/hyperlink" Target="https://www.panjit.com.tw/en/Product/downloadPDF/MMSZ5252A-AU" TargetMode="External"/><Relationship Id="rId1986" Type="http://schemas.openxmlformats.org/officeDocument/2006/relationships/hyperlink" Target="https://www.panjit.com.tw/en/Product/downloadPDF/PZ1AH7V5B-AU" TargetMode="External"/><Relationship Id="rId40" Type="http://schemas.openxmlformats.org/officeDocument/2006/relationships/hyperlink" Target="https://www.panjit.com.tw/en/Product/downloadPDF/PZS52C12M1Q" TargetMode="External"/><Relationship Id="rId1401" Type="http://schemas.openxmlformats.org/officeDocument/2006/relationships/hyperlink" Target="https://www.panjit.com.tw/en/Product/downloadPDF/BZX84B6V8-AU" TargetMode="External"/><Relationship Id="rId1639" Type="http://schemas.openxmlformats.org/officeDocument/2006/relationships/hyperlink" Target="https://www.panjit.com.tw/en/Product/downloadPDF/PZS5213BCH" TargetMode="External"/><Relationship Id="rId1846" Type="http://schemas.openxmlformats.org/officeDocument/2006/relationships/hyperlink" Target="https://www.panjit.com.tw/en/Product/downloadPDF/MMSZ5231B-AU" TargetMode="External"/><Relationship Id="rId1706" Type="http://schemas.openxmlformats.org/officeDocument/2006/relationships/hyperlink" Target="https://www.panjit.com.tw/en/Product/downloadPDF/PZS5110BCH-AU" TargetMode="External"/><Relationship Id="rId1913" Type="http://schemas.openxmlformats.org/officeDocument/2006/relationships/hyperlink" Target="https://www.panjit.com.tw/en/Product/downloadPDF/1SMA4734-AU" TargetMode="External"/><Relationship Id="rId287" Type="http://schemas.openxmlformats.org/officeDocument/2006/relationships/hyperlink" Target="https://www.panjit.com.tw/en/Product/downloadPDF/BZX584C47-AU" TargetMode="External"/><Relationship Id="rId494" Type="http://schemas.openxmlformats.org/officeDocument/2006/relationships/hyperlink" Target="https://www.panjit.com.tw/en/Product/downloadPDF/BZT52-C22S-AU" TargetMode="External"/><Relationship Id="rId2175" Type="http://schemas.openxmlformats.org/officeDocument/2006/relationships/hyperlink" Target="https://www.panjit.com.tw/en/Product/downloadPDF/1SMA5935-AU" TargetMode="External"/><Relationship Id="rId2382" Type="http://schemas.openxmlformats.org/officeDocument/2006/relationships/hyperlink" Target="https://www.panjit.com.tw/en/Product/downloadPDF/1SMB3EZ33-AU" TargetMode="External"/><Relationship Id="rId147" Type="http://schemas.openxmlformats.org/officeDocument/2006/relationships/hyperlink" Target="https://www.panjit.com.tw/en/Product/downloadPDF/PZD22B12C" TargetMode="External"/><Relationship Id="rId354" Type="http://schemas.openxmlformats.org/officeDocument/2006/relationships/hyperlink" Target="https://www.panjit.com.tw/en/Product/downloadPDF/BZT52-B10S" TargetMode="External"/><Relationship Id="rId799" Type="http://schemas.openxmlformats.org/officeDocument/2006/relationships/hyperlink" Target="https://www.panjit.com.tw/en/Product/downloadPDF/BZX84C18W-AU" TargetMode="External"/><Relationship Id="rId1191" Type="http://schemas.openxmlformats.org/officeDocument/2006/relationships/hyperlink" Target="https://www.panjit.com.tw/en/Product/downloadPDF/BZT52-B4V7" TargetMode="External"/><Relationship Id="rId2035" Type="http://schemas.openxmlformats.org/officeDocument/2006/relationships/hyperlink" Target="https://www.panjit.com.tw/en/Product/downloadPDF/PZ1AL14B" TargetMode="External"/><Relationship Id="rId561" Type="http://schemas.openxmlformats.org/officeDocument/2006/relationships/hyperlink" Target="https://www.panjit.com.tw/en/Product/downloadPDF/MMSZ5252AS-AU" TargetMode="External"/><Relationship Id="rId659" Type="http://schemas.openxmlformats.org/officeDocument/2006/relationships/hyperlink" Target="https://www.panjit.com.tw/en/Product/downloadPDF/BZX84B4V7W" TargetMode="External"/><Relationship Id="rId866" Type="http://schemas.openxmlformats.org/officeDocument/2006/relationships/hyperlink" Target="https://www.panjit.com.tw/en/Product/downloadPDF/MMBZ5240BW" TargetMode="External"/><Relationship Id="rId1289" Type="http://schemas.openxmlformats.org/officeDocument/2006/relationships/hyperlink" Target="https://www.panjit.com.tw/en/Product/downloadPDF/BZT52-C17" TargetMode="External"/><Relationship Id="rId1496" Type="http://schemas.openxmlformats.org/officeDocument/2006/relationships/hyperlink" Target="https://www.panjit.com.tw/en/Product/downloadPDF/BZX84C18-AU" TargetMode="External"/><Relationship Id="rId2242" Type="http://schemas.openxmlformats.org/officeDocument/2006/relationships/hyperlink" Target="https://www.panjit.com.tw/en/Product/downloadPDF/1N5933B" TargetMode="External"/><Relationship Id="rId2547" Type="http://schemas.openxmlformats.org/officeDocument/2006/relationships/hyperlink" Target="https://www.panjit.com.tw/en/Product/downloadPDF/PZS515V6BAS-AU" TargetMode="External"/><Relationship Id="rId214" Type="http://schemas.openxmlformats.org/officeDocument/2006/relationships/hyperlink" Target="https://www.panjit.com.tw/en/Product/downloadPDF/BZX584C3V3" TargetMode="External"/><Relationship Id="rId421" Type="http://schemas.openxmlformats.org/officeDocument/2006/relationships/hyperlink" Target="https://www.panjit.com.tw/en/Product/downloadPDF/BZT52-C2V4S" TargetMode="External"/><Relationship Id="rId519" Type="http://schemas.openxmlformats.org/officeDocument/2006/relationships/hyperlink" Target="https://www.panjit.com.tw/en/Product/downloadPDF/MMSZ5240AS" TargetMode="External"/><Relationship Id="rId1051" Type="http://schemas.openxmlformats.org/officeDocument/2006/relationships/hyperlink" Target="https://www.panjit.com.tw/en/Product/downloadPDF/AZ23C8V2" TargetMode="External"/><Relationship Id="rId1149" Type="http://schemas.openxmlformats.org/officeDocument/2006/relationships/hyperlink" Target="https://www.panjit.com.tw/en/Product/downloadPDF/PDZ11B" TargetMode="External"/><Relationship Id="rId1356" Type="http://schemas.openxmlformats.org/officeDocument/2006/relationships/hyperlink" Target="https://www.panjit.com.tw/en/Product/downloadPDF/BZX84B4V7" TargetMode="External"/><Relationship Id="rId2102" Type="http://schemas.openxmlformats.org/officeDocument/2006/relationships/hyperlink" Target="https://www.panjit.com.tw/en/Product/downloadPDF/1N4734A" TargetMode="External"/><Relationship Id="rId726" Type="http://schemas.openxmlformats.org/officeDocument/2006/relationships/hyperlink" Target="https://www.panjit.com.tw/en/Product/downloadPDF/BZX84B39W-AU" TargetMode="External"/><Relationship Id="rId933" Type="http://schemas.openxmlformats.org/officeDocument/2006/relationships/hyperlink" Target="https://www.panjit.com.tw/en/Product/downloadPDF/BZX84C62TW" TargetMode="External"/><Relationship Id="rId1009" Type="http://schemas.openxmlformats.org/officeDocument/2006/relationships/hyperlink" Target="https://www.panjit.com.tw/en/Product/downloadPDF/BZX84C22TW-AU" TargetMode="External"/><Relationship Id="rId1563" Type="http://schemas.openxmlformats.org/officeDocument/2006/relationships/hyperlink" Target="https://www.panjit.com.tw/en/Product/downloadPDF/MMBZ5237B" TargetMode="External"/><Relationship Id="rId1770" Type="http://schemas.openxmlformats.org/officeDocument/2006/relationships/hyperlink" Target="https://www.panjit.com.tw/en/Product/downloadPDF/MMSZ5242A-AU" TargetMode="External"/><Relationship Id="rId1868" Type="http://schemas.openxmlformats.org/officeDocument/2006/relationships/hyperlink" Target="https://www.panjit.com.tw/en/Product/downloadPDF/MMSZ5253B-AU" TargetMode="External"/><Relationship Id="rId2407" Type="http://schemas.openxmlformats.org/officeDocument/2006/relationships/hyperlink" Target="https://www.panjit.com.tw/en/Product/downloadPDF/3EZ20" TargetMode="External"/><Relationship Id="rId62" Type="http://schemas.openxmlformats.org/officeDocument/2006/relationships/hyperlink" Target="https://www.panjit.com.tw/en/Product/downloadPDF/PZ1AFC6V0B" TargetMode="External"/><Relationship Id="rId1216" Type="http://schemas.openxmlformats.org/officeDocument/2006/relationships/hyperlink" Target="https://www.panjit.com.tw/en/Product/downloadPDF/BZT52-B36" TargetMode="External"/><Relationship Id="rId1423" Type="http://schemas.openxmlformats.org/officeDocument/2006/relationships/hyperlink" Target="https://www.panjit.com.tw/en/Product/downloadPDF/BZX84B39-AU" TargetMode="External"/><Relationship Id="rId1630" Type="http://schemas.openxmlformats.org/officeDocument/2006/relationships/hyperlink" Target="https://www.panjit.com.tw/en/Product/downloadPDF/PZS526V2BCH" TargetMode="External"/><Relationship Id="rId1728" Type="http://schemas.openxmlformats.org/officeDocument/2006/relationships/hyperlink" Target="https://www.panjit.com.tw/en/Product/downloadPDF/MMSZ5230A" TargetMode="External"/><Relationship Id="rId1935" Type="http://schemas.openxmlformats.org/officeDocument/2006/relationships/hyperlink" Target="https://www.panjit.com.tw/en/Product/downloadPDF/1SMA4756-AU" TargetMode="External"/><Relationship Id="rId2197" Type="http://schemas.openxmlformats.org/officeDocument/2006/relationships/hyperlink" Target="https://www.panjit.com.tw/en/Product/downloadPDF/1SMB5932-AU" TargetMode="External"/><Relationship Id="rId169" Type="http://schemas.openxmlformats.org/officeDocument/2006/relationships/hyperlink" Target="https://www.panjit.com.tw/en/Product/downloadPDF/PZD22B75C" TargetMode="External"/><Relationship Id="rId376" Type="http://schemas.openxmlformats.org/officeDocument/2006/relationships/hyperlink" Target="https://www.panjit.com.tw/en/Product/downloadPDF/BZT52-B62S" TargetMode="External"/><Relationship Id="rId583" Type="http://schemas.openxmlformats.org/officeDocument/2006/relationships/hyperlink" Target="https://www.panjit.com.tw/en/Product/downloadPDF/MMSZ5235BS" TargetMode="External"/><Relationship Id="rId790" Type="http://schemas.openxmlformats.org/officeDocument/2006/relationships/hyperlink" Target="https://www.panjit.com.tw/en/Product/downloadPDF/BZX84C9V1W-AU" TargetMode="External"/><Relationship Id="rId2057" Type="http://schemas.openxmlformats.org/officeDocument/2006/relationships/hyperlink" Target="https://www.panjit.com.tw/en/Product/downloadPDF/PZ1AL75B" TargetMode="External"/><Relationship Id="rId2264" Type="http://schemas.openxmlformats.org/officeDocument/2006/relationships/hyperlink" Target="https://www.panjit.com.tw/en/Product/downloadPDF/1SMB2EZ18" TargetMode="External"/><Relationship Id="rId2471" Type="http://schemas.openxmlformats.org/officeDocument/2006/relationships/hyperlink" Target="https://www.panjit.com.tw/en/Product/downloadPDF/1SMC5359-AU" TargetMode="External"/><Relationship Id="rId4" Type="http://schemas.openxmlformats.org/officeDocument/2006/relationships/hyperlink" Target="https://www.panjit.com.tw/en/Product/downloadPDF/PZA1AL7V5B" TargetMode="External"/><Relationship Id="rId236" Type="http://schemas.openxmlformats.org/officeDocument/2006/relationships/hyperlink" Target="https://www.panjit.com.tw/en/Product/downloadPDF/BZX584C20" TargetMode="External"/><Relationship Id="rId443" Type="http://schemas.openxmlformats.org/officeDocument/2006/relationships/hyperlink" Target="https://www.panjit.com.tw/en/Product/downloadPDF/BZT52-C16S" TargetMode="External"/><Relationship Id="rId650" Type="http://schemas.openxmlformats.org/officeDocument/2006/relationships/hyperlink" Target="https://www.panjit.com.tw/en/Product/downloadPDF/MMSZ5261BS-AU" TargetMode="External"/><Relationship Id="rId888" Type="http://schemas.openxmlformats.org/officeDocument/2006/relationships/hyperlink" Target="https://www.panjit.com.tw/en/Product/downloadPDF/MMBZ5262BW" TargetMode="External"/><Relationship Id="rId1073" Type="http://schemas.openxmlformats.org/officeDocument/2006/relationships/hyperlink" Target="https://www.panjit.com.tw/en/Product/downloadPDF/AZ23C47" TargetMode="External"/><Relationship Id="rId1280" Type="http://schemas.openxmlformats.org/officeDocument/2006/relationships/hyperlink" Target="https://www.panjit.com.tw/en/Product/downloadPDF/BZT52-C8V7" TargetMode="External"/><Relationship Id="rId2124" Type="http://schemas.openxmlformats.org/officeDocument/2006/relationships/hyperlink" Target="https://www.panjit.com.tw/en/Product/downloadPDF/1N4756A" TargetMode="External"/><Relationship Id="rId2331" Type="http://schemas.openxmlformats.org/officeDocument/2006/relationships/hyperlink" Target="https://www.panjit.com.tw/en/Product/downloadPDF/1SMB3EZ8.2" TargetMode="External"/><Relationship Id="rId2569" Type="http://schemas.openxmlformats.org/officeDocument/2006/relationships/hyperlink" Target="https://www.panjit.com.tw/en/Product/downloadPDF/PZS5128BAS-AU" TargetMode="External"/><Relationship Id="rId303" Type="http://schemas.openxmlformats.org/officeDocument/2006/relationships/hyperlink" Target="https://www.panjit.com.tw/en/Product/downloadPDF/MMBZ5232BV" TargetMode="External"/><Relationship Id="rId748" Type="http://schemas.openxmlformats.org/officeDocument/2006/relationships/hyperlink" Target="https://www.panjit.com.tw/en/Product/downloadPDF/BZX84C8V7W" TargetMode="External"/><Relationship Id="rId955" Type="http://schemas.openxmlformats.org/officeDocument/2006/relationships/hyperlink" Target="https://www.panjit.com.tw/en/Product/downloadPDF/MMBZ5240BTW" TargetMode="External"/><Relationship Id="rId1140" Type="http://schemas.openxmlformats.org/officeDocument/2006/relationships/hyperlink" Target="https://www.panjit.com.tw/en/Product/downloadPDF/PDZ4.7B" TargetMode="External"/><Relationship Id="rId1378" Type="http://schemas.openxmlformats.org/officeDocument/2006/relationships/hyperlink" Target="https://www.panjit.com.tw/en/Product/downloadPDF/BZX84B28" TargetMode="External"/><Relationship Id="rId1585" Type="http://schemas.openxmlformats.org/officeDocument/2006/relationships/hyperlink" Target="https://www.panjit.com.tw/en/Product/downloadPDF/MMBZ5259B" TargetMode="External"/><Relationship Id="rId1792" Type="http://schemas.openxmlformats.org/officeDocument/2006/relationships/hyperlink" Target="https://www.panjit.com.tw/en/Product/downloadPDF/MMSZ5224B" TargetMode="External"/><Relationship Id="rId2429" Type="http://schemas.openxmlformats.org/officeDocument/2006/relationships/hyperlink" Target="https://www.panjit.com.tw/en/Product/downloadPDF/1SMC5349" TargetMode="External"/><Relationship Id="rId84" Type="http://schemas.openxmlformats.org/officeDocument/2006/relationships/hyperlink" Target="https://www.panjit.com.tw/en/Product/downloadPDF/PZ1AFC28B" TargetMode="External"/><Relationship Id="rId510" Type="http://schemas.openxmlformats.org/officeDocument/2006/relationships/hyperlink" Target="https://www.panjit.com.tw/en/Product/downloadPDF/MMSZ5230AS" TargetMode="External"/><Relationship Id="rId608" Type="http://schemas.openxmlformats.org/officeDocument/2006/relationships/hyperlink" Target="https://www.panjit.com.tw/en/Product/downloadPDF/MMSZ5262BS" TargetMode="External"/><Relationship Id="rId815" Type="http://schemas.openxmlformats.org/officeDocument/2006/relationships/hyperlink" Target="https://www.panjit.com.tw/en/Product/downloadPDF/BZX84C75W-AU" TargetMode="External"/><Relationship Id="rId1238" Type="http://schemas.openxmlformats.org/officeDocument/2006/relationships/hyperlink" Target="https://www.panjit.com.tw/en/Product/downloadPDF/BZT52-B8V2-AU" TargetMode="External"/><Relationship Id="rId1445" Type="http://schemas.openxmlformats.org/officeDocument/2006/relationships/hyperlink" Target="https://www.panjit.com.tw/en/Product/downloadPDF/BZX84C8V7" TargetMode="External"/><Relationship Id="rId1652" Type="http://schemas.openxmlformats.org/officeDocument/2006/relationships/hyperlink" Target="https://www.panjit.com.tw/en/Product/downloadPDF/PZS5236BCH" TargetMode="External"/><Relationship Id="rId1000" Type="http://schemas.openxmlformats.org/officeDocument/2006/relationships/hyperlink" Target="https://www.panjit.com.tw/en/Product/downloadPDF/BZX84C11TW-AU" TargetMode="External"/><Relationship Id="rId1305" Type="http://schemas.openxmlformats.org/officeDocument/2006/relationships/hyperlink" Target="https://www.panjit.com.tw/en/Product/downloadPDF/BZT52-C68" TargetMode="External"/><Relationship Id="rId1957" Type="http://schemas.openxmlformats.org/officeDocument/2006/relationships/hyperlink" Target="https://www.panjit.com.tw/en/Product/downloadPDF/PZ1AH17B" TargetMode="External"/><Relationship Id="rId1512" Type="http://schemas.openxmlformats.org/officeDocument/2006/relationships/hyperlink" Target="https://www.panjit.com.tw/en/Product/downloadPDF/BZX84C75-AU" TargetMode="External"/><Relationship Id="rId1817" Type="http://schemas.openxmlformats.org/officeDocument/2006/relationships/hyperlink" Target="https://www.panjit.com.tw/en/Product/downloadPDF/MMSZ5249B" TargetMode="External"/><Relationship Id="rId11" Type="http://schemas.openxmlformats.org/officeDocument/2006/relationships/hyperlink" Target="https://www.panjit.com.tw/en/Product/downloadPDF/PZA1AL14B" TargetMode="External"/><Relationship Id="rId398" Type="http://schemas.openxmlformats.org/officeDocument/2006/relationships/hyperlink" Target="https://www.panjit.com.tw/en/Product/downloadPDF/BZT52-B12S-AU" TargetMode="External"/><Relationship Id="rId2079" Type="http://schemas.openxmlformats.org/officeDocument/2006/relationships/hyperlink" Target="https://www.panjit.com.tw/en/Product/downloadPDF/PZ1AL18B-AU" TargetMode="External"/><Relationship Id="rId160" Type="http://schemas.openxmlformats.org/officeDocument/2006/relationships/hyperlink" Target="https://www.panjit.com.tw/en/Product/downloadPDF/PZD22B33C" TargetMode="External"/><Relationship Id="rId2286" Type="http://schemas.openxmlformats.org/officeDocument/2006/relationships/hyperlink" Target="https://www.panjit.com.tw/en/Product/downloadPDF/1SMB2EZ12-AU" TargetMode="External"/><Relationship Id="rId2493" Type="http://schemas.openxmlformats.org/officeDocument/2006/relationships/hyperlink" Target="https://www.panjit.com.tw/en/Product/downloadPDF/1N5350B" TargetMode="External"/><Relationship Id="rId258" Type="http://schemas.openxmlformats.org/officeDocument/2006/relationships/hyperlink" Target="https://www.panjit.com.tw/en/Product/downloadPDF/BZX584C4V3-AU" TargetMode="External"/><Relationship Id="rId465" Type="http://schemas.openxmlformats.org/officeDocument/2006/relationships/hyperlink" Target="https://www.panjit.com.tw/en/Product/downloadPDF/MMSZ4691WS-AU" TargetMode="External"/><Relationship Id="rId672" Type="http://schemas.openxmlformats.org/officeDocument/2006/relationships/hyperlink" Target="https://www.panjit.com.tw/en/Product/downloadPDF/BZX84B14W" TargetMode="External"/><Relationship Id="rId1095" Type="http://schemas.openxmlformats.org/officeDocument/2006/relationships/hyperlink" Target="https://www.panjit.com.tw/en/Product/downloadPDF/DZ23C14" TargetMode="External"/><Relationship Id="rId2146" Type="http://schemas.openxmlformats.org/officeDocument/2006/relationships/hyperlink" Target="https://www.panjit.com.tw/en/Product/downloadPDF/1SMA5938" TargetMode="External"/><Relationship Id="rId2353" Type="http://schemas.openxmlformats.org/officeDocument/2006/relationships/hyperlink" Target="https://www.panjit.com.tw/en/Product/downloadPDF/1SMB3EZ39" TargetMode="External"/><Relationship Id="rId2560" Type="http://schemas.openxmlformats.org/officeDocument/2006/relationships/hyperlink" Target="https://www.panjit.com.tw/en/Product/downloadPDF/PZS5116BAS-AU" TargetMode="External"/><Relationship Id="rId118" Type="http://schemas.openxmlformats.org/officeDocument/2006/relationships/hyperlink" Target="https://www.panjit.com.tw/en/Product/downloadPDF/PZS1120BES" TargetMode="External"/><Relationship Id="rId325" Type="http://schemas.openxmlformats.org/officeDocument/2006/relationships/hyperlink" Target="https://www.panjit.com.tw/en/Product/downloadPDF/MMBZ5256BV" TargetMode="External"/><Relationship Id="rId532" Type="http://schemas.openxmlformats.org/officeDocument/2006/relationships/hyperlink" Target="https://www.panjit.com.tw/en/Product/downloadPDF/MMSZ5255AS" TargetMode="External"/><Relationship Id="rId977" Type="http://schemas.openxmlformats.org/officeDocument/2006/relationships/hyperlink" Target="https://www.panjit.com.tw/en/Product/downloadPDF/MMBZ5262BTW" TargetMode="External"/><Relationship Id="rId1162" Type="http://schemas.openxmlformats.org/officeDocument/2006/relationships/hyperlink" Target="https://www.panjit.com.tw/en/Product/downloadPDF/PDZ4.7B-AU" TargetMode="External"/><Relationship Id="rId2006" Type="http://schemas.openxmlformats.org/officeDocument/2006/relationships/hyperlink" Target="https://www.panjit.com.tw/en/Product/downloadPDF/PZ1AH30B-AU" TargetMode="External"/><Relationship Id="rId2213" Type="http://schemas.openxmlformats.org/officeDocument/2006/relationships/hyperlink" Target="https://www.panjit.com.tw/en/Product/downloadPDF/1SMB5926" TargetMode="External"/><Relationship Id="rId2420" Type="http://schemas.openxmlformats.org/officeDocument/2006/relationships/hyperlink" Target="https://www.panjit.com.tw/en/Product/downloadPDF/1SMC5340" TargetMode="External"/><Relationship Id="rId837" Type="http://schemas.openxmlformats.org/officeDocument/2006/relationships/hyperlink" Target="https://www.panjit.com.tw/en/Product/downloadPDF/MMBZ5252AW" TargetMode="External"/><Relationship Id="rId1022" Type="http://schemas.openxmlformats.org/officeDocument/2006/relationships/hyperlink" Target="https://www.panjit.com.tw/en/Product/downloadPDF/BZX84C68TW-AU" TargetMode="External"/><Relationship Id="rId1467" Type="http://schemas.openxmlformats.org/officeDocument/2006/relationships/hyperlink" Target="https://www.panjit.com.tw/en/Product/downloadPDF/BZX84C51" TargetMode="External"/><Relationship Id="rId1674" Type="http://schemas.openxmlformats.org/officeDocument/2006/relationships/hyperlink" Target="https://www.panjit.com.tw/en/Product/downloadPDF/PZS5111BCH" TargetMode="External"/><Relationship Id="rId1881" Type="http://schemas.openxmlformats.org/officeDocument/2006/relationships/hyperlink" Target="https://www.panjit.com.tw/en/Product/downloadPDF/1SMA4731" TargetMode="External"/><Relationship Id="rId2518" Type="http://schemas.openxmlformats.org/officeDocument/2006/relationships/hyperlink" Target="https://www.panjit.com.tw/en/Product/downloadPDF/PZS518V2BAS" TargetMode="External"/><Relationship Id="rId904" Type="http://schemas.openxmlformats.org/officeDocument/2006/relationships/hyperlink" Target="https://www.panjit.com.tw/en/Product/downloadPDF/BZX84C5V6TW" TargetMode="External"/><Relationship Id="rId1327" Type="http://schemas.openxmlformats.org/officeDocument/2006/relationships/hyperlink" Target="https://www.panjit.com.tw/en/Product/downloadPDF/BZT52-C14-AU" TargetMode="External"/><Relationship Id="rId1534" Type="http://schemas.openxmlformats.org/officeDocument/2006/relationships/hyperlink" Target="https://www.panjit.com.tw/en/Product/downloadPDF/MMBZ5250A" TargetMode="External"/><Relationship Id="rId1741" Type="http://schemas.openxmlformats.org/officeDocument/2006/relationships/hyperlink" Target="https://www.panjit.com.tw/en/Product/downloadPDF/MMSZ5244A" TargetMode="External"/><Relationship Id="rId1979" Type="http://schemas.openxmlformats.org/officeDocument/2006/relationships/hyperlink" Target="https://www.panjit.com.tw/en/Product/downloadPDF/PZ1AH4V3B-AU" TargetMode="External"/><Relationship Id="rId33" Type="http://schemas.openxmlformats.org/officeDocument/2006/relationships/hyperlink" Target="https://www.panjit.com.tw/en/Product/downloadPDF/PZS52C6V2M1Q" TargetMode="External"/><Relationship Id="rId1601" Type="http://schemas.openxmlformats.org/officeDocument/2006/relationships/hyperlink" Target="https://www.panjit.com.tw/en/Product/downloadPDF/MMBZ5236B-AU" TargetMode="External"/><Relationship Id="rId1839" Type="http://schemas.openxmlformats.org/officeDocument/2006/relationships/hyperlink" Target="https://www.panjit.com.tw/en/Product/downloadPDF/MMSZ5224B-AU" TargetMode="External"/><Relationship Id="rId182" Type="http://schemas.openxmlformats.org/officeDocument/2006/relationships/hyperlink" Target="https://www.panjit.com.tw/en/Product/downloadPDF/PZD22B7V5C-AU" TargetMode="External"/><Relationship Id="rId1906" Type="http://schemas.openxmlformats.org/officeDocument/2006/relationships/hyperlink" Target="https://www.panjit.com.tw/en/Product/downloadPDF/1SMA4756" TargetMode="External"/><Relationship Id="rId487" Type="http://schemas.openxmlformats.org/officeDocument/2006/relationships/hyperlink" Target="https://www.panjit.com.tw/en/Product/downloadPDF/BZT52-C13S-AU" TargetMode="External"/><Relationship Id="rId694" Type="http://schemas.openxmlformats.org/officeDocument/2006/relationships/hyperlink" Target="https://www.panjit.com.tw/en/Product/downloadPDF/BZX84B13W-AU" TargetMode="External"/><Relationship Id="rId2070" Type="http://schemas.openxmlformats.org/officeDocument/2006/relationships/hyperlink" Target="https://www.panjit.com.tw/en/Product/downloadPDF/PZ1AL9V1B-AU" TargetMode="External"/><Relationship Id="rId2168" Type="http://schemas.openxmlformats.org/officeDocument/2006/relationships/hyperlink" Target="https://www.panjit.com.tw/en/Product/downloadPDF/1SMA5928-AU" TargetMode="External"/><Relationship Id="rId2375" Type="http://schemas.openxmlformats.org/officeDocument/2006/relationships/hyperlink" Target="https://www.panjit.com.tw/en/Product/downloadPDF/1SMB3EZ20-AU" TargetMode="External"/><Relationship Id="rId347" Type="http://schemas.openxmlformats.org/officeDocument/2006/relationships/hyperlink" Target="https://www.panjit.com.tw/en/Product/downloadPDF/BZT52-B5V8S" TargetMode="External"/><Relationship Id="rId999" Type="http://schemas.openxmlformats.org/officeDocument/2006/relationships/hyperlink" Target="https://www.panjit.com.tw/en/Product/downloadPDF/BZX84C10TW-AU" TargetMode="External"/><Relationship Id="rId1184" Type="http://schemas.openxmlformats.org/officeDocument/2006/relationships/hyperlink" Target="https://www.panjit.com.tw/en/Product/downloadPDF/BZT52-B2V4" TargetMode="External"/><Relationship Id="rId2028" Type="http://schemas.openxmlformats.org/officeDocument/2006/relationships/hyperlink" Target="https://www.panjit.com.tw/en/Product/downloadPDF/PZ1AL8V2B" TargetMode="External"/><Relationship Id="rId2582" Type="http://schemas.openxmlformats.org/officeDocument/2006/relationships/hyperlink" Target="https://www.panjit.com.tw/en/Product/downloadPDF/PZS51A6V8CS" TargetMode="External"/><Relationship Id="rId554" Type="http://schemas.openxmlformats.org/officeDocument/2006/relationships/hyperlink" Target="https://www.panjit.com.tw/en/Product/downloadPDF/MMSZ5244AS-AU" TargetMode="External"/><Relationship Id="rId761" Type="http://schemas.openxmlformats.org/officeDocument/2006/relationships/hyperlink" Target="https://www.panjit.com.tw/en/Product/downloadPDF/BZX84C24W" TargetMode="External"/><Relationship Id="rId859" Type="http://schemas.openxmlformats.org/officeDocument/2006/relationships/hyperlink" Target="https://www.panjit.com.tw/en/Product/downloadPDF/MMBZ5233BW" TargetMode="External"/><Relationship Id="rId1391" Type="http://schemas.openxmlformats.org/officeDocument/2006/relationships/hyperlink" Target="https://www.panjit.com.tw/en/Product/downloadPDF/BZX84B2V7-AU" TargetMode="External"/><Relationship Id="rId1489" Type="http://schemas.openxmlformats.org/officeDocument/2006/relationships/hyperlink" Target="https://www.panjit.com.tw/en/Product/downloadPDF/BZX84C11-AU" TargetMode="External"/><Relationship Id="rId1696" Type="http://schemas.openxmlformats.org/officeDocument/2006/relationships/hyperlink" Target="https://www.panjit.com.tw/en/Product/downloadPDF/PZS514V7BCH-AU" TargetMode="External"/><Relationship Id="rId2235" Type="http://schemas.openxmlformats.org/officeDocument/2006/relationships/hyperlink" Target="https://www.panjit.com.tw/en/Product/downloadPDF/1N5926B" TargetMode="External"/><Relationship Id="rId2442" Type="http://schemas.openxmlformats.org/officeDocument/2006/relationships/hyperlink" Target="https://www.panjit.com.tw/en/Product/downloadPDF/1SMC5362" TargetMode="External"/><Relationship Id="rId207" Type="http://schemas.openxmlformats.org/officeDocument/2006/relationships/hyperlink" Target="https://www.panjit.com.tw/en/Product/downloadPDF/PZD22B56C-AU" TargetMode="External"/><Relationship Id="rId414" Type="http://schemas.openxmlformats.org/officeDocument/2006/relationships/hyperlink" Target="https://www.panjit.com.tw/en/Product/downloadPDF/BZT52-B43S-AU" TargetMode="External"/><Relationship Id="rId621" Type="http://schemas.openxmlformats.org/officeDocument/2006/relationships/hyperlink" Target="https://www.panjit.com.tw/en/Product/downloadPDF/MMSZ5229BS-AU" TargetMode="External"/><Relationship Id="rId1044" Type="http://schemas.openxmlformats.org/officeDocument/2006/relationships/hyperlink" Target="https://www.panjit.com.tw/en/Product/downloadPDF/AZ23C4V3" TargetMode="External"/><Relationship Id="rId1251" Type="http://schemas.openxmlformats.org/officeDocument/2006/relationships/hyperlink" Target="https://www.panjit.com.tw/en/Product/downloadPDF/BZT52-B22-AU" TargetMode="External"/><Relationship Id="rId1349" Type="http://schemas.openxmlformats.org/officeDocument/2006/relationships/hyperlink" Target="https://www.panjit.com.tw/en/Product/downloadPDF/BZX84B2V4" TargetMode="External"/><Relationship Id="rId2302" Type="http://schemas.openxmlformats.org/officeDocument/2006/relationships/hyperlink" Target="https://www.panjit.com.tw/en/Product/downloadPDF/1SMB2EZ36-AU" TargetMode="External"/><Relationship Id="rId719" Type="http://schemas.openxmlformats.org/officeDocument/2006/relationships/hyperlink" Target="https://www.panjit.com.tw/en/Product/downloadPDF/BZX84B22W-AU" TargetMode="External"/><Relationship Id="rId926" Type="http://schemas.openxmlformats.org/officeDocument/2006/relationships/hyperlink" Target="https://www.panjit.com.tw/en/Product/downloadPDF/BZX84C33TW" TargetMode="External"/><Relationship Id="rId1111" Type="http://schemas.openxmlformats.org/officeDocument/2006/relationships/hyperlink" Target="https://www.panjit.com.tw/en/Product/downloadPDF/DZ23C51" TargetMode="External"/><Relationship Id="rId1556" Type="http://schemas.openxmlformats.org/officeDocument/2006/relationships/hyperlink" Target="https://www.panjit.com.tw/en/Product/downloadPDF/MMBZ5230B" TargetMode="External"/><Relationship Id="rId1763" Type="http://schemas.openxmlformats.org/officeDocument/2006/relationships/hyperlink" Target="https://www.panjit.com.tw/en/Product/downloadPDF/MMSZ5235A-AU" TargetMode="External"/><Relationship Id="rId1970" Type="http://schemas.openxmlformats.org/officeDocument/2006/relationships/hyperlink" Target="https://www.panjit.com.tw/en/Product/downloadPDF/PZ1AH43B" TargetMode="External"/><Relationship Id="rId2607" Type="http://schemas.openxmlformats.org/officeDocument/2006/relationships/hyperlink" Target="https://www.panjit.com.tw/en/Product/downloadPDF/PZS51A43CS" TargetMode="External"/><Relationship Id="rId55" Type="http://schemas.openxmlformats.org/officeDocument/2006/relationships/hyperlink" Target="https://www.panjit.com.tw/en/Product/downloadPDF/PZ1AFC2V5B" TargetMode="External"/><Relationship Id="rId1209" Type="http://schemas.openxmlformats.org/officeDocument/2006/relationships/hyperlink" Target="https://www.panjit.com.tw/en/Product/downloadPDF/BZT52-B20" TargetMode="External"/><Relationship Id="rId1416" Type="http://schemas.openxmlformats.org/officeDocument/2006/relationships/hyperlink" Target="https://www.panjit.com.tw/en/Product/downloadPDF/BZX84B22-AU" TargetMode="External"/><Relationship Id="rId1623" Type="http://schemas.openxmlformats.org/officeDocument/2006/relationships/hyperlink" Target="https://www.panjit.com.tw/en/Product/downloadPDF/MMBZ5260B-AU" TargetMode="External"/><Relationship Id="rId1830" Type="http://schemas.openxmlformats.org/officeDocument/2006/relationships/hyperlink" Target="https://www.panjit.com.tw/en/Product/downloadPDF/MMSZ5262B" TargetMode="External"/><Relationship Id="rId1928" Type="http://schemas.openxmlformats.org/officeDocument/2006/relationships/hyperlink" Target="https://www.panjit.com.tw/en/Product/downloadPDF/1SMA4749-AU" TargetMode="External"/><Relationship Id="rId2092" Type="http://schemas.openxmlformats.org/officeDocument/2006/relationships/hyperlink" Target="https://www.panjit.com.tw/en/Product/downloadPDF/PZ1AL47B-AU" TargetMode="External"/><Relationship Id="rId271" Type="http://schemas.openxmlformats.org/officeDocument/2006/relationships/hyperlink" Target="https://www.panjit.com.tw/en/Product/downloadPDF/BZX584C13-AU" TargetMode="External"/><Relationship Id="rId2397" Type="http://schemas.openxmlformats.org/officeDocument/2006/relationships/hyperlink" Target="https://www.panjit.com.tw/en/Product/downloadPDF/3EZ15S" TargetMode="External"/><Relationship Id="rId131" Type="http://schemas.openxmlformats.org/officeDocument/2006/relationships/hyperlink" Target="https://www.panjit.com.tw/en/Product/downloadPDF/PZD22B3V0C" TargetMode="External"/><Relationship Id="rId369" Type="http://schemas.openxmlformats.org/officeDocument/2006/relationships/hyperlink" Target="https://www.panjit.com.tw/en/Product/downloadPDF/BZT52-B33S" TargetMode="External"/><Relationship Id="rId576" Type="http://schemas.openxmlformats.org/officeDocument/2006/relationships/hyperlink" Target="https://www.panjit.com.tw/en/Product/downloadPDF/MMSZ5227BS" TargetMode="External"/><Relationship Id="rId783" Type="http://schemas.openxmlformats.org/officeDocument/2006/relationships/hyperlink" Target="https://www.panjit.com.tw/en/Product/downloadPDF/BZX84C5V1W-AU" TargetMode="External"/><Relationship Id="rId990" Type="http://schemas.openxmlformats.org/officeDocument/2006/relationships/hyperlink" Target="https://www.panjit.com.tw/en/Product/downloadPDF/BZX84C4V7TW-AU" TargetMode="External"/><Relationship Id="rId2257" Type="http://schemas.openxmlformats.org/officeDocument/2006/relationships/hyperlink" Target="https://www.panjit.com.tw/en/Product/downloadPDF/1SMB2EZ11" TargetMode="External"/><Relationship Id="rId2464" Type="http://schemas.openxmlformats.org/officeDocument/2006/relationships/hyperlink" Target="https://www.panjit.com.tw/en/Product/downloadPDF/1SMC5352-AU" TargetMode="External"/><Relationship Id="rId229" Type="http://schemas.openxmlformats.org/officeDocument/2006/relationships/hyperlink" Target="https://www.panjit.com.tw/en/Product/downloadPDF/BZX584C12" TargetMode="External"/><Relationship Id="rId436" Type="http://schemas.openxmlformats.org/officeDocument/2006/relationships/hyperlink" Target="https://www.panjit.com.tw/en/Product/downloadPDF/BZT52-C9V1S" TargetMode="External"/><Relationship Id="rId643" Type="http://schemas.openxmlformats.org/officeDocument/2006/relationships/hyperlink" Target="https://www.panjit.com.tw/en/Product/downloadPDF/MMSZ5254BS-AU" TargetMode="External"/><Relationship Id="rId1066" Type="http://schemas.openxmlformats.org/officeDocument/2006/relationships/hyperlink" Target="https://www.panjit.com.tw/en/Product/downloadPDF/AZ23C27" TargetMode="External"/><Relationship Id="rId1273" Type="http://schemas.openxmlformats.org/officeDocument/2006/relationships/hyperlink" Target="https://www.panjit.com.tw/en/Product/downloadPDF/BZT52-C4V7" TargetMode="External"/><Relationship Id="rId1480" Type="http://schemas.openxmlformats.org/officeDocument/2006/relationships/hyperlink" Target="https://www.panjit.com.tw/en/Product/downloadPDF/BZX84C5V1-AU" TargetMode="External"/><Relationship Id="rId2117" Type="http://schemas.openxmlformats.org/officeDocument/2006/relationships/hyperlink" Target="https://www.panjit.com.tw/en/Product/downloadPDF/1N4749A" TargetMode="External"/><Relationship Id="rId2324" Type="http://schemas.openxmlformats.org/officeDocument/2006/relationships/hyperlink" Target="https://www.panjit.com.tw/en/Product/downloadPDF/2EZ43" TargetMode="External"/><Relationship Id="rId850" Type="http://schemas.openxmlformats.org/officeDocument/2006/relationships/hyperlink" Target="https://www.panjit.com.tw/en/Product/downloadPDF/MMBZ5224BW" TargetMode="External"/><Relationship Id="rId948" Type="http://schemas.openxmlformats.org/officeDocument/2006/relationships/hyperlink" Target="https://www.panjit.com.tw/en/Product/downloadPDF/MMBZ5233BTW" TargetMode="External"/><Relationship Id="rId1133" Type="http://schemas.openxmlformats.org/officeDocument/2006/relationships/hyperlink" Target="https://www.panjit.com.tw/en/Product/downloadPDF/AZ23C18-AU" TargetMode="External"/><Relationship Id="rId1578" Type="http://schemas.openxmlformats.org/officeDocument/2006/relationships/hyperlink" Target="https://www.panjit.com.tw/en/Product/downloadPDF/MMBZ5252B" TargetMode="External"/><Relationship Id="rId1785" Type="http://schemas.openxmlformats.org/officeDocument/2006/relationships/hyperlink" Target="https://www.panjit.com.tw/en/Product/downloadPDF/MMSZ5259A-AU" TargetMode="External"/><Relationship Id="rId1992" Type="http://schemas.openxmlformats.org/officeDocument/2006/relationships/hyperlink" Target="https://www.panjit.com.tw/en/Product/downloadPDF/PZ1AH12B-AU" TargetMode="External"/><Relationship Id="rId2531" Type="http://schemas.openxmlformats.org/officeDocument/2006/relationships/hyperlink" Target="https://www.panjit.com.tw/en/Product/downloadPDF/PZS5120BAS" TargetMode="External"/><Relationship Id="rId77" Type="http://schemas.openxmlformats.org/officeDocument/2006/relationships/hyperlink" Target="https://www.panjit.com.tw/en/Product/downloadPDF/PZ1AFC18B" TargetMode="External"/><Relationship Id="rId503" Type="http://schemas.openxmlformats.org/officeDocument/2006/relationships/hyperlink" Target="https://www.panjit.com.tw/en/Product/downloadPDF/BZT52-C47S-AU" TargetMode="External"/><Relationship Id="rId710" Type="http://schemas.openxmlformats.org/officeDocument/2006/relationships/hyperlink" Target="https://www.panjit.com.tw/en/Product/downloadPDF/BZX84B47W" TargetMode="External"/><Relationship Id="rId808" Type="http://schemas.openxmlformats.org/officeDocument/2006/relationships/hyperlink" Target="https://www.panjit.com.tw/en/Product/downloadPDF/BZX84C39W-AU" TargetMode="External"/><Relationship Id="rId1340" Type="http://schemas.openxmlformats.org/officeDocument/2006/relationships/hyperlink" Target="https://www.panjit.com.tw/en/Product/downloadPDF/BZT52-C39-AU" TargetMode="External"/><Relationship Id="rId1438" Type="http://schemas.openxmlformats.org/officeDocument/2006/relationships/hyperlink" Target="https://www.panjit.com.tw/en/Product/downloadPDF/BZX84C4V7" TargetMode="External"/><Relationship Id="rId1645" Type="http://schemas.openxmlformats.org/officeDocument/2006/relationships/hyperlink" Target="https://www.panjit.com.tw/en/Product/downloadPDF/PZS5220BCH" TargetMode="External"/><Relationship Id="rId1200" Type="http://schemas.openxmlformats.org/officeDocument/2006/relationships/hyperlink" Target="https://www.panjit.com.tw/en/Product/downloadPDF/BZT52-B10" TargetMode="External"/><Relationship Id="rId1852" Type="http://schemas.openxmlformats.org/officeDocument/2006/relationships/hyperlink" Target="https://www.panjit.com.tw/en/Product/downloadPDF/MMSZ5237B-AU" TargetMode="External"/><Relationship Id="rId1505" Type="http://schemas.openxmlformats.org/officeDocument/2006/relationships/hyperlink" Target="https://www.panjit.com.tw/en/Product/downloadPDF/BZX84C39-AU" TargetMode="External"/><Relationship Id="rId1712" Type="http://schemas.openxmlformats.org/officeDocument/2006/relationships/hyperlink" Target="https://www.panjit.com.tw/en/Product/downloadPDF/PZS5116BCH-AU" TargetMode="External"/><Relationship Id="rId293" Type="http://schemas.openxmlformats.org/officeDocument/2006/relationships/hyperlink" Target="https://www.panjit.com.tw/en/Product/downloadPDF/MMBZ5221BV" TargetMode="External"/><Relationship Id="rId2181" Type="http://schemas.openxmlformats.org/officeDocument/2006/relationships/hyperlink" Target="https://www.panjit.com.tw/en/Product/downloadPDF/1SMA5941-AU" TargetMode="External"/><Relationship Id="rId153" Type="http://schemas.openxmlformats.org/officeDocument/2006/relationships/hyperlink" Target="https://www.panjit.com.tw/en/Product/downloadPDF/PZD22B18C" TargetMode="External"/><Relationship Id="rId360" Type="http://schemas.openxmlformats.org/officeDocument/2006/relationships/hyperlink" Target="https://www.panjit.com.tw/en/Product/downloadPDF/BZT52-B16S" TargetMode="External"/><Relationship Id="rId598" Type="http://schemas.openxmlformats.org/officeDocument/2006/relationships/hyperlink" Target="https://www.panjit.com.tw/en/Product/downloadPDF/MMSZ5251BS" TargetMode="External"/><Relationship Id="rId2041" Type="http://schemas.openxmlformats.org/officeDocument/2006/relationships/hyperlink" Target="https://www.panjit.com.tw/en/Product/downloadPDF/PZ1AL20B" TargetMode="External"/><Relationship Id="rId2279" Type="http://schemas.openxmlformats.org/officeDocument/2006/relationships/hyperlink" Target="https://www.panjit.com.tw/en/Product/downloadPDF/1SMB2EZ6.8-AU" TargetMode="External"/><Relationship Id="rId2486" Type="http://schemas.openxmlformats.org/officeDocument/2006/relationships/hyperlink" Target="https://www.panjit.com.tw/en/Product/downloadPDF/1N5342B" TargetMode="External"/><Relationship Id="rId220" Type="http://schemas.openxmlformats.org/officeDocument/2006/relationships/hyperlink" Target="https://www.panjit.com.tw/en/Product/downloadPDF/BZX584C5V6" TargetMode="External"/><Relationship Id="rId458" Type="http://schemas.openxmlformats.org/officeDocument/2006/relationships/hyperlink" Target="https://www.panjit.com.tw/en/Product/downloadPDF/BZT52-C56S" TargetMode="External"/><Relationship Id="rId665" Type="http://schemas.openxmlformats.org/officeDocument/2006/relationships/hyperlink" Target="https://www.panjit.com.tw/en/Product/downloadPDF/BZX84B8V2W" TargetMode="External"/><Relationship Id="rId872" Type="http://schemas.openxmlformats.org/officeDocument/2006/relationships/hyperlink" Target="https://www.panjit.com.tw/en/Product/downloadPDF/MMBZ5246BW" TargetMode="External"/><Relationship Id="rId1088" Type="http://schemas.openxmlformats.org/officeDocument/2006/relationships/hyperlink" Target="https://www.panjit.com.tw/en/Product/downloadPDF/DZ23C8V2" TargetMode="External"/><Relationship Id="rId1295" Type="http://schemas.openxmlformats.org/officeDocument/2006/relationships/hyperlink" Target="https://www.panjit.com.tw/en/Product/downloadPDF/BZT52-C28" TargetMode="External"/><Relationship Id="rId2139" Type="http://schemas.openxmlformats.org/officeDocument/2006/relationships/hyperlink" Target="https://www.panjit.com.tw/en/Product/downloadPDF/1SMA5931" TargetMode="External"/><Relationship Id="rId2346" Type="http://schemas.openxmlformats.org/officeDocument/2006/relationships/hyperlink" Target="https://www.panjit.com.tw/en/Product/downloadPDF/1SMB3EZ24" TargetMode="External"/><Relationship Id="rId2553" Type="http://schemas.openxmlformats.org/officeDocument/2006/relationships/hyperlink" Target="https://www.panjit.com.tw/en/Product/downloadPDF/PZS519V1BAS-AU" TargetMode="External"/><Relationship Id="rId318" Type="http://schemas.openxmlformats.org/officeDocument/2006/relationships/hyperlink" Target="https://www.panjit.com.tw/en/Product/downloadPDF/MMBZ5247BV" TargetMode="External"/><Relationship Id="rId525" Type="http://schemas.openxmlformats.org/officeDocument/2006/relationships/hyperlink" Target="https://www.panjit.com.tw/en/Product/downloadPDF/MMSZ5246AS" TargetMode="External"/><Relationship Id="rId732" Type="http://schemas.openxmlformats.org/officeDocument/2006/relationships/hyperlink" Target="https://www.panjit.com.tw/en/Product/downloadPDF/BZX84B68W-AU" TargetMode="External"/><Relationship Id="rId1155" Type="http://schemas.openxmlformats.org/officeDocument/2006/relationships/hyperlink" Target="https://www.panjit.com.tw/en/Product/downloadPDF/PDZ20B" TargetMode="External"/><Relationship Id="rId1362" Type="http://schemas.openxmlformats.org/officeDocument/2006/relationships/hyperlink" Target="https://www.panjit.com.tw/en/Product/downloadPDF/BZX84B8V2" TargetMode="External"/><Relationship Id="rId2206" Type="http://schemas.openxmlformats.org/officeDocument/2006/relationships/hyperlink" Target="https://www.panjit.com.tw/en/Product/downloadPDF/1SMB5941-AU" TargetMode="External"/><Relationship Id="rId2413" Type="http://schemas.openxmlformats.org/officeDocument/2006/relationships/hyperlink" Target="https://www.panjit.com.tw/en/Product/downloadPDF/3EZ51" TargetMode="External"/><Relationship Id="rId99" Type="http://schemas.openxmlformats.org/officeDocument/2006/relationships/hyperlink" Target="https://www.panjit.com.tw/en/Product/downloadPDF/PZS115V1BES" TargetMode="External"/><Relationship Id="rId1015" Type="http://schemas.openxmlformats.org/officeDocument/2006/relationships/hyperlink" Target="https://www.panjit.com.tw/en/Product/downloadPDF/BZX84C36TW-AU" TargetMode="External"/><Relationship Id="rId1222" Type="http://schemas.openxmlformats.org/officeDocument/2006/relationships/hyperlink" Target="https://www.panjit.com.tw/en/Product/downloadPDF/BZT52-B62" TargetMode="External"/><Relationship Id="rId1667" Type="http://schemas.openxmlformats.org/officeDocument/2006/relationships/hyperlink" Target="https://www.panjit.com.tw/en/Product/downloadPDF/PZS516V2BCH" TargetMode="External"/><Relationship Id="rId1874" Type="http://schemas.openxmlformats.org/officeDocument/2006/relationships/hyperlink" Target="https://www.panjit.com.tw/en/Product/downloadPDF/MMSZ5259B-AU" TargetMode="External"/><Relationship Id="rId1527" Type="http://schemas.openxmlformats.org/officeDocument/2006/relationships/hyperlink" Target="https://www.panjit.com.tw/en/Product/downloadPDF/MMBZ5243A" TargetMode="External"/><Relationship Id="rId1734" Type="http://schemas.openxmlformats.org/officeDocument/2006/relationships/hyperlink" Target="https://www.panjit.com.tw/en/Product/downloadPDF/MMSZ5237A" TargetMode="External"/><Relationship Id="rId1941" Type="http://schemas.openxmlformats.org/officeDocument/2006/relationships/hyperlink" Target="https://www.panjit.com.tw/en/Product/downloadPDF/PZ1AH5V1B" TargetMode="External"/><Relationship Id="rId26" Type="http://schemas.openxmlformats.org/officeDocument/2006/relationships/hyperlink" Target="https://www.panjit.com.tw/en/Product/downloadPDF/PZA1AL39B" TargetMode="External"/><Relationship Id="rId175" Type="http://schemas.openxmlformats.org/officeDocument/2006/relationships/hyperlink" Target="https://www.panjit.com.tw/en/Product/downloadPDF/PZD22B3V9C-AU" TargetMode="External"/><Relationship Id="rId1801" Type="http://schemas.openxmlformats.org/officeDocument/2006/relationships/hyperlink" Target="https://www.panjit.com.tw/en/Product/downloadPDF/MMSZ5233B" TargetMode="External"/><Relationship Id="rId382" Type="http://schemas.openxmlformats.org/officeDocument/2006/relationships/hyperlink" Target="https://www.panjit.com.tw/en/Product/downloadPDF/BZT52-B3V3S-AU" TargetMode="External"/><Relationship Id="rId687" Type="http://schemas.openxmlformats.org/officeDocument/2006/relationships/hyperlink" Target="https://www.panjit.com.tw/en/Product/downloadPDF/BZX84B7V5W-AU" TargetMode="External"/><Relationship Id="rId2063" Type="http://schemas.openxmlformats.org/officeDocument/2006/relationships/hyperlink" Target="https://www.panjit.com.tw/en/Product/downloadPDF/PZ1AL5V6B-AU" TargetMode="External"/><Relationship Id="rId2270" Type="http://schemas.openxmlformats.org/officeDocument/2006/relationships/hyperlink" Target="https://www.panjit.com.tw/en/Product/downloadPDF/1SMB2EZ27" TargetMode="External"/><Relationship Id="rId2368" Type="http://schemas.openxmlformats.org/officeDocument/2006/relationships/hyperlink" Target="https://www.panjit.com.tw/en/Product/downloadPDF/1SMB3EZ13-AU" TargetMode="External"/><Relationship Id="rId242" Type="http://schemas.openxmlformats.org/officeDocument/2006/relationships/hyperlink" Target="https://www.panjit.com.tw/en/Product/downloadPDF/BZX584C33" TargetMode="External"/><Relationship Id="rId894" Type="http://schemas.openxmlformats.org/officeDocument/2006/relationships/hyperlink" Target="https://www.panjit.com.tw/en/Product/downloadPDF/MMBZ5267BW" TargetMode="External"/><Relationship Id="rId1177" Type="http://schemas.openxmlformats.org/officeDocument/2006/relationships/hyperlink" Target="https://www.panjit.com.tw/en/Product/downloadPDF/PDZ20B-AU" TargetMode="External"/><Relationship Id="rId2130" Type="http://schemas.openxmlformats.org/officeDocument/2006/relationships/hyperlink" Target="https://www.panjit.com.tw/en/Product/downloadPDF/1SMA5922" TargetMode="External"/><Relationship Id="rId2575" Type="http://schemas.openxmlformats.org/officeDocument/2006/relationships/hyperlink" Target="https://www.panjit.com.tw/en/Product/downloadPDF/PZS51A3V9CS" TargetMode="External"/><Relationship Id="rId102" Type="http://schemas.openxmlformats.org/officeDocument/2006/relationships/hyperlink" Target="https://www.panjit.com.tw/en/Product/downloadPDF/PZS116V2BES" TargetMode="External"/><Relationship Id="rId547" Type="http://schemas.openxmlformats.org/officeDocument/2006/relationships/hyperlink" Target="https://www.panjit.com.tw/en/Product/downloadPDF/MMSZ5237AS-AU" TargetMode="External"/><Relationship Id="rId754" Type="http://schemas.openxmlformats.org/officeDocument/2006/relationships/hyperlink" Target="https://www.panjit.com.tw/en/Product/downloadPDF/BZX84C14W" TargetMode="External"/><Relationship Id="rId961" Type="http://schemas.openxmlformats.org/officeDocument/2006/relationships/hyperlink" Target="https://www.panjit.com.tw/en/Product/downloadPDF/MMBZ5246BTW" TargetMode="External"/><Relationship Id="rId1384" Type="http://schemas.openxmlformats.org/officeDocument/2006/relationships/hyperlink" Target="https://www.panjit.com.tw/en/Product/downloadPDF/BZX84B47" TargetMode="External"/><Relationship Id="rId1591" Type="http://schemas.openxmlformats.org/officeDocument/2006/relationships/hyperlink" Target="https://www.panjit.com.tw/en/Product/downloadPDF/MMBZ5265B" TargetMode="External"/><Relationship Id="rId1689" Type="http://schemas.openxmlformats.org/officeDocument/2006/relationships/hyperlink" Target="https://www.panjit.com.tw/en/Product/downloadPDF/PZS5130BCH" TargetMode="External"/><Relationship Id="rId2228" Type="http://schemas.openxmlformats.org/officeDocument/2006/relationships/hyperlink" Target="https://www.panjit.com.tw/en/Product/downloadPDF/1SMB5941" TargetMode="External"/><Relationship Id="rId2435" Type="http://schemas.openxmlformats.org/officeDocument/2006/relationships/hyperlink" Target="https://www.panjit.com.tw/en/Product/downloadPDF/1SMC5355" TargetMode="External"/><Relationship Id="rId90" Type="http://schemas.openxmlformats.org/officeDocument/2006/relationships/hyperlink" Target="https://www.panjit.com.tw/en/Product/downloadPDF/PZ1AFC47B" TargetMode="External"/><Relationship Id="rId407" Type="http://schemas.openxmlformats.org/officeDocument/2006/relationships/hyperlink" Target="https://www.panjit.com.tw/en/Product/downloadPDF/BZT52-B24S-AU" TargetMode="External"/><Relationship Id="rId614" Type="http://schemas.openxmlformats.org/officeDocument/2006/relationships/hyperlink" Target="https://www.panjit.com.tw/en/Product/downloadPDF/MMSZ5221BS-AU" TargetMode="External"/><Relationship Id="rId821" Type="http://schemas.openxmlformats.org/officeDocument/2006/relationships/hyperlink" Target="https://www.panjit.com.tw/en/Product/downloadPDF/MMBZ5235AW" TargetMode="External"/><Relationship Id="rId1037" Type="http://schemas.openxmlformats.org/officeDocument/2006/relationships/hyperlink" Target="https://www.panjit.com.tw/en/Product/downloadPDF/BZT52-B5V1FN2-AU" TargetMode="External"/><Relationship Id="rId1244" Type="http://schemas.openxmlformats.org/officeDocument/2006/relationships/hyperlink" Target="https://www.panjit.com.tw/en/Product/downloadPDF/BZT52-B13-AU" TargetMode="External"/><Relationship Id="rId1451" Type="http://schemas.openxmlformats.org/officeDocument/2006/relationships/hyperlink" Target="https://www.panjit.com.tw/en/Product/downloadPDF/BZX84C14" TargetMode="External"/><Relationship Id="rId1896" Type="http://schemas.openxmlformats.org/officeDocument/2006/relationships/hyperlink" Target="https://www.panjit.com.tw/en/Product/downloadPDF/1SMA4746" TargetMode="External"/><Relationship Id="rId2502" Type="http://schemas.openxmlformats.org/officeDocument/2006/relationships/hyperlink" Target="https://www.panjit.com.tw/en/Product/downloadPDF/1N5361B" TargetMode="External"/><Relationship Id="rId919" Type="http://schemas.openxmlformats.org/officeDocument/2006/relationships/hyperlink" Target="https://www.panjit.com.tw/en/Product/downloadPDF/BZX84C18TW" TargetMode="External"/><Relationship Id="rId1104" Type="http://schemas.openxmlformats.org/officeDocument/2006/relationships/hyperlink" Target="https://www.panjit.com.tw/en/Product/downloadPDF/DZ23C28" TargetMode="External"/><Relationship Id="rId1311" Type="http://schemas.openxmlformats.org/officeDocument/2006/relationships/hyperlink" Target="https://www.panjit.com.tw/en/Product/downloadPDF/BZT52-C3V6-AU" TargetMode="External"/><Relationship Id="rId1549" Type="http://schemas.openxmlformats.org/officeDocument/2006/relationships/hyperlink" Target="https://www.panjit.com.tw/en/Product/downloadPDF/MMBZ5223B" TargetMode="External"/><Relationship Id="rId1756" Type="http://schemas.openxmlformats.org/officeDocument/2006/relationships/hyperlink" Target="https://www.panjit.com.tw/en/Product/downloadPDF/MMSZ5261A" TargetMode="External"/><Relationship Id="rId1963" Type="http://schemas.openxmlformats.org/officeDocument/2006/relationships/hyperlink" Target="https://www.panjit.com.tw/en/Product/downloadPDF/PZ1AH25B" TargetMode="External"/><Relationship Id="rId48" Type="http://schemas.openxmlformats.org/officeDocument/2006/relationships/hyperlink" Target="https://www.panjit.com.tw/en/Product/downloadPDF/PZS52C27M1Q" TargetMode="External"/><Relationship Id="rId1409" Type="http://schemas.openxmlformats.org/officeDocument/2006/relationships/hyperlink" Target="https://www.panjit.com.tw/en/Product/downloadPDF/BZX84B13-AU" TargetMode="External"/><Relationship Id="rId1616" Type="http://schemas.openxmlformats.org/officeDocument/2006/relationships/hyperlink" Target="https://www.panjit.com.tw/en/Product/downloadPDF/MMBZ5252B-AU" TargetMode="External"/><Relationship Id="rId1823" Type="http://schemas.openxmlformats.org/officeDocument/2006/relationships/hyperlink" Target="https://www.panjit.com.tw/en/Product/downloadPDF/MMSZ5255B" TargetMode="External"/><Relationship Id="rId197" Type="http://schemas.openxmlformats.org/officeDocument/2006/relationships/hyperlink" Target="https://www.panjit.com.tw/en/Product/downloadPDF/PZD22B24C-AU" TargetMode="External"/><Relationship Id="rId2085" Type="http://schemas.openxmlformats.org/officeDocument/2006/relationships/hyperlink" Target="https://www.panjit.com.tw/en/Product/downloadPDF/PZ1AL27B-AU" TargetMode="External"/><Relationship Id="rId2292" Type="http://schemas.openxmlformats.org/officeDocument/2006/relationships/hyperlink" Target="https://www.panjit.com.tw/en/Product/downloadPDF/1SMB2EZ18-AU" TargetMode="External"/><Relationship Id="rId264" Type="http://schemas.openxmlformats.org/officeDocument/2006/relationships/hyperlink" Target="https://www.panjit.com.tw/en/Product/downloadPDF/BZX584C7V5-AU" TargetMode="External"/><Relationship Id="rId471" Type="http://schemas.openxmlformats.org/officeDocument/2006/relationships/hyperlink" Target="https://www.panjit.com.tw/en/Product/downloadPDF/BZT52-C3V3S-AU" TargetMode="External"/><Relationship Id="rId2152" Type="http://schemas.openxmlformats.org/officeDocument/2006/relationships/hyperlink" Target="https://www.panjit.com.tw/en/Product/downloadPDF/1SMA5944" TargetMode="External"/><Relationship Id="rId2597" Type="http://schemas.openxmlformats.org/officeDocument/2006/relationships/hyperlink" Target="https://www.panjit.com.tw/en/Product/downloadPDF/PZS51A20CS" TargetMode="External"/><Relationship Id="rId124" Type="http://schemas.openxmlformats.org/officeDocument/2006/relationships/hyperlink" Target="https://www.panjit.com.tw/en/Product/downloadPDF/PZS1130BES" TargetMode="External"/><Relationship Id="rId569" Type="http://schemas.openxmlformats.org/officeDocument/2006/relationships/hyperlink" Target="https://www.panjit.com.tw/en/Product/downloadPDF/MMSZ5261AS-AU" TargetMode="External"/><Relationship Id="rId776" Type="http://schemas.openxmlformats.org/officeDocument/2006/relationships/hyperlink" Target="https://www.panjit.com.tw/en/Product/downloadPDF/BZX84C2V7W-AU" TargetMode="External"/><Relationship Id="rId983" Type="http://schemas.openxmlformats.org/officeDocument/2006/relationships/hyperlink" Target="https://www.panjit.com.tw/en/Product/downloadPDF/BZX84C2V4TW-AU" TargetMode="External"/><Relationship Id="rId1199" Type="http://schemas.openxmlformats.org/officeDocument/2006/relationships/hyperlink" Target="https://www.panjit.com.tw/en/Product/downloadPDF/BZT52-B9V1" TargetMode="External"/><Relationship Id="rId2457" Type="http://schemas.openxmlformats.org/officeDocument/2006/relationships/hyperlink" Target="https://www.panjit.com.tw/en/Product/downloadPDF/1SMC5345-AU" TargetMode="External"/><Relationship Id="rId331" Type="http://schemas.openxmlformats.org/officeDocument/2006/relationships/hyperlink" Target="https://www.panjit.com.tw/en/Product/downloadPDF/MMBZ5262BV" TargetMode="External"/><Relationship Id="rId429" Type="http://schemas.openxmlformats.org/officeDocument/2006/relationships/hyperlink" Target="https://www.panjit.com.tw/en/Product/downloadPDF/BZT52-C5V1S" TargetMode="External"/><Relationship Id="rId636" Type="http://schemas.openxmlformats.org/officeDocument/2006/relationships/hyperlink" Target="https://www.panjit.com.tw/en/Product/downloadPDF/MMSZ5245BS-AU" TargetMode="External"/><Relationship Id="rId1059" Type="http://schemas.openxmlformats.org/officeDocument/2006/relationships/hyperlink" Target="https://www.panjit.com.tw/en/Product/downloadPDF/AZ23C15" TargetMode="External"/><Relationship Id="rId1266" Type="http://schemas.openxmlformats.org/officeDocument/2006/relationships/hyperlink" Target="https://www.panjit.com.tw/en/Product/downloadPDF/BZT52-C2V4" TargetMode="External"/><Relationship Id="rId1473" Type="http://schemas.openxmlformats.org/officeDocument/2006/relationships/hyperlink" Target="https://www.panjit.com.tw/en/Product/downloadPDF/BZX84C2V7-AU" TargetMode="External"/><Relationship Id="rId2012" Type="http://schemas.openxmlformats.org/officeDocument/2006/relationships/hyperlink" Target="https://www.panjit.com.tw/en/Product/downloadPDF/PZ1AH51B-AU" TargetMode="External"/><Relationship Id="rId2317" Type="http://schemas.openxmlformats.org/officeDocument/2006/relationships/hyperlink" Target="https://www.panjit.com.tw/en/Product/downloadPDF/2EZ22" TargetMode="External"/><Relationship Id="rId843" Type="http://schemas.openxmlformats.org/officeDocument/2006/relationships/hyperlink" Target="https://www.panjit.com.tw/en/Product/downloadPDF/MMBZ5259AW" TargetMode="External"/><Relationship Id="rId1126" Type="http://schemas.openxmlformats.org/officeDocument/2006/relationships/hyperlink" Target="https://www.panjit.com.tw/en/Product/downloadPDF/AZ23C9V1-AU" TargetMode="External"/><Relationship Id="rId1680" Type="http://schemas.openxmlformats.org/officeDocument/2006/relationships/hyperlink" Target="https://www.panjit.com.tw/en/Product/downloadPDF/PZS5117BCH" TargetMode="External"/><Relationship Id="rId1778" Type="http://schemas.openxmlformats.org/officeDocument/2006/relationships/hyperlink" Target="https://www.panjit.com.tw/en/Product/downloadPDF/MMSZ5251A-AU" TargetMode="External"/><Relationship Id="rId1985" Type="http://schemas.openxmlformats.org/officeDocument/2006/relationships/hyperlink" Target="https://www.panjit.com.tw/en/Product/downloadPDF/PZ1AH6V8B-AU" TargetMode="External"/><Relationship Id="rId2524" Type="http://schemas.openxmlformats.org/officeDocument/2006/relationships/hyperlink" Target="https://www.panjit.com.tw/en/Product/downloadPDF/PZS5113BAS" TargetMode="External"/><Relationship Id="rId703" Type="http://schemas.openxmlformats.org/officeDocument/2006/relationships/hyperlink" Target="https://www.panjit.com.tw/en/Product/downloadPDF/BZX84B27W" TargetMode="External"/><Relationship Id="rId910" Type="http://schemas.openxmlformats.org/officeDocument/2006/relationships/hyperlink" Target="https://www.panjit.com.tw/en/Product/downloadPDF/BZX84C9V1TW" TargetMode="External"/><Relationship Id="rId1333" Type="http://schemas.openxmlformats.org/officeDocument/2006/relationships/hyperlink" Target="https://www.panjit.com.tw/en/Product/downloadPDF/BZT52-C22-AU" TargetMode="External"/><Relationship Id="rId1540" Type="http://schemas.openxmlformats.org/officeDocument/2006/relationships/hyperlink" Target="https://www.panjit.com.tw/en/Product/downloadPDF/MMBZ5256A" TargetMode="External"/><Relationship Id="rId1638" Type="http://schemas.openxmlformats.org/officeDocument/2006/relationships/hyperlink" Target="https://www.panjit.com.tw/en/Product/downloadPDF/PZS5212BCH" TargetMode="External"/><Relationship Id="rId1400" Type="http://schemas.openxmlformats.org/officeDocument/2006/relationships/hyperlink" Target="https://www.panjit.com.tw/en/Product/downloadPDF/BZX84B6V2-AU" TargetMode="External"/><Relationship Id="rId1845" Type="http://schemas.openxmlformats.org/officeDocument/2006/relationships/hyperlink" Target="https://www.panjit.com.tw/en/Product/downloadPDF/MMSZ5230B-AU" TargetMode="External"/><Relationship Id="rId1705" Type="http://schemas.openxmlformats.org/officeDocument/2006/relationships/hyperlink" Target="https://www.panjit.com.tw/en/Product/downloadPDF/PZS519V1BCH-AU" TargetMode="External"/><Relationship Id="rId1912" Type="http://schemas.openxmlformats.org/officeDocument/2006/relationships/hyperlink" Target="https://www.panjit.com.tw/en/Product/downloadPDF/1SMA4733-AU" TargetMode="External"/><Relationship Id="rId286" Type="http://schemas.openxmlformats.org/officeDocument/2006/relationships/hyperlink" Target="https://www.panjit.com.tw/en/Product/downloadPDF/BZX584C43-AU" TargetMode="External"/><Relationship Id="rId493" Type="http://schemas.openxmlformats.org/officeDocument/2006/relationships/hyperlink" Target="https://www.panjit.com.tw/en/Product/downloadPDF/BZT52-C20S-AU" TargetMode="External"/><Relationship Id="rId2174" Type="http://schemas.openxmlformats.org/officeDocument/2006/relationships/hyperlink" Target="https://www.panjit.com.tw/en/Product/downloadPDF/1SMA5934-AU" TargetMode="External"/><Relationship Id="rId2381" Type="http://schemas.openxmlformats.org/officeDocument/2006/relationships/hyperlink" Target="https://www.panjit.com.tw/en/Product/downloadPDF/1SMB3EZ30-AU" TargetMode="External"/><Relationship Id="rId146" Type="http://schemas.openxmlformats.org/officeDocument/2006/relationships/hyperlink" Target="https://www.panjit.com.tw/en/Product/downloadPDF/PZD22B11C" TargetMode="External"/><Relationship Id="rId353" Type="http://schemas.openxmlformats.org/officeDocument/2006/relationships/hyperlink" Target="https://www.panjit.com.tw/en/Product/downloadPDF/BZT52-B9V1S" TargetMode="External"/><Relationship Id="rId560" Type="http://schemas.openxmlformats.org/officeDocument/2006/relationships/hyperlink" Target="https://www.panjit.com.tw/en/Product/downloadPDF/MMSZ5251AS-AU" TargetMode="External"/><Relationship Id="rId798" Type="http://schemas.openxmlformats.org/officeDocument/2006/relationships/hyperlink" Target="https://www.panjit.com.tw/en/Product/downloadPDF/BZX84C17W-AU" TargetMode="External"/><Relationship Id="rId1190" Type="http://schemas.openxmlformats.org/officeDocument/2006/relationships/hyperlink" Target="https://www.panjit.com.tw/en/Product/downloadPDF/BZT52-B4V3" TargetMode="External"/><Relationship Id="rId2034" Type="http://schemas.openxmlformats.org/officeDocument/2006/relationships/hyperlink" Target="https://www.panjit.com.tw/en/Product/downloadPDF/PZ1AL13B" TargetMode="External"/><Relationship Id="rId2241" Type="http://schemas.openxmlformats.org/officeDocument/2006/relationships/hyperlink" Target="https://www.panjit.com.tw/en/Product/downloadPDF/1N5932B" TargetMode="External"/><Relationship Id="rId2479" Type="http://schemas.openxmlformats.org/officeDocument/2006/relationships/hyperlink" Target="https://www.panjit.com.tw/en/Product/downloadPDF/1SMC5367-AU" TargetMode="External"/><Relationship Id="rId213" Type="http://schemas.openxmlformats.org/officeDocument/2006/relationships/hyperlink" Target="https://www.panjit.com.tw/en/Product/downloadPDF/BZX584C3" TargetMode="External"/><Relationship Id="rId420" Type="http://schemas.openxmlformats.org/officeDocument/2006/relationships/hyperlink" Target="https://www.panjit.com.tw/en/Product/downloadPDF/BZT52-B75S-AU" TargetMode="External"/><Relationship Id="rId658" Type="http://schemas.openxmlformats.org/officeDocument/2006/relationships/hyperlink" Target="https://www.panjit.com.tw/en/Product/downloadPDF/BZX84B4V3W" TargetMode="External"/><Relationship Id="rId865" Type="http://schemas.openxmlformats.org/officeDocument/2006/relationships/hyperlink" Target="https://www.panjit.com.tw/en/Product/downloadPDF/MMBZ5239BW" TargetMode="External"/><Relationship Id="rId1050" Type="http://schemas.openxmlformats.org/officeDocument/2006/relationships/hyperlink" Target="https://www.panjit.com.tw/en/Product/downloadPDF/AZ23C7V5" TargetMode="External"/><Relationship Id="rId1288" Type="http://schemas.openxmlformats.org/officeDocument/2006/relationships/hyperlink" Target="https://www.panjit.com.tw/en/Product/downloadPDF/BZT52-C16" TargetMode="External"/><Relationship Id="rId1495" Type="http://schemas.openxmlformats.org/officeDocument/2006/relationships/hyperlink" Target="https://www.panjit.com.tw/en/Product/downloadPDF/BZX84C17-AU" TargetMode="External"/><Relationship Id="rId2101" Type="http://schemas.openxmlformats.org/officeDocument/2006/relationships/hyperlink" Target="https://www.panjit.com.tw/en/Product/downloadPDF/1N4733A" TargetMode="External"/><Relationship Id="rId2339" Type="http://schemas.openxmlformats.org/officeDocument/2006/relationships/hyperlink" Target="https://www.panjit.com.tw/en/Product/downloadPDF/1SMB3EZ15" TargetMode="External"/><Relationship Id="rId2546" Type="http://schemas.openxmlformats.org/officeDocument/2006/relationships/hyperlink" Target="https://www.panjit.com.tw/en/Product/downloadPDF/PZS515V3BAS-AU" TargetMode="External"/><Relationship Id="rId518" Type="http://schemas.openxmlformats.org/officeDocument/2006/relationships/hyperlink" Target="https://www.panjit.com.tw/en/Product/downloadPDF/MMSZ5239AS" TargetMode="External"/><Relationship Id="rId725" Type="http://schemas.openxmlformats.org/officeDocument/2006/relationships/hyperlink" Target="https://www.panjit.com.tw/en/Product/downloadPDF/BZX84B36W-AU" TargetMode="External"/><Relationship Id="rId932" Type="http://schemas.openxmlformats.org/officeDocument/2006/relationships/hyperlink" Target="https://www.panjit.com.tw/en/Product/downloadPDF/BZX84C56TW" TargetMode="External"/><Relationship Id="rId1148" Type="http://schemas.openxmlformats.org/officeDocument/2006/relationships/hyperlink" Target="https://www.panjit.com.tw/en/Product/downloadPDF/PDZ10B" TargetMode="External"/><Relationship Id="rId1355" Type="http://schemas.openxmlformats.org/officeDocument/2006/relationships/hyperlink" Target="https://www.panjit.com.tw/en/Product/downloadPDF/BZX84B4V3" TargetMode="External"/><Relationship Id="rId1562" Type="http://schemas.openxmlformats.org/officeDocument/2006/relationships/hyperlink" Target="https://www.panjit.com.tw/en/Product/downloadPDF/MMBZ5236B" TargetMode="External"/><Relationship Id="rId2406" Type="http://schemas.openxmlformats.org/officeDocument/2006/relationships/hyperlink" Target="https://www.panjit.com.tw/en/Product/downloadPDF/3EZ12" TargetMode="External"/><Relationship Id="rId1008" Type="http://schemas.openxmlformats.org/officeDocument/2006/relationships/hyperlink" Target="https://www.panjit.com.tw/en/Product/downloadPDF/BZX84C20TW-AU" TargetMode="External"/><Relationship Id="rId1215" Type="http://schemas.openxmlformats.org/officeDocument/2006/relationships/hyperlink" Target="https://www.panjit.com.tw/en/Product/downloadPDF/BZT52-B33" TargetMode="External"/><Relationship Id="rId1422" Type="http://schemas.openxmlformats.org/officeDocument/2006/relationships/hyperlink" Target="https://www.panjit.com.tw/en/Product/downloadPDF/BZX84B36-AU" TargetMode="External"/><Relationship Id="rId1867" Type="http://schemas.openxmlformats.org/officeDocument/2006/relationships/hyperlink" Target="https://www.panjit.com.tw/en/Product/downloadPDF/MMSZ5252B-AU" TargetMode="External"/><Relationship Id="rId61" Type="http://schemas.openxmlformats.org/officeDocument/2006/relationships/hyperlink" Target="https://www.panjit.com.tw/en/Product/downloadPDF/PZ1AFC5V6B" TargetMode="External"/><Relationship Id="rId1727" Type="http://schemas.openxmlformats.org/officeDocument/2006/relationships/hyperlink" Target="https://www.panjit.com.tw/en/Product/downloadPDF/MMSZ5229A" TargetMode="External"/><Relationship Id="rId1934" Type="http://schemas.openxmlformats.org/officeDocument/2006/relationships/hyperlink" Target="https://www.panjit.com.tw/en/Product/downloadPDF/1SMA4755-AU" TargetMode="External"/><Relationship Id="rId19" Type="http://schemas.openxmlformats.org/officeDocument/2006/relationships/hyperlink" Target="https://www.panjit.com.tw/en/Product/downloadPDF/PZA1AL24B" TargetMode="External"/><Relationship Id="rId2196" Type="http://schemas.openxmlformats.org/officeDocument/2006/relationships/hyperlink" Target="https://www.panjit.com.tw/en/Product/downloadPDF/1SMB5931-AU" TargetMode="External"/><Relationship Id="rId168" Type="http://schemas.openxmlformats.org/officeDocument/2006/relationships/hyperlink" Target="https://www.panjit.com.tw/en/Product/downloadPDF/PZD22B68C" TargetMode="External"/><Relationship Id="rId375" Type="http://schemas.openxmlformats.org/officeDocument/2006/relationships/hyperlink" Target="https://www.panjit.com.tw/en/Product/downloadPDF/BZT52-B56S" TargetMode="External"/><Relationship Id="rId582" Type="http://schemas.openxmlformats.org/officeDocument/2006/relationships/hyperlink" Target="https://www.panjit.com.tw/en/Product/downloadPDF/MMSZ5234BS" TargetMode="External"/><Relationship Id="rId2056" Type="http://schemas.openxmlformats.org/officeDocument/2006/relationships/hyperlink" Target="https://www.panjit.com.tw/en/Product/downloadPDF/PZ1AL68B" TargetMode="External"/><Relationship Id="rId2263" Type="http://schemas.openxmlformats.org/officeDocument/2006/relationships/hyperlink" Target="https://www.panjit.com.tw/en/Product/downloadPDF/1SMB2EZ17" TargetMode="External"/><Relationship Id="rId2470" Type="http://schemas.openxmlformats.org/officeDocument/2006/relationships/hyperlink" Target="https://www.panjit.com.tw/en/Product/downloadPDF/1SMC5358-AU" TargetMode="External"/><Relationship Id="rId3" Type="http://schemas.openxmlformats.org/officeDocument/2006/relationships/hyperlink" Target="https://www.panjit.com.tw/en/Product/downloadPDF/PZA1AL6V8B" TargetMode="External"/><Relationship Id="rId235" Type="http://schemas.openxmlformats.org/officeDocument/2006/relationships/hyperlink" Target="https://www.panjit.com.tw/en/Product/downloadPDF/BZX584C18" TargetMode="External"/><Relationship Id="rId442" Type="http://schemas.openxmlformats.org/officeDocument/2006/relationships/hyperlink" Target="https://www.panjit.com.tw/en/Product/downloadPDF/BZT52-C15S" TargetMode="External"/><Relationship Id="rId887" Type="http://schemas.openxmlformats.org/officeDocument/2006/relationships/hyperlink" Target="https://www.panjit.com.tw/en/Product/downloadPDF/MMBZ5261BW" TargetMode="External"/><Relationship Id="rId1072" Type="http://schemas.openxmlformats.org/officeDocument/2006/relationships/hyperlink" Target="https://www.panjit.com.tw/en/Product/downloadPDF/AZ23C43" TargetMode="External"/><Relationship Id="rId2123" Type="http://schemas.openxmlformats.org/officeDocument/2006/relationships/hyperlink" Target="https://www.panjit.com.tw/en/Product/downloadPDF/1N4755A" TargetMode="External"/><Relationship Id="rId2330" Type="http://schemas.openxmlformats.org/officeDocument/2006/relationships/hyperlink" Target="https://www.panjit.com.tw/en/Product/downloadPDF/1SMB3EZ7.5" TargetMode="External"/><Relationship Id="rId2568" Type="http://schemas.openxmlformats.org/officeDocument/2006/relationships/hyperlink" Target="https://www.panjit.com.tw/en/Product/downloadPDF/PZS5127BAS-AU" TargetMode="External"/><Relationship Id="rId302" Type="http://schemas.openxmlformats.org/officeDocument/2006/relationships/hyperlink" Target="https://www.panjit.com.tw/en/Product/downloadPDF/MMBZ5231BV" TargetMode="External"/><Relationship Id="rId747" Type="http://schemas.openxmlformats.org/officeDocument/2006/relationships/hyperlink" Target="https://www.panjit.com.tw/en/Product/downloadPDF/BZX84C8V2W" TargetMode="External"/><Relationship Id="rId954" Type="http://schemas.openxmlformats.org/officeDocument/2006/relationships/hyperlink" Target="https://www.panjit.com.tw/en/Product/downloadPDF/MMBZ5239BTW" TargetMode="External"/><Relationship Id="rId1377" Type="http://schemas.openxmlformats.org/officeDocument/2006/relationships/hyperlink" Target="https://www.panjit.com.tw/en/Product/downloadPDF/BZX84B27" TargetMode="External"/><Relationship Id="rId1584" Type="http://schemas.openxmlformats.org/officeDocument/2006/relationships/hyperlink" Target="https://www.panjit.com.tw/en/Product/downloadPDF/MMBZ5258B" TargetMode="External"/><Relationship Id="rId1791" Type="http://schemas.openxmlformats.org/officeDocument/2006/relationships/hyperlink" Target="https://www.panjit.com.tw/en/Product/downloadPDF/MMSZ5223B" TargetMode="External"/><Relationship Id="rId2428" Type="http://schemas.openxmlformats.org/officeDocument/2006/relationships/hyperlink" Target="https://www.panjit.com.tw/en/Product/downloadPDF/1SMC5348" TargetMode="External"/><Relationship Id="rId83" Type="http://schemas.openxmlformats.org/officeDocument/2006/relationships/hyperlink" Target="https://www.panjit.com.tw/en/Product/downloadPDF/PZ1AFC27B" TargetMode="External"/><Relationship Id="rId607" Type="http://schemas.openxmlformats.org/officeDocument/2006/relationships/hyperlink" Target="https://www.panjit.com.tw/en/Product/downloadPDF/MMSZ5261BS" TargetMode="External"/><Relationship Id="rId814" Type="http://schemas.openxmlformats.org/officeDocument/2006/relationships/hyperlink" Target="https://www.panjit.com.tw/en/Product/downloadPDF/BZX84C68W-AU" TargetMode="External"/><Relationship Id="rId1237" Type="http://schemas.openxmlformats.org/officeDocument/2006/relationships/hyperlink" Target="https://www.panjit.com.tw/en/Product/downloadPDF/BZT52-B7V5-AU" TargetMode="External"/><Relationship Id="rId1444" Type="http://schemas.openxmlformats.org/officeDocument/2006/relationships/hyperlink" Target="https://www.panjit.com.tw/en/Product/downloadPDF/BZX84C8V2" TargetMode="External"/><Relationship Id="rId1651" Type="http://schemas.openxmlformats.org/officeDocument/2006/relationships/hyperlink" Target="https://www.panjit.com.tw/en/Product/downloadPDF/PZS5233BCH" TargetMode="External"/><Relationship Id="rId1889" Type="http://schemas.openxmlformats.org/officeDocument/2006/relationships/hyperlink" Target="https://www.panjit.com.tw/en/Product/downloadPDF/1SMA4739" TargetMode="External"/><Relationship Id="rId1304" Type="http://schemas.openxmlformats.org/officeDocument/2006/relationships/hyperlink" Target="https://www.panjit.com.tw/en/Product/downloadPDF/BZT52-C62" TargetMode="External"/><Relationship Id="rId1511" Type="http://schemas.openxmlformats.org/officeDocument/2006/relationships/hyperlink" Target="https://www.panjit.com.tw/en/Product/downloadPDF/BZX84C68-AU" TargetMode="External"/><Relationship Id="rId1749" Type="http://schemas.openxmlformats.org/officeDocument/2006/relationships/hyperlink" Target="https://www.panjit.com.tw/en/Product/downloadPDF/MMSZ5254A" TargetMode="External"/><Relationship Id="rId1956" Type="http://schemas.openxmlformats.org/officeDocument/2006/relationships/hyperlink" Target="https://www.panjit.com.tw/en/Product/downloadPDF/PZ1AH16B" TargetMode="External"/><Relationship Id="rId1609" Type="http://schemas.openxmlformats.org/officeDocument/2006/relationships/hyperlink" Target="https://www.panjit.com.tw/en/Product/downloadPDF/MMBZ5244B-AU" TargetMode="External"/><Relationship Id="rId1816" Type="http://schemas.openxmlformats.org/officeDocument/2006/relationships/hyperlink" Target="https://www.panjit.com.tw/en/Product/downloadPDF/MMSZ5248B" TargetMode="External"/><Relationship Id="rId10" Type="http://schemas.openxmlformats.org/officeDocument/2006/relationships/hyperlink" Target="https://www.panjit.com.tw/en/Product/downloadPDF/PZA1AL13B" TargetMode="External"/><Relationship Id="rId397" Type="http://schemas.openxmlformats.org/officeDocument/2006/relationships/hyperlink" Target="https://www.panjit.com.tw/en/Product/downloadPDF/BZT52-B11S-AU" TargetMode="External"/><Relationship Id="rId2078" Type="http://schemas.openxmlformats.org/officeDocument/2006/relationships/hyperlink" Target="https://www.panjit.com.tw/en/Product/downloadPDF/PZ1AL17B-AU" TargetMode="External"/><Relationship Id="rId2285" Type="http://schemas.openxmlformats.org/officeDocument/2006/relationships/hyperlink" Target="https://www.panjit.com.tw/en/Product/downloadPDF/1SMB2EZ11-AU" TargetMode="External"/><Relationship Id="rId2492" Type="http://schemas.openxmlformats.org/officeDocument/2006/relationships/hyperlink" Target="https://www.panjit.com.tw/en/Product/downloadPDF/1N5349B" TargetMode="External"/><Relationship Id="rId257" Type="http://schemas.openxmlformats.org/officeDocument/2006/relationships/hyperlink" Target="https://www.panjit.com.tw/en/Product/downloadPDF/BZX584C3V9-AU" TargetMode="External"/><Relationship Id="rId464" Type="http://schemas.openxmlformats.org/officeDocument/2006/relationships/hyperlink" Target="https://www.panjit.com.tw/en/Product/downloadPDF/MMSZ4702WS" TargetMode="External"/><Relationship Id="rId1094" Type="http://schemas.openxmlformats.org/officeDocument/2006/relationships/hyperlink" Target="https://www.panjit.com.tw/en/Product/downloadPDF/DZ23C13" TargetMode="External"/><Relationship Id="rId2145" Type="http://schemas.openxmlformats.org/officeDocument/2006/relationships/hyperlink" Target="https://www.panjit.com.tw/en/Product/downloadPDF/1SMA5937" TargetMode="External"/><Relationship Id="rId117" Type="http://schemas.openxmlformats.org/officeDocument/2006/relationships/hyperlink" Target="https://www.panjit.com.tw/en/Product/downloadPDF/PZS1119BES" TargetMode="External"/><Relationship Id="rId671" Type="http://schemas.openxmlformats.org/officeDocument/2006/relationships/hyperlink" Target="https://www.panjit.com.tw/en/Product/downloadPDF/BZX84B13W" TargetMode="External"/><Relationship Id="rId769" Type="http://schemas.openxmlformats.org/officeDocument/2006/relationships/hyperlink" Target="https://www.panjit.com.tw/en/Product/downloadPDF/BZX84C47W" TargetMode="External"/><Relationship Id="rId976" Type="http://schemas.openxmlformats.org/officeDocument/2006/relationships/hyperlink" Target="https://www.panjit.com.tw/en/Product/downloadPDF/MMBZ5261BTW" TargetMode="External"/><Relationship Id="rId1399" Type="http://schemas.openxmlformats.org/officeDocument/2006/relationships/hyperlink" Target="https://www.panjit.com.tw/en/Product/downloadPDF/BZX84B5V6-AU" TargetMode="External"/><Relationship Id="rId2352" Type="http://schemas.openxmlformats.org/officeDocument/2006/relationships/hyperlink" Target="https://www.panjit.com.tw/en/Product/downloadPDF/1SMB3EZ36" TargetMode="External"/><Relationship Id="rId324" Type="http://schemas.openxmlformats.org/officeDocument/2006/relationships/hyperlink" Target="https://www.panjit.com.tw/en/Product/downloadPDF/MMBZ5255BV" TargetMode="External"/><Relationship Id="rId531" Type="http://schemas.openxmlformats.org/officeDocument/2006/relationships/hyperlink" Target="https://www.panjit.com.tw/en/Product/downloadPDF/MMSZ5254AS" TargetMode="External"/><Relationship Id="rId629" Type="http://schemas.openxmlformats.org/officeDocument/2006/relationships/hyperlink" Target="https://www.panjit.com.tw/en/Product/downloadPDF/MMSZ5238BS-AU" TargetMode="External"/><Relationship Id="rId1161" Type="http://schemas.openxmlformats.org/officeDocument/2006/relationships/hyperlink" Target="https://www.panjit.com.tw/en/Product/downloadPDF/PDZ36B" TargetMode="External"/><Relationship Id="rId1259" Type="http://schemas.openxmlformats.org/officeDocument/2006/relationships/hyperlink" Target="https://www.panjit.com.tw/en/Product/downloadPDF/BZT52-B43-AU" TargetMode="External"/><Relationship Id="rId1466" Type="http://schemas.openxmlformats.org/officeDocument/2006/relationships/hyperlink" Target="https://www.panjit.com.tw/en/Product/downloadPDF/BZX84C47" TargetMode="External"/><Relationship Id="rId2005" Type="http://schemas.openxmlformats.org/officeDocument/2006/relationships/hyperlink" Target="https://www.panjit.com.tw/en/Product/downloadPDF/PZ1AH28B-AU" TargetMode="External"/><Relationship Id="rId2212" Type="http://schemas.openxmlformats.org/officeDocument/2006/relationships/hyperlink" Target="https://www.panjit.com.tw/en/Product/downloadPDF/1SMB5925" TargetMode="External"/><Relationship Id="rId836" Type="http://schemas.openxmlformats.org/officeDocument/2006/relationships/hyperlink" Target="https://www.panjit.com.tw/en/Product/downloadPDF/MMBZ5251AW" TargetMode="External"/><Relationship Id="rId1021" Type="http://schemas.openxmlformats.org/officeDocument/2006/relationships/hyperlink" Target="https://www.panjit.com.tw/en/Product/downloadPDF/BZX84C62TW-AU" TargetMode="External"/><Relationship Id="rId1119" Type="http://schemas.openxmlformats.org/officeDocument/2006/relationships/hyperlink" Target="https://www.panjit.com.tw/en/Product/downloadPDF/AZ23C4V7-AU" TargetMode="External"/><Relationship Id="rId1673" Type="http://schemas.openxmlformats.org/officeDocument/2006/relationships/hyperlink" Target="https://www.panjit.com.tw/en/Product/downloadPDF/PZS5110BCH" TargetMode="External"/><Relationship Id="rId1880" Type="http://schemas.openxmlformats.org/officeDocument/2006/relationships/hyperlink" Target="https://www.panjit.com.tw/en/Product/downloadPDF/1SMA4730" TargetMode="External"/><Relationship Id="rId1978" Type="http://schemas.openxmlformats.org/officeDocument/2006/relationships/hyperlink" Target="https://www.panjit.com.tw/en/Product/downloadPDF/PZ1AH3V9B-AU" TargetMode="External"/><Relationship Id="rId2517" Type="http://schemas.openxmlformats.org/officeDocument/2006/relationships/hyperlink" Target="https://www.panjit.com.tw/en/Product/downloadPDF/PZS517V5BAS" TargetMode="External"/><Relationship Id="rId903" Type="http://schemas.openxmlformats.org/officeDocument/2006/relationships/hyperlink" Target="https://www.panjit.com.tw/en/Product/downloadPDF/BZX84C5V1TW" TargetMode="External"/><Relationship Id="rId1326" Type="http://schemas.openxmlformats.org/officeDocument/2006/relationships/hyperlink" Target="https://www.panjit.com.tw/en/Product/downloadPDF/BZT52-C13-AU" TargetMode="External"/><Relationship Id="rId1533" Type="http://schemas.openxmlformats.org/officeDocument/2006/relationships/hyperlink" Target="https://www.panjit.com.tw/en/Product/downloadPDF/MMBZ5249A" TargetMode="External"/><Relationship Id="rId1740" Type="http://schemas.openxmlformats.org/officeDocument/2006/relationships/hyperlink" Target="https://www.panjit.com.tw/en/Product/downloadPDF/MMSZ5243A" TargetMode="External"/><Relationship Id="rId32" Type="http://schemas.openxmlformats.org/officeDocument/2006/relationships/hyperlink" Target="https://www.panjit.com.tw/en/Product/downloadPDF/PZS52C5V6M1Q" TargetMode="External"/><Relationship Id="rId1600" Type="http://schemas.openxmlformats.org/officeDocument/2006/relationships/hyperlink" Target="https://www.panjit.com.tw/en/Product/downloadPDF/MMBZ5235B-AU" TargetMode="External"/><Relationship Id="rId1838" Type="http://schemas.openxmlformats.org/officeDocument/2006/relationships/hyperlink" Target="https://www.panjit.com.tw/en/Product/downloadPDF/MMSZ5223B-AU" TargetMode="External"/><Relationship Id="rId181" Type="http://schemas.openxmlformats.org/officeDocument/2006/relationships/hyperlink" Target="https://www.panjit.com.tw/en/Product/downloadPDF/PZD22B6V8C-AU" TargetMode="External"/><Relationship Id="rId1905" Type="http://schemas.openxmlformats.org/officeDocument/2006/relationships/hyperlink" Target="https://www.panjit.com.tw/en/Product/downloadPDF/1SMA4755" TargetMode="External"/><Relationship Id="rId279" Type="http://schemas.openxmlformats.org/officeDocument/2006/relationships/hyperlink" Target="https://www.panjit.com.tw/en/Product/downloadPDF/BZX584C24-AU" TargetMode="External"/><Relationship Id="rId486" Type="http://schemas.openxmlformats.org/officeDocument/2006/relationships/hyperlink" Target="https://www.panjit.com.tw/en/Product/downloadPDF/BZT52-C12S-AU" TargetMode="External"/><Relationship Id="rId693" Type="http://schemas.openxmlformats.org/officeDocument/2006/relationships/hyperlink" Target="https://www.panjit.com.tw/en/Product/downloadPDF/BZX84B12W-AU" TargetMode="External"/><Relationship Id="rId2167" Type="http://schemas.openxmlformats.org/officeDocument/2006/relationships/hyperlink" Target="https://www.panjit.com.tw/en/Product/downloadPDF/1SMA5927-AU" TargetMode="External"/><Relationship Id="rId2374" Type="http://schemas.openxmlformats.org/officeDocument/2006/relationships/hyperlink" Target="https://www.panjit.com.tw/en/Product/downloadPDF/1SMB3EZ19-AU" TargetMode="External"/><Relationship Id="rId2581" Type="http://schemas.openxmlformats.org/officeDocument/2006/relationships/hyperlink" Target="https://www.panjit.com.tw/en/Product/downloadPDF/PZS51A6V2CS" TargetMode="External"/><Relationship Id="rId139" Type="http://schemas.openxmlformats.org/officeDocument/2006/relationships/hyperlink" Target="https://www.panjit.com.tw/en/Product/downloadPDF/PZD22B6V2C" TargetMode="External"/><Relationship Id="rId346" Type="http://schemas.openxmlformats.org/officeDocument/2006/relationships/hyperlink" Target="https://www.panjit.com.tw/en/Product/downloadPDF/BZT52-B5V6S" TargetMode="External"/><Relationship Id="rId553" Type="http://schemas.openxmlformats.org/officeDocument/2006/relationships/hyperlink" Target="https://www.panjit.com.tw/en/Product/downloadPDF/MMSZ5243AS-AU" TargetMode="External"/><Relationship Id="rId760" Type="http://schemas.openxmlformats.org/officeDocument/2006/relationships/hyperlink" Target="https://www.panjit.com.tw/en/Product/downloadPDF/BZX84C22W" TargetMode="External"/><Relationship Id="rId998" Type="http://schemas.openxmlformats.org/officeDocument/2006/relationships/hyperlink" Target="https://www.panjit.com.tw/en/Product/downloadPDF/BZX84C9V1TW-AU" TargetMode="External"/><Relationship Id="rId1183" Type="http://schemas.openxmlformats.org/officeDocument/2006/relationships/hyperlink" Target="https://www.panjit.com.tw/en/Product/downloadPDF/PDZ36B-AU" TargetMode="External"/><Relationship Id="rId1390" Type="http://schemas.openxmlformats.org/officeDocument/2006/relationships/hyperlink" Target="https://www.panjit.com.tw/en/Product/downloadPDF/BZX84B2V4-AU" TargetMode="External"/><Relationship Id="rId2027" Type="http://schemas.openxmlformats.org/officeDocument/2006/relationships/hyperlink" Target="https://www.panjit.com.tw/en/Product/downloadPDF/PZ1AL7V5B" TargetMode="External"/><Relationship Id="rId2234" Type="http://schemas.openxmlformats.org/officeDocument/2006/relationships/hyperlink" Target="https://www.panjit.com.tw/en/Product/downloadPDF/1N5925B" TargetMode="External"/><Relationship Id="rId2441" Type="http://schemas.openxmlformats.org/officeDocument/2006/relationships/hyperlink" Target="https://www.panjit.com.tw/en/Product/downloadPDF/1SMC5361" TargetMode="External"/><Relationship Id="rId206" Type="http://schemas.openxmlformats.org/officeDocument/2006/relationships/hyperlink" Target="https://www.panjit.com.tw/en/Product/downloadPDF/PZD22B51C-AU" TargetMode="External"/><Relationship Id="rId413" Type="http://schemas.openxmlformats.org/officeDocument/2006/relationships/hyperlink" Target="https://www.panjit.com.tw/en/Product/downloadPDF/BZT52-B39S-AU" TargetMode="External"/><Relationship Id="rId858" Type="http://schemas.openxmlformats.org/officeDocument/2006/relationships/hyperlink" Target="https://www.panjit.com.tw/en/Product/downloadPDF/MMBZ5232BW" TargetMode="External"/><Relationship Id="rId1043" Type="http://schemas.openxmlformats.org/officeDocument/2006/relationships/hyperlink" Target="https://www.panjit.com.tw/en/Product/downloadPDF/AZ23C3V9" TargetMode="External"/><Relationship Id="rId1488" Type="http://schemas.openxmlformats.org/officeDocument/2006/relationships/hyperlink" Target="https://www.panjit.com.tw/en/Product/downloadPDF/BZX84C10-AU" TargetMode="External"/><Relationship Id="rId1695" Type="http://schemas.openxmlformats.org/officeDocument/2006/relationships/hyperlink" Target="https://www.panjit.com.tw/en/Product/downloadPDF/PZS514V3BCH-AU" TargetMode="External"/><Relationship Id="rId2539" Type="http://schemas.openxmlformats.org/officeDocument/2006/relationships/hyperlink" Target="https://www.panjit.com.tw/en/Product/downloadPDF/PZS5136BAS" TargetMode="External"/><Relationship Id="rId620" Type="http://schemas.openxmlformats.org/officeDocument/2006/relationships/hyperlink" Target="https://www.panjit.com.tw/en/Product/downloadPDF/MMSZ5228BS-AU" TargetMode="External"/><Relationship Id="rId718" Type="http://schemas.openxmlformats.org/officeDocument/2006/relationships/hyperlink" Target="https://www.panjit.com.tw/en/Product/downloadPDF/BZX84B20W-AU" TargetMode="External"/><Relationship Id="rId925" Type="http://schemas.openxmlformats.org/officeDocument/2006/relationships/hyperlink" Target="https://www.panjit.com.tw/en/Product/downloadPDF/BZX84C30TW" TargetMode="External"/><Relationship Id="rId1250" Type="http://schemas.openxmlformats.org/officeDocument/2006/relationships/hyperlink" Target="https://www.panjit.com.tw/en/Product/downloadPDF/BZT52-B20-AU" TargetMode="External"/><Relationship Id="rId1348" Type="http://schemas.openxmlformats.org/officeDocument/2006/relationships/hyperlink" Target="https://www.panjit.com.tw/en/Product/downloadPDF/BZX84A4V7" TargetMode="External"/><Relationship Id="rId1555" Type="http://schemas.openxmlformats.org/officeDocument/2006/relationships/hyperlink" Target="https://www.panjit.com.tw/en/Product/downloadPDF/MMBZ5229B" TargetMode="External"/><Relationship Id="rId1762" Type="http://schemas.openxmlformats.org/officeDocument/2006/relationships/hyperlink" Target="https://www.panjit.com.tw/en/Product/downloadPDF/MMSZ5234A-AU" TargetMode="External"/><Relationship Id="rId2301" Type="http://schemas.openxmlformats.org/officeDocument/2006/relationships/hyperlink" Target="https://www.panjit.com.tw/en/Product/downloadPDF/1SMB2EZ33-AU" TargetMode="External"/><Relationship Id="rId2606" Type="http://schemas.openxmlformats.org/officeDocument/2006/relationships/hyperlink" Target="https://www.panjit.com.tw/en/Product/downloadPDF/PZS51A39CS" TargetMode="External"/><Relationship Id="rId1110" Type="http://schemas.openxmlformats.org/officeDocument/2006/relationships/hyperlink" Target="https://www.panjit.com.tw/en/Product/downloadPDF/DZ23C47" TargetMode="External"/><Relationship Id="rId1208" Type="http://schemas.openxmlformats.org/officeDocument/2006/relationships/hyperlink" Target="https://www.panjit.com.tw/en/Product/downloadPDF/BZT52-B18" TargetMode="External"/><Relationship Id="rId1415" Type="http://schemas.openxmlformats.org/officeDocument/2006/relationships/hyperlink" Target="https://www.panjit.com.tw/en/Product/downloadPDF/BZX84B20-AU" TargetMode="External"/><Relationship Id="rId54" Type="http://schemas.openxmlformats.org/officeDocument/2006/relationships/hyperlink" Target="https://www.panjit.com.tw/en/Product/downloadPDF/PZS52C47M1Q" TargetMode="External"/><Relationship Id="rId1622" Type="http://schemas.openxmlformats.org/officeDocument/2006/relationships/hyperlink" Target="https://www.panjit.com.tw/en/Product/downloadPDF/MMBZ5259B-AU" TargetMode="External"/><Relationship Id="rId1927" Type="http://schemas.openxmlformats.org/officeDocument/2006/relationships/hyperlink" Target="https://www.panjit.com.tw/en/Product/downloadPDF/1SMA4748-AU" TargetMode="External"/><Relationship Id="rId2091" Type="http://schemas.openxmlformats.org/officeDocument/2006/relationships/hyperlink" Target="https://www.panjit.com.tw/en/Product/downloadPDF/PZ1AL43B-AU" TargetMode="External"/><Relationship Id="rId2189" Type="http://schemas.openxmlformats.org/officeDocument/2006/relationships/hyperlink" Target="https://www.panjit.com.tw/en/Product/downloadPDF/1SMB5924-AU" TargetMode="External"/><Relationship Id="rId270" Type="http://schemas.openxmlformats.org/officeDocument/2006/relationships/hyperlink" Target="https://www.panjit.com.tw/en/Product/downloadPDF/BZX584C12-AU" TargetMode="External"/><Relationship Id="rId2396" Type="http://schemas.openxmlformats.org/officeDocument/2006/relationships/hyperlink" Target="https://www.panjit.com.tw/en/Product/downloadPDF/3EZ13S" TargetMode="External"/><Relationship Id="rId130" Type="http://schemas.openxmlformats.org/officeDocument/2006/relationships/hyperlink" Target="https://www.panjit.com.tw/en/Product/downloadPDF/PZD22B2V7C" TargetMode="External"/><Relationship Id="rId368" Type="http://schemas.openxmlformats.org/officeDocument/2006/relationships/hyperlink" Target="https://www.panjit.com.tw/en/Product/downloadPDF/BZT52-B30S" TargetMode="External"/><Relationship Id="rId575" Type="http://schemas.openxmlformats.org/officeDocument/2006/relationships/hyperlink" Target="https://www.panjit.com.tw/en/Product/downloadPDF/MMSZ5226BS" TargetMode="External"/><Relationship Id="rId782" Type="http://schemas.openxmlformats.org/officeDocument/2006/relationships/hyperlink" Target="https://www.panjit.com.tw/en/Product/downloadPDF/BZX84C4V7W-AU" TargetMode="External"/><Relationship Id="rId2049" Type="http://schemas.openxmlformats.org/officeDocument/2006/relationships/hyperlink" Target="https://www.panjit.com.tw/en/Product/downloadPDF/PZ1AL36B" TargetMode="External"/><Relationship Id="rId2256" Type="http://schemas.openxmlformats.org/officeDocument/2006/relationships/hyperlink" Target="https://www.panjit.com.tw/en/Product/downloadPDF/1SMB2EZ10" TargetMode="External"/><Relationship Id="rId2463" Type="http://schemas.openxmlformats.org/officeDocument/2006/relationships/hyperlink" Target="https://www.panjit.com.tw/en/Product/downloadPDF/1SMC5351-AU" TargetMode="External"/><Relationship Id="rId228" Type="http://schemas.openxmlformats.org/officeDocument/2006/relationships/hyperlink" Target="https://www.panjit.com.tw/en/Product/downloadPDF/BZX584C11" TargetMode="External"/><Relationship Id="rId435" Type="http://schemas.openxmlformats.org/officeDocument/2006/relationships/hyperlink" Target="https://www.panjit.com.tw/en/Product/downloadPDF/BZT52-C8V7S" TargetMode="External"/><Relationship Id="rId642" Type="http://schemas.openxmlformats.org/officeDocument/2006/relationships/hyperlink" Target="https://www.panjit.com.tw/en/Product/downloadPDF/MMSZ5252BS-AU" TargetMode="External"/><Relationship Id="rId1065" Type="http://schemas.openxmlformats.org/officeDocument/2006/relationships/hyperlink" Target="https://www.panjit.com.tw/en/Product/downloadPDF/AZ23C24" TargetMode="External"/><Relationship Id="rId1272" Type="http://schemas.openxmlformats.org/officeDocument/2006/relationships/hyperlink" Target="https://www.panjit.com.tw/en/Product/downloadPDF/BZT52-C4V3" TargetMode="External"/><Relationship Id="rId2116" Type="http://schemas.openxmlformats.org/officeDocument/2006/relationships/hyperlink" Target="https://www.panjit.com.tw/en/Product/downloadPDF/1N4748A" TargetMode="External"/><Relationship Id="rId2323" Type="http://schemas.openxmlformats.org/officeDocument/2006/relationships/hyperlink" Target="https://www.panjit.com.tw/en/Product/downloadPDF/2EZ39" TargetMode="External"/><Relationship Id="rId2530" Type="http://schemas.openxmlformats.org/officeDocument/2006/relationships/hyperlink" Target="https://www.panjit.com.tw/en/Product/downloadPDF/PZS5119BAS" TargetMode="External"/><Relationship Id="rId502" Type="http://schemas.openxmlformats.org/officeDocument/2006/relationships/hyperlink" Target="https://www.panjit.com.tw/en/Product/downloadPDF/BZT52-C43S-AU" TargetMode="External"/><Relationship Id="rId947" Type="http://schemas.openxmlformats.org/officeDocument/2006/relationships/hyperlink" Target="https://www.panjit.com.tw/en/Product/downloadPDF/MMBZ5232BTW" TargetMode="External"/><Relationship Id="rId1132" Type="http://schemas.openxmlformats.org/officeDocument/2006/relationships/hyperlink" Target="https://www.panjit.com.tw/en/Product/downloadPDF/AZ23C16-AU" TargetMode="External"/><Relationship Id="rId1577" Type="http://schemas.openxmlformats.org/officeDocument/2006/relationships/hyperlink" Target="https://www.panjit.com.tw/en/Product/downloadPDF/MMBZ5251B" TargetMode="External"/><Relationship Id="rId1784" Type="http://schemas.openxmlformats.org/officeDocument/2006/relationships/hyperlink" Target="https://www.panjit.com.tw/en/Product/downloadPDF/MMSZ5258A-AU" TargetMode="External"/><Relationship Id="rId1991" Type="http://schemas.openxmlformats.org/officeDocument/2006/relationships/hyperlink" Target="https://www.panjit.com.tw/en/Product/downloadPDF/PZ1AH11B-AU" TargetMode="External"/><Relationship Id="rId76" Type="http://schemas.openxmlformats.org/officeDocument/2006/relationships/hyperlink" Target="https://www.panjit.com.tw/en/Product/downloadPDF/PZ1AFC17B" TargetMode="External"/><Relationship Id="rId807" Type="http://schemas.openxmlformats.org/officeDocument/2006/relationships/hyperlink" Target="https://www.panjit.com.tw/en/Product/downloadPDF/BZX84C36W-AU" TargetMode="External"/><Relationship Id="rId1437" Type="http://schemas.openxmlformats.org/officeDocument/2006/relationships/hyperlink" Target="https://www.panjit.com.tw/en/Product/downloadPDF/BZX84C4V3" TargetMode="External"/><Relationship Id="rId1644" Type="http://schemas.openxmlformats.org/officeDocument/2006/relationships/hyperlink" Target="https://www.panjit.com.tw/en/Product/downloadPDF/PZS5218BCH" TargetMode="External"/><Relationship Id="rId1851" Type="http://schemas.openxmlformats.org/officeDocument/2006/relationships/hyperlink" Target="https://www.panjit.com.tw/en/Product/downloadPDF/MMSZ5236B-AU" TargetMode="External"/><Relationship Id="rId1504" Type="http://schemas.openxmlformats.org/officeDocument/2006/relationships/hyperlink" Target="https://www.panjit.com.tw/en/Product/downloadPDF/BZX84C36-AU" TargetMode="External"/><Relationship Id="rId1711" Type="http://schemas.openxmlformats.org/officeDocument/2006/relationships/hyperlink" Target="https://www.panjit.com.tw/en/Product/downloadPDF/PZS5115BCH-AU" TargetMode="External"/><Relationship Id="rId1949" Type="http://schemas.openxmlformats.org/officeDocument/2006/relationships/hyperlink" Target="https://www.panjit.com.tw/en/Product/downloadPDF/PZ1AH9V1B" TargetMode="External"/><Relationship Id="rId292" Type="http://schemas.openxmlformats.org/officeDocument/2006/relationships/hyperlink" Target="https://www.panjit.com.tw/en/Product/downloadPDF/BZX584C75-AU" TargetMode="External"/><Relationship Id="rId1809" Type="http://schemas.openxmlformats.org/officeDocument/2006/relationships/hyperlink" Target="https://www.panjit.com.tw/en/Product/downloadPDF/MMSZ5241B" TargetMode="External"/><Relationship Id="rId597" Type="http://schemas.openxmlformats.org/officeDocument/2006/relationships/hyperlink" Target="https://www.panjit.com.tw/en/Product/downloadPDF/MMSZ5250BS" TargetMode="External"/><Relationship Id="rId2180" Type="http://schemas.openxmlformats.org/officeDocument/2006/relationships/hyperlink" Target="https://www.panjit.com.tw/en/Product/downloadPDF/1SMA5940-AU" TargetMode="External"/><Relationship Id="rId2278" Type="http://schemas.openxmlformats.org/officeDocument/2006/relationships/hyperlink" Target="https://www.panjit.com.tw/en/Product/downloadPDF/1SMB2EZ51" TargetMode="External"/><Relationship Id="rId2485" Type="http://schemas.openxmlformats.org/officeDocument/2006/relationships/hyperlink" Target="https://www.panjit.com.tw/en/Product/downloadPDF/1N5341B" TargetMode="External"/><Relationship Id="rId152" Type="http://schemas.openxmlformats.org/officeDocument/2006/relationships/hyperlink" Target="https://www.panjit.com.tw/en/Product/downloadPDF/PZD22B17C" TargetMode="External"/><Relationship Id="rId457" Type="http://schemas.openxmlformats.org/officeDocument/2006/relationships/hyperlink" Target="https://www.panjit.com.tw/en/Product/downloadPDF/BZT52-C51S" TargetMode="External"/><Relationship Id="rId1087" Type="http://schemas.openxmlformats.org/officeDocument/2006/relationships/hyperlink" Target="https://www.panjit.com.tw/en/Product/downloadPDF/DZ23C7V5" TargetMode="External"/><Relationship Id="rId1294" Type="http://schemas.openxmlformats.org/officeDocument/2006/relationships/hyperlink" Target="https://www.panjit.com.tw/en/Product/downloadPDF/BZT52-C27" TargetMode="External"/><Relationship Id="rId2040" Type="http://schemas.openxmlformats.org/officeDocument/2006/relationships/hyperlink" Target="https://www.panjit.com.tw/en/Product/downloadPDF/PZ1AL19B" TargetMode="External"/><Relationship Id="rId2138" Type="http://schemas.openxmlformats.org/officeDocument/2006/relationships/hyperlink" Target="https://www.panjit.com.tw/en/Product/downloadPDF/1SMA5930" TargetMode="External"/><Relationship Id="rId664" Type="http://schemas.openxmlformats.org/officeDocument/2006/relationships/hyperlink" Target="https://www.panjit.com.tw/en/Product/downloadPDF/BZX84B7V5W" TargetMode="External"/><Relationship Id="rId871" Type="http://schemas.openxmlformats.org/officeDocument/2006/relationships/hyperlink" Target="https://www.panjit.com.tw/en/Product/downloadPDF/MMBZ5245BW" TargetMode="External"/><Relationship Id="rId969" Type="http://schemas.openxmlformats.org/officeDocument/2006/relationships/hyperlink" Target="https://www.panjit.com.tw/en/Product/downloadPDF/MMBZ5254BTW" TargetMode="External"/><Relationship Id="rId1599" Type="http://schemas.openxmlformats.org/officeDocument/2006/relationships/hyperlink" Target="https://www.panjit.com.tw/en/Product/downloadPDF/MMBZ5234B-AU" TargetMode="External"/><Relationship Id="rId2345" Type="http://schemas.openxmlformats.org/officeDocument/2006/relationships/hyperlink" Target="https://www.panjit.com.tw/en/Product/downloadPDF/1SMB3EZ22" TargetMode="External"/><Relationship Id="rId2552" Type="http://schemas.openxmlformats.org/officeDocument/2006/relationships/hyperlink" Target="https://www.panjit.com.tw/en/Product/downloadPDF/PZS518V7BAS-AU" TargetMode="External"/><Relationship Id="rId317" Type="http://schemas.openxmlformats.org/officeDocument/2006/relationships/hyperlink" Target="https://www.panjit.com.tw/en/Product/downloadPDF/MMBZ5246BV" TargetMode="External"/><Relationship Id="rId524" Type="http://schemas.openxmlformats.org/officeDocument/2006/relationships/hyperlink" Target="https://www.panjit.com.tw/en/Product/downloadPDF/MMSZ5245AS" TargetMode="External"/><Relationship Id="rId731" Type="http://schemas.openxmlformats.org/officeDocument/2006/relationships/hyperlink" Target="https://www.panjit.com.tw/en/Product/downloadPDF/BZX84B62W-AU" TargetMode="External"/><Relationship Id="rId1154" Type="http://schemas.openxmlformats.org/officeDocument/2006/relationships/hyperlink" Target="https://www.panjit.com.tw/en/Product/downloadPDF/PDZ18B" TargetMode="External"/><Relationship Id="rId1361" Type="http://schemas.openxmlformats.org/officeDocument/2006/relationships/hyperlink" Target="https://www.panjit.com.tw/en/Product/downloadPDF/BZX84B7V5" TargetMode="External"/><Relationship Id="rId1459" Type="http://schemas.openxmlformats.org/officeDocument/2006/relationships/hyperlink" Target="https://www.panjit.com.tw/en/Product/downloadPDF/BZX84C27" TargetMode="External"/><Relationship Id="rId2205" Type="http://schemas.openxmlformats.org/officeDocument/2006/relationships/hyperlink" Target="https://www.panjit.com.tw/en/Product/downloadPDF/1SMB5940-AU" TargetMode="External"/><Relationship Id="rId2412" Type="http://schemas.openxmlformats.org/officeDocument/2006/relationships/hyperlink" Target="https://www.panjit.com.tw/en/Product/downloadPDF/3EZ47" TargetMode="External"/><Relationship Id="rId98" Type="http://schemas.openxmlformats.org/officeDocument/2006/relationships/hyperlink" Target="https://www.panjit.com.tw/en/Product/downloadPDF/PZS114V7BES" TargetMode="External"/><Relationship Id="rId829" Type="http://schemas.openxmlformats.org/officeDocument/2006/relationships/hyperlink" Target="https://www.panjit.com.tw/en/Product/downloadPDF/MMBZ5243AW" TargetMode="External"/><Relationship Id="rId1014" Type="http://schemas.openxmlformats.org/officeDocument/2006/relationships/hyperlink" Target="https://www.panjit.com.tw/en/Product/downloadPDF/BZX84C33TW-AU" TargetMode="External"/><Relationship Id="rId1221" Type="http://schemas.openxmlformats.org/officeDocument/2006/relationships/hyperlink" Target="https://www.panjit.com.tw/en/Product/downloadPDF/BZT52-B56" TargetMode="External"/><Relationship Id="rId1666" Type="http://schemas.openxmlformats.org/officeDocument/2006/relationships/hyperlink" Target="https://www.panjit.com.tw/en/Product/downloadPDF/PZS515V6BCH" TargetMode="External"/><Relationship Id="rId1873" Type="http://schemas.openxmlformats.org/officeDocument/2006/relationships/hyperlink" Target="https://www.panjit.com.tw/en/Product/downloadPDF/MMSZ5258B-AU" TargetMode="External"/><Relationship Id="rId1319" Type="http://schemas.openxmlformats.org/officeDocument/2006/relationships/hyperlink" Target="https://www.panjit.com.tw/en/Product/downloadPDF/BZT52-C7V5-AU" TargetMode="External"/><Relationship Id="rId1526" Type="http://schemas.openxmlformats.org/officeDocument/2006/relationships/hyperlink" Target="https://www.panjit.com.tw/en/Product/downloadPDF/MMBZ5242A" TargetMode="External"/><Relationship Id="rId1733" Type="http://schemas.openxmlformats.org/officeDocument/2006/relationships/hyperlink" Target="https://www.panjit.com.tw/en/Product/downloadPDF/MMSZ5236A" TargetMode="External"/><Relationship Id="rId1940" Type="http://schemas.openxmlformats.org/officeDocument/2006/relationships/hyperlink" Target="https://www.panjit.com.tw/en/Product/downloadPDF/PZ1AH4V7B" TargetMode="External"/><Relationship Id="rId25" Type="http://schemas.openxmlformats.org/officeDocument/2006/relationships/hyperlink" Target="https://www.panjit.com.tw/en/Product/downloadPDF/PZA1AL36B" TargetMode="External"/><Relationship Id="rId1800" Type="http://schemas.openxmlformats.org/officeDocument/2006/relationships/hyperlink" Target="https://www.panjit.com.tw/en/Product/downloadPDF/MMSZ5232B" TargetMode="External"/><Relationship Id="rId174" Type="http://schemas.openxmlformats.org/officeDocument/2006/relationships/hyperlink" Target="https://www.panjit.com.tw/en/Product/downloadPDF/PZD22B3V6C-AU" TargetMode="External"/><Relationship Id="rId381" Type="http://schemas.openxmlformats.org/officeDocument/2006/relationships/hyperlink" Target="https://www.panjit.com.tw/en/Product/downloadPDF/BZT52-B3S-AU" TargetMode="External"/><Relationship Id="rId2062" Type="http://schemas.openxmlformats.org/officeDocument/2006/relationships/hyperlink" Target="https://www.panjit.com.tw/en/Product/downloadPDF/PZ1AL5V1B-AU" TargetMode="External"/><Relationship Id="rId241" Type="http://schemas.openxmlformats.org/officeDocument/2006/relationships/hyperlink" Target="https://www.panjit.com.tw/en/Product/downloadPDF/BZX584C30" TargetMode="External"/><Relationship Id="rId479" Type="http://schemas.openxmlformats.org/officeDocument/2006/relationships/hyperlink" Target="https://www.panjit.com.tw/en/Product/downloadPDF/BZT52-C6V8S-AU" TargetMode="External"/><Relationship Id="rId686" Type="http://schemas.openxmlformats.org/officeDocument/2006/relationships/hyperlink" Target="https://www.panjit.com.tw/en/Product/downloadPDF/BZX84B6V8W-AU" TargetMode="External"/><Relationship Id="rId893" Type="http://schemas.openxmlformats.org/officeDocument/2006/relationships/hyperlink" Target="https://www.panjit.com.tw/en/Product/downloadPDF/MMBZ5266BW" TargetMode="External"/><Relationship Id="rId2367" Type="http://schemas.openxmlformats.org/officeDocument/2006/relationships/hyperlink" Target="https://www.panjit.com.tw/en/Product/downloadPDF/1SMB3EZ12-AU" TargetMode="External"/><Relationship Id="rId2574" Type="http://schemas.openxmlformats.org/officeDocument/2006/relationships/hyperlink" Target="https://www.panjit.com.tw/en/Product/downloadPDF/PZS5143BAS-AU" TargetMode="External"/><Relationship Id="rId339" Type="http://schemas.openxmlformats.org/officeDocument/2006/relationships/hyperlink" Target="https://www.panjit.com.tw/en/Product/downloadPDF/BZT52-B3S" TargetMode="External"/><Relationship Id="rId546" Type="http://schemas.openxmlformats.org/officeDocument/2006/relationships/hyperlink" Target="https://www.panjit.com.tw/en/Product/downloadPDF/MMSZ5236AS-AU" TargetMode="External"/><Relationship Id="rId753" Type="http://schemas.openxmlformats.org/officeDocument/2006/relationships/hyperlink" Target="https://www.panjit.com.tw/en/Product/downloadPDF/BZX84C13W" TargetMode="External"/><Relationship Id="rId1176" Type="http://schemas.openxmlformats.org/officeDocument/2006/relationships/hyperlink" Target="https://www.panjit.com.tw/en/Product/downloadPDF/PDZ18B-AU" TargetMode="External"/><Relationship Id="rId1383" Type="http://schemas.openxmlformats.org/officeDocument/2006/relationships/hyperlink" Target="https://www.panjit.com.tw/en/Product/downloadPDF/BZX84B43" TargetMode="External"/><Relationship Id="rId2227" Type="http://schemas.openxmlformats.org/officeDocument/2006/relationships/hyperlink" Target="https://www.panjit.com.tw/en/Product/downloadPDF/1SMB5940" TargetMode="External"/><Relationship Id="rId2434" Type="http://schemas.openxmlformats.org/officeDocument/2006/relationships/hyperlink" Target="https://www.panjit.com.tw/en/Product/downloadPDF/1SMC5354" TargetMode="External"/><Relationship Id="rId101" Type="http://schemas.openxmlformats.org/officeDocument/2006/relationships/hyperlink" Target="https://www.panjit.com.tw/en/Product/downloadPDF/PZS115V6BES" TargetMode="External"/><Relationship Id="rId406" Type="http://schemas.openxmlformats.org/officeDocument/2006/relationships/hyperlink" Target="https://www.panjit.com.tw/en/Product/downloadPDF/BZT52-B22S-AU" TargetMode="External"/><Relationship Id="rId960" Type="http://schemas.openxmlformats.org/officeDocument/2006/relationships/hyperlink" Target="https://www.panjit.com.tw/en/Product/downloadPDF/MMBZ5245BTW" TargetMode="External"/><Relationship Id="rId1036" Type="http://schemas.openxmlformats.org/officeDocument/2006/relationships/hyperlink" Target="https://www.panjit.com.tw/en/Product/downloadPDF/BZT52-B5V6FN2" TargetMode="External"/><Relationship Id="rId1243" Type="http://schemas.openxmlformats.org/officeDocument/2006/relationships/hyperlink" Target="https://www.panjit.com.tw/en/Product/downloadPDF/BZT52-B12-AU" TargetMode="External"/><Relationship Id="rId1590" Type="http://schemas.openxmlformats.org/officeDocument/2006/relationships/hyperlink" Target="https://www.panjit.com.tw/en/Product/downloadPDF/MMBZ5264B" TargetMode="External"/><Relationship Id="rId1688" Type="http://schemas.openxmlformats.org/officeDocument/2006/relationships/hyperlink" Target="https://www.panjit.com.tw/en/Product/downloadPDF/PZS5128BCH" TargetMode="External"/><Relationship Id="rId1895" Type="http://schemas.openxmlformats.org/officeDocument/2006/relationships/hyperlink" Target="https://www.panjit.com.tw/en/Product/downloadPDF/1SMA4745" TargetMode="External"/><Relationship Id="rId613" Type="http://schemas.openxmlformats.org/officeDocument/2006/relationships/hyperlink" Target="https://www.panjit.com.tw/en/Product/downloadPDF/MMSZ5267BS" TargetMode="External"/><Relationship Id="rId820" Type="http://schemas.openxmlformats.org/officeDocument/2006/relationships/hyperlink" Target="https://www.panjit.com.tw/en/Product/downloadPDF/MMBZ5234AW" TargetMode="External"/><Relationship Id="rId918" Type="http://schemas.openxmlformats.org/officeDocument/2006/relationships/hyperlink" Target="https://www.panjit.com.tw/en/Product/downloadPDF/BZX84C17TW" TargetMode="External"/><Relationship Id="rId1450" Type="http://schemas.openxmlformats.org/officeDocument/2006/relationships/hyperlink" Target="https://www.panjit.com.tw/en/Product/downloadPDF/BZX84C13" TargetMode="External"/><Relationship Id="rId1548" Type="http://schemas.openxmlformats.org/officeDocument/2006/relationships/hyperlink" Target="https://www.panjit.com.tw/en/Product/downloadPDF/MMBZ5222B" TargetMode="External"/><Relationship Id="rId1755" Type="http://schemas.openxmlformats.org/officeDocument/2006/relationships/hyperlink" Target="https://www.panjit.com.tw/en/Product/downloadPDF/MMSZ5260A" TargetMode="External"/><Relationship Id="rId2501" Type="http://schemas.openxmlformats.org/officeDocument/2006/relationships/hyperlink" Target="https://www.panjit.com.tw/en/Product/downloadPDF/1N5360B" TargetMode="External"/><Relationship Id="rId1103" Type="http://schemas.openxmlformats.org/officeDocument/2006/relationships/hyperlink" Target="https://www.panjit.com.tw/en/Product/downloadPDF/DZ23C27" TargetMode="External"/><Relationship Id="rId1310" Type="http://schemas.openxmlformats.org/officeDocument/2006/relationships/hyperlink" Target="https://www.panjit.com.tw/en/Product/downloadPDF/BZT52-C3V3-AU" TargetMode="External"/><Relationship Id="rId1408" Type="http://schemas.openxmlformats.org/officeDocument/2006/relationships/hyperlink" Target="https://www.panjit.com.tw/en/Product/downloadPDF/BZX84B12-AU" TargetMode="External"/><Relationship Id="rId1962" Type="http://schemas.openxmlformats.org/officeDocument/2006/relationships/hyperlink" Target="https://www.panjit.com.tw/en/Product/downloadPDF/PZ1AH24B" TargetMode="External"/><Relationship Id="rId47" Type="http://schemas.openxmlformats.org/officeDocument/2006/relationships/hyperlink" Target="https://www.panjit.com.tw/en/Product/downloadPDF/PZS52C24M1Q" TargetMode="External"/><Relationship Id="rId1615" Type="http://schemas.openxmlformats.org/officeDocument/2006/relationships/hyperlink" Target="https://www.panjit.com.tw/en/Product/downloadPDF/MMBZ5251B-AU" TargetMode="External"/><Relationship Id="rId1822" Type="http://schemas.openxmlformats.org/officeDocument/2006/relationships/hyperlink" Target="https://www.panjit.com.tw/en/Product/downloadPDF/MMSZ5254B" TargetMode="External"/><Relationship Id="rId196" Type="http://schemas.openxmlformats.org/officeDocument/2006/relationships/hyperlink" Target="https://www.panjit.com.tw/en/Product/downloadPDF/PZD22B22C-AU" TargetMode="External"/><Relationship Id="rId2084" Type="http://schemas.openxmlformats.org/officeDocument/2006/relationships/hyperlink" Target="https://www.panjit.com.tw/en/Product/downloadPDF/PZ1AL25B-AU" TargetMode="External"/><Relationship Id="rId2291" Type="http://schemas.openxmlformats.org/officeDocument/2006/relationships/hyperlink" Target="https://www.panjit.com.tw/en/Product/downloadPDF/1SMB2EZ17-AU" TargetMode="External"/><Relationship Id="rId263" Type="http://schemas.openxmlformats.org/officeDocument/2006/relationships/hyperlink" Target="https://www.panjit.com.tw/en/Product/downloadPDF/BZX584C6V8-AU" TargetMode="External"/><Relationship Id="rId470" Type="http://schemas.openxmlformats.org/officeDocument/2006/relationships/hyperlink" Target="https://www.panjit.com.tw/en/Product/downloadPDF/BZT52-C3S-AU" TargetMode="External"/><Relationship Id="rId2151" Type="http://schemas.openxmlformats.org/officeDocument/2006/relationships/hyperlink" Target="https://www.panjit.com.tw/en/Product/downloadPDF/1SMA5943" TargetMode="External"/><Relationship Id="rId2389" Type="http://schemas.openxmlformats.org/officeDocument/2006/relationships/hyperlink" Target="https://www.panjit.com.tw/en/Product/downloadPDF/3EZ6.2S" TargetMode="External"/><Relationship Id="rId2596" Type="http://schemas.openxmlformats.org/officeDocument/2006/relationships/hyperlink" Target="https://www.panjit.com.tw/en/Product/downloadPDF/PZS51A19CS" TargetMode="External"/><Relationship Id="rId123" Type="http://schemas.openxmlformats.org/officeDocument/2006/relationships/hyperlink" Target="https://www.panjit.com.tw/en/Product/downloadPDF/PZS1128BES" TargetMode="External"/><Relationship Id="rId330" Type="http://schemas.openxmlformats.org/officeDocument/2006/relationships/hyperlink" Target="https://www.panjit.com.tw/en/Product/downloadPDF/MMBZ5261BV" TargetMode="External"/><Relationship Id="rId568" Type="http://schemas.openxmlformats.org/officeDocument/2006/relationships/hyperlink" Target="https://www.panjit.com.tw/en/Product/downloadPDF/MMSZ5260AS-AU" TargetMode="External"/><Relationship Id="rId775" Type="http://schemas.openxmlformats.org/officeDocument/2006/relationships/hyperlink" Target="https://www.panjit.com.tw/en/Product/downloadPDF/BZX84C2V4W-AU" TargetMode="External"/><Relationship Id="rId982" Type="http://schemas.openxmlformats.org/officeDocument/2006/relationships/hyperlink" Target="https://www.panjit.com.tw/en/Product/downloadPDF/MMBZ5267BTW" TargetMode="External"/><Relationship Id="rId1198" Type="http://schemas.openxmlformats.org/officeDocument/2006/relationships/hyperlink" Target="https://www.panjit.com.tw/en/Product/downloadPDF/BZT52-B8V7" TargetMode="External"/><Relationship Id="rId2011" Type="http://schemas.openxmlformats.org/officeDocument/2006/relationships/hyperlink" Target="https://www.panjit.com.tw/en/Product/downloadPDF/PZ1AH47B-AU" TargetMode="External"/><Relationship Id="rId2249" Type="http://schemas.openxmlformats.org/officeDocument/2006/relationships/hyperlink" Target="https://www.panjit.com.tw/en/Product/downloadPDF/1N5940B" TargetMode="External"/><Relationship Id="rId2456" Type="http://schemas.openxmlformats.org/officeDocument/2006/relationships/hyperlink" Target="https://www.panjit.com.tw/en/Product/downloadPDF/1SMC5344-AU" TargetMode="External"/><Relationship Id="rId428" Type="http://schemas.openxmlformats.org/officeDocument/2006/relationships/hyperlink" Target="https://www.panjit.com.tw/en/Product/downloadPDF/BZT52-C4V7S" TargetMode="External"/><Relationship Id="rId635" Type="http://schemas.openxmlformats.org/officeDocument/2006/relationships/hyperlink" Target="https://www.panjit.com.tw/en/Product/downloadPDF/MMSZ5244BS-AU" TargetMode="External"/><Relationship Id="rId842" Type="http://schemas.openxmlformats.org/officeDocument/2006/relationships/hyperlink" Target="https://www.panjit.com.tw/en/Product/downloadPDF/MMBZ5258AW" TargetMode="External"/><Relationship Id="rId1058" Type="http://schemas.openxmlformats.org/officeDocument/2006/relationships/hyperlink" Target="https://www.panjit.com.tw/en/Product/downloadPDF/AZ23C14" TargetMode="External"/><Relationship Id="rId1265" Type="http://schemas.openxmlformats.org/officeDocument/2006/relationships/hyperlink" Target="https://www.panjit.com.tw/en/Product/downloadPDF/BZT52-B75-AU" TargetMode="External"/><Relationship Id="rId1472" Type="http://schemas.openxmlformats.org/officeDocument/2006/relationships/hyperlink" Target="https://www.panjit.com.tw/en/Product/downloadPDF/BZX84C2V4-AU" TargetMode="External"/><Relationship Id="rId2109" Type="http://schemas.openxmlformats.org/officeDocument/2006/relationships/hyperlink" Target="https://www.panjit.com.tw/en/Product/downloadPDF/1N4741A" TargetMode="External"/><Relationship Id="rId2316" Type="http://schemas.openxmlformats.org/officeDocument/2006/relationships/hyperlink" Target="https://www.panjit.com.tw/en/Product/downloadPDF/2EZ20" TargetMode="External"/><Relationship Id="rId2523" Type="http://schemas.openxmlformats.org/officeDocument/2006/relationships/hyperlink" Target="https://www.panjit.com.tw/en/Product/downloadPDF/PZS5112BAS" TargetMode="External"/><Relationship Id="rId702" Type="http://schemas.openxmlformats.org/officeDocument/2006/relationships/hyperlink" Target="https://www.panjit.com.tw/en/Product/downloadPDF/BZX84B24W" TargetMode="External"/><Relationship Id="rId1125" Type="http://schemas.openxmlformats.org/officeDocument/2006/relationships/hyperlink" Target="https://www.panjit.com.tw/en/Product/downloadPDF/AZ23C8V2-AU" TargetMode="External"/><Relationship Id="rId1332" Type="http://schemas.openxmlformats.org/officeDocument/2006/relationships/hyperlink" Target="https://www.panjit.com.tw/en/Product/downloadPDF/BZT52-C20-AU" TargetMode="External"/><Relationship Id="rId1777" Type="http://schemas.openxmlformats.org/officeDocument/2006/relationships/hyperlink" Target="https://www.panjit.com.tw/en/Product/downloadPDF/MMSZ5250A-AU" TargetMode="External"/><Relationship Id="rId1984" Type="http://schemas.openxmlformats.org/officeDocument/2006/relationships/hyperlink" Target="https://www.panjit.com.tw/en/Product/downloadPDF/PZ1AH6V2B-AU" TargetMode="External"/><Relationship Id="rId69" Type="http://schemas.openxmlformats.org/officeDocument/2006/relationships/hyperlink" Target="https://www.panjit.com.tw/en/Product/downloadPDF/PZ1AFC10B" TargetMode="External"/><Relationship Id="rId1637" Type="http://schemas.openxmlformats.org/officeDocument/2006/relationships/hyperlink" Target="https://www.panjit.com.tw/en/Product/downloadPDF/PZS5211BCH" TargetMode="External"/><Relationship Id="rId1844" Type="http://schemas.openxmlformats.org/officeDocument/2006/relationships/hyperlink" Target="https://www.panjit.com.tw/en/Product/downloadPDF/MMSZ5229B-AU" TargetMode="External"/><Relationship Id="rId1704" Type="http://schemas.openxmlformats.org/officeDocument/2006/relationships/hyperlink" Target="https://www.panjit.com.tw/en/Product/downloadPDF/PZS518V7BCH-AU" TargetMode="External"/><Relationship Id="rId285" Type="http://schemas.openxmlformats.org/officeDocument/2006/relationships/hyperlink" Target="https://www.panjit.com.tw/en/Product/downloadPDF/BZX584C39-AU" TargetMode="External"/><Relationship Id="rId1911" Type="http://schemas.openxmlformats.org/officeDocument/2006/relationships/hyperlink" Target="https://www.panjit.com.tw/en/Product/downloadPDF/1SMA4732-AU" TargetMode="External"/><Relationship Id="rId492" Type="http://schemas.openxmlformats.org/officeDocument/2006/relationships/hyperlink" Target="https://www.panjit.com.tw/en/Product/downloadPDF/BZT52-C18S-AU" TargetMode="External"/><Relationship Id="rId797" Type="http://schemas.openxmlformats.org/officeDocument/2006/relationships/hyperlink" Target="https://www.panjit.com.tw/en/Product/downloadPDF/BZX84C16W-AU" TargetMode="External"/><Relationship Id="rId2173" Type="http://schemas.openxmlformats.org/officeDocument/2006/relationships/hyperlink" Target="https://www.panjit.com.tw/en/Product/downloadPDF/1SMA5933-AU" TargetMode="External"/><Relationship Id="rId2380" Type="http://schemas.openxmlformats.org/officeDocument/2006/relationships/hyperlink" Target="https://www.panjit.com.tw/en/Product/downloadPDF/1SMB3EZ28-AU" TargetMode="External"/><Relationship Id="rId2478" Type="http://schemas.openxmlformats.org/officeDocument/2006/relationships/hyperlink" Target="https://www.panjit.com.tw/en/Product/downloadPDF/1SMC5366-AU" TargetMode="External"/><Relationship Id="rId145" Type="http://schemas.openxmlformats.org/officeDocument/2006/relationships/hyperlink" Target="https://www.panjit.com.tw/en/Product/downloadPDF/PZD22B10C" TargetMode="External"/><Relationship Id="rId352" Type="http://schemas.openxmlformats.org/officeDocument/2006/relationships/hyperlink" Target="https://www.panjit.com.tw/en/Product/downloadPDF/BZT52-B8V7S" TargetMode="External"/><Relationship Id="rId1287" Type="http://schemas.openxmlformats.org/officeDocument/2006/relationships/hyperlink" Target="https://www.panjit.com.tw/en/Product/downloadPDF/BZT52-C15" TargetMode="External"/><Relationship Id="rId2033" Type="http://schemas.openxmlformats.org/officeDocument/2006/relationships/hyperlink" Target="https://www.panjit.com.tw/en/Product/downloadPDF/PZ1AL12B" TargetMode="External"/><Relationship Id="rId2240" Type="http://schemas.openxmlformats.org/officeDocument/2006/relationships/hyperlink" Target="https://www.panjit.com.tw/en/Product/downloadPDF/1N5931B" TargetMode="External"/><Relationship Id="rId212" Type="http://schemas.openxmlformats.org/officeDocument/2006/relationships/hyperlink" Target="https://www.panjit.com.tw/en/Product/downloadPDF/BZX584C2V7" TargetMode="External"/><Relationship Id="rId657" Type="http://schemas.openxmlformats.org/officeDocument/2006/relationships/hyperlink" Target="https://www.panjit.com.tw/en/Product/downloadPDF/BZX84B3V9W" TargetMode="External"/><Relationship Id="rId864" Type="http://schemas.openxmlformats.org/officeDocument/2006/relationships/hyperlink" Target="https://www.panjit.com.tw/en/Product/downloadPDF/MMBZ5238BW" TargetMode="External"/><Relationship Id="rId1494" Type="http://schemas.openxmlformats.org/officeDocument/2006/relationships/hyperlink" Target="https://www.panjit.com.tw/en/Product/downloadPDF/BZX84C16-AU" TargetMode="External"/><Relationship Id="rId1799" Type="http://schemas.openxmlformats.org/officeDocument/2006/relationships/hyperlink" Target="https://www.panjit.com.tw/en/Product/downloadPDF/MMSZ5231B" TargetMode="External"/><Relationship Id="rId2100" Type="http://schemas.openxmlformats.org/officeDocument/2006/relationships/hyperlink" Target="https://www.panjit.com.tw/en/Product/downloadPDF/1N4732A" TargetMode="External"/><Relationship Id="rId2338" Type="http://schemas.openxmlformats.org/officeDocument/2006/relationships/hyperlink" Target="https://www.panjit.com.tw/en/Product/downloadPDF/1SMB3EZ14" TargetMode="External"/><Relationship Id="rId2545" Type="http://schemas.openxmlformats.org/officeDocument/2006/relationships/hyperlink" Target="https://www.panjit.com.tw/en/Product/downloadPDF/PZS515V1BAS-AU" TargetMode="External"/><Relationship Id="rId517" Type="http://schemas.openxmlformats.org/officeDocument/2006/relationships/hyperlink" Target="https://www.panjit.com.tw/en/Product/downloadPDF/MMSZ5238AS" TargetMode="External"/><Relationship Id="rId724" Type="http://schemas.openxmlformats.org/officeDocument/2006/relationships/hyperlink" Target="https://www.panjit.com.tw/en/Product/downloadPDF/BZX84B33W-AU" TargetMode="External"/><Relationship Id="rId931" Type="http://schemas.openxmlformats.org/officeDocument/2006/relationships/hyperlink" Target="https://www.panjit.com.tw/en/Product/downloadPDF/BZX84C51TW" TargetMode="External"/><Relationship Id="rId1147" Type="http://schemas.openxmlformats.org/officeDocument/2006/relationships/hyperlink" Target="https://www.panjit.com.tw/en/Product/downloadPDF/PDZ9.1B" TargetMode="External"/><Relationship Id="rId1354" Type="http://schemas.openxmlformats.org/officeDocument/2006/relationships/hyperlink" Target="https://www.panjit.com.tw/en/Product/downloadPDF/BZX84B3V9" TargetMode="External"/><Relationship Id="rId1561" Type="http://schemas.openxmlformats.org/officeDocument/2006/relationships/hyperlink" Target="https://www.panjit.com.tw/en/Product/downloadPDF/MMBZ5235B" TargetMode="External"/><Relationship Id="rId2405" Type="http://schemas.openxmlformats.org/officeDocument/2006/relationships/hyperlink" Target="https://www.panjit.com.tw/en/Product/downloadPDF/3EZ9.1" TargetMode="External"/><Relationship Id="rId60" Type="http://schemas.openxmlformats.org/officeDocument/2006/relationships/hyperlink" Target="https://www.panjit.com.tw/en/Product/downloadPDF/PZ1AFC5V1B" TargetMode="External"/><Relationship Id="rId1007" Type="http://schemas.openxmlformats.org/officeDocument/2006/relationships/hyperlink" Target="https://www.panjit.com.tw/en/Product/downloadPDF/BZX84C18TW-AU" TargetMode="External"/><Relationship Id="rId1214" Type="http://schemas.openxmlformats.org/officeDocument/2006/relationships/hyperlink" Target="https://www.panjit.com.tw/en/Product/downloadPDF/BZT52-B30" TargetMode="External"/><Relationship Id="rId1421" Type="http://schemas.openxmlformats.org/officeDocument/2006/relationships/hyperlink" Target="https://www.panjit.com.tw/en/Product/downloadPDF/BZX84B33-AU" TargetMode="External"/><Relationship Id="rId1659" Type="http://schemas.openxmlformats.org/officeDocument/2006/relationships/hyperlink" Target="https://www.panjit.com.tw/en/Product/downloadPDF/PZS5268BCH" TargetMode="External"/><Relationship Id="rId1866" Type="http://schemas.openxmlformats.org/officeDocument/2006/relationships/hyperlink" Target="https://www.panjit.com.tw/en/Product/downloadPDF/MMSZ5251B-AU" TargetMode="External"/><Relationship Id="rId1519" Type="http://schemas.openxmlformats.org/officeDocument/2006/relationships/hyperlink" Target="https://www.panjit.com.tw/en/Product/downloadPDF/MMBZ5235A" TargetMode="External"/><Relationship Id="rId1726" Type="http://schemas.openxmlformats.org/officeDocument/2006/relationships/hyperlink" Target="https://www.panjit.com.tw/en/Product/downloadPDF/PZS5143BCH-AU" TargetMode="External"/><Relationship Id="rId1933" Type="http://schemas.openxmlformats.org/officeDocument/2006/relationships/hyperlink" Target="https://www.panjit.com.tw/en/Product/downloadPDF/1SMA4754-AU" TargetMode="External"/><Relationship Id="rId18" Type="http://schemas.openxmlformats.org/officeDocument/2006/relationships/hyperlink" Target="https://www.panjit.com.tw/en/Product/downloadPDF/PZA1AL22B" TargetMode="External"/><Relationship Id="rId2195" Type="http://schemas.openxmlformats.org/officeDocument/2006/relationships/hyperlink" Target="https://www.panjit.com.tw/en/Product/downloadPDF/1SMB5930-AU" TargetMode="External"/><Relationship Id="rId167" Type="http://schemas.openxmlformats.org/officeDocument/2006/relationships/hyperlink" Target="https://www.panjit.com.tw/en/Product/downloadPDF/PZD22B62C" TargetMode="External"/><Relationship Id="rId374" Type="http://schemas.openxmlformats.org/officeDocument/2006/relationships/hyperlink" Target="https://www.panjit.com.tw/en/Product/downloadPDF/BZT52-B51S" TargetMode="External"/><Relationship Id="rId581" Type="http://schemas.openxmlformats.org/officeDocument/2006/relationships/hyperlink" Target="https://www.panjit.com.tw/en/Product/downloadPDF/MMSZ5232BS" TargetMode="External"/><Relationship Id="rId2055" Type="http://schemas.openxmlformats.org/officeDocument/2006/relationships/hyperlink" Target="https://www.panjit.com.tw/en/Product/downloadPDF/PZ1AL62B" TargetMode="External"/><Relationship Id="rId2262" Type="http://schemas.openxmlformats.org/officeDocument/2006/relationships/hyperlink" Target="https://www.panjit.com.tw/en/Product/downloadPDF/1SMB2EZ16" TargetMode="External"/><Relationship Id="rId234" Type="http://schemas.openxmlformats.org/officeDocument/2006/relationships/hyperlink" Target="https://www.panjit.com.tw/en/Product/downloadPDF/BZX584C17" TargetMode="External"/><Relationship Id="rId679" Type="http://schemas.openxmlformats.org/officeDocument/2006/relationships/hyperlink" Target="https://www.panjit.com.tw/en/Product/downloadPDF/BZX84B3V6W-AU" TargetMode="External"/><Relationship Id="rId886" Type="http://schemas.openxmlformats.org/officeDocument/2006/relationships/hyperlink" Target="https://www.panjit.com.tw/en/Product/downloadPDF/MMBZ5260BW" TargetMode="External"/><Relationship Id="rId2567" Type="http://schemas.openxmlformats.org/officeDocument/2006/relationships/hyperlink" Target="https://www.panjit.com.tw/en/Product/downloadPDF/PZS5125BAS-AU" TargetMode="External"/><Relationship Id="rId2" Type="http://schemas.openxmlformats.org/officeDocument/2006/relationships/hyperlink" Target="https://www.panjit.com.tw/en/Product/downloadPDF/PZA1AL6V2B" TargetMode="External"/><Relationship Id="rId441" Type="http://schemas.openxmlformats.org/officeDocument/2006/relationships/hyperlink" Target="https://www.panjit.com.tw/en/Product/downloadPDF/BZT52-C14S" TargetMode="External"/><Relationship Id="rId539" Type="http://schemas.openxmlformats.org/officeDocument/2006/relationships/hyperlink" Target="https://www.panjit.com.tw/en/Product/downloadPDF/MMSZ5262AS" TargetMode="External"/><Relationship Id="rId746" Type="http://schemas.openxmlformats.org/officeDocument/2006/relationships/hyperlink" Target="https://www.panjit.com.tw/en/Product/downloadPDF/BZX84C7V5W" TargetMode="External"/><Relationship Id="rId1071" Type="http://schemas.openxmlformats.org/officeDocument/2006/relationships/hyperlink" Target="https://www.panjit.com.tw/en/Product/downloadPDF/AZ23C39" TargetMode="External"/><Relationship Id="rId1169" Type="http://schemas.openxmlformats.org/officeDocument/2006/relationships/hyperlink" Target="https://www.panjit.com.tw/en/Product/downloadPDF/PDZ9.1B-AU" TargetMode="External"/><Relationship Id="rId1376" Type="http://schemas.openxmlformats.org/officeDocument/2006/relationships/hyperlink" Target="https://www.panjit.com.tw/en/Product/downloadPDF/BZX84B24" TargetMode="External"/><Relationship Id="rId1583" Type="http://schemas.openxmlformats.org/officeDocument/2006/relationships/hyperlink" Target="https://www.panjit.com.tw/en/Product/downloadPDF/MMBZ5257B" TargetMode="External"/><Relationship Id="rId2122" Type="http://schemas.openxmlformats.org/officeDocument/2006/relationships/hyperlink" Target="https://www.panjit.com.tw/en/Product/downloadPDF/1N4754A" TargetMode="External"/><Relationship Id="rId2427" Type="http://schemas.openxmlformats.org/officeDocument/2006/relationships/hyperlink" Target="https://www.panjit.com.tw/en/Product/downloadPDF/1SMC5347" TargetMode="External"/><Relationship Id="rId301" Type="http://schemas.openxmlformats.org/officeDocument/2006/relationships/hyperlink" Target="https://www.panjit.com.tw/en/Product/downloadPDF/MMBZ5230BV" TargetMode="External"/><Relationship Id="rId953" Type="http://schemas.openxmlformats.org/officeDocument/2006/relationships/hyperlink" Target="https://www.panjit.com.tw/en/Product/downloadPDF/MMBZ5238BTW" TargetMode="External"/><Relationship Id="rId1029" Type="http://schemas.openxmlformats.org/officeDocument/2006/relationships/hyperlink" Target="https://www.panjit.com.tw/en/Product/downloadPDF/BZX584B8V2-AU" TargetMode="External"/><Relationship Id="rId1236" Type="http://schemas.openxmlformats.org/officeDocument/2006/relationships/hyperlink" Target="https://www.panjit.com.tw/en/Product/downloadPDF/BZT52-B6V8-AU" TargetMode="External"/><Relationship Id="rId1790" Type="http://schemas.openxmlformats.org/officeDocument/2006/relationships/hyperlink" Target="https://www.panjit.com.tw/en/Product/downloadPDF/MMSZ5222B" TargetMode="External"/><Relationship Id="rId1888" Type="http://schemas.openxmlformats.org/officeDocument/2006/relationships/hyperlink" Target="https://www.panjit.com.tw/en/Product/downloadPDF/1SMA4738" TargetMode="External"/><Relationship Id="rId82" Type="http://schemas.openxmlformats.org/officeDocument/2006/relationships/hyperlink" Target="https://www.panjit.com.tw/en/Product/downloadPDF/PZ1AFC25B" TargetMode="External"/><Relationship Id="rId606" Type="http://schemas.openxmlformats.org/officeDocument/2006/relationships/hyperlink" Target="https://www.panjit.com.tw/en/Product/downloadPDF/MMSZ5260BS" TargetMode="External"/><Relationship Id="rId813" Type="http://schemas.openxmlformats.org/officeDocument/2006/relationships/hyperlink" Target="https://www.panjit.com.tw/en/Product/downloadPDF/BZX84C62W-AU" TargetMode="External"/><Relationship Id="rId1443" Type="http://schemas.openxmlformats.org/officeDocument/2006/relationships/hyperlink" Target="https://www.panjit.com.tw/en/Product/downloadPDF/BZX84C7V5" TargetMode="External"/><Relationship Id="rId1650" Type="http://schemas.openxmlformats.org/officeDocument/2006/relationships/hyperlink" Target="https://www.panjit.com.tw/en/Product/downloadPDF/PZS5230BCH" TargetMode="External"/><Relationship Id="rId1748" Type="http://schemas.openxmlformats.org/officeDocument/2006/relationships/hyperlink" Target="https://www.panjit.com.tw/en/Product/downloadPDF/MMSZ5252A" TargetMode="External"/><Relationship Id="rId1303" Type="http://schemas.openxmlformats.org/officeDocument/2006/relationships/hyperlink" Target="https://www.panjit.com.tw/en/Product/downloadPDF/BZT52-C56" TargetMode="External"/><Relationship Id="rId1510" Type="http://schemas.openxmlformats.org/officeDocument/2006/relationships/hyperlink" Target="https://www.panjit.com.tw/en/Product/downloadPDF/BZX84C62-AU" TargetMode="External"/><Relationship Id="rId1955" Type="http://schemas.openxmlformats.org/officeDocument/2006/relationships/hyperlink" Target="https://www.panjit.com.tw/en/Product/downloadPDF/PZ1AH15B" TargetMode="External"/><Relationship Id="rId1608" Type="http://schemas.openxmlformats.org/officeDocument/2006/relationships/hyperlink" Target="https://www.panjit.com.tw/en/Product/downloadPDF/MMBZ5243B-AU" TargetMode="External"/><Relationship Id="rId1815" Type="http://schemas.openxmlformats.org/officeDocument/2006/relationships/hyperlink" Target="https://www.panjit.com.tw/en/Product/downloadPDF/MMSZ5247B" TargetMode="External"/><Relationship Id="rId189" Type="http://schemas.openxmlformats.org/officeDocument/2006/relationships/hyperlink" Target="https://www.panjit.com.tw/en/Product/downloadPDF/PZD22B13C-AU" TargetMode="External"/><Relationship Id="rId396" Type="http://schemas.openxmlformats.org/officeDocument/2006/relationships/hyperlink" Target="https://www.panjit.com.tw/en/Product/downloadPDF/BZT52-B10S-AU" TargetMode="External"/><Relationship Id="rId2077" Type="http://schemas.openxmlformats.org/officeDocument/2006/relationships/hyperlink" Target="https://www.panjit.com.tw/en/Product/downloadPDF/PZ1AL16B-AU" TargetMode="External"/><Relationship Id="rId2284" Type="http://schemas.openxmlformats.org/officeDocument/2006/relationships/hyperlink" Target="https://www.panjit.com.tw/en/Product/downloadPDF/1SMB2EZ10-AU" TargetMode="External"/><Relationship Id="rId2491" Type="http://schemas.openxmlformats.org/officeDocument/2006/relationships/hyperlink" Target="https://www.panjit.com.tw/en/Product/downloadPDF/1N5348B" TargetMode="External"/><Relationship Id="rId256" Type="http://schemas.openxmlformats.org/officeDocument/2006/relationships/hyperlink" Target="https://www.panjit.com.tw/en/Product/downloadPDF/BZX584C3V6-AU" TargetMode="External"/><Relationship Id="rId463" Type="http://schemas.openxmlformats.org/officeDocument/2006/relationships/hyperlink" Target="https://www.panjit.com.tw/en/Product/downloadPDF/MMSZ4692WS" TargetMode="External"/><Relationship Id="rId670" Type="http://schemas.openxmlformats.org/officeDocument/2006/relationships/hyperlink" Target="https://www.panjit.com.tw/en/Product/downloadPDF/BZX84B12W" TargetMode="External"/><Relationship Id="rId1093" Type="http://schemas.openxmlformats.org/officeDocument/2006/relationships/hyperlink" Target="https://www.panjit.com.tw/en/Product/downloadPDF/DZ23C12" TargetMode="External"/><Relationship Id="rId2144" Type="http://schemas.openxmlformats.org/officeDocument/2006/relationships/hyperlink" Target="https://www.panjit.com.tw/en/Product/downloadPDF/1SMA5936" TargetMode="External"/><Relationship Id="rId2351" Type="http://schemas.openxmlformats.org/officeDocument/2006/relationships/hyperlink" Target="https://www.panjit.com.tw/en/Product/downloadPDF/1SMB3EZ33" TargetMode="External"/><Relationship Id="rId2589" Type="http://schemas.openxmlformats.org/officeDocument/2006/relationships/hyperlink" Target="https://www.panjit.com.tw/en/Product/downloadPDF/PZS51A12CS" TargetMode="External"/><Relationship Id="rId116" Type="http://schemas.openxmlformats.org/officeDocument/2006/relationships/hyperlink" Target="https://www.panjit.com.tw/en/Product/downloadPDF/PZS1118BES" TargetMode="External"/><Relationship Id="rId323" Type="http://schemas.openxmlformats.org/officeDocument/2006/relationships/hyperlink" Target="https://www.panjit.com.tw/en/Product/downloadPDF/MMBZ5254BV" TargetMode="External"/><Relationship Id="rId530" Type="http://schemas.openxmlformats.org/officeDocument/2006/relationships/hyperlink" Target="https://www.panjit.com.tw/en/Product/downloadPDF/MMSZ5252AS" TargetMode="External"/><Relationship Id="rId768" Type="http://schemas.openxmlformats.org/officeDocument/2006/relationships/hyperlink" Target="https://www.panjit.com.tw/en/Product/downloadPDF/BZX84C43W" TargetMode="External"/><Relationship Id="rId975" Type="http://schemas.openxmlformats.org/officeDocument/2006/relationships/hyperlink" Target="https://www.panjit.com.tw/en/Product/downloadPDF/MMBZ5260BTW" TargetMode="External"/><Relationship Id="rId1160" Type="http://schemas.openxmlformats.org/officeDocument/2006/relationships/hyperlink" Target="https://www.panjit.com.tw/en/Product/downloadPDF/PDZ33B" TargetMode="External"/><Relationship Id="rId1398" Type="http://schemas.openxmlformats.org/officeDocument/2006/relationships/hyperlink" Target="https://www.panjit.com.tw/en/Product/downloadPDF/BZX84B5V1-AU" TargetMode="External"/><Relationship Id="rId2004" Type="http://schemas.openxmlformats.org/officeDocument/2006/relationships/hyperlink" Target="https://www.panjit.com.tw/en/Product/downloadPDF/PZ1AH27B-AU" TargetMode="External"/><Relationship Id="rId2211" Type="http://schemas.openxmlformats.org/officeDocument/2006/relationships/hyperlink" Target="https://www.panjit.com.tw/en/Product/downloadPDF/1SMB5924" TargetMode="External"/><Relationship Id="rId2449" Type="http://schemas.openxmlformats.org/officeDocument/2006/relationships/hyperlink" Target="https://www.panjit.com.tw/en/Product/downloadPDF/1SMC5369" TargetMode="External"/><Relationship Id="rId628" Type="http://schemas.openxmlformats.org/officeDocument/2006/relationships/hyperlink" Target="https://www.panjit.com.tw/en/Product/downloadPDF/MMSZ5237BS-AU" TargetMode="External"/><Relationship Id="rId835" Type="http://schemas.openxmlformats.org/officeDocument/2006/relationships/hyperlink" Target="https://www.panjit.com.tw/en/Product/downloadPDF/MMBZ5250AW" TargetMode="External"/><Relationship Id="rId1258" Type="http://schemas.openxmlformats.org/officeDocument/2006/relationships/hyperlink" Target="https://www.panjit.com.tw/en/Product/downloadPDF/BZT52-B39-AU" TargetMode="External"/><Relationship Id="rId1465" Type="http://schemas.openxmlformats.org/officeDocument/2006/relationships/hyperlink" Target="https://www.panjit.com.tw/en/Product/downloadPDF/BZX84C43" TargetMode="External"/><Relationship Id="rId1672" Type="http://schemas.openxmlformats.org/officeDocument/2006/relationships/hyperlink" Target="https://www.panjit.com.tw/en/Product/downloadPDF/PZS519V1BCH" TargetMode="External"/><Relationship Id="rId2309" Type="http://schemas.openxmlformats.org/officeDocument/2006/relationships/hyperlink" Target="https://www.panjit.com.tw/en/Product/downloadPDF/2EZ9.1" TargetMode="External"/><Relationship Id="rId2516" Type="http://schemas.openxmlformats.org/officeDocument/2006/relationships/hyperlink" Target="https://www.panjit.com.tw/en/Product/downloadPDF/PZS516V8BAS" TargetMode="External"/><Relationship Id="rId1020" Type="http://schemas.openxmlformats.org/officeDocument/2006/relationships/hyperlink" Target="https://www.panjit.com.tw/en/Product/downloadPDF/BZX84C56TW-AU" TargetMode="External"/><Relationship Id="rId1118" Type="http://schemas.openxmlformats.org/officeDocument/2006/relationships/hyperlink" Target="https://www.panjit.com.tw/en/Product/downloadPDF/AZ23C4V3-AU" TargetMode="External"/><Relationship Id="rId1325" Type="http://schemas.openxmlformats.org/officeDocument/2006/relationships/hyperlink" Target="https://www.panjit.com.tw/en/Product/downloadPDF/BZT52-C12-AU" TargetMode="External"/><Relationship Id="rId1532" Type="http://schemas.openxmlformats.org/officeDocument/2006/relationships/hyperlink" Target="https://www.panjit.com.tw/en/Product/downloadPDF/MMBZ5248A" TargetMode="External"/><Relationship Id="rId1977" Type="http://schemas.openxmlformats.org/officeDocument/2006/relationships/hyperlink" Target="https://www.panjit.com.tw/en/Product/downloadPDF/PZ1AH3V6B-AU" TargetMode="External"/><Relationship Id="rId902" Type="http://schemas.openxmlformats.org/officeDocument/2006/relationships/hyperlink" Target="https://www.panjit.com.tw/en/Product/downloadPDF/BZX84C4V7TW" TargetMode="External"/><Relationship Id="rId1837" Type="http://schemas.openxmlformats.org/officeDocument/2006/relationships/hyperlink" Target="https://www.panjit.com.tw/en/Product/downloadPDF/MMSZ5222B-AU" TargetMode="External"/><Relationship Id="rId31" Type="http://schemas.openxmlformats.org/officeDocument/2006/relationships/hyperlink" Target="https://www.panjit.com.tw/en/Product/downloadPDF/PZS52C5V1M1Q" TargetMode="External"/><Relationship Id="rId2099" Type="http://schemas.openxmlformats.org/officeDocument/2006/relationships/hyperlink" Target="https://www.panjit.com.tw/en/Product/downloadPDF/1N4731A" TargetMode="External"/><Relationship Id="rId180" Type="http://schemas.openxmlformats.org/officeDocument/2006/relationships/hyperlink" Target="https://www.panjit.com.tw/en/Product/downloadPDF/PZD22B6V2C-AU" TargetMode="External"/><Relationship Id="rId278" Type="http://schemas.openxmlformats.org/officeDocument/2006/relationships/hyperlink" Target="https://www.panjit.com.tw/en/Product/downloadPDF/BZX584C22-AU" TargetMode="External"/><Relationship Id="rId1904" Type="http://schemas.openxmlformats.org/officeDocument/2006/relationships/hyperlink" Target="https://www.panjit.com.tw/en/Product/downloadPDF/1SMA4754" TargetMode="External"/><Relationship Id="rId485" Type="http://schemas.openxmlformats.org/officeDocument/2006/relationships/hyperlink" Target="https://www.panjit.com.tw/en/Product/downloadPDF/BZT52-C11S-AU" TargetMode="External"/><Relationship Id="rId692" Type="http://schemas.openxmlformats.org/officeDocument/2006/relationships/hyperlink" Target="https://www.panjit.com.tw/en/Product/downloadPDF/BZX84B11W-AU" TargetMode="External"/><Relationship Id="rId2166" Type="http://schemas.openxmlformats.org/officeDocument/2006/relationships/hyperlink" Target="https://www.panjit.com.tw/en/Product/downloadPDF/1SMA5926-AU" TargetMode="External"/><Relationship Id="rId2373" Type="http://schemas.openxmlformats.org/officeDocument/2006/relationships/hyperlink" Target="https://www.panjit.com.tw/en/Product/downloadPDF/1SMB3EZ18-AU" TargetMode="External"/><Relationship Id="rId2580" Type="http://schemas.openxmlformats.org/officeDocument/2006/relationships/hyperlink" Target="https://www.panjit.com.tw/en/Product/downloadPDF/PZS51A5V6CS" TargetMode="External"/><Relationship Id="rId138" Type="http://schemas.openxmlformats.org/officeDocument/2006/relationships/hyperlink" Target="https://www.panjit.com.tw/en/Product/downloadPDF/PZD22B5V6C" TargetMode="External"/><Relationship Id="rId345" Type="http://schemas.openxmlformats.org/officeDocument/2006/relationships/hyperlink" Target="https://www.panjit.com.tw/en/Product/downloadPDF/BZT52-B5V1S" TargetMode="External"/><Relationship Id="rId552" Type="http://schemas.openxmlformats.org/officeDocument/2006/relationships/hyperlink" Target="https://www.panjit.com.tw/en/Product/downloadPDF/MMSZ5242AS-AU" TargetMode="External"/><Relationship Id="rId997" Type="http://schemas.openxmlformats.org/officeDocument/2006/relationships/hyperlink" Target="https://www.panjit.com.tw/en/Product/downloadPDF/BZX84C8V7TW-AU" TargetMode="External"/><Relationship Id="rId1182" Type="http://schemas.openxmlformats.org/officeDocument/2006/relationships/hyperlink" Target="https://www.panjit.com.tw/en/Product/downloadPDF/PDZ33B-AU" TargetMode="External"/><Relationship Id="rId2026" Type="http://schemas.openxmlformats.org/officeDocument/2006/relationships/hyperlink" Target="https://www.panjit.com.tw/en/Product/downloadPDF/PZ1AL6V8B" TargetMode="External"/><Relationship Id="rId2233" Type="http://schemas.openxmlformats.org/officeDocument/2006/relationships/hyperlink" Target="https://www.panjit.com.tw/en/Product/downloadPDF/1N5924B" TargetMode="External"/><Relationship Id="rId2440" Type="http://schemas.openxmlformats.org/officeDocument/2006/relationships/hyperlink" Target="https://www.panjit.com.tw/en/Product/downloadPDF/1SMC5360" TargetMode="External"/><Relationship Id="rId205" Type="http://schemas.openxmlformats.org/officeDocument/2006/relationships/hyperlink" Target="https://www.panjit.com.tw/en/Product/downloadPDF/PZD22B47C-AU" TargetMode="External"/><Relationship Id="rId412" Type="http://schemas.openxmlformats.org/officeDocument/2006/relationships/hyperlink" Target="https://www.panjit.com.tw/en/Product/downloadPDF/BZT52-B36S-AU" TargetMode="External"/><Relationship Id="rId857" Type="http://schemas.openxmlformats.org/officeDocument/2006/relationships/hyperlink" Target="https://www.panjit.com.tw/en/Product/downloadPDF/MMBZ5231BW" TargetMode="External"/><Relationship Id="rId1042" Type="http://schemas.openxmlformats.org/officeDocument/2006/relationships/hyperlink" Target="https://www.panjit.com.tw/en/Product/downloadPDF/AZ23C3V6" TargetMode="External"/><Relationship Id="rId1487" Type="http://schemas.openxmlformats.org/officeDocument/2006/relationships/hyperlink" Target="https://www.panjit.com.tw/en/Product/downloadPDF/BZX84C9V1-AU" TargetMode="External"/><Relationship Id="rId1694" Type="http://schemas.openxmlformats.org/officeDocument/2006/relationships/hyperlink" Target="https://www.panjit.com.tw/en/Product/downloadPDF/PZS513V9BCH-AU" TargetMode="External"/><Relationship Id="rId2300" Type="http://schemas.openxmlformats.org/officeDocument/2006/relationships/hyperlink" Target="https://www.panjit.com.tw/en/Product/downloadPDF/1SMB2EZ30-AU" TargetMode="External"/><Relationship Id="rId2538" Type="http://schemas.openxmlformats.org/officeDocument/2006/relationships/hyperlink" Target="https://www.panjit.com.tw/en/Product/downloadPDF/PZS5133BAS" TargetMode="External"/><Relationship Id="rId717" Type="http://schemas.openxmlformats.org/officeDocument/2006/relationships/hyperlink" Target="https://www.panjit.com.tw/en/Product/downloadPDF/BZX84B18W-AU" TargetMode="External"/><Relationship Id="rId924" Type="http://schemas.openxmlformats.org/officeDocument/2006/relationships/hyperlink" Target="https://www.panjit.com.tw/en/Product/downloadPDF/BZX84C28TW" TargetMode="External"/><Relationship Id="rId1347" Type="http://schemas.openxmlformats.org/officeDocument/2006/relationships/hyperlink" Target="https://www.panjit.com.tw/en/Product/downloadPDF/BZT52-C75-AU" TargetMode="External"/><Relationship Id="rId1554" Type="http://schemas.openxmlformats.org/officeDocument/2006/relationships/hyperlink" Target="https://www.panjit.com.tw/en/Product/downloadPDF/MMBZ5228B" TargetMode="External"/><Relationship Id="rId1761" Type="http://schemas.openxmlformats.org/officeDocument/2006/relationships/hyperlink" Target="https://www.panjit.com.tw/en/Product/downloadPDF/MMSZ5232A-AU" TargetMode="External"/><Relationship Id="rId1999" Type="http://schemas.openxmlformats.org/officeDocument/2006/relationships/hyperlink" Target="https://www.panjit.com.tw/en/Product/downloadPDF/PZ1AH19B-AU" TargetMode="External"/><Relationship Id="rId2605" Type="http://schemas.openxmlformats.org/officeDocument/2006/relationships/hyperlink" Target="https://www.panjit.com.tw/en/Product/downloadPDF/PZS51A36CS" TargetMode="External"/><Relationship Id="rId53" Type="http://schemas.openxmlformats.org/officeDocument/2006/relationships/hyperlink" Target="https://www.panjit.com.tw/en/Product/downloadPDF/PZS52C43M1Q" TargetMode="External"/><Relationship Id="rId1207" Type="http://schemas.openxmlformats.org/officeDocument/2006/relationships/hyperlink" Target="https://www.panjit.com.tw/en/Product/downloadPDF/BZT52-B17" TargetMode="External"/><Relationship Id="rId1414" Type="http://schemas.openxmlformats.org/officeDocument/2006/relationships/hyperlink" Target="https://www.panjit.com.tw/en/Product/downloadPDF/BZX84B18-AU" TargetMode="External"/><Relationship Id="rId1621" Type="http://schemas.openxmlformats.org/officeDocument/2006/relationships/hyperlink" Target="https://www.panjit.com.tw/en/Product/downloadPDF/MMBZ5258B-AU" TargetMode="External"/><Relationship Id="rId1859" Type="http://schemas.openxmlformats.org/officeDocument/2006/relationships/hyperlink" Target="https://www.panjit.com.tw/en/Product/downloadPDF/MMSZ5244B-AU" TargetMode="External"/><Relationship Id="rId1719" Type="http://schemas.openxmlformats.org/officeDocument/2006/relationships/hyperlink" Target="https://www.panjit.com.tw/en/Product/downloadPDF/PZS5125BCH-AU" TargetMode="External"/><Relationship Id="rId1926" Type="http://schemas.openxmlformats.org/officeDocument/2006/relationships/hyperlink" Target="https://www.panjit.com.tw/en/Product/downloadPDF/1SMA4747-AU" TargetMode="External"/><Relationship Id="rId2090" Type="http://schemas.openxmlformats.org/officeDocument/2006/relationships/hyperlink" Target="https://www.panjit.com.tw/en/Product/downloadPDF/PZ1AL39B-AU" TargetMode="External"/><Relationship Id="rId2188" Type="http://schemas.openxmlformats.org/officeDocument/2006/relationships/hyperlink" Target="https://www.panjit.com.tw/en/Product/downloadPDF/1SMB5923-AU" TargetMode="External"/><Relationship Id="rId2395" Type="http://schemas.openxmlformats.org/officeDocument/2006/relationships/hyperlink" Target="https://www.panjit.com.tw/en/Product/downloadPDF/3EZ12S" TargetMode="External"/><Relationship Id="rId367" Type="http://schemas.openxmlformats.org/officeDocument/2006/relationships/hyperlink" Target="https://www.panjit.com.tw/en/Product/downloadPDF/BZT52-B28S" TargetMode="External"/><Relationship Id="rId574" Type="http://schemas.openxmlformats.org/officeDocument/2006/relationships/hyperlink" Target="https://www.panjit.com.tw/en/Product/downloadPDF/MMSZ5225BS" TargetMode="External"/><Relationship Id="rId2048" Type="http://schemas.openxmlformats.org/officeDocument/2006/relationships/hyperlink" Target="https://www.panjit.com.tw/en/Product/downloadPDF/PZ1AL33B" TargetMode="External"/><Relationship Id="rId2255" Type="http://schemas.openxmlformats.org/officeDocument/2006/relationships/hyperlink" Target="https://www.panjit.com.tw/en/Product/downloadPDF/1SMB2EZ9.1" TargetMode="External"/><Relationship Id="rId227" Type="http://schemas.openxmlformats.org/officeDocument/2006/relationships/hyperlink" Target="https://www.panjit.com.tw/en/Product/downloadPDF/BZX584C10" TargetMode="External"/><Relationship Id="rId781" Type="http://schemas.openxmlformats.org/officeDocument/2006/relationships/hyperlink" Target="https://www.panjit.com.tw/en/Product/downloadPDF/BZX84C4V3W-AU" TargetMode="External"/><Relationship Id="rId879" Type="http://schemas.openxmlformats.org/officeDocument/2006/relationships/hyperlink" Target="https://www.panjit.com.tw/en/Product/downloadPDF/MMBZ5253BW" TargetMode="External"/><Relationship Id="rId2462" Type="http://schemas.openxmlformats.org/officeDocument/2006/relationships/hyperlink" Target="https://www.panjit.com.tw/en/Product/downloadPDF/1SMC5350-AU" TargetMode="External"/><Relationship Id="rId434" Type="http://schemas.openxmlformats.org/officeDocument/2006/relationships/hyperlink" Target="https://www.panjit.com.tw/en/Product/downloadPDF/BZT52-C8V2S" TargetMode="External"/><Relationship Id="rId641" Type="http://schemas.openxmlformats.org/officeDocument/2006/relationships/hyperlink" Target="https://www.panjit.com.tw/en/Product/downloadPDF/MMSZ5251BS-AU" TargetMode="External"/><Relationship Id="rId739" Type="http://schemas.openxmlformats.org/officeDocument/2006/relationships/hyperlink" Target="https://www.panjit.com.tw/en/Product/downloadPDF/BZX84C3V9W" TargetMode="External"/><Relationship Id="rId1064" Type="http://schemas.openxmlformats.org/officeDocument/2006/relationships/hyperlink" Target="https://www.panjit.com.tw/en/Product/downloadPDF/AZ23C22" TargetMode="External"/><Relationship Id="rId1271" Type="http://schemas.openxmlformats.org/officeDocument/2006/relationships/hyperlink" Target="https://www.panjit.com.tw/en/Product/downloadPDF/BZT52-C3V9" TargetMode="External"/><Relationship Id="rId1369" Type="http://schemas.openxmlformats.org/officeDocument/2006/relationships/hyperlink" Target="https://www.panjit.com.tw/en/Product/downloadPDF/BZX84B14" TargetMode="External"/><Relationship Id="rId1576" Type="http://schemas.openxmlformats.org/officeDocument/2006/relationships/hyperlink" Target="https://www.panjit.com.tw/en/Product/downloadPDF/MMBZ5250B" TargetMode="External"/><Relationship Id="rId2115" Type="http://schemas.openxmlformats.org/officeDocument/2006/relationships/hyperlink" Target="https://www.panjit.com.tw/en/Product/downloadPDF/1N4747A" TargetMode="External"/><Relationship Id="rId2322" Type="http://schemas.openxmlformats.org/officeDocument/2006/relationships/hyperlink" Target="https://www.panjit.com.tw/en/Product/downloadPDF/2EZ36" TargetMode="External"/><Relationship Id="rId501" Type="http://schemas.openxmlformats.org/officeDocument/2006/relationships/hyperlink" Target="https://www.panjit.com.tw/en/Product/downloadPDF/BZT52-C39S-AU" TargetMode="External"/><Relationship Id="rId946" Type="http://schemas.openxmlformats.org/officeDocument/2006/relationships/hyperlink" Target="https://www.panjit.com.tw/en/Product/downloadPDF/MMBZ5231BTW" TargetMode="External"/><Relationship Id="rId1131" Type="http://schemas.openxmlformats.org/officeDocument/2006/relationships/hyperlink" Target="https://www.panjit.com.tw/en/Product/downloadPDF/AZ23C15-AU" TargetMode="External"/><Relationship Id="rId1229" Type="http://schemas.openxmlformats.org/officeDocument/2006/relationships/hyperlink" Target="https://www.panjit.com.tw/en/Product/downloadPDF/BZT52-B3V6-AU" TargetMode="External"/><Relationship Id="rId1783" Type="http://schemas.openxmlformats.org/officeDocument/2006/relationships/hyperlink" Target="https://www.panjit.com.tw/en/Product/downloadPDF/MMSZ5257A-AU" TargetMode="External"/><Relationship Id="rId1990" Type="http://schemas.openxmlformats.org/officeDocument/2006/relationships/hyperlink" Target="https://www.panjit.com.tw/en/Product/downloadPDF/PZ1AH10B-AU" TargetMode="External"/><Relationship Id="rId75" Type="http://schemas.openxmlformats.org/officeDocument/2006/relationships/hyperlink" Target="https://www.panjit.com.tw/en/Product/downloadPDF/PZ1AFC16B" TargetMode="External"/><Relationship Id="rId806" Type="http://schemas.openxmlformats.org/officeDocument/2006/relationships/hyperlink" Target="https://www.panjit.com.tw/en/Product/downloadPDF/BZX84C33W-AU" TargetMode="External"/><Relationship Id="rId1436" Type="http://schemas.openxmlformats.org/officeDocument/2006/relationships/hyperlink" Target="https://www.panjit.com.tw/en/Product/downloadPDF/BZX84C3V9" TargetMode="External"/><Relationship Id="rId1643" Type="http://schemas.openxmlformats.org/officeDocument/2006/relationships/hyperlink" Target="https://www.panjit.com.tw/en/Product/downloadPDF/PZS5217BCH" TargetMode="External"/><Relationship Id="rId1850" Type="http://schemas.openxmlformats.org/officeDocument/2006/relationships/hyperlink" Target="https://www.panjit.com.tw/en/Product/downloadPDF/MMSZ5235B-AU" TargetMode="External"/><Relationship Id="rId1503" Type="http://schemas.openxmlformats.org/officeDocument/2006/relationships/hyperlink" Target="https://www.panjit.com.tw/en/Product/downloadPDF/BZX84C33-AU" TargetMode="External"/><Relationship Id="rId1710" Type="http://schemas.openxmlformats.org/officeDocument/2006/relationships/hyperlink" Target="https://www.panjit.com.tw/en/Product/downloadPDF/PZS5114BCH-AU" TargetMode="External"/><Relationship Id="rId1948" Type="http://schemas.openxmlformats.org/officeDocument/2006/relationships/hyperlink" Target="https://www.panjit.com.tw/en/Product/downloadPDF/PZ1AH8V7B" TargetMode="External"/><Relationship Id="rId291" Type="http://schemas.openxmlformats.org/officeDocument/2006/relationships/hyperlink" Target="https://www.panjit.com.tw/en/Product/downloadPDF/BZX584C68-AU" TargetMode="External"/><Relationship Id="rId1808" Type="http://schemas.openxmlformats.org/officeDocument/2006/relationships/hyperlink" Target="https://www.panjit.com.tw/en/Product/downloadPDF/MMSZ5240B" TargetMode="External"/><Relationship Id="rId151" Type="http://schemas.openxmlformats.org/officeDocument/2006/relationships/hyperlink" Target="https://www.panjit.com.tw/en/Product/downloadPDF/PZD22B16C" TargetMode="External"/><Relationship Id="rId389" Type="http://schemas.openxmlformats.org/officeDocument/2006/relationships/hyperlink" Target="https://www.panjit.com.tw/en/Product/downloadPDF/BZT52-B5V8S-AU" TargetMode="External"/><Relationship Id="rId596" Type="http://schemas.openxmlformats.org/officeDocument/2006/relationships/hyperlink" Target="https://www.panjit.com.tw/en/Product/downloadPDF/MMSZ5248BS" TargetMode="External"/><Relationship Id="rId2277" Type="http://schemas.openxmlformats.org/officeDocument/2006/relationships/hyperlink" Target="https://www.panjit.com.tw/en/Product/downloadPDF/1SMB2EZ47" TargetMode="External"/><Relationship Id="rId2484" Type="http://schemas.openxmlformats.org/officeDocument/2006/relationships/hyperlink" Target="https://www.panjit.com.tw/en/Product/downloadPDF/1N5340B" TargetMode="External"/><Relationship Id="rId249" Type="http://schemas.openxmlformats.org/officeDocument/2006/relationships/hyperlink" Target="https://www.panjit.com.tw/en/Product/downloadPDF/BZX584C62" TargetMode="External"/><Relationship Id="rId456" Type="http://schemas.openxmlformats.org/officeDocument/2006/relationships/hyperlink" Target="https://www.panjit.com.tw/en/Product/downloadPDF/BZT52-C47S" TargetMode="External"/><Relationship Id="rId663" Type="http://schemas.openxmlformats.org/officeDocument/2006/relationships/hyperlink" Target="https://www.panjit.com.tw/en/Product/downloadPDF/BZX84B6V8W" TargetMode="External"/><Relationship Id="rId870" Type="http://schemas.openxmlformats.org/officeDocument/2006/relationships/hyperlink" Target="https://www.panjit.com.tw/en/Product/downloadPDF/MMBZ5244BW" TargetMode="External"/><Relationship Id="rId1086" Type="http://schemas.openxmlformats.org/officeDocument/2006/relationships/hyperlink" Target="https://www.panjit.com.tw/en/Product/downloadPDF/DZ23C6V8" TargetMode="External"/><Relationship Id="rId1293" Type="http://schemas.openxmlformats.org/officeDocument/2006/relationships/hyperlink" Target="https://www.panjit.com.tw/en/Product/downloadPDF/BZT52-C24" TargetMode="External"/><Relationship Id="rId2137" Type="http://schemas.openxmlformats.org/officeDocument/2006/relationships/hyperlink" Target="https://www.panjit.com.tw/en/Product/downloadPDF/1SMA5929" TargetMode="External"/><Relationship Id="rId2344" Type="http://schemas.openxmlformats.org/officeDocument/2006/relationships/hyperlink" Target="https://www.panjit.com.tw/en/Product/downloadPDF/1SMB3EZ20" TargetMode="External"/><Relationship Id="rId2551" Type="http://schemas.openxmlformats.org/officeDocument/2006/relationships/hyperlink" Target="https://www.panjit.com.tw/en/Product/downloadPDF/PZS518V2BAS-AU" TargetMode="External"/><Relationship Id="rId109" Type="http://schemas.openxmlformats.org/officeDocument/2006/relationships/hyperlink" Target="https://www.panjit.com.tw/en/Product/downloadPDF/PZS1111BES" TargetMode="External"/><Relationship Id="rId316" Type="http://schemas.openxmlformats.org/officeDocument/2006/relationships/hyperlink" Target="https://www.panjit.com.tw/en/Product/downloadPDF/MMBZ5245BV" TargetMode="External"/><Relationship Id="rId523" Type="http://schemas.openxmlformats.org/officeDocument/2006/relationships/hyperlink" Target="https://www.panjit.com.tw/en/Product/downloadPDF/MMSZ5244AS" TargetMode="External"/><Relationship Id="rId968" Type="http://schemas.openxmlformats.org/officeDocument/2006/relationships/hyperlink" Target="https://www.panjit.com.tw/en/Product/downloadPDF/MMBZ5253BTW" TargetMode="External"/><Relationship Id="rId1153" Type="http://schemas.openxmlformats.org/officeDocument/2006/relationships/hyperlink" Target="https://www.panjit.com.tw/en/Product/downloadPDF/PDZ16B" TargetMode="External"/><Relationship Id="rId1598" Type="http://schemas.openxmlformats.org/officeDocument/2006/relationships/hyperlink" Target="https://www.panjit.com.tw/en/Product/downloadPDF/MMBZ5233B-AU" TargetMode="External"/><Relationship Id="rId2204" Type="http://schemas.openxmlformats.org/officeDocument/2006/relationships/hyperlink" Target="https://www.panjit.com.tw/en/Product/downloadPDF/1SMB5939-AU" TargetMode="External"/><Relationship Id="rId97" Type="http://schemas.openxmlformats.org/officeDocument/2006/relationships/hyperlink" Target="https://www.panjit.com.tw/en/Product/downloadPDF/PZS114V3BES" TargetMode="External"/><Relationship Id="rId730" Type="http://schemas.openxmlformats.org/officeDocument/2006/relationships/hyperlink" Target="https://www.panjit.com.tw/en/Product/downloadPDF/BZX84B56W-AU" TargetMode="External"/><Relationship Id="rId828" Type="http://schemas.openxmlformats.org/officeDocument/2006/relationships/hyperlink" Target="https://www.panjit.com.tw/en/Product/downloadPDF/MMBZ5242AW" TargetMode="External"/><Relationship Id="rId1013" Type="http://schemas.openxmlformats.org/officeDocument/2006/relationships/hyperlink" Target="https://www.panjit.com.tw/en/Product/downloadPDF/BZX84C30TW-AU" TargetMode="External"/><Relationship Id="rId1360" Type="http://schemas.openxmlformats.org/officeDocument/2006/relationships/hyperlink" Target="https://www.panjit.com.tw/en/Product/downloadPDF/BZX84B6V8" TargetMode="External"/><Relationship Id="rId1458" Type="http://schemas.openxmlformats.org/officeDocument/2006/relationships/hyperlink" Target="https://www.panjit.com.tw/en/Product/downloadPDF/BZX84C24" TargetMode="External"/><Relationship Id="rId1665" Type="http://schemas.openxmlformats.org/officeDocument/2006/relationships/hyperlink" Target="https://www.panjit.com.tw/en/Product/downloadPDF/PZS515V3BCH" TargetMode="External"/><Relationship Id="rId1872" Type="http://schemas.openxmlformats.org/officeDocument/2006/relationships/hyperlink" Target="https://www.panjit.com.tw/en/Product/downloadPDF/MMSZ5257B-AU" TargetMode="External"/><Relationship Id="rId2411" Type="http://schemas.openxmlformats.org/officeDocument/2006/relationships/hyperlink" Target="https://www.panjit.com.tw/en/Product/downloadPDF/3EZ39" TargetMode="External"/><Relationship Id="rId2509" Type="http://schemas.openxmlformats.org/officeDocument/2006/relationships/hyperlink" Target="https://www.panjit.com.tw/en/Product/downloadPDF/PZS513V9BAS" TargetMode="External"/><Relationship Id="rId1220" Type="http://schemas.openxmlformats.org/officeDocument/2006/relationships/hyperlink" Target="https://www.panjit.com.tw/en/Product/downloadPDF/BZT52-B51" TargetMode="External"/><Relationship Id="rId1318" Type="http://schemas.openxmlformats.org/officeDocument/2006/relationships/hyperlink" Target="https://www.panjit.com.tw/en/Product/downloadPDF/BZT52-C6V8-AU" TargetMode="External"/><Relationship Id="rId1525" Type="http://schemas.openxmlformats.org/officeDocument/2006/relationships/hyperlink" Target="https://www.panjit.com.tw/en/Product/downloadPDF/MMBZ5241A" TargetMode="External"/><Relationship Id="rId1732" Type="http://schemas.openxmlformats.org/officeDocument/2006/relationships/hyperlink" Target="https://www.panjit.com.tw/en/Product/downloadPDF/MMSZ5235A" TargetMode="External"/><Relationship Id="rId24" Type="http://schemas.openxmlformats.org/officeDocument/2006/relationships/hyperlink" Target="https://www.panjit.com.tw/en/Product/downloadPDF/PZA1AL33B" TargetMode="External"/><Relationship Id="rId2299" Type="http://schemas.openxmlformats.org/officeDocument/2006/relationships/hyperlink" Target="https://www.panjit.com.tw/en/Product/downloadPDF/1SMB2EZ28-AU" TargetMode="External"/><Relationship Id="rId173" Type="http://schemas.openxmlformats.org/officeDocument/2006/relationships/hyperlink" Target="https://www.panjit.com.tw/en/Product/downloadPDF/PZD22B3V3C-AU" TargetMode="External"/><Relationship Id="rId380" Type="http://schemas.openxmlformats.org/officeDocument/2006/relationships/hyperlink" Target="https://www.panjit.com.tw/en/Product/downloadPDF/BZT52-B2V7S-AU" TargetMode="External"/><Relationship Id="rId2061" Type="http://schemas.openxmlformats.org/officeDocument/2006/relationships/hyperlink" Target="https://www.panjit.com.tw/en/Product/downloadPDF/PZ1AL4V7B-AU" TargetMode="External"/><Relationship Id="rId240" Type="http://schemas.openxmlformats.org/officeDocument/2006/relationships/hyperlink" Target="https://www.panjit.com.tw/en/Product/downloadPDF/BZX584C28" TargetMode="External"/><Relationship Id="rId478" Type="http://schemas.openxmlformats.org/officeDocument/2006/relationships/hyperlink" Target="https://www.panjit.com.tw/en/Product/downloadPDF/BZT52-C6V2S-AU" TargetMode="External"/><Relationship Id="rId685" Type="http://schemas.openxmlformats.org/officeDocument/2006/relationships/hyperlink" Target="https://www.panjit.com.tw/en/Product/downloadPDF/BZX84B6V2W-AU" TargetMode="External"/><Relationship Id="rId892" Type="http://schemas.openxmlformats.org/officeDocument/2006/relationships/hyperlink" Target="https://www.panjit.com.tw/en/Product/downloadPDF/MMBZ5265BW" TargetMode="External"/><Relationship Id="rId2159" Type="http://schemas.openxmlformats.org/officeDocument/2006/relationships/hyperlink" Target="https://www.panjit.com.tw/en/Product/downloadPDF/1SMA5919-AU" TargetMode="External"/><Relationship Id="rId2366" Type="http://schemas.openxmlformats.org/officeDocument/2006/relationships/hyperlink" Target="https://www.panjit.com.tw/en/Product/downloadPDF/1SMB3EZ11-AU" TargetMode="External"/><Relationship Id="rId2573" Type="http://schemas.openxmlformats.org/officeDocument/2006/relationships/hyperlink" Target="https://www.panjit.com.tw/en/Product/downloadPDF/PZS5139BAS-AU" TargetMode="External"/><Relationship Id="rId100" Type="http://schemas.openxmlformats.org/officeDocument/2006/relationships/hyperlink" Target="https://www.panjit.com.tw/en/Product/downloadPDF/PZS115V3BES" TargetMode="External"/><Relationship Id="rId338" Type="http://schemas.openxmlformats.org/officeDocument/2006/relationships/hyperlink" Target="https://www.panjit.com.tw/en/Product/downloadPDF/BZT52-B2V7S" TargetMode="External"/><Relationship Id="rId545" Type="http://schemas.openxmlformats.org/officeDocument/2006/relationships/hyperlink" Target="https://www.panjit.com.tw/en/Product/downloadPDF/MMSZ5235AS-AU" TargetMode="External"/><Relationship Id="rId752" Type="http://schemas.openxmlformats.org/officeDocument/2006/relationships/hyperlink" Target="https://www.panjit.com.tw/en/Product/downloadPDF/BZX84C12W" TargetMode="External"/><Relationship Id="rId1175" Type="http://schemas.openxmlformats.org/officeDocument/2006/relationships/hyperlink" Target="https://www.panjit.com.tw/en/Product/downloadPDF/PDZ16B-AU" TargetMode="External"/><Relationship Id="rId1382" Type="http://schemas.openxmlformats.org/officeDocument/2006/relationships/hyperlink" Target="https://www.panjit.com.tw/en/Product/downloadPDF/BZX84B39" TargetMode="External"/><Relationship Id="rId2019" Type="http://schemas.openxmlformats.org/officeDocument/2006/relationships/hyperlink" Target="https://www.panjit.com.tw/en/Product/downloadPDF/PZ1AL3V9B" TargetMode="External"/><Relationship Id="rId2226" Type="http://schemas.openxmlformats.org/officeDocument/2006/relationships/hyperlink" Target="https://www.panjit.com.tw/en/Product/downloadPDF/1SMB5939" TargetMode="External"/><Relationship Id="rId2433" Type="http://schemas.openxmlformats.org/officeDocument/2006/relationships/hyperlink" Target="https://www.panjit.com.tw/en/Product/downloadPDF/1SMC5353" TargetMode="External"/><Relationship Id="rId405" Type="http://schemas.openxmlformats.org/officeDocument/2006/relationships/hyperlink" Target="https://www.panjit.com.tw/en/Product/downloadPDF/BZT52-B20S-AU" TargetMode="External"/><Relationship Id="rId612" Type="http://schemas.openxmlformats.org/officeDocument/2006/relationships/hyperlink" Target="https://www.panjit.com.tw/en/Product/downloadPDF/MMSZ5266BS" TargetMode="External"/><Relationship Id="rId1035" Type="http://schemas.openxmlformats.org/officeDocument/2006/relationships/hyperlink" Target="https://www.panjit.com.tw/en/Product/downloadPDF/BZT52-B5V1FN2" TargetMode="External"/><Relationship Id="rId1242" Type="http://schemas.openxmlformats.org/officeDocument/2006/relationships/hyperlink" Target="https://www.panjit.com.tw/en/Product/downloadPDF/BZT52-B11-AU" TargetMode="External"/><Relationship Id="rId1687" Type="http://schemas.openxmlformats.org/officeDocument/2006/relationships/hyperlink" Target="https://www.panjit.com.tw/en/Product/downloadPDF/PZS5127BCH" TargetMode="External"/><Relationship Id="rId1894" Type="http://schemas.openxmlformats.org/officeDocument/2006/relationships/hyperlink" Target="https://www.panjit.com.tw/en/Product/downloadPDF/1SMA4744" TargetMode="External"/><Relationship Id="rId2500" Type="http://schemas.openxmlformats.org/officeDocument/2006/relationships/hyperlink" Target="https://www.panjit.com.tw/en/Product/downloadPDF/1N5359B" TargetMode="External"/><Relationship Id="rId917" Type="http://schemas.openxmlformats.org/officeDocument/2006/relationships/hyperlink" Target="https://www.panjit.com.tw/en/Product/downloadPDF/BZX84C16TW" TargetMode="External"/><Relationship Id="rId1102" Type="http://schemas.openxmlformats.org/officeDocument/2006/relationships/hyperlink" Target="https://www.panjit.com.tw/en/Product/downloadPDF/DZ23C24" TargetMode="External"/><Relationship Id="rId1547" Type="http://schemas.openxmlformats.org/officeDocument/2006/relationships/hyperlink" Target="https://www.panjit.com.tw/en/Product/downloadPDF/MMBZ5221B" TargetMode="External"/><Relationship Id="rId1754" Type="http://schemas.openxmlformats.org/officeDocument/2006/relationships/hyperlink" Target="https://www.panjit.com.tw/en/Product/downloadPDF/MMSZ5259A" TargetMode="External"/><Relationship Id="rId1961" Type="http://schemas.openxmlformats.org/officeDocument/2006/relationships/hyperlink" Target="https://www.panjit.com.tw/en/Product/downloadPDF/PZ1AH22B" TargetMode="External"/><Relationship Id="rId46" Type="http://schemas.openxmlformats.org/officeDocument/2006/relationships/hyperlink" Target="https://www.panjit.com.tw/en/Product/downloadPDF/PZS52C22M1Q" TargetMode="External"/><Relationship Id="rId1407" Type="http://schemas.openxmlformats.org/officeDocument/2006/relationships/hyperlink" Target="https://www.panjit.com.tw/en/Product/downloadPDF/BZX84B11-AU" TargetMode="External"/><Relationship Id="rId1614" Type="http://schemas.openxmlformats.org/officeDocument/2006/relationships/hyperlink" Target="https://www.panjit.com.tw/en/Product/downloadPDF/MMBZ5250B-AU" TargetMode="External"/><Relationship Id="rId1821" Type="http://schemas.openxmlformats.org/officeDocument/2006/relationships/hyperlink" Target="https://www.panjit.com.tw/en/Product/downloadPDF/MMSZ5253B" TargetMode="External"/><Relationship Id="rId195" Type="http://schemas.openxmlformats.org/officeDocument/2006/relationships/hyperlink" Target="https://www.panjit.com.tw/en/Product/downloadPDF/PZD22B20C-AU" TargetMode="External"/><Relationship Id="rId1919" Type="http://schemas.openxmlformats.org/officeDocument/2006/relationships/hyperlink" Target="https://www.panjit.com.tw/en/Product/downloadPDF/1SMA4740-AU" TargetMode="External"/><Relationship Id="rId2083" Type="http://schemas.openxmlformats.org/officeDocument/2006/relationships/hyperlink" Target="https://www.panjit.com.tw/en/Product/downloadPDF/PZ1AL24B-AU" TargetMode="External"/><Relationship Id="rId2290" Type="http://schemas.openxmlformats.org/officeDocument/2006/relationships/hyperlink" Target="https://www.panjit.com.tw/en/Product/downloadPDF/1SMB2EZ16-AU" TargetMode="External"/><Relationship Id="rId2388" Type="http://schemas.openxmlformats.org/officeDocument/2006/relationships/hyperlink" Target="https://www.panjit.com.tw/en/Product/downloadPDF/3EZ5.6S" TargetMode="External"/><Relationship Id="rId2595" Type="http://schemas.openxmlformats.org/officeDocument/2006/relationships/hyperlink" Target="https://www.panjit.com.tw/en/Product/downloadPDF/PZS51A18CS" TargetMode="External"/><Relationship Id="rId262" Type="http://schemas.openxmlformats.org/officeDocument/2006/relationships/hyperlink" Target="https://www.panjit.com.tw/en/Product/downloadPDF/BZX584C6V2-AU" TargetMode="External"/><Relationship Id="rId567" Type="http://schemas.openxmlformats.org/officeDocument/2006/relationships/hyperlink" Target="https://www.panjit.com.tw/en/Product/downloadPDF/MMSZ5259AS-AU" TargetMode="External"/><Relationship Id="rId1197" Type="http://schemas.openxmlformats.org/officeDocument/2006/relationships/hyperlink" Target="https://www.panjit.com.tw/en/Product/downloadPDF/BZT52-B8V2" TargetMode="External"/><Relationship Id="rId2150" Type="http://schemas.openxmlformats.org/officeDocument/2006/relationships/hyperlink" Target="https://www.panjit.com.tw/en/Product/downloadPDF/1SMA5942" TargetMode="External"/><Relationship Id="rId2248" Type="http://schemas.openxmlformats.org/officeDocument/2006/relationships/hyperlink" Target="https://www.panjit.com.tw/en/Product/downloadPDF/1N5939B" TargetMode="External"/><Relationship Id="rId122" Type="http://schemas.openxmlformats.org/officeDocument/2006/relationships/hyperlink" Target="https://www.panjit.com.tw/en/Product/downloadPDF/PZS1127BES" TargetMode="External"/><Relationship Id="rId774" Type="http://schemas.openxmlformats.org/officeDocument/2006/relationships/hyperlink" Target="https://www.panjit.com.tw/en/Product/downloadPDF/BZX84C75W" TargetMode="External"/><Relationship Id="rId981" Type="http://schemas.openxmlformats.org/officeDocument/2006/relationships/hyperlink" Target="https://www.panjit.com.tw/en/Product/downloadPDF/MMBZ5266BTW" TargetMode="External"/><Relationship Id="rId1057" Type="http://schemas.openxmlformats.org/officeDocument/2006/relationships/hyperlink" Target="https://www.panjit.com.tw/en/Product/downloadPDF/AZ23C13" TargetMode="External"/><Relationship Id="rId2010" Type="http://schemas.openxmlformats.org/officeDocument/2006/relationships/hyperlink" Target="https://www.panjit.com.tw/en/Product/downloadPDF/PZ1AH43B-AU" TargetMode="External"/><Relationship Id="rId2455" Type="http://schemas.openxmlformats.org/officeDocument/2006/relationships/hyperlink" Target="https://www.panjit.com.tw/en/Product/downloadPDF/1SMC5343-AU" TargetMode="External"/><Relationship Id="rId427" Type="http://schemas.openxmlformats.org/officeDocument/2006/relationships/hyperlink" Target="https://www.panjit.com.tw/en/Product/downloadPDF/BZT52-C4V3S" TargetMode="External"/><Relationship Id="rId634" Type="http://schemas.openxmlformats.org/officeDocument/2006/relationships/hyperlink" Target="https://www.panjit.com.tw/en/Product/downloadPDF/MMSZ5243BS-AU" TargetMode="External"/><Relationship Id="rId841" Type="http://schemas.openxmlformats.org/officeDocument/2006/relationships/hyperlink" Target="https://www.panjit.com.tw/en/Product/downloadPDF/MMBZ5257AW" TargetMode="External"/><Relationship Id="rId1264" Type="http://schemas.openxmlformats.org/officeDocument/2006/relationships/hyperlink" Target="https://www.panjit.com.tw/en/Product/downloadPDF/BZT52-B68-AU" TargetMode="External"/><Relationship Id="rId1471" Type="http://schemas.openxmlformats.org/officeDocument/2006/relationships/hyperlink" Target="https://www.panjit.com.tw/en/Product/downloadPDF/BZX84C75" TargetMode="External"/><Relationship Id="rId1569" Type="http://schemas.openxmlformats.org/officeDocument/2006/relationships/hyperlink" Target="https://www.panjit.com.tw/en/Product/downloadPDF/MMBZ5243B" TargetMode="External"/><Relationship Id="rId2108" Type="http://schemas.openxmlformats.org/officeDocument/2006/relationships/hyperlink" Target="https://www.panjit.com.tw/en/Product/downloadPDF/1N4740A" TargetMode="External"/><Relationship Id="rId2315" Type="http://schemas.openxmlformats.org/officeDocument/2006/relationships/hyperlink" Target="https://www.panjit.com.tw/en/Product/downloadPDF/2EZ18" TargetMode="External"/><Relationship Id="rId2522" Type="http://schemas.openxmlformats.org/officeDocument/2006/relationships/hyperlink" Target="https://www.panjit.com.tw/en/Product/downloadPDF/PZS5111BAS" TargetMode="External"/><Relationship Id="rId701" Type="http://schemas.openxmlformats.org/officeDocument/2006/relationships/hyperlink" Target="https://www.panjit.com.tw/en/Product/downloadPDF/BZX84B22W" TargetMode="External"/><Relationship Id="rId939" Type="http://schemas.openxmlformats.org/officeDocument/2006/relationships/hyperlink" Target="https://www.panjit.com.tw/en/Product/downloadPDF/MMBZ5224BTW" TargetMode="External"/><Relationship Id="rId1124" Type="http://schemas.openxmlformats.org/officeDocument/2006/relationships/hyperlink" Target="https://www.panjit.com.tw/en/Product/downloadPDF/AZ23C7V5-AU" TargetMode="External"/><Relationship Id="rId1331" Type="http://schemas.openxmlformats.org/officeDocument/2006/relationships/hyperlink" Target="https://www.panjit.com.tw/en/Product/downloadPDF/BZT52-C18-AU" TargetMode="External"/><Relationship Id="rId1776" Type="http://schemas.openxmlformats.org/officeDocument/2006/relationships/hyperlink" Target="https://www.panjit.com.tw/en/Product/downloadPDF/MMSZ5248A-AU" TargetMode="External"/><Relationship Id="rId1983" Type="http://schemas.openxmlformats.org/officeDocument/2006/relationships/hyperlink" Target="https://www.panjit.com.tw/en/Product/downloadPDF/PZ1AH6V0B-AU" TargetMode="External"/><Relationship Id="rId68" Type="http://schemas.openxmlformats.org/officeDocument/2006/relationships/hyperlink" Target="https://www.panjit.com.tw/en/Product/downloadPDF/PZ1AFC9V1B" TargetMode="External"/><Relationship Id="rId1429" Type="http://schemas.openxmlformats.org/officeDocument/2006/relationships/hyperlink" Target="https://www.panjit.com.tw/en/Product/downloadPDF/BZX84B68-AU" TargetMode="External"/><Relationship Id="rId1636" Type="http://schemas.openxmlformats.org/officeDocument/2006/relationships/hyperlink" Target="https://www.panjit.com.tw/en/Product/downloadPDF/PZS5210BCH" TargetMode="External"/><Relationship Id="rId1843" Type="http://schemas.openxmlformats.org/officeDocument/2006/relationships/hyperlink" Target="https://www.panjit.com.tw/en/Product/downloadPDF/MMSZ5228B-AU" TargetMode="External"/><Relationship Id="rId1703" Type="http://schemas.openxmlformats.org/officeDocument/2006/relationships/hyperlink" Target="https://www.panjit.com.tw/en/Product/downloadPDF/PZS518V2BCH-AU" TargetMode="External"/><Relationship Id="rId1910" Type="http://schemas.openxmlformats.org/officeDocument/2006/relationships/hyperlink" Target="https://www.panjit.com.tw/en/Product/downloadPDF/1SMA4731-AU" TargetMode="External"/><Relationship Id="rId284" Type="http://schemas.openxmlformats.org/officeDocument/2006/relationships/hyperlink" Target="https://www.panjit.com.tw/en/Product/downloadPDF/BZX584C36-AU" TargetMode="External"/><Relationship Id="rId491" Type="http://schemas.openxmlformats.org/officeDocument/2006/relationships/hyperlink" Target="https://www.panjit.com.tw/en/Product/downloadPDF/BZT52-C17S-AU" TargetMode="External"/><Relationship Id="rId2172" Type="http://schemas.openxmlformats.org/officeDocument/2006/relationships/hyperlink" Target="https://www.panjit.com.tw/en/Product/downloadPDF/1SMA5932-AU" TargetMode="External"/><Relationship Id="rId144" Type="http://schemas.openxmlformats.org/officeDocument/2006/relationships/hyperlink" Target="https://www.panjit.com.tw/en/Product/downloadPDF/PZD22B9V1C" TargetMode="External"/><Relationship Id="rId589" Type="http://schemas.openxmlformats.org/officeDocument/2006/relationships/hyperlink" Target="https://www.panjit.com.tw/en/Product/downloadPDF/MMSZ5241BS" TargetMode="External"/><Relationship Id="rId796" Type="http://schemas.openxmlformats.org/officeDocument/2006/relationships/hyperlink" Target="https://www.panjit.com.tw/en/Product/downloadPDF/BZX84C15W-AU" TargetMode="External"/><Relationship Id="rId2477" Type="http://schemas.openxmlformats.org/officeDocument/2006/relationships/hyperlink" Target="https://www.panjit.com.tw/en/Product/downloadPDF/1SMC5365-AU" TargetMode="External"/><Relationship Id="rId351" Type="http://schemas.openxmlformats.org/officeDocument/2006/relationships/hyperlink" Target="https://www.panjit.com.tw/en/Product/downloadPDF/BZT52-B8V2S" TargetMode="External"/><Relationship Id="rId449" Type="http://schemas.openxmlformats.org/officeDocument/2006/relationships/hyperlink" Target="https://www.panjit.com.tw/en/Product/downloadPDF/BZT52-C27S" TargetMode="External"/><Relationship Id="rId656" Type="http://schemas.openxmlformats.org/officeDocument/2006/relationships/hyperlink" Target="https://www.panjit.com.tw/en/Product/downloadPDF/BZX84B3V6W" TargetMode="External"/><Relationship Id="rId863" Type="http://schemas.openxmlformats.org/officeDocument/2006/relationships/hyperlink" Target="https://www.panjit.com.tw/en/Product/downloadPDF/MMBZ5237BW" TargetMode="External"/><Relationship Id="rId1079" Type="http://schemas.openxmlformats.org/officeDocument/2006/relationships/hyperlink" Target="https://www.panjit.com.tw/en/Product/downloadPDF/DZ23C3V6" TargetMode="External"/><Relationship Id="rId1286" Type="http://schemas.openxmlformats.org/officeDocument/2006/relationships/hyperlink" Target="https://www.panjit.com.tw/en/Product/downloadPDF/BZT52-C14" TargetMode="External"/><Relationship Id="rId1493" Type="http://schemas.openxmlformats.org/officeDocument/2006/relationships/hyperlink" Target="https://www.panjit.com.tw/en/Product/downloadPDF/BZX84C15-AU" TargetMode="External"/><Relationship Id="rId2032" Type="http://schemas.openxmlformats.org/officeDocument/2006/relationships/hyperlink" Target="https://www.panjit.com.tw/en/Product/downloadPDF/PZ1AL11B" TargetMode="External"/><Relationship Id="rId2337" Type="http://schemas.openxmlformats.org/officeDocument/2006/relationships/hyperlink" Target="https://www.panjit.com.tw/en/Product/downloadPDF/1SMB3EZ13" TargetMode="External"/><Relationship Id="rId2544" Type="http://schemas.openxmlformats.org/officeDocument/2006/relationships/hyperlink" Target="https://www.panjit.com.tw/en/Product/downloadPDF/PZS514V7BAS-AU" TargetMode="External"/><Relationship Id="rId211" Type="http://schemas.openxmlformats.org/officeDocument/2006/relationships/hyperlink" Target="https://www.panjit.com.tw/en/Product/downloadPDF/BZX584C2V4" TargetMode="External"/><Relationship Id="rId309" Type="http://schemas.openxmlformats.org/officeDocument/2006/relationships/hyperlink" Target="https://www.panjit.com.tw/en/Product/downloadPDF/MMBZ5238BV" TargetMode="External"/><Relationship Id="rId516" Type="http://schemas.openxmlformats.org/officeDocument/2006/relationships/hyperlink" Target="https://www.panjit.com.tw/en/Product/downloadPDF/MMSZ5237AS" TargetMode="External"/><Relationship Id="rId1146" Type="http://schemas.openxmlformats.org/officeDocument/2006/relationships/hyperlink" Target="https://www.panjit.com.tw/en/Product/downloadPDF/PDZ8.2B" TargetMode="External"/><Relationship Id="rId1798" Type="http://schemas.openxmlformats.org/officeDocument/2006/relationships/hyperlink" Target="https://www.panjit.com.tw/en/Product/downloadPDF/MMSZ5230B" TargetMode="External"/><Relationship Id="rId723" Type="http://schemas.openxmlformats.org/officeDocument/2006/relationships/hyperlink" Target="https://www.panjit.com.tw/en/Product/downloadPDF/BZX84B30W-AU" TargetMode="External"/><Relationship Id="rId930" Type="http://schemas.openxmlformats.org/officeDocument/2006/relationships/hyperlink" Target="https://www.panjit.com.tw/en/Product/downloadPDF/BZX84C47TW" TargetMode="External"/><Relationship Id="rId1006" Type="http://schemas.openxmlformats.org/officeDocument/2006/relationships/hyperlink" Target="https://www.panjit.com.tw/en/Product/downloadPDF/BZX84C17TW-AU" TargetMode="External"/><Relationship Id="rId1353" Type="http://schemas.openxmlformats.org/officeDocument/2006/relationships/hyperlink" Target="https://www.panjit.com.tw/en/Product/downloadPDF/BZX84B3V6" TargetMode="External"/><Relationship Id="rId1560" Type="http://schemas.openxmlformats.org/officeDocument/2006/relationships/hyperlink" Target="https://www.panjit.com.tw/en/Product/downloadPDF/MMBZ5234B" TargetMode="External"/><Relationship Id="rId1658" Type="http://schemas.openxmlformats.org/officeDocument/2006/relationships/hyperlink" Target="https://www.panjit.com.tw/en/Product/downloadPDF/PZS5262BCH" TargetMode="External"/><Relationship Id="rId1865" Type="http://schemas.openxmlformats.org/officeDocument/2006/relationships/hyperlink" Target="https://www.panjit.com.tw/en/Product/downloadPDF/MMSZ5250B-AU" TargetMode="External"/><Relationship Id="rId2404" Type="http://schemas.openxmlformats.org/officeDocument/2006/relationships/hyperlink" Target="https://www.panjit.com.tw/en/Product/downloadPDF/3EZ47S" TargetMode="External"/><Relationship Id="rId1213" Type="http://schemas.openxmlformats.org/officeDocument/2006/relationships/hyperlink" Target="https://www.panjit.com.tw/en/Product/downloadPDF/BZT52-B28" TargetMode="External"/><Relationship Id="rId1420" Type="http://schemas.openxmlformats.org/officeDocument/2006/relationships/hyperlink" Target="https://www.panjit.com.tw/en/Product/downloadPDF/BZX84B30-AU" TargetMode="External"/><Relationship Id="rId1518" Type="http://schemas.openxmlformats.org/officeDocument/2006/relationships/hyperlink" Target="https://www.panjit.com.tw/en/Product/downloadPDF/MMBZ5234A" TargetMode="External"/><Relationship Id="rId1725" Type="http://schemas.openxmlformats.org/officeDocument/2006/relationships/hyperlink" Target="https://www.panjit.com.tw/en/Product/downloadPDF/PZS5139BCH-AU" TargetMode="External"/><Relationship Id="rId1932" Type="http://schemas.openxmlformats.org/officeDocument/2006/relationships/hyperlink" Target="https://www.panjit.com.tw/en/Product/downloadPDF/1SMA4753-AU" TargetMode="External"/><Relationship Id="rId17" Type="http://schemas.openxmlformats.org/officeDocument/2006/relationships/hyperlink" Target="https://www.panjit.com.tw/en/Product/downloadPDF/PZA1AL20B" TargetMode="External"/><Relationship Id="rId2194" Type="http://schemas.openxmlformats.org/officeDocument/2006/relationships/hyperlink" Target="https://www.panjit.com.tw/en/Product/downloadPDF/1SMB5929-AU" TargetMode="External"/><Relationship Id="rId166" Type="http://schemas.openxmlformats.org/officeDocument/2006/relationships/hyperlink" Target="https://www.panjit.com.tw/en/Product/downloadPDF/PZD22B56C" TargetMode="External"/><Relationship Id="rId373" Type="http://schemas.openxmlformats.org/officeDocument/2006/relationships/hyperlink" Target="https://www.panjit.com.tw/en/Product/downloadPDF/BZT52-B47S" TargetMode="External"/><Relationship Id="rId580" Type="http://schemas.openxmlformats.org/officeDocument/2006/relationships/hyperlink" Target="https://www.panjit.com.tw/en/Product/downloadPDF/MMSZ5231BS" TargetMode="External"/><Relationship Id="rId2054" Type="http://schemas.openxmlformats.org/officeDocument/2006/relationships/hyperlink" Target="https://www.panjit.com.tw/en/Product/downloadPDF/PZ1AL56B" TargetMode="External"/><Relationship Id="rId2261" Type="http://schemas.openxmlformats.org/officeDocument/2006/relationships/hyperlink" Target="https://www.panjit.com.tw/en/Product/downloadPDF/1SMB2EZ15" TargetMode="External"/><Relationship Id="rId2499" Type="http://schemas.openxmlformats.org/officeDocument/2006/relationships/hyperlink" Target="https://www.panjit.com.tw/en/Product/downloadPDF/1N5358B" TargetMode="External"/><Relationship Id="rId1" Type="http://schemas.openxmlformats.org/officeDocument/2006/relationships/hyperlink" Target="https://www.panjit.com.tw/en/Product/downloadPDF/PZA1AL5V6B" TargetMode="External"/><Relationship Id="rId233" Type="http://schemas.openxmlformats.org/officeDocument/2006/relationships/hyperlink" Target="https://www.panjit.com.tw/en/Product/downloadPDF/BZX584C16" TargetMode="External"/><Relationship Id="rId440" Type="http://schemas.openxmlformats.org/officeDocument/2006/relationships/hyperlink" Target="https://www.panjit.com.tw/en/Product/downloadPDF/BZT52-C13S" TargetMode="External"/><Relationship Id="rId678" Type="http://schemas.openxmlformats.org/officeDocument/2006/relationships/hyperlink" Target="https://www.panjit.com.tw/en/Product/downloadPDF/BZX84B3V3W-AU" TargetMode="External"/><Relationship Id="rId885" Type="http://schemas.openxmlformats.org/officeDocument/2006/relationships/hyperlink" Target="https://www.panjit.com.tw/en/Product/downloadPDF/MMBZ5259BW" TargetMode="External"/><Relationship Id="rId1070" Type="http://schemas.openxmlformats.org/officeDocument/2006/relationships/hyperlink" Target="https://www.panjit.com.tw/en/Product/downloadPDF/AZ23C36" TargetMode="External"/><Relationship Id="rId2121" Type="http://schemas.openxmlformats.org/officeDocument/2006/relationships/hyperlink" Target="https://www.panjit.com.tw/en/Product/downloadPDF/1N4753A" TargetMode="External"/><Relationship Id="rId2359" Type="http://schemas.openxmlformats.org/officeDocument/2006/relationships/hyperlink" Target="https://www.panjit.com.tw/en/Product/downloadPDF/1SMB3EZ6.2-AU" TargetMode="External"/><Relationship Id="rId2566" Type="http://schemas.openxmlformats.org/officeDocument/2006/relationships/hyperlink" Target="https://www.panjit.com.tw/en/Product/downloadPDF/PZS5124BAS-AU" TargetMode="External"/><Relationship Id="rId300" Type="http://schemas.openxmlformats.org/officeDocument/2006/relationships/hyperlink" Target="https://www.panjit.com.tw/en/Product/downloadPDF/MMBZ5229BV" TargetMode="External"/><Relationship Id="rId538" Type="http://schemas.openxmlformats.org/officeDocument/2006/relationships/hyperlink" Target="https://www.panjit.com.tw/en/Product/downloadPDF/MMSZ5261AS" TargetMode="External"/><Relationship Id="rId745" Type="http://schemas.openxmlformats.org/officeDocument/2006/relationships/hyperlink" Target="https://www.panjit.com.tw/en/Product/downloadPDF/BZX84C6V8W" TargetMode="External"/><Relationship Id="rId952" Type="http://schemas.openxmlformats.org/officeDocument/2006/relationships/hyperlink" Target="https://www.panjit.com.tw/en/Product/downloadPDF/MMBZ5237BTW" TargetMode="External"/><Relationship Id="rId1168" Type="http://schemas.openxmlformats.org/officeDocument/2006/relationships/hyperlink" Target="https://www.panjit.com.tw/en/Product/downloadPDF/PDZ8.2B-AU" TargetMode="External"/><Relationship Id="rId1375" Type="http://schemas.openxmlformats.org/officeDocument/2006/relationships/hyperlink" Target="https://www.panjit.com.tw/en/Product/downloadPDF/BZX84B22" TargetMode="External"/><Relationship Id="rId1582" Type="http://schemas.openxmlformats.org/officeDocument/2006/relationships/hyperlink" Target="https://www.panjit.com.tw/en/Product/downloadPDF/MMBZ5256B" TargetMode="External"/><Relationship Id="rId2219" Type="http://schemas.openxmlformats.org/officeDocument/2006/relationships/hyperlink" Target="https://www.panjit.com.tw/en/Product/downloadPDF/1SMB5932" TargetMode="External"/><Relationship Id="rId2426" Type="http://schemas.openxmlformats.org/officeDocument/2006/relationships/hyperlink" Target="https://www.panjit.com.tw/en/Product/downloadPDF/1SMC5346" TargetMode="External"/><Relationship Id="rId81" Type="http://schemas.openxmlformats.org/officeDocument/2006/relationships/hyperlink" Target="https://www.panjit.com.tw/en/Product/downloadPDF/PZ1AFC24B" TargetMode="External"/><Relationship Id="rId605" Type="http://schemas.openxmlformats.org/officeDocument/2006/relationships/hyperlink" Target="https://www.panjit.com.tw/en/Product/downloadPDF/MMSZ5259BS" TargetMode="External"/><Relationship Id="rId812" Type="http://schemas.openxmlformats.org/officeDocument/2006/relationships/hyperlink" Target="https://www.panjit.com.tw/en/Product/downloadPDF/BZX84C56W-AU" TargetMode="External"/><Relationship Id="rId1028" Type="http://schemas.openxmlformats.org/officeDocument/2006/relationships/hyperlink" Target="https://www.panjit.com.tw/en/Product/downloadPDF/BZX584B5V6-AU" TargetMode="External"/><Relationship Id="rId1235" Type="http://schemas.openxmlformats.org/officeDocument/2006/relationships/hyperlink" Target="https://www.panjit.com.tw/en/Product/downloadPDF/BZT52-B6V2-AU" TargetMode="External"/><Relationship Id="rId1442" Type="http://schemas.openxmlformats.org/officeDocument/2006/relationships/hyperlink" Target="https://www.panjit.com.tw/en/Product/downloadPDF/BZX84C6V8" TargetMode="External"/><Relationship Id="rId1887" Type="http://schemas.openxmlformats.org/officeDocument/2006/relationships/hyperlink" Target="https://www.panjit.com.tw/en/Product/downloadPDF/1SMA4737" TargetMode="External"/><Relationship Id="rId1302" Type="http://schemas.openxmlformats.org/officeDocument/2006/relationships/hyperlink" Target="https://www.panjit.com.tw/en/Product/downloadPDF/BZT52-C51" TargetMode="External"/><Relationship Id="rId1747" Type="http://schemas.openxmlformats.org/officeDocument/2006/relationships/hyperlink" Target="https://www.panjit.com.tw/en/Product/downloadPDF/MMSZ5251A" TargetMode="External"/><Relationship Id="rId1954" Type="http://schemas.openxmlformats.org/officeDocument/2006/relationships/hyperlink" Target="https://www.panjit.com.tw/en/Product/downloadPDF/PZ1AH14B" TargetMode="External"/><Relationship Id="rId39" Type="http://schemas.openxmlformats.org/officeDocument/2006/relationships/hyperlink" Target="https://www.panjit.com.tw/en/Product/downloadPDF/PZS52C11M1Q" TargetMode="External"/><Relationship Id="rId1607" Type="http://schemas.openxmlformats.org/officeDocument/2006/relationships/hyperlink" Target="https://www.panjit.com.tw/en/Product/downloadPDF/MMBZ5242B-AU" TargetMode="External"/><Relationship Id="rId1814" Type="http://schemas.openxmlformats.org/officeDocument/2006/relationships/hyperlink" Target="https://www.panjit.com.tw/en/Product/downloadPDF/MMSZ5246B" TargetMode="External"/><Relationship Id="rId188" Type="http://schemas.openxmlformats.org/officeDocument/2006/relationships/hyperlink" Target="https://www.panjit.com.tw/en/Product/downloadPDF/PZD22B12C-AU" TargetMode="External"/><Relationship Id="rId395" Type="http://schemas.openxmlformats.org/officeDocument/2006/relationships/hyperlink" Target="https://www.panjit.com.tw/en/Product/downloadPDF/BZT52-B9V1S-AU" TargetMode="External"/><Relationship Id="rId2076" Type="http://schemas.openxmlformats.org/officeDocument/2006/relationships/hyperlink" Target="https://www.panjit.com.tw/en/Product/downloadPDF/PZ1AL15B-AU" TargetMode="External"/><Relationship Id="rId2283" Type="http://schemas.openxmlformats.org/officeDocument/2006/relationships/hyperlink" Target="https://www.panjit.com.tw/en/Product/downloadPDF/1SMB2EZ9.1-AU" TargetMode="External"/><Relationship Id="rId2490" Type="http://schemas.openxmlformats.org/officeDocument/2006/relationships/hyperlink" Target="https://www.panjit.com.tw/en/Product/downloadPDF/1N5347B" TargetMode="External"/><Relationship Id="rId2588" Type="http://schemas.openxmlformats.org/officeDocument/2006/relationships/hyperlink" Target="https://www.panjit.com.tw/en/Product/downloadPDF/PZS51A11CS" TargetMode="External"/><Relationship Id="rId255" Type="http://schemas.openxmlformats.org/officeDocument/2006/relationships/hyperlink" Target="https://www.panjit.com.tw/en/Product/downloadPDF/BZX584C3V3-AU" TargetMode="External"/><Relationship Id="rId462" Type="http://schemas.openxmlformats.org/officeDocument/2006/relationships/hyperlink" Target="https://www.panjit.com.tw/en/Product/downloadPDF/MMSZ4691WS" TargetMode="External"/><Relationship Id="rId1092" Type="http://schemas.openxmlformats.org/officeDocument/2006/relationships/hyperlink" Target="https://www.panjit.com.tw/en/Product/downloadPDF/DZ23C11" TargetMode="External"/><Relationship Id="rId1397" Type="http://schemas.openxmlformats.org/officeDocument/2006/relationships/hyperlink" Target="https://www.panjit.com.tw/en/Product/downloadPDF/BZX84B4V7-AU" TargetMode="External"/><Relationship Id="rId2143" Type="http://schemas.openxmlformats.org/officeDocument/2006/relationships/hyperlink" Target="https://www.panjit.com.tw/en/Product/downloadPDF/1SMA5935" TargetMode="External"/><Relationship Id="rId2350" Type="http://schemas.openxmlformats.org/officeDocument/2006/relationships/hyperlink" Target="https://www.panjit.com.tw/en/Product/downloadPDF/1SMB3EZ30" TargetMode="External"/><Relationship Id="rId115" Type="http://schemas.openxmlformats.org/officeDocument/2006/relationships/hyperlink" Target="https://www.panjit.com.tw/en/Product/downloadPDF/PZS1117BES" TargetMode="External"/><Relationship Id="rId322" Type="http://schemas.openxmlformats.org/officeDocument/2006/relationships/hyperlink" Target="https://www.panjit.com.tw/en/Product/downloadPDF/MMBZ5252BV" TargetMode="External"/><Relationship Id="rId767" Type="http://schemas.openxmlformats.org/officeDocument/2006/relationships/hyperlink" Target="https://www.panjit.com.tw/en/Product/downloadPDF/BZX84C39W" TargetMode="External"/><Relationship Id="rId974" Type="http://schemas.openxmlformats.org/officeDocument/2006/relationships/hyperlink" Target="https://www.panjit.com.tw/en/Product/downloadPDF/MMBZ5259BTW" TargetMode="External"/><Relationship Id="rId2003" Type="http://schemas.openxmlformats.org/officeDocument/2006/relationships/hyperlink" Target="https://www.panjit.com.tw/en/Product/downloadPDF/PZ1AH25B-AU" TargetMode="External"/><Relationship Id="rId2210" Type="http://schemas.openxmlformats.org/officeDocument/2006/relationships/hyperlink" Target="https://www.panjit.com.tw/en/Product/downloadPDF/1SMB5923" TargetMode="External"/><Relationship Id="rId2448" Type="http://schemas.openxmlformats.org/officeDocument/2006/relationships/hyperlink" Target="https://www.panjit.com.tw/en/Product/downloadPDF/1SMC5368" TargetMode="External"/><Relationship Id="rId627" Type="http://schemas.openxmlformats.org/officeDocument/2006/relationships/hyperlink" Target="https://www.panjit.com.tw/en/Product/downloadPDF/MMSZ5236BS-AU" TargetMode="External"/><Relationship Id="rId834" Type="http://schemas.openxmlformats.org/officeDocument/2006/relationships/hyperlink" Target="https://www.panjit.com.tw/en/Product/downloadPDF/MMBZ5248AW" TargetMode="External"/><Relationship Id="rId1257" Type="http://schemas.openxmlformats.org/officeDocument/2006/relationships/hyperlink" Target="https://www.panjit.com.tw/en/Product/downloadPDF/BZT52-B36-AU" TargetMode="External"/><Relationship Id="rId1464" Type="http://schemas.openxmlformats.org/officeDocument/2006/relationships/hyperlink" Target="https://www.panjit.com.tw/en/Product/downloadPDF/BZX84C39" TargetMode="External"/><Relationship Id="rId1671" Type="http://schemas.openxmlformats.org/officeDocument/2006/relationships/hyperlink" Target="https://www.panjit.com.tw/en/Product/downloadPDF/PZS518V7BCH" TargetMode="External"/><Relationship Id="rId2308" Type="http://schemas.openxmlformats.org/officeDocument/2006/relationships/hyperlink" Target="https://www.panjit.com.tw/en/Product/downloadPDF/2EZ7.5" TargetMode="External"/><Relationship Id="rId2515" Type="http://schemas.openxmlformats.org/officeDocument/2006/relationships/hyperlink" Target="https://www.panjit.com.tw/en/Product/downloadPDF/PZS516V2BAS" TargetMode="External"/><Relationship Id="rId901" Type="http://schemas.openxmlformats.org/officeDocument/2006/relationships/hyperlink" Target="https://www.panjit.com.tw/en/Product/downloadPDF/BZX84C4V3TW" TargetMode="External"/><Relationship Id="rId1117" Type="http://schemas.openxmlformats.org/officeDocument/2006/relationships/hyperlink" Target="https://www.panjit.com.tw/en/Product/downloadPDF/AZ23C3V9-AU" TargetMode="External"/><Relationship Id="rId1324" Type="http://schemas.openxmlformats.org/officeDocument/2006/relationships/hyperlink" Target="https://www.panjit.com.tw/en/Product/downloadPDF/BZT52-C11-AU" TargetMode="External"/><Relationship Id="rId1531" Type="http://schemas.openxmlformats.org/officeDocument/2006/relationships/hyperlink" Target="https://www.panjit.com.tw/en/Product/downloadPDF/MMBZ5247A" TargetMode="External"/><Relationship Id="rId1769" Type="http://schemas.openxmlformats.org/officeDocument/2006/relationships/hyperlink" Target="https://www.panjit.com.tw/en/Product/downloadPDF/MMSZ5241A-AU" TargetMode="External"/><Relationship Id="rId1976" Type="http://schemas.openxmlformats.org/officeDocument/2006/relationships/hyperlink" Target="https://www.panjit.com.tw/en/Product/downloadPDF/PZ1AH75B" TargetMode="External"/><Relationship Id="rId30" Type="http://schemas.openxmlformats.org/officeDocument/2006/relationships/hyperlink" Target="https://www.panjit.com.tw/en/Product/downloadPDF/PZS52C4V7M1Q" TargetMode="External"/><Relationship Id="rId1629" Type="http://schemas.openxmlformats.org/officeDocument/2006/relationships/hyperlink" Target="https://www.panjit.com.tw/en/Product/downloadPDF/PZS525V6BCH" TargetMode="External"/><Relationship Id="rId1836" Type="http://schemas.openxmlformats.org/officeDocument/2006/relationships/hyperlink" Target="https://www.panjit.com.tw/en/Product/downloadPDF/MMSZ5221B-AU" TargetMode="External"/><Relationship Id="rId1903" Type="http://schemas.openxmlformats.org/officeDocument/2006/relationships/hyperlink" Target="https://www.panjit.com.tw/en/Product/downloadPDF/1SMA4753" TargetMode="External"/><Relationship Id="rId2098" Type="http://schemas.openxmlformats.org/officeDocument/2006/relationships/hyperlink" Target="https://www.panjit.com.tw/en/Product/downloadPDF/1N4728A" TargetMode="External"/><Relationship Id="rId277" Type="http://schemas.openxmlformats.org/officeDocument/2006/relationships/hyperlink" Target="https://www.panjit.com.tw/en/Product/downloadPDF/BZX584C20-AU" TargetMode="External"/><Relationship Id="rId484" Type="http://schemas.openxmlformats.org/officeDocument/2006/relationships/hyperlink" Target="https://www.panjit.com.tw/en/Product/downloadPDF/BZT52-C10S-AU" TargetMode="External"/><Relationship Id="rId2165" Type="http://schemas.openxmlformats.org/officeDocument/2006/relationships/hyperlink" Target="https://www.panjit.com.tw/en/Product/downloadPDF/1SMA5925-AU" TargetMode="External"/><Relationship Id="rId137" Type="http://schemas.openxmlformats.org/officeDocument/2006/relationships/hyperlink" Target="https://www.panjit.com.tw/en/Product/downloadPDF/PZD22B5V1C" TargetMode="External"/><Relationship Id="rId344" Type="http://schemas.openxmlformats.org/officeDocument/2006/relationships/hyperlink" Target="https://www.panjit.com.tw/en/Product/downloadPDF/BZT52-B4V7S" TargetMode="External"/><Relationship Id="rId691" Type="http://schemas.openxmlformats.org/officeDocument/2006/relationships/hyperlink" Target="https://www.panjit.com.tw/en/Product/downloadPDF/BZX84B10W-AU" TargetMode="External"/><Relationship Id="rId789" Type="http://schemas.openxmlformats.org/officeDocument/2006/relationships/hyperlink" Target="https://www.panjit.com.tw/en/Product/downloadPDF/BZX84C8V7W-AU" TargetMode="External"/><Relationship Id="rId996" Type="http://schemas.openxmlformats.org/officeDocument/2006/relationships/hyperlink" Target="https://www.panjit.com.tw/en/Product/downloadPDF/BZX84C8V2TW-AU" TargetMode="External"/><Relationship Id="rId2025" Type="http://schemas.openxmlformats.org/officeDocument/2006/relationships/hyperlink" Target="https://www.panjit.com.tw/en/Product/downloadPDF/PZ1AL6V2B" TargetMode="External"/><Relationship Id="rId2372" Type="http://schemas.openxmlformats.org/officeDocument/2006/relationships/hyperlink" Target="https://www.panjit.com.tw/en/Product/downloadPDF/1SMB3EZ17-AU" TargetMode="External"/><Relationship Id="rId551" Type="http://schemas.openxmlformats.org/officeDocument/2006/relationships/hyperlink" Target="https://www.panjit.com.tw/en/Product/downloadPDF/MMSZ5241AS-AU" TargetMode="External"/><Relationship Id="rId649" Type="http://schemas.openxmlformats.org/officeDocument/2006/relationships/hyperlink" Target="https://www.panjit.com.tw/en/Product/downloadPDF/MMSZ5260BS-AU" TargetMode="External"/><Relationship Id="rId856" Type="http://schemas.openxmlformats.org/officeDocument/2006/relationships/hyperlink" Target="https://www.panjit.com.tw/en/Product/downloadPDF/MMBZ5230BW" TargetMode="External"/><Relationship Id="rId1181" Type="http://schemas.openxmlformats.org/officeDocument/2006/relationships/hyperlink" Target="https://www.panjit.com.tw/en/Product/downloadPDF/PDZ30B-AU" TargetMode="External"/><Relationship Id="rId1279" Type="http://schemas.openxmlformats.org/officeDocument/2006/relationships/hyperlink" Target="https://www.panjit.com.tw/en/Product/downloadPDF/BZT52-C8V2" TargetMode="External"/><Relationship Id="rId1486" Type="http://schemas.openxmlformats.org/officeDocument/2006/relationships/hyperlink" Target="https://www.panjit.com.tw/en/Product/downloadPDF/BZX84C8V7-AU" TargetMode="External"/><Relationship Id="rId2232" Type="http://schemas.openxmlformats.org/officeDocument/2006/relationships/hyperlink" Target="https://www.panjit.com.tw/en/Product/downloadPDF/1N5923B" TargetMode="External"/><Relationship Id="rId2537" Type="http://schemas.openxmlformats.org/officeDocument/2006/relationships/hyperlink" Target="https://www.panjit.com.tw/en/Product/downloadPDF/PZS5130BAS" TargetMode="External"/><Relationship Id="rId204" Type="http://schemas.openxmlformats.org/officeDocument/2006/relationships/hyperlink" Target="https://www.panjit.com.tw/en/Product/downloadPDF/PZD22B43C-AU" TargetMode="External"/><Relationship Id="rId411" Type="http://schemas.openxmlformats.org/officeDocument/2006/relationships/hyperlink" Target="https://www.panjit.com.tw/en/Product/downloadPDF/BZT52-B33S-AU" TargetMode="External"/><Relationship Id="rId509" Type="http://schemas.openxmlformats.org/officeDocument/2006/relationships/hyperlink" Target="https://www.panjit.com.tw/en/Product/downloadPDF/MMSZ5229AS" TargetMode="External"/><Relationship Id="rId1041" Type="http://schemas.openxmlformats.org/officeDocument/2006/relationships/hyperlink" Target="https://www.panjit.com.tw/en/Product/downloadPDF/AZ23C3V3" TargetMode="External"/><Relationship Id="rId1139" Type="http://schemas.openxmlformats.org/officeDocument/2006/relationships/hyperlink" Target="https://www.panjit.com.tw/en/Product/downloadPDF/DZ23C27-AU" TargetMode="External"/><Relationship Id="rId1346" Type="http://schemas.openxmlformats.org/officeDocument/2006/relationships/hyperlink" Target="https://www.panjit.com.tw/en/Product/downloadPDF/BZT52-C68-AU" TargetMode="External"/><Relationship Id="rId1693" Type="http://schemas.openxmlformats.org/officeDocument/2006/relationships/hyperlink" Target="https://www.panjit.com.tw/en/Product/downloadPDF/PZS5143BCH" TargetMode="External"/><Relationship Id="rId1998" Type="http://schemas.openxmlformats.org/officeDocument/2006/relationships/hyperlink" Target="https://www.panjit.com.tw/en/Product/downloadPDF/PZ1AH18B-AU" TargetMode="External"/><Relationship Id="rId716" Type="http://schemas.openxmlformats.org/officeDocument/2006/relationships/hyperlink" Target="https://www.panjit.com.tw/en/Product/downloadPDF/BZX84B17W-AU" TargetMode="External"/><Relationship Id="rId923" Type="http://schemas.openxmlformats.org/officeDocument/2006/relationships/hyperlink" Target="https://www.panjit.com.tw/en/Product/downloadPDF/BZX84C27TW" TargetMode="External"/><Relationship Id="rId1553" Type="http://schemas.openxmlformats.org/officeDocument/2006/relationships/hyperlink" Target="https://www.panjit.com.tw/en/Product/downloadPDF/MMBZ5227B" TargetMode="External"/><Relationship Id="rId1760" Type="http://schemas.openxmlformats.org/officeDocument/2006/relationships/hyperlink" Target="https://www.panjit.com.tw/en/Product/downloadPDF/MMSZ5231A-AU" TargetMode="External"/><Relationship Id="rId1858" Type="http://schemas.openxmlformats.org/officeDocument/2006/relationships/hyperlink" Target="https://www.panjit.com.tw/en/Product/downloadPDF/MMSZ5243B-AU" TargetMode="External"/><Relationship Id="rId2604" Type="http://schemas.openxmlformats.org/officeDocument/2006/relationships/hyperlink" Target="https://www.panjit.com.tw/en/Product/downloadPDF/PZS51A33CS" TargetMode="External"/><Relationship Id="rId52" Type="http://schemas.openxmlformats.org/officeDocument/2006/relationships/hyperlink" Target="https://www.panjit.com.tw/en/Product/downloadPDF/PZS52C39M1Q" TargetMode="External"/><Relationship Id="rId1206" Type="http://schemas.openxmlformats.org/officeDocument/2006/relationships/hyperlink" Target="https://www.panjit.com.tw/en/Product/downloadPDF/BZT52-B16" TargetMode="External"/><Relationship Id="rId1413" Type="http://schemas.openxmlformats.org/officeDocument/2006/relationships/hyperlink" Target="https://www.panjit.com.tw/en/Product/downloadPDF/BZX84B17-AU" TargetMode="External"/><Relationship Id="rId1620" Type="http://schemas.openxmlformats.org/officeDocument/2006/relationships/hyperlink" Target="https://www.panjit.com.tw/en/Product/downloadPDF/MMBZ5257B-AU" TargetMode="External"/><Relationship Id="rId1718" Type="http://schemas.openxmlformats.org/officeDocument/2006/relationships/hyperlink" Target="https://www.panjit.com.tw/en/Product/downloadPDF/PZS5124BCH-AU" TargetMode="External"/><Relationship Id="rId1925" Type="http://schemas.openxmlformats.org/officeDocument/2006/relationships/hyperlink" Target="https://www.panjit.com.tw/en/Product/downloadPDF/1SMA4746-AU" TargetMode="External"/><Relationship Id="rId299" Type="http://schemas.openxmlformats.org/officeDocument/2006/relationships/hyperlink" Target="https://www.panjit.com.tw/en/Product/downloadPDF/MMBZ5228BV" TargetMode="External"/><Relationship Id="rId2187" Type="http://schemas.openxmlformats.org/officeDocument/2006/relationships/hyperlink" Target="https://www.panjit.com.tw/en/Product/downloadPDF/1SMB5922-AU" TargetMode="External"/><Relationship Id="rId2394" Type="http://schemas.openxmlformats.org/officeDocument/2006/relationships/hyperlink" Target="https://www.panjit.com.tw/en/Product/downloadPDF/3EZ11S" TargetMode="External"/><Relationship Id="rId159" Type="http://schemas.openxmlformats.org/officeDocument/2006/relationships/hyperlink" Target="https://www.panjit.com.tw/en/Product/downloadPDF/PZD22B30C" TargetMode="External"/><Relationship Id="rId366" Type="http://schemas.openxmlformats.org/officeDocument/2006/relationships/hyperlink" Target="https://www.panjit.com.tw/en/Product/downloadPDF/BZT52-B27S" TargetMode="External"/><Relationship Id="rId573" Type="http://schemas.openxmlformats.org/officeDocument/2006/relationships/hyperlink" Target="https://www.panjit.com.tw/en/Product/downloadPDF/MMSZ5223BS" TargetMode="External"/><Relationship Id="rId780" Type="http://schemas.openxmlformats.org/officeDocument/2006/relationships/hyperlink" Target="https://www.panjit.com.tw/en/Product/downloadPDF/BZX84C3V9W-AU" TargetMode="External"/><Relationship Id="rId2047" Type="http://schemas.openxmlformats.org/officeDocument/2006/relationships/hyperlink" Target="https://www.panjit.com.tw/en/Product/downloadPDF/PZ1AL30B" TargetMode="External"/><Relationship Id="rId2254" Type="http://schemas.openxmlformats.org/officeDocument/2006/relationships/hyperlink" Target="https://www.panjit.com.tw/en/Product/downloadPDF/1SMB2EZ8.7" TargetMode="External"/><Relationship Id="rId2461" Type="http://schemas.openxmlformats.org/officeDocument/2006/relationships/hyperlink" Target="https://www.panjit.com.tw/en/Product/downloadPDF/1SMC5349-AU" TargetMode="External"/><Relationship Id="rId226" Type="http://schemas.openxmlformats.org/officeDocument/2006/relationships/hyperlink" Target="https://www.panjit.com.tw/en/Product/downloadPDF/BZX584C9V1" TargetMode="External"/><Relationship Id="rId433" Type="http://schemas.openxmlformats.org/officeDocument/2006/relationships/hyperlink" Target="https://www.panjit.com.tw/en/Product/downloadPDF/BZT52-C7V5S" TargetMode="External"/><Relationship Id="rId878" Type="http://schemas.openxmlformats.org/officeDocument/2006/relationships/hyperlink" Target="https://www.panjit.com.tw/en/Product/downloadPDF/MMBZ5252BW" TargetMode="External"/><Relationship Id="rId1063" Type="http://schemas.openxmlformats.org/officeDocument/2006/relationships/hyperlink" Target="https://www.panjit.com.tw/en/Product/downloadPDF/AZ23C20" TargetMode="External"/><Relationship Id="rId1270" Type="http://schemas.openxmlformats.org/officeDocument/2006/relationships/hyperlink" Target="https://www.panjit.com.tw/en/Product/downloadPDF/BZT52-C3V6" TargetMode="External"/><Relationship Id="rId2114" Type="http://schemas.openxmlformats.org/officeDocument/2006/relationships/hyperlink" Target="https://www.panjit.com.tw/en/Product/downloadPDF/1N4746A" TargetMode="External"/><Relationship Id="rId2559" Type="http://schemas.openxmlformats.org/officeDocument/2006/relationships/hyperlink" Target="https://www.panjit.com.tw/en/Product/downloadPDF/PZS5115BAS-AU" TargetMode="External"/><Relationship Id="rId640" Type="http://schemas.openxmlformats.org/officeDocument/2006/relationships/hyperlink" Target="https://www.panjit.com.tw/en/Product/downloadPDF/MMSZ5250BS-AU" TargetMode="External"/><Relationship Id="rId738" Type="http://schemas.openxmlformats.org/officeDocument/2006/relationships/hyperlink" Target="https://www.panjit.com.tw/en/Product/downloadPDF/BZX84C3V6W" TargetMode="External"/><Relationship Id="rId945" Type="http://schemas.openxmlformats.org/officeDocument/2006/relationships/hyperlink" Target="https://www.panjit.com.tw/en/Product/downloadPDF/MMBZ5230BTW" TargetMode="External"/><Relationship Id="rId1368" Type="http://schemas.openxmlformats.org/officeDocument/2006/relationships/hyperlink" Target="https://www.panjit.com.tw/en/Product/downloadPDF/BZX84B13" TargetMode="External"/><Relationship Id="rId1575" Type="http://schemas.openxmlformats.org/officeDocument/2006/relationships/hyperlink" Target="https://www.panjit.com.tw/en/Product/downloadPDF/MMBZ5249B" TargetMode="External"/><Relationship Id="rId1782" Type="http://schemas.openxmlformats.org/officeDocument/2006/relationships/hyperlink" Target="https://www.panjit.com.tw/en/Product/downloadPDF/MMSZ5256A-AU" TargetMode="External"/><Relationship Id="rId2321" Type="http://schemas.openxmlformats.org/officeDocument/2006/relationships/hyperlink" Target="https://www.panjit.com.tw/en/Product/downloadPDF/2EZ30" TargetMode="External"/><Relationship Id="rId2419" Type="http://schemas.openxmlformats.org/officeDocument/2006/relationships/hyperlink" Target="https://www.panjit.com.tw/en/Product/downloadPDF/1SMC5339" TargetMode="External"/><Relationship Id="rId74" Type="http://schemas.openxmlformats.org/officeDocument/2006/relationships/hyperlink" Target="https://www.panjit.com.tw/en/Product/downloadPDF/PZ1AFC15B" TargetMode="External"/><Relationship Id="rId500" Type="http://schemas.openxmlformats.org/officeDocument/2006/relationships/hyperlink" Target="https://www.panjit.com.tw/en/Product/downloadPDF/BZT52-C36S-AU" TargetMode="External"/><Relationship Id="rId805" Type="http://schemas.openxmlformats.org/officeDocument/2006/relationships/hyperlink" Target="https://www.panjit.com.tw/en/Product/downloadPDF/BZX84C30W-AU" TargetMode="External"/><Relationship Id="rId1130" Type="http://schemas.openxmlformats.org/officeDocument/2006/relationships/hyperlink" Target="https://www.panjit.com.tw/en/Product/downloadPDF/AZ23C13-AU" TargetMode="External"/><Relationship Id="rId1228" Type="http://schemas.openxmlformats.org/officeDocument/2006/relationships/hyperlink" Target="https://www.panjit.com.tw/en/Product/downloadPDF/BZT52-B3V3-AU" TargetMode="External"/><Relationship Id="rId1435" Type="http://schemas.openxmlformats.org/officeDocument/2006/relationships/hyperlink" Target="https://www.panjit.com.tw/en/Product/downloadPDF/BZX84C3V6" TargetMode="External"/><Relationship Id="rId1642" Type="http://schemas.openxmlformats.org/officeDocument/2006/relationships/hyperlink" Target="https://www.panjit.com.tw/en/Product/downloadPDF/PZS5216BCH" TargetMode="External"/><Relationship Id="rId1947" Type="http://schemas.openxmlformats.org/officeDocument/2006/relationships/hyperlink" Target="https://www.panjit.com.tw/en/Product/downloadPDF/PZ1AH8V2B" TargetMode="External"/><Relationship Id="rId1502" Type="http://schemas.openxmlformats.org/officeDocument/2006/relationships/hyperlink" Target="https://www.panjit.com.tw/en/Product/downloadPDF/BZX84C30-AU" TargetMode="External"/><Relationship Id="rId1807" Type="http://schemas.openxmlformats.org/officeDocument/2006/relationships/hyperlink" Target="https://www.panjit.com.tw/en/Product/downloadPDF/MMSZ5239B" TargetMode="External"/><Relationship Id="rId290" Type="http://schemas.openxmlformats.org/officeDocument/2006/relationships/hyperlink" Target="https://www.panjit.com.tw/en/Product/downloadPDF/BZX584C62-AU" TargetMode="External"/><Relationship Id="rId388" Type="http://schemas.openxmlformats.org/officeDocument/2006/relationships/hyperlink" Target="https://www.panjit.com.tw/en/Product/downloadPDF/BZT52-B5V6S-AU" TargetMode="External"/><Relationship Id="rId2069" Type="http://schemas.openxmlformats.org/officeDocument/2006/relationships/hyperlink" Target="https://www.panjit.com.tw/en/Product/downloadPDF/PZ1AL8V7B-AU" TargetMode="External"/><Relationship Id="rId150" Type="http://schemas.openxmlformats.org/officeDocument/2006/relationships/hyperlink" Target="https://www.panjit.com.tw/en/Product/downloadPDF/PZD22B15C" TargetMode="External"/><Relationship Id="rId595" Type="http://schemas.openxmlformats.org/officeDocument/2006/relationships/hyperlink" Target="https://www.panjit.com.tw/en/Product/downloadPDF/MMSZ5247BS" TargetMode="External"/><Relationship Id="rId2276" Type="http://schemas.openxmlformats.org/officeDocument/2006/relationships/hyperlink" Target="https://www.panjit.com.tw/en/Product/downloadPDF/1SMB2EZ43" TargetMode="External"/><Relationship Id="rId2483" Type="http://schemas.openxmlformats.org/officeDocument/2006/relationships/hyperlink" Target="https://www.panjit.com.tw/en/Product/downloadPDF/1N5339B" TargetMode="External"/><Relationship Id="rId248" Type="http://schemas.openxmlformats.org/officeDocument/2006/relationships/hyperlink" Target="https://www.panjit.com.tw/en/Product/downloadPDF/BZX584C56" TargetMode="External"/><Relationship Id="rId455" Type="http://schemas.openxmlformats.org/officeDocument/2006/relationships/hyperlink" Target="https://www.panjit.com.tw/en/Product/downloadPDF/BZT52-C43S" TargetMode="External"/><Relationship Id="rId662" Type="http://schemas.openxmlformats.org/officeDocument/2006/relationships/hyperlink" Target="https://www.panjit.com.tw/en/Product/downloadPDF/BZX84B6V2W" TargetMode="External"/><Relationship Id="rId1085" Type="http://schemas.openxmlformats.org/officeDocument/2006/relationships/hyperlink" Target="https://www.panjit.com.tw/en/Product/downloadPDF/DZ23C6V2" TargetMode="External"/><Relationship Id="rId1292" Type="http://schemas.openxmlformats.org/officeDocument/2006/relationships/hyperlink" Target="https://www.panjit.com.tw/en/Product/downloadPDF/BZT52-C22" TargetMode="External"/><Relationship Id="rId2136" Type="http://schemas.openxmlformats.org/officeDocument/2006/relationships/hyperlink" Target="https://www.panjit.com.tw/en/Product/downloadPDF/1SMA5928" TargetMode="External"/><Relationship Id="rId2343" Type="http://schemas.openxmlformats.org/officeDocument/2006/relationships/hyperlink" Target="https://www.panjit.com.tw/en/Product/downloadPDF/1SMB3EZ19" TargetMode="External"/><Relationship Id="rId2550" Type="http://schemas.openxmlformats.org/officeDocument/2006/relationships/hyperlink" Target="https://www.panjit.com.tw/en/Product/downloadPDF/PZS517V5BAS-AU" TargetMode="External"/><Relationship Id="rId108" Type="http://schemas.openxmlformats.org/officeDocument/2006/relationships/hyperlink" Target="https://www.panjit.com.tw/en/Product/downloadPDF/PZS1110BES" TargetMode="External"/><Relationship Id="rId315" Type="http://schemas.openxmlformats.org/officeDocument/2006/relationships/hyperlink" Target="https://www.panjit.com.tw/en/Product/downloadPDF/MMBZ5244BV" TargetMode="External"/><Relationship Id="rId522" Type="http://schemas.openxmlformats.org/officeDocument/2006/relationships/hyperlink" Target="https://www.panjit.com.tw/en/Product/downloadPDF/MMSZ5243AS" TargetMode="External"/><Relationship Id="rId967" Type="http://schemas.openxmlformats.org/officeDocument/2006/relationships/hyperlink" Target="https://www.panjit.com.tw/en/Product/downloadPDF/MMBZ5252BTW" TargetMode="External"/><Relationship Id="rId1152" Type="http://schemas.openxmlformats.org/officeDocument/2006/relationships/hyperlink" Target="https://www.panjit.com.tw/en/Product/downloadPDF/PDZ15B" TargetMode="External"/><Relationship Id="rId1597" Type="http://schemas.openxmlformats.org/officeDocument/2006/relationships/hyperlink" Target="https://www.panjit.com.tw/en/Product/downloadPDF/MMBZ5232B-AU" TargetMode="External"/><Relationship Id="rId2203" Type="http://schemas.openxmlformats.org/officeDocument/2006/relationships/hyperlink" Target="https://www.panjit.com.tw/en/Product/downloadPDF/1SMB5938-AU" TargetMode="External"/><Relationship Id="rId2410" Type="http://schemas.openxmlformats.org/officeDocument/2006/relationships/hyperlink" Target="https://www.panjit.com.tw/en/Product/downloadPDF/3EZ36" TargetMode="External"/><Relationship Id="rId96" Type="http://schemas.openxmlformats.org/officeDocument/2006/relationships/hyperlink" Target="https://www.panjit.com.tw/en/Product/downloadPDF/PZS113V9BES" TargetMode="External"/><Relationship Id="rId827" Type="http://schemas.openxmlformats.org/officeDocument/2006/relationships/hyperlink" Target="https://www.panjit.com.tw/en/Product/downloadPDF/MMBZ5241AW" TargetMode="External"/><Relationship Id="rId1012" Type="http://schemas.openxmlformats.org/officeDocument/2006/relationships/hyperlink" Target="https://www.panjit.com.tw/en/Product/downloadPDF/BZX84C28TW-AU" TargetMode="External"/><Relationship Id="rId1457" Type="http://schemas.openxmlformats.org/officeDocument/2006/relationships/hyperlink" Target="https://www.panjit.com.tw/en/Product/downloadPDF/BZX84C22" TargetMode="External"/><Relationship Id="rId1664" Type="http://schemas.openxmlformats.org/officeDocument/2006/relationships/hyperlink" Target="https://www.panjit.com.tw/en/Product/downloadPDF/PZS515V1BCH" TargetMode="External"/><Relationship Id="rId1871" Type="http://schemas.openxmlformats.org/officeDocument/2006/relationships/hyperlink" Target="https://www.panjit.com.tw/en/Product/downloadPDF/MMSZ5256B-AU" TargetMode="External"/><Relationship Id="rId2508" Type="http://schemas.openxmlformats.org/officeDocument/2006/relationships/hyperlink" Target="https://www.panjit.com.tw/en/Product/downloadPDF/1N5369B" TargetMode="External"/><Relationship Id="rId1317" Type="http://schemas.openxmlformats.org/officeDocument/2006/relationships/hyperlink" Target="https://www.panjit.com.tw/en/Product/downloadPDF/BZT52-C6V2-AU" TargetMode="External"/><Relationship Id="rId1524" Type="http://schemas.openxmlformats.org/officeDocument/2006/relationships/hyperlink" Target="https://www.panjit.com.tw/en/Product/downloadPDF/MMBZ5240A" TargetMode="External"/><Relationship Id="rId1731" Type="http://schemas.openxmlformats.org/officeDocument/2006/relationships/hyperlink" Target="https://www.panjit.com.tw/en/Product/downloadPDF/MMSZ5234A" TargetMode="External"/><Relationship Id="rId1969" Type="http://schemas.openxmlformats.org/officeDocument/2006/relationships/hyperlink" Target="https://www.panjit.com.tw/en/Product/downloadPDF/PZ1AH39B" TargetMode="External"/><Relationship Id="rId23" Type="http://schemas.openxmlformats.org/officeDocument/2006/relationships/hyperlink" Target="https://www.panjit.com.tw/en/Product/downloadPDF/PZA1AL30B" TargetMode="External"/><Relationship Id="rId1829" Type="http://schemas.openxmlformats.org/officeDocument/2006/relationships/hyperlink" Target="https://www.panjit.com.tw/en/Product/downloadPDF/MMSZ5261B" TargetMode="External"/><Relationship Id="rId2298" Type="http://schemas.openxmlformats.org/officeDocument/2006/relationships/hyperlink" Target="https://www.panjit.com.tw/en/Product/downloadPDF/1SMB2EZ27-AU" TargetMode="External"/><Relationship Id="rId172" Type="http://schemas.openxmlformats.org/officeDocument/2006/relationships/hyperlink" Target="https://www.panjit.com.tw/en/Product/downloadPDF/PZD22B3V0C-AU" TargetMode="External"/><Relationship Id="rId477" Type="http://schemas.openxmlformats.org/officeDocument/2006/relationships/hyperlink" Target="https://www.panjit.com.tw/en/Product/downloadPDF/BZT52-C5V6S-AU" TargetMode="External"/><Relationship Id="rId684" Type="http://schemas.openxmlformats.org/officeDocument/2006/relationships/hyperlink" Target="https://www.panjit.com.tw/en/Product/downloadPDF/BZX84B5V6W-AU" TargetMode="External"/><Relationship Id="rId2060" Type="http://schemas.openxmlformats.org/officeDocument/2006/relationships/hyperlink" Target="https://www.panjit.com.tw/en/Product/downloadPDF/PZ1AL4V3B-AU" TargetMode="External"/><Relationship Id="rId2158" Type="http://schemas.openxmlformats.org/officeDocument/2006/relationships/hyperlink" Target="https://www.panjit.com.tw/en/Product/downloadPDF/1SMA5918-AU" TargetMode="External"/><Relationship Id="rId2365" Type="http://schemas.openxmlformats.org/officeDocument/2006/relationships/hyperlink" Target="https://www.panjit.com.tw/en/Product/downloadPDF/1SMB3EZ10-AU" TargetMode="External"/><Relationship Id="rId337" Type="http://schemas.openxmlformats.org/officeDocument/2006/relationships/hyperlink" Target="https://www.panjit.com.tw/en/Product/downloadPDF/BZT52-B2V4S" TargetMode="External"/><Relationship Id="rId891" Type="http://schemas.openxmlformats.org/officeDocument/2006/relationships/hyperlink" Target="https://www.panjit.com.tw/en/Product/downloadPDF/MMBZ5264BW" TargetMode="External"/><Relationship Id="rId989" Type="http://schemas.openxmlformats.org/officeDocument/2006/relationships/hyperlink" Target="https://www.panjit.com.tw/en/Product/downloadPDF/BZX84C4V3TW-AU" TargetMode="External"/><Relationship Id="rId2018" Type="http://schemas.openxmlformats.org/officeDocument/2006/relationships/hyperlink" Target="https://www.panjit.com.tw/en/Product/downloadPDF/PZ1AL3V6B" TargetMode="External"/><Relationship Id="rId2572" Type="http://schemas.openxmlformats.org/officeDocument/2006/relationships/hyperlink" Target="https://www.panjit.com.tw/en/Product/downloadPDF/PZS5136BAS-AU" TargetMode="External"/><Relationship Id="rId544" Type="http://schemas.openxmlformats.org/officeDocument/2006/relationships/hyperlink" Target="https://www.panjit.com.tw/en/Product/downloadPDF/MMSZ5234AS-AU" TargetMode="External"/><Relationship Id="rId751" Type="http://schemas.openxmlformats.org/officeDocument/2006/relationships/hyperlink" Target="https://www.panjit.com.tw/en/Product/downloadPDF/BZX84C11W" TargetMode="External"/><Relationship Id="rId849" Type="http://schemas.openxmlformats.org/officeDocument/2006/relationships/hyperlink" Target="https://www.panjit.com.tw/en/Product/downloadPDF/MMBZ5223BW" TargetMode="External"/><Relationship Id="rId1174" Type="http://schemas.openxmlformats.org/officeDocument/2006/relationships/hyperlink" Target="https://www.panjit.com.tw/en/Product/downloadPDF/PDZ15B-AU" TargetMode="External"/><Relationship Id="rId1381" Type="http://schemas.openxmlformats.org/officeDocument/2006/relationships/hyperlink" Target="https://www.panjit.com.tw/en/Product/downloadPDF/BZX84B36" TargetMode="External"/><Relationship Id="rId1479" Type="http://schemas.openxmlformats.org/officeDocument/2006/relationships/hyperlink" Target="https://www.panjit.com.tw/en/Product/downloadPDF/BZX84C4V7-AU" TargetMode="External"/><Relationship Id="rId1686" Type="http://schemas.openxmlformats.org/officeDocument/2006/relationships/hyperlink" Target="https://www.panjit.com.tw/en/Product/downloadPDF/PZS5125BCH" TargetMode="External"/><Relationship Id="rId2225" Type="http://schemas.openxmlformats.org/officeDocument/2006/relationships/hyperlink" Target="https://www.panjit.com.tw/en/Product/downloadPDF/1SMB5938" TargetMode="External"/><Relationship Id="rId2432" Type="http://schemas.openxmlformats.org/officeDocument/2006/relationships/hyperlink" Target="https://www.panjit.com.tw/en/Product/downloadPDF/1SMC5352" TargetMode="External"/><Relationship Id="rId404" Type="http://schemas.openxmlformats.org/officeDocument/2006/relationships/hyperlink" Target="https://www.panjit.com.tw/en/Product/downloadPDF/BZT52-B18S-AU" TargetMode="External"/><Relationship Id="rId611" Type="http://schemas.openxmlformats.org/officeDocument/2006/relationships/hyperlink" Target="https://www.panjit.com.tw/en/Product/downloadPDF/MMSZ5265BS" TargetMode="External"/><Relationship Id="rId1034" Type="http://schemas.openxmlformats.org/officeDocument/2006/relationships/hyperlink" Target="https://www.panjit.com.tw/en/Product/downloadPDF/BZT52-C33FN2" TargetMode="External"/><Relationship Id="rId1241" Type="http://schemas.openxmlformats.org/officeDocument/2006/relationships/hyperlink" Target="https://www.panjit.com.tw/en/Product/downloadPDF/BZT52-B10-AU" TargetMode="External"/><Relationship Id="rId1339" Type="http://schemas.openxmlformats.org/officeDocument/2006/relationships/hyperlink" Target="https://www.panjit.com.tw/en/Product/downloadPDF/BZT52-C36-AU" TargetMode="External"/><Relationship Id="rId1893" Type="http://schemas.openxmlformats.org/officeDocument/2006/relationships/hyperlink" Target="https://www.panjit.com.tw/en/Product/downloadPDF/1SMA4743" TargetMode="External"/><Relationship Id="rId709" Type="http://schemas.openxmlformats.org/officeDocument/2006/relationships/hyperlink" Target="https://www.panjit.com.tw/en/Product/downloadPDF/BZX84B43W" TargetMode="External"/><Relationship Id="rId916" Type="http://schemas.openxmlformats.org/officeDocument/2006/relationships/hyperlink" Target="https://www.panjit.com.tw/en/Product/downloadPDF/BZX84C15TW" TargetMode="External"/><Relationship Id="rId1101" Type="http://schemas.openxmlformats.org/officeDocument/2006/relationships/hyperlink" Target="https://www.panjit.com.tw/en/Product/downloadPDF/DZ23C22" TargetMode="External"/><Relationship Id="rId1546" Type="http://schemas.openxmlformats.org/officeDocument/2006/relationships/hyperlink" Target="https://www.panjit.com.tw/en/Product/downloadPDF/MMBZ5262A" TargetMode="External"/><Relationship Id="rId1753" Type="http://schemas.openxmlformats.org/officeDocument/2006/relationships/hyperlink" Target="https://www.panjit.com.tw/en/Product/downloadPDF/MMSZ5258A" TargetMode="External"/><Relationship Id="rId1960" Type="http://schemas.openxmlformats.org/officeDocument/2006/relationships/hyperlink" Target="https://www.panjit.com.tw/en/Product/downloadPDF/PZ1AH20B" TargetMode="External"/><Relationship Id="rId45" Type="http://schemas.openxmlformats.org/officeDocument/2006/relationships/hyperlink" Target="https://www.panjit.com.tw/en/Product/downloadPDF/PZS52C20M1Q" TargetMode="External"/><Relationship Id="rId1406" Type="http://schemas.openxmlformats.org/officeDocument/2006/relationships/hyperlink" Target="https://www.panjit.com.tw/en/Product/downloadPDF/BZX84B10-AU" TargetMode="External"/><Relationship Id="rId1613" Type="http://schemas.openxmlformats.org/officeDocument/2006/relationships/hyperlink" Target="https://www.panjit.com.tw/en/Product/downloadPDF/MMBZ5248B-AU" TargetMode="External"/><Relationship Id="rId1820" Type="http://schemas.openxmlformats.org/officeDocument/2006/relationships/hyperlink" Target="https://www.panjit.com.tw/en/Product/downloadPDF/MMSZ5252B" TargetMode="External"/><Relationship Id="rId194" Type="http://schemas.openxmlformats.org/officeDocument/2006/relationships/hyperlink" Target="https://www.panjit.com.tw/en/Product/downloadPDF/PZD22B18C-AU" TargetMode="External"/><Relationship Id="rId1918" Type="http://schemas.openxmlformats.org/officeDocument/2006/relationships/hyperlink" Target="https://www.panjit.com.tw/en/Product/downloadPDF/1SMA4739-AU" TargetMode="External"/><Relationship Id="rId2082" Type="http://schemas.openxmlformats.org/officeDocument/2006/relationships/hyperlink" Target="https://www.panjit.com.tw/en/Product/downloadPDF/PZ1AL22B-AU" TargetMode="External"/><Relationship Id="rId261" Type="http://schemas.openxmlformats.org/officeDocument/2006/relationships/hyperlink" Target="https://www.panjit.com.tw/en/Product/downloadPDF/BZX584C5V6-AU" TargetMode="External"/><Relationship Id="rId499" Type="http://schemas.openxmlformats.org/officeDocument/2006/relationships/hyperlink" Target="https://www.panjit.com.tw/en/Product/downloadPDF/BZT52-C33S-AU" TargetMode="External"/><Relationship Id="rId2387" Type="http://schemas.openxmlformats.org/officeDocument/2006/relationships/hyperlink" Target="https://www.panjit.com.tw/en/Product/downloadPDF/1SMB3EZ51-AU" TargetMode="External"/><Relationship Id="rId2594" Type="http://schemas.openxmlformats.org/officeDocument/2006/relationships/hyperlink" Target="https://www.panjit.com.tw/en/Product/downloadPDF/PZS51A17CS" TargetMode="External"/><Relationship Id="rId359" Type="http://schemas.openxmlformats.org/officeDocument/2006/relationships/hyperlink" Target="https://www.panjit.com.tw/en/Product/downloadPDF/BZT52-B15S" TargetMode="External"/><Relationship Id="rId566" Type="http://schemas.openxmlformats.org/officeDocument/2006/relationships/hyperlink" Target="https://www.panjit.com.tw/en/Product/downloadPDF/MMSZ5258AS-AU" TargetMode="External"/><Relationship Id="rId773" Type="http://schemas.openxmlformats.org/officeDocument/2006/relationships/hyperlink" Target="https://www.panjit.com.tw/en/Product/downloadPDF/BZX84C68W" TargetMode="External"/><Relationship Id="rId1196" Type="http://schemas.openxmlformats.org/officeDocument/2006/relationships/hyperlink" Target="https://www.panjit.com.tw/en/Product/downloadPDF/BZT52-B7V5" TargetMode="External"/><Relationship Id="rId2247" Type="http://schemas.openxmlformats.org/officeDocument/2006/relationships/hyperlink" Target="https://www.panjit.com.tw/en/Product/downloadPDF/1N5938B" TargetMode="External"/><Relationship Id="rId2454" Type="http://schemas.openxmlformats.org/officeDocument/2006/relationships/hyperlink" Target="https://www.panjit.com.tw/en/Product/downloadPDF/1SMC5342-AU" TargetMode="External"/><Relationship Id="rId121" Type="http://schemas.openxmlformats.org/officeDocument/2006/relationships/hyperlink" Target="https://www.panjit.com.tw/en/Product/downloadPDF/PZS1125BES" TargetMode="External"/><Relationship Id="rId219" Type="http://schemas.openxmlformats.org/officeDocument/2006/relationships/hyperlink" Target="https://www.panjit.com.tw/en/Product/downloadPDF/BZX584C5V1" TargetMode="External"/><Relationship Id="rId426" Type="http://schemas.openxmlformats.org/officeDocument/2006/relationships/hyperlink" Target="https://www.panjit.com.tw/en/Product/downloadPDF/BZT52-C3V9S" TargetMode="External"/><Relationship Id="rId633" Type="http://schemas.openxmlformats.org/officeDocument/2006/relationships/hyperlink" Target="https://www.panjit.com.tw/en/Product/downloadPDF/MMSZ5242BS-AU" TargetMode="External"/><Relationship Id="rId980" Type="http://schemas.openxmlformats.org/officeDocument/2006/relationships/hyperlink" Target="https://www.panjit.com.tw/en/Product/downloadPDF/MMBZ5265BTW" TargetMode="External"/><Relationship Id="rId1056" Type="http://schemas.openxmlformats.org/officeDocument/2006/relationships/hyperlink" Target="https://www.panjit.com.tw/en/Product/downloadPDF/AZ23C12" TargetMode="External"/><Relationship Id="rId1263" Type="http://schemas.openxmlformats.org/officeDocument/2006/relationships/hyperlink" Target="https://www.panjit.com.tw/en/Product/downloadPDF/BZT52-B62-AU" TargetMode="External"/><Relationship Id="rId2107" Type="http://schemas.openxmlformats.org/officeDocument/2006/relationships/hyperlink" Target="https://www.panjit.com.tw/en/Product/downloadPDF/1N4739A" TargetMode="External"/><Relationship Id="rId2314" Type="http://schemas.openxmlformats.org/officeDocument/2006/relationships/hyperlink" Target="https://www.panjit.com.tw/en/Product/downloadPDF/2EZ16" TargetMode="External"/><Relationship Id="rId840" Type="http://schemas.openxmlformats.org/officeDocument/2006/relationships/hyperlink" Target="https://www.panjit.com.tw/en/Product/downloadPDF/MMBZ5256AW" TargetMode="External"/><Relationship Id="rId938" Type="http://schemas.openxmlformats.org/officeDocument/2006/relationships/hyperlink" Target="https://www.panjit.com.tw/en/Product/downloadPDF/MMBZ5223BTW" TargetMode="External"/><Relationship Id="rId1470" Type="http://schemas.openxmlformats.org/officeDocument/2006/relationships/hyperlink" Target="https://www.panjit.com.tw/en/Product/downloadPDF/BZX84C68" TargetMode="External"/><Relationship Id="rId1568" Type="http://schemas.openxmlformats.org/officeDocument/2006/relationships/hyperlink" Target="https://www.panjit.com.tw/en/Product/downloadPDF/MMBZ5242B" TargetMode="External"/><Relationship Id="rId1775" Type="http://schemas.openxmlformats.org/officeDocument/2006/relationships/hyperlink" Target="https://www.panjit.com.tw/en/Product/downloadPDF/MMSZ5247A-AU" TargetMode="External"/><Relationship Id="rId2521" Type="http://schemas.openxmlformats.org/officeDocument/2006/relationships/hyperlink" Target="https://www.panjit.com.tw/en/Product/downloadPDF/PZS5110BAS" TargetMode="External"/><Relationship Id="rId67" Type="http://schemas.openxmlformats.org/officeDocument/2006/relationships/hyperlink" Target="https://www.panjit.com.tw/en/Product/downloadPDF/PZ1AFC8V7B" TargetMode="External"/><Relationship Id="rId700" Type="http://schemas.openxmlformats.org/officeDocument/2006/relationships/hyperlink" Target="https://www.panjit.com.tw/en/Product/downloadPDF/BZX84B20W" TargetMode="External"/><Relationship Id="rId1123" Type="http://schemas.openxmlformats.org/officeDocument/2006/relationships/hyperlink" Target="https://www.panjit.com.tw/en/Product/downloadPDF/AZ23C6V8-AU" TargetMode="External"/><Relationship Id="rId1330" Type="http://schemas.openxmlformats.org/officeDocument/2006/relationships/hyperlink" Target="https://www.panjit.com.tw/en/Product/downloadPDF/BZT52-C17-AU" TargetMode="External"/><Relationship Id="rId1428" Type="http://schemas.openxmlformats.org/officeDocument/2006/relationships/hyperlink" Target="https://www.panjit.com.tw/en/Product/downloadPDF/BZX84B62-AU" TargetMode="External"/><Relationship Id="rId1635" Type="http://schemas.openxmlformats.org/officeDocument/2006/relationships/hyperlink" Target="https://www.panjit.com.tw/en/Product/downloadPDF/PZS529V1BCH" TargetMode="External"/><Relationship Id="rId1982" Type="http://schemas.openxmlformats.org/officeDocument/2006/relationships/hyperlink" Target="https://www.panjit.com.tw/en/Product/downloadPDF/PZ1AH5V6B-AU" TargetMode="External"/><Relationship Id="rId1842" Type="http://schemas.openxmlformats.org/officeDocument/2006/relationships/hyperlink" Target="https://www.panjit.com.tw/en/Product/downloadPDF/MMSZ5227B-AU" TargetMode="External"/><Relationship Id="rId1702" Type="http://schemas.openxmlformats.org/officeDocument/2006/relationships/hyperlink" Target="https://www.panjit.com.tw/en/Product/downloadPDF/PZS517V5BCH-AU" TargetMode="External"/><Relationship Id="rId283" Type="http://schemas.openxmlformats.org/officeDocument/2006/relationships/hyperlink" Target="https://www.panjit.com.tw/en/Product/downloadPDF/BZX584C33-AU" TargetMode="External"/><Relationship Id="rId490" Type="http://schemas.openxmlformats.org/officeDocument/2006/relationships/hyperlink" Target="https://www.panjit.com.tw/en/Product/downloadPDF/BZT52-C16S-AU" TargetMode="External"/><Relationship Id="rId2171" Type="http://schemas.openxmlformats.org/officeDocument/2006/relationships/hyperlink" Target="https://www.panjit.com.tw/en/Product/downloadPDF/1SMA5931-AU" TargetMode="External"/><Relationship Id="rId143" Type="http://schemas.openxmlformats.org/officeDocument/2006/relationships/hyperlink" Target="https://www.panjit.com.tw/en/Product/downloadPDF/PZD22B8V7C" TargetMode="External"/><Relationship Id="rId350" Type="http://schemas.openxmlformats.org/officeDocument/2006/relationships/hyperlink" Target="https://www.panjit.com.tw/en/Product/downloadPDF/BZT52-B7V5S" TargetMode="External"/><Relationship Id="rId588" Type="http://schemas.openxmlformats.org/officeDocument/2006/relationships/hyperlink" Target="https://www.panjit.com.tw/en/Product/downloadPDF/MMSZ5240BS" TargetMode="External"/><Relationship Id="rId795" Type="http://schemas.openxmlformats.org/officeDocument/2006/relationships/hyperlink" Target="https://www.panjit.com.tw/en/Product/downloadPDF/BZX84C14W-AU" TargetMode="External"/><Relationship Id="rId2031" Type="http://schemas.openxmlformats.org/officeDocument/2006/relationships/hyperlink" Target="https://www.panjit.com.tw/en/Product/downloadPDF/PZ1AL10B" TargetMode="External"/><Relationship Id="rId2269" Type="http://schemas.openxmlformats.org/officeDocument/2006/relationships/hyperlink" Target="https://www.panjit.com.tw/en/Product/downloadPDF/1SMB2EZ25" TargetMode="External"/><Relationship Id="rId2476" Type="http://schemas.openxmlformats.org/officeDocument/2006/relationships/hyperlink" Target="https://www.panjit.com.tw/en/Product/downloadPDF/1SMC5364-AU" TargetMode="External"/><Relationship Id="rId9" Type="http://schemas.openxmlformats.org/officeDocument/2006/relationships/hyperlink" Target="https://www.panjit.com.tw/en/Product/downloadPDF/PZA1AL12B" TargetMode="External"/><Relationship Id="rId210" Type="http://schemas.openxmlformats.org/officeDocument/2006/relationships/hyperlink" Target="https://www.panjit.com.tw/en/Product/downloadPDF/PZD22B75C-AU" TargetMode="External"/><Relationship Id="rId448" Type="http://schemas.openxmlformats.org/officeDocument/2006/relationships/hyperlink" Target="https://www.panjit.com.tw/en/Product/downloadPDF/BZT52-C24S" TargetMode="External"/><Relationship Id="rId655" Type="http://schemas.openxmlformats.org/officeDocument/2006/relationships/hyperlink" Target="https://www.panjit.com.tw/en/Product/downloadPDF/BZX84B3V3W" TargetMode="External"/><Relationship Id="rId862" Type="http://schemas.openxmlformats.org/officeDocument/2006/relationships/hyperlink" Target="https://www.panjit.com.tw/en/Product/downloadPDF/MMBZ5236BW" TargetMode="External"/><Relationship Id="rId1078" Type="http://schemas.openxmlformats.org/officeDocument/2006/relationships/hyperlink" Target="https://www.panjit.com.tw/en/Product/downloadPDF/DZ23C3V3" TargetMode="External"/><Relationship Id="rId1285" Type="http://schemas.openxmlformats.org/officeDocument/2006/relationships/hyperlink" Target="https://www.panjit.com.tw/en/Product/downloadPDF/BZT52-C13" TargetMode="External"/><Relationship Id="rId1492" Type="http://schemas.openxmlformats.org/officeDocument/2006/relationships/hyperlink" Target="https://www.panjit.com.tw/en/Product/downloadPDF/BZX84C14-AU" TargetMode="External"/><Relationship Id="rId2129" Type="http://schemas.openxmlformats.org/officeDocument/2006/relationships/hyperlink" Target="https://www.panjit.com.tw/en/Product/downloadPDF/1SMA5921" TargetMode="External"/><Relationship Id="rId2336" Type="http://schemas.openxmlformats.org/officeDocument/2006/relationships/hyperlink" Target="https://www.panjit.com.tw/en/Product/downloadPDF/1SMB3EZ12" TargetMode="External"/><Relationship Id="rId2543" Type="http://schemas.openxmlformats.org/officeDocument/2006/relationships/hyperlink" Target="https://www.panjit.com.tw/en/Product/downloadPDF/PZS514V3BAS-AU" TargetMode="External"/><Relationship Id="rId308" Type="http://schemas.openxmlformats.org/officeDocument/2006/relationships/hyperlink" Target="https://www.panjit.com.tw/en/Product/downloadPDF/MMBZ5237BV" TargetMode="External"/><Relationship Id="rId515" Type="http://schemas.openxmlformats.org/officeDocument/2006/relationships/hyperlink" Target="https://www.panjit.com.tw/en/Product/downloadPDF/MMSZ5236AS" TargetMode="External"/><Relationship Id="rId722" Type="http://schemas.openxmlformats.org/officeDocument/2006/relationships/hyperlink" Target="https://www.panjit.com.tw/en/Product/downloadPDF/BZX84B28W-AU" TargetMode="External"/><Relationship Id="rId1145" Type="http://schemas.openxmlformats.org/officeDocument/2006/relationships/hyperlink" Target="https://www.panjit.com.tw/en/Product/downloadPDF/PDZ7.5B" TargetMode="External"/><Relationship Id="rId1352" Type="http://schemas.openxmlformats.org/officeDocument/2006/relationships/hyperlink" Target="https://www.panjit.com.tw/en/Product/downloadPDF/BZX84B3V3" TargetMode="External"/><Relationship Id="rId1797" Type="http://schemas.openxmlformats.org/officeDocument/2006/relationships/hyperlink" Target="https://www.panjit.com.tw/en/Product/downloadPDF/MMSZ5229B" TargetMode="External"/><Relationship Id="rId2403" Type="http://schemas.openxmlformats.org/officeDocument/2006/relationships/hyperlink" Target="https://www.panjit.com.tw/en/Product/downloadPDF/3EZ43S" TargetMode="External"/><Relationship Id="rId89" Type="http://schemas.openxmlformats.org/officeDocument/2006/relationships/hyperlink" Target="https://www.panjit.com.tw/en/Product/downloadPDF/PZ1AFC43B" TargetMode="External"/><Relationship Id="rId1005" Type="http://schemas.openxmlformats.org/officeDocument/2006/relationships/hyperlink" Target="https://www.panjit.com.tw/en/Product/downloadPDF/BZX84C16TW-AU" TargetMode="External"/><Relationship Id="rId1212" Type="http://schemas.openxmlformats.org/officeDocument/2006/relationships/hyperlink" Target="https://www.panjit.com.tw/en/Product/downloadPDF/BZT52-B27" TargetMode="External"/><Relationship Id="rId1657" Type="http://schemas.openxmlformats.org/officeDocument/2006/relationships/hyperlink" Target="https://www.panjit.com.tw/en/Product/downloadPDF/PZS5256BCH" TargetMode="External"/><Relationship Id="rId1864" Type="http://schemas.openxmlformats.org/officeDocument/2006/relationships/hyperlink" Target="https://www.panjit.com.tw/en/Product/downloadPDF/MMSZ5249B-AU" TargetMode="External"/><Relationship Id="rId1517" Type="http://schemas.openxmlformats.org/officeDocument/2006/relationships/hyperlink" Target="https://www.panjit.com.tw/en/Product/downloadPDF/MMBZ5233A" TargetMode="External"/><Relationship Id="rId1724" Type="http://schemas.openxmlformats.org/officeDocument/2006/relationships/hyperlink" Target="https://www.panjit.com.tw/en/Product/downloadPDF/PZS5136BCH-AU" TargetMode="External"/><Relationship Id="rId16" Type="http://schemas.openxmlformats.org/officeDocument/2006/relationships/hyperlink" Target="https://www.panjit.com.tw/en/Product/downloadPDF/PZA1AL19B" TargetMode="External"/><Relationship Id="rId1931" Type="http://schemas.openxmlformats.org/officeDocument/2006/relationships/hyperlink" Target="https://www.panjit.com.tw/en/Product/downloadPDF/1SMA4752-AU" TargetMode="External"/><Relationship Id="rId2193" Type="http://schemas.openxmlformats.org/officeDocument/2006/relationships/hyperlink" Target="https://www.panjit.com.tw/en/Product/downloadPDF/1SMB5928-AU" TargetMode="External"/><Relationship Id="rId2498" Type="http://schemas.openxmlformats.org/officeDocument/2006/relationships/hyperlink" Target="https://www.panjit.com.tw/en/Product/downloadPDF/1N5355B" TargetMode="External"/><Relationship Id="rId165" Type="http://schemas.openxmlformats.org/officeDocument/2006/relationships/hyperlink" Target="https://www.panjit.com.tw/en/Product/downloadPDF/PZD22B51C" TargetMode="External"/><Relationship Id="rId372" Type="http://schemas.openxmlformats.org/officeDocument/2006/relationships/hyperlink" Target="https://www.panjit.com.tw/en/Product/downloadPDF/BZT52-B43S" TargetMode="External"/><Relationship Id="rId677" Type="http://schemas.openxmlformats.org/officeDocument/2006/relationships/hyperlink" Target="https://www.panjit.com.tw/en/Product/downloadPDF/BZX84B3W-AU" TargetMode="External"/><Relationship Id="rId2053" Type="http://schemas.openxmlformats.org/officeDocument/2006/relationships/hyperlink" Target="https://www.panjit.com.tw/en/Product/downloadPDF/PZ1AL51B" TargetMode="External"/><Relationship Id="rId2260" Type="http://schemas.openxmlformats.org/officeDocument/2006/relationships/hyperlink" Target="https://www.panjit.com.tw/en/Product/downloadPDF/1SMB2EZ14" TargetMode="External"/><Relationship Id="rId2358" Type="http://schemas.openxmlformats.org/officeDocument/2006/relationships/hyperlink" Target="https://www.panjit.com.tw/en/Product/downloadPDF/1SMB3EZ5.6-AU" TargetMode="External"/><Relationship Id="rId232" Type="http://schemas.openxmlformats.org/officeDocument/2006/relationships/hyperlink" Target="https://www.panjit.com.tw/en/Product/downloadPDF/BZX584C15" TargetMode="External"/><Relationship Id="rId884" Type="http://schemas.openxmlformats.org/officeDocument/2006/relationships/hyperlink" Target="https://www.panjit.com.tw/en/Product/downloadPDF/MMBZ5258BW" TargetMode="External"/><Relationship Id="rId2120" Type="http://schemas.openxmlformats.org/officeDocument/2006/relationships/hyperlink" Target="https://www.panjit.com.tw/en/Product/downloadPDF/1N4752A" TargetMode="External"/><Relationship Id="rId2565" Type="http://schemas.openxmlformats.org/officeDocument/2006/relationships/hyperlink" Target="https://www.panjit.com.tw/en/Product/downloadPDF/PZS5122BAS-AU" TargetMode="External"/><Relationship Id="rId537" Type="http://schemas.openxmlformats.org/officeDocument/2006/relationships/hyperlink" Target="https://www.panjit.com.tw/en/Product/downloadPDF/MMSZ5260AS" TargetMode="External"/><Relationship Id="rId744" Type="http://schemas.openxmlformats.org/officeDocument/2006/relationships/hyperlink" Target="https://www.panjit.com.tw/en/Product/downloadPDF/BZX84C6V2W" TargetMode="External"/><Relationship Id="rId951" Type="http://schemas.openxmlformats.org/officeDocument/2006/relationships/hyperlink" Target="https://www.panjit.com.tw/en/Product/downloadPDF/MMBZ5236BTW" TargetMode="External"/><Relationship Id="rId1167" Type="http://schemas.openxmlformats.org/officeDocument/2006/relationships/hyperlink" Target="https://www.panjit.com.tw/en/Product/downloadPDF/PDZ7.5B-AU" TargetMode="External"/><Relationship Id="rId1374" Type="http://schemas.openxmlformats.org/officeDocument/2006/relationships/hyperlink" Target="https://www.panjit.com.tw/en/Product/downloadPDF/BZX84B20" TargetMode="External"/><Relationship Id="rId1581" Type="http://schemas.openxmlformats.org/officeDocument/2006/relationships/hyperlink" Target="https://www.panjit.com.tw/en/Product/downloadPDF/MMBZ5255B" TargetMode="External"/><Relationship Id="rId1679" Type="http://schemas.openxmlformats.org/officeDocument/2006/relationships/hyperlink" Target="https://www.panjit.com.tw/en/Product/downloadPDF/PZS5116BCH" TargetMode="External"/><Relationship Id="rId2218" Type="http://schemas.openxmlformats.org/officeDocument/2006/relationships/hyperlink" Target="https://www.panjit.com.tw/en/Product/downloadPDF/1SMB5931" TargetMode="External"/><Relationship Id="rId2425" Type="http://schemas.openxmlformats.org/officeDocument/2006/relationships/hyperlink" Target="https://www.panjit.com.tw/en/Product/downloadPDF/1SMC5345" TargetMode="External"/><Relationship Id="rId80" Type="http://schemas.openxmlformats.org/officeDocument/2006/relationships/hyperlink" Target="https://www.panjit.com.tw/en/Product/downloadPDF/PZ1AFC22B" TargetMode="External"/><Relationship Id="rId604" Type="http://schemas.openxmlformats.org/officeDocument/2006/relationships/hyperlink" Target="https://www.panjit.com.tw/en/Product/downloadPDF/MMSZ5258BS" TargetMode="External"/><Relationship Id="rId811" Type="http://schemas.openxmlformats.org/officeDocument/2006/relationships/hyperlink" Target="https://www.panjit.com.tw/en/Product/downloadPDF/BZX84C51W-AU" TargetMode="External"/><Relationship Id="rId1027" Type="http://schemas.openxmlformats.org/officeDocument/2006/relationships/hyperlink" Target="https://www.panjit.com.tw/en/Product/downloadPDF/BZX584B5V1-AU" TargetMode="External"/><Relationship Id="rId1234" Type="http://schemas.openxmlformats.org/officeDocument/2006/relationships/hyperlink" Target="https://www.panjit.com.tw/en/Product/downloadPDF/BZT52-B5V6-AU" TargetMode="External"/><Relationship Id="rId1441" Type="http://schemas.openxmlformats.org/officeDocument/2006/relationships/hyperlink" Target="https://www.panjit.com.tw/en/Product/downloadPDF/BZX84C6V2" TargetMode="External"/><Relationship Id="rId1886" Type="http://schemas.openxmlformats.org/officeDocument/2006/relationships/hyperlink" Target="https://www.panjit.com.tw/en/Product/downloadPDF/1SMA4736" TargetMode="External"/><Relationship Id="rId909" Type="http://schemas.openxmlformats.org/officeDocument/2006/relationships/hyperlink" Target="https://www.panjit.com.tw/en/Product/downloadPDF/BZX84C8V7TW" TargetMode="External"/><Relationship Id="rId1301" Type="http://schemas.openxmlformats.org/officeDocument/2006/relationships/hyperlink" Target="https://www.panjit.com.tw/en/Product/downloadPDF/BZT52-C47" TargetMode="External"/><Relationship Id="rId1539" Type="http://schemas.openxmlformats.org/officeDocument/2006/relationships/hyperlink" Target="https://www.panjit.com.tw/en/Product/downloadPDF/MMBZ5255A" TargetMode="External"/><Relationship Id="rId1746" Type="http://schemas.openxmlformats.org/officeDocument/2006/relationships/hyperlink" Target="https://www.panjit.com.tw/en/Product/downloadPDF/MMSZ5250A" TargetMode="External"/><Relationship Id="rId1953" Type="http://schemas.openxmlformats.org/officeDocument/2006/relationships/hyperlink" Target="https://www.panjit.com.tw/en/Product/downloadPDF/PZ1AH13B" TargetMode="External"/><Relationship Id="rId38" Type="http://schemas.openxmlformats.org/officeDocument/2006/relationships/hyperlink" Target="https://www.panjit.com.tw/en/Product/downloadPDF/PZS52C10M1Q" TargetMode="External"/><Relationship Id="rId1606" Type="http://schemas.openxmlformats.org/officeDocument/2006/relationships/hyperlink" Target="https://www.panjit.com.tw/en/Product/downloadPDF/MMBZ5241B-AU" TargetMode="External"/><Relationship Id="rId1813" Type="http://schemas.openxmlformats.org/officeDocument/2006/relationships/hyperlink" Target="https://www.panjit.com.tw/en/Product/downloadPDF/MMSZ5245B" TargetMode="External"/><Relationship Id="rId187" Type="http://schemas.openxmlformats.org/officeDocument/2006/relationships/hyperlink" Target="https://www.panjit.com.tw/en/Product/downloadPDF/PZD22B11C-AU" TargetMode="External"/><Relationship Id="rId394" Type="http://schemas.openxmlformats.org/officeDocument/2006/relationships/hyperlink" Target="https://www.panjit.com.tw/en/Product/downloadPDF/BZT52-B8V7S-AU" TargetMode="External"/><Relationship Id="rId2075" Type="http://schemas.openxmlformats.org/officeDocument/2006/relationships/hyperlink" Target="https://www.panjit.com.tw/en/Product/downloadPDF/PZ1AL14B-AU" TargetMode="External"/><Relationship Id="rId2282" Type="http://schemas.openxmlformats.org/officeDocument/2006/relationships/hyperlink" Target="https://www.panjit.com.tw/en/Product/downloadPDF/1SMB2EZ8.7-AU" TargetMode="External"/><Relationship Id="rId254" Type="http://schemas.openxmlformats.org/officeDocument/2006/relationships/hyperlink" Target="https://www.panjit.com.tw/en/Product/downloadPDF/BZX584C3-AU" TargetMode="External"/><Relationship Id="rId699" Type="http://schemas.openxmlformats.org/officeDocument/2006/relationships/hyperlink" Target="https://www.panjit.com.tw/en/Product/downloadPDF/BZX84B18W" TargetMode="External"/><Relationship Id="rId1091" Type="http://schemas.openxmlformats.org/officeDocument/2006/relationships/hyperlink" Target="https://www.panjit.com.tw/en/Product/downloadPDF/DZ23C10" TargetMode="External"/><Relationship Id="rId2587" Type="http://schemas.openxmlformats.org/officeDocument/2006/relationships/hyperlink" Target="https://www.panjit.com.tw/en/Product/downloadPDF/PZS51A10CS" TargetMode="External"/><Relationship Id="rId114" Type="http://schemas.openxmlformats.org/officeDocument/2006/relationships/hyperlink" Target="https://www.panjit.com.tw/en/Product/downloadPDF/PZS1116BES" TargetMode="External"/><Relationship Id="rId461" Type="http://schemas.openxmlformats.org/officeDocument/2006/relationships/hyperlink" Target="https://www.panjit.com.tw/en/Product/downloadPDF/BZT52-C75S" TargetMode="External"/><Relationship Id="rId559" Type="http://schemas.openxmlformats.org/officeDocument/2006/relationships/hyperlink" Target="https://www.panjit.com.tw/en/Product/downloadPDF/MMSZ5250AS-AU" TargetMode="External"/><Relationship Id="rId766" Type="http://schemas.openxmlformats.org/officeDocument/2006/relationships/hyperlink" Target="https://www.panjit.com.tw/en/Product/downloadPDF/BZX84C36W" TargetMode="External"/><Relationship Id="rId1189" Type="http://schemas.openxmlformats.org/officeDocument/2006/relationships/hyperlink" Target="https://www.panjit.com.tw/en/Product/downloadPDF/BZT52-B3V9" TargetMode="External"/><Relationship Id="rId1396" Type="http://schemas.openxmlformats.org/officeDocument/2006/relationships/hyperlink" Target="https://www.panjit.com.tw/en/Product/downloadPDF/BZX84B4V3-AU" TargetMode="External"/><Relationship Id="rId2142" Type="http://schemas.openxmlformats.org/officeDocument/2006/relationships/hyperlink" Target="https://www.panjit.com.tw/en/Product/downloadPDF/1SMA5934" TargetMode="External"/><Relationship Id="rId2447" Type="http://schemas.openxmlformats.org/officeDocument/2006/relationships/hyperlink" Target="https://www.panjit.com.tw/en/Product/downloadPDF/1SMC5367" TargetMode="External"/><Relationship Id="rId321" Type="http://schemas.openxmlformats.org/officeDocument/2006/relationships/hyperlink" Target="https://www.panjit.com.tw/en/Product/downloadPDF/MMBZ5251BV" TargetMode="External"/><Relationship Id="rId419" Type="http://schemas.openxmlformats.org/officeDocument/2006/relationships/hyperlink" Target="https://www.panjit.com.tw/en/Product/downloadPDF/BZT52-B68S-AU" TargetMode="External"/><Relationship Id="rId626" Type="http://schemas.openxmlformats.org/officeDocument/2006/relationships/hyperlink" Target="https://www.panjit.com.tw/en/Product/downloadPDF/MMSZ5235BS-AU" TargetMode="External"/><Relationship Id="rId973" Type="http://schemas.openxmlformats.org/officeDocument/2006/relationships/hyperlink" Target="https://www.panjit.com.tw/en/Product/downloadPDF/MMBZ5258BTW" TargetMode="External"/><Relationship Id="rId1049" Type="http://schemas.openxmlformats.org/officeDocument/2006/relationships/hyperlink" Target="https://www.panjit.com.tw/en/Product/downloadPDF/AZ23C6V8" TargetMode="External"/><Relationship Id="rId1256" Type="http://schemas.openxmlformats.org/officeDocument/2006/relationships/hyperlink" Target="https://www.panjit.com.tw/en/Product/downloadPDF/BZT52-B33-AU" TargetMode="External"/><Relationship Id="rId2002" Type="http://schemas.openxmlformats.org/officeDocument/2006/relationships/hyperlink" Target="https://www.panjit.com.tw/en/Product/downloadPDF/PZ1AH24B-AU" TargetMode="External"/><Relationship Id="rId2307" Type="http://schemas.openxmlformats.org/officeDocument/2006/relationships/hyperlink" Target="https://www.panjit.com.tw/en/Product/downloadPDF/2EZ6.8" TargetMode="External"/><Relationship Id="rId833" Type="http://schemas.openxmlformats.org/officeDocument/2006/relationships/hyperlink" Target="https://www.panjit.com.tw/en/Product/downloadPDF/MMBZ5247AW" TargetMode="External"/><Relationship Id="rId1116" Type="http://schemas.openxmlformats.org/officeDocument/2006/relationships/hyperlink" Target="https://www.panjit.com.tw/en/Product/downloadPDF/AZ23C3V6-AU" TargetMode="External"/><Relationship Id="rId1463" Type="http://schemas.openxmlformats.org/officeDocument/2006/relationships/hyperlink" Target="https://www.panjit.com.tw/en/Product/downloadPDF/BZX84C36" TargetMode="External"/><Relationship Id="rId1670" Type="http://schemas.openxmlformats.org/officeDocument/2006/relationships/hyperlink" Target="https://www.panjit.com.tw/en/Product/downloadPDF/PZS518V2BCH" TargetMode="External"/><Relationship Id="rId1768" Type="http://schemas.openxmlformats.org/officeDocument/2006/relationships/hyperlink" Target="https://www.panjit.com.tw/en/Product/downloadPDF/MMSZ5240A-AU" TargetMode="External"/><Relationship Id="rId2514" Type="http://schemas.openxmlformats.org/officeDocument/2006/relationships/hyperlink" Target="https://www.panjit.com.tw/en/Product/downloadPDF/PZS515V6BAS" TargetMode="External"/><Relationship Id="rId900" Type="http://schemas.openxmlformats.org/officeDocument/2006/relationships/hyperlink" Target="https://www.panjit.com.tw/en/Product/downloadPDF/BZX84C3V9TW" TargetMode="External"/><Relationship Id="rId1323" Type="http://schemas.openxmlformats.org/officeDocument/2006/relationships/hyperlink" Target="https://www.panjit.com.tw/en/Product/downloadPDF/BZT52-C10-AU" TargetMode="External"/><Relationship Id="rId1530" Type="http://schemas.openxmlformats.org/officeDocument/2006/relationships/hyperlink" Target="https://www.panjit.com.tw/en/Product/downloadPDF/MMBZ5246A" TargetMode="External"/><Relationship Id="rId1628" Type="http://schemas.openxmlformats.org/officeDocument/2006/relationships/hyperlink" Target="https://www.panjit.com.tw/en/Product/downloadPDF/PZS525V1BCH" TargetMode="External"/><Relationship Id="rId1975" Type="http://schemas.openxmlformats.org/officeDocument/2006/relationships/hyperlink" Target="https://www.panjit.com.tw/en/Product/downloadPDF/PZ1AH68B" TargetMode="External"/><Relationship Id="rId1835" Type="http://schemas.openxmlformats.org/officeDocument/2006/relationships/hyperlink" Target="https://www.panjit.com.tw/en/Product/downloadPDF/MMSZ5267B" TargetMode="External"/><Relationship Id="rId1902" Type="http://schemas.openxmlformats.org/officeDocument/2006/relationships/hyperlink" Target="https://www.panjit.com.tw/en/Product/downloadPDF/1SMA4752" TargetMode="External"/><Relationship Id="rId2097" Type="http://schemas.openxmlformats.org/officeDocument/2006/relationships/hyperlink" Target="https://www.panjit.com.tw/en/Product/downloadPDF/PZ1AL75B-AU" TargetMode="External"/><Relationship Id="rId276" Type="http://schemas.openxmlformats.org/officeDocument/2006/relationships/hyperlink" Target="https://www.panjit.com.tw/en/Product/downloadPDF/BZX584C18-AU" TargetMode="External"/><Relationship Id="rId483" Type="http://schemas.openxmlformats.org/officeDocument/2006/relationships/hyperlink" Target="https://www.panjit.com.tw/en/Product/downloadPDF/BZT52-C9V1S-AU" TargetMode="External"/><Relationship Id="rId690" Type="http://schemas.openxmlformats.org/officeDocument/2006/relationships/hyperlink" Target="https://www.panjit.com.tw/en/Product/downloadPDF/BZX84B9V1W-AU" TargetMode="External"/><Relationship Id="rId2164" Type="http://schemas.openxmlformats.org/officeDocument/2006/relationships/hyperlink" Target="https://www.panjit.com.tw/en/Product/downloadPDF/1SMA5924-AU" TargetMode="External"/><Relationship Id="rId2371" Type="http://schemas.openxmlformats.org/officeDocument/2006/relationships/hyperlink" Target="https://www.panjit.com.tw/en/Product/downloadPDF/1SMB3EZ16-AU" TargetMode="External"/><Relationship Id="rId136" Type="http://schemas.openxmlformats.org/officeDocument/2006/relationships/hyperlink" Target="https://www.panjit.com.tw/en/Product/downloadPDF/PZD22B4V7C" TargetMode="External"/><Relationship Id="rId343" Type="http://schemas.openxmlformats.org/officeDocument/2006/relationships/hyperlink" Target="https://www.panjit.com.tw/en/Product/downloadPDF/BZT52-B4V3S" TargetMode="External"/><Relationship Id="rId550" Type="http://schemas.openxmlformats.org/officeDocument/2006/relationships/hyperlink" Target="https://www.panjit.com.tw/en/Product/downloadPDF/MMSZ5240AS-AU" TargetMode="External"/><Relationship Id="rId788" Type="http://schemas.openxmlformats.org/officeDocument/2006/relationships/hyperlink" Target="https://www.panjit.com.tw/en/Product/downloadPDF/BZX84C8V2W-AU" TargetMode="External"/><Relationship Id="rId995" Type="http://schemas.openxmlformats.org/officeDocument/2006/relationships/hyperlink" Target="https://www.panjit.com.tw/en/Product/downloadPDF/BZX84C7V5TW-AU" TargetMode="External"/><Relationship Id="rId1180" Type="http://schemas.openxmlformats.org/officeDocument/2006/relationships/hyperlink" Target="https://www.panjit.com.tw/en/Product/downloadPDF/PDZ27B-AU" TargetMode="External"/><Relationship Id="rId2024" Type="http://schemas.openxmlformats.org/officeDocument/2006/relationships/hyperlink" Target="https://www.panjit.com.tw/en/Product/downloadPDF/PZ1AL6V0B" TargetMode="External"/><Relationship Id="rId2231" Type="http://schemas.openxmlformats.org/officeDocument/2006/relationships/hyperlink" Target="https://www.panjit.com.tw/en/Product/downloadPDF/1N5922B" TargetMode="External"/><Relationship Id="rId2469" Type="http://schemas.openxmlformats.org/officeDocument/2006/relationships/hyperlink" Target="https://www.panjit.com.tw/en/Product/downloadPDF/1SMC5357-AU" TargetMode="External"/><Relationship Id="rId203" Type="http://schemas.openxmlformats.org/officeDocument/2006/relationships/hyperlink" Target="https://www.panjit.com.tw/en/Product/downloadPDF/PZD22B39C-AU" TargetMode="External"/><Relationship Id="rId648" Type="http://schemas.openxmlformats.org/officeDocument/2006/relationships/hyperlink" Target="https://www.panjit.com.tw/en/Product/downloadPDF/MMSZ5259BS-AU" TargetMode="External"/><Relationship Id="rId855" Type="http://schemas.openxmlformats.org/officeDocument/2006/relationships/hyperlink" Target="https://www.panjit.com.tw/en/Product/downloadPDF/MMBZ5229BW" TargetMode="External"/><Relationship Id="rId1040" Type="http://schemas.openxmlformats.org/officeDocument/2006/relationships/hyperlink" Target="https://www.panjit.com.tw/en/Product/downloadPDF/AZ23C3V0" TargetMode="External"/><Relationship Id="rId1278" Type="http://schemas.openxmlformats.org/officeDocument/2006/relationships/hyperlink" Target="https://www.panjit.com.tw/en/Product/downloadPDF/BZT52-C7V5" TargetMode="External"/><Relationship Id="rId1485" Type="http://schemas.openxmlformats.org/officeDocument/2006/relationships/hyperlink" Target="https://www.panjit.com.tw/en/Product/downloadPDF/BZX84C8V2-AU" TargetMode="External"/><Relationship Id="rId1692" Type="http://schemas.openxmlformats.org/officeDocument/2006/relationships/hyperlink" Target="https://www.panjit.com.tw/en/Product/downloadPDF/PZS5139BCH" TargetMode="External"/><Relationship Id="rId2329" Type="http://schemas.openxmlformats.org/officeDocument/2006/relationships/hyperlink" Target="https://www.panjit.com.tw/en/Product/downloadPDF/1SMB3EZ6.8" TargetMode="External"/><Relationship Id="rId2536" Type="http://schemas.openxmlformats.org/officeDocument/2006/relationships/hyperlink" Target="https://www.panjit.com.tw/en/Product/downloadPDF/PZS5128BAS" TargetMode="External"/><Relationship Id="rId410" Type="http://schemas.openxmlformats.org/officeDocument/2006/relationships/hyperlink" Target="https://www.panjit.com.tw/en/Product/downloadPDF/BZT52-B30S-AU" TargetMode="External"/><Relationship Id="rId508" Type="http://schemas.openxmlformats.org/officeDocument/2006/relationships/hyperlink" Target="https://www.panjit.com.tw/en/Product/downloadPDF/BZT52-C75S-AU" TargetMode="External"/><Relationship Id="rId715" Type="http://schemas.openxmlformats.org/officeDocument/2006/relationships/hyperlink" Target="https://www.panjit.com.tw/en/Product/downloadPDF/BZX84B75W" TargetMode="External"/><Relationship Id="rId922" Type="http://schemas.openxmlformats.org/officeDocument/2006/relationships/hyperlink" Target="https://www.panjit.com.tw/en/Product/downloadPDF/BZX84C24TW" TargetMode="External"/><Relationship Id="rId1138" Type="http://schemas.openxmlformats.org/officeDocument/2006/relationships/hyperlink" Target="https://www.panjit.com.tw/en/Product/downloadPDF/AZ23C36-AU" TargetMode="External"/><Relationship Id="rId1345" Type="http://schemas.openxmlformats.org/officeDocument/2006/relationships/hyperlink" Target="https://www.panjit.com.tw/en/Product/downloadPDF/BZT52-C62-AU" TargetMode="External"/><Relationship Id="rId1552" Type="http://schemas.openxmlformats.org/officeDocument/2006/relationships/hyperlink" Target="https://www.panjit.com.tw/en/Product/downloadPDF/MMBZ5226B" TargetMode="External"/><Relationship Id="rId1997" Type="http://schemas.openxmlformats.org/officeDocument/2006/relationships/hyperlink" Target="https://www.panjit.com.tw/en/Product/downloadPDF/PZ1AH17B-AU" TargetMode="External"/><Relationship Id="rId2603" Type="http://schemas.openxmlformats.org/officeDocument/2006/relationships/hyperlink" Target="https://www.panjit.com.tw/en/Product/downloadPDF/PZS51A30CS" TargetMode="External"/><Relationship Id="rId1205" Type="http://schemas.openxmlformats.org/officeDocument/2006/relationships/hyperlink" Target="https://www.panjit.com.tw/en/Product/downloadPDF/BZT52-B15" TargetMode="External"/><Relationship Id="rId1857" Type="http://schemas.openxmlformats.org/officeDocument/2006/relationships/hyperlink" Target="https://www.panjit.com.tw/en/Product/downloadPDF/MMSZ5242B-AU" TargetMode="External"/><Relationship Id="rId51" Type="http://schemas.openxmlformats.org/officeDocument/2006/relationships/hyperlink" Target="https://www.panjit.com.tw/en/Product/downloadPDF/PZS52C36M1Q" TargetMode="External"/><Relationship Id="rId1412" Type="http://schemas.openxmlformats.org/officeDocument/2006/relationships/hyperlink" Target="https://www.panjit.com.tw/en/Product/downloadPDF/BZX84B16-AU" TargetMode="External"/><Relationship Id="rId1717" Type="http://schemas.openxmlformats.org/officeDocument/2006/relationships/hyperlink" Target="https://www.panjit.com.tw/en/Product/downloadPDF/PZS5122BCH-AU" TargetMode="External"/><Relationship Id="rId1924" Type="http://schemas.openxmlformats.org/officeDocument/2006/relationships/hyperlink" Target="https://www.panjit.com.tw/en/Product/downloadPDF/1SMA4745-AU" TargetMode="External"/><Relationship Id="rId298" Type="http://schemas.openxmlformats.org/officeDocument/2006/relationships/hyperlink" Target="https://www.panjit.com.tw/en/Product/downloadPDF/MMBZ5227BV" TargetMode="External"/><Relationship Id="rId158" Type="http://schemas.openxmlformats.org/officeDocument/2006/relationships/hyperlink" Target="https://www.panjit.com.tw/en/Product/downloadPDF/PZD22B28C" TargetMode="External"/><Relationship Id="rId2186" Type="http://schemas.openxmlformats.org/officeDocument/2006/relationships/hyperlink" Target="https://www.panjit.com.tw/en/Product/downloadPDF/1SMB5921-AU" TargetMode="External"/><Relationship Id="rId2393" Type="http://schemas.openxmlformats.org/officeDocument/2006/relationships/hyperlink" Target="https://www.panjit.com.tw/en/Product/downloadPDF/3EZ10S" TargetMode="External"/><Relationship Id="rId365" Type="http://schemas.openxmlformats.org/officeDocument/2006/relationships/hyperlink" Target="https://www.panjit.com.tw/en/Product/downloadPDF/BZT52-B24S" TargetMode="External"/><Relationship Id="rId572" Type="http://schemas.openxmlformats.org/officeDocument/2006/relationships/hyperlink" Target="https://www.panjit.com.tw/en/Product/downloadPDF/MMSZ5222BS" TargetMode="External"/><Relationship Id="rId2046" Type="http://schemas.openxmlformats.org/officeDocument/2006/relationships/hyperlink" Target="https://www.panjit.com.tw/en/Product/downloadPDF/PZ1AL28B" TargetMode="External"/><Relationship Id="rId2253" Type="http://schemas.openxmlformats.org/officeDocument/2006/relationships/hyperlink" Target="https://www.panjit.com.tw/en/Product/downloadPDF/1SMB2EZ8.2" TargetMode="External"/><Relationship Id="rId2460" Type="http://schemas.openxmlformats.org/officeDocument/2006/relationships/hyperlink" Target="https://www.panjit.com.tw/en/Product/downloadPDF/1SMC5348-AU" TargetMode="External"/><Relationship Id="rId225" Type="http://schemas.openxmlformats.org/officeDocument/2006/relationships/hyperlink" Target="https://www.panjit.com.tw/en/Product/downloadPDF/BZX584C8V7" TargetMode="External"/><Relationship Id="rId432" Type="http://schemas.openxmlformats.org/officeDocument/2006/relationships/hyperlink" Target="https://www.panjit.com.tw/en/Product/downloadPDF/BZT52-C6V8S" TargetMode="External"/><Relationship Id="rId877" Type="http://schemas.openxmlformats.org/officeDocument/2006/relationships/hyperlink" Target="https://www.panjit.com.tw/en/Product/downloadPDF/MMBZ5251BW" TargetMode="External"/><Relationship Id="rId1062" Type="http://schemas.openxmlformats.org/officeDocument/2006/relationships/hyperlink" Target="https://www.panjit.com.tw/en/Product/downloadPDF/AZ23C18" TargetMode="External"/><Relationship Id="rId2113" Type="http://schemas.openxmlformats.org/officeDocument/2006/relationships/hyperlink" Target="https://www.panjit.com.tw/en/Product/downloadPDF/1N4745A" TargetMode="External"/><Relationship Id="rId2320" Type="http://schemas.openxmlformats.org/officeDocument/2006/relationships/hyperlink" Target="https://www.panjit.com.tw/en/Product/downloadPDF/2EZ27" TargetMode="External"/><Relationship Id="rId2558" Type="http://schemas.openxmlformats.org/officeDocument/2006/relationships/hyperlink" Target="https://www.panjit.com.tw/en/Product/downloadPDF/PZS5114BAS-AU" TargetMode="External"/><Relationship Id="rId737" Type="http://schemas.openxmlformats.org/officeDocument/2006/relationships/hyperlink" Target="https://www.panjit.com.tw/en/Product/downloadPDF/BZX84C3V3W" TargetMode="External"/><Relationship Id="rId944" Type="http://schemas.openxmlformats.org/officeDocument/2006/relationships/hyperlink" Target="https://www.panjit.com.tw/en/Product/downloadPDF/MMBZ5229BTW" TargetMode="External"/><Relationship Id="rId1367" Type="http://schemas.openxmlformats.org/officeDocument/2006/relationships/hyperlink" Target="https://www.panjit.com.tw/en/Product/downloadPDF/BZX84B12" TargetMode="External"/><Relationship Id="rId1574" Type="http://schemas.openxmlformats.org/officeDocument/2006/relationships/hyperlink" Target="https://www.panjit.com.tw/en/Product/downloadPDF/MMBZ5248B" TargetMode="External"/><Relationship Id="rId1781" Type="http://schemas.openxmlformats.org/officeDocument/2006/relationships/hyperlink" Target="https://www.panjit.com.tw/en/Product/downloadPDF/MMSZ5255A-AU" TargetMode="External"/><Relationship Id="rId2418" Type="http://schemas.openxmlformats.org/officeDocument/2006/relationships/hyperlink" Target="https://www.panjit.com.tw/en/Product/downloadPDF/1SMC5338" TargetMode="External"/><Relationship Id="rId73" Type="http://schemas.openxmlformats.org/officeDocument/2006/relationships/hyperlink" Target="https://www.panjit.com.tw/en/Product/downloadPDF/PZ1AFC14B" TargetMode="External"/><Relationship Id="rId804" Type="http://schemas.openxmlformats.org/officeDocument/2006/relationships/hyperlink" Target="https://www.panjit.com.tw/en/Product/downloadPDF/BZX84C28W-AU" TargetMode="External"/><Relationship Id="rId1227" Type="http://schemas.openxmlformats.org/officeDocument/2006/relationships/hyperlink" Target="https://www.panjit.com.tw/en/Product/downloadPDF/BZT52-B3-AU" TargetMode="External"/><Relationship Id="rId1434" Type="http://schemas.openxmlformats.org/officeDocument/2006/relationships/hyperlink" Target="https://www.panjit.com.tw/en/Product/downloadPDF/BZX84C3V3" TargetMode="External"/><Relationship Id="rId1641" Type="http://schemas.openxmlformats.org/officeDocument/2006/relationships/hyperlink" Target="https://www.panjit.com.tw/en/Product/downloadPDF/PZS5215BCH" TargetMode="External"/><Relationship Id="rId1879" Type="http://schemas.openxmlformats.org/officeDocument/2006/relationships/hyperlink" Target="https://www.panjit.com.tw/en/Product/downloadPDF/1SMA4728" TargetMode="External"/><Relationship Id="rId1501" Type="http://schemas.openxmlformats.org/officeDocument/2006/relationships/hyperlink" Target="https://www.panjit.com.tw/en/Product/downloadPDF/BZX84C28-AU" TargetMode="External"/><Relationship Id="rId1739" Type="http://schemas.openxmlformats.org/officeDocument/2006/relationships/hyperlink" Target="https://www.panjit.com.tw/en/Product/downloadPDF/MMSZ5242A" TargetMode="External"/><Relationship Id="rId1946" Type="http://schemas.openxmlformats.org/officeDocument/2006/relationships/hyperlink" Target="https://www.panjit.com.tw/en/Product/downloadPDF/PZ1AH7V5B" TargetMode="External"/><Relationship Id="rId1806" Type="http://schemas.openxmlformats.org/officeDocument/2006/relationships/hyperlink" Target="https://www.panjit.com.tw/en/Product/downloadPDF/MMSZ5238B" TargetMode="External"/><Relationship Id="rId387" Type="http://schemas.openxmlformats.org/officeDocument/2006/relationships/hyperlink" Target="https://www.panjit.com.tw/en/Product/downloadPDF/BZT52-B5V1S-AU" TargetMode="External"/><Relationship Id="rId594" Type="http://schemas.openxmlformats.org/officeDocument/2006/relationships/hyperlink" Target="https://www.panjit.com.tw/en/Product/downloadPDF/MMSZ5246BS" TargetMode="External"/><Relationship Id="rId2068" Type="http://schemas.openxmlformats.org/officeDocument/2006/relationships/hyperlink" Target="https://www.panjit.com.tw/en/Product/downloadPDF/PZ1AL8V2B-AU" TargetMode="External"/><Relationship Id="rId2275" Type="http://schemas.openxmlformats.org/officeDocument/2006/relationships/hyperlink" Target="https://www.panjit.com.tw/en/Product/downloadPDF/1SMB2EZ39" TargetMode="External"/><Relationship Id="rId247" Type="http://schemas.openxmlformats.org/officeDocument/2006/relationships/hyperlink" Target="https://www.panjit.com.tw/en/Product/downloadPDF/BZX584C51" TargetMode="External"/><Relationship Id="rId899" Type="http://schemas.openxmlformats.org/officeDocument/2006/relationships/hyperlink" Target="https://www.panjit.com.tw/en/Product/downloadPDF/BZX84C3V6TW" TargetMode="External"/><Relationship Id="rId1084" Type="http://schemas.openxmlformats.org/officeDocument/2006/relationships/hyperlink" Target="https://www.panjit.com.tw/en/Product/downloadPDF/DZ23C5V6" TargetMode="External"/><Relationship Id="rId2482" Type="http://schemas.openxmlformats.org/officeDocument/2006/relationships/hyperlink" Target="https://www.panjit.com.tw/en/Product/downloadPDF/1N5338B" TargetMode="External"/><Relationship Id="rId107" Type="http://schemas.openxmlformats.org/officeDocument/2006/relationships/hyperlink" Target="https://www.panjit.com.tw/en/Product/downloadPDF/PZS119V1BES" TargetMode="External"/><Relationship Id="rId454" Type="http://schemas.openxmlformats.org/officeDocument/2006/relationships/hyperlink" Target="https://www.panjit.com.tw/en/Product/downloadPDF/BZT52-C39S" TargetMode="External"/><Relationship Id="rId661" Type="http://schemas.openxmlformats.org/officeDocument/2006/relationships/hyperlink" Target="https://www.panjit.com.tw/en/Product/downloadPDF/BZX84B5V6W" TargetMode="External"/><Relationship Id="rId759" Type="http://schemas.openxmlformats.org/officeDocument/2006/relationships/hyperlink" Target="https://www.panjit.com.tw/en/Product/downloadPDF/BZX84C20W" TargetMode="External"/><Relationship Id="rId966" Type="http://schemas.openxmlformats.org/officeDocument/2006/relationships/hyperlink" Target="https://www.panjit.com.tw/en/Product/downloadPDF/MMBZ5251BTW" TargetMode="External"/><Relationship Id="rId1291" Type="http://schemas.openxmlformats.org/officeDocument/2006/relationships/hyperlink" Target="https://www.panjit.com.tw/en/Product/downloadPDF/BZT52-C20" TargetMode="External"/><Relationship Id="rId1389" Type="http://schemas.openxmlformats.org/officeDocument/2006/relationships/hyperlink" Target="https://www.panjit.com.tw/en/Product/downloadPDF/BZX84B75" TargetMode="External"/><Relationship Id="rId1596" Type="http://schemas.openxmlformats.org/officeDocument/2006/relationships/hyperlink" Target="https://www.panjit.com.tw/en/Product/downloadPDF/MMBZ5231B-AU" TargetMode="External"/><Relationship Id="rId2135" Type="http://schemas.openxmlformats.org/officeDocument/2006/relationships/hyperlink" Target="https://www.panjit.com.tw/en/Product/downloadPDF/1SMA5927" TargetMode="External"/><Relationship Id="rId2342" Type="http://schemas.openxmlformats.org/officeDocument/2006/relationships/hyperlink" Target="https://www.panjit.com.tw/en/Product/downloadPDF/1SMB3EZ18" TargetMode="External"/><Relationship Id="rId314" Type="http://schemas.openxmlformats.org/officeDocument/2006/relationships/hyperlink" Target="https://www.panjit.com.tw/en/Product/downloadPDF/MMBZ5243BV" TargetMode="External"/><Relationship Id="rId521" Type="http://schemas.openxmlformats.org/officeDocument/2006/relationships/hyperlink" Target="https://www.panjit.com.tw/en/Product/downloadPDF/MMSZ5242AS" TargetMode="External"/><Relationship Id="rId619" Type="http://schemas.openxmlformats.org/officeDocument/2006/relationships/hyperlink" Target="https://www.panjit.com.tw/en/Product/downloadPDF/MMSZ5227BS-AU" TargetMode="External"/><Relationship Id="rId1151" Type="http://schemas.openxmlformats.org/officeDocument/2006/relationships/hyperlink" Target="https://www.panjit.com.tw/en/Product/downloadPDF/PDZ13B" TargetMode="External"/><Relationship Id="rId1249" Type="http://schemas.openxmlformats.org/officeDocument/2006/relationships/hyperlink" Target="https://www.panjit.com.tw/en/Product/downloadPDF/BZT52-B18-AU" TargetMode="External"/><Relationship Id="rId2202" Type="http://schemas.openxmlformats.org/officeDocument/2006/relationships/hyperlink" Target="https://www.panjit.com.tw/en/Product/downloadPDF/1SMB5937-AU" TargetMode="External"/><Relationship Id="rId95" Type="http://schemas.openxmlformats.org/officeDocument/2006/relationships/hyperlink" Target="https://www.panjit.com.tw/en/Product/downloadPDF/PZ1AFC75B" TargetMode="External"/><Relationship Id="rId826" Type="http://schemas.openxmlformats.org/officeDocument/2006/relationships/hyperlink" Target="https://www.panjit.com.tw/en/Product/downloadPDF/MMBZ5240AW" TargetMode="External"/><Relationship Id="rId1011" Type="http://schemas.openxmlformats.org/officeDocument/2006/relationships/hyperlink" Target="https://www.panjit.com.tw/en/Product/downloadPDF/BZX84C27TW-AU" TargetMode="External"/><Relationship Id="rId1109" Type="http://schemas.openxmlformats.org/officeDocument/2006/relationships/hyperlink" Target="https://www.panjit.com.tw/en/Product/downloadPDF/DZ23C43" TargetMode="External"/><Relationship Id="rId1456" Type="http://schemas.openxmlformats.org/officeDocument/2006/relationships/hyperlink" Target="https://www.panjit.com.tw/en/Product/downloadPDF/BZX84C20" TargetMode="External"/><Relationship Id="rId1663" Type="http://schemas.openxmlformats.org/officeDocument/2006/relationships/hyperlink" Target="https://www.panjit.com.tw/en/Product/downloadPDF/PZS514V7BCH" TargetMode="External"/><Relationship Id="rId1870" Type="http://schemas.openxmlformats.org/officeDocument/2006/relationships/hyperlink" Target="https://www.panjit.com.tw/en/Product/downloadPDF/MMSZ5255B-AU" TargetMode="External"/><Relationship Id="rId1968" Type="http://schemas.openxmlformats.org/officeDocument/2006/relationships/hyperlink" Target="https://www.panjit.com.tw/en/Product/downloadPDF/PZ1AH36B" TargetMode="External"/><Relationship Id="rId2507" Type="http://schemas.openxmlformats.org/officeDocument/2006/relationships/hyperlink" Target="https://www.panjit.com.tw/en/Product/downloadPDF/1N5368B" TargetMode="External"/><Relationship Id="rId1316" Type="http://schemas.openxmlformats.org/officeDocument/2006/relationships/hyperlink" Target="https://www.panjit.com.tw/en/Product/downloadPDF/BZT52-C5V6-AU" TargetMode="External"/><Relationship Id="rId1523" Type="http://schemas.openxmlformats.org/officeDocument/2006/relationships/hyperlink" Target="https://www.panjit.com.tw/en/Product/downloadPDF/MMBZ5239A" TargetMode="External"/><Relationship Id="rId1730" Type="http://schemas.openxmlformats.org/officeDocument/2006/relationships/hyperlink" Target="https://www.panjit.com.tw/en/Product/downloadPDF/MMSZ5232A" TargetMode="External"/><Relationship Id="rId22" Type="http://schemas.openxmlformats.org/officeDocument/2006/relationships/hyperlink" Target="https://www.panjit.com.tw/en/Product/downloadPDF/PZA1AL28B" TargetMode="External"/><Relationship Id="rId1828" Type="http://schemas.openxmlformats.org/officeDocument/2006/relationships/hyperlink" Target="https://www.panjit.com.tw/en/Product/downloadPDF/MMSZ5260B" TargetMode="External"/><Relationship Id="rId171" Type="http://schemas.openxmlformats.org/officeDocument/2006/relationships/hyperlink" Target="https://www.panjit.com.tw/en/Product/downloadPDF/PZD22B2V7C-AU" TargetMode="External"/><Relationship Id="rId2297" Type="http://schemas.openxmlformats.org/officeDocument/2006/relationships/hyperlink" Target="https://www.panjit.com.tw/en/Product/downloadPDF/1SMB2EZ25-AU" TargetMode="External"/><Relationship Id="rId269" Type="http://schemas.openxmlformats.org/officeDocument/2006/relationships/hyperlink" Target="https://www.panjit.com.tw/en/Product/downloadPDF/BZX584C11-AU" TargetMode="External"/><Relationship Id="rId476" Type="http://schemas.openxmlformats.org/officeDocument/2006/relationships/hyperlink" Target="https://www.panjit.com.tw/en/Product/downloadPDF/BZT52-C5V1S-AU" TargetMode="External"/><Relationship Id="rId683" Type="http://schemas.openxmlformats.org/officeDocument/2006/relationships/hyperlink" Target="https://www.panjit.com.tw/en/Product/downloadPDF/BZX84B5V1W-AU" TargetMode="External"/><Relationship Id="rId890" Type="http://schemas.openxmlformats.org/officeDocument/2006/relationships/hyperlink" Target="https://www.panjit.com.tw/en/Product/downloadPDF/MMBZ5263BW" TargetMode="External"/><Relationship Id="rId2157" Type="http://schemas.openxmlformats.org/officeDocument/2006/relationships/hyperlink" Target="https://www.panjit.com.tw/en/Product/downloadPDF/1SMA5917-AU" TargetMode="External"/><Relationship Id="rId2364" Type="http://schemas.openxmlformats.org/officeDocument/2006/relationships/hyperlink" Target="https://www.panjit.com.tw/en/Product/downloadPDF/1SMB3EZ9.1-AU" TargetMode="External"/><Relationship Id="rId2571" Type="http://schemas.openxmlformats.org/officeDocument/2006/relationships/hyperlink" Target="https://www.panjit.com.tw/en/Product/downloadPDF/PZS5133BAS-AU" TargetMode="External"/><Relationship Id="rId129" Type="http://schemas.openxmlformats.org/officeDocument/2006/relationships/hyperlink" Target="https://www.panjit.com.tw/en/Product/downloadPDF/PZD22B2V4C" TargetMode="External"/><Relationship Id="rId336" Type="http://schemas.openxmlformats.org/officeDocument/2006/relationships/hyperlink" Target="https://www.panjit.com.tw/en/Product/downloadPDF/MMBZ5267BV" TargetMode="External"/><Relationship Id="rId543" Type="http://schemas.openxmlformats.org/officeDocument/2006/relationships/hyperlink" Target="https://www.panjit.com.tw/en/Product/downloadPDF/MMSZ5232AS-AU" TargetMode="External"/><Relationship Id="rId988" Type="http://schemas.openxmlformats.org/officeDocument/2006/relationships/hyperlink" Target="https://www.panjit.com.tw/en/Product/downloadPDF/BZX84C3V9TW-AU" TargetMode="External"/><Relationship Id="rId1173" Type="http://schemas.openxmlformats.org/officeDocument/2006/relationships/hyperlink" Target="https://www.panjit.com.tw/en/Product/downloadPDF/PDZ13B-AU" TargetMode="External"/><Relationship Id="rId1380" Type="http://schemas.openxmlformats.org/officeDocument/2006/relationships/hyperlink" Target="https://www.panjit.com.tw/en/Product/downloadPDF/BZX84B33" TargetMode="External"/><Relationship Id="rId2017" Type="http://schemas.openxmlformats.org/officeDocument/2006/relationships/hyperlink" Target="https://www.panjit.com.tw/en/Product/downloadPDF/PZ1AL2V5B" TargetMode="External"/><Relationship Id="rId2224" Type="http://schemas.openxmlformats.org/officeDocument/2006/relationships/hyperlink" Target="https://www.panjit.com.tw/en/Product/downloadPDF/1SMB5937" TargetMode="External"/><Relationship Id="rId403" Type="http://schemas.openxmlformats.org/officeDocument/2006/relationships/hyperlink" Target="https://www.panjit.com.tw/en/Product/downloadPDF/BZT52-B17S-AU" TargetMode="External"/><Relationship Id="rId750" Type="http://schemas.openxmlformats.org/officeDocument/2006/relationships/hyperlink" Target="https://www.panjit.com.tw/en/Product/downloadPDF/BZX84C10W" TargetMode="External"/><Relationship Id="rId848" Type="http://schemas.openxmlformats.org/officeDocument/2006/relationships/hyperlink" Target="https://www.panjit.com.tw/en/Product/downloadPDF/MMBZ5222BW" TargetMode="External"/><Relationship Id="rId1033" Type="http://schemas.openxmlformats.org/officeDocument/2006/relationships/hyperlink" Target="https://www.panjit.com.tw/en/Product/downloadPDF/BZT52-C6V8FN2" TargetMode="External"/><Relationship Id="rId1478" Type="http://schemas.openxmlformats.org/officeDocument/2006/relationships/hyperlink" Target="https://www.panjit.com.tw/en/Product/downloadPDF/BZX84C4V3-AU" TargetMode="External"/><Relationship Id="rId1685" Type="http://schemas.openxmlformats.org/officeDocument/2006/relationships/hyperlink" Target="https://www.panjit.com.tw/en/Product/downloadPDF/PZS5124BCH" TargetMode="External"/><Relationship Id="rId1892" Type="http://schemas.openxmlformats.org/officeDocument/2006/relationships/hyperlink" Target="https://www.panjit.com.tw/en/Product/downloadPDF/1SMA4742" TargetMode="External"/><Relationship Id="rId2431" Type="http://schemas.openxmlformats.org/officeDocument/2006/relationships/hyperlink" Target="https://www.panjit.com.tw/en/Product/downloadPDF/1SMC5351" TargetMode="External"/><Relationship Id="rId2529" Type="http://schemas.openxmlformats.org/officeDocument/2006/relationships/hyperlink" Target="https://www.panjit.com.tw/en/Product/downloadPDF/PZS5118BAS" TargetMode="External"/><Relationship Id="rId610" Type="http://schemas.openxmlformats.org/officeDocument/2006/relationships/hyperlink" Target="https://www.panjit.com.tw/en/Product/downloadPDF/MMSZ5264BS" TargetMode="External"/><Relationship Id="rId708" Type="http://schemas.openxmlformats.org/officeDocument/2006/relationships/hyperlink" Target="https://www.panjit.com.tw/en/Product/downloadPDF/BZX84B39W" TargetMode="External"/><Relationship Id="rId915" Type="http://schemas.openxmlformats.org/officeDocument/2006/relationships/hyperlink" Target="https://www.panjit.com.tw/en/Product/downloadPDF/BZX84C14TW" TargetMode="External"/><Relationship Id="rId1240" Type="http://schemas.openxmlformats.org/officeDocument/2006/relationships/hyperlink" Target="https://www.panjit.com.tw/en/Product/downloadPDF/BZT52-B9V1-AU" TargetMode="External"/><Relationship Id="rId1338" Type="http://schemas.openxmlformats.org/officeDocument/2006/relationships/hyperlink" Target="https://www.panjit.com.tw/en/Product/downloadPDF/BZT52-C33-AU" TargetMode="External"/><Relationship Id="rId1545" Type="http://schemas.openxmlformats.org/officeDocument/2006/relationships/hyperlink" Target="https://www.panjit.com.tw/en/Product/downloadPDF/MMBZ5261A" TargetMode="External"/><Relationship Id="rId1100" Type="http://schemas.openxmlformats.org/officeDocument/2006/relationships/hyperlink" Target="https://www.panjit.com.tw/en/Product/downloadPDF/DZ23C20" TargetMode="External"/><Relationship Id="rId1405" Type="http://schemas.openxmlformats.org/officeDocument/2006/relationships/hyperlink" Target="https://www.panjit.com.tw/en/Product/downloadPDF/BZX84B9V1-AU" TargetMode="External"/><Relationship Id="rId1752" Type="http://schemas.openxmlformats.org/officeDocument/2006/relationships/hyperlink" Target="https://www.panjit.com.tw/en/Product/downloadPDF/MMSZ5257A" TargetMode="External"/><Relationship Id="rId44" Type="http://schemas.openxmlformats.org/officeDocument/2006/relationships/hyperlink" Target="https://www.panjit.com.tw/en/Product/downloadPDF/PZS52C18M1Q" TargetMode="External"/><Relationship Id="rId1612" Type="http://schemas.openxmlformats.org/officeDocument/2006/relationships/hyperlink" Target="https://www.panjit.com.tw/en/Product/downloadPDF/MMBZ5247B-AU" TargetMode="External"/><Relationship Id="rId1917" Type="http://schemas.openxmlformats.org/officeDocument/2006/relationships/hyperlink" Target="https://www.panjit.com.tw/en/Product/downloadPDF/1SMA4738-AU" TargetMode="External"/><Relationship Id="rId193" Type="http://schemas.openxmlformats.org/officeDocument/2006/relationships/hyperlink" Target="https://www.panjit.com.tw/en/Product/downloadPDF/PZD22B17C-AU" TargetMode="External"/><Relationship Id="rId498" Type="http://schemas.openxmlformats.org/officeDocument/2006/relationships/hyperlink" Target="https://www.panjit.com.tw/en/Product/downloadPDF/BZT52-C30S-AU" TargetMode="External"/><Relationship Id="rId2081" Type="http://schemas.openxmlformats.org/officeDocument/2006/relationships/hyperlink" Target="https://www.panjit.com.tw/en/Product/downloadPDF/PZ1AL20B-AU" TargetMode="External"/><Relationship Id="rId2179" Type="http://schemas.openxmlformats.org/officeDocument/2006/relationships/hyperlink" Target="https://www.panjit.com.tw/en/Product/downloadPDF/1SMA5939-AU" TargetMode="External"/><Relationship Id="rId260" Type="http://schemas.openxmlformats.org/officeDocument/2006/relationships/hyperlink" Target="https://www.panjit.com.tw/en/Product/downloadPDF/BZX584C5V1-AU" TargetMode="External"/><Relationship Id="rId2386" Type="http://schemas.openxmlformats.org/officeDocument/2006/relationships/hyperlink" Target="https://www.panjit.com.tw/en/Product/downloadPDF/1SMB3EZ47-AU" TargetMode="External"/><Relationship Id="rId2593" Type="http://schemas.openxmlformats.org/officeDocument/2006/relationships/hyperlink" Target="https://www.panjit.com.tw/en/Product/downloadPDF/PZS51A16CS" TargetMode="External"/><Relationship Id="rId120" Type="http://schemas.openxmlformats.org/officeDocument/2006/relationships/hyperlink" Target="https://www.panjit.com.tw/en/Product/downloadPDF/PZS1124BES" TargetMode="External"/><Relationship Id="rId358" Type="http://schemas.openxmlformats.org/officeDocument/2006/relationships/hyperlink" Target="https://www.panjit.com.tw/en/Product/downloadPDF/BZT52-B14S" TargetMode="External"/><Relationship Id="rId565" Type="http://schemas.openxmlformats.org/officeDocument/2006/relationships/hyperlink" Target="https://www.panjit.com.tw/en/Product/downloadPDF/MMSZ5257AS-AU" TargetMode="External"/><Relationship Id="rId772" Type="http://schemas.openxmlformats.org/officeDocument/2006/relationships/hyperlink" Target="https://www.panjit.com.tw/en/Product/downloadPDF/BZX84C62W" TargetMode="External"/><Relationship Id="rId1195" Type="http://schemas.openxmlformats.org/officeDocument/2006/relationships/hyperlink" Target="https://www.panjit.com.tw/en/Product/downloadPDF/BZT52-B6V8" TargetMode="External"/><Relationship Id="rId2039" Type="http://schemas.openxmlformats.org/officeDocument/2006/relationships/hyperlink" Target="https://www.panjit.com.tw/en/Product/downloadPDF/PZ1AL18B" TargetMode="External"/><Relationship Id="rId2246" Type="http://schemas.openxmlformats.org/officeDocument/2006/relationships/hyperlink" Target="https://www.panjit.com.tw/en/Product/downloadPDF/1N5937B" TargetMode="External"/><Relationship Id="rId2453" Type="http://schemas.openxmlformats.org/officeDocument/2006/relationships/hyperlink" Target="https://www.panjit.com.tw/en/Product/downloadPDF/1SMC5341-AU" TargetMode="External"/><Relationship Id="rId218" Type="http://schemas.openxmlformats.org/officeDocument/2006/relationships/hyperlink" Target="https://www.panjit.com.tw/en/Product/downloadPDF/BZX584C4V7" TargetMode="External"/><Relationship Id="rId425" Type="http://schemas.openxmlformats.org/officeDocument/2006/relationships/hyperlink" Target="https://www.panjit.com.tw/en/Product/downloadPDF/BZT52-C3V6S" TargetMode="External"/><Relationship Id="rId632" Type="http://schemas.openxmlformats.org/officeDocument/2006/relationships/hyperlink" Target="https://www.panjit.com.tw/en/Product/downloadPDF/MMSZ5241BS-AU" TargetMode="External"/><Relationship Id="rId1055" Type="http://schemas.openxmlformats.org/officeDocument/2006/relationships/hyperlink" Target="https://www.panjit.com.tw/en/Product/downloadPDF/AZ23C11" TargetMode="External"/><Relationship Id="rId1262" Type="http://schemas.openxmlformats.org/officeDocument/2006/relationships/hyperlink" Target="https://www.panjit.com.tw/en/Product/downloadPDF/BZT52-B56-AU" TargetMode="External"/><Relationship Id="rId2106" Type="http://schemas.openxmlformats.org/officeDocument/2006/relationships/hyperlink" Target="https://www.panjit.com.tw/en/Product/downloadPDF/1N4738A" TargetMode="External"/><Relationship Id="rId2313" Type="http://schemas.openxmlformats.org/officeDocument/2006/relationships/hyperlink" Target="https://www.panjit.com.tw/en/Product/downloadPDF/2EZ15" TargetMode="External"/><Relationship Id="rId2520" Type="http://schemas.openxmlformats.org/officeDocument/2006/relationships/hyperlink" Target="https://www.panjit.com.tw/en/Product/downloadPDF/PZS519V1BAS" TargetMode="External"/><Relationship Id="rId937" Type="http://schemas.openxmlformats.org/officeDocument/2006/relationships/hyperlink" Target="https://www.panjit.com.tw/en/Product/downloadPDF/MMBZ5222BTW" TargetMode="External"/><Relationship Id="rId1122" Type="http://schemas.openxmlformats.org/officeDocument/2006/relationships/hyperlink" Target="https://www.panjit.com.tw/en/Product/downloadPDF/AZ23C6V2-AU" TargetMode="External"/><Relationship Id="rId1567" Type="http://schemas.openxmlformats.org/officeDocument/2006/relationships/hyperlink" Target="https://www.panjit.com.tw/en/Product/downloadPDF/MMBZ5241B" TargetMode="External"/><Relationship Id="rId1774" Type="http://schemas.openxmlformats.org/officeDocument/2006/relationships/hyperlink" Target="https://www.panjit.com.tw/en/Product/downloadPDF/MMSZ5246A-AU" TargetMode="External"/><Relationship Id="rId1981" Type="http://schemas.openxmlformats.org/officeDocument/2006/relationships/hyperlink" Target="https://www.panjit.com.tw/en/Product/downloadPDF/PZ1AH5V1B-AU" TargetMode="External"/><Relationship Id="rId66" Type="http://schemas.openxmlformats.org/officeDocument/2006/relationships/hyperlink" Target="https://www.panjit.com.tw/en/Product/downloadPDF/PZ1AFC8V2B" TargetMode="External"/><Relationship Id="rId1427" Type="http://schemas.openxmlformats.org/officeDocument/2006/relationships/hyperlink" Target="https://www.panjit.com.tw/en/Product/downloadPDF/BZX84B56-AU" TargetMode="External"/><Relationship Id="rId1634" Type="http://schemas.openxmlformats.org/officeDocument/2006/relationships/hyperlink" Target="https://www.panjit.com.tw/en/Product/downloadPDF/PZS528V7BCH" TargetMode="External"/><Relationship Id="rId1841" Type="http://schemas.openxmlformats.org/officeDocument/2006/relationships/hyperlink" Target="https://www.panjit.com.tw/en/Product/downloadPDF/MMSZ5226B-AU" TargetMode="External"/><Relationship Id="rId1939" Type="http://schemas.openxmlformats.org/officeDocument/2006/relationships/hyperlink" Target="https://www.panjit.com.tw/en/Product/downloadPDF/PZ1AH4V3B" TargetMode="External"/><Relationship Id="rId1701" Type="http://schemas.openxmlformats.org/officeDocument/2006/relationships/hyperlink" Target="https://www.panjit.com.tw/en/Product/downloadPDF/PZS516V8BCH-AU" TargetMode="External"/><Relationship Id="rId282" Type="http://schemas.openxmlformats.org/officeDocument/2006/relationships/hyperlink" Target="https://www.panjit.com.tw/en/Product/downloadPDF/BZX584C30-AU" TargetMode="External"/><Relationship Id="rId587" Type="http://schemas.openxmlformats.org/officeDocument/2006/relationships/hyperlink" Target="https://www.panjit.com.tw/en/Product/downloadPDF/MMSZ5239BS" TargetMode="External"/><Relationship Id="rId2170" Type="http://schemas.openxmlformats.org/officeDocument/2006/relationships/hyperlink" Target="https://www.panjit.com.tw/en/Product/downloadPDF/1SMA5930-AU" TargetMode="External"/><Relationship Id="rId2268" Type="http://schemas.openxmlformats.org/officeDocument/2006/relationships/hyperlink" Target="https://www.panjit.com.tw/en/Product/downloadPDF/1SMB2EZ24" TargetMode="External"/><Relationship Id="rId8" Type="http://schemas.openxmlformats.org/officeDocument/2006/relationships/hyperlink" Target="https://www.panjit.com.tw/en/Product/downloadPDF/PZA1AL11B" TargetMode="External"/><Relationship Id="rId142" Type="http://schemas.openxmlformats.org/officeDocument/2006/relationships/hyperlink" Target="https://www.panjit.com.tw/en/Product/downloadPDF/PZD22B8V2C" TargetMode="External"/><Relationship Id="rId447" Type="http://schemas.openxmlformats.org/officeDocument/2006/relationships/hyperlink" Target="https://www.panjit.com.tw/en/Product/downloadPDF/BZT52-C22S" TargetMode="External"/><Relationship Id="rId794" Type="http://schemas.openxmlformats.org/officeDocument/2006/relationships/hyperlink" Target="https://www.panjit.com.tw/en/Product/downloadPDF/BZX84C13W-AU" TargetMode="External"/><Relationship Id="rId1077" Type="http://schemas.openxmlformats.org/officeDocument/2006/relationships/hyperlink" Target="https://www.panjit.com.tw/en/Product/downloadPDF/DZ23C3V0" TargetMode="External"/><Relationship Id="rId2030" Type="http://schemas.openxmlformats.org/officeDocument/2006/relationships/hyperlink" Target="https://www.panjit.com.tw/en/Product/downloadPDF/PZ1AL9V1B" TargetMode="External"/><Relationship Id="rId2128" Type="http://schemas.openxmlformats.org/officeDocument/2006/relationships/hyperlink" Target="https://www.panjit.com.tw/en/Product/downloadPDF/1N4760A" TargetMode="External"/><Relationship Id="rId2475" Type="http://schemas.openxmlformats.org/officeDocument/2006/relationships/hyperlink" Target="https://www.panjit.com.tw/en/Product/downloadPDF/1SMC5363-AU" TargetMode="External"/><Relationship Id="rId654" Type="http://schemas.openxmlformats.org/officeDocument/2006/relationships/hyperlink" Target="https://www.panjit.com.tw/en/Product/downloadPDF/BZX84B3W" TargetMode="External"/><Relationship Id="rId861" Type="http://schemas.openxmlformats.org/officeDocument/2006/relationships/hyperlink" Target="https://www.panjit.com.tw/en/Product/downloadPDF/MMBZ5235BW" TargetMode="External"/><Relationship Id="rId959" Type="http://schemas.openxmlformats.org/officeDocument/2006/relationships/hyperlink" Target="https://www.panjit.com.tw/en/Product/downloadPDF/MMBZ5244BTW" TargetMode="External"/><Relationship Id="rId1284" Type="http://schemas.openxmlformats.org/officeDocument/2006/relationships/hyperlink" Target="https://www.panjit.com.tw/en/Product/downloadPDF/BZT52-C12" TargetMode="External"/><Relationship Id="rId1491" Type="http://schemas.openxmlformats.org/officeDocument/2006/relationships/hyperlink" Target="https://www.panjit.com.tw/en/Product/downloadPDF/BZX84C13-AU" TargetMode="External"/><Relationship Id="rId1589" Type="http://schemas.openxmlformats.org/officeDocument/2006/relationships/hyperlink" Target="https://www.panjit.com.tw/en/Product/downloadPDF/MMBZ5263B" TargetMode="External"/><Relationship Id="rId2335" Type="http://schemas.openxmlformats.org/officeDocument/2006/relationships/hyperlink" Target="https://www.panjit.com.tw/en/Product/downloadPDF/1SMB3EZ11" TargetMode="External"/><Relationship Id="rId2542" Type="http://schemas.openxmlformats.org/officeDocument/2006/relationships/hyperlink" Target="https://www.panjit.com.tw/en/Product/downloadPDF/PZS513V9BAS-AU" TargetMode="External"/><Relationship Id="rId307" Type="http://schemas.openxmlformats.org/officeDocument/2006/relationships/hyperlink" Target="https://www.panjit.com.tw/en/Product/downloadPDF/MMBZ5236BV" TargetMode="External"/><Relationship Id="rId514" Type="http://schemas.openxmlformats.org/officeDocument/2006/relationships/hyperlink" Target="https://www.panjit.com.tw/en/Product/downloadPDF/MMSZ5235AS" TargetMode="External"/><Relationship Id="rId721" Type="http://schemas.openxmlformats.org/officeDocument/2006/relationships/hyperlink" Target="https://www.panjit.com.tw/en/Product/downloadPDF/BZX84B27W-AU" TargetMode="External"/><Relationship Id="rId1144" Type="http://schemas.openxmlformats.org/officeDocument/2006/relationships/hyperlink" Target="https://www.panjit.com.tw/en/Product/downloadPDF/PDZ6.8B" TargetMode="External"/><Relationship Id="rId1351" Type="http://schemas.openxmlformats.org/officeDocument/2006/relationships/hyperlink" Target="https://www.panjit.com.tw/en/Product/downloadPDF/BZX84B3" TargetMode="External"/><Relationship Id="rId1449" Type="http://schemas.openxmlformats.org/officeDocument/2006/relationships/hyperlink" Target="https://www.panjit.com.tw/en/Product/downloadPDF/BZX84C12" TargetMode="External"/><Relationship Id="rId1796" Type="http://schemas.openxmlformats.org/officeDocument/2006/relationships/hyperlink" Target="https://www.panjit.com.tw/en/Product/downloadPDF/MMSZ5228B" TargetMode="External"/><Relationship Id="rId2402" Type="http://schemas.openxmlformats.org/officeDocument/2006/relationships/hyperlink" Target="https://www.panjit.com.tw/en/Product/downloadPDF/3EZ27S" TargetMode="External"/><Relationship Id="rId88" Type="http://schemas.openxmlformats.org/officeDocument/2006/relationships/hyperlink" Target="https://www.panjit.com.tw/en/Product/downloadPDF/PZ1AFC39B" TargetMode="External"/><Relationship Id="rId819" Type="http://schemas.openxmlformats.org/officeDocument/2006/relationships/hyperlink" Target="https://www.panjit.com.tw/en/Product/downloadPDF/MMBZ5232AW" TargetMode="External"/><Relationship Id="rId1004" Type="http://schemas.openxmlformats.org/officeDocument/2006/relationships/hyperlink" Target="https://www.panjit.com.tw/en/Product/downloadPDF/BZX84C15TW-AU" TargetMode="External"/><Relationship Id="rId1211" Type="http://schemas.openxmlformats.org/officeDocument/2006/relationships/hyperlink" Target="https://www.panjit.com.tw/en/Product/downloadPDF/BZT52-B24" TargetMode="External"/><Relationship Id="rId1656" Type="http://schemas.openxmlformats.org/officeDocument/2006/relationships/hyperlink" Target="https://www.panjit.com.tw/en/Product/downloadPDF/PZS5251BCH" TargetMode="External"/><Relationship Id="rId1863" Type="http://schemas.openxmlformats.org/officeDocument/2006/relationships/hyperlink" Target="https://www.panjit.com.tw/en/Product/downloadPDF/MMSZ5248B-AU" TargetMode="External"/><Relationship Id="rId1309" Type="http://schemas.openxmlformats.org/officeDocument/2006/relationships/hyperlink" Target="https://www.panjit.com.tw/en/Product/downloadPDF/BZT52-C3-AU" TargetMode="External"/><Relationship Id="rId1516" Type="http://schemas.openxmlformats.org/officeDocument/2006/relationships/hyperlink" Target="https://www.panjit.com.tw/en/Product/downloadPDF/MMBZ5232A" TargetMode="External"/><Relationship Id="rId1723" Type="http://schemas.openxmlformats.org/officeDocument/2006/relationships/hyperlink" Target="https://www.panjit.com.tw/en/Product/downloadPDF/PZS5133BCH-AU" TargetMode="External"/><Relationship Id="rId1930" Type="http://schemas.openxmlformats.org/officeDocument/2006/relationships/hyperlink" Target="https://www.panjit.com.tw/en/Product/downloadPDF/1SMA4751-AU" TargetMode="External"/><Relationship Id="rId15" Type="http://schemas.openxmlformats.org/officeDocument/2006/relationships/hyperlink" Target="https://www.panjit.com.tw/en/Product/downloadPDF/PZA1AL18B" TargetMode="External"/><Relationship Id="rId2192" Type="http://schemas.openxmlformats.org/officeDocument/2006/relationships/hyperlink" Target="https://www.panjit.com.tw/en/Product/downloadPDF/1SMB5927-AU" TargetMode="External"/><Relationship Id="rId164" Type="http://schemas.openxmlformats.org/officeDocument/2006/relationships/hyperlink" Target="https://www.panjit.com.tw/en/Product/downloadPDF/PZD22B47C" TargetMode="External"/><Relationship Id="rId371" Type="http://schemas.openxmlformats.org/officeDocument/2006/relationships/hyperlink" Target="https://www.panjit.com.tw/en/Product/downloadPDF/BZT52-B39S" TargetMode="External"/><Relationship Id="rId2052" Type="http://schemas.openxmlformats.org/officeDocument/2006/relationships/hyperlink" Target="https://www.panjit.com.tw/en/Product/downloadPDF/PZ1AL47B" TargetMode="External"/><Relationship Id="rId2497" Type="http://schemas.openxmlformats.org/officeDocument/2006/relationships/hyperlink" Target="https://www.panjit.com.tw/en/Product/downloadPDF/1N5354B" TargetMode="External"/><Relationship Id="rId469" Type="http://schemas.openxmlformats.org/officeDocument/2006/relationships/hyperlink" Target="https://www.panjit.com.tw/en/Product/downloadPDF/BZT52-C2V7S-AU" TargetMode="External"/><Relationship Id="rId676" Type="http://schemas.openxmlformats.org/officeDocument/2006/relationships/hyperlink" Target="https://www.panjit.com.tw/en/Product/downloadPDF/BZX84B2V7W-AU" TargetMode="External"/><Relationship Id="rId883" Type="http://schemas.openxmlformats.org/officeDocument/2006/relationships/hyperlink" Target="https://www.panjit.com.tw/en/Product/downloadPDF/MMBZ5257BW" TargetMode="External"/><Relationship Id="rId1099" Type="http://schemas.openxmlformats.org/officeDocument/2006/relationships/hyperlink" Target="https://www.panjit.com.tw/en/Product/downloadPDF/DZ23C18" TargetMode="External"/><Relationship Id="rId2357" Type="http://schemas.openxmlformats.org/officeDocument/2006/relationships/hyperlink" Target="https://www.panjit.com.tw/en/Product/downloadPDF/1SMB3EZ5.1-AU" TargetMode="External"/><Relationship Id="rId2564" Type="http://schemas.openxmlformats.org/officeDocument/2006/relationships/hyperlink" Target="https://www.panjit.com.tw/en/Product/downloadPDF/PZS5120BAS-AU" TargetMode="External"/><Relationship Id="rId231" Type="http://schemas.openxmlformats.org/officeDocument/2006/relationships/hyperlink" Target="https://www.panjit.com.tw/en/Product/downloadPDF/BZX584C14" TargetMode="External"/><Relationship Id="rId329" Type="http://schemas.openxmlformats.org/officeDocument/2006/relationships/hyperlink" Target="https://www.panjit.com.tw/en/Product/downloadPDF/MMBZ5260BV" TargetMode="External"/><Relationship Id="rId536" Type="http://schemas.openxmlformats.org/officeDocument/2006/relationships/hyperlink" Target="https://www.panjit.com.tw/en/Product/downloadPDF/MMSZ5259AS" TargetMode="External"/><Relationship Id="rId1166" Type="http://schemas.openxmlformats.org/officeDocument/2006/relationships/hyperlink" Target="https://www.panjit.com.tw/en/Product/downloadPDF/PDZ6.8B-AU" TargetMode="External"/><Relationship Id="rId1373" Type="http://schemas.openxmlformats.org/officeDocument/2006/relationships/hyperlink" Target="https://www.panjit.com.tw/en/Product/downloadPDF/BZX84B18" TargetMode="External"/><Relationship Id="rId2217" Type="http://schemas.openxmlformats.org/officeDocument/2006/relationships/hyperlink" Target="https://www.panjit.com.tw/en/Product/downloadPDF/1SMB5930" TargetMode="External"/><Relationship Id="rId743" Type="http://schemas.openxmlformats.org/officeDocument/2006/relationships/hyperlink" Target="https://www.panjit.com.tw/en/Product/downloadPDF/BZX84C5V6W" TargetMode="External"/><Relationship Id="rId950" Type="http://schemas.openxmlformats.org/officeDocument/2006/relationships/hyperlink" Target="https://www.panjit.com.tw/en/Product/downloadPDF/MMBZ5235BTW" TargetMode="External"/><Relationship Id="rId1026" Type="http://schemas.openxmlformats.org/officeDocument/2006/relationships/hyperlink" Target="https://www.panjit.com.tw/en/Product/downloadPDF/BZX584B8V2" TargetMode="External"/><Relationship Id="rId1580" Type="http://schemas.openxmlformats.org/officeDocument/2006/relationships/hyperlink" Target="https://www.panjit.com.tw/en/Product/downloadPDF/MMBZ5254B" TargetMode="External"/><Relationship Id="rId1678" Type="http://schemas.openxmlformats.org/officeDocument/2006/relationships/hyperlink" Target="https://www.panjit.com.tw/en/Product/downloadPDF/PZS5115BCH" TargetMode="External"/><Relationship Id="rId1885" Type="http://schemas.openxmlformats.org/officeDocument/2006/relationships/hyperlink" Target="https://www.panjit.com.tw/en/Product/downloadPDF/1SMA4735" TargetMode="External"/><Relationship Id="rId2424" Type="http://schemas.openxmlformats.org/officeDocument/2006/relationships/hyperlink" Target="https://www.panjit.com.tw/en/Product/downloadPDF/1SMC5344" TargetMode="External"/><Relationship Id="rId603" Type="http://schemas.openxmlformats.org/officeDocument/2006/relationships/hyperlink" Target="https://www.panjit.com.tw/en/Product/downloadPDF/MMSZ5257BS" TargetMode="External"/><Relationship Id="rId810" Type="http://schemas.openxmlformats.org/officeDocument/2006/relationships/hyperlink" Target="https://www.panjit.com.tw/en/Product/downloadPDF/BZX84C47W-AU" TargetMode="External"/><Relationship Id="rId908" Type="http://schemas.openxmlformats.org/officeDocument/2006/relationships/hyperlink" Target="https://www.panjit.com.tw/en/Product/downloadPDF/BZX84C8V2TW" TargetMode="External"/><Relationship Id="rId1233" Type="http://schemas.openxmlformats.org/officeDocument/2006/relationships/hyperlink" Target="https://www.panjit.com.tw/en/Product/downloadPDF/BZT52-B5V1-AU" TargetMode="External"/><Relationship Id="rId1440" Type="http://schemas.openxmlformats.org/officeDocument/2006/relationships/hyperlink" Target="https://www.panjit.com.tw/en/Product/downloadPDF/BZX84C5V6" TargetMode="External"/><Relationship Id="rId1538" Type="http://schemas.openxmlformats.org/officeDocument/2006/relationships/hyperlink" Target="https://www.panjit.com.tw/en/Product/downloadPDF/MMBZ5254A" TargetMode="External"/><Relationship Id="rId1300" Type="http://schemas.openxmlformats.org/officeDocument/2006/relationships/hyperlink" Target="https://www.panjit.com.tw/en/Product/downloadPDF/BZT52-C43" TargetMode="External"/><Relationship Id="rId1745" Type="http://schemas.openxmlformats.org/officeDocument/2006/relationships/hyperlink" Target="https://www.panjit.com.tw/en/Product/downloadPDF/MMSZ5248A" TargetMode="External"/><Relationship Id="rId1952" Type="http://schemas.openxmlformats.org/officeDocument/2006/relationships/hyperlink" Target="https://www.panjit.com.tw/en/Product/downloadPDF/PZ1AH12B" TargetMode="External"/><Relationship Id="rId37" Type="http://schemas.openxmlformats.org/officeDocument/2006/relationships/hyperlink" Target="https://www.panjit.com.tw/en/Product/downloadPDF/PZS52C9V1M1Q" TargetMode="External"/><Relationship Id="rId1605" Type="http://schemas.openxmlformats.org/officeDocument/2006/relationships/hyperlink" Target="https://www.panjit.com.tw/en/Product/downloadPDF/MMBZ5240B-AU" TargetMode="External"/><Relationship Id="rId1812" Type="http://schemas.openxmlformats.org/officeDocument/2006/relationships/hyperlink" Target="https://www.panjit.com.tw/en/Product/downloadPDF/MMSZ5244B" TargetMode="External"/><Relationship Id="rId186" Type="http://schemas.openxmlformats.org/officeDocument/2006/relationships/hyperlink" Target="https://www.panjit.com.tw/en/Product/downloadPDF/PZD22B10C-AU" TargetMode="External"/><Relationship Id="rId393" Type="http://schemas.openxmlformats.org/officeDocument/2006/relationships/hyperlink" Target="https://www.panjit.com.tw/en/Product/downloadPDF/BZT52-B8V2S-AU" TargetMode="External"/><Relationship Id="rId2074" Type="http://schemas.openxmlformats.org/officeDocument/2006/relationships/hyperlink" Target="https://www.panjit.com.tw/en/Product/downloadPDF/PZ1AL13B-AU" TargetMode="External"/><Relationship Id="rId2281" Type="http://schemas.openxmlformats.org/officeDocument/2006/relationships/hyperlink" Target="https://www.panjit.com.tw/en/Product/downloadPDF/1SMB2EZ8.2-AU" TargetMode="External"/><Relationship Id="rId253" Type="http://schemas.openxmlformats.org/officeDocument/2006/relationships/hyperlink" Target="https://www.panjit.com.tw/en/Product/downloadPDF/BZX584C2V7-AU" TargetMode="External"/><Relationship Id="rId460" Type="http://schemas.openxmlformats.org/officeDocument/2006/relationships/hyperlink" Target="https://www.panjit.com.tw/en/Product/downloadPDF/BZT52-C68S" TargetMode="External"/><Relationship Id="rId698" Type="http://schemas.openxmlformats.org/officeDocument/2006/relationships/hyperlink" Target="https://www.panjit.com.tw/en/Product/downloadPDF/BZX84B17W" TargetMode="External"/><Relationship Id="rId1090" Type="http://schemas.openxmlformats.org/officeDocument/2006/relationships/hyperlink" Target="https://www.panjit.com.tw/en/Product/downloadPDF/DZ23C9V1" TargetMode="External"/><Relationship Id="rId2141" Type="http://schemas.openxmlformats.org/officeDocument/2006/relationships/hyperlink" Target="https://www.panjit.com.tw/en/Product/downloadPDF/1SMA5933" TargetMode="External"/><Relationship Id="rId2379" Type="http://schemas.openxmlformats.org/officeDocument/2006/relationships/hyperlink" Target="https://www.panjit.com.tw/en/Product/downloadPDF/1SMB3EZ27-AU" TargetMode="External"/><Relationship Id="rId2586" Type="http://schemas.openxmlformats.org/officeDocument/2006/relationships/hyperlink" Target="https://www.panjit.com.tw/en/Product/downloadPDF/PZS51A9V1CS" TargetMode="External"/><Relationship Id="rId113" Type="http://schemas.openxmlformats.org/officeDocument/2006/relationships/hyperlink" Target="https://www.panjit.com.tw/en/Product/downloadPDF/PZS1115BES" TargetMode="External"/><Relationship Id="rId320" Type="http://schemas.openxmlformats.org/officeDocument/2006/relationships/hyperlink" Target="https://www.panjit.com.tw/en/Product/downloadPDF/MMBZ5250BV" TargetMode="External"/><Relationship Id="rId558" Type="http://schemas.openxmlformats.org/officeDocument/2006/relationships/hyperlink" Target="https://www.panjit.com.tw/en/Product/downloadPDF/MMSZ5248AS-AU" TargetMode="External"/><Relationship Id="rId765" Type="http://schemas.openxmlformats.org/officeDocument/2006/relationships/hyperlink" Target="https://www.panjit.com.tw/en/Product/downloadPDF/BZX84C33W" TargetMode="External"/><Relationship Id="rId972" Type="http://schemas.openxmlformats.org/officeDocument/2006/relationships/hyperlink" Target="https://www.panjit.com.tw/en/Product/downloadPDF/MMBZ5257BTW" TargetMode="External"/><Relationship Id="rId1188" Type="http://schemas.openxmlformats.org/officeDocument/2006/relationships/hyperlink" Target="https://www.panjit.com.tw/en/Product/downloadPDF/BZT52-B3V6" TargetMode="External"/><Relationship Id="rId1395" Type="http://schemas.openxmlformats.org/officeDocument/2006/relationships/hyperlink" Target="https://www.panjit.com.tw/en/Product/downloadPDF/BZX84B3V9-AU" TargetMode="External"/><Relationship Id="rId2001" Type="http://schemas.openxmlformats.org/officeDocument/2006/relationships/hyperlink" Target="https://www.panjit.com.tw/en/Product/downloadPDF/PZ1AH22B-AU" TargetMode="External"/><Relationship Id="rId2239" Type="http://schemas.openxmlformats.org/officeDocument/2006/relationships/hyperlink" Target="https://www.panjit.com.tw/en/Product/downloadPDF/1N5930B" TargetMode="External"/><Relationship Id="rId2446" Type="http://schemas.openxmlformats.org/officeDocument/2006/relationships/hyperlink" Target="https://www.panjit.com.tw/en/Product/downloadPDF/1SMC5366" TargetMode="External"/><Relationship Id="rId418" Type="http://schemas.openxmlformats.org/officeDocument/2006/relationships/hyperlink" Target="https://www.panjit.com.tw/en/Product/downloadPDF/BZT52-B62S-AU" TargetMode="External"/><Relationship Id="rId625" Type="http://schemas.openxmlformats.org/officeDocument/2006/relationships/hyperlink" Target="https://www.panjit.com.tw/en/Product/downloadPDF/MMSZ5234BS-AU" TargetMode="External"/><Relationship Id="rId832" Type="http://schemas.openxmlformats.org/officeDocument/2006/relationships/hyperlink" Target="https://www.panjit.com.tw/en/Product/downloadPDF/MMBZ5246AW" TargetMode="External"/><Relationship Id="rId1048" Type="http://schemas.openxmlformats.org/officeDocument/2006/relationships/hyperlink" Target="https://www.panjit.com.tw/en/Product/downloadPDF/AZ23C6V2" TargetMode="External"/><Relationship Id="rId1255" Type="http://schemas.openxmlformats.org/officeDocument/2006/relationships/hyperlink" Target="https://www.panjit.com.tw/en/Product/downloadPDF/BZT52-B30-AU" TargetMode="External"/><Relationship Id="rId1462" Type="http://schemas.openxmlformats.org/officeDocument/2006/relationships/hyperlink" Target="https://www.panjit.com.tw/en/Product/downloadPDF/BZX84C33" TargetMode="External"/><Relationship Id="rId2306" Type="http://schemas.openxmlformats.org/officeDocument/2006/relationships/hyperlink" Target="https://www.panjit.com.tw/en/Product/downloadPDF/1SMB2EZ51-AU" TargetMode="External"/><Relationship Id="rId2513" Type="http://schemas.openxmlformats.org/officeDocument/2006/relationships/hyperlink" Target="https://www.panjit.com.tw/en/Product/downloadPDF/PZS515V3BAS" TargetMode="External"/><Relationship Id="rId1115" Type="http://schemas.openxmlformats.org/officeDocument/2006/relationships/hyperlink" Target="https://www.panjit.com.tw/en/Product/downloadPDF/AZ23C3V3-AU" TargetMode="External"/><Relationship Id="rId1322" Type="http://schemas.openxmlformats.org/officeDocument/2006/relationships/hyperlink" Target="https://www.panjit.com.tw/en/Product/downloadPDF/BZT52-C9V1-AU" TargetMode="External"/><Relationship Id="rId1767" Type="http://schemas.openxmlformats.org/officeDocument/2006/relationships/hyperlink" Target="https://www.panjit.com.tw/en/Product/downloadPDF/MMSZ5239A-AU" TargetMode="External"/><Relationship Id="rId1974" Type="http://schemas.openxmlformats.org/officeDocument/2006/relationships/hyperlink" Target="https://www.panjit.com.tw/en/Product/downloadPDF/PZ1AH62B" TargetMode="External"/><Relationship Id="rId59" Type="http://schemas.openxmlformats.org/officeDocument/2006/relationships/hyperlink" Target="https://www.panjit.com.tw/en/Product/downloadPDF/PZ1AFC4V7B" TargetMode="External"/><Relationship Id="rId1627" Type="http://schemas.openxmlformats.org/officeDocument/2006/relationships/hyperlink" Target="https://www.panjit.com.tw/en/Product/downloadPDF/PZS524V7BCH" TargetMode="External"/><Relationship Id="rId1834" Type="http://schemas.openxmlformats.org/officeDocument/2006/relationships/hyperlink" Target="https://www.panjit.com.tw/en/Product/downloadPDF/MMSZ5266B" TargetMode="External"/><Relationship Id="rId2096" Type="http://schemas.openxmlformats.org/officeDocument/2006/relationships/hyperlink" Target="https://www.panjit.com.tw/en/Product/downloadPDF/PZ1AL68B-AU" TargetMode="External"/><Relationship Id="rId1901" Type="http://schemas.openxmlformats.org/officeDocument/2006/relationships/hyperlink" Target="https://www.panjit.com.tw/en/Product/downloadPDF/1SMA4751" TargetMode="External"/><Relationship Id="rId275" Type="http://schemas.openxmlformats.org/officeDocument/2006/relationships/hyperlink" Target="https://www.panjit.com.tw/en/Product/downloadPDF/BZX584C17-AU" TargetMode="External"/><Relationship Id="rId482" Type="http://schemas.openxmlformats.org/officeDocument/2006/relationships/hyperlink" Target="https://www.panjit.com.tw/en/Product/downloadPDF/BZT52-C8V7S-AU" TargetMode="External"/><Relationship Id="rId2163" Type="http://schemas.openxmlformats.org/officeDocument/2006/relationships/hyperlink" Target="https://www.panjit.com.tw/en/Product/downloadPDF/1SMA5923-AU" TargetMode="External"/><Relationship Id="rId2370" Type="http://schemas.openxmlformats.org/officeDocument/2006/relationships/hyperlink" Target="https://www.panjit.com.tw/en/Product/downloadPDF/1SMB3EZ15-AU" TargetMode="External"/><Relationship Id="rId135" Type="http://schemas.openxmlformats.org/officeDocument/2006/relationships/hyperlink" Target="https://www.panjit.com.tw/en/Product/downloadPDF/PZD22B4V3C" TargetMode="External"/><Relationship Id="rId342" Type="http://schemas.openxmlformats.org/officeDocument/2006/relationships/hyperlink" Target="https://www.panjit.com.tw/en/Product/downloadPDF/BZT52-B3V9S" TargetMode="External"/><Relationship Id="rId787" Type="http://schemas.openxmlformats.org/officeDocument/2006/relationships/hyperlink" Target="https://www.panjit.com.tw/en/Product/downloadPDF/BZX84C7V5W-AU" TargetMode="External"/><Relationship Id="rId994" Type="http://schemas.openxmlformats.org/officeDocument/2006/relationships/hyperlink" Target="https://www.panjit.com.tw/en/Product/downloadPDF/BZX84C6V8TW-AU" TargetMode="External"/><Relationship Id="rId2023" Type="http://schemas.openxmlformats.org/officeDocument/2006/relationships/hyperlink" Target="https://www.panjit.com.tw/en/Product/downloadPDF/PZ1AL5V6B" TargetMode="External"/><Relationship Id="rId2230" Type="http://schemas.openxmlformats.org/officeDocument/2006/relationships/hyperlink" Target="https://www.panjit.com.tw/en/Product/downloadPDF/1N5921B" TargetMode="External"/><Relationship Id="rId2468" Type="http://schemas.openxmlformats.org/officeDocument/2006/relationships/hyperlink" Target="https://www.panjit.com.tw/en/Product/downloadPDF/1SMC5356-AU" TargetMode="External"/><Relationship Id="rId202" Type="http://schemas.openxmlformats.org/officeDocument/2006/relationships/hyperlink" Target="https://www.panjit.com.tw/en/Product/downloadPDF/PZD22B36C-AU" TargetMode="External"/><Relationship Id="rId647" Type="http://schemas.openxmlformats.org/officeDocument/2006/relationships/hyperlink" Target="https://www.panjit.com.tw/en/Product/downloadPDF/MMSZ5258BS-AU" TargetMode="External"/><Relationship Id="rId854" Type="http://schemas.openxmlformats.org/officeDocument/2006/relationships/hyperlink" Target="https://www.panjit.com.tw/en/Product/downloadPDF/MMBZ5228BW" TargetMode="External"/><Relationship Id="rId1277" Type="http://schemas.openxmlformats.org/officeDocument/2006/relationships/hyperlink" Target="https://www.panjit.com.tw/en/Product/downloadPDF/BZT52-C6V8" TargetMode="External"/><Relationship Id="rId1484" Type="http://schemas.openxmlformats.org/officeDocument/2006/relationships/hyperlink" Target="https://www.panjit.com.tw/en/Product/downloadPDF/BZX84C7V5-AU" TargetMode="External"/><Relationship Id="rId1691" Type="http://schemas.openxmlformats.org/officeDocument/2006/relationships/hyperlink" Target="https://www.panjit.com.tw/en/Product/downloadPDF/PZS5136BCH" TargetMode="External"/><Relationship Id="rId2328" Type="http://schemas.openxmlformats.org/officeDocument/2006/relationships/hyperlink" Target="https://www.panjit.com.tw/en/Product/downloadPDF/1SMB3EZ6.2" TargetMode="External"/><Relationship Id="rId2535" Type="http://schemas.openxmlformats.org/officeDocument/2006/relationships/hyperlink" Target="https://www.panjit.com.tw/en/Product/downloadPDF/PZS5127BAS" TargetMode="External"/><Relationship Id="rId507" Type="http://schemas.openxmlformats.org/officeDocument/2006/relationships/hyperlink" Target="https://www.panjit.com.tw/en/Product/downloadPDF/BZT52-C68S-AU" TargetMode="External"/><Relationship Id="rId714" Type="http://schemas.openxmlformats.org/officeDocument/2006/relationships/hyperlink" Target="https://www.panjit.com.tw/en/Product/downloadPDF/BZX84B68W" TargetMode="External"/><Relationship Id="rId921" Type="http://schemas.openxmlformats.org/officeDocument/2006/relationships/hyperlink" Target="https://www.panjit.com.tw/en/Product/downloadPDF/BZX84C22TW" TargetMode="External"/><Relationship Id="rId1137" Type="http://schemas.openxmlformats.org/officeDocument/2006/relationships/hyperlink" Target="https://www.panjit.com.tw/en/Product/downloadPDF/AZ23C27-AU" TargetMode="External"/><Relationship Id="rId1344" Type="http://schemas.openxmlformats.org/officeDocument/2006/relationships/hyperlink" Target="https://www.panjit.com.tw/en/Product/downloadPDF/BZT52-C56-AU" TargetMode="External"/><Relationship Id="rId1551" Type="http://schemas.openxmlformats.org/officeDocument/2006/relationships/hyperlink" Target="https://www.panjit.com.tw/en/Product/downloadPDF/MMBZ5225B" TargetMode="External"/><Relationship Id="rId1789" Type="http://schemas.openxmlformats.org/officeDocument/2006/relationships/hyperlink" Target="https://www.panjit.com.tw/en/Product/downloadPDF/MMSZ5221B" TargetMode="External"/><Relationship Id="rId1996" Type="http://schemas.openxmlformats.org/officeDocument/2006/relationships/hyperlink" Target="https://www.panjit.com.tw/en/Product/downloadPDF/PZ1AH16B-AU" TargetMode="External"/><Relationship Id="rId2602" Type="http://schemas.openxmlformats.org/officeDocument/2006/relationships/hyperlink" Target="https://www.panjit.com.tw/en/Product/downloadPDF/PZS51A28CS" TargetMode="External"/><Relationship Id="rId50" Type="http://schemas.openxmlformats.org/officeDocument/2006/relationships/hyperlink" Target="https://www.panjit.com.tw/en/Product/downloadPDF/PZS52C33M1Q" TargetMode="External"/><Relationship Id="rId1204" Type="http://schemas.openxmlformats.org/officeDocument/2006/relationships/hyperlink" Target="https://www.panjit.com.tw/en/Product/downloadPDF/BZT52-B14" TargetMode="External"/><Relationship Id="rId1411" Type="http://schemas.openxmlformats.org/officeDocument/2006/relationships/hyperlink" Target="https://www.panjit.com.tw/en/Product/downloadPDF/BZX84B15-AU" TargetMode="External"/><Relationship Id="rId1649" Type="http://schemas.openxmlformats.org/officeDocument/2006/relationships/hyperlink" Target="https://www.panjit.com.tw/en/Product/downloadPDF/PZS5228BCH" TargetMode="External"/><Relationship Id="rId1856" Type="http://schemas.openxmlformats.org/officeDocument/2006/relationships/hyperlink" Target="https://www.panjit.com.tw/en/Product/downloadPDF/MMSZ5241B-AU" TargetMode="External"/><Relationship Id="rId1509" Type="http://schemas.openxmlformats.org/officeDocument/2006/relationships/hyperlink" Target="https://www.panjit.com.tw/en/Product/downloadPDF/BZX84C56-AU" TargetMode="External"/><Relationship Id="rId1716" Type="http://schemas.openxmlformats.org/officeDocument/2006/relationships/hyperlink" Target="https://www.panjit.com.tw/en/Product/downloadPDF/PZS5120BCH-AU" TargetMode="External"/><Relationship Id="rId1923" Type="http://schemas.openxmlformats.org/officeDocument/2006/relationships/hyperlink" Target="https://www.panjit.com.tw/en/Product/downloadPDF/1SMA4744-AU" TargetMode="External"/><Relationship Id="rId297" Type="http://schemas.openxmlformats.org/officeDocument/2006/relationships/hyperlink" Target="https://www.panjit.com.tw/en/Product/downloadPDF/MMBZ5226BV" TargetMode="External"/><Relationship Id="rId2185" Type="http://schemas.openxmlformats.org/officeDocument/2006/relationships/hyperlink" Target="https://www.panjit.com.tw/en/Product/downloadPDF/1SMA5945-AU" TargetMode="External"/><Relationship Id="rId2392" Type="http://schemas.openxmlformats.org/officeDocument/2006/relationships/hyperlink" Target="https://www.panjit.com.tw/en/Product/downloadPDF/3EZ9.1S" TargetMode="External"/><Relationship Id="rId157" Type="http://schemas.openxmlformats.org/officeDocument/2006/relationships/hyperlink" Target="https://www.panjit.com.tw/en/Product/downloadPDF/PZD22B27C" TargetMode="External"/><Relationship Id="rId364" Type="http://schemas.openxmlformats.org/officeDocument/2006/relationships/hyperlink" Target="https://www.panjit.com.tw/en/Product/downloadPDF/BZT52-B22S" TargetMode="External"/><Relationship Id="rId2045" Type="http://schemas.openxmlformats.org/officeDocument/2006/relationships/hyperlink" Target="https://www.panjit.com.tw/en/Product/downloadPDF/PZ1AL27B" TargetMode="External"/><Relationship Id="rId571" Type="http://schemas.openxmlformats.org/officeDocument/2006/relationships/hyperlink" Target="https://www.panjit.com.tw/en/Product/downloadPDF/MMSZ5221BS" TargetMode="External"/><Relationship Id="rId669" Type="http://schemas.openxmlformats.org/officeDocument/2006/relationships/hyperlink" Target="https://www.panjit.com.tw/en/Product/downloadPDF/BZX84B11W" TargetMode="External"/><Relationship Id="rId876" Type="http://schemas.openxmlformats.org/officeDocument/2006/relationships/hyperlink" Target="https://www.panjit.com.tw/en/Product/downloadPDF/MMBZ5250BW" TargetMode="External"/><Relationship Id="rId1299" Type="http://schemas.openxmlformats.org/officeDocument/2006/relationships/hyperlink" Target="https://www.panjit.com.tw/en/Product/downloadPDF/BZT52-C39" TargetMode="External"/><Relationship Id="rId2252" Type="http://schemas.openxmlformats.org/officeDocument/2006/relationships/hyperlink" Target="https://www.panjit.com.tw/en/Product/downloadPDF/1SMB2EZ7.5" TargetMode="External"/><Relationship Id="rId2557" Type="http://schemas.openxmlformats.org/officeDocument/2006/relationships/hyperlink" Target="https://www.panjit.com.tw/en/Product/downloadPDF/PZS5113BAS-AU" TargetMode="External"/><Relationship Id="rId224" Type="http://schemas.openxmlformats.org/officeDocument/2006/relationships/hyperlink" Target="https://www.panjit.com.tw/en/Product/downloadPDF/BZX584C8V2" TargetMode="External"/><Relationship Id="rId431" Type="http://schemas.openxmlformats.org/officeDocument/2006/relationships/hyperlink" Target="https://www.panjit.com.tw/en/Product/downloadPDF/BZT52-C6V2S" TargetMode="External"/><Relationship Id="rId529" Type="http://schemas.openxmlformats.org/officeDocument/2006/relationships/hyperlink" Target="https://www.panjit.com.tw/en/Product/downloadPDF/MMSZ5251AS" TargetMode="External"/><Relationship Id="rId736" Type="http://schemas.openxmlformats.org/officeDocument/2006/relationships/hyperlink" Target="https://www.panjit.com.tw/en/Product/downloadPDF/BZX84C3W" TargetMode="External"/><Relationship Id="rId1061" Type="http://schemas.openxmlformats.org/officeDocument/2006/relationships/hyperlink" Target="https://www.panjit.com.tw/en/Product/downloadPDF/AZ23C17" TargetMode="External"/><Relationship Id="rId1159" Type="http://schemas.openxmlformats.org/officeDocument/2006/relationships/hyperlink" Target="https://www.panjit.com.tw/en/Product/downloadPDF/PDZ30B" TargetMode="External"/><Relationship Id="rId1366" Type="http://schemas.openxmlformats.org/officeDocument/2006/relationships/hyperlink" Target="https://www.panjit.com.tw/en/Product/downloadPDF/BZX84B11" TargetMode="External"/><Relationship Id="rId2112" Type="http://schemas.openxmlformats.org/officeDocument/2006/relationships/hyperlink" Target="https://www.panjit.com.tw/en/Product/downloadPDF/1N4744A" TargetMode="External"/><Relationship Id="rId2417" Type="http://schemas.openxmlformats.org/officeDocument/2006/relationships/hyperlink" Target="https://www.panjit.com.tw/en/Product/downloadPDF/1N5369BS" TargetMode="External"/><Relationship Id="rId943" Type="http://schemas.openxmlformats.org/officeDocument/2006/relationships/hyperlink" Target="https://www.panjit.com.tw/en/Product/downloadPDF/MMBZ5228BTW" TargetMode="External"/><Relationship Id="rId1019" Type="http://schemas.openxmlformats.org/officeDocument/2006/relationships/hyperlink" Target="https://www.panjit.com.tw/en/Product/downloadPDF/BZX84C51TW-AU" TargetMode="External"/><Relationship Id="rId1573" Type="http://schemas.openxmlformats.org/officeDocument/2006/relationships/hyperlink" Target="https://www.panjit.com.tw/en/Product/downloadPDF/MMBZ5247B" TargetMode="External"/><Relationship Id="rId1780" Type="http://schemas.openxmlformats.org/officeDocument/2006/relationships/hyperlink" Target="https://www.panjit.com.tw/en/Product/downloadPDF/MMSZ5254A-AU" TargetMode="External"/><Relationship Id="rId1878" Type="http://schemas.openxmlformats.org/officeDocument/2006/relationships/hyperlink" Target="https://www.panjit.com.tw/en/Product/downloadPDF/AZD27C21" TargetMode="External"/><Relationship Id="rId72" Type="http://schemas.openxmlformats.org/officeDocument/2006/relationships/hyperlink" Target="https://www.panjit.com.tw/en/Product/downloadPDF/PZ1AFC13B" TargetMode="External"/><Relationship Id="rId803" Type="http://schemas.openxmlformats.org/officeDocument/2006/relationships/hyperlink" Target="https://www.panjit.com.tw/en/Product/downloadPDF/BZX84C27W-AU" TargetMode="External"/><Relationship Id="rId1226" Type="http://schemas.openxmlformats.org/officeDocument/2006/relationships/hyperlink" Target="https://www.panjit.com.tw/en/Product/downloadPDF/BZT52-B2V7-AU" TargetMode="External"/><Relationship Id="rId1433" Type="http://schemas.openxmlformats.org/officeDocument/2006/relationships/hyperlink" Target="https://www.panjit.com.tw/en/Product/downloadPDF/BZX84C3" TargetMode="External"/><Relationship Id="rId1640" Type="http://schemas.openxmlformats.org/officeDocument/2006/relationships/hyperlink" Target="https://www.panjit.com.tw/en/Product/downloadPDF/PZS5214BCH" TargetMode="External"/><Relationship Id="rId1738" Type="http://schemas.openxmlformats.org/officeDocument/2006/relationships/hyperlink" Target="https://www.panjit.com.tw/en/Product/downloadPDF/MMSZ5241A" TargetMode="External"/><Relationship Id="rId1500" Type="http://schemas.openxmlformats.org/officeDocument/2006/relationships/hyperlink" Target="https://www.panjit.com.tw/en/Product/downloadPDF/BZX84C27-AU" TargetMode="External"/><Relationship Id="rId1945" Type="http://schemas.openxmlformats.org/officeDocument/2006/relationships/hyperlink" Target="https://www.panjit.com.tw/en/Product/downloadPDF/PZ1AH6V8B" TargetMode="External"/><Relationship Id="rId1805" Type="http://schemas.openxmlformats.org/officeDocument/2006/relationships/hyperlink" Target="https://www.panjit.com.tw/en/Product/downloadPDF/MMSZ5237B" TargetMode="External"/><Relationship Id="rId179" Type="http://schemas.openxmlformats.org/officeDocument/2006/relationships/hyperlink" Target="https://www.panjit.com.tw/en/Product/downloadPDF/PZD22B5V6C-AU" TargetMode="External"/><Relationship Id="rId386" Type="http://schemas.openxmlformats.org/officeDocument/2006/relationships/hyperlink" Target="https://www.panjit.com.tw/en/Product/downloadPDF/BZT52-B4V7S-AU" TargetMode="External"/><Relationship Id="rId593" Type="http://schemas.openxmlformats.org/officeDocument/2006/relationships/hyperlink" Target="https://www.panjit.com.tw/en/Product/downloadPDF/MMSZ5245BS" TargetMode="External"/><Relationship Id="rId2067" Type="http://schemas.openxmlformats.org/officeDocument/2006/relationships/hyperlink" Target="https://www.panjit.com.tw/en/Product/downloadPDF/PZ1AL7V5B-AU" TargetMode="External"/><Relationship Id="rId2274" Type="http://schemas.openxmlformats.org/officeDocument/2006/relationships/hyperlink" Target="https://www.panjit.com.tw/en/Product/downloadPDF/1SMB2EZ36" TargetMode="External"/><Relationship Id="rId2481" Type="http://schemas.openxmlformats.org/officeDocument/2006/relationships/hyperlink" Target="https://www.panjit.com.tw/en/Product/downloadPDF/1SMC5369-AU" TargetMode="External"/><Relationship Id="rId246" Type="http://schemas.openxmlformats.org/officeDocument/2006/relationships/hyperlink" Target="https://www.panjit.com.tw/en/Product/downloadPDF/BZX584C47" TargetMode="External"/><Relationship Id="rId453" Type="http://schemas.openxmlformats.org/officeDocument/2006/relationships/hyperlink" Target="https://www.panjit.com.tw/en/Product/downloadPDF/BZT52-C36S" TargetMode="External"/><Relationship Id="rId660" Type="http://schemas.openxmlformats.org/officeDocument/2006/relationships/hyperlink" Target="https://www.panjit.com.tw/en/Product/downloadPDF/BZX84B5V1W" TargetMode="External"/><Relationship Id="rId898" Type="http://schemas.openxmlformats.org/officeDocument/2006/relationships/hyperlink" Target="https://www.panjit.com.tw/en/Product/downloadPDF/BZX84C3V3TW" TargetMode="External"/><Relationship Id="rId1083" Type="http://schemas.openxmlformats.org/officeDocument/2006/relationships/hyperlink" Target="https://www.panjit.com.tw/en/Product/downloadPDF/DZ23C5V1" TargetMode="External"/><Relationship Id="rId1290" Type="http://schemas.openxmlformats.org/officeDocument/2006/relationships/hyperlink" Target="https://www.panjit.com.tw/en/Product/downloadPDF/BZT52-C18" TargetMode="External"/><Relationship Id="rId2134" Type="http://schemas.openxmlformats.org/officeDocument/2006/relationships/hyperlink" Target="https://www.panjit.com.tw/en/Product/downloadPDF/1SMA5926" TargetMode="External"/><Relationship Id="rId2341" Type="http://schemas.openxmlformats.org/officeDocument/2006/relationships/hyperlink" Target="https://www.panjit.com.tw/en/Product/downloadPDF/1SMB3EZ17" TargetMode="External"/><Relationship Id="rId2579" Type="http://schemas.openxmlformats.org/officeDocument/2006/relationships/hyperlink" Target="https://www.panjit.com.tw/en/Product/downloadPDF/PZS51A5V3CS" TargetMode="External"/><Relationship Id="rId106" Type="http://schemas.openxmlformats.org/officeDocument/2006/relationships/hyperlink" Target="https://www.panjit.com.tw/en/Product/downloadPDF/PZS118V7BES" TargetMode="External"/><Relationship Id="rId313" Type="http://schemas.openxmlformats.org/officeDocument/2006/relationships/hyperlink" Target="https://www.panjit.com.tw/en/Product/downloadPDF/MMBZ5242BV" TargetMode="External"/><Relationship Id="rId758" Type="http://schemas.openxmlformats.org/officeDocument/2006/relationships/hyperlink" Target="https://www.panjit.com.tw/en/Product/downloadPDF/BZX84C18W" TargetMode="External"/><Relationship Id="rId965" Type="http://schemas.openxmlformats.org/officeDocument/2006/relationships/hyperlink" Target="https://www.panjit.com.tw/en/Product/downloadPDF/MMBZ5250BTW" TargetMode="External"/><Relationship Id="rId1150" Type="http://schemas.openxmlformats.org/officeDocument/2006/relationships/hyperlink" Target="https://www.panjit.com.tw/en/Product/downloadPDF/PDZ12B" TargetMode="External"/><Relationship Id="rId1388" Type="http://schemas.openxmlformats.org/officeDocument/2006/relationships/hyperlink" Target="https://www.panjit.com.tw/en/Product/downloadPDF/BZX84B68" TargetMode="External"/><Relationship Id="rId1595" Type="http://schemas.openxmlformats.org/officeDocument/2006/relationships/hyperlink" Target="https://www.panjit.com.tw/en/Product/downloadPDF/MMBZ5230B-AU" TargetMode="External"/><Relationship Id="rId2439" Type="http://schemas.openxmlformats.org/officeDocument/2006/relationships/hyperlink" Target="https://www.panjit.com.tw/en/Product/downloadPDF/1SMC5359" TargetMode="External"/><Relationship Id="rId94" Type="http://schemas.openxmlformats.org/officeDocument/2006/relationships/hyperlink" Target="https://www.panjit.com.tw/en/Product/downloadPDF/PZ1AFC68B" TargetMode="External"/><Relationship Id="rId520" Type="http://schemas.openxmlformats.org/officeDocument/2006/relationships/hyperlink" Target="https://www.panjit.com.tw/en/Product/downloadPDF/MMSZ5241AS" TargetMode="External"/><Relationship Id="rId618" Type="http://schemas.openxmlformats.org/officeDocument/2006/relationships/hyperlink" Target="https://www.panjit.com.tw/en/Product/downloadPDF/MMSZ5226BS-AU" TargetMode="External"/><Relationship Id="rId825" Type="http://schemas.openxmlformats.org/officeDocument/2006/relationships/hyperlink" Target="https://www.panjit.com.tw/en/Product/downloadPDF/MMBZ5239AW" TargetMode="External"/><Relationship Id="rId1248" Type="http://schemas.openxmlformats.org/officeDocument/2006/relationships/hyperlink" Target="https://www.panjit.com.tw/en/Product/downloadPDF/BZT52-B17-AU" TargetMode="External"/><Relationship Id="rId1455" Type="http://schemas.openxmlformats.org/officeDocument/2006/relationships/hyperlink" Target="https://www.panjit.com.tw/en/Product/downloadPDF/BZX84C18" TargetMode="External"/><Relationship Id="rId1662" Type="http://schemas.openxmlformats.org/officeDocument/2006/relationships/hyperlink" Target="https://www.panjit.com.tw/en/Product/downloadPDF/PZS514V3BCH" TargetMode="External"/><Relationship Id="rId2201" Type="http://schemas.openxmlformats.org/officeDocument/2006/relationships/hyperlink" Target="https://www.panjit.com.tw/en/Product/downloadPDF/1SMB5936-AU" TargetMode="External"/><Relationship Id="rId2506" Type="http://schemas.openxmlformats.org/officeDocument/2006/relationships/hyperlink" Target="https://www.panjit.com.tw/en/Product/downloadPDF/1N5367B" TargetMode="External"/><Relationship Id="rId1010" Type="http://schemas.openxmlformats.org/officeDocument/2006/relationships/hyperlink" Target="https://www.panjit.com.tw/en/Product/downloadPDF/BZX84C24TW-AU" TargetMode="External"/><Relationship Id="rId1108" Type="http://schemas.openxmlformats.org/officeDocument/2006/relationships/hyperlink" Target="https://www.panjit.com.tw/en/Product/downloadPDF/DZ23C39" TargetMode="External"/><Relationship Id="rId1315" Type="http://schemas.openxmlformats.org/officeDocument/2006/relationships/hyperlink" Target="https://www.panjit.com.tw/en/Product/downloadPDF/BZT52-C5V1-AU" TargetMode="External"/><Relationship Id="rId1967" Type="http://schemas.openxmlformats.org/officeDocument/2006/relationships/hyperlink" Target="https://www.panjit.com.tw/en/Product/downloadPDF/PZ1AH33B" TargetMode="External"/><Relationship Id="rId1522" Type="http://schemas.openxmlformats.org/officeDocument/2006/relationships/hyperlink" Target="https://www.panjit.com.tw/en/Product/downloadPDF/MMBZ5238A" TargetMode="External"/><Relationship Id="rId21" Type="http://schemas.openxmlformats.org/officeDocument/2006/relationships/hyperlink" Target="https://www.panjit.com.tw/en/Product/downloadPDF/PZA1AL27B" TargetMode="External"/><Relationship Id="rId2089" Type="http://schemas.openxmlformats.org/officeDocument/2006/relationships/hyperlink" Target="https://www.panjit.com.tw/en/Product/downloadPDF/PZ1AL36B-AU" TargetMode="External"/><Relationship Id="rId2296" Type="http://schemas.openxmlformats.org/officeDocument/2006/relationships/hyperlink" Target="https://www.panjit.com.tw/en/Product/downloadPDF/1SMB2EZ24-AU" TargetMode="External"/><Relationship Id="rId268" Type="http://schemas.openxmlformats.org/officeDocument/2006/relationships/hyperlink" Target="https://www.panjit.com.tw/en/Product/downloadPDF/BZX584C10-AU" TargetMode="External"/><Relationship Id="rId475" Type="http://schemas.openxmlformats.org/officeDocument/2006/relationships/hyperlink" Target="https://www.panjit.com.tw/en/Product/downloadPDF/BZT52-C4V7S-AU" TargetMode="External"/><Relationship Id="rId682" Type="http://schemas.openxmlformats.org/officeDocument/2006/relationships/hyperlink" Target="https://www.panjit.com.tw/en/Product/downloadPDF/BZX84B4V7W-AU" TargetMode="External"/><Relationship Id="rId2156" Type="http://schemas.openxmlformats.org/officeDocument/2006/relationships/hyperlink" Target="https://www.panjit.com.tw/en/Product/downloadPDF/1SMA5916-AU" TargetMode="External"/><Relationship Id="rId2363" Type="http://schemas.openxmlformats.org/officeDocument/2006/relationships/hyperlink" Target="https://www.panjit.com.tw/en/Product/downloadPDF/1SMB3EZ8.7-AU" TargetMode="External"/><Relationship Id="rId2570" Type="http://schemas.openxmlformats.org/officeDocument/2006/relationships/hyperlink" Target="https://www.panjit.com.tw/en/Product/downloadPDF/PZS5130BAS-AU" TargetMode="External"/><Relationship Id="rId128" Type="http://schemas.openxmlformats.org/officeDocument/2006/relationships/hyperlink" Target="https://www.panjit.com.tw/en/Product/downloadPDF/PZS1143BES" TargetMode="External"/><Relationship Id="rId335" Type="http://schemas.openxmlformats.org/officeDocument/2006/relationships/hyperlink" Target="https://www.panjit.com.tw/en/Product/downloadPDF/MMBZ5266BV" TargetMode="External"/><Relationship Id="rId542" Type="http://schemas.openxmlformats.org/officeDocument/2006/relationships/hyperlink" Target="https://www.panjit.com.tw/en/Product/downloadPDF/MMSZ5231AS-AU" TargetMode="External"/><Relationship Id="rId1172" Type="http://schemas.openxmlformats.org/officeDocument/2006/relationships/hyperlink" Target="https://www.panjit.com.tw/en/Product/downloadPDF/PDZ12B-AU" TargetMode="External"/><Relationship Id="rId2016" Type="http://schemas.openxmlformats.org/officeDocument/2006/relationships/hyperlink" Target="https://www.panjit.com.tw/en/Product/downloadPDF/PZ1AH75B-AU" TargetMode="External"/><Relationship Id="rId2223" Type="http://schemas.openxmlformats.org/officeDocument/2006/relationships/hyperlink" Target="https://www.panjit.com.tw/en/Product/downloadPDF/1SMB5936" TargetMode="External"/><Relationship Id="rId2430" Type="http://schemas.openxmlformats.org/officeDocument/2006/relationships/hyperlink" Target="https://www.panjit.com.tw/en/Product/downloadPDF/1SMC5350" TargetMode="External"/><Relationship Id="rId402" Type="http://schemas.openxmlformats.org/officeDocument/2006/relationships/hyperlink" Target="https://www.panjit.com.tw/en/Product/downloadPDF/BZT52-B16S-AU" TargetMode="External"/><Relationship Id="rId1032" Type="http://schemas.openxmlformats.org/officeDocument/2006/relationships/hyperlink" Target="https://www.panjit.com.tw/en/Product/downloadPDF/BZT52-C2V4FN2" TargetMode="External"/><Relationship Id="rId1989" Type="http://schemas.openxmlformats.org/officeDocument/2006/relationships/hyperlink" Target="https://www.panjit.com.tw/en/Product/downloadPDF/PZ1AH9V1B-AU" TargetMode="External"/><Relationship Id="rId1849" Type="http://schemas.openxmlformats.org/officeDocument/2006/relationships/hyperlink" Target="https://www.panjit.com.tw/en/Product/downloadPDF/MMSZ5234B-AU" TargetMode="External"/><Relationship Id="rId192" Type="http://schemas.openxmlformats.org/officeDocument/2006/relationships/hyperlink" Target="https://www.panjit.com.tw/en/Product/downloadPDF/PZD22B16C-AU" TargetMode="External"/><Relationship Id="rId1709" Type="http://schemas.openxmlformats.org/officeDocument/2006/relationships/hyperlink" Target="https://www.panjit.com.tw/en/Product/downloadPDF/PZS5113BCH-AU" TargetMode="External"/><Relationship Id="rId1916" Type="http://schemas.openxmlformats.org/officeDocument/2006/relationships/hyperlink" Target="https://www.panjit.com.tw/en/Product/downloadPDF/1SMA4737-AU" TargetMode="External"/><Relationship Id="rId2080" Type="http://schemas.openxmlformats.org/officeDocument/2006/relationships/hyperlink" Target="https://www.panjit.com.tw/en/Product/downloadPDF/PZ1AL19B-AU" TargetMode="External"/><Relationship Id="rId869" Type="http://schemas.openxmlformats.org/officeDocument/2006/relationships/hyperlink" Target="https://www.panjit.com.tw/en/Product/downloadPDF/MMBZ5243BW" TargetMode="External"/><Relationship Id="rId1499" Type="http://schemas.openxmlformats.org/officeDocument/2006/relationships/hyperlink" Target="https://www.panjit.com.tw/en/Product/downloadPDF/BZX84C24-AU" TargetMode="External"/><Relationship Id="rId729" Type="http://schemas.openxmlformats.org/officeDocument/2006/relationships/hyperlink" Target="https://www.panjit.com.tw/en/Product/downloadPDF/BZX84B51W-AU" TargetMode="External"/><Relationship Id="rId1359" Type="http://schemas.openxmlformats.org/officeDocument/2006/relationships/hyperlink" Target="https://www.panjit.com.tw/en/Product/downloadPDF/BZX84B6V2" TargetMode="External"/><Relationship Id="rId936" Type="http://schemas.openxmlformats.org/officeDocument/2006/relationships/hyperlink" Target="https://www.panjit.com.tw/en/Product/downloadPDF/MMBZ5221BTW" TargetMode="External"/><Relationship Id="rId1219" Type="http://schemas.openxmlformats.org/officeDocument/2006/relationships/hyperlink" Target="https://www.panjit.com.tw/en/Product/downloadPDF/BZT52-B47" TargetMode="External"/><Relationship Id="rId1566" Type="http://schemas.openxmlformats.org/officeDocument/2006/relationships/hyperlink" Target="https://www.panjit.com.tw/en/Product/downloadPDF/MMBZ5240B" TargetMode="External"/><Relationship Id="rId1773" Type="http://schemas.openxmlformats.org/officeDocument/2006/relationships/hyperlink" Target="https://www.panjit.com.tw/en/Product/downloadPDF/MMSZ5245A-AU" TargetMode="External"/><Relationship Id="rId1980" Type="http://schemas.openxmlformats.org/officeDocument/2006/relationships/hyperlink" Target="https://www.panjit.com.tw/en/Product/downloadPDF/PZ1AH4V7B-AU" TargetMode="External"/><Relationship Id="rId65" Type="http://schemas.openxmlformats.org/officeDocument/2006/relationships/hyperlink" Target="https://www.panjit.com.tw/en/Product/downloadPDF/PZ1AFC7V5B" TargetMode="External"/><Relationship Id="rId1426" Type="http://schemas.openxmlformats.org/officeDocument/2006/relationships/hyperlink" Target="https://www.panjit.com.tw/en/Product/downloadPDF/BZX84B51-AU" TargetMode="External"/><Relationship Id="rId1633" Type="http://schemas.openxmlformats.org/officeDocument/2006/relationships/hyperlink" Target="https://www.panjit.com.tw/en/Product/downloadPDF/PZS528V2BCH" TargetMode="External"/><Relationship Id="rId1840" Type="http://schemas.openxmlformats.org/officeDocument/2006/relationships/hyperlink" Target="https://www.panjit.com.tw/en/Product/downloadPDF/MMSZ5225B-AU" TargetMode="External"/><Relationship Id="rId1700" Type="http://schemas.openxmlformats.org/officeDocument/2006/relationships/hyperlink" Target="https://www.panjit.com.tw/en/Product/downloadPDF/PZS516V2BCH-AU" TargetMode="External"/><Relationship Id="rId379" Type="http://schemas.openxmlformats.org/officeDocument/2006/relationships/hyperlink" Target="https://www.panjit.com.tw/en/Product/downloadPDF/BZT52-B2V4S-AU" TargetMode="External"/><Relationship Id="rId586" Type="http://schemas.openxmlformats.org/officeDocument/2006/relationships/hyperlink" Target="https://www.panjit.com.tw/en/Product/downloadPDF/MMSZ5238BS" TargetMode="External"/><Relationship Id="rId793" Type="http://schemas.openxmlformats.org/officeDocument/2006/relationships/hyperlink" Target="https://www.panjit.com.tw/en/Product/downloadPDF/BZX84C12W-AU" TargetMode="External"/><Relationship Id="rId2267" Type="http://schemas.openxmlformats.org/officeDocument/2006/relationships/hyperlink" Target="https://www.panjit.com.tw/en/Product/downloadPDF/1SMB2EZ22" TargetMode="External"/><Relationship Id="rId2474" Type="http://schemas.openxmlformats.org/officeDocument/2006/relationships/hyperlink" Target="https://www.panjit.com.tw/en/Product/downloadPDF/1SMC5362-AU" TargetMode="External"/><Relationship Id="rId239" Type="http://schemas.openxmlformats.org/officeDocument/2006/relationships/hyperlink" Target="https://www.panjit.com.tw/en/Product/downloadPDF/BZX584C27" TargetMode="External"/><Relationship Id="rId446" Type="http://schemas.openxmlformats.org/officeDocument/2006/relationships/hyperlink" Target="https://www.panjit.com.tw/en/Product/downloadPDF/BZT52-C20S" TargetMode="External"/><Relationship Id="rId653" Type="http://schemas.openxmlformats.org/officeDocument/2006/relationships/hyperlink" Target="https://www.panjit.com.tw/en/Product/downloadPDF/BZX84B2V7W" TargetMode="External"/><Relationship Id="rId1076" Type="http://schemas.openxmlformats.org/officeDocument/2006/relationships/hyperlink" Target="https://www.panjit.com.tw/en/Product/downloadPDF/DZ23C2V7" TargetMode="External"/><Relationship Id="rId1283" Type="http://schemas.openxmlformats.org/officeDocument/2006/relationships/hyperlink" Target="https://www.panjit.com.tw/en/Product/downloadPDF/BZT52-C11" TargetMode="External"/><Relationship Id="rId1490" Type="http://schemas.openxmlformats.org/officeDocument/2006/relationships/hyperlink" Target="https://www.panjit.com.tw/en/Product/downloadPDF/BZX84C12-AU" TargetMode="External"/><Relationship Id="rId2127" Type="http://schemas.openxmlformats.org/officeDocument/2006/relationships/hyperlink" Target="https://www.panjit.com.tw/en/Product/downloadPDF/1N4759A" TargetMode="External"/><Relationship Id="rId2334" Type="http://schemas.openxmlformats.org/officeDocument/2006/relationships/hyperlink" Target="https://www.panjit.com.tw/en/Product/downloadPDF/1SMB3EZ10" TargetMode="External"/><Relationship Id="rId306" Type="http://schemas.openxmlformats.org/officeDocument/2006/relationships/hyperlink" Target="https://www.panjit.com.tw/en/Product/downloadPDF/MMBZ5235BV" TargetMode="External"/><Relationship Id="rId860" Type="http://schemas.openxmlformats.org/officeDocument/2006/relationships/hyperlink" Target="https://www.panjit.com.tw/en/Product/downloadPDF/MMBZ5234BW" TargetMode="External"/><Relationship Id="rId1143" Type="http://schemas.openxmlformats.org/officeDocument/2006/relationships/hyperlink" Target="https://www.panjit.com.tw/en/Product/downloadPDF/PDZ6.2B" TargetMode="External"/><Relationship Id="rId2541" Type="http://schemas.openxmlformats.org/officeDocument/2006/relationships/hyperlink" Target="https://www.panjit.com.tw/en/Product/downloadPDF/PZS5143BAS" TargetMode="External"/><Relationship Id="rId513" Type="http://schemas.openxmlformats.org/officeDocument/2006/relationships/hyperlink" Target="https://www.panjit.com.tw/en/Product/downloadPDF/MMSZ5234AS" TargetMode="External"/><Relationship Id="rId720" Type="http://schemas.openxmlformats.org/officeDocument/2006/relationships/hyperlink" Target="https://www.panjit.com.tw/en/Product/downloadPDF/BZX84B24W-AU" TargetMode="External"/><Relationship Id="rId1350" Type="http://schemas.openxmlformats.org/officeDocument/2006/relationships/hyperlink" Target="https://www.panjit.com.tw/en/Product/downloadPDF/BZX84B2V7" TargetMode="External"/><Relationship Id="rId2401" Type="http://schemas.openxmlformats.org/officeDocument/2006/relationships/hyperlink" Target="https://www.panjit.com.tw/en/Product/downloadPDF/3EZ24S" TargetMode="External"/><Relationship Id="rId1003" Type="http://schemas.openxmlformats.org/officeDocument/2006/relationships/hyperlink" Target="https://www.panjit.com.tw/en/Product/downloadPDF/BZX84C14TW-AU" TargetMode="External"/><Relationship Id="rId1210" Type="http://schemas.openxmlformats.org/officeDocument/2006/relationships/hyperlink" Target="https://www.panjit.com.tw/en/Product/downloadPDF/BZT52-B22" TargetMode="External"/><Relationship Id="rId2191" Type="http://schemas.openxmlformats.org/officeDocument/2006/relationships/hyperlink" Target="https://www.panjit.com.tw/en/Product/downloadPDF/1SMB5926-AU" TargetMode="External"/><Relationship Id="rId163" Type="http://schemas.openxmlformats.org/officeDocument/2006/relationships/hyperlink" Target="https://www.panjit.com.tw/en/Product/downloadPDF/PZD22B43C" TargetMode="External"/><Relationship Id="rId370" Type="http://schemas.openxmlformats.org/officeDocument/2006/relationships/hyperlink" Target="https://www.panjit.com.tw/en/Product/downloadPDF/BZT52-B36S" TargetMode="External"/><Relationship Id="rId2051" Type="http://schemas.openxmlformats.org/officeDocument/2006/relationships/hyperlink" Target="https://www.panjit.com.tw/en/Product/downloadPDF/PZ1AL43B" TargetMode="External"/><Relationship Id="rId230" Type="http://schemas.openxmlformats.org/officeDocument/2006/relationships/hyperlink" Target="https://www.panjit.com.tw/en/Product/downloadPDF/BZX584C13" TargetMode="External"/><Relationship Id="rId1677" Type="http://schemas.openxmlformats.org/officeDocument/2006/relationships/hyperlink" Target="https://www.panjit.com.tw/en/Product/downloadPDF/PZS5114BCH" TargetMode="External"/><Relationship Id="rId1884" Type="http://schemas.openxmlformats.org/officeDocument/2006/relationships/hyperlink" Target="https://www.panjit.com.tw/en/Product/downloadPDF/1SMA4734" TargetMode="External"/><Relationship Id="rId907" Type="http://schemas.openxmlformats.org/officeDocument/2006/relationships/hyperlink" Target="https://www.panjit.com.tw/en/Product/downloadPDF/BZX84C7V5TW" TargetMode="External"/><Relationship Id="rId1537" Type="http://schemas.openxmlformats.org/officeDocument/2006/relationships/hyperlink" Target="https://www.panjit.com.tw/en/Product/downloadPDF/MMBZ5253A" TargetMode="External"/><Relationship Id="rId1744" Type="http://schemas.openxmlformats.org/officeDocument/2006/relationships/hyperlink" Target="https://www.panjit.com.tw/en/Product/downloadPDF/MMSZ5247A" TargetMode="External"/><Relationship Id="rId1951" Type="http://schemas.openxmlformats.org/officeDocument/2006/relationships/hyperlink" Target="https://www.panjit.com.tw/en/Product/downloadPDF/PZ1AH11B" TargetMode="External"/><Relationship Id="rId36" Type="http://schemas.openxmlformats.org/officeDocument/2006/relationships/hyperlink" Target="https://www.panjit.com.tw/en/Product/downloadPDF/PZS52C8V2M1Q" TargetMode="External"/><Relationship Id="rId1604" Type="http://schemas.openxmlformats.org/officeDocument/2006/relationships/hyperlink" Target="https://www.panjit.com.tw/en/Product/downloadPDF/MMBZ5239B-AU" TargetMode="External"/><Relationship Id="rId1811" Type="http://schemas.openxmlformats.org/officeDocument/2006/relationships/hyperlink" Target="https://www.panjit.com.tw/en/Product/downloadPDF/MMSZ5243B" TargetMode="External"/><Relationship Id="rId697" Type="http://schemas.openxmlformats.org/officeDocument/2006/relationships/hyperlink" Target="https://www.panjit.com.tw/en/Product/downloadPDF/BZX84B16W-AU" TargetMode="External"/><Relationship Id="rId2378" Type="http://schemas.openxmlformats.org/officeDocument/2006/relationships/hyperlink" Target="https://www.panjit.com.tw/en/Product/downloadPDF/1SMB3EZ25-AU" TargetMode="External"/><Relationship Id="rId1187" Type="http://schemas.openxmlformats.org/officeDocument/2006/relationships/hyperlink" Target="https://www.panjit.com.tw/en/Product/downloadPDF/BZT52-B3V3" TargetMode="External"/><Relationship Id="rId2585" Type="http://schemas.openxmlformats.org/officeDocument/2006/relationships/hyperlink" Target="https://www.panjit.com.tw/en/Product/downloadPDF/PZS51A8V7CS" TargetMode="External"/><Relationship Id="rId557" Type="http://schemas.openxmlformats.org/officeDocument/2006/relationships/hyperlink" Target="https://www.panjit.com.tw/en/Product/downloadPDF/MMSZ5247AS-AU" TargetMode="External"/><Relationship Id="rId764" Type="http://schemas.openxmlformats.org/officeDocument/2006/relationships/hyperlink" Target="https://www.panjit.com.tw/en/Product/downloadPDF/BZX84C30W" TargetMode="External"/><Relationship Id="rId971" Type="http://schemas.openxmlformats.org/officeDocument/2006/relationships/hyperlink" Target="https://www.panjit.com.tw/en/Product/downloadPDF/MMBZ5256BTW" TargetMode="External"/><Relationship Id="rId1394" Type="http://schemas.openxmlformats.org/officeDocument/2006/relationships/hyperlink" Target="https://www.panjit.com.tw/en/Product/downloadPDF/BZX84B3V6-AU" TargetMode="External"/><Relationship Id="rId2238" Type="http://schemas.openxmlformats.org/officeDocument/2006/relationships/hyperlink" Target="https://www.panjit.com.tw/en/Product/downloadPDF/1N5929B" TargetMode="External"/><Relationship Id="rId2445" Type="http://schemas.openxmlformats.org/officeDocument/2006/relationships/hyperlink" Target="https://www.panjit.com.tw/en/Product/downloadPDF/1SMC5365" TargetMode="External"/><Relationship Id="rId417" Type="http://schemas.openxmlformats.org/officeDocument/2006/relationships/hyperlink" Target="https://www.panjit.com.tw/en/Product/downloadPDF/BZT52-B56S-AU" TargetMode="External"/><Relationship Id="rId624" Type="http://schemas.openxmlformats.org/officeDocument/2006/relationships/hyperlink" Target="https://www.panjit.com.tw/en/Product/downloadPDF/MMSZ5232BS-AU" TargetMode="External"/><Relationship Id="rId831" Type="http://schemas.openxmlformats.org/officeDocument/2006/relationships/hyperlink" Target="https://www.panjit.com.tw/en/Product/downloadPDF/MMBZ5245AW" TargetMode="External"/><Relationship Id="rId1047" Type="http://schemas.openxmlformats.org/officeDocument/2006/relationships/hyperlink" Target="https://www.panjit.com.tw/en/Product/downloadPDF/AZ23C5V6" TargetMode="External"/><Relationship Id="rId1254" Type="http://schemas.openxmlformats.org/officeDocument/2006/relationships/hyperlink" Target="https://www.panjit.com.tw/en/Product/downloadPDF/BZT52-B28-AU" TargetMode="External"/><Relationship Id="rId1461" Type="http://schemas.openxmlformats.org/officeDocument/2006/relationships/hyperlink" Target="https://www.panjit.com.tw/en/Product/downloadPDF/BZX84C30" TargetMode="External"/><Relationship Id="rId2305" Type="http://schemas.openxmlformats.org/officeDocument/2006/relationships/hyperlink" Target="https://www.panjit.com.tw/en/Product/downloadPDF/1SMB2EZ47-AU" TargetMode="External"/><Relationship Id="rId2512" Type="http://schemas.openxmlformats.org/officeDocument/2006/relationships/hyperlink" Target="https://www.panjit.com.tw/en/Product/downloadPDF/PZS515V1BAS" TargetMode="External"/><Relationship Id="rId1114" Type="http://schemas.openxmlformats.org/officeDocument/2006/relationships/hyperlink" Target="https://www.panjit.com.tw/en/Product/downloadPDF/AZ23C3V0-AU" TargetMode="External"/><Relationship Id="rId1321" Type="http://schemas.openxmlformats.org/officeDocument/2006/relationships/hyperlink" Target="https://www.panjit.com.tw/en/Product/downloadPDF/BZT52-C8V7-AU" TargetMode="External"/><Relationship Id="rId2095" Type="http://schemas.openxmlformats.org/officeDocument/2006/relationships/hyperlink" Target="https://www.panjit.com.tw/en/Product/downloadPDF/PZ1AL62B-AU" TargetMode="External"/><Relationship Id="rId274" Type="http://schemas.openxmlformats.org/officeDocument/2006/relationships/hyperlink" Target="https://www.panjit.com.tw/en/Product/downloadPDF/BZX584C16-AU" TargetMode="External"/><Relationship Id="rId481" Type="http://schemas.openxmlformats.org/officeDocument/2006/relationships/hyperlink" Target="https://www.panjit.com.tw/en/Product/downloadPDF/BZT52-C8V2S-AU" TargetMode="External"/><Relationship Id="rId2162" Type="http://schemas.openxmlformats.org/officeDocument/2006/relationships/hyperlink" Target="https://www.panjit.com.tw/en/Product/downloadPDF/1SMA5922-AU" TargetMode="External"/><Relationship Id="rId134" Type="http://schemas.openxmlformats.org/officeDocument/2006/relationships/hyperlink" Target="https://www.panjit.com.tw/en/Product/downloadPDF/PZD22B3V9C" TargetMode="External"/><Relationship Id="rId341" Type="http://schemas.openxmlformats.org/officeDocument/2006/relationships/hyperlink" Target="https://www.panjit.com.tw/en/Product/downloadPDF/BZT52-B3V6S" TargetMode="External"/><Relationship Id="rId2022" Type="http://schemas.openxmlformats.org/officeDocument/2006/relationships/hyperlink" Target="https://www.panjit.com.tw/en/Product/downloadPDF/PZ1AL5V1B" TargetMode="External"/><Relationship Id="rId201" Type="http://schemas.openxmlformats.org/officeDocument/2006/relationships/hyperlink" Target="https://www.panjit.com.tw/en/Product/downloadPDF/PZD22B33C-AU" TargetMode="External"/><Relationship Id="rId1788" Type="http://schemas.openxmlformats.org/officeDocument/2006/relationships/hyperlink" Target="https://www.panjit.com.tw/en/Product/downloadPDF/MMSZ5262A-AU" TargetMode="External"/><Relationship Id="rId1995" Type="http://schemas.openxmlformats.org/officeDocument/2006/relationships/hyperlink" Target="https://www.panjit.com.tw/en/Product/downloadPDF/PZ1AH15B-AU" TargetMode="External"/><Relationship Id="rId1648" Type="http://schemas.openxmlformats.org/officeDocument/2006/relationships/hyperlink" Target="https://www.panjit.com.tw/en/Product/downloadPDF/PZS5227BCH" TargetMode="External"/><Relationship Id="rId1508" Type="http://schemas.openxmlformats.org/officeDocument/2006/relationships/hyperlink" Target="https://www.panjit.com.tw/en/Product/downloadPDF/BZX84C51-AU" TargetMode="External"/><Relationship Id="rId1855" Type="http://schemas.openxmlformats.org/officeDocument/2006/relationships/hyperlink" Target="https://www.panjit.com.tw/en/Product/downloadPDF/MMSZ5240B-AU" TargetMode="External"/><Relationship Id="rId1715" Type="http://schemas.openxmlformats.org/officeDocument/2006/relationships/hyperlink" Target="https://www.panjit.com.tw/en/Product/downloadPDF/PZS5119BCH-AU" TargetMode="External"/><Relationship Id="rId1922" Type="http://schemas.openxmlformats.org/officeDocument/2006/relationships/hyperlink" Target="https://www.panjit.com.tw/en/Product/downloadPDF/1SMA4743-AU" TargetMode="External"/><Relationship Id="rId2489" Type="http://schemas.openxmlformats.org/officeDocument/2006/relationships/hyperlink" Target="https://www.panjit.com.tw/en/Product/downloadPDF/1N5346B" TargetMode="External"/><Relationship Id="rId668" Type="http://schemas.openxmlformats.org/officeDocument/2006/relationships/hyperlink" Target="https://www.panjit.com.tw/en/Product/downloadPDF/BZX84B10W" TargetMode="External"/><Relationship Id="rId875" Type="http://schemas.openxmlformats.org/officeDocument/2006/relationships/hyperlink" Target="https://www.panjit.com.tw/en/Product/downloadPDF/MMBZ5249BW" TargetMode="External"/><Relationship Id="rId1298" Type="http://schemas.openxmlformats.org/officeDocument/2006/relationships/hyperlink" Target="https://www.panjit.com.tw/en/Product/downloadPDF/BZT52-C36" TargetMode="External"/><Relationship Id="rId2349" Type="http://schemas.openxmlformats.org/officeDocument/2006/relationships/hyperlink" Target="https://www.panjit.com.tw/en/Product/downloadPDF/1SMB3EZ28" TargetMode="External"/><Relationship Id="rId2556" Type="http://schemas.openxmlformats.org/officeDocument/2006/relationships/hyperlink" Target="https://www.panjit.com.tw/en/Product/downloadPDF/PZS5112BAS-AU" TargetMode="External"/><Relationship Id="rId528" Type="http://schemas.openxmlformats.org/officeDocument/2006/relationships/hyperlink" Target="https://www.panjit.com.tw/en/Product/downloadPDF/MMSZ5250AS" TargetMode="External"/><Relationship Id="rId735" Type="http://schemas.openxmlformats.org/officeDocument/2006/relationships/hyperlink" Target="https://www.panjit.com.tw/en/Product/downloadPDF/BZX84C2V7W" TargetMode="External"/><Relationship Id="rId942" Type="http://schemas.openxmlformats.org/officeDocument/2006/relationships/hyperlink" Target="https://www.panjit.com.tw/en/Product/downloadPDF/MMBZ5227BTW" TargetMode="External"/><Relationship Id="rId1158" Type="http://schemas.openxmlformats.org/officeDocument/2006/relationships/hyperlink" Target="https://www.panjit.com.tw/en/Product/downloadPDF/PDZ27B" TargetMode="External"/><Relationship Id="rId1365" Type="http://schemas.openxmlformats.org/officeDocument/2006/relationships/hyperlink" Target="https://www.panjit.com.tw/en/Product/downloadPDF/BZX84B10" TargetMode="External"/><Relationship Id="rId1572" Type="http://schemas.openxmlformats.org/officeDocument/2006/relationships/hyperlink" Target="https://www.panjit.com.tw/en/Product/downloadPDF/MMBZ5246B" TargetMode="External"/><Relationship Id="rId2209" Type="http://schemas.openxmlformats.org/officeDocument/2006/relationships/hyperlink" Target="https://www.panjit.com.tw/en/Product/downloadPDF/1SMB5922" TargetMode="External"/><Relationship Id="rId2416" Type="http://schemas.openxmlformats.org/officeDocument/2006/relationships/hyperlink" Target="https://www.panjit.com.tw/en/Product/downloadPDF/1N5354BS" TargetMode="External"/><Relationship Id="rId1018" Type="http://schemas.openxmlformats.org/officeDocument/2006/relationships/hyperlink" Target="https://www.panjit.com.tw/en/Product/downloadPDF/BZX84C47TW-AU" TargetMode="External"/><Relationship Id="rId1225" Type="http://schemas.openxmlformats.org/officeDocument/2006/relationships/hyperlink" Target="https://www.panjit.com.tw/en/Product/downloadPDF/BZT52-B2V4-AU" TargetMode="External"/><Relationship Id="rId1432" Type="http://schemas.openxmlformats.org/officeDocument/2006/relationships/hyperlink" Target="https://www.panjit.com.tw/en/Product/downloadPDF/BZX84C2V7" TargetMode="External"/><Relationship Id="rId71" Type="http://schemas.openxmlformats.org/officeDocument/2006/relationships/hyperlink" Target="https://www.panjit.com.tw/en/Product/downloadPDF/PZ1AFC12B" TargetMode="External"/><Relationship Id="rId802" Type="http://schemas.openxmlformats.org/officeDocument/2006/relationships/hyperlink" Target="https://www.panjit.com.tw/en/Product/downloadPDF/BZX84C24W-AU" TargetMode="External"/><Relationship Id="rId178" Type="http://schemas.openxmlformats.org/officeDocument/2006/relationships/hyperlink" Target="https://www.panjit.com.tw/en/Product/downloadPDF/PZD22B5V1C-AU" TargetMode="External"/><Relationship Id="rId385" Type="http://schemas.openxmlformats.org/officeDocument/2006/relationships/hyperlink" Target="https://www.panjit.com.tw/en/Product/downloadPDF/BZT52-B4V3S-AU" TargetMode="External"/><Relationship Id="rId592" Type="http://schemas.openxmlformats.org/officeDocument/2006/relationships/hyperlink" Target="https://www.panjit.com.tw/en/Product/downloadPDF/MMSZ5244BS" TargetMode="External"/><Relationship Id="rId2066" Type="http://schemas.openxmlformats.org/officeDocument/2006/relationships/hyperlink" Target="https://www.panjit.com.tw/en/Product/downloadPDF/PZ1AL6V8B-AU" TargetMode="External"/><Relationship Id="rId2273" Type="http://schemas.openxmlformats.org/officeDocument/2006/relationships/hyperlink" Target="https://www.panjit.com.tw/en/Product/downloadPDF/1SMB2EZ33" TargetMode="External"/><Relationship Id="rId2480" Type="http://schemas.openxmlformats.org/officeDocument/2006/relationships/hyperlink" Target="https://www.panjit.com.tw/en/Product/downloadPDF/1SMC5368-AU" TargetMode="External"/><Relationship Id="rId245" Type="http://schemas.openxmlformats.org/officeDocument/2006/relationships/hyperlink" Target="https://www.panjit.com.tw/en/Product/downloadPDF/BZX584C43" TargetMode="External"/><Relationship Id="rId452" Type="http://schemas.openxmlformats.org/officeDocument/2006/relationships/hyperlink" Target="https://www.panjit.com.tw/en/Product/downloadPDF/BZT52-C33S" TargetMode="External"/><Relationship Id="rId1082" Type="http://schemas.openxmlformats.org/officeDocument/2006/relationships/hyperlink" Target="https://www.panjit.com.tw/en/Product/downloadPDF/DZ23C4V7" TargetMode="External"/><Relationship Id="rId2133" Type="http://schemas.openxmlformats.org/officeDocument/2006/relationships/hyperlink" Target="https://www.panjit.com.tw/en/Product/downloadPDF/1SMA5925" TargetMode="External"/><Relationship Id="rId2340" Type="http://schemas.openxmlformats.org/officeDocument/2006/relationships/hyperlink" Target="https://www.panjit.com.tw/en/Product/downloadPDF/1SMB3EZ16" TargetMode="External"/><Relationship Id="rId105" Type="http://schemas.openxmlformats.org/officeDocument/2006/relationships/hyperlink" Target="https://www.panjit.com.tw/en/Product/downloadPDF/PZS118V2BES" TargetMode="External"/><Relationship Id="rId312" Type="http://schemas.openxmlformats.org/officeDocument/2006/relationships/hyperlink" Target="https://www.panjit.com.tw/en/Product/downloadPDF/MMBZ5241BV" TargetMode="External"/><Relationship Id="rId2200" Type="http://schemas.openxmlformats.org/officeDocument/2006/relationships/hyperlink" Target="https://www.panjit.com.tw/en/Product/downloadPDF/1SMB5935-AU" TargetMode="External"/><Relationship Id="rId1899" Type="http://schemas.openxmlformats.org/officeDocument/2006/relationships/hyperlink" Target="https://www.panjit.com.tw/en/Product/downloadPDF/1SMA4749" TargetMode="External"/><Relationship Id="rId1759" Type="http://schemas.openxmlformats.org/officeDocument/2006/relationships/hyperlink" Target="https://www.panjit.com.tw/en/Product/downloadPDF/MMSZ5230A-AU" TargetMode="External"/><Relationship Id="rId1966" Type="http://schemas.openxmlformats.org/officeDocument/2006/relationships/hyperlink" Target="https://www.panjit.com.tw/en/Product/downloadPDF/PZ1AH30B" TargetMode="External"/><Relationship Id="rId1619" Type="http://schemas.openxmlformats.org/officeDocument/2006/relationships/hyperlink" Target="https://www.panjit.com.tw/en/Product/downloadPDF/MMBZ5256B-AU" TargetMode="External"/><Relationship Id="rId1826" Type="http://schemas.openxmlformats.org/officeDocument/2006/relationships/hyperlink" Target="https://www.panjit.com.tw/en/Product/downloadPDF/MMSZ5258B" TargetMode="External"/><Relationship Id="rId779" Type="http://schemas.openxmlformats.org/officeDocument/2006/relationships/hyperlink" Target="https://www.panjit.com.tw/en/Product/downloadPDF/BZX84C3V6W-AU" TargetMode="External"/><Relationship Id="rId986" Type="http://schemas.openxmlformats.org/officeDocument/2006/relationships/hyperlink" Target="https://www.panjit.com.tw/en/Product/downloadPDF/BZX84C3V3TW-AU" TargetMode="External"/><Relationship Id="rId639" Type="http://schemas.openxmlformats.org/officeDocument/2006/relationships/hyperlink" Target="https://www.panjit.com.tw/en/Product/downloadPDF/MMSZ5248BS-AU" TargetMode="External"/><Relationship Id="rId1269" Type="http://schemas.openxmlformats.org/officeDocument/2006/relationships/hyperlink" Target="https://www.panjit.com.tw/en/Product/downloadPDF/BZT52-C3V3" TargetMode="External"/><Relationship Id="rId1476" Type="http://schemas.openxmlformats.org/officeDocument/2006/relationships/hyperlink" Target="https://www.panjit.com.tw/en/Product/downloadPDF/BZX84C3V6-AU" TargetMode="External"/><Relationship Id="rId846" Type="http://schemas.openxmlformats.org/officeDocument/2006/relationships/hyperlink" Target="https://www.panjit.com.tw/en/Product/downloadPDF/MMBZ5262AW" TargetMode="External"/><Relationship Id="rId1129" Type="http://schemas.openxmlformats.org/officeDocument/2006/relationships/hyperlink" Target="https://www.panjit.com.tw/en/Product/downloadPDF/AZ23C12-AU" TargetMode="External"/><Relationship Id="rId1683" Type="http://schemas.openxmlformats.org/officeDocument/2006/relationships/hyperlink" Target="https://www.panjit.com.tw/en/Product/downloadPDF/PZS5120BCH" TargetMode="External"/><Relationship Id="rId1890" Type="http://schemas.openxmlformats.org/officeDocument/2006/relationships/hyperlink" Target="https://www.panjit.com.tw/en/Product/downloadPDF/1SMA4740" TargetMode="External"/><Relationship Id="rId2527" Type="http://schemas.openxmlformats.org/officeDocument/2006/relationships/hyperlink" Target="https://www.panjit.com.tw/en/Product/downloadPDF/PZS5116BAS" TargetMode="External"/><Relationship Id="rId706" Type="http://schemas.openxmlformats.org/officeDocument/2006/relationships/hyperlink" Target="https://www.panjit.com.tw/en/Product/downloadPDF/BZX84B33W" TargetMode="External"/><Relationship Id="rId913" Type="http://schemas.openxmlformats.org/officeDocument/2006/relationships/hyperlink" Target="https://www.panjit.com.tw/en/Product/downloadPDF/BZX84C12TW" TargetMode="External"/><Relationship Id="rId1336" Type="http://schemas.openxmlformats.org/officeDocument/2006/relationships/hyperlink" Target="https://www.panjit.com.tw/en/Product/downloadPDF/BZT52-C28-AU" TargetMode="External"/><Relationship Id="rId1543" Type="http://schemas.openxmlformats.org/officeDocument/2006/relationships/hyperlink" Target="https://www.panjit.com.tw/en/Product/downloadPDF/MMBZ5259A" TargetMode="External"/><Relationship Id="rId1750" Type="http://schemas.openxmlformats.org/officeDocument/2006/relationships/hyperlink" Target="https://www.panjit.com.tw/en/Product/downloadPDF/MMSZ5255A" TargetMode="External"/><Relationship Id="rId42" Type="http://schemas.openxmlformats.org/officeDocument/2006/relationships/hyperlink" Target="https://www.panjit.com.tw/en/Product/downloadPDF/PZS52C15M1Q" TargetMode="External"/><Relationship Id="rId1403" Type="http://schemas.openxmlformats.org/officeDocument/2006/relationships/hyperlink" Target="https://www.panjit.com.tw/en/Product/downloadPDF/BZX84B8V2-AU" TargetMode="External"/><Relationship Id="rId1610" Type="http://schemas.openxmlformats.org/officeDocument/2006/relationships/hyperlink" Target="https://www.panjit.com.tw/en/Product/downloadPDF/MMBZ5245B-AU" TargetMode="External"/><Relationship Id="rId289" Type="http://schemas.openxmlformats.org/officeDocument/2006/relationships/hyperlink" Target="https://www.panjit.com.tw/en/Product/downloadPDF/BZX584C56-AU" TargetMode="External"/><Relationship Id="rId496" Type="http://schemas.openxmlformats.org/officeDocument/2006/relationships/hyperlink" Target="https://www.panjit.com.tw/en/Product/downloadPDF/BZT52-C27S-AU" TargetMode="External"/><Relationship Id="rId2177" Type="http://schemas.openxmlformats.org/officeDocument/2006/relationships/hyperlink" Target="https://www.panjit.com.tw/en/Product/downloadPDF/1SMA5937-AU" TargetMode="External"/><Relationship Id="rId2384" Type="http://schemas.openxmlformats.org/officeDocument/2006/relationships/hyperlink" Target="https://www.panjit.com.tw/en/Product/downloadPDF/1SMB3EZ39-AU" TargetMode="External"/><Relationship Id="rId2591" Type="http://schemas.openxmlformats.org/officeDocument/2006/relationships/hyperlink" Target="https://www.panjit.com.tw/en/Product/downloadPDF/PZS51A14CS" TargetMode="External"/><Relationship Id="rId149" Type="http://schemas.openxmlformats.org/officeDocument/2006/relationships/hyperlink" Target="https://www.panjit.com.tw/en/Product/downloadPDF/PZD22B14C" TargetMode="External"/><Relationship Id="rId356" Type="http://schemas.openxmlformats.org/officeDocument/2006/relationships/hyperlink" Target="https://www.panjit.com.tw/en/Product/downloadPDF/BZT52-B12S" TargetMode="External"/><Relationship Id="rId563" Type="http://schemas.openxmlformats.org/officeDocument/2006/relationships/hyperlink" Target="https://www.panjit.com.tw/en/Product/downloadPDF/MMSZ5255AS-AU" TargetMode="External"/><Relationship Id="rId770" Type="http://schemas.openxmlformats.org/officeDocument/2006/relationships/hyperlink" Target="https://www.panjit.com.tw/en/Product/downloadPDF/BZX84C51W" TargetMode="External"/><Relationship Id="rId1193" Type="http://schemas.openxmlformats.org/officeDocument/2006/relationships/hyperlink" Target="https://www.panjit.com.tw/en/Product/downloadPDF/BZT52-B5V6" TargetMode="External"/><Relationship Id="rId2037" Type="http://schemas.openxmlformats.org/officeDocument/2006/relationships/hyperlink" Target="https://www.panjit.com.tw/en/Product/downloadPDF/PZ1AL16B" TargetMode="External"/><Relationship Id="rId2244" Type="http://schemas.openxmlformats.org/officeDocument/2006/relationships/hyperlink" Target="https://www.panjit.com.tw/en/Product/downloadPDF/1N5935B" TargetMode="External"/><Relationship Id="rId2451" Type="http://schemas.openxmlformats.org/officeDocument/2006/relationships/hyperlink" Target="https://www.panjit.com.tw/en/Product/downloadPDF/1SMC5339-AU" TargetMode="External"/><Relationship Id="rId216" Type="http://schemas.openxmlformats.org/officeDocument/2006/relationships/hyperlink" Target="https://www.panjit.com.tw/en/Product/downloadPDF/BZX584C3V9" TargetMode="External"/><Relationship Id="rId423" Type="http://schemas.openxmlformats.org/officeDocument/2006/relationships/hyperlink" Target="https://www.panjit.com.tw/en/Product/downloadPDF/BZT52-C3S" TargetMode="External"/><Relationship Id="rId1053" Type="http://schemas.openxmlformats.org/officeDocument/2006/relationships/hyperlink" Target="https://www.panjit.com.tw/en/Product/downloadPDF/AZ23C9V1" TargetMode="External"/><Relationship Id="rId1260" Type="http://schemas.openxmlformats.org/officeDocument/2006/relationships/hyperlink" Target="https://www.panjit.com.tw/en/Product/downloadPDF/BZT52-B47-AU" TargetMode="External"/><Relationship Id="rId2104" Type="http://schemas.openxmlformats.org/officeDocument/2006/relationships/hyperlink" Target="https://www.panjit.com.tw/en/Product/downloadPDF/1N4736A" TargetMode="External"/><Relationship Id="rId630" Type="http://schemas.openxmlformats.org/officeDocument/2006/relationships/hyperlink" Target="https://www.panjit.com.tw/en/Product/downloadPDF/MMSZ5239BS-AU" TargetMode="External"/><Relationship Id="rId2311" Type="http://schemas.openxmlformats.org/officeDocument/2006/relationships/hyperlink" Target="https://www.panjit.com.tw/en/Product/downloadPDF/2EZ13" TargetMode="External"/><Relationship Id="rId1120" Type="http://schemas.openxmlformats.org/officeDocument/2006/relationships/hyperlink" Target="https://www.panjit.com.tw/en/Product/downloadPDF/AZ23C5V1-AU" TargetMode="External"/><Relationship Id="rId1937" Type="http://schemas.openxmlformats.org/officeDocument/2006/relationships/hyperlink" Target="https://www.panjit.com.tw/en/Product/downloadPDF/PZ1AH3V6B" TargetMode="External"/><Relationship Id="rId280" Type="http://schemas.openxmlformats.org/officeDocument/2006/relationships/hyperlink" Target="https://www.panjit.com.tw/en/Product/downloadPDF/BZX584C27-AU" TargetMode="External"/><Relationship Id="rId140" Type="http://schemas.openxmlformats.org/officeDocument/2006/relationships/hyperlink" Target="https://www.panjit.com.tw/en/Product/downloadPDF/PZD22B6V8C" TargetMode="External"/><Relationship Id="rId6" Type="http://schemas.openxmlformats.org/officeDocument/2006/relationships/hyperlink" Target="https://www.panjit.com.tw/en/Product/downloadPDF/PZA1AL9V1B" TargetMode="External"/><Relationship Id="rId957" Type="http://schemas.openxmlformats.org/officeDocument/2006/relationships/hyperlink" Target="https://www.panjit.com.tw/en/Product/downloadPDF/MMBZ5242BTW" TargetMode="External"/><Relationship Id="rId1587" Type="http://schemas.openxmlformats.org/officeDocument/2006/relationships/hyperlink" Target="https://www.panjit.com.tw/en/Product/downloadPDF/MMBZ5261B" TargetMode="External"/><Relationship Id="rId1794" Type="http://schemas.openxmlformats.org/officeDocument/2006/relationships/hyperlink" Target="https://www.panjit.com.tw/en/Product/downloadPDF/MMSZ5226B" TargetMode="External"/><Relationship Id="rId86" Type="http://schemas.openxmlformats.org/officeDocument/2006/relationships/hyperlink" Target="https://www.panjit.com.tw/en/Product/downloadPDF/PZ1AFC33B" TargetMode="External"/><Relationship Id="rId817" Type="http://schemas.openxmlformats.org/officeDocument/2006/relationships/hyperlink" Target="https://www.panjit.com.tw/en/Product/downloadPDF/MMBZ5230AW" TargetMode="External"/><Relationship Id="rId1447" Type="http://schemas.openxmlformats.org/officeDocument/2006/relationships/hyperlink" Target="https://www.panjit.com.tw/en/Product/downloadPDF/BZX84C10" TargetMode="External"/><Relationship Id="rId1654" Type="http://schemas.openxmlformats.org/officeDocument/2006/relationships/hyperlink" Target="https://www.panjit.com.tw/en/Product/downloadPDF/PZS5243BCH" TargetMode="External"/><Relationship Id="rId1861" Type="http://schemas.openxmlformats.org/officeDocument/2006/relationships/hyperlink" Target="https://www.panjit.com.tw/en/Product/downloadPDF/MMSZ5246B-AU" TargetMode="External"/><Relationship Id="rId1307" Type="http://schemas.openxmlformats.org/officeDocument/2006/relationships/hyperlink" Target="https://www.panjit.com.tw/en/Product/downloadPDF/BZT52-C2V4-AU" TargetMode="External"/><Relationship Id="rId1514" Type="http://schemas.openxmlformats.org/officeDocument/2006/relationships/hyperlink" Target="https://www.panjit.com.tw/en/Product/downloadPDF/MMBZ5230A" TargetMode="External"/><Relationship Id="rId1721" Type="http://schemas.openxmlformats.org/officeDocument/2006/relationships/hyperlink" Target="https://www.panjit.com.tw/en/Product/downloadPDF/PZS5128BCH-AU" TargetMode="External"/><Relationship Id="rId13" Type="http://schemas.openxmlformats.org/officeDocument/2006/relationships/hyperlink" Target="https://www.panjit.com.tw/en/Product/downloadPDF/PZA1AL16B" TargetMode="External"/><Relationship Id="rId2288" Type="http://schemas.openxmlformats.org/officeDocument/2006/relationships/hyperlink" Target="https://www.panjit.com.tw/en/Product/downloadPDF/1SMB2EZ14-AU" TargetMode="External"/><Relationship Id="rId2495" Type="http://schemas.openxmlformats.org/officeDocument/2006/relationships/hyperlink" Target="https://www.panjit.com.tw/en/Product/downloadPDF/1N5352B" TargetMode="External"/><Relationship Id="rId467" Type="http://schemas.openxmlformats.org/officeDocument/2006/relationships/hyperlink" Target="https://www.panjit.com.tw/en/Product/downloadPDF/MMSZ4702WS-AU" TargetMode="External"/><Relationship Id="rId1097" Type="http://schemas.openxmlformats.org/officeDocument/2006/relationships/hyperlink" Target="https://www.panjit.com.tw/en/Product/downloadPDF/DZ23C16" TargetMode="External"/><Relationship Id="rId2148" Type="http://schemas.openxmlformats.org/officeDocument/2006/relationships/hyperlink" Target="https://www.panjit.com.tw/en/Product/downloadPDF/1SMA5940" TargetMode="External"/><Relationship Id="rId674" Type="http://schemas.openxmlformats.org/officeDocument/2006/relationships/hyperlink" Target="https://www.panjit.com.tw/en/Product/downloadPDF/BZX84B16W" TargetMode="External"/><Relationship Id="rId881" Type="http://schemas.openxmlformats.org/officeDocument/2006/relationships/hyperlink" Target="https://www.panjit.com.tw/en/Product/downloadPDF/MMBZ5255BW" TargetMode="External"/><Relationship Id="rId2355" Type="http://schemas.openxmlformats.org/officeDocument/2006/relationships/hyperlink" Target="https://www.panjit.com.tw/en/Product/downloadPDF/1SMB3EZ47" TargetMode="External"/><Relationship Id="rId2562" Type="http://schemas.openxmlformats.org/officeDocument/2006/relationships/hyperlink" Target="https://www.panjit.com.tw/en/Product/downloadPDF/PZS5118BAS-AU" TargetMode="External"/><Relationship Id="rId327" Type="http://schemas.openxmlformats.org/officeDocument/2006/relationships/hyperlink" Target="https://www.panjit.com.tw/en/Product/downloadPDF/MMBZ5258BV" TargetMode="External"/><Relationship Id="rId534" Type="http://schemas.openxmlformats.org/officeDocument/2006/relationships/hyperlink" Target="https://www.panjit.com.tw/en/Product/downloadPDF/MMSZ5257AS" TargetMode="External"/><Relationship Id="rId741" Type="http://schemas.openxmlformats.org/officeDocument/2006/relationships/hyperlink" Target="https://www.panjit.com.tw/en/Product/downloadPDF/BZX84C4V7W" TargetMode="External"/><Relationship Id="rId1164" Type="http://schemas.openxmlformats.org/officeDocument/2006/relationships/hyperlink" Target="https://www.panjit.com.tw/en/Product/downloadPDF/PDZ5.6B-AU" TargetMode="External"/><Relationship Id="rId1371" Type="http://schemas.openxmlformats.org/officeDocument/2006/relationships/hyperlink" Target="https://www.panjit.com.tw/en/Product/downloadPDF/BZX84B16" TargetMode="External"/><Relationship Id="rId2008" Type="http://schemas.openxmlformats.org/officeDocument/2006/relationships/hyperlink" Target="https://www.panjit.com.tw/en/Product/downloadPDF/PZ1AH36B-AU" TargetMode="External"/><Relationship Id="rId2215" Type="http://schemas.openxmlformats.org/officeDocument/2006/relationships/hyperlink" Target="https://www.panjit.com.tw/en/Product/downloadPDF/1SMB5928" TargetMode="External"/><Relationship Id="rId2422" Type="http://schemas.openxmlformats.org/officeDocument/2006/relationships/hyperlink" Target="https://www.panjit.com.tw/en/Product/downloadPDF/1SMC5342" TargetMode="External"/><Relationship Id="rId601" Type="http://schemas.openxmlformats.org/officeDocument/2006/relationships/hyperlink" Target="https://www.panjit.com.tw/en/Product/downloadPDF/MMSZ5255BS" TargetMode="External"/><Relationship Id="rId1024" Type="http://schemas.openxmlformats.org/officeDocument/2006/relationships/hyperlink" Target="https://www.panjit.com.tw/en/Product/downloadPDF/BZX584B5V1" TargetMode="External"/><Relationship Id="rId1231" Type="http://schemas.openxmlformats.org/officeDocument/2006/relationships/hyperlink" Target="https://www.panjit.com.tw/en/Product/downloadPDF/BZT52-B4V3-AU" TargetMode="External"/><Relationship Id="rId184" Type="http://schemas.openxmlformats.org/officeDocument/2006/relationships/hyperlink" Target="https://www.panjit.com.tw/en/Product/downloadPDF/PZD22B8V7C-AU" TargetMode="External"/><Relationship Id="rId391" Type="http://schemas.openxmlformats.org/officeDocument/2006/relationships/hyperlink" Target="https://www.panjit.com.tw/en/Product/downloadPDF/BZT52-B6V8S-AU" TargetMode="External"/><Relationship Id="rId1908" Type="http://schemas.openxmlformats.org/officeDocument/2006/relationships/hyperlink" Target="https://www.panjit.com.tw/en/Product/downloadPDF/1SMA4728-AU" TargetMode="External"/><Relationship Id="rId2072" Type="http://schemas.openxmlformats.org/officeDocument/2006/relationships/hyperlink" Target="https://www.panjit.com.tw/en/Product/downloadPDF/PZ1AL11B-AU" TargetMode="External"/><Relationship Id="rId251" Type="http://schemas.openxmlformats.org/officeDocument/2006/relationships/hyperlink" Target="https://www.panjit.com.tw/en/Product/downloadPDF/BZX584C75" TargetMode="External"/><Relationship Id="rId111" Type="http://schemas.openxmlformats.org/officeDocument/2006/relationships/hyperlink" Target="https://www.panjit.com.tw/en/Product/downloadPDF/PZS1113BES" TargetMode="External"/><Relationship Id="rId1698" Type="http://schemas.openxmlformats.org/officeDocument/2006/relationships/hyperlink" Target="https://www.panjit.com.tw/en/Product/downloadPDF/PZS515V3BCH-AU" TargetMode="External"/><Relationship Id="rId928" Type="http://schemas.openxmlformats.org/officeDocument/2006/relationships/hyperlink" Target="https://www.panjit.com.tw/en/Product/downloadPDF/BZX84C39TW" TargetMode="External"/><Relationship Id="rId1558" Type="http://schemas.openxmlformats.org/officeDocument/2006/relationships/hyperlink" Target="https://www.panjit.com.tw/en/Product/downloadPDF/MMBZ5232B" TargetMode="External"/><Relationship Id="rId1765" Type="http://schemas.openxmlformats.org/officeDocument/2006/relationships/hyperlink" Target="https://www.panjit.com.tw/en/Product/downloadPDF/MMSZ5237A-AU" TargetMode="External"/><Relationship Id="rId57" Type="http://schemas.openxmlformats.org/officeDocument/2006/relationships/hyperlink" Target="https://www.panjit.com.tw/en/Product/downloadPDF/PZ1AFC3V9B" TargetMode="External"/><Relationship Id="rId1418" Type="http://schemas.openxmlformats.org/officeDocument/2006/relationships/hyperlink" Target="https://www.panjit.com.tw/en/Product/downloadPDF/BZX84B27-AU" TargetMode="External"/><Relationship Id="rId1972" Type="http://schemas.openxmlformats.org/officeDocument/2006/relationships/hyperlink" Target="https://www.panjit.com.tw/en/Product/downloadPDF/PZ1AH51B" TargetMode="External"/><Relationship Id="rId1625" Type="http://schemas.openxmlformats.org/officeDocument/2006/relationships/hyperlink" Target="https://www.panjit.com.tw/en/Product/downloadPDF/MMBZ5262B-AU" TargetMode="External"/><Relationship Id="rId1832" Type="http://schemas.openxmlformats.org/officeDocument/2006/relationships/hyperlink" Target="https://www.panjit.com.tw/en/Product/downloadPDF/MMSZ5264B" TargetMode="External"/><Relationship Id="rId2399" Type="http://schemas.openxmlformats.org/officeDocument/2006/relationships/hyperlink" Target="https://www.panjit.com.tw/en/Product/downloadPDF/3EZ20S" TargetMode="External"/><Relationship Id="rId578" Type="http://schemas.openxmlformats.org/officeDocument/2006/relationships/hyperlink" Target="https://www.panjit.com.tw/en/Product/downloadPDF/MMSZ5229BS" TargetMode="External"/><Relationship Id="rId785" Type="http://schemas.openxmlformats.org/officeDocument/2006/relationships/hyperlink" Target="https://www.panjit.com.tw/en/Product/downloadPDF/BZX84C6V2W-AU" TargetMode="External"/><Relationship Id="rId992" Type="http://schemas.openxmlformats.org/officeDocument/2006/relationships/hyperlink" Target="https://www.panjit.com.tw/en/Product/downloadPDF/BZX84C5V6TW-AU" TargetMode="External"/><Relationship Id="rId2259" Type="http://schemas.openxmlformats.org/officeDocument/2006/relationships/hyperlink" Target="https://www.panjit.com.tw/en/Product/downloadPDF/1SMB2EZ13" TargetMode="External"/><Relationship Id="rId2466" Type="http://schemas.openxmlformats.org/officeDocument/2006/relationships/hyperlink" Target="https://www.panjit.com.tw/en/Product/downloadPDF/1SMC5354-AU" TargetMode="External"/><Relationship Id="rId438" Type="http://schemas.openxmlformats.org/officeDocument/2006/relationships/hyperlink" Target="https://www.panjit.com.tw/en/Product/downloadPDF/BZT52-C11S" TargetMode="External"/><Relationship Id="rId645" Type="http://schemas.openxmlformats.org/officeDocument/2006/relationships/hyperlink" Target="https://www.panjit.com.tw/en/Product/downloadPDF/MMSZ5256BS-AU" TargetMode="External"/><Relationship Id="rId852" Type="http://schemas.openxmlformats.org/officeDocument/2006/relationships/hyperlink" Target="https://www.panjit.com.tw/en/Product/downloadPDF/MMBZ5226BW" TargetMode="External"/><Relationship Id="rId1068" Type="http://schemas.openxmlformats.org/officeDocument/2006/relationships/hyperlink" Target="https://www.panjit.com.tw/en/Product/downloadPDF/AZ23C30" TargetMode="External"/><Relationship Id="rId1275" Type="http://schemas.openxmlformats.org/officeDocument/2006/relationships/hyperlink" Target="https://www.panjit.com.tw/en/Product/downloadPDF/BZT52-C5V6" TargetMode="External"/><Relationship Id="rId1482" Type="http://schemas.openxmlformats.org/officeDocument/2006/relationships/hyperlink" Target="https://www.panjit.com.tw/en/Product/downloadPDF/BZX84C6V2-AU" TargetMode="External"/><Relationship Id="rId2119" Type="http://schemas.openxmlformats.org/officeDocument/2006/relationships/hyperlink" Target="https://www.panjit.com.tw/en/Product/downloadPDF/1N4751A" TargetMode="External"/><Relationship Id="rId2326" Type="http://schemas.openxmlformats.org/officeDocument/2006/relationships/hyperlink" Target="https://www.panjit.com.tw/en/Product/downloadPDF/2EZ51" TargetMode="External"/><Relationship Id="rId2533" Type="http://schemas.openxmlformats.org/officeDocument/2006/relationships/hyperlink" Target="https://www.panjit.com.tw/en/Product/downloadPDF/PZS5124BAS" TargetMode="External"/><Relationship Id="rId505" Type="http://schemas.openxmlformats.org/officeDocument/2006/relationships/hyperlink" Target="https://www.panjit.com.tw/en/Product/downloadPDF/BZT52-C56S-AU" TargetMode="External"/><Relationship Id="rId712" Type="http://schemas.openxmlformats.org/officeDocument/2006/relationships/hyperlink" Target="https://www.panjit.com.tw/en/Product/downloadPDF/BZX84B56W" TargetMode="External"/><Relationship Id="rId1135" Type="http://schemas.openxmlformats.org/officeDocument/2006/relationships/hyperlink" Target="https://www.panjit.com.tw/en/Product/downloadPDF/AZ23C22-AU" TargetMode="External"/><Relationship Id="rId1342" Type="http://schemas.openxmlformats.org/officeDocument/2006/relationships/hyperlink" Target="https://www.panjit.com.tw/en/Product/downloadPDF/BZT52-C47-AU" TargetMode="External"/><Relationship Id="rId1202" Type="http://schemas.openxmlformats.org/officeDocument/2006/relationships/hyperlink" Target="https://www.panjit.com.tw/en/Product/downloadPDF/BZT52-B12" TargetMode="External"/><Relationship Id="rId2600" Type="http://schemas.openxmlformats.org/officeDocument/2006/relationships/hyperlink" Target="https://www.panjit.com.tw/en/Product/downloadPDF/PZS51A25CS" TargetMode="External"/><Relationship Id="rId295" Type="http://schemas.openxmlformats.org/officeDocument/2006/relationships/hyperlink" Target="https://www.panjit.com.tw/en/Product/downloadPDF/MMBZ5223BV" TargetMode="External"/><Relationship Id="rId2183" Type="http://schemas.openxmlformats.org/officeDocument/2006/relationships/hyperlink" Target="https://www.panjit.com.tw/en/Product/downloadPDF/1SMA5943-AU" TargetMode="External"/><Relationship Id="rId2390" Type="http://schemas.openxmlformats.org/officeDocument/2006/relationships/hyperlink" Target="https://www.panjit.com.tw/en/Product/downloadPDF/3EZ6.8S" TargetMode="External"/><Relationship Id="rId155" Type="http://schemas.openxmlformats.org/officeDocument/2006/relationships/hyperlink" Target="https://www.panjit.com.tw/en/Product/downloadPDF/PZD22B22C" TargetMode="External"/><Relationship Id="rId362" Type="http://schemas.openxmlformats.org/officeDocument/2006/relationships/hyperlink" Target="https://www.panjit.com.tw/en/Product/downloadPDF/BZT52-B18S" TargetMode="External"/><Relationship Id="rId2043" Type="http://schemas.openxmlformats.org/officeDocument/2006/relationships/hyperlink" Target="https://www.panjit.com.tw/en/Product/downloadPDF/PZ1AL24B" TargetMode="External"/><Relationship Id="rId2250" Type="http://schemas.openxmlformats.org/officeDocument/2006/relationships/hyperlink" Target="https://www.panjit.com.tw/en/Product/downloadPDF/1N5941B" TargetMode="External"/><Relationship Id="rId222" Type="http://schemas.openxmlformats.org/officeDocument/2006/relationships/hyperlink" Target="https://www.panjit.com.tw/en/Product/downloadPDF/BZX584C6V8" TargetMode="External"/><Relationship Id="rId2110" Type="http://schemas.openxmlformats.org/officeDocument/2006/relationships/hyperlink" Target="https://www.panjit.com.tw/en/Product/downloadPDF/1N4742A" TargetMode="External"/><Relationship Id="rId1669" Type="http://schemas.openxmlformats.org/officeDocument/2006/relationships/hyperlink" Target="https://www.panjit.com.tw/en/Product/downloadPDF/PZS517V5BCH" TargetMode="External"/><Relationship Id="rId1876" Type="http://schemas.openxmlformats.org/officeDocument/2006/relationships/hyperlink" Target="https://www.panjit.com.tw/en/Product/downloadPDF/MMSZ5261B-AU" TargetMode="External"/><Relationship Id="rId1529" Type="http://schemas.openxmlformats.org/officeDocument/2006/relationships/hyperlink" Target="https://www.panjit.com.tw/en/Product/downloadPDF/MMBZ5245A" TargetMode="External"/><Relationship Id="rId1736" Type="http://schemas.openxmlformats.org/officeDocument/2006/relationships/hyperlink" Target="https://www.panjit.com.tw/en/Product/downloadPDF/MMSZ5239A" TargetMode="External"/><Relationship Id="rId1943" Type="http://schemas.openxmlformats.org/officeDocument/2006/relationships/hyperlink" Target="https://www.panjit.com.tw/en/Product/downloadPDF/PZ1AH6V0B" TargetMode="External"/><Relationship Id="rId28" Type="http://schemas.openxmlformats.org/officeDocument/2006/relationships/hyperlink" Target="https://www.panjit.com.tw/en/Product/downloadPDF/PZS52C3V9M1Q" TargetMode="External"/><Relationship Id="rId1803" Type="http://schemas.openxmlformats.org/officeDocument/2006/relationships/hyperlink" Target="https://www.panjit.com.tw/en/Product/downloadPDF/MMSZ5235B" TargetMode="External"/><Relationship Id="rId689" Type="http://schemas.openxmlformats.org/officeDocument/2006/relationships/hyperlink" Target="https://www.panjit.com.tw/en/Product/downloadPDF/BZX84B8V7W-AU" TargetMode="External"/><Relationship Id="rId896" Type="http://schemas.openxmlformats.org/officeDocument/2006/relationships/hyperlink" Target="https://www.panjit.com.tw/en/Product/downloadPDF/BZX84C2V7TW" TargetMode="External"/><Relationship Id="rId2577" Type="http://schemas.openxmlformats.org/officeDocument/2006/relationships/hyperlink" Target="https://www.panjit.com.tw/en/Product/downloadPDF/PZS51A4V7CS" TargetMode="External"/><Relationship Id="rId549" Type="http://schemas.openxmlformats.org/officeDocument/2006/relationships/hyperlink" Target="https://www.panjit.com.tw/en/Product/downloadPDF/MMSZ5239AS-AU" TargetMode="External"/><Relationship Id="rId756" Type="http://schemas.openxmlformats.org/officeDocument/2006/relationships/hyperlink" Target="https://www.panjit.com.tw/en/Product/downloadPDF/BZX84C16W" TargetMode="External"/><Relationship Id="rId1179" Type="http://schemas.openxmlformats.org/officeDocument/2006/relationships/hyperlink" Target="https://www.panjit.com.tw/en/Product/downloadPDF/PDZ24B-AU" TargetMode="External"/><Relationship Id="rId1386" Type="http://schemas.openxmlformats.org/officeDocument/2006/relationships/hyperlink" Target="https://www.panjit.com.tw/en/Product/downloadPDF/BZX84B56" TargetMode="External"/><Relationship Id="rId1593" Type="http://schemas.openxmlformats.org/officeDocument/2006/relationships/hyperlink" Target="https://www.panjit.com.tw/en/Product/downloadPDF/MMBZ5267B" TargetMode="External"/><Relationship Id="rId2437" Type="http://schemas.openxmlformats.org/officeDocument/2006/relationships/hyperlink" Target="https://www.panjit.com.tw/en/Product/downloadPDF/1SMC5357" TargetMode="External"/><Relationship Id="rId409" Type="http://schemas.openxmlformats.org/officeDocument/2006/relationships/hyperlink" Target="https://www.panjit.com.tw/en/Product/downloadPDF/BZT52-B28S-AU" TargetMode="External"/><Relationship Id="rId963" Type="http://schemas.openxmlformats.org/officeDocument/2006/relationships/hyperlink" Target="https://www.panjit.com.tw/en/Product/downloadPDF/MMBZ5248BTW" TargetMode="External"/><Relationship Id="rId1039" Type="http://schemas.openxmlformats.org/officeDocument/2006/relationships/hyperlink" Target="https://www.panjit.com.tw/en/Product/downloadPDF/AZ23C2V7" TargetMode="External"/><Relationship Id="rId1246" Type="http://schemas.openxmlformats.org/officeDocument/2006/relationships/hyperlink" Target="https://www.panjit.com.tw/en/Product/downloadPDF/BZT52-B15-AU" TargetMode="External"/><Relationship Id="rId92" Type="http://schemas.openxmlformats.org/officeDocument/2006/relationships/hyperlink" Target="https://www.panjit.com.tw/en/Product/downloadPDF/PZ1AFC56B" TargetMode="External"/><Relationship Id="rId616" Type="http://schemas.openxmlformats.org/officeDocument/2006/relationships/hyperlink" Target="https://www.panjit.com.tw/en/Product/downloadPDF/MMSZ5223BS-AU" TargetMode="External"/><Relationship Id="rId823" Type="http://schemas.openxmlformats.org/officeDocument/2006/relationships/hyperlink" Target="https://www.panjit.com.tw/en/Product/downloadPDF/MMBZ5237AW" TargetMode="External"/><Relationship Id="rId1453" Type="http://schemas.openxmlformats.org/officeDocument/2006/relationships/hyperlink" Target="https://www.panjit.com.tw/en/Product/downloadPDF/BZX84C16" TargetMode="External"/><Relationship Id="rId1660" Type="http://schemas.openxmlformats.org/officeDocument/2006/relationships/hyperlink" Target="https://www.panjit.com.tw/en/Product/downloadPDF/PZS5275BCH" TargetMode="External"/><Relationship Id="rId2504" Type="http://schemas.openxmlformats.org/officeDocument/2006/relationships/hyperlink" Target="https://www.panjit.com.tw/en/Product/downloadPDF/1N5365B" TargetMode="External"/><Relationship Id="rId1106" Type="http://schemas.openxmlformats.org/officeDocument/2006/relationships/hyperlink" Target="https://www.panjit.com.tw/en/Product/downloadPDF/DZ23C33" TargetMode="External"/><Relationship Id="rId1313" Type="http://schemas.openxmlformats.org/officeDocument/2006/relationships/hyperlink" Target="https://www.panjit.com.tw/en/Product/downloadPDF/BZT52-C4V3-AU" TargetMode="External"/><Relationship Id="rId1520" Type="http://schemas.openxmlformats.org/officeDocument/2006/relationships/hyperlink" Target="https://www.panjit.com.tw/en/Product/downloadPDF/MMBZ5236A" TargetMode="External"/><Relationship Id="rId199" Type="http://schemas.openxmlformats.org/officeDocument/2006/relationships/hyperlink" Target="https://www.panjit.com.tw/en/Product/downloadPDF/PZD22B28C-AU" TargetMode="External"/><Relationship Id="rId2087" Type="http://schemas.openxmlformats.org/officeDocument/2006/relationships/hyperlink" Target="https://www.panjit.com.tw/en/Product/downloadPDF/PZ1AL30B-AU" TargetMode="External"/><Relationship Id="rId2294" Type="http://schemas.openxmlformats.org/officeDocument/2006/relationships/hyperlink" Target="https://www.panjit.com.tw/en/Product/downloadPDF/1SMB2EZ20-AU" TargetMode="External"/><Relationship Id="rId266" Type="http://schemas.openxmlformats.org/officeDocument/2006/relationships/hyperlink" Target="https://www.panjit.com.tw/en/Product/downloadPDF/BZX584C8V7-AU" TargetMode="External"/><Relationship Id="rId473" Type="http://schemas.openxmlformats.org/officeDocument/2006/relationships/hyperlink" Target="https://www.panjit.com.tw/en/Product/downloadPDF/BZT52-C3V9S-AU" TargetMode="External"/><Relationship Id="rId680" Type="http://schemas.openxmlformats.org/officeDocument/2006/relationships/hyperlink" Target="https://www.panjit.com.tw/en/Product/downloadPDF/BZX84B3V9W-AU" TargetMode="External"/><Relationship Id="rId2154" Type="http://schemas.openxmlformats.org/officeDocument/2006/relationships/hyperlink" Target="https://www.panjit.com.tw/en/Product/downloadPDF/1SMA5914-AU" TargetMode="External"/><Relationship Id="rId2361" Type="http://schemas.openxmlformats.org/officeDocument/2006/relationships/hyperlink" Target="https://www.panjit.com.tw/en/Product/downloadPDF/1SMB3EZ7.5-AU" TargetMode="External"/><Relationship Id="rId126" Type="http://schemas.openxmlformats.org/officeDocument/2006/relationships/hyperlink" Target="https://www.panjit.com.tw/en/Product/downloadPDF/PZS1136BES" TargetMode="External"/><Relationship Id="rId333" Type="http://schemas.openxmlformats.org/officeDocument/2006/relationships/hyperlink" Target="https://www.panjit.com.tw/en/Product/downloadPDF/MMBZ5264BV" TargetMode="External"/><Relationship Id="rId540" Type="http://schemas.openxmlformats.org/officeDocument/2006/relationships/hyperlink" Target="https://www.panjit.com.tw/en/Product/downloadPDF/MMSZ5229AS-AU" TargetMode="External"/><Relationship Id="rId1170" Type="http://schemas.openxmlformats.org/officeDocument/2006/relationships/hyperlink" Target="https://www.panjit.com.tw/en/Product/downloadPDF/PDZ10B-AU" TargetMode="External"/><Relationship Id="rId2014" Type="http://schemas.openxmlformats.org/officeDocument/2006/relationships/hyperlink" Target="https://www.panjit.com.tw/en/Product/downloadPDF/PZ1AH62B-AU" TargetMode="External"/><Relationship Id="rId2221" Type="http://schemas.openxmlformats.org/officeDocument/2006/relationships/hyperlink" Target="https://www.panjit.com.tw/en/Product/downloadPDF/1SMB5934" TargetMode="External"/><Relationship Id="rId1030" Type="http://schemas.openxmlformats.org/officeDocument/2006/relationships/hyperlink" Target="https://www.panjit.com.tw/en/Product/downloadPDF/AZ23C5V6P" TargetMode="External"/><Relationship Id="rId400" Type="http://schemas.openxmlformats.org/officeDocument/2006/relationships/hyperlink" Target="https://www.panjit.com.tw/en/Product/downloadPDF/BZT52-B14S-AU" TargetMode="External"/><Relationship Id="rId1987" Type="http://schemas.openxmlformats.org/officeDocument/2006/relationships/hyperlink" Target="https://www.panjit.com.tw/en/Product/downloadPDF/PZ1AH8V2B-AU" TargetMode="External"/><Relationship Id="rId1847" Type="http://schemas.openxmlformats.org/officeDocument/2006/relationships/hyperlink" Target="https://www.panjit.com.tw/en/Product/downloadPDF/MMSZ5232B-AU" TargetMode="External"/><Relationship Id="rId1707" Type="http://schemas.openxmlformats.org/officeDocument/2006/relationships/hyperlink" Target="https://www.panjit.com.tw/en/Product/downloadPDF/PZS5111BCH-AU" TargetMode="External"/><Relationship Id="rId190" Type="http://schemas.openxmlformats.org/officeDocument/2006/relationships/hyperlink" Target="https://www.panjit.com.tw/en/Product/downloadPDF/PZD22B14C-AU" TargetMode="External"/><Relationship Id="rId1914" Type="http://schemas.openxmlformats.org/officeDocument/2006/relationships/hyperlink" Target="https://www.panjit.com.tw/en/Product/downloadPDF/1SMA4735-AU" TargetMode="External"/><Relationship Id="rId867" Type="http://schemas.openxmlformats.org/officeDocument/2006/relationships/hyperlink" Target="https://www.panjit.com.tw/en/Product/downloadPDF/MMBZ5241BW" TargetMode="External"/><Relationship Id="rId1497" Type="http://schemas.openxmlformats.org/officeDocument/2006/relationships/hyperlink" Target="https://www.panjit.com.tw/en/Product/downloadPDF/BZX84C20-AU" TargetMode="External"/><Relationship Id="rId2548" Type="http://schemas.openxmlformats.org/officeDocument/2006/relationships/hyperlink" Target="https://www.panjit.com.tw/en/Product/downloadPDF/PZS516V2BAS-AU" TargetMode="External"/><Relationship Id="rId727" Type="http://schemas.openxmlformats.org/officeDocument/2006/relationships/hyperlink" Target="https://www.panjit.com.tw/en/Product/downloadPDF/BZX84B43W-AU" TargetMode="External"/><Relationship Id="rId934" Type="http://schemas.openxmlformats.org/officeDocument/2006/relationships/hyperlink" Target="https://www.panjit.com.tw/en/Product/downloadPDF/BZX84C68TW" TargetMode="External"/><Relationship Id="rId1357" Type="http://schemas.openxmlformats.org/officeDocument/2006/relationships/hyperlink" Target="https://www.panjit.com.tw/en/Product/downloadPDF/BZX84B5V1" TargetMode="External"/><Relationship Id="rId1564" Type="http://schemas.openxmlformats.org/officeDocument/2006/relationships/hyperlink" Target="https://www.panjit.com.tw/en/Product/downloadPDF/MMBZ5238B" TargetMode="External"/><Relationship Id="rId1771" Type="http://schemas.openxmlformats.org/officeDocument/2006/relationships/hyperlink" Target="https://www.panjit.com.tw/en/Product/downloadPDF/MMSZ5243A-AU" TargetMode="External"/><Relationship Id="rId2408" Type="http://schemas.openxmlformats.org/officeDocument/2006/relationships/hyperlink" Target="https://www.panjit.com.tw/en/Product/downloadPDF/3EZ22" TargetMode="External"/><Relationship Id="rId63" Type="http://schemas.openxmlformats.org/officeDocument/2006/relationships/hyperlink" Target="https://www.panjit.com.tw/en/Product/downloadPDF/PZ1AFC6V2B" TargetMode="External"/><Relationship Id="rId1217" Type="http://schemas.openxmlformats.org/officeDocument/2006/relationships/hyperlink" Target="https://www.panjit.com.tw/en/Product/downloadPDF/BZT52-B39" TargetMode="External"/><Relationship Id="rId1424" Type="http://schemas.openxmlformats.org/officeDocument/2006/relationships/hyperlink" Target="https://www.panjit.com.tw/en/Product/downloadPDF/BZX84B43-AU" TargetMode="External"/><Relationship Id="rId1631" Type="http://schemas.openxmlformats.org/officeDocument/2006/relationships/hyperlink" Target="https://www.panjit.com.tw/en/Product/downloadPDF/PZS526V8BCH" TargetMode="External"/><Relationship Id="rId2198" Type="http://schemas.openxmlformats.org/officeDocument/2006/relationships/hyperlink" Target="https://www.panjit.com.tw/en/Product/downloadPDF/1SMB5933-AU" TargetMode="External"/><Relationship Id="rId377" Type="http://schemas.openxmlformats.org/officeDocument/2006/relationships/hyperlink" Target="https://www.panjit.com.tw/en/Product/downloadPDF/BZT52-B68S" TargetMode="External"/><Relationship Id="rId584" Type="http://schemas.openxmlformats.org/officeDocument/2006/relationships/hyperlink" Target="https://www.panjit.com.tw/en/Product/downloadPDF/MMSZ5236BS" TargetMode="External"/><Relationship Id="rId2058" Type="http://schemas.openxmlformats.org/officeDocument/2006/relationships/hyperlink" Target="https://www.panjit.com.tw/en/Product/downloadPDF/PZ1AL3V6B-AU" TargetMode="External"/><Relationship Id="rId2265" Type="http://schemas.openxmlformats.org/officeDocument/2006/relationships/hyperlink" Target="https://www.panjit.com.tw/en/Product/downloadPDF/1SMB2EZ19" TargetMode="External"/><Relationship Id="rId237" Type="http://schemas.openxmlformats.org/officeDocument/2006/relationships/hyperlink" Target="https://www.panjit.com.tw/en/Product/downloadPDF/BZX584C22" TargetMode="External"/><Relationship Id="rId791" Type="http://schemas.openxmlformats.org/officeDocument/2006/relationships/hyperlink" Target="https://www.panjit.com.tw/en/Product/downloadPDF/BZX84C10W-AU" TargetMode="External"/><Relationship Id="rId1074" Type="http://schemas.openxmlformats.org/officeDocument/2006/relationships/hyperlink" Target="https://www.panjit.com.tw/en/Product/downloadPDF/AZ23C51" TargetMode="External"/><Relationship Id="rId2472" Type="http://schemas.openxmlformats.org/officeDocument/2006/relationships/hyperlink" Target="https://www.panjit.com.tw/en/Product/downloadPDF/1SMC5360-AU" TargetMode="External"/><Relationship Id="rId444" Type="http://schemas.openxmlformats.org/officeDocument/2006/relationships/hyperlink" Target="https://www.panjit.com.tw/en/Product/downloadPDF/BZT52-C17S" TargetMode="External"/><Relationship Id="rId651" Type="http://schemas.openxmlformats.org/officeDocument/2006/relationships/hyperlink" Target="https://www.panjit.com.tw/en/Product/downloadPDF/MMSZ5262BS-AU" TargetMode="External"/><Relationship Id="rId1281" Type="http://schemas.openxmlformats.org/officeDocument/2006/relationships/hyperlink" Target="https://www.panjit.com.tw/en/Product/downloadPDF/BZT52-C9V1" TargetMode="External"/><Relationship Id="rId2125" Type="http://schemas.openxmlformats.org/officeDocument/2006/relationships/hyperlink" Target="https://www.panjit.com.tw/en/Product/downloadPDF/1N4757A" TargetMode="External"/><Relationship Id="rId2332" Type="http://schemas.openxmlformats.org/officeDocument/2006/relationships/hyperlink" Target="https://www.panjit.com.tw/en/Product/downloadPDF/1SMB3EZ8.7" TargetMode="External"/><Relationship Id="rId304" Type="http://schemas.openxmlformats.org/officeDocument/2006/relationships/hyperlink" Target="https://www.panjit.com.tw/en/Product/downloadPDF/MMBZ5234BV" TargetMode="External"/><Relationship Id="rId511" Type="http://schemas.openxmlformats.org/officeDocument/2006/relationships/hyperlink" Target="https://www.panjit.com.tw/en/Product/downloadPDF/MMSZ5231AS" TargetMode="External"/><Relationship Id="rId1141" Type="http://schemas.openxmlformats.org/officeDocument/2006/relationships/hyperlink" Target="https://www.panjit.com.tw/en/Product/downloadPDF/PDZ5.1B" TargetMode="External"/><Relationship Id="rId1001" Type="http://schemas.openxmlformats.org/officeDocument/2006/relationships/hyperlink" Target="https://www.panjit.com.tw/en/Product/downloadPDF/BZX84C12TW-AU" TargetMode="External"/><Relationship Id="rId1958" Type="http://schemas.openxmlformats.org/officeDocument/2006/relationships/hyperlink" Target="https://www.panjit.com.tw/en/Product/downloadPDF/PZ1AH18B" TargetMode="External"/><Relationship Id="rId1818" Type="http://schemas.openxmlformats.org/officeDocument/2006/relationships/hyperlink" Target="https://www.panjit.com.tw/en/Product/downloadPDF/MMSZ5250B" TargetMode="External"/><Relationship Id="rId161" Type="http://schemas.openxmlformats.org/officeDocument/2006/relationships/hyperlink" Target="https://www.panjit.com.tw/en/Product/downloadPDF/PZD22B36C" TargetMode="External"/></Relationships>
</file>

<file path=xl/worksheets/_rels/sheet27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JMBZ27A-AU" TargetMode="External"/><Relationship Id="rId299" Type="http://schemas.openxmlformats.org/officeDocument/2006/relationships/hyperlink" Target="https://www.panjit.com.tw/en/Product/downloadPDF/PE1605C4E6-AU" TargetMode="External"/><Relationship Id="rId21" Type="http://schemas.openxmlformats.org/officeDocument/2006/relationships/hyperlink" Target="https://www.panjit.com.tw/en/Product/downloadPDF/PE4315C2A-AU" TargetMode="External"/><Relationship Id="rId63" Type="http://schemas.openxmlformats.org/officeDocument/2006/relationships/hyperlink" Target="https://www.panjit.com.tw/en/Product/downloadPDF/PEC4103AS" TargetMode="External"/><Relationship Id="rId159" Type="http://schemas.openxmlformats.org/officeDocument/2006/relationships/hyperlink" Target="https://www.panjit.com.tw/en/Product/downloadPDF/PJSD15TM" TargetMode="External"/><Relationship Id="rId170" Type="http://schemas.openxmlformats.org/officeDocument/2006/relationships/hyperlink" Target="https://www.panjit.com.tw/en/Product/downloadPDF/PJSD05TS-02-AU" TargetMode="External"/><Relationship Id="rId226" Type="http://schemas.openxmlformats.org/officeDocument/2006/relationships/hyperlink" Target="https://www.panjit.com.tw/en/Product/downloadPDF/PJSD36CW" TargetMode="External"/><Relationship Id="rId268" Type="http://schemas.openxmlformats.org/officeDocument/2006/relationships/hyperlink" Target="https://www.panjit.com.tw/en/Product/downloadPDF/PJSOT03" TargetMode="External"/><Relationship Id="rId32" Type="http://schemas.openxmlformats.org/officeDocument/2006/relationships/hyperlink" Target="https://www.panjit.com.tw/en/Product/downloadPDF/PE4324C2A" TargetMode="External"/><Relationship Id="rId74" Type="http://schemas.openxmlformats.org/officeDocument/2006/relationships/hyperlink" Target="https://www.panjit.com.tw/en/Product/downloadPDF/PE4712L1Q" TargetMode="External"/><Relationship Id="rId128" Type="http://schemas.openxmlformats.org/officeDocument/2006/relationships/hyperlink" Target="https://www.panjit.com.tw/en/Product/downloadPDF/PEC3812AS-AU" TargetMode="External"/><Relationship Id="rId5" Type="http://schemas.openxmlformats.org/officeDocument/2006/relationships/hyperlink" Target="https://www.panjit.com.tw/en/Product/downloadPDF/PE4505C2A-AU" TargetMode="External"/><Relationship Id="rId181" Type="http://schemas.openxmlformats.org/officeDocument/2006/relationships/hyperlink" Target="https://www.panjit.com.tw/en/Product/downloadPDF/PJSD08W" TargetMode="External"/><Relationship Id="rId237" Type="http://schemas.openxmlformats.org/officeDocument/2006/relationships/hyperlink" Target="https://www.panjit.com.tw/en/Product/downloadPDF/PJGBLC12" TargetMode="External"/><Relationship Id="rId279" Type="http://schemas.openxmlformats.org/officeDocument/2006/relationships/hyperlink" Target="https://www.panjit.com.tw/en/Product/downloadPDF/PE1403M1Q" TargetMode="External"/><Relationship Id="rId43" Type="http://schemas.openxmlformats.org/officeDocument/2006/relationships/hyperlink" Target="https://www.panjit.com.tw/en/Product/downloadPDF/PE4309C2C" TargetMode="External"/><Relationship Id="rId139" Type="http://schemas.openxmlformats.org/officeDocument/2006/relationships/hyperlink" Target="https://www.panjit.com.tw/en/Product/downloadPDF/PEC3815C2A-AU" TargetMode="External"/><Relationship Id="rId290" Type="http://schemas.openxmlformats.org/officeDocument/2006/relationships/hyperlink" Target="https://www.panjit.com.tw/en/Product/downloadPDF/PE4136C2A-AU" TargetMode="External"/><Relationship Id="rId304" Type="http://schemas.openxmlformats.org/officeDocument/2006/relationships/hyperlink" Target="https://www.panjit.com.tw/en/Product/downloadPDF/PE4105C3C6" TargetMode="External"/><Relationship Id="rId85" Type="http://schemas.openxmlformats.org/officeDocument/2006/relationships/hyperlink" Target="https://www.panjit.com.tw/en/Product/downloadPDF/PS1103-D32" TargetMode="External"/><Relationship Id="rId150" Type="http://schemas.openxmlformats.org/officeDocument/2006/relationships/hyperlink" Target="https://www.panjit.com.tw/en/Product/downloadPDF/PEC3824C2E-AU" TargetMode="External"/><Relationship Id="rId192" Type="http://schemas.openxmlformats.org/officeDocument/2006/relationships/hyperlink" Target="https://www.panjit.com.tw/en/Product/downloadPDF/PJSD36W-AU" TargetMode="External"/><Relationship Id="rId206" Type="http://schemas.openxmlformats.org/officeDocument/2006/relationships/hyperlink" Target="https://www.panjit.com.tw/en/Product/downloadPDF/PJSOT24C-03" TargetMode="External"/><Relationship Id="rId248" Type="http://schemas.openxmlformats.org/officeDocument/2006/relationships/hyperlink" Target="https://www.panjit.com.tw/en/Product/downloadPDF/PJGBLC05C" TargetMode="External"/><Relationship Id="rId12" Type="http://schemas.openxmlformats.org/officeDocument/2006/relationships/hyperlink" Target="https://www.panjit.com.tw/en/Product/downloadPDF/PE4505C2A" TargetMode="External"/><Relationship Id="rId108" Type="http://schemas.openxmlformats.org/officeDocument/2006/relationships/hyperlink" Target="https://www.panjit.com.tw/en/Product/downloadPDF/PS2405-D63" TargetMode="External"/><Relationship Id="rId315" Type="http://schemas.openxmlformats.org/officeDocument/2006/relationships/hyperlink" Target="https://www.panjit.com.tw/en/Product/downloadPDF/PE4209CS" TargetMode="External"/><Relationship Id="rId54" Type="http://schemas.openxmlformats.org/officeDocument/2006/relationships/hyperlink" Target="https://www.panjit.com.tw/en/Product/downloadPDF/PEC3203C2C" TargetMode="External"/><Relationship Id="rId96" Type="http://schemas.openxmlformats.org/officeDocument/2006/relationships/hyperlink" Target="https://www.panjit.com.tw/en/Product/downloadPDF/PS4203-DFA" TargetMode="External"/><Relationship Id="rId161" Type="http://schemas.openxmlformats.org/officeDocument/2006/relationships/hyperlink" Target="https://www.panjit.com.tw/en/Product/downloadPDF/PJSD05TS-02" TargetMode="External"/><Relationship Id="rId217" Type="http://schemas.openxmlformats.org/officeDocument/2006/relationships/hyperlink" Target="https://www.panjit.com.tw/en/Product/downloadPDF/PEC1605M1Q-AU" TargetMode="External"/><Relationship Id="rId259" Type="http://schemas.openxmlformats.org/officeDocument/2006/relationships/hyperlink" Target="https://www.panjit.com.tw/en/Product/downloadPDF/PJEC12VM1TA" TargetMode="External"/><Relationship Id="rId23" Type="http://schemas.openxmlformats.org/officeDocument/2006/relationships/hyperlink" Target="https://www.panjit.com.tw/en/Product/downloadPDF/PE4322C2A-AU" TargetMode="External"/><Relationship Id="rId119" Type="http://schemas.openxmlformats.org/officeDocument/2006/relationships/hyperlink" Target="https://www.panjit.com.tw/en/Product/downloadPDF/PEC11SD03M1Q" TargetMode="External"/><Relationship Id="rId270" Type="http://schemas.openxmlformats.org/officeDocument/2006/relationships/hyperlink" Target="https://www.panjit.com.tw/en/Product/downloadPDF/PJSOT08" TargetMode="External"/><Relationship Id="rId65" Type="http://schemas.openxmlformats.org/officeDocument/2006/relationships/hyperlink" Target="https://www.panjit.com.tw/en/Product/downloadPDF/PEC4102CS" TargetMode="External"/><Relationship Id="rId130" Type="http://schemas.openxmlformats.org/officeDocument/2006/relationships/hyperlink" Target="https://www.panjit.com.tw/en/Product/downloadPDF/PEC3824AS-AU" TargetMode="External"/><Relationship Id="rId172" Type="http://schemas.openxmlformats.org/officeDocument/2006/relationships/hyperlink" Target="https://www.panjit.com.tw/en/Product/downloadPDF/PJSD05TS-AU" TargetMode="External"/><Relationship Id="rId228" Type="http://schemas.openxmlformats.org/officeDocument/2006/relationships/hyperlink" Target="https://www.panjit.com.tw/en/Product/downloadPDF/PJSD12CW-AU" TargetMode="External"/><Relationship Id="rId281" Type="http://schemas.openxmlformats.org/officeDocument/2006/relationships/hyperlink" Target="https://www.panjit.com.tw/en/Product/downloadPDF/PE1403M4Q" TargetMode="External"/><Relationship Id="rId34" Type="http://schemas.openxmlformats.org/officeDocument/2006/relationships/hyperlink" Target="https://www.panjit.com.tw/en/Product/downloadPDF/PE4305C2C-AU" TargetMode="External"/><Relationship Id="rId55" Type="http://schemas.openxmlformats.org/officeDocument/2006/relationships/hyperlink" Target="https://www.panjit.com.tw/en/Product/downloadPDF/PEC3205C2C" TargetMode="External"/><Relationship Id="rId76" Type="http://schemas.openxmlformats.org/officeDocument/2006/relationships/hyperlink" Target="https://www.panjit.com.tw/en/Product/downloadPDF/PE4720L1Q" TargetMode="External"/><Relationship Id="rId97" Type="http://schemas.openxmlformats.org/officeDocument/2006/relationships/hyperlink" Target="https://www.panjit.com.tw/en/Product/downloadPDF/PS4205-DFA" TargetMode="External"/><Relationship Id="rId120" Type="http://schemas.openxmlformats.org/officeDocument/2006/relationships/hyperlink" Target="https://www.panjit.com.tw/en/Product/downloadPDF/PEC3202M1Q" TargetMode="External"/><Relationship Id="rId141" Type="http://schemas.openxmlformats.org/officeDocument/2006/relationships/hyperlink" Target="https://www.panjit.com.tw/en/Product/downloadPDF/PEC3836C2A-AU" TargetMode="External"/><Relationship Id="rId7" Type="http://schemas.openxmlformats.org/officeDocument/2006/relationships/hyperlink" Target="https://www.panjit.com.tw/en/Product/downloadPDF/PE4512C2A-AU" TargetMode="External"/><Relationship Id="rId162" Type="http://schemas.openxmlformats.org/officeDocument/2006/relationships/hyperlink" Target="https://www.panjit.com.tw/en/Product/downloadPDF/PJSD05TS" TargetMode="External"/><Relationship Id="rId183" Type="http://schemas.openxmlformats.org/officeDocument/2006/relationships/hyperlink" Target="https://www.panjit.com.tw/en/Product/downloadPDF/PJSD15W" TargetMode="External"/><Relationship Id="rId218" Type="http://schemas.openxmlformats.org/officeDocument/2006/relationships/hyperlink" Target="https://www.panjit.com.tw/en/Product/downloadPDF/PJE5UFN10A" TargetMode="External"/><Relationship Id="rId239" Type="http://schemas.openxmlformats.org/officeDocument/2006/relationships/hyperlink" Target="https://www.panjit.com.tw/en/Product/downloadPDF/PJGBLC24" TargetMode="External"/><Relationship Id="rId250" Type="http://schemas.openxmlformats.org/officeDocument/2006/relationships/hyperlink" Target="https://www.panjit.com.tw/en/Product/downloadPDF/PJGBLC12C" TargetMode="External"/><Relationship Id="rId271" Type="http://schemas.openxmlformats.org/officeDocument/2006/relationships/hyperlink" Target="https://www.panjit.com.tw/en/Product/downloadPDF/PJSOT12" TargetMode="External"/><Relationship Id="rId292" Type="http://schemas.openxmlformats.org/officeDocument/2006/relationships/hyperlink" Target="https://www.panjit.com.tw/en/Product/downloadPDF/PEC3324C2A-AU" TargetMode="External"/><Relationship Id="rId306" Type="http://schemas.openxmlformats.org/officeDocument/2006/relationships/hyperlink" Target="https://www.panjit.com.tw/en/Product/downloadPDF/PE1605M2AQ" TargetMode="External"/><Relationship Id="rId24" Type="http://schemas.openxmlformats.org/officeDocument/2006/relationships/hyperlink" Target="https://www.panjit.com.tw/en/Product/downloadPDF/PE4324C2A-AU" TargetMode="External"/><Relationship Id="rId45" Type="http://schemas.openxmlformats.org/officeDocument/2006/relationships/hyperlink" Target="https://www.panjit.com.tw/en/Product/downloadPDF/PE4315C2C" TargetMode="External"/><Relationship Id="rId66" Type="http://schemas.openxmlformats.org/officeDocument/2006/relationships/hyperlink" Target="https://www.panjit.com.tw/en/Product/downloadPDF/PEC4103CS" TargetMode="External"/><Relationship Id="rId87" Type="http://schemas.openxmlformats.org/officeDocument/2006/relationships/hyperlink" Target="https://www.panjit.com.tw/en/Product/downloadPDF/PS1202-D32" TargetMode="External"/><Relationship Id="rId110" Type="http://schemas.openxmlformats.org/officeDocument/2006/relationships/hyperlink" Target="https://www.panjit.com.tw/en/Product/downloadPDF/PJMBZ6V2A-AU" TargetMode="External"/><Relationship Id="rId131" Type="http://schemas.openxmlformats.org/officeDocument/2006/relationships/hyperlink" Target="https://www.panjit.com.tw/en/Product/downloadPDF/PEC3836AS-AU" TargetMode="External"/><Relationship Id="rId152" Type="http://schemas.openxmlformats.org/officeDocument/2006/relationships/hyperlink" Target="https://www.panjit.com.tw/en/Product/downloadPDF/PJ4L40" TargetMode="External"/><Relationship Id="rId173" Type="http://schemas.openxmlformats.org/officeDocument/2006/relationships/hyperlink" Target="https://www.panjit.com.tw/en/Product/downloadPDF/PJSD07TS-AU" TargetMode="External"/><Relationship Id="rId194" Type="http://schemas.openxmlformats.org/officeDocument/2006/relationships/hyperlink" Target="https://www.panjit.com.tw/en/Product/downloadPDF/PJE36HWS" TargetMode="External"/><Relationship Id="rId208" Type="http://schemas.openxmlformats.org/officeDocument/2006/relationships/hyperlink" Target="https://www.panjit.com.tw/en/Product/downloadPDF/PJSOT36C-05-AU" TargetMode="External"/><Relationship Id="rId229" Type="http://schemas.openxmlformats.org/officeDocument/2006/relationships/hyperlink" Target="https://www.panjit.com.tw/en/Product/downloadPDF/PJSD15CW-AU" TargetMode="External"/><Relationship Id="rId240" Type="http://schemas.openxmlformats.org/officeDocument/2006/relationships/hyperlink" Target="https://www.panjit.com.tw/en/Product/downloadPDF/PJGBLC03-AU" TargetMode="External"/><Relationship Id="rId261" Type="http://schemas.openxmlformats.org/officeDocument/2006/relationships/hyperlink" Target="https://www.panjit.com.tw/en/Product/downloadPDF/PJEC24MTA-AU" TargetMode="External"/><Relationship Id="rId14" Type="http://schemas.openxmlformats.org/officeDocument/2006/relationships/hyperlink" Target="https://www.panjit.com.tw/en/Product/downloadPDF/PE4512C2A" TargetMode="External"/><Relationship Id="rId35" Type="http://schemas.openxmlformats.org/officeDocument/2006/relationships/hyperlink" Target="https://www.panjit.com.tw/en/Product/downloadPDF/PE4309C2C-AU" TargetMode="External"/><Relationship Id="rId56" Type="http://schemas.openxmlformats.org/officeDocument/2006/relationships/hyperlink" Target="https://www.panjit.com.tw/en/Product/downloadPDF/PEC3202C2E" TargetMode="External"/><Relationship Id="rId77" Type="http://schemas.openxmlformats.org/officeDocument/2006/relationships/hyperlink" Target="https://www.panjit.com.tw/en/Product/downloadPDF/PE4724L1Q" TargetMode="External"/><Relationship Id="rId100" Type="http://schemas.openxmlformats.org/officeDocument/2006/relationships/hyperlink" Target="https://www.panjit.com.tw/en/Product/downloadPDF/PS4315-DFA" TargetMode="External"/><Relationship Id="rId282" Type="http://schemas.openxmlformats.org/officeDocument/2006/relationships/hyperlink" Target="https://www.panjit.com.tw/en/Product/downloadPDF/PE1605C2A" TargetMode="External"/><Relationship Id="rId317" Type="http://schemas.openxmlformats.org/officeDocument/2006/relationships/hyperlink" Target="https://www.panjit.com.tw/en/Product/downloadPDF/PE4215CS" TargetMode="External"/><Relationship Id="rId8" Type="http://schemas.openxmlformats.org/officeDocument/2006/relationships/hyperlink" Target="https://www.panjit.com.tw/en/Product/downloadPDF/PE4515C2A-AU" TargetMode="External"/><Relationship Id="rId98" Type="http://schemas.openxmlformats.org/officeDocument/2006/relationships/hyperlink" Target="https://www.panjit.com.tw/en/Product/downloadPDF/PS4312-DFA" TargetMode="External"/><Relationship Id="rId121" Type="http://schemas.openxmlformats.org/officeDocument/2006/relationships/hyperlink" Target="https://www.panjit.com.tw/en/Product/downloadPDF/PEC3203M1Q" TargetMode="External"/><Relationship Id="rId142" Type="http://schemas.openxmlformats.org/officeDocument/2006/relationships/hyperlink" Target="https://www.panjit.com.tw/en/Product/downloadPDF/PEC3808C2C-AU" TargetMode="External"/><Relationship Id="rId163" Type="http://schemas.openxmlformats.org/officeDocument/2006/relationships/hyperlink" Target="https://www.panjit.com.tw/en/Product/downloadPDF/PJSD07TS" TargetMode="External"/><Relationship Id="rId184" Type="http://schemas.openxmlformats.org/officeDocument/2006/relationships/hyperlink" Target="https://www.panjit.com.tw/en/Product/downloadPDF/PJSD24W" TargetMode="External"/><Relationship Id="rId219" Type="http://schemas.openxmlformats.org/officeDocument/2006/relationships/hyperlink" Target="https://www.panjit.com.tw/en/Product/downloadPDF/PJE5UFN10A-AU" TargetMode="External"/><Relationship Id="rId230" Type="http://schemas.openxmlformats.org/officeDocument/2006/relationships/hyperlink" Target="https://www.panjit.com.tw/en/Product/downloadPDF/PJSD24CW-AU" TargetMode="External"/><Relationship Id="rId251" Type="http://schemas.openxmlformats.org/officeDocument/2006/relationships/hyperlink" Target="https://www.panjit.com.tw/en/Product/downloadPDF/PJGBLC15C" TargetMode="External"/><Relationship Id="rId25" Type="http://schemas.openxmlformats.org/officeDocument/2006/relationships/hyperlink" Target="https://www.panjit.com.tw/en/Product/downloadPDF/PE4336C2A-AU" TargetMode="External"/><Relationship Id="rId46" Type="http://schemas.openxmlformats.org/officeDocument/2006/relationships/hyperlink" Target="https://www.panjit.com.tw/en/Product/downloadPDF/PE4318C2C" TargetMode="External"/><Relationship Id="rId67" Type="http://schemas.openxmlformats.org/officeDocument/2006/relationships/hyperlink" Target="https://www.panjit.com.tw/en/Product/downloadPDF/PEC4105CS" TargetMode="External"/><Relationship Id="rId272" Type="http://schemas.openxmlformats.org/officeDocument/2006/relationships/hyperlink" Target="https://www.panjit.com.tw/en/Product/downloadPDF/PJSOT15" TargetMode="External"/><Relationship Id="rId293" Type="http://schemas.openxmlformats.org/officeDocument/2006/relationships/hyperlink" Target="https://www.panjit.com.tw/en/Product/downloadPDF/PE3324C2A" TargetMode="External"/><Relationship Id="rId307" Type="http://schemas.openxmlformats.org/officeDocument/2006/relationships/hyperlink" Target="https://www.panjit.com.tw/en/Product/downloadPDF/PEC3205S1Q" TargetMode="External"/><Relationship Id="rId88" Type="http://schemas.openxmlformats.org/officeDocument/2006/relationships/hyperlink" Target="https://www.panjit.com.tw/en/Product/downloadPDF/PS1203-D32" TargetMode="External"/><Relationship Id="rId111" Type="http://schemas.openxmlformats.org/officeDocument/2006/relationships/hyperlink" Target="https://www.panjit.com.tw/en/Product/downloadPDF/PJMBZ6V8A-AU" TargetMode="External"/><Relationship Id="rId132" Type="http://schemas.openxmlformats.org/officeDocument/2006/relationships/hyperlink" Target="https://www.panjit.com.tw/en/Product/downloadPDF/PEC3808CS-AU" TargetMode="External"/><Relationship Id="rId153" Type="http://schemas.openxmlformats.org/officeDocument/2006/relationships/hyperlink" Target="https://www.panjit.com.tw/en/Product/downloadPDF/PJ4L40W6" TargetMode="External"/><Relationship Id="rId174" Type="http://schemas.openxmlformats.org/officeDocument/2006/relationships/hyperlink" Target="https://www.panjit.com.tw/en/Product/downloadPDF/PJSD08TS-AU" TargetMode="External"/><Relationship Id="rId195" Type="http://schemas.openxmlformats.org/officeDocument/2006/relationships/hyperlink" Target="https://www.panjit.com.tw/en/Product/downloadPDF/PJE48HWS" TargetMode="External"/><Relationship Id="rId209" Type="http://schemas.openxmlformats.org/officeDocument/2006/relationships/hyperlink" Target="https://www.panjit.com.tw/en/Product/downloadPDF/PJE5V0U8TB-AU" TargetMode="External"/><Relationship Id="rId220" Type="http://schemas.openxmlformats.org/officeDocument/2006/relationships/hyperlink" Target="https://www.panjit.com.tw/en/Product/downloadPDF/PE1605S8Q" TargetMode="External"/><Relationship Id="rId241" Type="http://schemas.openxmlformats.org/officeDocument/2006/relationships/hyperlink" Target="https://www.panjit.com.tw/en/Product/downloadPDF/PJGBLC05-AU" TargetMode="External"/><Relationship Id="rId15" Type="http://schemas.openxmlformats.org/officeDocument/2006/relationships/hyperlink" Target="https://www.panjit.com.tw/en/Product/downloadPDF/PE4515C2A" TargetMode="External"/><Relationship Id="rId36" Type="http://schemas.openxmlformats.org/officeDocument/2006/relationships/hyperlink" Target="https://www.panjit.com.tw/en/Product/downloadPDF/PE4312C2C-AU" TargetMode="External"/><Relationship Id="rId57" Type="http://schemas.openxmlformats.org/officeDocument/2006/relationships/hyperlink" Target="https://www.panjit.com.tw/en/Product/downloadPDF/PEC3203C2E" TargetMode="External"/><Relationship Id="rId262" Type="http://schemas.openxmlformats.org/officeDocument/2006/relationships/hyperlink" Target="https://www.panjit.com.tw/en/Product/downloadPDF/PEC3124C2A-AU" TargetMode="External"/><Relationship Id="rId283" Type="http://schemas.openxmlformats.org/officeDocument/2006/relationships/hyperlink" Target="https://www.panjit.com.tw/en/Product/downloadPDF/PE1605C4A6" TargetMode="External"/><Relationship Id="rId318" Type="http://schemas.openxmlformats.org/officeDocument/2006/relationships/hyperlink" Target="https://www.panjit.com.tw/en/Product/downloadPDF/PE4218CS" TargetMode="External"/><Relationship Id="rId78" Type="http://schemas.openxmlformats.org/officeDocument/2006/relationships/hyperlink" Target="https://www.panjit.com.tw/en/Product/downloadPDF/PE4736L1Q" TargetMode="External"/><Relationship Id="rId99" Type="http://schemas.openxmlformats.org/officeDocument/2006/relationships/hyperlink" Target="https://www.panjit.com.tw/en/Product/downloadPDF/PS4313-DFA" TargetMode="External"/><Relationship Id="rId101" Type="http://schemas.openxmlformats.org/officeDocument/2006/relationships/hyperlink" Target="https://www.panjit.com.tw/en/Product/downloadPDF/PS4613-DFA" TargetMode="External"/><Relationship Id="rId122" Type="http://schemas.openxmlformats.org/officeDocument/2006/relationships/hyperlink" Target="https://www.panjit.com.tw/en/Product/downloadPDF/PEC3205M1Q" TargetMode="External"/><Relationship Id="rId143" Type="http://schemas.openxmlformats.org/officeDocument/2006/relationships/hyperlink" Target="https://www.panjit.com.tw/en/Product/downloadPDF/PEC3812C2C-AU" TargetMode="External"/><Relationship Id="rId164" Type="http://schemas.openxmlformats.org/officeDocument/2006/relationships/hyperlink" Target="https://www.panjit.com.tw/en/Product/downloadPDF/PJSD08TS" TargetMode="External"/><Relationship Id="rId185" Type="http://schemas.openxmlformats.org/officeDocument/2006/relationships/hyperlink" Target="https://www.panjit.com.tw/en/Product/downloadPDF/PJSD36W" TargetMode="External"/><Relationship Id="rId9" Type="http://schemas.openxmlformats.org/officeDocument/2006/relationships/hyperlink" Target="https://www.panjit.com.tw/en/Product/downloadPDF/PE4524C2A-AU" TargetMode="External"/><Relationship Id="rId210" Type="http://schemas.openxmlformats.org/officeDocument/2006/relationships/hyperlink" Target="https://www.panjit.com.tw/en/Product/downloadPDF/PJSD05FN2" TargetMode="External"/><Relationship Id="rId26" Type="http://schemas.openxmlformats.org/officeDocument/2006/relationships/hyperlink" Target="https://www.panjit.com.tw/en/Product/downloadPDF/PE4305C2A" TargetMode="External"/><Relationship Id="rId231" Type="http://schemas.openxmlformats.org/officeDocument/2006/relationships/hyperlink" Target="https://www.panjit.com.tw/en/Product/downloadPDF/PJSD36CW-AU" TargetMode="External"/><Relationship Id="rId252" Type="http://schemas.openxmlformats.org/officeDocument/2006/relationships/hyperlink" Target="https://www.panjit.com.tw/en/Product/downloadPDF/PJGBLC24C" TargetMode="External"/><Relationship Id="rId273" Type="http://schemas.openxmlformats.org/officeDocument/2006/relationships/hyperlink" Target="https://www.panjit.com.tw/en/Product/downloadPDF/PJSOT24" TargetMode="External"/><Relationship Id="rId294" Type="http://schemas.openxmlformats.org/officeDocument/2006/relationships/hyperlink" Target="https://www.panjit.com.tw/en/Product/downloadPDF/PE4105C2A" TargetMode="External"/><Relationship Id="rId308" Type="http://schemas.openxmlformats.org/officeDocument/2006/relationships/hyperlink" Target="https://www.panjit.com.tw/en/Product/downloadPDF/PEC3107S1Q" TargetMode="External"/><Relationship Id="rId47" Type="http://schemas.openxmlformats.org/officeDocument/2006/relationships/hyperlink" Target="https://www.panjit.com.tw/en/Product/downloadPDF/PE4322C2C" TargetMode="External"/><Relationship Id="rId68" Type="http://schemas.openxmlformats.org/officeDocument/2006/relationships/hyperlink" Target="https://www.panjit.com.tw/en/Product/downloadPDF/PEC4102C2A" TargetMode="External"/><Relationship Id="rId89" Type="http://schemas.openxmlformats.org/officeDocument/2006/relationships/hyperlink" Target="https://www.panjit.com.tw/en/Product/downloadPDF/PS1205-D32" TargetMode="External"/><Relationship Id="rId112" Type="http://schemas.openxmlformats.org/officeDocument/2006/relationships/hyperlink" Target="https://www.panjit.com.tw/en/Product/downloadPDF/PJMBZ9V1A-AU" TargetMode="External"/><Relationship Id="rId133" Type="http://schemas.openxmlformats.org/officeDocument/2006/relationships/hyperlink" Target="https://www.panjit.com.tw/en/Product/downloadPDF/PEC3812CS-AU" TargetMode="External"/><Relationship Id="rId154" Type="http://schemas.openxmlformats.org/officeDocument/2006/relationships/hyperlink" Target="https://www.panjit.com.tw/en/Product/downloadPDF/PEC33712C2A" TargetMode="External"/><Relationship Id="rId175" Type="http://schemas.openxmlformats.org/officeDocument/2006/relationships/hyperlink" Target="https://www.panjit.com.tw/en/Product/downloadPDF/PJSD12TS-AU" TargetMode="External"/><Relationship Id="rId196" Type="http://schemas.openxmlformats.org/officeDocument/2006/relationships/hyperlink" Target="https://www.panjit.com.tw/en/Product/downloadPDF/PJSD05" TargetMode="External"/><Relationship Id="rId200" Type="http://schemas.openxmlformats.org/officeDocument/2006/relationships/hyperlink" Target="https://www.panjit.com.tw/en/Product/downloadPDF/PJE5V0U8TB" TargetMode="External"/><Relationship Id="rId16" Type="http://schemas.openxmlformats.org/officeDocument/2006/relationships/hyperlink" Target="https://www.panjit.com.tw/en/Product/downloadPDF/PE4524C2A" TargetMode="External"/><Relationship Id="rId221" Type="http://schemas.openxmlformats.org/officeDocument/2006/relationships/hyperlink" Target="https://www.panjit.com.tw/en/Product/downloadPDF/PE1403S8Q" TargetMode="External"/><Relationship Id="rId242" Type="http://schemas.openxmlformats.org/officeDocument/2006/relationships/hyperlink" Target="https://www.panjit.com.tw/en/Product/downloadPDF/PJGBLC08-AU" TargetMode="External"/><Relationship Id="rId263" Type="http://schemas.openxmlformats.org/officeDocument/2006/relationships/hyperlink" Target="https://www.panjit.com.tw/en/Product/downloadPDF/PJEC12VM1TA-AU" TargetMode="External"/><Relationship Id="rId284" Type="http://schemas.openxmlformats.org/officeDocument/2006/relationships/hyperlink" Target="https://www.panjit.com.tw/en/Product/downloadPDF/PE1605C4A6-AU" TargetMode="External"/><Relationship Id="rId319" Type="http://schemas.openxmlformats.org/officeDocument/2006/relationships/hyperlink" Target="https://www.panjit.com.tw/en/Product/downloadPDF/PE4220CS" TargetMode="External"/><Relationship Id="rId37" Type="http://schemas.openxmlformats.org/officeDocument/2006/relationships/hyperlink" Target="https://www.panjit.com.tw/en/Product/downloadPDF/PE4315C2C-AU" TargetMode="External"/><Relationship Id="rId58" Type="http://schemas.openxmlformats.org/officeDocument/2006/relationships/hyperlink" Target="https://www.panjit.com.tw/en/Product/downloadPDF/PEC3205C2E" TargetMode="External"/><Relationship Id="rId79" Type="http://schemas.openxmlformats.org/officeDocument/2006/relationships/hyperlink" Target="https://www.panjit.com.tw/en/Product/downloadPDF/PEC3202C2A" TargetMode="External"/><Relationship Id="rId102" Type="http://schemas.openxmlformats.org/officeDocument/2006/relationships/hyperlink" Target="https://www.panjit.com.tw/en/Product/downloadPDF/PS140M-D32" TargetMode="External"/><Relationship Id="rId123" Type="http://schemas.openxmlformats.org/officeDocument/2006/relationships/hyperlink" Target="https://www.panjit.com.tw/en/Product/downloadPDF/PE21SD05C4A6" TargetMode="External"/><Relationship Id="rId144" Type="http://schemas.openxmlformats.org/officeDocument/2006/relationships/hyperlink" Target="https://www.panjit.com.tw/en/Product/downloadPDF/PEC3815C2C-AU" TargetMode="External"/><Relationship Id="rId90" Type="http://schemas.openxmlformats.org/officeDocument/2006/relationships/hyperlink" Target="https://www.panjit.com.tw/en/Product/downloadPDF/PS1223-D32" TargetMode="External"/><Relationship Id="rId165" Type="http://schemas.openxmlformats.org/officeDocument/2006/relationships/hyperlink" Target="https://www.panjit.com.tw/en/Product/downloadPDF/PJSD12TS" TargetMode="External"/><Relationship Id="rId186" Type="http://schemas.openxmlformats.org/officeDocument/2006/relationships/hyperlink" Target="https://www.panjit.com.tw/en/Product/downloadPDF/PJSD03W-AU" TargetMode="External"/><Relationship Id="rId211" Type="http://schemas.openxmlformats.org/officeDocument/2006/relationships/hyperlink" Target="https://www.panjit.com.tw/en/Product/downloadPDF/PJSD05LFN2" TargetMode="External"/><Relationship Id="rId232" Type="http://schemas.openxmlformats.org/officeDocument/2006/relationships/hyperlink" Target="https://www.panjit.com.tw/en/Product/downloadPDF/PJEC2415VM1WS" TargetMode="External"/><Relationship Id="rId253" Type="http://schemas.openxmlformats.org/officeDocument/2006/relationships/hyperlink" Target="https://www.panjit.com.tw/en/Product/downloadPDF/PJGBLC03C-AU" TargetMode="External"/><Relationship Id="rId274" Type="http://schemas.openxmlformats.org/officeDocument/2006/relationships/hyperlink" Target="https://www.panjit.com.tw/en/Product/downloadPDF/PJSOT36" TargetMode="External"/><Relationship Id="rId295" Type="http://schemas.openxmlformats.org/officeDocument/2006/relationships/hyperlink" Target="https://www.panjit.com.tw/en/Product/downloadPDF/PE4105C1ES" TargetMode="External"/><Relationship Id="rId309" Type="http://schemas.openxmlformats.org/officeDocument/2006/relationships/hyperlink" Target="https://www.panjit.com.tw/en/Product/downloadPDF/PE1605S1Q" TargetMode="External"/><Relationship Id="rId27" Type="http://schemas.openxmlformats.org/officeDocument/2006/relationships/hyperlink" Target="https://www.panjit.com.tw/en/Product/downloadPDF/PE4309C2A" TargetMode="External"/><Relationship Id="rId48" Type="http://schemas.openxmlformats.org/officeDocument/2006/relationships/hyperlink" Target="https://www.panjit.com.tw/en/Product/downloadPDF/PE4324C2C" TargetMode="External"/><Relationship Id="rId69" Type="http://schemas.openxmlformats.org/officeDocument/2006/relationships/hyperlink" Target="https://www.panjit.com.tw/en/Product/downloadPDF/PEC4103C2A" TargetMode="External"/><Relationship Id="rId113" Type="http://schemas.openxmlformats.org/officeDocument/2006/relationships/hyperlink" Target="https://www.panjit.com.tw/en/Product/downloadPDF/PJMBZ12A-AU" TargetMode="External"/><Relationship Id="rId134" Type="http://schemas.openxmlformats.org/officeDocument/2006/relationships/hyperlink" Target="https://www.panjit.com.tw/en/Product/downloadPDF/PEC3815CS-AU" TargetMode="External"/><Relationship Id="rId320" Type="http://schemas.openxmlformats.org/officeDocument/2006/relationships/hyperlink" Target="https://www.panjit.com.tw/en/Product/downloadPDF/PE4224CS" TargetMode="External"/><Relationship Id="rId80" Type="http://schemas.openxmlformats.org/officeDocument/2006/relationships/hyperlink" Target="https://www.panjit.com.tw/en/Product/downloadPDF/PEC3203C2A" TargetMode="External"/><Relationship Id="rId155" Type="http://schemas.openxmlformats.org/officeDocument/2006/relationships/hyperlink" Target="https://www.panjit.com.tw/en/Product/downloadPDF/PJSD03TM" TargetMode="External"/><Relationship Id="rId176" Type="http://schemas.openxmlformats.org/officeDocument/2006/relationships/hyperlink" Target="https://www.panjit.com.tw/en/Product/downloadPDF/PJSD15TS-AU" TargetMode="External"/><Relationship Id="rId197" Type="http://schemas.openxmlformats.org/officeDocument/2006/relationships/hyperlink" Target="https://www.panjit.com.tw/en/Product/downloadPDF/PJSD12" TargetMode="External"/><Relationship Id="rId201" Type="http://schemas.openxmlformats.org/officeDocument/2006/relationships/hyperlink" Target="https://www.panjit.com.tw/en/Product/downloadPDF/PJSOT05CW" TargetMode="External"/><Relationship Id="rId222" Type="http://schemas.openxmlformats.org/officeDocument/2006/relationships/hyperlink" Target="https://www.panjit.com.tw/en/Product/downloadPDF/PJSD05CW" TargetMode="External"/><Relationship Id="rId243" Type="http://schemas.openxmlformats.org/officeDocument/2006/relationships/hyperlink" Target="https://www.panjit.com.tw/en/Product/downloadPDF/PJGBLC12-AU" TargetMode="External"/><Relationship Id="rId264" Type="http://schemas.openxmlformats.org/officeDocument/2006/relationships/hyperlink" Target="https://www.panjit.com.tw/en/Product/downloadPDF/PJMBZ15V" TargetMode="External"/><Relationship Id="rId285" Type="http://schemas.openxmlformats.org/officeDocument/2006/relationships/hyperlink" Target="https://www.panjit.com.tw/en/Product/downloadPDF/PEC1205S1Q" TargetMode="External"/><Relationship Id="rId17" Type="http://schemas.openxmlformats.org/officeDocument/2006/relationships/hyperlink" Target="https://www.panjit.com.tw/en/Product/downloadPDF/PE4536C2A" TargetMode="External"/><Relationship Id="rId38" Type="http://schemas.openxmlformats.org/officeDocument/2006/relationships/hyperlink" Target="https://www.panjit.com.tw/en/Product/downloadPDF/PE4318C2C-AU" TargetMode="External"/><Relationship Id="rId59" Type="http://schemas.openxmlformats.org/officeDocument/2006/relationships/hyperlink" Target="https://www.panjit.com.tw/en/Product/downloadPDF/PEC3202ES" TargetMode="External"/><Relationship Id="rId103" Type="http://schemas.openxmlformats.org/officeDocument/2006/relationships/hyperlink" Target="https://www.panjit.com.tw/en/Product/downloadPDF/PS150P-D32" TargetMode="External"/><Relationship Id="rId124" Type="http://schemas.openxmlformats.org/officeDocument/2006/relationships/hyperlink" Target="https://www.panjit.com.tw/en/Product/downloadPDF/PE13SD03M4Q" TargetMode="External"/><Relationship Id="rId310" Type="http://schemas.openxmlformats.org/officeDocument/2006/relationships/hyperlink" Target="https://www.panjit.com.tw/en/Product/downloadPDF/PEC3202S1Q" TargetMode="External"/><Relationship Id="rId70" Type="http://schemas.openxmlformats.org/officeDocument/2006/relationships/hyperlink" Target="https://www.panjit.com.tw/en/Product/downloadPDF/PEC4105C2A" TargetMode="External"/><Relationship Id="rId91" Type="http://schemas.openxmlformats.org/officeDocument/2006/relationships/hyperlink" Target="https://www.panjit.com.tw/en/Product/downloadPDF/PS1405-D32" TargetMode="External"/><Relationship Id="rId145" Type="http://schemas.openxmlformats.org/officeDocument/2006/relationships/hyperlink" Target="https://www.panjit.com.tw/en/Product/downloadPDF/PEC3824C2C-AU" TargetMode="External"/><Relationship Id="rId166" Type="http://schemas.openxmlformats.org/officeDocument/2006/relationships/hyperlink" Target="https://www.panjit.com.tw/en/Product/downloadPDF/PJSD15TS" TargetMode="External"/><Relationship Id="rId187" Type="http://schemas.openxmlformats.org/officeDocument/2006/relationships/hyperlink" Target="https://www.panjit.com.tw/en/Product/downloadPDF/PJSD05W-AU" TargetMode="External"/><Relationship Id="rId1" Type="http://schemas.openxmlformats.org/officeDocument/2006/relationships/hyperlink" Target="https://www.panjit.com.tw/en/Product/downloadPDF/PS4103-DFA" TargetMode="External"/><Relationship Id="rId212" Type="http://schemas.openxmlformats.org/officeDocument/2006/relationships/hyperlink" Target="https://www.panjit.com.tw/en/Product/downloadPDF/PJE24VM5FN2" TargetMode="External"/><Relationship Id="rId233" Type="http://schemas.openxmlformats.org/officeDocument/2006/relationships/hyperlink" Target="https://www.panjit.com.tw/en/Product/downloadPDF/PJEC2415VM1WS-AU" TargetMode="External"/><Relationship Id="rId254" Type="http://schemas.openxmlformats.org/officeDocument/2006/relationships/hyperlink" Target="https://www.panjit.com.tw/en/Product/downloadPDF/PJGBLC05C-AU" TargetMode="External"/><Relationship Id="rId28" Type="http://schemas.openxmlformats.org/officeDocument/2006/relationships/hyperlink" Target="https://www.panjit.com.tw/en/Product/downloadPDF/PE4312C2A" TargetMode="External"/><Relationship Id="rId49" Type="http://schemas.openxmlformats.org/officeDocument/2006/relationships/hyperlink" Target="https://www.panjit.com.tw/en/Product/downloadPDF/PE4336C2C" TargetMode="External"/><Relationship Id="rId114" Type="http://schemas.openxmlformats.org/officeDocument/2006/relationships/hyperlink" Target="https://www.panjit.com.tw/en/Product/downloadPDF/PJMBZ15A-AU" TargetMode="External"/><Relationship Id="rId275" Type="http://schemas.openxmlformats.org/officeDocument/2006/relationships/hyperlink" Target="https://www.panjit.com.tw/en/Product/downloadPDF/PJSOT36-AU" TargetMode="External"/><Relationship Id="rId296" Type="http://schemas.openxmlformats.org/officeDocument/2006/relationships/hyperlink" Target="https://www.panjit.com.tw/en/Product/downloadPDF/PEC3107M1AQ" TargetMode="External"/><Relationship Id="rId300" Type="http://schemas.openxmlformats.org/officeDocument/2006/relationships/hyperlink" Target="https://www.panjit.com.tw/en/Product/downloadPDF/PE4205M1Q" TargetMode="External"/><Relationship Id="rId60" Type="http://schemas.openxmlformats.org/officeDocument/2006/relationships/hyperlink" Target="https://www.panjit.com.tw/en/Product/downloadPDF/PEC3203ES" TargetMode="External"/><Relationship Id="rId81" Type="http://schemas.openxmlformats.org/officeDocument/2006/relationships/hyperlink" Target="https://www.panjit.com.tw/en/Product/downloadPDF/PEC3205C2A" TargetMode="External"/><Relationship Id="rId135" Type="http://schemas.openxmlformats.org/officeDocument/2006/relationships/hyperlink" Target="https://www.panjit.com.tw/en/Product/downloadPDF/PEC3824CS-AU" TargetMode="External"/><Relationship Id="rId156" Type="http://schemas.openxmlformats.org/officeDocument/2006/relationships/hyperlink" Target="https://www.panjit.com.tw/en/Product/downloadPDF/PJSD05TM" TargetMode="External"/><Relationship Id="rId177" Type="http://schemas.openxmlformats.org/officeDocument/2006/relationships/hyperlink" Target="https://www.panjit.com.tw/en/Product/downloadPDF/PJSD24TS-AU" TargetMode="External"/><Relationship Id="rId198" Type="http://schemas.openxmlformats.org/officeDocument/2006/relationships/hyperlink" Target="https://www.panjit.com.tw/en/Product/downloadPDF/PJSD15" TargetMode="External"/><Relationship Id="rId321" Type="http://schemas.openxmlformats.org/officeDocument/2006/relationships/hyperlink" Target="https://www.panjit.com.tw/en/Product/downloadPDF/PE4236CS" TargetMode="External"/><Relationship Id="rId202" Type="http://schemas.openxmlformats.org/officeDocument/2006/relationships/hyperlink" Target="https://www.panjit.com.tw/en/Product/downloadPDF/PJSOT24CW" TargetMode="External"/><Relationship Id="rId223" Type="http://schemas.openxmlformats.org/officeDocument/2006/relationships/hyperlink" Target="https://www.panjit.com.tw/en/Product/downloadPDF/PJSD12CW" TargetMode="External"/><Relationship Id="rId244" Type="http://schemas.openxmlformats.org/officeDocument/2006/relationships/hyperlink" Target="https://www.panjit.com.tw/en/Product/downloadPDF/PJGBLC15-AU" TargetMode="External"/><Relationship Id="rId18" Type="http://schemas.openxmlformats.org/officeDocument/2006/relationships/hyperlink" Target="https://www.panjit.com.tw/en/Product/downloadPDF/PE4305C2A-AU" TargetMode="External"/><Relationship Id="rId39" Type="http://schemas.openxmlformats.org/officeDocument/2006/relationships/hyperlink" Target="https://www.panjit.com.tw/en/Product/downloadPDF/PE4322C2C-AU" TargetMode="External"/><Relationship Id="rId265" Type="http://schemas.openxmlformats.org/officeDocument/2006/relationships/hyperlink" Target="https://www.panjit.com.tw/en/Product/downloadPDF/PJMBZ27V" TargetMode="External"/><Relationship Id="rId286" Type="http://schemas.openxmlformats.org/officeDocument/2006/relationships/hyperlink" Target="https://www.panjit.com.tw/en/Product/downloadPDF/PEC1305S1Q" TargetMode="External"/><Relationship Id="rId50" Type="http://schemas.openxmlformats.org/officeDocument/2006/relationships/hyperlink" Target="https://www.panjit.com.tw/en/Product/downloadPDF/PEC3202CS" TargetMode="External"/><Relationship Id="rId104" Type="http://schemas.openxmlformats.org/officeDocument/2006/relationships/hyperlink" Target="https://www.panjit.com.tw/en/Product/downloadPDF/PS160M-D32" TargetMode="External"/><Relationship Id="rId125" Type="http://schemas.openxmlformats.org/officeDocument/2006/relationships/hyperlink" Target="https://www.panjit.com.tw/en/Product/downloadPDF/PEC11SD03S1Q" TargetMode="External"/><Relationship Id="rId146" Type="http://schemas.openxmlformats.org/officeDocument/2006/relationships/hyperlink" Target="https://www.panjit.com.tw/en/Product/downloadPDF/PEC3836C2C-AU" TargetMode="External"/><Relationship Id="rId167" Type="http://schemas.openxmlformats.org/officeDocument/2006/relationships/hyperlink" Target="https://www.panjit.com.tw/en/Product/downloadPDF/PJSD24TS" TargetMode="External"/><Relationship Id="rId188" Type="http://schemas.openxmlformats.org/officeDocument/2006/relationships/hyperlink" Target="https://www.panjit.com.tw/en/Product/downloadPDF/PJSD08W-AU" TargetMode="External"/><Relationship Id="rId311" Type="http://schemas.openxmlformats.org/officeDocument/2006/relationships/hyperlink" Target="https://www.panjit.com.tw/en/Product/downloadPDF/PEC3203S1Q" TargetMode="External"/><Relationship Id="rId71" Type="http://schemas.openxmlformats.org/officeDocument/2006/relationships/hyperlink" Target="https://www.panjit.com.tw/en/Product/downloadPDF/PE4705L1Q" TargetMode="External"/><Relationship Id="rId92" Type="http://schemas.openxmlformats.org/officeDocument/2006/relationships/hyperlink" Target="https://www.panjit.com.tw/en/Product/downloadPDF/PS1703-D32" TargetMode="External"/><Relationship Id="rId213" Type="http://schemas.openxmlformats.org/officeDocument/2006/relationships/hyperlink" Target="https://www.panjit.com.tw/en/Product/downloadPDF/PJE28VM2FN2" TargetMode="External"/><Relationship Id="rId234" Type="http://schemas.openxmlformats.org/officeDocument/2006/relationships/hyperlink" Target="https://www.panjit.com.tw/en/Product/downloadPDF/PJGBLC03" TargetMode="External"/><Relationship Id="rId2" Type="http://schemas.openxmlformats.org/officeDocument/2006/relationships/hyperlink" Target="https://www.panjit.com.tw/en/Product/downloadPDF/PS4105-DFA" TargetMode="External"/><Relationship Id="rId29" Type="http://schemas.openxmlformats.org/officeDocument/2006/relationships/hyperlink" Target="https://www.panjit.com.tw/en/Product/downloadPDF/PE4315C2A" TargetMode="External"/><Relationship Id="rId255" Type="http://schemas.openxmlformats.org/officeDocument/2006/relationships/hyperlink" Target="https://www.panjit.com.tw/en/Product/downloadPDF/PJGBLC08C-AU" TargetMode="External"/><Relationship Id="rId276" Type="http://schemas.openxmlformats.org/officeDocument/2006/relationships/hyperlink" Target="https://www.panjit.com.tw/en/Product/downloadPDF/PE1605M4AQ" TargetMode="External"/><Relationship Id="rId297" Type="http://schemas.openxmlformats.org/officeDocument/2006/relationships/hyperlink" Target="https://www.panjit.com.tw/en/Product/downloadPDF/PE3307M1Q" TargetMode="External"/><Relationship Id="rId40" Type="http://schemas.openxmlformats.org/officeDocument/2006/relationships/hyperlink" Target="https://www.panjit.com.tw/en/Product/downloadPDF/PE4324C2C-AU" TargetMode="External"/><Relationship Id="rId115" Type="http://schemas.openxmlformats.org/officeDocument/2006/relationships/hyperlink" Target="https://www.panjit.com.tw/en/Product/downloadPDF/PJMBZ18A-AU" TargetMode="External"/><Relationship Id="rId136" Type="http://schemas.openxmlformats.org/officeDocument/2006/relationships/hyperlink" Target="https://www.panjit.com.tw/en/Product/downloadPDF/PEC3836CS-AU" TargetMode="External"/><Relationship Id="rId157" Type="http://schemas.openxmlformats.org/officeDocument/2006/relationships/hyperlink" Target="https://www.panjit.com.tw/en/Product/downloadPDF/PJSD07TM" TargetMode="External"/><Relationship Id="rId178" Type="http://schemas.openxmlformats.org/officeDocument/2006/relationships/hyperlink" Target="https://www.panjit.com.tw/en/Product/downloadPDF/PJSD36TS-AU" TargetMode="External"/><Relationship Id="rId301" Type="http://schemas.openxmlformats.org/officeDocument/2006/relationships/hyperlink" Target="https://www.panjit.com.tw/en/Product/downloadPDF/PE3620M1Q" TargetMode="External"/><Relationship Id="rId61" Type="http://schemas.openxmlformats.org/officeDocument/2006/relationships/hyperlink" Target="https://www.panjit.com.tw/en/Product/downloadPDF/PEC3205ES" TargetMode="External"/><Relationship Id="rId82" Type="http://schemas.openxmlformats.org/officeDocument/2006/relationships/hyperlink" Target="https://www.panjit.com.tw/en/Product/downloadPDF/PB4413-DFA" TargetMode="External"/><Relationship Id="rId199" Type="http://schemas.openxmlformats.org/officeDocument/2006/relationships/hyperlink" Target="https://www.panjit.com.tw/en/Product/downloadPDF/PJSD24" TargetMode="External"/><Relationship Id="rId203" Type="http://schemas.openxmlformats.org/officeDocument/2006/relationships/hyperlink" Target="https://www.panjit.com.tw/en/Product/downloadPDF/PJSOT05C-02" TargetMode="External"/><Relationship Id="rId19" Type="http://schemas.openxmlformats.org/officeDocument/2006/relationships/hyperlink" Target="https://www.panjit.com.tw/en/Product/downloadPDF/PE4309C2A-AU" TargetMode="External"/><Relationship Id="rId224" Type="http://schemas.openxmlformats.org/officeDocument/2006/relationships/hyperlink" Target="https://www.panjit.com.tw/en/Product/downloadPDF/PJSD15CW" TargetMode="External"/><Relationship Id="rId245" Type="http://schemas.openxmlformats.org/officeDocument/2006/relationships/hyperlink" Target="https://www.panjit.com.tw/en/Product/downloadPDF/PJGBLC24-AU" TargetMode="External"/><Relationship Id="rId266" Type="http://schemas.openxmlformats.org/officeDocument/2006/relationships/hyperlink" Target="https://www.panjit.com.tw/en/Product/downloadPDF/PJMBZ15V-AU" TargetMode="External"/><Relationship Id="rId287" Type="http://schemas.openxmlformats.org/officeDocument/2006/relationships/hyperlink" Target="https://www.panjit.com.tw/en/Product/downloadPDF/PE1605C4C6" TargetMode="External"/><Relationship Id="rId30" Type="http://schemas.openxmlformats.org/officeDocument/2006/relationships/hyperlink" Target="https://www.panjit.com.tw/en/Product/downloadPDF/PE4318C2A" TargetMode="External"/><Relationship Id="rId105" Type="http://schemas.openxmlformats.org/officeDocument/2006/relationships/hyperlink" Target="https://www.panjit.com.tw/en/Product/downloadPDF/PB5615-S26" TargetMode="External"/><Relationship Id="rId126" Type="http://schemas.openxmlformats.org/officeDocument/2006/relationships/hyperlink" Target="https://www.panjit.com.tw/en/Product/downloadPDF/PE9180C1A-AU" TargetMode="External"/><Relationship Id="rId147" Type="http://schemas.openxmlformats.org/officeDocument/2006/relationships/hyperlink" Target="https://www.panjit.com.tw/en/Product/downloadPDF/PEC3808C2E-AU" TargetMode="External"/><Relationship Id="rId168" Type="http://schemas.openxmlformats.org/officeDocument/2006/relationships/hyperlink" Target="https://www.panjit.com.tw/en/Product/downloadPDF/PJE28VM2TS" TargetMode="External"/><Relationship Id="rId312" Type="http://schemas.openxmlformats.org/officeDocument/2006/relationships/hyperlink" Target="https://www.panjit.com.tw/en/Product/downloadPDF/PEC3112M1Q" TargetMode="External"/><Relationship Id="rId51" Type="http://schemas.openxmlformats.org/officeDocument/2006/relationships/hyperlink" Target="https://www.panjit.com.tw/en/Product/downloadPDF/PEC3203CS" TargetMode="External"/><Relationship Id="rId72" Type="http://schemas.openxmlformats.org/officeDocument/2006/relationships/hyperlink" Target="https://www.panjit.com.tw/en/Product/downloadPDF/PE4707L1Q" TargetMode="External"/><Relationship Id="rId93" Type="http://schemas.openxmlformats.org/officeDocument/2006/relationships/hyperlink" Target="https://www.panjit.com.tw/en/Product/downloadPDF/PS1705-D32" TargetMode="External"/><Relationship Id="rId189" Type="http://schemas.openxmlformats.org/officeDocument/2006/relationships/hyperlink" Target="https://www.panjit.com.tw/en/Product/downloadPDF/PJSD12W-AU" TargetMode="External"/><Relationship Id="rId3" Type="http://schemas.openxmlformats.org/officeDocument/2006/relationships/hyperlink" Target="https://www.panjit.com.tw/en/Product/downloadPDF/PB5635-S26" TargetMode="External"/><Relationship Id="rId214" Type="http://schemas.openxmlformats.org/officeDocument/2006/relationships/hyperlink" Target="https://www.panjit.com.tw/en/Product/downloadPDF/PJSD12LCFN2" TargetMode="External"/><Relationship Id="rId235" Type="http://schemas.openxmlformats.org/officeDocument/2006/relationships/hyperlink" Target="https://www.panjit.com.tw/en/Product/downloadPDF/PJGBLC05" TargetMode="External"/><Relationship Id="rId256" Type="http://schemas.openxmlformats.org/officeDocument/2006/relationships/hyperlink" Target="https://www.panjit.com.tw/en/Product/downloadPDF/PJGBLC12C-AU" TargetMode="External"/><Relationship Id="rId277" Type="http://schemas.openxmlformats.org/officeDocument/2006/relationships/hyperlink" Target="https://www.panjit.com.tw/en/Product/downloadPDF/PE1605M2Q" TargetMode="External"/><Relationship Id="rId298" Type="http://schemas.openxmlformats.org/officeDocument/2006/relationships/hyperlink" Target="https://www.panjit.com.tw/en/Product/downloadPDF/PE1605C4E6" TargetMode="External"/><Relationship Id="rId116" Type="http://schemas.openxmlformats.org/officeDocument/2006/relationships/hyperlink" Target="https://www.panjit.com.tw/en/Product/downloadPDF/PJMBZ20A-AU" TargetMode="External"/><Relationship Id="rId137" Type="http://schemas.openxmlformats.org/officeDocument/2006/relationships/hyperlink" Target="https://www.panjit.com.tw/en/Product/downloadPDF/PEC3808C2A-AU" TargetMode="External"/><Relationship Id="rId158" Type="http://schemas.openxmlformats.org/officeDocument/2006/relationships/hyperlink" Target="https://www.panjit.com.tw/en/Product/downloadPDF/PJSD12TM" TargetMode="External"/><Relationship Id="rId302" Type="http://schemas.openxmlformats.org/officeDocument/2006/relationships/hyperlink" Target="https://www.panjit.com.tw/en/Product/downloadPDF/PE4207M1Q" TargetMode="External"/><Relationship Id="rId20" Type="http://schemas.openxmlformats.org/officeDocument/2006/relationships/hyperlink" Target="https://www.panjit.com.tw/en/Product/downloadPDF/PE4312C2A-AU" TargetMode="External"/><Relationship Id="rId41" Type="http://schemas.openxmlformats.org/officeDocument/2006/relationships/hyperlink" Target="https://www.panjit.com.tw/en/Product/downloadPDF/PE4336C2C-AU" TargetMode="External"/><Relationship Id="rId62" Type="http://schemas.openxmlformats.org/officeDocument/2006/relationships/hyperlink" Target="https://www.panjit.com.tw/en/Product/downloadPDF/PEC4102AS" TargetMode="External"/><Relationship Id="rId83" Type="http://schemas.openxmlformats.org/officeDocument/2006/relationships/hyperlink" Target="https://www.panjit.com.tw/en/Product/downloadPDF/PB4415-DFA" TargetMode="External"/><Relationship Id="rId179" Type="http://schemas.openxmlformats.org/officeDocument/2006/relationships/hyperlink" Target="https://www.panjit.com.tw/en/Product/downloadPDF/PJSD03W" TargetMode="External"/><Relationship Id="rId190" Type="http://schemas.openxmlformats.org/officeDocument/2006/relationships/hyperlink" Target="https://www.panjit.com.tw/en/Product/downloadPDF/PJSD15W-AU" TargetMode="External"/><Relationship Id="rId204" Type="http://schemas.openxmlformats.org/officeDocument/2006/relationships/hyperlink" Target="https://www.panjit.com.tw/en/Product/downloadPDF/PJSOT24C-02" TargetMode="External"/><Relationship Id="rId225" Type="http://schemas.openxmlformats.org/officeDocument/2006/relationships/hyperlink" Target="https://www.panjit.com.tw/en/Product/downloadPDF/PJSD24CW" TargetMode="External"/><Relationship Id="rId246" Type="http://schemas.openxmlformats.org/officeDocument/2006/relationships/hyperlink" Target="https://www.panjit.com.tw/en/Product/downloadPDF/PJEC3V0V1WS" TargetMode="External"/><Relationship Id="rId267" Type="http://schemas.openxmlformats.org/officeDocument/2006/relationships/hyperlink" Target="https://www.panjit.com.tw/en/Product/downloadPDF/PJMBZ27V-AU" TargetMode="External"/><Relationship Id="rId288" Type="http://schemas.openxmlformats.org/officeDocument/2006/relationships/hyperlink" Target="https://www.panjit.com.tw/en/Product/downloadPDF/PE1605C4C6-AU" TargetMode="External"/><Relationship Id="rId106" Type="http://schemas.openxmlformats.org/officeDocument/2006/relationships/hyperlink" Target="https://www.panjit.com.tw/en/Product/downloadPDF/PS5915-S26" TargetMode="External"/><Relationship Id="rId127" Type="http://schemas.openxmlformats.org/officeDocument/2006/relationships/hyperlink" Target="https://www.panjit.com.tw/en/Product/downloadPDF/PEC3808AS-AU" TargetMode="External"/><Relationship Id="rId313" Type="http://schemas.openxmlformats.org/officeDocument/2006/relationships/hyperlink" Target="https://www.panjit.com.tw/en/Product/downloadPDF/PE4205CS" TargetMode="External"/><Relationship Id="rId10" Type="http://schemas.openxmlformats.org/officeDocument/2006/relationships/hyperlink" Target="https://www.panjit.com.tw/en/Product/downloadPDF/PE4536C2A-AU" TargetMode="External"/><Relationship Id="rId31" Type="http://schemas.openxmlformats.org/officeDocument/2006/relationships/hyperlink" Target="https://www.panjit.com.tw/en/Product/downloadPDF/PE4322C2A" TargetMode="External"/><Relationship Id="rId52" Type="http://schemas.openxmlformats.org/officeDocument/2006/relationships/hyperlink" Target="https://www.panjit.com.tw/en/Product/downloadPDF/PEC3205CS" TargetMode="External"/><Relationship Id="rId73" Type="http://schemas.openxmlformats.org/officeDocument/2006/relationships/hyperlink" Target="https://www.panjit.com.tw/en/Product/downloadPDF/PE4709L1Q" TargetMode="External"/><Relationship Id="rId94" Type="http://schemas.openxmlformats.org/officeDocument/2006/relationships/hyperlink" Target="https://www.panjit.com.tw/en/Product/downloadPDF/PS2403-D63" TargetMode="External"/><Relationship Id="rId148" Type="http://schemas.openxmlformats.org/officeDocument/2006/relationships/hyperlink" Target="https://www.panjit.com.tw/en/Product/downloadPDF/PEC3812C2E-AU" TargetMode="External"/><Relationship Id="rId169" Type="http://schemas.openxmlformats.org/officeDocument/2006/relationships/hyperlink" Target="https://www.panjit.com.tw/en/Product/downloadPDF/PJSD36TS" TargetMode="External"/><Relationship Id="rId4" Type="http://schemas.openxmlformats.org/officeDocument/2006/relationships/hyperlink" Target="https://www.panjit.com.tw/en/Product/downloadPDF/PE4503C2A-AU" TargetMode="External"/><Relationship Id="rId180" Type="http://schemas.openxmlformats.org/officeDocument/2006/relationships/hyperlink" Target="https://www.panjit.com.tw/en/Product/downloadPDF/PJSD05W" TargetMode="External"/><Relationship Id="rId215" Type="http://schemas.openxmlformats.org/officeDocument/2006/relationships/hyperlink" Target="https://www.panjit.com.tw/en/Product/downloadPDF/PJEC28VV5FN2" TargetMode="External"/><Relationship Id="rId236" Type="http://schemas.openxmlformats.org/officeDocument/2006/relationships/hyperlink" Target="https://www.panjit.com.tw/en/Product/downloadPDF/PJGBLC08" TargetMode="External"/><Relationship Id="rId257" Type="http://schemas.openxmlformats.org/officeDocument/2006/relationships/hyperlink" Target="https://www.panjit.com.tw/en/Product/downloadPDF/PJGBLC15C-AU" TargetMode="External"/><Relationship Id="rId278" Type="http://schemas.openxmlformats.org/officeDocument/2006/relationships/hyperlink" Target="https://www.panjit.com.tw/en/Product/downloadPDF/PE1605M1Q" TargetMode="External"/><Relationship Id="rId303" Type="http://schemas.openxmlformats.org/officeDocument/2006/relationships/hyperlink" Target="https://www.panjit.com.tw/en/Product/downloadPDF/PEC3212C1CS-AU" TargetMode="External"/><Relationship Id="rId42" Type="http://schemas.openxmlformats.org/officeDocument/2006/relationships/hyperlink" Target="https://www.panjit.com.tw/en/Product/downloadPDF/PE4305C2C" TargetMode="External"/><Relationship Id="rId84" Type="http://schemas.openxmlformats.org/officeDocument/2006/relationships/hyperlink" Target="https://www.panjit.com.tw/en/Product/downloadPDF/PS1101-D32" TargetMode="External"/><Relationship Id="rId138" Type="http://schemas.openxmlformats.org/officeDocument/2006/relationships/hyperlink" Target="https://www.panjit.com.tw/en/Product/downloadPDF/PEC3812C2A-AU" TargetMode="External"/><Relationship Id="rId191" Type="http://schemas.openxmlformats.org/officeDocument/2006/relationships/hyperlink" Target="https://www.panjit.com.tw/en/Product/downloadPDF/PJSD24W-AU" TargetMode="External"/><Relationship Id="rId205" Type="http://schemas.openxmlformats.org/officeDocument/2006/relationships/hyperlink" Target="https://www.panjit.com.tw/en/Product/downloadPDF/PJSOT05C-03" TargetMode="External"/><Relationship Id="rId247" Type="http://schemas.openxmlformats.org/officeDocument/2006/relationships/hyperlink" Target="https://www.panjit.com.tw/en/Product/downloadPDF/PJGBLC03C" TargetMode="External"/><Relationship Id="rId107" Type="http://schemas.openxmlformats.org/officeDocument/2006/relationships/hyperlink" Target="https://www.panjit.com.tw/en/Product/downloadPDF/PS150M-D62" TargetMode="External"/><Relationship Id="rId289" Type="http://schemas.openxmlformats.org/officeDocument/2006/relationships/hyperlink" Target="https://www.panjit.com.tw/en/Product/downloadPDF/PE4136C2A" TargetMode="External"/><Relationship Id="rId11" Type="http://schemas.openxmlformats.org/officeDocument/2006/relationships/hyperlink" Target="https://www.panjit.com.tw/en/Product/downloadPDF/PE4503C2A" TargetMode="External"/><Relationship Id="rId53" Type="http://schemas.openxmlformats.org/officeDocument/2006/relationships/hyperlink" Target="https://www.panjit.com.tw/en/Product/downloadPDF/PEC3202C2C" TargetMode="External"/><Relationship Id="rId149" Type="http://schemas.openxmlformats.org/officeDocument/2006/relationships/hyperlink" Target="https://www.panjit.com.tw/en/Product/downloadPDF/PEC3815C2E-AU" TargetMode="External"/><Relationship Id="rId314" Type="http://schemas.openxmlformats.org/officeDocument/2006/relationships/hyperlink" Target="https://www.panjit.com.tw/en/Product/downloadPDF/PE4207CS" TargetMode="External"/><Relationship Id="rId95" Type="http://schemas.openxmlformats.org/officeDocument/2006/relationships/hyperlink" Target="https://www.panjit.com.tw/en/Product/downloadPDF/PS2705-D63" TargetMode="External"/><Relationship Id="rId160" Type="http://schemas.openxmlformats.org/officeDocument/2006/relationships/hyperlink" Target="https://www.panjit.com.tw/en/Product/downloadPDF/PJSD03TS" TargetMode="External"/><Relationship Id="rId216" Type="http://schemas.openxmlformats.org/officeDocument/2006/relationships/hyperlink" Target="https://www.panjit.com.tw/en/Product/downloadPDF/PEC1605M1Q" TargetMode="External"/><Relationship Id="rId258" Type="http://schemas.openxmlformats.org/officeDocument/2006/relationships/hyperlink" Target="https://www.panjit.com.tw/en/Product/downloadPDF/PJGBLC24C-AU" TargetMode="External"/><Relationship Id="rId22" Type="http://schemas.openxmlformats.org/officeDocument/2006/relationships/hyperlink" Target="https://www.panjit.com.tw/en/Product/downloadPDF/PE4318C2A-AU" TargetMode="External"/><Relationship Id="rId64" Type="http://schemas.openxmlformats.org/officeDocument/2006/relationships/hyperlink" Target="https://www.panjit.com.tw/en/Product/downloadPDF/PEC4105AS" TargetMode="External"/><Relationship Id="rId118" Type="http://schemas.openxmlformats.org/officeDocument/2006/relationships/hyperlink" Target="https://www.panjit.com.tw/en/Product/downloadPDF/PJMBZ33A-AU" TargetMode="External"/><Relationship Id="rId171" Type="http://schemas.openxmlformats.org/officeDocument/2006/relationships/hyperlink" Target="https://www.panjit.com.tw/en/Product/downloadPDF/PJSD03TS-AU" TargetMode="External"/><Relationship Id="rId227" Type="http://schemas.openxmlformats.org/officeDocument/2006/relationships/hyperlink" Target="https://www.panjit.com.tw/en/Product/downloadPDF/PJSD05CW-AU" TargetMode="External"/><Relationship Id="rId269" Type="http://schemas.openxmlformats.org/officeDocument/2006/relationships/hyperlink" Target="https://www.panjit.com.tw/en/Product/downloadPDF/PJSOT05" TargetMode="External"/><Relationship Id="rId33" Type="http://schemas.openxmlformats.org/officeDocument/2006/relationships/hyperlink" Target="https://www.panjit.com.tw/en/Product/downloadPDF/PE4336C2A" TargetMode="External"/><Relationship Id="rId129" Type="http://schemas.openxmlformats.org/officeDocument/2006/relationships/hyperlink" Target="https://www.panjit.com.tw/en/Product/downloadPDF/PEC3815AS-AU" TargetMode="External"/><Relationship Id="rId280" Type="http://schemas.openxmlformats.org/officeDocument/2006/relationships/hyperlink" Target="https://www.panjit.com.tw/en/Product/downloadPDF/PE1403M2Q" TargetMode="External"/><Relationship Id="rId75" Type="http://schemas.openxmlformats.org/officeDocument/2006/relationships/hyperlink" Target="https://www.panjit.com.tw/en/Product/downloadPDF/PE4715L1Q" TargetMode="External"/><Relationship Id="rId140" Type="http://schemas.openxmlformats.org/officeDocument/2006/relationships/hyperlink" Target="https://www.panjit.com.tw/en/Product/downloadPDF/PEC3824C2A-AU" TargetMode="External"/><Relationship Id="rId182" Type="http://schemas.openxmlformats.org/officeDocument/2006/relationships/hyperlink" Target="https://www.panjit.com.tw/en/Product/downloadPDF/PJSD12W" TargetMode="External"/><Relationship Id="rId6" Type="http://schemas.openxmlformats.org/officeDocument/2006/relationships/hyperlink" Target="https://www.panjit.com.tw/en/Product/downloadPDF/PE4509C2A-AU" TargetMode="External"/><Relationship Id="rId238" Type="http://schemas.openxmlformats.org/officeDocument/2006/relationships/hyperlink" Target="https://www.panjit.com.tw/en/Product/downloadPDF/PJGBLC15" TargetMode="External"/><Relationship Id="rId291" Type="http://schemas.openxmlformats.org/officeDocument/2006/relationships/hyperlink" Target="https://www.panjit.com.tw/en/Product/downloadPDF/PEC3215C2A-AU" TargetMode="External"/><Relationship Id="rId305" Type="http://schemas.openxmlformats.org/officeDocument/2006/relationships/hyperlink" Target="https://www.panjit.com.tw/en/Product/downloadPDF/PE3212M1Q" TargetMode="External"/><Relationship Id="rId44" Type="http://schemas.openxmlformats.org/officeDocument/2006/relationships/hyperlink" Target="https://www.panjit.com.tw/en/Product/downloadPDF/PE4312C2C" TargetMode="External"/><Relationship Id="rId86" Type="http://schemas.openxmlformats.org/officeDocument/2006/relationships/hyperlink" Target="https://www.panjit.com.tw/en/Product/downloadPDF/PS1201-D32" TargetMode="External"/><Relationship Id="rId151" Type="http://schemas.openxmlformats.org/officeDocument/2006/relationships/hyperlink" Target="https://www.panjit.com.tw/en/Product/downloadPDF/PEC3836C2E-AU" TargetMode="External"/><Relationship Id="rId193" Type="http://schemas.openxmlformats.org/officeDocument/2006/relationships/hyperlink" Target="https://www.panjit.com.tw/en/Product/downloadPDF/PJE24HWS" TargetMode="External"/><Relationship Id="rId207" Type="http://schemas.openxmlformats.org/officeDocument/2006/relationships/hyperlink" Target="https://www.panjit.com.tw/en/Product/downloadPDF/PJSOT24C-05-AU" TargetMode="External"/><Relationship Id="rId249" Type="http://schemas.openxmlformats.org/officeDocument/2006/relationships/hyperlink" Target="https://www.panjit.com.tw/en/Product/downloadPDF/PJGBLC08C" TargetMode="External"/><Relationship Id="rId13" Type="http://schemas.openxmlformats.org/officeDocument/2006/relationships/hyperlink" Target="https://www.panjit.com.tw/en/Product/downloadPDF/PE4509C2A" TargetMode="External"/><Relationship Id="rId109" Type="http://schemas.openxmlformats.org/officeDocument/2006/relationships/hyperlink" Target="https://www.panjit.com.tw/en/Product/downloadPDF/PJMBZ5V6A-AU" TargetMode="External"/><Relationship Id="rId260" Type="http://schemas.openxmlformats.org/officeDocument/2006/relationships/hyperlink" Target="https://www.panjit.com.tw/en/Product/downloadPDF/PJEC24MTA" TargetMode="External"/><Relationship Id="rId316" Type="http://schemas.openxmlformats.org/officeDocument/2006/relationships/hyperlink" Target="https://www.panjit.com.tw/en/Product/downloadPDF/PE4212CS" TargetMode="External"/></Relationships>
</file>

<file path=xl/worksheets/_rels/sheet28.xml.rels><?xml version="1.0" encoding="UTF-8" standalone="yes"?>
<Relationships xmlns="http://schemas.openxmlformats.org/package/2006/relationships"><Relationship Id="rId1827" Type="http://schemas.openxmlformats.org/officeDocument/2006/relationships/hyperlink" Target="https://www.panjit.com.tw/en/Product/downloadPDF/P4HE40A" TargetMode="External"/><Relationship Id="rId170" Type="http://schemas.openxmlformats.org/officeDocument/2006/relationships/hyperlink" Target="https://www.panjit.com.tw/en/Product/downloadPDF/P6AFC26A-AU" TargetMode="External"/><Relationship Id="rId987" Type="http://schemas.openxmlformats.org/officeDocument/2006/relationships/hyperlink" Target="https://www.panjit.com.tw/en/Product/downloadPDF/P4SMAJ12CA-AU" TargetMode="External"/><Relationship Id="rId847" Type="http://schemas.openxmlformats.org/officeDocument/2006/relationships/hyperlink" Target="https://www.panjit.com.tw/en/Product/downloadPDF/P4SMA170CA" TargetMode="External"/><Relationship Id="rId1477" Type="http://schemas.openxmlformats.org/officeDocument/2006/relationships/hyperlink" Target="https://www.panjit.com.tw/en/Product/downloadPDF/1.5SMCJ9.0CA" TargetMode="External"/><Relationship Id="rId1684" Type="http://schemas.openxmlformats.org/officeDocument/2006/relationships/hyperlink" Target="https://www.panjit.com.tw/en/Product/downloadPDF/3.0SMCJ60CA" TargetMode="External"/><Relationship Id="rId1891" Type="http://schemas.openxmlformats.org/officeDocument/2006/relationships/hyperlink" Target="https://www.panjit.com.tw/en/Product/downloadPDF/1.5SMC68AS" TargetMode="External"/><Relationship Id="rId707" Type="http://schemas.openxmlformats.org/officeDocument/2006/relationships/hyperlink" Target="https://www.panjit.com.tw/en/Product/downloadPDF/P6SMBJ11A-AU" TargetMode="External"/><Relationship Id="rId914" Type="http://schemas.openxmlformats.org/officeDocument/2006/relationships/hyperlink" Target="https://www.panjit.com.tw/en/Product/downloadPDF/P4SMAJ13CA" TargetMode="External"/><Relationship Id="rId1337" Type="http://schemas.openxmlformats.org/officeDocument/2006/relationships/hyperlink" Target="https://www.panjit.com.tw/en/Product/downloadPDF/1.5SMC220CA" TargetMode="External"/><Relationship Id="rId1544" Type="http://schemas.openxmlformats.org/officeDocument/2006/relationships/hyperlink" Target="https://www.panjit.com.tw/en/Product/downloadPDF/1.5KE91A" TargetMode="External"/><Relationship Id="rId1751" Type="http://schemas.openxmlformats.org/officeDocument/2006/relationships/hyperlink" Target="https://www.panjit.com.tw/en/Product/downloadPDF/P1CH6.0A" TargetMode="External"/><Relationship Id="rId43" Type="http://schemas.openxmlformats.org/officeDocument/2006/relationships/hyperlink" Target="https://www.panjit.com.tw/en/Product/downloadPDF/5KMC64AS-AU" TargetMode="External"/><Relationship Id="rId1404" Type="http://schemas.openxmlformats.org/officeDocument/2006/relationships/hyperlink" Target="https://www.panjit.com.tw/en/Product/downloadPDF/3.0SMCJ26CA-AU" TargetMode="External"/><Relationship Id="rId1611" Type="http://schemas.openxmlformats.org/officeDocument/2006/relationships/hyperlink" Target="https://www.panjit.com.tw/en/Product/downloadPDF/3.0SMCJ12A" TargetMode="External"/><Relationship Id="rId497" Type="http://schemas.openxmlformats.org/officeDocument/2006/relationships/hyperlink" Target="https://www.panjit.com.tw/en/Product/downloadPDF/P4SMA51A" TargetMode="External"/><Relationship Id="rId2178" Type="http://schemas.openxmlformats.org/officeDocument/2006/relationships/hyperlink" Target="https://www.panjit.com.tw/en/Product/downloadPDF/P4SMAJ200CAS" TargetMode="External"/><Relationship Id="rId2385" Type="http://schemas.openxmlformats.org/officeDocument/2006/relationships/hyperlink" Target="https://www.panjit.com.tw/en/Product/downloadPDF/P6KE24CAS" TargetMode="External"/><Relationship Id="rId357" Type="http://schemas.openxmlformats.org/officeDocument/2006/relationships/hyperlink" Target="https://www.panjit.com.tw/en/Product/downloadPDF/P2AL7.5A" TargetMode="External"/><Relationship Id="rId1194" Type="http://schemas.openxmlformats.org/officeDocument/2006/relationships/hyperlink" Target="https://www.panjit.com.tw/en/Product/downloadPDF/P6KE39A" TargetMode="External"/><Relationship Id="rId2038" Type="http://schemas.openxmlformats.org/officeDocument/2006/relationships/hyperlink" Target="https://www.panjit.com.tw/en/Product/downloadPDF/P4SMA51AS" TargetMode="External"/><Relationship Id="rId217" Type="http://schemas.openxmlformats.org/officeDocument/2006/relationships/hyperlink" Target="https://www.panjit.com.tw/en/Product/downloadPDF/P4AFC100AS-AU" TargetMode="External"/><Relationship Id="rId564" Type="http://schemas.openxmlformats.org/officeDocument/2006/relationships/hyperlink" Target="https://www.panjit.com.tw/en/Product/downloadPDF/P4KE10A" TargetMode="External"/><Relationship Id="rId771" Type="http://schemas.openxmlformats.org/officeDocument/2006/relationships/hyperlink" Target="https://www.panjit.com.tw/en/Product/downloadPDF/1.5SMCJ30A-AU" TargetMode="External"/><Relationship Id="rId2245" Type="http://schemas.openxmlformats.org/officeDocument/2006/relationships/hyperlink" Target="https://www.panjit.com.tw/en/Product/downloadPDF/P6SMB160AS" TargetMode="External"/><Relationship Id="rId2452" Type="http://schemas.openxmlformats.org/officeDocument/2006/relationships/hyperlink" Target="https://www.panjit.com.tw/en/Product/downloadPDF/P6SMBJ14CAS" TargetMode="External"/><Relationship Id="rId424" Type="http://schemas.openxmlformats.org/officeDocument/2006/relationships/hyperlink" Target="https://www.panjit.com.tw/en/Product/downloadPDF/P4FL20A" TargetMode="External"/><Relationship Id="rId631" Type="http://schemas.openxmlformats.org/officeDocument/2006/relationships/hyperlink" Target="https://www.panjit.com.tw/en/Product/downloadPDF/P6SMB11A-AU" TargetMode="External"/><Relationship Id="rId1054" Type="http://schemas.openxmlformats.org/officeDocument/2006/relationships/hyperlink" Target="https://www.panjit.com.tw/en/Product/downloadPDF/P6SMB43CA" TargetMode="External"/><Relationship Id="rId1261" Type="http://schemas.openxmlformats.org/officeDocument/2006/relationships/hyperlink" Target="https://www.panjit.com.tw/en/Product/downloadPDF/1.5SMC6.8A" TargetMode="External"/><Relationship Id="rId2105" Type="http://schemas.openxmlformats.org/officeDocument/2006/relationships/hyperlink" Target="https://www.panjit.com.tw/en/Product/downloadPDF/P4SMAJ26AS" TargetMode="External"/><Relationship Id="rId2312" Type="http://schemas.openxmlformats.org/officeDocument/2006/relationships/hyperlink" Target="https://www.panjit.com.tw/en/Product/downloadPDF/1.5SMC47CAS" TargetMode="External"/><Relationship Id="rId1121" Type="http://schemas.openxmlformats.org/officeDocument/2006/relationships/hyperlink" Target="https://www.panjit.com.tw/en/Product/downloadPDF/P6SMBJ190CA" TargetMode="External"/><Relationship Id="rId1938" Type="http://schemas.openxmlformats.org/officeDocument/2006/relationships/hyperlink" Target="https://www.panjit.com.tw/en/Product/downloadPDF/1.5SMCJ90AS" TargetMode="External"/><Relationship Id="rId281" Type="http://schemas.openxmlformats.org/officeDocument/2006/relationships/hyperlink" Target="https://www.panjit.com.tw/en/Product/downloadPDF/SMF6.5A" TargetMode="External"/><Relationship Id="rId141" Type="http://schemas.openxmlformats.org/officeDocument/2006/relationships/hyperlink" Target="https://www.panjit.com.tw/en/Product/downloadPDF/P6AFC43A" TargetMode="External"/><Relationship Id="rId7" Type="http://schemas.openxmlformats.org/officeDocument/2006/relationships/hyperlink" Target="https://www.panjit.com.tw/en/Product/downloadPDF/5KMC58CAS" TargetMode="External"/><Relationship Id="rId958" Type="http://schemas.openxmlformats.org/officeDocument/2006/relationships/hyperlink" Target="https://www.panjit.com.tw/en/Product/downloadPDF/P4SMAJ12A-AU" TargetMode="External"/><Relationship Id="rId1588" Type="http://schemas.openxmlformats.org/officeDocument/2006/relationships/hyperlink" Target="https://www.panjit.com.tw/en/Product/downloadPDF/1.5KE120CA" TargetMode="External"/><Relationship Id="rId1795" Type="http://schemas.openxmlformats.org/officeDocument/2006/relationships/hyperlink" Target="https://www.panjit.com.tw/en/Product/downloadPDF/P1CH24A-AU" TargetMode="External"/><Relationship Id="rId87" Type="http://schemas.openxmlformats.org/officeDocument/2006/relationships/hyperlink" Target="https://www.panjit.com.tw/en/Product/downloadPDF/5KMC85AS" TargetMode="External"/><Relationship Id="rId818" Type="http://schemas.openxmlformats.org/officeDocument/2006/relationships/hyperlink" Target="https://www.panjit.com.tw/en/Product/downloadPDF/P4SMA11CA" TargetMode="External"/><Relationship Id="rId1448" Type="http://schemas.openxmlformats.org/officeDocument/2006/relationships/hyperlink" Target="https://www.panjit.com.tw/en/Product/downloadPDF/1.5SMCJ51A" TargetMode="External"/><Relationship Id="rId1655" Type="http://schemas.openxmlformats.org/officeDocument/2006/relationships/hyperlink" Target="https://www.panjit.com.tw/en/Product/downloadPDF/3.0SMCJ7.0CA" TargetMode="External"/><Relationship Id="rId1308" Type="http://schemas.openxmlformats.org/officeDocument/2006/relationships/hyperlink" Target="https://www.panjit.com.tw/en/Product/downloadPDF/1.5SMC15CA" TargetMode="External"/><Relationship Id="rId1862" Type="http://schemas.openxmlformats.org/officeDocument/2006/relationships/hyperlink" Target="https://www.panjit.com.tw/en/Product/downloadPDF/P4HE40A-AU" TargetMode="External"/><Relationship Id="rId1515" Type="http://schemas.openxmlformats.org/officeDocument/2006/relationships/hyperlink" Target="https://www.panjit.com.tw/en/Product/downloadPDF/1.5SMCJ170CA" TargetMode="External"/><Relationship Id="rId1722" Type="http://schemas.openxmlformats.org/officeDocument/2006/relationships/hyperlink" Target="https://www.panjit.com.tw/en/Product/downloadPDF/5KP40A" TargetMode="External"/><Relationship Id="rId14" Type="http://schemas.openxmlformats.org/officeDocument/2006/relationships/hyperlink" Target="https://www.panjit.com.tw/en/Product/downloadPDF/1K5PC33AS-AU" TargetMode="External"/><Relationship Id="rId2289" Type="http://schemas.openxmlformats.org/officeDocument/2006/relationships/hyperlink" Target="https://www.panjit.com.tw/en/Product/downloadPDF/P6SMBJ160AS" TargetMode="External"/><Relationship Id="rId468" Type="http://schemas.openxmlformats.org/officeDocument/2006/relationships/hyperlink" Target="https://www.panjit.com.tw/en/Product/downloadPDF/P4FL43A-AU" TargetMode="External"/><Relationship Id="rId675" Type="http://schemas.openxmlformats.org/officeDocument/2006/relationships/hyperlink" Target="https://www.panjit.com.tw/en/Product/downloadPDF/P6SMBJ30A" TargetMode="External"/><Relationship Id="rId882" Type="http://schemas.openxmlformats.org/officeDocument/2006/relationships/hyperlink" Target="https://www.panjit.com.tw/en/Product/downloadPDF/P4SMAJ54A" TargetMode="External"/><Relationship Id="rId1098" Type="http://schemas.openxmlformats.org/officeDocument/2006/relationships/hyperlink" Target="https://www.panjit.com.tw/en/Product/downloadPDF/P6SMBJ36CA" TargetMode="External"/><Relationship Id="rId2149" Type="http://schemas.openxmlformats.org/officeDocument/2006/relationships/hyperlink" Target="https://www.panjit.com.tw/en/Product/downloadPDF/P4SMAJ24CAS" TargetMode="External"/><Relationship Id="rId2356" Type="http://schemas.openxmlformats.org/officeDocument/2006/relationships/hyperlink" Target="https://www.panjit.com.tw/en/Product/downloadPDF/1.5SMCJ58CAS" TargetMode="External"/><Relationship Id="rId328" Type="http://schemas.openxmlformats.org/officeDocument/2006/relationships/hyperlink" Target="https://www.panjit.com.tw/en/Product/downloadPDF/SMF13A-AU" TargetMode="External"/><Relationship Id="rId535" Type="http://schemas.openxmlformats.org/officeDocument/2006/relationships/hyperlink" Target="https://www.panjit.com.tw/en/Product/downloadPDF/P4SMA68A-AU" TargetMode="External"/><Relationship Id="rId742" Type="http://schemas.openxmlformats.org/officeDocument/2006/relationships/hyperlink" Target="https://www.panjit.com.tw/en/Product/downloadPDF/1.5SMC24A-AU" TargetMode="External"/><Relationship Id="rId1165" Type="http://schemas.openxmlformats.org/officeDocument/2006/relationships/hyperlink" Target="https://www.panjit.com.tw/en/Product/downloadPDF/P6SMBJ33CA-AU" TargetMode="External"/><Relationship Id="rId1372" Type="http://schemas.openxmlformats.org/officeDocument/2006/relationships/hyperlink" Target="https://www.panjit.com.tw/en/Product/downloadPDF/1.5SMCJ20CA-AU" TargetMode="External"/><Relationship Id="rId2009" Type="http://schemas.openxmlformats.org/officeDocument/2006/relationships/hyperlink" Target="https://www.panjit.com.tw/en/Product/downloadPDF/P4KE91CAS" TargetMode="External"/><Relationship Id="rId2216" Type="http://schemas.openxmlformats.org/officeDocument/2006/relationships/hyperlink" Target="https://www.panjit.com.tw/en/Product/downloadPDF/P6SMB10AS" TargetMode="External"/><Relationship Id="rId2423" Type="http://schemas.openxmlformats.org/officeDocument/2006/relationships/hyperlink" Target="https://www.panjit.com.tw/en/Product/downloadPDF/P6SMB33CAS" TargetMode="External"/><Relationship Id="rId602" Type="http://schemas.openxmlformats.org/officeDocument/2006/relationships/hyperlink" Target="https://www.panjit.com.tw/en/Product/downloadPDF/P6SMB27A" TargetMode="External"/><Relationship Id="rId1025" Type="http://schemas.openxmlformats.org/officeDocument/2006/relationships/hyperlink" Target="https://www.panjit.com.tw/en/Product/downloadPDF/P4KE47CA" TargetMode="External"/><Relationship Id="rId1232" Type="http://schemas.openxmlformats.org/officeDocument/2006/relationships/hyperlink" Target="https://www.panjit.com.tw/en/Product/downloadPDF/P6KE27CA" TargetMode="External"/><Relationship Id="rId185" Type="http://schemas.openxmlformats.org/officeDocument/2006/relationships/hyperlink" Target="https://www.panjit.com.tw/en/Product/downloadPDF/P4AFC9.0AS-AU" TargetMode="External"/><Relationship Id="rId1909" Type="http://schemas.openxmlformats.org/officeDocument/2006/relationships/hyperlink" Target="https://www.panjit.com.tw/en/Product/downloadPDF/1.5SMCJ11AS" TargetMode="External"/><Relationship Id="rId392" Type="http://schemas.openxmlformats.org/officeDocument/2006/relationships/hyperlink" Target="https://www.panjit.com.tw/en/Product/downloadPDF/P2AL14A-AU" TargetMode="External"/><Relationship Id="rId2073" Type="http://schemas.openxmlformats.org/officeDocument/2006/relationships/hyperlink" Target="https://www.panjit.com.tw/en/Product/downloadPDF/P4SMA51CAS" TargetMode="External"/><Relationship Id="rId2280" Type="http://schemas.openxmlformats.org/officeDocument/2006/relationships/hyperlink" Target="https://www.panjit.com.tw/en/Product/downloadPDF/P6SMBJ75AS" TargetMode="External"/><Relationship Id="rId252" Type="http://schemas.openxmlformats.org/officeDocument/2006/relationships/hyperlink" Target="https://www.panjit.com.tw/en/Product/downloadPDF/P4AFC33AS" TargetMode="External"/><Relationship Id="rId2140" Type="http://schemas.openxmlformats.org/officeDocument/2006/relationships/hyperlink" Target="https://www.panjit.com.tw/en/Product/downloadPDF/P4SMAJ12CAS" TargetMode="External"/><Relationship Id="rId112" Type="http://schemas.openxmlformats.org/officeDocument/2006/relationships/hyperlink" Target="https://www.panjit.com.tw/en/Product/downloadPDF/P4SMA540CAS" TargetMode="External"/><Relationship Id="rId1699" Type="http://schemas.openxmlformats.org/officeDocument/2006/relationships/hyperlink" Target="https://www.panjit.com.tw/en/Product/downloadPDF/3.0SMCJ190CA" TargetMode="External"/><Relationship Id="rId2000" Type="http://schemas.openxmlformats.org/officeDocument/2006/relationships/hyperlink" Target="https://www.panjit.com.tw/en/Product/downloadPDF/P4KE39CAS" TargetMode="External"/><Relationship Id="rId929" Type="http://schemas.openxmlformats.org/officeDocument/2006/relationships/hyperlink" Target="https://www.panjit.com.tw/en/Product/downloadPDF/P4SMAJ43CA" TargetMode="External"/><Relationship Id="rId1559" Type="http://schemas.openxmlformats.org/officeDocument/2006/relationships/hyperlink" Target="https://www.panjit.com.tw/en/Product/downloadPDF/1.5KE440A" TargetMode="External"/><Relationship Id="rId1766" Type="http://schemas.openxmlformats.org/officeDocument/2006/relationships/hyperlink" Target="https://www.panjit.com.tw/en/Product/downloadPDF/P1CH18A" TargetMode="External"/><Relationship Id="rId1973" Type="http://schemas.openxmlformats.org/officeDocument/2006/relationships/hyperlink" Target="https://www.panjit.com.tw/en/Product/downloadPDF/P4KE82AS" TargetMode="External"/><Relationship Id="rId58" Type="http://schemas.openxmlformats.org/officeDocument/2006/relationships/hyperlink" Target="https://www.panjit.com.tw/en/Product/downloadPDF/5KMC33CAS-AU" TargetMode="External"/><Relationship Id="rId1419" Type="http://schemas.openxmlformats.org/officeDocument/2006/relationships/hyperlink" Target="https://www.panjit.com.tw/en/Product/downloadPDF/1.5SMCJ5.0A" TargetMode="External"/><Relationship Id="rId1626" Type="http://schemas.openxmlformats.org/officeDocument/2006/relationships/hyperlink" Target="https://www.panjit.com.tw/en/Product/downloadPDF/3.0SMCJ40A" TargetMode="External"/><Relationship Id="rId1833" Type="http://schemas.openxmlformats.org/officeDocument/2006/relationships/hyperlink" Target="https://www.panjit.com.tw/en/Product/downloadPDF/P4HE58A" TargetMode="External"/><Relationship Id="rId1900" Type="http://schemas.openxmlformats.org/officeDocument/2006/relationships/hyperlink" Target="https://www.panjit.com.tw/en/Product/downloadPDF/1.5SMC160AS" TargetMode="External"/><Relationship Id="rId579" Type="http://schemas.openxmlformats.org/officeDocument/2006/relationships/hyperlink" Target="https://www.panjit.com.tw/en/Product/downloadPDF/P4KE62A" TargetMode="External"/><Relationship Id="rId786" Type="http://schemas.openxmlformats.org/officeDocument/2006/relationships/hyperlink" Target="https://www.panjit.com.tw/en/Product/downloadPDF/3.0SMCJ12A-AU" TargetMode="External"/><Relationship Id="rId993" Type="http://schemas.openxmlformats.org/officeDocument/2006/relationships/hyperlink" Target="https://www.panjit.com.tw/en/Product/downloadPDF/P4SMAJ18CA-AU" TargetMode="External"/><Relationship Id="rId2467" Type="http://schemas.openxmlformats.org/officeDocument/2006/relationships/hyperlink" Target="https://www.panjit.com.tw/en/Product/downloadPDF/P6SMBJ45CAS" TargetMode="External"/><Relationship Id="rId439" Type="http://schemas.openxmlformats.org/officeDocument/2006/relationships/hyperlink" Target="https://www.panjit.com.tw/en/Product/downloadPDF/P4FL60A" TargetMode="External"/><Relationship Id="rId646" Type="http://schemas.openxmlformats.org/officeDocument/2006/relationships/hyperlink" Target="https://www.panjit.com.tw/en/Product/downloadPDF/P6SMB47A-AU" TargetMode="External"/><Relationship Id="rId1069" Type="http://schemas.openxmlformats.org/officeDocument/2006/relationships/hyperlink" Target="https://www.panjit.com.tw/en/Product/downloadPDF/P6SMB170CA" TargetMode="External"/><Relationship Id="rId1276" Type="http://schemas.openxmlformats.org/officeDocument/2006/relationships/hyperlink" Target="https://www.panjit.com.tw/en/Product/downloadPDF/1.5SMC30A" TargetMode="External"/><Relationship Id="rId1483" Type="http://schemas.openxmlformats.org/officeDocument/2006/relationships/hyperlink" Target="https://www.panjit.com.tw/en/Product/downloadPDF/1.5SMCJ15CA" TargetMode="External"/><Relationship Id="rId2327" Type="http://schemas.openxmlformats.org/officeDocument/2006/relationships/hyperlink" Target="https://www.panjit.com.tw/en/Product/downloadPDF/1.5SMC180CAS" TargetMode="External"/><Relationship Id="rId506" Type="http://schemas.openxmlformats.org/officeDocument/2006/relationships/hyperlink" Target="https://www.panjit.com.tw/en/Product/downloadPDF/P4SMA120A" TargetMode="External"/><Relationship Id="rId853" Type="http://schemas.openxmlformats.org/officeDocument/2006/relationships/hyperlink" Target="https://www.panjit.com.tw/en/Product/downloadPDF/P4SMAJ6.0A" TargetMode="External"/><Relationship Id="rId1136" Type="http://schemas.openxmlformats.org/officeDocument/2006/relationships/hyperlink" Target="https://www.panjit.com.tw/en/Product/downloadPDF/P6SMB30CA-AU" TargetMode="External"/><Relationship Id="rId1690" Type="http://schemas.openxmlformats.org/officeDocument/2006/relationships/hyperlink" Target="https://www.panjit.com.tw/en/Product/downloadPDF/3.0SMCJ90CA" TargetMode="External"/><Relationship Id="rId713" Type="http://schemas.openxmlformats.org/officeDocument/2006/relationships/hyperlink" Target="https://www.panjit.com.tw/en/Product/downloadPDF/P6SMBJ17A-AU" TargetMode="External"/><Relationship Id="rId920" Type="http://schemas.openxmlformats.org/officeDocument/2006/relationships/hyperlink" Target="https://www.panjit.com.tw/en/Product/downloadPDF/P4SMAJ20CA" TargetMode="External"/><Relationship Id="rId1343" Type="http://schemas.openxmlformats.org/officeDocument/2006/relationships/hyperlink" Target="https://www.panjit.com.tw/en/Product/downloadPDF/1.5SMC15CA-AU" TargetMode="External"/><Relationship Id="rId1550" Type="http://schemas.openxmlformats.org/officeDocument/2006/relationships/hyperlink" Target="https://www.panjit.com.tw/en/Product/downloadPDF/1.5KE160A" TargetMode="External"/><Relationship Id="rId1203" Type="http://schemas.openxmlformats.org/officeDocument/2006/relationships/hyperlink" Target="https://www.panjit.com.tw/en/Product/downloadPDF/P6KE91A" TargetMode="External"/><Relationship Id="rId1410" Type="http://schemas.openxmlformats.org/officeDocument/2006/relationships/hyperlink" Target="https://www.panjit.com.tw/en/Product/downloadPDF/3.0SMCJ43CA-AU" TargetMode="External"/><Relationship Id="rId296" Type="http://schemas.openxmlformats.org/officeDocument/2006/relationships/hyperlink" Target="https://www.panjit.com.tw/en/Product/downloadPDF/SMF24A" TargetMode="External"/><Relationship Id="rId2184" Type="http://schemas.openxmlformats.org/officeDocument/2006/relationships/hyperlink" Target="https://www.panjit.com.tw/en/Product/downloadPDF/P6KE13AS" TargetMode="External"/><Relationship Id="rId2391" Type="http://schemas.openxmlformats.org/officeDocument/2006/relationships/hyperlink" Target="https://www.panjit.com.tw/en/Product/downloadPDF/P6KE43CAS" TargetMode="External"/><Relationship Id="rId156" Type="http://schemas.openxmlformats.org/officeDocument/2006/relationships/hyperlink" Target="https://www.panjit.com.tw/en/Product/downloadPDF/P6AFC8.5A-AU" TargetMode="External"/><Relationship Id="rId363" Type="http://schemas.openxmlformats.org/officeDocument/2006/relationships/hyperlink" Target="https://www.panjit.com.tw/en/Product/downloadPDF/P2AL12A" TargetMode="External"/><Relationship Id="rId570" Type="http://schemas.openxmlformats.org/officeDocument/2006/relationships/hyperlink" Target="https://www.panjit.com.tw/en/Product/downloadPDF/P4KE22A" TargetMode="External"/><Relationship Id="rId2044" Type="http://schemas.openxmlformats.org/officeDocument/2006/relationships/hyperlink" Target="https://www.panjit.com.tw/en/Product/downloadPDF/P4SMA91AS" TargetMode="External"/><Relationship Id="rId2251" Type="http://schemas.openxmlformats.org/officeDocument/2006/relationships/hyperlink" Target="https://www.panjit.com.tw/en/Product/downloadPDF/P6SMBJ8.5AS" TargetMode="External"/><Relationship Id="rId223" Type="http://schemas.openxmlformats.org/officeDocument/2006/relationships/hyperlink" Target="https://www.panjit.com.tw/en/Product/downloadPDF/P4AFC170AS-AU" TargetMode="External"/><Relationship Id="rId430" Type="http://schemas.openxmlformats.org/officeDocument/2006/relationships/hyperlink" Target="https://www.panjit.com.tw/en/Product/downloadPDF/P4FL33A" TargetMode="External"/><Relationship Id="rId1060" Type="http://schemas.openxmlformats.org/officeDocument/2006/relationships/hyperlink" Target="https://www.panjit.com.tw/en/Product/downloadPDF/P6SMB75CA" TargetMode="External"/><Relationship Id="rId2111" Type="http://schemas.openxmlformats.org/officeDocument/2006/relationships/hyperlink" Target="https://www.panjit.com.tw/en/Product/downloadPDF/P4SMAJ43AS" TargetMode="External"/><Relationship Id="rId1877" Type="http://schemas.openxmlformats.org/officeDocument/2006/relationships/hyperlink" Target="https://www.panjit.com.tw/en/Product/downloadPDF/1.5SMC18AS" TargetMode="External"/><Relationship Id="rId1737" Type="http://schemas.openxmlformats.org/officeDocument/2006/relationships/hyperlink" Target="https://www.panjit.com.tw/en/Product/downloadPDF/5KP33CA" TargetMode="External"/><Relationship Id="rId1944" Type="http://schemas.openxmlformats.org/officeDocument/2006/relationships/hyperlink" Target="https://www.panjit.com.tw/en/Product/downloadPDF/1.5SMCJ160AS" TargetMode="External"/><Relationship Id="rId29" Type="http://schemas.openxmlformats.org/officeDocument/2006/relationships/hyperlink" Target="https://www.panjit.com.tw/en/Product/downloadPDF/5KMC24AS-AU" TargetMode="External"/><Relationship Id="rId1804" Type="http://schemas.openxmlformats.org/officeDocument/2006/relationships/hyperlink" Target="https://www.panjit.com.tw/en/Product/downloadPDF/P4HE6.5A" TargetMode="External"/><Relationship Id="rId897" Type="http://schemas.openxmlformats.org/officeDocument/2006/relationships/hyperlink" Target="https://www.panjit.com.tw/en/Product/downloadPDF/P4SMAJ170A" TargetMode="External"/><Relationship Id="rId757" Type="http://schemas.openxmlformats.org/officeDocument/2006/relationships/hyperlink" Target="https://www.panjit.com.tw/en/Product/downloadPDF/1.5SMCJ10A-AU" TargetMode="External"/><Relationship Id="rId964" Type="http://schemas.openxmlformats.org/officeDocument/2006/relationships/hyperlink" Target="https://www.panjit.com.tw/en/Product/downloadPDF/P4SMAJ18A-AU" TargetMode="External"/><Relationship Id="rId1387" Type="http://schemas.openxmlformats.org/officeDocument/2006/relationships/hyperlink" Target="https://www.panjit.com.tw/en/Product/downloadPDF/1.5SMCJ60CA-AU" TargetMode="External"/><Relationship Id="rId1594" Type="http://schemas.openxmlformats.org/officeDocument/2006/relationships/hyperlink" Target="https://www.panjit.com.tw/en/Product/downloadPDF/1.5KE200CA" TargetMode="External"/><Relationship Id="rId2438" Type="http://schemas.openxmlformats.org/officeDocument/2006/relationships/hyperlink" Target="https://www.panjit.com.tw/en/Product/downloadPDF/P6SMB130CAS" TargetMode="External"/><Relationship Id="rId93" Type="http://schemas.openxmlformats.org/officeDocument/2006/relationships/hyperlink" Target="https://www.panjit.com.tw/en/Product/downloadPDF/5KMC15CAS" TargetMode="External"/><Relationship Id="rId617" Type="http://schemas.openxmlformats.org/officeDocument/2006/relationships/hyperlink" Target="https://www.panjit.com.tw/en/Product/downloadPDF/P6SMB110A" TargetMode="External"/><Relationship Id="rId824" Type="http://schemas.openxmlformats.org/officeDocument/2006/relationships/hyperlink" Target="https://www.panjit.com.tw/en/Product/downloadPDF/P4SMA20CA" TargetMode="External"/><Relationship Id="rId1247" Type="http://schemas.openxmlformats.org/officeDocument/2006/relationships/hyperlink" Target="https://www.panjit.com.tw/en/Product/downloadPDF/P6KE110CA" TargetMode="External"/><Relationship Id="rId1454" Type="http://schemas.openxmlformats.org/officeDocument/2006/relationships/hyperlink" Target="https://www.panjit.com.tw/en/Product/downloadPDF/1.5SMCJ75A" TargetMode="External"/><Relationship Id="rId1661" Type="http://schemas.openxmlformats.org/officeDocument/2006/relationships/hyperlink" Target="https://www.panjit.com.tw/en/Product/downloadPDF/3.0SMCJ11CA" TargetMode="External"/><Relationship Id="rId1107" Type="http://schemas.openxmlformats.org/officeDocument/2006/relationships/hyperlink" Target="https://www.panjit.com.tw/en/Product/downloadPDF/P6SMBJ64CA" TargetMode="External"/><Relationship Id="rId1314" Type="http://schemas.openxmlformats.org/officeDocument/2006/relationships/hyperlink" Target="https://www.panjit.com.tw/en/Product/downloadPDF/1.5SMC27CA" TargetMode="External"/><Relationship Id="rId1521" Type="http://schemas.openxmlformats.org/officeDocument/2006/relationships/hyperlink" Target="https://www.panjit.com.tw/en/Product/downloadPDF/1.5KE6.8A" TargetMode="External"/><Relationship Id="rId20" Type="http://schemas.openxmlformats.org/officeDocument/2006/relationships/hyperlink" Target="https://www.panjit.com.tw/en/Product/downloadPDF/5KMC12AS-AU" TargetMode="External"/><Relationship Id="rId2088" Type="http://schemas.openxmlformats.org/officeDocument/2006/relationships/hyperlink" Target="https://www.panjit.com.tw/en/Product/downloadPDF/P4SMA200CAS" TargetMode="External"/><Relationship Id="rId2295" Type="http://schemas.openxmlformats.org/officeDocument/2006/relationships/hyperlink" Target="https://www.panjit.com.tw/en/Product/downloadPDF/P6SMBJ220AS" TargetMode="External"/><Relationship Id="rId267" Type="http://schemas.openxmlformats.org/officeDocument/2006/relationships/hyperlink" Target="https://www.panjit.com.tw/en/Product/downloadPDF/P4AFC90AS" TargetMode="External"/><Relationship Id="rId474" Type="http://schemas.openxmlformats.org/officeDocument/2006/relationships/hyperlink" Target="https://www.panjit.com.tw/en/Product/downloadPDF/P4FL60A-AU" TargetMode="External"/><Relationship Id="rId2155" Type="http://schemas.openxmlformats.org/officeDocument/2006/relationships/hyperlink" Target="https://www.panjit.com.tw/en/Product/downloadPDF/P4SMAJ40CAS" TargetMode="External"/><Relationship Id="rId127" Type="http://schemas.openxmlformats.org/officeDocument/2006/relationships/hyperlink" Target="https://www.panjit.com.tw/en/Product/downloadPDF/P6AFC14A" TargetMode="External"/><Relationship Id="rId681" Type="http://schemas.openxmlformats.org/officeDocument/2006/relationships/hyperlink" Target="https://www.panjit.com.tw/en/Product/downloadPDF/P6SMBJ48A" TargetMode="External"/><Relationship Id="rId2362" Type="http://schemas.openxmlformats.org/officeDocument/2006/relationships/hyperlink" Target="https://www.panjit.com.tw/en/Product/downloadPDF/1.5SMCJ85CAS" TargetMode="External"/><Relationship Id="rId334" Type="http://schemas.openxmlformats.org/officeDocument/2006/relationships/hyperlink" Target="https://www.panjit.com.tw/en/Product/downloadPDF/SMF20A-AU" TargetMode="External"/><Relationship Id="rId541" Type="http://schemas.openxmlformats.org/officeDocument/2006/relationships/hyperlink" Target="https://www.panjit.com.tw/en/Product/downloadPDF/P4SMA13CA-AU" TargetMode="External"/><Relationship Id="rId1171" Type="http://schemas.openxmlformats.org/officeDocument/2006/relationships/hyperlink" Target="https://www.panjit.com.tw/en/Product/downloadPDF/P6SMBJ51CA-AU" TargetMode="External"/><Relationship Id="rId2015" Type="http://schemas.openxmlformats.org/officeDocument/2006/relationships/hyperlink" Target="https://www.panjit.com.tw/en/Product/downloadPDF/P4KE160CAS" TargetMode="External"/><Relationship Id="rId2222" Type="http://schemas.openxmlformats.org/officeDocument/2006/relationships/hyperlink" Target="https://www.panjit.com.tw/en/Product/downloadPDF/P6SMB18AS" TargetMode="External"/><Relationship Id="rId401" Type="http://schemas.openxmlformats.org/officeDocument/2006/relationships/hyperlink" Target="https://www.panjit.com.tw/en/Product/downloadPDF/P2AL28A-AU" TargetMode="External"/><Relationship Id="rId1031" Type="http://schemas.openxmlformats.org/officeDocument/2006/relationships/hyperlink" Target="https://www.panjit.com.tw/en/Product/downloadPDF/P4KE250CA" TargetMode="External"/><Relationship Id="rId1988" Type="http://schemas.openxmlformats.org/officeDocument/2006/relationships/hyperlink" Target="https://www.panjit.com.tw/en/Product/downloadPDF/P4KE12CAS" TargetMode="External"/><Relationship Id="rId1848" Type="http://schemas.openxmlformats.org/officeDocument/2006/relationships/hyperlink" Target="https://www.panjit.com.tw/en/Product/downloadPDF/P4HE13A-AU" TargetMode="External"/><Relationship Id="rId191" Type="http://schemas.openxmlformats.org/officeDocument/2006/relationships/hyperlink" Target="https://www.panjit.com.tw/en/Product/downloadPDF/P4AFC15AS-AU" TargetMode="External"/><Relationship Id="rId1708" Type="http://schemas.openxmlformats.org/officeDocument/2006/relationships/hyperlink" Target="https://www.panjit.com.tw/en/Product/downloadPDF/3KP58CA" TargetMode="External"/><Relationship Id="rId1915" Type="http://schemas.openxmlformats.org/officeDocument/2006/relationships/hyperlink" Target="https://www.panjit.com.tw/en/Product/downloadPDF/1.5SMCJ17AS" TargetMode="External"/><Relationship Id="rId868" Type="http://schemas.openxmlformats.org/officeDocument/2006/relationships/hyperlink" Target="https://www.panjit.com.tw/en/Product/downloadPDF/P4SMAJ18A" TargetMode="External"/><Relationship Id="rId1498" Type="http://schemas.openxmlformats.org/officeDocument/2006/relationships/hyperlink" Target="https://www.panjit.com.tw/en/Product/downloadPDF/1.5SMCJ48CA" TargetMode="External"/><Relationship Id="rId728" Type="http://schemas.openxmlformats.org/officeDocument/2006/relationships/hyperlink" Target="https://www.panjit.com.tw/en/Product/downloadPDF/P6SMBJ54A-AU" TargetMode="External"/><Relationship Id="rId935" Type="http://schemas.openxmlformats.org/officeDocument/2006/relationships/hyperlink" Target="https://www.panjit.com.tw/en/Product/downloadPDF/P4SMAJ60CA" TargetMode="External"/><Relationship Id="rId1358" Type="http://schemas.openxmlformats.org/officeDocument/2006/relationships/hyperlink" Target="https://www.panjit.com.tw/en/Product/downloadPDF/1.5SMC62CA-AU" TargetMode="External"/><Relationship Id="rId1565" Type="http://schemas.openxmlformats.org/officeDocument/2006/relationships/hyperlink" Target="https://www.panjit.com.tw/en/Product/downloadPDF/1.5KE12CA" TargetMode="External"/><Relationship Id="rId1772" Type="http://schemas.openxmlformats.org/officeDocument/2006/relationships/hyperlink" Target="https://www.panjit.com.tw/en/Product/downloadPDF/P1CH30A" TargetMode="External"/><Relationship Id="rId2409" Type="http://schemas.openxmlformats.org/officeDocument/2006/relationships/hyperlink" Target="https://www.panjit.com.tw/en/Product/downloadPDF/P6KE220CAS" TargetMode="External"/><Relationship Id="rId64" Type="http://schemas.openxmlformats.org/officeDocument/2006/relationships/hyperlink" Target="https://www.panjit.com.tw/en/Product/downloadPDF/5KMC16AS" TargetMode="External"/><Relationship Id="rId1218" Type="http://schemas.openxmlformats.org/officeDocument/2006/relationships/hyperlink" Target="https://www.panjit.com.tw/en/Product/downloadPDF/P6KE440A" TargetMode="External"/><Relationship Id="rId1425" Type="http://schemas.openxmlformats.org/officeDocument/2006/relationships/hyperlink" Target="https://www.panjit.com.tw/en/Product/downloadPDF/1.5SMCJ8.5A" TargetMode="External"/><Relationship Id="rId1632" Type="http://schemas.openxmlformats.org/officeDocument/2006/relationships/hyperlink" Target="https://www.panjit.com.tw/en/Product/downloadPDF/3.0SMCJ58A" TargetMode="External"/><Relationship Id="rId2199" Type="http://schemas.openxmlformats.org/officeDocument/2006/relationships/hyperlink" Target="https://www.panjit.com.tw/en/Product/downloadPDF/P6KE56AS" TargetMode="External"/><Relationship Id="rId378" Type="http://schemas.openxmlformats.org/officeDocument/2006/relationships/hyperlink" Target="https://www.panjit.com.tw/en/Product/downloadPDF/P2AL40A" TargetMode="External"/><Relationship Id="rId585" Type="http://schemas.openxmlformats.org/officeDocument/2006/relationships/hyperlink" Target="https://www.panjit.com.tw/en/Product/downloadPDF/P4KE300A" TargetMode="External"/><Relationship Id="rId792" Type="http://schemas.openxmlformats.org/officeDocument/2006/relationships/hyperlink" Target="https://www.panjit.com.tw/en/Product/downloadPDF/3.0SMCJ18A-AU" TargetMode="External"/><Relationship Id="rId2059" Type="http://schemas.openxmlformats.org/officeDocument/2006/relationships/hyperlink" Target="https://www.panjit.com.tw/en/Product/downloadPDF/P4SMA13CAS" TargetMode="External"/><Relationship Id="rId2266" Type="http://schemas.openxmlformats.org/officeDocument/2006/relationships/hyperlink" Target="https://www.panjit.com.tw/en/Product/downloadPDF/P6SMBJ28AS" TargetMode="External"/><Relationship Id="rId2473" Type="http://schemas.openxmlformats.org/officeDocument/2006/relationships/hyperlink" Target="https://www.panjit.com.tw/en/Product/downloadPDF/P6SMBJ64CAS" TargetMode="External"/><Relationship Id="rId238" Type="http://schemas.openxmlformats.org/officeDocument/2006/relationships/hyperlink" Target="https://www.panjit.com.tw/en/Product/downloadPDF/P4AFC11AS" TargetMode="External"/><Relationship Id="rId445" Type="http://schemas.openxmlformats.org/officeDocument/2006/relationships/hyperlink" Target="https://www.panjit.com.tw/en/Product/downloadPDF/P4FL7.0A-AU" TargetMode="External"/><Relationship Id="rId652" Type="http://schemas.openxmlformats.org/officeDocument/2006/relationships/hyperlink" Target="https://www.panjit.com.tw/en/Product/downloadPDF/P6SMB82A-AU" TargetMode="External"/><Relationship Id="rId1075" Type="http://schemas.openxmlformats.org/officeDocument/2006/relationships/hyperlink" Target="https://www.panjit.com.tw/en/Product/downloadPDF/P6SMBJ6.0CA" TargetMode="External"/><Relationship Id="rId1282" Type="http://schemas.openxmlformats.org/officeDocument/2006/relationships/hyperlink" Target="https://www.panjit.com.tw/en/Product/downloadPDF/1.5SMC51A" TargetMode="External"/><Relationship Id="rId2126" Type="http://schemas.openxmlformats.org/officeDocument/2006/relationships/hyperlink" Target="https://www.panjit.com.tw/en/Product/downloadPDF/P4SMAJ120AS" TargetMode="External"/><Relationship Id="rId2333" Type="http://schemas.openxmlformats.org/officeDocument/2006/relationships/hyperlink" Target="https://www.panjit.com.tw/en/Product/downloadPDF/1.5SMCJ10CAS" TargetMode="External"/><Relationship Id="rId305" Type="http://schemas.openxmlformats.org/officeDocument/2006/relationships/hyperlink" Target="https://www.panjit.com.tw/en/Product/downloadPDF/SMF48A" TargetMode="External"/><Relationship Id="rId512" Type="http://schemas.openxmlformats.org/officeDocument/2006/relationships/hyperlink" Target="https://www.panjit.com.tw/en/Product/downloadPDF/P4SMA200A" TargetMode="External"/><Relationship Id="rId1142" Type="http://schemas.openxmlformats.org/officeDocument/2006/relationships/hyperlink" Target="https://www.panjit.com.tw/en/Product/downloadPDF/P6SMB51CA-AU" TargetMode="External"/><Relationship Id="rId2400" Type="http://schemas.openxmlformats.org/officeDocument/2006/relationships/hyperlink" Target="https://www.panjit.com.tw/en/Product/downloadPDF/P6KE100CAS" TargetMode="External"/><Relationship Id="rId1002" Type="http://schemas.openxmlformats.org/officeDocument/2006/relationships/hyperlink" Target="https://www.panjit.com.tw/en/Product/downloadPDF/P4SMAJ40CA-AU" TargetMode="External"/><Relationship Id="rId1959" Type="http://schemas.openxmlformats.org/officeDocument/2006/relationships/hyperlink" Target="https://www.panjit.com.tw/en/Product/downloadPDF/P4KE22AS" TargetMode="External"/><Relationship Id="rId1819" Type="http://schemas.openxmlformats.org/officeDocument/2006/relationships/hyperlink" Target="https://www.panjit.com.tw/en/Product/downloadPDF/P4HE20A" TargetMode="External"/><Relationship Id="rId2190" Type="http://schemas.openxmlformats.org/officeDocument/2006/relationships/hyperlink" Target="https://www.panjit.com.tw/en/Product/downloadPDF/P6KE24AS" TargetMode="External"/><Relationship Id="rId162" Type="http://schemas.openxmlformats.org/officeDocument/2006/relationships/hyperlink" Target="https://www.panjit.com.tw/en/Product/downloadPDF/P6AFC14A-AU" TargetMode="External"/><Relationship Id="rId2050" Type="http://schemas.openxmlformats.org/officeDocument/2006/relationships/hyperlink" Target="https://www.panjit.com.tw/en/Product/downloadPDF/P4SMA160AS" TargetMode="External"/><Relationship Id="rId979" Type="http://schemas.openxmlformats.org/officeDocument/2006/relationships/hyperlink" Target="https://www.panjit.com.tw/en/Product/downloadPDF/P4SMAJ58A-AU" TargetMode="External"/><Relationship Id="rId839" Type="http://schemas.openxmlformats.org/officeDocument/2006/relationships/hyperlink" Target="https://www.panjit.com.tw/en/Product/downloadPDF/P4SMA82CA" TargetMode="External"/><Relationship Id="rId1469" Type="http://schemas.openxmlformats.org/officeDocument/2006/relationships/hyperlink" Target="https://www.panjit.com.tw/en/Product/downloadPDF/1.5SMCJ220A" TargetMode="External"/><Relationship Id="rId1676" Type="http://schemas.openxmlformats.org/officeDocument/2006/relationships/hyperlink" Target="https://www.panjit.com.tw/en/Product/downloadPDF/3.0SMCJ36CA" TargetMode="External"/><Relationship Id="rId1883" Type="http://schemas.openxmlformats.org/officeDocument/2006/relationships/hyperlink" Target="https://www.panjit.com.tw/en/Product/downloadPDF/1.5SMC33AS" TargetMode="External"/><Relationship Id="rId906" Type="http://schemas.openxmlformats.org/officeDocument/2006/relationships/hyperlink" Target="https://www.panjit.com.tw/en/Product/downloadPDF/P4SMAJ7.0CA" TargetMode="External"/><Relationship Id="rId1329" Type="http://schemas.openxmlformats.org/officeDocument/2006/relationships/hyperlink" Target="https://www.panjit.com.tw/en/Product/downloadPDF/1.5SMC110CA" TargetMode="External"/><Relationship Id="rId1536" Type="http://schemas.openxmlformats.org/officeDocument/2006/relationships/hyperlink" Target="https://www.panjit.com.tw/en/Product/downloadPDF/1.5KE39A" TargetMode="External"/><Relationship Id="rId1743" Type="http://schemas.openxmlformats.org/officeDocument/2006/relationships/hyperlink" Target="https://www.panjit.com.tw/en/Product/downloadPDF/5KP64CA" TargetMode="External"/><Relationship Id="rId1950" Type="http://schemas.openxmlformats.org/officeDocument/2006/relationships/hyperlink" Target="https://www.panjit.com.tw/en/Product/downloadPDF/1.5SMCJ220AS" TargetMode="External"/><Relationship Id="rId35" Type="http://schemas.openxmlformats.org/officeDocument/2006/relationships/hyperlink" Target="https://www.panjit.com.tw/en/Product/downloadPDF/5KMC40AS-AU" TargetMode="External"/><Relationship Id="rId1603" Type="http://schemas.openxmlformats.org/officeDocument/2006/relationships/hyperlink" Target="https://www.panjit.com.tw/en/Product/downloadPDF/3.0SMCJ6.5A" TargetMode="External"/><Relationship Id="rId1810" Type="http://schemas.openxmlformats.org/officeDocument/2006/relationships/hyperlink" Target="https://www.panjit.com.tw/en/Product/downloadPDF/P4HE10A" TargetMode="External"/><Relationship Id="rId489" Type="http://schemas.openxmlformats.org/officeDocument/2006/relationships/hyperlink" Target="https://www.panjit.com.tw/en/Product/downloadPDF/P4SMA24A" TargetMode="External"/><Relationship Id="rId696" Type="http://schemas.openxmlformats.org/officeDocument/2006/relationships/hyperlink" Target="https://www.panjit.com.tw/en/Product/downloadPDF/P6SMBJ150A" TargetMode="External"/><Relationship Id="rId2377" Type="http://schemas.openxmlformats.org/officeDocument/2006/relationships/hyperlink" Target="https://www.panjit.com.tw/en/Product/downloadPDF/P6KE11CAS" TargetMode="External"/><Relationship Id="rId349" Type="http://schemas.openxmlformats.org/officeDocument/2006/relationships/hyperlink" Target="https://www.panjit.com.tw/en/Product/downloadPDF/SMF60A-AU" TargetMode="External"/><Relationship Id="rId556" Type="http://schemas.openxmlformats.org/officeDocument/2006/relationships/hyperlink" Target="https://www.panjit.com.tw/en/Product/downloadPDF/P4SMA56CA-AU" TargetMode="External"/><Relationship Id="rId763" Type="http://schemas.openxmlformats.org/officeDocument/2006/relationships/hyperlink" Target="https://www.panjit.com.tw/en/Product/downloadPDF/1.5SMCJ16A-AU" TargetMode="External"/><Relationship Id="rId1186" Type="http://schemas.openxmlformats.org/officeDocument/2006/relationships/hyperlink" Target="https://www.panjit.com.tw/en/Product/downloadPDF/P6KE18A" TargetMode="External"/><Relationship Id="rId1393" Type="http://schemas.openxmlformats.org/officeDocument/2006/relationships/hyperlink" Target="https://www.panjit.com.tw/en/Product/downloadPDF/3.0SMCJ11CA-AU" TargetMode="External"/><Relationship Id="rId2237" Type="http://schemas.openxmlformats.org/officeDocument/2006/relationships/hyperlink" Target="https://www.panjit.com.tw/en/Product/downloadPDF/P6SMB75AS" TargetMode="External"/><Relationship Id="rId2444" Type="http://schemas.openxmlformats.org/officeDocument/2006/relationships/hyperlink" Target="https://www.panjit.com.tw/en/Product/downloadPDF/P6SMB220CAS" TargetMode="External"/><Relationship Id="rId209" Type="http://schemas.openxmlformats.org/officeDocument/2006/relationships/hyperlink" Target="https://www.panjit.com.tw/en/Product/downloadPDF/P4AFC58AS-AU" TargetMode="External"/><Relationship Id="rId416" Type="http://schemas.openxmlformats.org/officeDocument/2006/relationships/hyperlink" Target="https://www.panjit.com.tw/en/Product/downloadPDF/P4FL11A" TargetMode="External"/><Relationship Id="rId970" Type="http://schemas.openxmlformats.org/officeDocument/2006/relationships/hyperlink" Target="https://www.panjit.com.tw/en/Product/downloadPDF/P4SMAJ30A-AU" TargetMode="External"/><Relationship Id="rId1046" Type="http://schemas.openxmlformats.org/officeDocument/2006/relationships/hyperlink" Target="https://www.panjit.com.tw/en/Product/downloadPDF/P6SMB20CA" TargetMode="External"/><Relationship Id="rId1253" Type="http://schemas.openxmlformats.org/officeDocument/2006/relationships/hyperlink" Target="https://www.panjit.com.tw/en/Product/downloadPDF/P6KE200CA" TargetMode="External"/><Relationship Id="rId623" Type="http://schemas.openxmlformats.org/officeDocument/2006/relationships/hyperlink" Target="https://www.panjit.com.tw/en/Product/downloadPDF/P6SMB180A" TargetMode="External"/><Relationship Id="rId830" Type="http://schemas.openxmlformats.org/officeDocument/2006/relationships/hyperlink" Target="https://www.panjit.com.tw/en/Product/downloadPDF/P4SMA36CA" TargetMode="External"/><Relationship Id="rId1460" Type="http://schemas.openxmlformats.org/officeDocument/2006/relationships/hyperlink" Target="https://www.panjit.com.tw/en/Product/downloadPDF/1.5SMCJ120A" TargetMode="External"/><Relationship Id="rId2304" Type="http://schemas.openxmlformats.org/officeDocument/2006/relationships/hyperlink" Target="https://www.panjit.com.tw/en/Product/downloadPDF/1.5SMC22CAS" TargetMode="External"/><Relationship Id="rId1113" Type="http://schemas.openxmlformats.org/officeDocument/2006/relationships/hyperlink" Target="https://www.panjit.com.tw/en/Product/downloadPDF/P6SMBJ100CA" TargetMode="External"/><Relationship Id="rId1320" Type="http://schemas.openxmlformats.org/officeDocument/2006/relationships/hyperlink" Target="https://www.panjit.com.tw/en/Product/downloadPDF/1.5SMC47CA" TargetMode="External"/><Relationship Id="rId2094" Type="http://schemas.openxmlformats.org/officeDocument/2006/relationships/hyperlink" Target="https://www.panjit.com.tw/en/Product/downloadPDF/P4SMAJ11AS" TargetMode="External"/><Relationship Id="rId273" Type="http://schemas.openxmlformats.org/officeDocument/2006/relationships/hyperlink" Target="https://www.panjit.com.tw/en/Product/downloadPDF/P4AFC160AS" TargetMode="External"/><Relationship Id="rId480" Type="http://schemas.openxmlformats.org/officeDocument/2006/relationships/hyperlink" Target="https://www.panjit.com.tw/en/Product/downloadPDF/P4SMA10A" TargetMode="External"/><Relationship Id="rId2161" Type="http://schemas.openxmlformats.org/officeDocument/2006/relationships/hyperlink" Target="https://www.panjit.com.tw/en/Product/downloadPDF/P4SMAJ58CAS" TargetMode="External"/><Relationship Id="rId133" Type="http://schemas.openxmlformats.org/officeDocument/2006/relationships/hyperlink" Target="https://www.panjit.com.tw/en/Product/downloadPDF/P6AFC22A" TargetMode="External"/><Relationship Id="rId340" Type="http://schemas.openxmlformats.org/officeDocument/2006/relationships/hyperlink" Target="https://www.panjit.com.tw/en/Product/downloadPDF/SMF33A-AU" TargetMode="External"/><Relationship Id="rId2021" Type="http://schemas.openxmlformats.org/officeDocument/2006/relationships/hyperlink" Target="https://www.panjit.com.tw/en/Product/downloadPDF/P4SMA10AS" TargetMode="External"/><Relationship Id="rId200" Type="http://schemas.openxmlformats.org/officeDocument/2006/relationships/hyperlink" Target="https://www.panjit.com.tw/en/Product/downloadPDF/P4AFC30AS-AU" TargetMode="External"/><Relationship Id="rId1787" Type="http://schemas.openxmlformats.org/officeDocument/2006/relationships/hyperlink" Target="https://www.panjit.com.tw/en/Product/downloadPDF/P1CH13A-AU" TargetMode="External"/><Relationship Id="rId1994" Type="http://schemas.openxmlformats.org/officeDocument/2006/relationships/hyperlink" Target="https://www.panjit.com.tw/en/Product/downloadPDF/P4KE22CAS" TargetMode="External"/><Relationship Id="rId79" Type="http://schemas.openxmlformats.org/officeDocument/2006/relationships/hyperlink" Target="https://www.panjit.com.tw/en/Product/downloadPDF/5KMC51AS" TargetMode="External"/><Relationship Id="rId1647" Type="http://schemas.openxmlformats.org/officeDocument/2006/relationships/hyperlink" Target="https://www.panjit.com.tw/en/Product/downloadPDF/3.0SMCJ180A" TargetMode="External"/><Relationship Id="rId1854" Type="http://schemas.openxmlformats.org/officeDocument/2006/relationships/hyperlink" Target="https://www.panjit.com.tw/en/Product/downloadPDF/P4HE20A-AU" TargetMode="External"/><Relationship Id="rId1507" Type="http://schemas.openxmlformats.org/officeDocument/2006/relationships/hyperlink" Target="https://www.panjit.com.tw/en/Product/downloadPDF/1.5SMCJ85CA" TargetMode="External"/><Relationship Id="rId1714" Type="http://schemas.openxmlformats.org/officeDocument/2006/relationships/hyperlink" Target="https://www.panjit.com.tw/en/Product/downloadPDF/5KP16A" TargetMode="External"/><Relationship Id="rId1921" Type="http://schemas.openxmlformats.org/officeDocument/2006/relationships/hyperlink" Target="https://www.panjit.com.tw/en/Product/downloadPDF/1.5SMCJ28AS" TargetMode="External"/><Relationship Id="rId2488" Type="http://schemas.openxmlformats.org/officeDocument/2006/relationships/hyperlink" Target="https://www.panjit.com.tw/en/Product/downloadPDF/P6SMBJ200CAS" TargetMode="External"/><Relationship Id="rId1297" Type="http://schemas.openxmlformats.org/officeDocument/2006/relationships/hyperlink" Target="https://www.panjit.com.tw/en/Product/downloadPDF/1.5SMC200A" TargetMode="External"/><Relationship Id="rId667" Type="http://schemas.openxmlformats.org/officeDocument/2006/relationships/hyperlink" Target="https://www.panjit.com.tw/en/Product/downloadPDF/P6SMBJ16A" TargetMode="External"/><Relationship Id="rId874" Type="http://schemas.openxmlformats.org/officeDocument/2006/relationships/hyperlink" Target="https://www.panjit.com.tw/en/Product/downloadPDF/P4SMAJ30A" TargetMode="External"/><Relationship Id="rId2348" Type="http://schemas.openxmlformats.org/officeDocument/2006/relationships/hyperlink" Target="https://www.panjit.com.tw/en/Product/downloadPDF/1.5SMCJ33CAS" TargetMode="External"/><Relationship Id="rId527" Type="http://schemas.openxmlformats.org/officeDocument/2006/relationships/hyperlink" Target="https://www.panjit.com.tw/en/Product/downloadPDF/P4SMA33A-AU" TargetMode="External"/><Relationship Id="rId734" Type="http://schemas.openxmlformats.org/officeDocument/2006/relationships/hyperlink" Target="https://www.panjit.com.tw/en/Product/downloadPDF/1.5SMC11A-AU" TargetMode="External"/><Relationship Id="rId941" Type="http://schemas.openxmlformats.org/officeDocument/2006/relationships/hyperlink" Target="https://www.panjit.com.tw/en/Product/downloadPDF/P4SMAJ90CA" TargetMode="External"/><Relationship Id="rId1157" Type="http://schemas.openxmlformats.org/officeDocument/2006/relationships/hyperlink" Target="https://www.panjit.com.tw/en/Product/downloadPDF/P6SMBJ17CA-AU" TargetMode="External"/><Relationship Id="rId1364" Type="http://schemas.openxmlformats.org/officeDocument/2006/relationships/hyperlink" Target="https://www.panjit.com.tw/en/Product/downloadPDF/1.5SMCJ11CA-AU" TargetMode="External"/><Relationship Id="rId1571" Type="http://schemas.openxmlformats.org/officeDocument/2006/relationships/hyperlink" Target="https://www.panjit.com.tw/en/Product/downloadPDF/1.5KE24CA" TargetMode="External"/><Relationship Id="rId2208" Type="http://schemas.openxmlformats.org/officeDocument/2006/relationships/hyperlink" Target="https://www.panjit.com.tw/en/Product/downloadPDF/P6KE130AS" TargetMode="External"/><Relationship Id="rId2415" Type="http://schemas.openxmlformats.org/officeDocument/2006/relationships/hyperlink" Target="https://www.panjit.com.tw/en/Product/downloadPDF/P6SMB15CAS" TargetMode="External"/><Relationship Id="rId70" Type="http://schemas.openxmlformats.org/officeDocument/2006/relationships/hyperlink" Target="https://www.panjit.com.tw/en/Product/downloadPDF/5KMC26AS" TargetMode="External"/><Relationship Id="rId801" Type="http://schemas.openxmlformats.org/officeDocument/2006/relationships/hyperlink" Target="https://www.panjit.com.tw/en/Product/downloadPDF/3.0SMCJ40A-AU" TargetMode="External"/><Relationship Id="rId1017" Type="http://schemas.openxmlformats.org/officeDocument/2006/relationships/hyperlink" Target="https://www.panjit.com.tw/en/Product/downloadPDF/P4KE20CA" TargetMode="External"/><Relationship Id="rId1224" Type="http://schemas.openxmlformats.org/officeDocument/2006/relationships/hyperlink" Target="https://www.panjit.com.tw/en/Product/downloadPDF/P6KE11CA" TargetMode="External"/><Relationship Id="rId1431" Type="http://schemas.openxmlformats.org/officeDocument/2006/relationships/hyperlink" Target="https://www.panjit.com.tw/en/Product/downloadPDF/1.5SMCJ14A" TargetMode="External"/><Relationship Id="rId177" Type="http://schemas.openxmlformats.org/officeDocument/2006/relationships/hyperlink" Target="https://www.panjit.com.tw/en/Product/downloadPDF/P6AFC45A-AU" TargetMode="External"/><Relationship Id="rId384" Type="http://schemas.openxmlformats.org/officeDocument/2006/relationships/hyperlink" Target="https://www.panjit.com.tw/en/Product/downloadPDF/P2AL7.5A-AU" TargetMode="External"/><Relationship Id="rId591" Type="http://schemas.openxmlformats.org/officeDocument/2006/relationships/hyperlink" Target="https://www.panjit.com.tw/en/Product/downloadPDF/P6SMB9.1A" TargetMode="External"/><Relationship Id="rId2065" Type="http://schemas.openxmlformats.org/officeDocument/2006/relationships/hyperlink" Target="https://www.panjit.com.tw/en/Product/downloadPDF/P4SMA24CAS" TargetMode="External"/><Relationship Id="rId2272" Type="http://schemas.openxmlformats.org/officeDocument/2006/relationships/hyperlink" Target="https://www.panjit.com.tw/en/Product/downloadPDF/P6SMBJ45AS" TargetMode="External"/><Relationship Id="rId244" Type="http://schemas.openxmlformats.org/officeDocument/2006/relationships/hyperlink" Target="https://www.panjit.com.tw/en/Product/downloadPDF/P4AFC17AS" TargetMode="External"/><Relationship Id="rId689" Type="http://schemas.openxmlformats.org/officeDocument/2006/relationships/hyperlink" Target="https://www.panjit.com.tw/en/Product/downloadPDF/P6SMBJ78A" TargetMode="External"/><Relationship Id="rId896" Type="http://schemas.openxmlformats.org/officeDocument/2006/relationships/hyperlink" Target="https://www.panjit.com.tw/en/Product/downloadPDF/P4SMAJ160A" TargetMode="External"/><Relationship Id="rId1081" Type="http://schemas.openxmlformats.org/officeDocument/2006/relationships/hyperlink" Target="https://www.panjit.com.tw/en/Product/downloadPDF/P6SMBJ9.0CA" TargetMode="External"/><Relationship Id="rId451" Type="http://schemas.openxmlformats.org/officeDocument/2006/relationships/hyperlink" Target="https://www.panjit.com.tw/en/Product/downloadPDF/P4FL11A-AU" TargetMode="External"/><Relationship Id="rId549" Type="http://schemas.openxmlformats.org/officeDocument/2006/relationships/hyperlink" Target="https://www.panjit.com.tw/en/Product/downloadPDF/P4SMA30CA-AU" TargetMode="External"/><Relationship Id="rId756" Type="http://schemas.openxmlformats.org/officeDocument/2006/relationships/hyperlink" Target="https://www.panjit.com.tw/en/Product/downloadPDF/1.5SMCJ9.0A-AU" TargetMode="External"/><Relationship Id="rId1179" Type="http://schemas.openxmlformats.org/officeDocument/2006/relationships/hyperlink" Target="https://www.panjit.com.tw/en/Product/downloadPDF/P6KE8.2A" TargetMode="External"/><Relationship Id="rId1386" Type="http://schemas.openxmlformats.org/officeDocument/2006/relationships/hyperlink" Target="https://www.panjit.com.tw/en/Product/downloadPDF/1.5SMCJ58CA-AU" TargetMode="External"/><Relationship Id="rId1593" Type="http://schemas.openxmlformats.org/officeDocument/2006/relationships/hyperlink" Target="https://www.panjit.com.tw/en/Product/downloadPDF/1.5KE180CA" TargetMode="External"/><Relationship Id="rId2132" Type="http://schemas.openxmlformats.org/officeDocument/2006/relationships/hyperlink" Target="https://www.panjit.com.tw/en/Product/downloadPDF/P4SMAJ190AS" TargetMode="External"/><Relationship Id="rId2437" Type="http://schemas.openxmlformats.org/officeDocument/2006/relationships/hyperlink" Target="https://www.panjit.com.tw/en/Product/downloadPDF/P6SMB120CAS" TargetMode="External"/><Relationship Id="rId104" Type="http://schemas.openxmlformats.org/officeDocument/2006/relationships/hyperlink" Target="https://www.panjit.com.tw/en/Product/downloadPDF/5KMC36CAS" TargetMode="External"/><Relationship Id="rId311" Type="http://schemas.openxmlformats.org/officeDocument/2006/relationships/hyperlink" Target="https://www.panjit.com.tw/en/Product/downloadPDF/SMF70A" TargetMode="External"/><Relationship Id="rId409" Type="http://schemas.openxmlformats.org/officeDocument/2006/relationships/hyperlink" Target="https://www.panjit.com.tw/en/Product/downloadPDF/P4FL6.5A" TargetMode="External"/><Relationship Id="rId963" Type="http://schemas.openxmlformats.org/officeDocument/2006/relationships/hyperlink" Target="https://www.panjit.com.tw/en/Product/downloadPDF/P4SMAJ17A-AU" TargetMode="External"/><Relationship Id="rId1039" Type="http://schemas.openxmlformats.org/officeDocument/2006/relationships/hyperlink" Target="https://www.panjit.com.tw/en/Product/downloadPDF/P6SMB10CA" TargetMode="External"/><Relationship Id="rId1246" Type="http://schemas.openxmlformats.org/officeDocument/2006/relationships/hyperlink" Target="https://www.panjit.com.tw/en/Product/downloadPDF/P6KE100CA" TargetMode="External"/><Relationship Id="rId1898" Type="http://schemas.openxmlformats.org/officeDocument/2006/relationships/hyperlink" Target="https://www.panjit.com.tw/en/Product/downloadPDF/1.5SMC130AS" TargetMode="External"/><Relationship Id="rId92" Type="http://schemas.openxmlformats.org/officeDocument/2006/relationships/hyperlink" Target="https://www.panjit.com.tw/en/Product/downloadPDF/5KMC14CAS" TargetMode="External"/><Relationship Id="rId616" Type="http://schemas.openxmlformats.org/officeDocument/2006/relationships/hyperlink" Target="https://www.panjit.com.tw/en/Product/downloadPDF/P6SMB100A" TargetMode="External"/><Relationship Id="rId823" Type="http://schemas.openxmlformats.org/officeDocument/2006/relationships/hyperlink" Target="https://www.panjit.com.tw/en/Product/downloadPDF/P4SMA18CA" TargetMode="External"/><Relationship Id="rId1453" Type="http://schemas.openxmlformats.org/officeDocument/2006/relationships/hyperlink" Target="https://www.panjit.com.tw/en/Product/downloadPDF/1.5SMCJ70A" TargetMode="External"/><Relationship Id="rId1660" Type="http://schemas.openxmlformats.org/officeDocument/2006/relationships/hyperlink" Target="https://www.panjit.com.tw/en/Product/downloadPDF/3.0SMCJ10CA" TargetMode="External"/><Relationship Id="rId1758" Type="http://schemas.openxmlformats.org/officeDocument/2006/relationships/hyperlink" Target="https://www.panjit.com.tw/en/Product/downloadPDF/P1CH10A" TargetMode="External"/><Relationship Id="rId1106" Type="http://schemas.openxmlformats.org/officeDocument/2006/relationships/hyperlink" Target="https://www.panjit.com.tw/en/Product/downloadPDF/P6SMBJ60CA" TargetMode="External"/><Relationship Id="rId1313" Type="http://schemas.openxmlformats.org/officeDocument/2006/relationships/hyperlink" Target="https://www.panjit.com.tw/en/Product/downloadPDF/1.5SMC24CA" TargetMode="External"/><Relationship Id="rId1520" Type="http://schemas.openxmlformats.org/officeDocument/2006/relationships/hyperlink" Target="https://www.panjit.com.tw/en/Product/downloadPDF/1.5SMCJ220CA" TargetMode="External"/><Relationship Id="rId1965" Type="http://schemas.openxmlformats.org/officeDocument/2006/relationships/hyperlink" Target="https://www.panjit.com.tw/en/Product/downloadPDF/P4KE39AS" TargetMode="External"/><Relationship Id="rId1618" Type="http://schemas.openxmlformats.org/officeDocument/2006/relationships/hyperlink" Target="https://www.panjit.com.tw/en/Product/downloadPDF/3.0SMCJ20A" TargetMode="External"/><Relationship Id="rId1825" Type="http://schemas.openxmlformats.org/officeDocument/2006/relationships/hyperlink" Target="https://www.panjit.com.tw/en/Product/downloadPDF/P4HE33A" TargetMode="External"/><Relationship Id="rId199" Type="http://schemas.openxmlformats.org/officeDocument/2006/relationships/hyperlink" Target="https://www.panjit.com.tw/en/Product/downloadPDF/P4AFC28AS-AU" TargetMode="External"/><Relationship Id="rId2087" Type="http://schemas.openxmlformats.org/officeDocument/2006/relationships/hyperlink" Target="https://www.panjit.com.tw/en/Product/downloadPDF/P4SMA180CAS" TargetMode="External"/><Relationship Id="rId2294" Type="http://schemas.openxmlformats.org/officeDocument/2006/relationships/hyperlink" Target="https://www.panjit.com.tw/en/Product/downloadPDF/P6SMBJ210AS" TargetMode="External"/><Relationship Id="rId266" Type="http://schemas.openxmlformats.org/officeDocument/2006/relationships/hyperlink" Target="https://www.panjit.com.tw/en/Product/downloadPDF/P4AFC85AS" TargetMode="External"/><Relationship Id="rId473" Type="http://schemas.openxmlformats.org/officeDocument/2006/relationships/hyperlink" Target="https://www.panjit.com.tw/en/Product/downloadPDF/P4FL58A-AU" TargetMode="External"/><Relationship Id="rId680" Type="http://schemas.openxmlformats.org/officeDocument/2006/relationships/hyperlink" Target="https://www.panjit.com.tw/en/Product/downloadPDF/P6SMBJ45A" TargetMode="External"/><Relationship Id="rId2154" Type="http://schemas.openxmlformats.org/officeDocument/2006/relationships/hyperlink" Target="https://www.panjit.com.tw/en/Product/downloadPDF/P4SMAJ36CAS" TargetMode="External"/><Relationship Id="rId2361" Type="http://schemas.openxmlformats.org/officeDocument/2006/relationships/hyperlink" Target="https://www.panjit.com.tw/en/Product/downloadPDF/1.5SMCJ78CAS" TargetMode="External"/><Relationship Id="rId126" Type="http://schemas.openxmlformats.org/officeDocument/2006/relationships/hyperlink" Target="https://www.panjit.com.tw/en/Product/downloadPDF/P6AFC13A" TargetMode="External"/><Relationship Id="rId333" Type="http://schemas.openxmlformats.org/officeDocument/2006/relationships/hyperlink" Target="https://www.panjit.com.tw/en/Product/downloadPDF/SMF18A-AU" TargetMode="External"/><Relationship Id="rId540" Type="http://schemas.openxmlformats.org/officeDocument/2006/relationships/hyperlink" Target="https://www.panjit.com.tw/en/Product/downloadPDF/P4SMA12CA-AU" TargetMode="External"/><Relationship Id="rId778" Type="http://schemas.openxmlformats.org/officeDocument/2006/relationships/hyperlink" Target="https://www.panjit.com.tw/en/Product/downloadPDF/1.5SMCJ51A-AU" TargetMode="External"/><Relationship Id="rId985" Type="http://schemas.openxmlformats.org/officeDocument/2006/relationships/hyperlink" Target="https://www.panjit.com.tw/en/Product/downloadPDF/P4SMAJ10CA-AU" TargetMode="External"/><Relationship Id="rId1170" Type="http://schemas.openxmlformats.org/officeDocument/2006/relationships/hyperlink" Target="https://www.panjit.com.tw/en/Product/downloadPDF/P6SMBJ48CA-AU" TargetMode="External"/><Relationship Id="rId2014" Type="http://schemas.openxmlformats.org/officeDocument/2006/relationships/hyperlink" Target="https://www.panjit.com.tw/en/Product/downloadPDF/P4KE150CAS" TargetMode="External"/><Relationship Id="rId2221" Type="http://schemas.openxmlformats.org/officeDocument/2006/relationships/hyperlink" Target="https://www.panjit.com.tw/en/Product/downloadPDF/P6SMB16AS" TargetMode="External"/><Relationship Id="rId2459" Type="http://schemas.openxmlformats.org/officeDocument/2006/relationships/hyperlink" Target="https://www.panjit.com.tw/en/Product/downloadPDF/P6SMBJ24CAS" TargetMode="External"/><Relationship Id="rId638" Type="http://schemas.openxmlformats.org/officeDocument/2006/relationships/hyperlink" Target="https://www.panjit.com.tw/en/Product/downloadPDF/P6SMB22A-AU" TargetMode="External"/><Relationship Id="rId845" Type="http://schemas.openxmlformats.org/officeDocument/2006/relationships/hyperlink" Target="https://www.panjit.com.tw/en/Product/downloadPDF/P4SMA150CA" TargetMode="External"/><Relationship Id="rId1030" Type="http://schemas.openxmlformats.org/officeDocument/2006/relationships/hyperlink" Target="https://www.panjit.com.tw/en/Product/downloadPDF/P4KE100CA" TargetMode="External"/><Relationship Id="rId1268" Type="http://schemas.openxmlformats.org/officeDocument/2006/relationships/hyperlink" Target="https://www.panjit.com.tw/en/Product/downloadPDF/1.5SMC13A" TargetMode="External"/><Relationship Id="rId1475" Type="http://schemas.openxmlformats.org/officeDocument/2006/relationships/hyperlink" Target="https://www.panjit.com.tw/en/Product/downloadPDF/1.5SMCJ8.0CA" TargetMode="External"/><Relationship Id="rId1682" Type="http://schemas.openxmlformats.org/officeDocument/2006/relationships/hyperlink" Target="https://www.panjit.com.tw/en/Product/downloadPDF/3.0SMCJ54CA" TargetMode="External"/><Relationship Id="rId2319" Type="http://schemas.openxmlformats.org/officeDocument/2006/relationships/hyperlink" Target="https://www.panjit.com.tw/en/Product/downloadPDF/1.5SMC91CAS" TargetMode="External"/><Relationship Id="rId400" Type="http://schemas.openxmlformats.org/officeDocument/2006/relationships/hyperlink" Target="https://www.panjit.com.tw/en/Product/downloadPDF/P2AL26A-AU" TargetMode="External"/><Relationship Id="rId705" Type="http://schemas.openxmlformats.org/officeDocument/2006/relationships/hyperlink" Target="https://www.panjit.com.tw/en/Product/downloadPDF/P6SMBJ9.0A-AU" TargetMode="External"/><Relationship Id="rId1128" Type="http://schemas.openxmlformats.org/officeDocument/2006/relationships/hyperlink" Target="https://www.panjit.com.tw/en/Product/downloadPDF/P6SMB13CA-AU" TargetMode="External"/><Relationship Id="rId1335" Type="http://schemas.openxmlformats.org/officeDocument/2006/relationships/hyperlink" Target="https://www.panjit.com.tw/en/Product/downloadPDF/1.5SMC180CA" TargetMode="External"/><Relationship Id="rId1542" Type="http://schemas.openxmlformats.org/officeDocument/2006/relationships/hyperlink" Target="https://www.panjit.com.tw/en/Product/downloadPDF/1.5KE68A" TargetMode="External"/><Relationship Id="rId1987" Type="http://schemas.openxmlformats.org/officeDocument/2006/relationships/hyperlink" Target="https://www.panjit.com.tw/en/Product/downloadPDF/P4KE11CAS" TargetMode="External"/><Relationship Id="rId912" Type="http://schemas.openxmlformats.org/officeDocument/2006/relationships/hyperlink" Target="https://www.panjit.com.tw/en/Product/downloadPDF/P4SMAJ11CA" TargetMode="External"/><Relationship Id="rId1847" Type="http://schemas.openxmlformats.org/officeDocument/2006/relationships/hyperlink" Target="https://www.panjit.com.tw/en/Product/downloadPDF/P4HE12A-AU" TargetMode="External"/><Relationship Id="rId41" Type="http://schemas.openxmlformats.org/officeDocument/2006/relationships/hyperlink" Target="https://www.panjit.com.tw/en/Product/downloadPDF/5KMC58AS-AU" TargetMode="External"/><Relationship Id="rId1402" Type="http://schemas.openxmlformats.org/officeDocument/2006/relationships/hyperlink" Target="https://www.panjit.com.tw/en/Product/downloadPDF/3.0SMCJ22CA-AU" TargetMode="External"/><Relationship Id="rId1707" Type="http://schemas.openxmlformats.org/officeDocument/2006/relationships/hyperlink" Target="https://www.panjit.com.tw/en/Product/downloadPDF/3KP54CA" TargetMode="External"/><Relationship Id="rId190" Type="http://schemas.openxmlformats.org/officeDocument/2006/relationships/hyperlink" Target="https://www.panjit.com.tw/en/Product/downloadPDF/P4AFC14AS-AU" TargetMode="External"/><Relationship Id="rId288" Type="http://schemas.openxmlformats.org/officeDocument/2006/relationships/hyperlink" Target="https://www.panjit.com.tw/en/Product/downloadPDF/SMF13A" TargetMode="External"/><Relationship Id="rId1914" Type="http://schemas.openxmlformats.org/officeDocument/2006/relationships/hyperlink" Target="https://www.panjit.com.tw/en/Product/downloadPDF/1.5SMCJ16AS" TargetMode="External"/><Relationship Id="rId495" Type="http://schemas.openxmlformats.org/officeDocument/2006/relationships/hyperlink" Target="https://www.panjit.com.tw/en/Product/downloadPDF/P4SMA43A" TargetMode="External"/><Relationship Id="rId2176" Type="http://schemas.openxmlformats.org/officeDocument/2006/relationships/hyperlink" Target="https://www.panjit.com.tw/en/Product/downloadPDF/P4SMAJ180CAS" TargetMode="External"/><Relationship Id="rId2383" Type="http://schemas.openxmlformats.org/officeDocument/2006/relationships/hyperlink" Target="https://www.panjit.com.tw/en/Product/downloadPDF/P6KE20CAS" TargetMode="External"/><Relationship Id="rId148" Type="http://schemas.openxmlformats.org/officeDocument/2006/relationships/hyperlink" Target="https://www.panjit.com.tw/en/Product/downloadPDF/P6AFC64A" TargetMode="External"/><Relationship Id="rId355" Type="http://schemas.openxmlformats.org/officeDocument/2006/relationships/hyperlink" Target="https://www.panjit.com.tw/en/Product/downloadPDF/P2AL6.5A" TargetMode="External"/><Relationship Id="rId562" Type="http://schemas.openxmlformats.org/officeDocument/2006/relationships/hyperlink" Target="https://www.panjit.com.tw/en/Product/downloadPDF/P4KE7.5A" TargetMode="External"/><Relationship Id="rId1192" Type="http://schemas.openxmlformats.org/officeDocument/2006/relationships/hyperlink" Target="https://www.panjit.com.tw/en/Product/downloadPDF/P6KE33A" TargetMode="External"/><Relationship Id="rId2036" Type="http://schemas.openxmlformats.org/officeDocument/2006/relationships/hyperlink" Target="https://www.panjit.com.tw/en/Product/downloadPDF/P4SMA43AS" TargetMode="External"/><Relationship Id="rId2243" Type="http://schemas.openxmlformats.org/officeDocument/2006/relationships/hyperlink" Target="https://www.panjit.com.tw/en/Product/downloadPDF/P6SMB130AS" TargetMode="External"/><Relationship Id="rId2450" Type="http://schemas.openxmlformats.org/officeDocument/2006/relationships/hyperlink" Target="https://www.panjit.com.tw/en/Product/downloadPDF/P6SMBJ12CAS" TargetMode="External"/><Relationship Id="rId215" Type="http://schemas.openxmlformats.org/officeDocument/2006/relationships/hyperlink" Target="https://www.panjit.com.tw/en/Product/downloadPDF/P4AFC85AS-AU" TargetMode="External"/><Relationship Id="rId422" Type="http://schemas.openxmlformats.org/officeDocument/2006/relationships/hyperlink" Target="https://www.panjit.com.tw/en/Product/downloadPDF/P4FL17A" TargetMode="External"/><Relationship Id="rId867" Type="http://schemas.openxmlformats.org/officeDocument/2006/relationships/hyperlink" Target="https://www.panjit.com.tw/en/Product/downloadPDF/P4SMAJ17A" TargetMode="External"/><Relationship Id="rId1052" Type="http://schemas.openxmlformats.org/officeDocument/2006/relationships/hyperlink" Target="https://www.panjit.com.tw/en/Product/downloadPDF/P6SMB36CA" TargetMode="External"/><Relationship Id="rId1497" Type="http://schemas.openxmlformats.org/officeDocument/2006/relationships/hyperlink" Target="https://www.panjit.com.tw/en/Product/downloadPDF/1.5SMCJ45CA" TargetMode="External"/><Relationship Id="rId2103" Type="http://schemas.openxmlformats.org/officeDocument/2006/relationships/hyperlink" Target="https://www.panjit.com.tw/en/Product/downloadPDF/P4SMAJ22AS" TargetMode="External"/><Relationship Id="rId2310" Type="http://schemas.openxmlformats.org/officeDocument/2006/relationships/hyperlink" Target="https://www.panjit.com.tw/en/Product/downloadPDF/1.5SMC39CAS" TargetMode="External"/><Relationship Id="rId727" Type="http://schemas.openxmlformats.org/officeDocument/2006/relationships/hyperlink" Target="https://www.panjit.com.tw/en/Product/downloadPDF/P6SMBJ51A-AU" TargetMode="External"/><Relationship Id="rId934" Type="http://schemas.openxmlformats.org/officeDocument/2006/relationships/hyperlink" Target="https://www.panjit.com.tw/en/Product/downloadPDF/P4SMAJ58CA" TargetMode="External"/><Relationship Id="rId1357" Type="http://schemas.openxmlformats.org/officeDocument/2006/relationships/hyperlink" Target="https://www.panjit.com.tw/en/Product/downloadPDF/1.5SMC56CA-AU" TargetMode="External"/><Relationship Id="rId1564" Type="http://schemas.openxmlformats.org/officeDocument/2006/relationships/hyperlink" Target="https://www.panjit.com.tw/en/Product/downloadPDF/1.5KE10CA" TargetMode="External"/><Relationship Id="rId1771" Type="http://schemas.openxmlformats.org/officeDocument/2006/relationships/hyperlink" Target="https://www.panjit.com.tw/en/Product/downloadPDF/P1CH28A" TargetMode="External"/><Relationship Id="rId2408" Type="http://schemas.openxmlformats.org/officeDocument/2006/relationships/hyperlink" Target="https://www.panjit.com.tw/en/Product/downloadPDF/P6KE200CAS" TargetMode="External"/><Relationship Id="rId63" Type="http://schemas.openxmlformats.org/officeDocument/2006/relationships/hyperlink" Target="https://www.panjit.com.tw/en/Product/downloadPDF/5KMC15AS" TargetMode="External"/><Relationship Id="rId1217" Type="http://schemas.openxmlformats.org/officeDocument/2006/relationships/hyperlink" Target="https://www.panjit.com.tw/en/Product/downloadPDF/P6KE400A" TargetMode="External"/><Relationship Id="rId1424" Type="http://schemas.openxmlformats.org/officeDocument/2006/relationships/hyperlink" Target="https://www.panjit.com.tw/en/Product/downloadPDF/1.5SMCJ8.0A" TargetMode="External"/><Relationship Id="rId1631" Type="http://schemas.openxmlformats.org/officeDocument/2006/relationships/hyperlink" Target="https://www.panjit.com.tw/en/Product/downloadPDF/3.0SMCJ54A" TargetMode="External"/><Relationship Id="rId1869" Type="http://schemas.openxmlformats.org/officeDocument/2006/relationships/hyperlink" Target="https://www.panjit.com.tw/en/Product/downloadPDF/P4HE60A-AU" TargetMode="External"/><Relationship Id="rId1729" Type="http://schemas.openxmlformats.org/officeDocument/2006/relationships/hyperlink" Target="https://www.panjit.com.tw/en/Product/downloadPDF/5KP130A" TargetMode="External"/><Relationship Id="rId1936" Type="http://schemas.openxmlformats.org/officeDocument/2006/relationships/hyperlink" Target="https://www.panjit.com.tw/en/Product/downloadPDF/1.5SMCJ78AS" TargetMode="External"/><Relationship Id="rId2198" Type="http://schemas.openxmlformats.org/officeDocument/2006/relationships/hyperlink" Target="https://www.panjit.com.tw/en/Product/downloadPDF/P6KE51AS" TargetMode="External"/><Relationship Id="rId377" Type="http://schemas.openxmlformats.org/officeDocument/2006/relationships/hyperlink" Target="https://www.panjit.com.tw/en/Product/downloadPDF/P2AL36A" TargetMode="External"/><Relationship Id="rId584" Type="http://schemas.openxmlformats.org/officeDocument/2006/relationships/hyperlink" Target="https://www.panjit.com.tw/en/Product/downloadPDF/P4KE220A" TargetMode="External"/><Relationship Id="rId2058" Type="http://schemas.openxmlformats.org/officeDocument/2006/relationships/hyperlink" Target="https://www.panjit.com.tw/en/Product/downloadPDF/P4SMA12CAS" TargetMode="External"/><Relationship Id="rId2265" Type="http://schemas.openxmlformats.org/officeDocument/2006/relationships/hyperlink" Target="https://www.panjit.com.tw/en/Product/downloadPDF/P6SMBJ26AS" TargetMode="External"/><Relationship Id="rId5" Type="http://schemas.openxmlformats.org/officeDocument/2006/relationships/hyperlink" Target="https://www.panjit.com.tw/en/Product/downloadPDF/5KMC51CAS" TargetMode="External"/><Relationship Id="rId237" Type="http://schemas.openxmlformats.org/officeDocument/2006/relationships/hyperlink" Target="https://www.panjit.com.tw/en/Product/downloadPDF/P4AFC10AS" TargetMode="External"/><Relationship Id="rId791" Type="http://schemas.openxmlformats.org/officeDocument/2006/relationships/hyperlink" Target="https://www.panjit.com.tw/en/Product/downloadPDF/3.0SMCJ17A-AU" TargetMode="External"/><Relationship Id="rId889" Type="http://schemas.openxmlformats.org/officeDocument/2006/relationships/hyperlink" Target="https://www.panjit.com.tw/en/Product/downloadPDF/P4SMAJ85A" TargetMode="External"/><Relationship Id="rId1074" Type="http://schemas.openxmlformats.org/officeDocument/2006/relationships/hyperlink" Target="https://www.panjit.com.tw/en/Product/downloadPDF/P6SMBJ5.0CA" TargetMode="External"/><Relationship Id="rId2472" Type="http://schemas.openxmlformats.org/officeDocument/2006/relationships/hyperlink" Target="https://www.panjit.com.tw/en/Product/downloadPDF/P6SMBJ60CAS" TargetMode="External"/><Relationship Id="rId444" Type="http://schemas.openxmlformats.org/officeDocument/2006/relationships/hyperlink" Target="https://www.panjit.com.tw/en/Product/downloadPDF/P4FL6.5A-AU" TargetMode="External"/><Relationship Id="rId651" Type="http://schemas.openxmlformats.org/officeDocument/2006/relationships/hyperlink" Target="https://www.panjit.com.tw/en/Product/downloadPDF/P6SMB75A-AU" TargetMode="External"/><Relationship Id="rId749" Type="http://schemas.openxmlformats.org/officeDocument/2006/relationships/hyperlink" Target="https://www.panjit.com.tw/en/Product/downloadPDF/1.5SMC47A-AU" TargetMode="External"/><Relationship Id="rId1281" Type="http://schemas.openxmlformats.org/officeDocument/2006/relationships/hyperlink" Target="https://www.panjit.com.tw/en/Product/downloadPDF/1.5SMC47A" TargetMode="External"/><Relationship Id="rId1379" Type="http://schemas.openxmlformats.org/officeDocument/2006/relationships/hyperlink" Target="https://www.panjit.com.tw/en/Product/downloadPDF/1.5SMCJ36CA-AU" TargetMode="External"/><Relationship Id="rId1586" Type="http://schemas.openxmlformats.org/officeDocument/2006/relationships/hyperlink" Target="https://www.panjit.com.tw/en/Product/downloadPDF/1.5KE100CA" TargetMode="External"/><Relationship Id="rId2125" Type="http://schemas.openxmlformats.org/officeDocument/2006/relationships/hyperlink" Target="https://www.panjit.com.tw/en/Product/downloadPDF/P4SMAJ110AS" TargetMode="External"/><Relationship Id="rId2332" Type="http://schemas.openxmlformats.org/officeDocument/2006/relationships/hyperlink" Target="https://www.panjit.com.tw/en/Product/downloadPDF/1.5SMCJ9.0CAS" TargetMode="External"/><Relationship Id="rId304" Type="http://schemas.openxmlformats.org/officeDocument/2006/relationships/hyperlink" Target="https://www.panjit.com.tw/en/Product/downloadPDF/SMF45A" TargetMode="External"/><Relationship Id="rId511" Type="http://schemas.openxmlformats.org/officeDocument/2006/relationships/hyperlink" Target="https://www.panjit.com.tw/en/Product/downloadPDF/P4SMA180A" TargetMode="External"/><Relationship Id="rId609" Type="http://schemas.openxmlformats.org/officeDocument/2006/relationships/hyperlink" Target="https://www.panjit.com.tw/en/Product/downloadPDF/P6SMB51A" TargetMode="External"/><Relationship Id="rId956" Type="http://schemas.openxmlformats.org/officeDocument/2006/relationships/hyperlink" Target="https://www.panjit.com.tw/en/Product/downloadPDF/P4SMAJ10A-AU" TargetMode="External"/><Relationship Id="rId1141" Type="http://schemas.openxmlformats.org/officeDocument/2006/relationships/hyperlink" Target="https://www.panjit.com.tw/en/Product/downloadPDF/P6SMB47CA-AU" TargetMode="External"/><Relationship Id="rId1239" Type="http://schemas.openxmlformats.org/officeDocument/2006/relationships/hyperlink" Target="https://www.panjit.com.tw/en/Product/downloadPDF/P6KE51CA" TargetMode="External"/><Relationship Id="rId1793" Type="http://schemas.openxmlformats.org/officeDocument/2006/relationships/hyperlink" Target="https://www.panjit.com.tw/en/Product/downloadPDF/P1CH20A-AU" TargetMode="External"/><Relationship Id="rId85" Type="http://schemas.openxmlformats.org/officeDocument/2006/relationships/hyperlink" Target="https://www.panjit.com.tw/en/Product/downloadPDF/5KMC75AS" TargetMode="External"/><Relationship Id="rId816" Type="http://schemas.openxmlformats.org/officeDocument/2006/relationships/hyperlink" Target="https://www.panjit.com.tw/en/Product/downloadPDF/P4SMA9.1CA" TargetMode="External"/><Relationship Id="rId1001" Type="http://schemas.openxmlformats.org/officeDocument/2006/relationships/hyperlink" Target="https://www.panjit.com.tw/en/Product/downloadPDF/P4SMAJ36CA-AU" TargetMode="External"/><Relationship Id="rId1446" Type="http://schemas.openxmlformats.org/officeDocument/2006/relationships/hyperlink" Target="https://www.panjit.com.tw/en/Product/downloadPDF/1.5SMCJ45A" TargetMode="External"/><Relationship Id="rId1653" Type="http://schemas.openxmlformats.org/officeDocument/2006/relationships/hyperlink" Target="https://www.panjit.com.tw/en/Product/downloadPDF/3.0SMCJ6.0CA" TargetMode="External"/><Relationship Id="rId1860" Type="http://schemas.openxmlformats.org/officeDocument/2006/relationships/hyperlink" Target="https://www.panjit.com.tw/en/Product/downloadPDF/P4HE33A-AU" TargetMode="External"/><Relationship Id="rId1306" Type="http://schemas.openxmlformats.org/officeDocument/2006/relationships/hyperlink" Target="https://www.panjit.com.tw/en/Product/downloadPDF/1.5SMC12CA" TargetMode="External"/><Relationship Id="rId1513" Type="http://schemas.openxmlformats.org/officeDocument/2006/relationships/hyperlink" Target="https://www.panjit.com.tw/en/Product/downloadPDF/1.5SMCJ150CA" TargetMode="External"/><Relationship Id="rId1720" Type="http://schemas.openxmlformats.org/officeDocument/2006/relationships/hyperlink" Target="https://www.panjit.com.tw/en/Product/downloadPDF/5KP33A" TargetMode="External"/><Relationship Id="rId1958" Type="http://schemas.openxmlformats.org/officeDocument/2006/relationships/hyperlink" Target="https://www.panjit.com.tw/en/Product/downloadPDF/P4KE20AS" TargetMode="External"/><Relationship Id="rId12" Type="http://schemas.openxmlformats.org/officeDocument/2006/relationships/hyperlink" Target="https://www.panjit.com.tw/en/Product/downloadPDF/1K5PC24AS-AU" TargetMode="External"/><Relationship Id="rId1818" Type="http://schemas.openxmlformats.org/officeDocument/2006/relationships/hyperlink" Target="https://www.panjit.com.tw/en/Product/downloadPDF/P4HE18A" TargetMode="External"/><Relationship Id="rId161" Type="http://schemas.openxmlformats.org/officeDocument/2006/relationships/hyperlink" Target="https://www.panjit.com.tw/en/Product/downloadPDF/P6AFC13A-AU" TargetMode="External"/><Relationship Id="rId399" Type="http://schemas.openxmlformats.org/officeDocument/2006/relationships/hyperlink" Target="https://www.panjit.com.tw/en/Product/downloadPDF/P2AL24A-AU" TargetMode="External"/><Relationship Id="rId2287" Type="http://schemas.openxmlformats.org/officeDocument/2006/relationships/hyperlink" Target="https://www.panjit.com.tw/en/Product/downloadPDF/P6SMBJ130AS" TargetMode="External"/><Relationship Id="rId259" Type="http://schemas.openxmlformats.org/officeDocument/2006/relationships/hyperlink" Target="https://www.panjit.com.tw/en/Product/downloadPDF/P4AFC54AS" TargetMode="External"/><Relationship Id="rId466" Type="http://schemas.openxmlformats.org/officeDocument/2006/relationships/hyperlink" Target="https://www.panjit.com.tw/en/Product/downloadPDF/P4FL36A-AU" TargetMode="External"/><Relationship Id="rId673" Type="http://schemas.openxmlformats.org/officeDocument/2006/relationships/hyperlink" Target="https://www.panjit.com.tw/en/Product/downloadPDF/P6SMBJ26A" TargetMode="External"/><Relationship Id="rId880" Type="http://schemas.openxmlformats.org/officeDocument/2006/relationships/hyperlink" Target="https://www.panjit.com.tw/en/Product/downloadPDF/P4SMAJ48A" TargetMode="External"/><Relationship Id="rId1096" Type="http://schemas.openxmlformats.org/officeDocument/2006/relationships/hyperlink" Target="https://www.panjit.com.tw/en/Product/downloadPDF/P6SMBJ30CA" TargetMode="External"/><Relationship Id="rId2147" Type="http://schemas.openxmlformats.org/officeDocument/2006/relationships/hyperlink" Target="https://www.panjit.com.tw/en/Product/downloadPDF/P4SMAJ20CAS" TargetMode="External"/><Relationship Id="rId2354" Type="http://schemas.openxmlformats.org/officeDocument/2006/relationships/hyperlink" Target="https://www.panjit.com.tw/en/Product/downloadPDF/1.5SMCJ51CAS" TargetMode="External"/><Relationship Id="rId119" Type="http://schemas.openxmlformats.org/officeDocument/2006/relationships/hyperlink" Target="https://www.panjit.com.tw/en/Product/downloadPDF/P6AFC7.5A" TargetMode="External"/><Relationship Id="rId326" Type="http://schemas.openxmlformats.org/officeDocument/2006/relationships/hyperlink" Target="https://www.panjit.com.tw/en/Product/downloadPDF/SMF11A-AU" TargetMode="External"/><Relationship Id="rId533" Type="http://schemas.openxmlformats.org/officeDocument/2006/relationships/hyperlink" Target="https://www.panjit.com.tw/en/Product/downloadPDF/P4SMA56A-AU" TargetMode="External"/><Relationship Id="rId978" Type="http://schemas.openxmlformats.org/officeDocument/2006/relationships/hyperlink" Target="https://www.panjit.com.tw/en/Product/downloadPDF/P4SMAJ54A-AU" TargetMode="External"/><Relationship Id="rId1163" Type="http://schemas.openxmlformats.org/officeDocument/2006/relationships/hyperlink" Target="https://www.panjit.com.tw/en/Product/downloadPDF/P6SMBJ28CA-AU" TargetMode="External"/><Relationship Id="rId1370" Type="http://schemas.openxmlformats.org/officeDocument/2006/relationships/hyperlink" Target="https://www.panjit.com.tw/en/Product/downloadPDF/1.5SMCJ17CA-AU" TargetMode="External"/><Relationship Id="rId2007" Type="http://schemas.openxmlformats.org/officeDocument/2006/relationships/hyperlink" Target="https://www.panjit.com.tw/en/Product/downloadPDF/P4KE75CAS" TargetMode="External"/><Relationship Id="rId2214" Type="http://schemas.openxmlformats.org/officeDocument/2006/relationships/hyperlink" Target="https://www.panjit.com.tw/en/Product/downloadPDF/P6KE220AS" TargetMode="External"/><Relationship Id="rId740" Type="http://schemas.openxmlformats.org/officeDocument/2006/relationships/hyperlink" Target="https://www.panjit.com.tw/en/Product/downloadPDF/1.5SMC20A-AU" TargetMode="External"/><Relationship Id="rId838" Type="http://schemas.openxmlformats.org/officeDocument/2006/relationships/hyperlink" Target="https://www.panjit.com.tw/en/Product/downloadPDF/P4SMA75CA" TargetMode="External"/><Relationship Id="rId1023" Type="http://schemas.openxmlformats.org/officeDocument/2006/relationships/hyperlink" Target="https://www.panjit.com.tw/en/Product/downloadPDF/P4KE39CA" TargetMode="External"/><Relationship Id="rId1468" Type="http://schemas.openxmlformats.org/officeDocument/2006/relationships/hyperlink" Target="https://www.panjit.com.tw/en/Product/downloadPDF/1.5SMCJ210A" TargetMode="External"/><Relationship Id="rId1675" Type="http://schemas.openxmlformats.org/officeDocument/2006/relationships/hyperlink" Target="https://www.panjit.com.tw/en/Product/downloadPDF/3.0SMCJ33CA" TargetMode="External"/><Relationship Id="rId1882" Type="http://schemas.openxmlformats.org/officeDocument/2006/relationships/hyperlink" Target="https://www.panjit.com.tw/en/Product/downloadPDF/1.5SMC30AS" TargetMode="External"/><Relationship Id="rId2421" Type="http://schemas.openxmlformats.org/officeDocument/2006/relationships/hyperlink" Target="https://www.panjit.com.tw/en/Product/downloadPDF/P6SMB27CAS" TargetMode="External"/><Relationship Id="rId600" Type="http://schemas.openxmlformats.org/officeDocument/2006/relationships/hyperlink" Target="https://www.panjit.com.tw/en/Product/downloadPDF/P6SMB22A" TargetMode="External"/><Relationship Id="rId1230" Type="http://schemas.openxmlformats.org/officeDocument/2006/relationships/hyperlink" Target="https://www.panjit.com.tw/en/Product/downloadPDF/P6KE22CA" TargetMode="External"/><Relationship Id="rId1328" Type="http://schemas.openxmlformats.org/officeDocument/2006/relationships/hyperlink" Target="https://www.panjit.com.tw/en/Product/downloadPDF/1.5SMC100CA" TargetMode="External"/><Relationship Id="rId1535" Type="http://schemas.openxmlformats.org/officeDocument/2006/relationships/hyperlink" Target="https://www.panjit.com.tw/en/Product/downloadPDF/1.5KE36A" TargetMode="External"/><Relationship Id="rId905" Type="http://schemas.openxmlformats.org/officeDocument/2006/relationships/hyperlink" Target="https://www.panjit.com.tw/en/Product/downloadPDF/P4SMAJ6.5CA" TargetMode="External"/><Relationship Id="rId1742" Type="http://schemas.openxmlformats.org/officeDocument/2006/relationships/hyperlink" Target="https://www.panjit.com.tw/en/Product/downloadPDF/5KP60CA" TargetMode="External"/><Relationship Id="rId34" Type="http://schemas.openxmlformats.org/officeDocument/2006/relationships/hyperlink" Target="https://www.panjit.com.tw/en/Product/downloadPDF/5KMC36AS-AU" TargetMode="External"/><Relationship Id="rId1602" Type="http://schemas.openxmlformats.org/officeDocument/2006/relationships/hyperlink" Target="https://www.panjit.com.tw/en/Product/downloadPDF/3.0SMCJ6.0A" TargetMode="External"/><Relationship Id="rId183" Type="http://schemas.openxmlformats.org/officeDocument/2006/relationships/hyperlink" Target="https://www.panjit.com.tw/en/Product/downloadPDF/P6AFC64A-AU" TargetMode="External"/><Relationship Id="rId390" Type="http://schemas.openxmlformats.org/officeDocument/2006/relationships/hyperlink" Target="https://www.panjit.com.tw/en/Product/downloadPDF/P2AL12A-AU" TargetMode="External"/><Relationship Id="rId1907" Type="http://schemas.openxmlformats.org/officeDocument/2006/relationships/hyperlink" Target="https://www.panjit.com.tw/en/Product/downloadPDF/1.5SMCJ9.0AS" TargetMode="External"/><Relationship Id="rId2071" Type="http://schemas.openxmlformats.org/officeDocument/2006/relationships/hyperlink" Target="https://www.panjit.com.tw/en/Product/downloadPDF/P4SMA43CAS" TargetMode="External"/><Relationship Id="rId250" Type="http://schemas.openxmlformats.org/officeDocument/2006/relationships/hyperlink" Target="https://www.panjit.com.tw/en/Product/downloadPDF/P4AFC28AS" TargetMode="External"/><Relationship Id="rId488" Type="http://schemas.openxmlformats.org/officeDocument/2006/relationships/hyperlink" Target="https://www.panjit.com.tw/en/Product/downloadPDF/P4SMA22A" TargetMode="External"/><Relationship Id="rId695" Type="http://schemas.openxmlformats.org/officeDocument/2006/relationships/hyperlink" Target="https://www.panjit.com.tw/en/Product/downloadPDF/P6SMBJ130A" TargetMode="External"/><Relationship Id="rId2169" Type="http://schemas.openxmlformats.org/officeDocument/2006/relationships/hyperlink" Target="https://www.panjit.com.tw/en/Product/downloadPDF/P4SMAJ100CAS" TargetMode="External"/><Relationship Id="rId2376" Type="http://schemas.openxmlformats.org/officeDocument/2006/relationships/hyperlink" Target="https://www.panjit.com.tw/en/Product/downloadPDF/P6KE10CAS" TargetMode="External"/><Relationship Id="rId110" Type="http://schemas.openxmlformats.org/officeDocument/2006/relationships/hyperlink" Target="https://www.panjit.com.tw/en/Product/downloadPDF/P4SMA510CAS" TargetMode="External"/><Relationship Id="rId348" Type="http://schemas.openxmlformats.org/officeDocument/2006/relationships/hyperlink" Target="https://www.panjit.com.tw/en/Product/downloadPDF/SMF58A-AU" TargetMode="External"/><Relationship Id="rId555" Type="http://schemas.openxmlformats.org/officeDocument/2006/relationships/hyperlink" Target="https://www.panjit.com.tw/en/Product/downloadPDF/P4SMA51CA-AU" TargetMode="External"/><Relationship Id="rId762" Type="http://schemas.openxmlformats.org/officeDocument/2006/relationships/hyperlink" Target="https://www.panjit.com.tw/en/Product/downloadPDF/1.5SMCJ15A-AU" TargetMode="External"/><Relationship Id="rId1185" Type="http://schemas.openxmlformats.org/officeDocument/2006/relationships/hyperlink" Target="https://www.panjit.com.tw/en/Product/downloadPDF/P6KE16A" TargetMode="External"/><Relationship Id="rId1392" Type="http://schemas.openxmlformats.org/officeDocument/2006/relationships/hyperlink" Target="https://www.panjit.com.tw/en/Product/downloadPDF/3.0SMCJ10CA-AU" TargetMode="External"/><Relationship Id="rId2029" Type="http://schemas.openxmlformats.org/officeDocument/2006/relationships/hyperlink" Target="https://www.panjit.com.tw/en/Product/downloadPDF/P4SMA22AS" TargetMode="External"/><Relationship Id="rId2236" Type="http://schemas.openxmlformats.org/officeDocument/2006/relationships/hyperlink" Target="https://www.panjit.com.tw/en/Product/downloadPDF/P6SMB68AS" TargetMode="External"/><Relationship Id="rId2443" Type="http://schemas.openxmlformats.org/officeDocument/2006/relationships/hyperlink" Target="https://www.panjit.com.tw/en/Product/downloadPDF/P6SMB200CAS" TargetMode="External"/><Relationship Id="rId208" Type="http://schemas.openxmlformats.org/officeDocument/2006/relationships/hyperlink" Target="https://www.panjit.com.tw/en/Product/downloadPDF/P4AFC54AS-AU" TargetMode="External"/><Relationship Id="rId415" Type="http://schemas.openxmlformats.org/officeDocument/2006/relationships/hyperlink" Target="https://www.panjit.com.tw/en/Product/downloadPDF/P4FL10A" TargetMode="External"/><Relationship Id="rId622" Type="http://schemas.openxmlformats.org/officeDocument/2006/relationships/hyperlink" Target="https://www.panjit.com.tw/en/Product/downloadPDF/P6SMB170A" TargetMode="External"/><Relationship Id="rId1045" Type="http://schemas.openxmlformats.org/officeDocument/2006/relationships/hyperlink" Target="https://www.panjit.com.tw/en/Product/downloadPDF/P6SMB18CA" TargetMode="External"/><Relationship Id="rId1252" Type="http://schemas.openxmlformats.org/officeDocument/2006/relationships/hyperlink" Target="https://www.panjit.com.tw/en/Product/downloadPDF/P6KE180CA" TargetMode="External"/><Relationship Id="rId1697" Type="http://schemas.openxmlformats.org/officeDocument/2006/relationships/hyperlink" Target="https://www.panjit.com.tw/en/Product/downloadPDF/3.0SMCJ170CA" TargetMode="External"/><Relationship Id="rId2303" Type="http://schemas.openxmlformats.org/officeDocument/2006/relationships/hyperlink" Target="https://www.panjit.com.tw/en/Product/downloadPDF/1.5SMC20CAS" TargetMode="External"/><Relationship Id="rId927" Type="http://schemas.openxmlformats.org/officeDocument/2006/relationships/hyperlink" Target="https://www.panjit.com.tw/en/Product/downloadPDF/P4SMAJ36CA" TargetMode="External"/><Relationship Id="rId1112" Type="http://schemas.openxmlformats.org/officeDocument/2006/relationships/hyperlink" Target="https://www.panjit.com.tw/en/Product/downloadPDF/P6SMBJ90CA" TargetMode="External"/><Relationship Id="rId1557" Type="http://schemas.openxmlformats.org/officeDocument/2006/relationships/hyperlink" Target="https://www.panjit.com.tw/en/Product/downloadPDF/1.5KE350A" TargetMode="External"/><Relationship Id="rId1764" Type="http://schemas.openxmlformats.org/officeDocument/2006/relationships/hyperlink" Target="https://www.panjit.com.tw/en/Product/downloadPDF/P1CH16A" TargetMode="External"/><Relationship Id="rId1971" Type="http://schemas.openxmlformats.org/officeDocument/2006/relationships/hyperlink" Target="https://www.panjit.com.tw/en/Product/downloadPDF/P4KE68AS" TargetMode="External"/><Relationship Id="rId56" Type="http://schemas.openxmlformats.org/officeDocument/2006/relationships/hyperlink" Target="https://www.panjit.com.tw/en/Product/downloadPDF/5KMC28CAS-AU" TargetMode="External"/><Relationship Id="rId1417" Type="http://schemas.openxmlformats.org/officeDocument/2006/relationships/hyperlink" Target="https://www.panjit.com.tw/en/Product/downloadPDF/3.0SMCJ64CA-AU" TargetMode="External"/><Relationship Id="rId1624" Type="http://schemas.openxmlformats.org/officeDocument/2006/relationships/hyperlink" Target="https://www.panjit.com.tw/en/Product/downloadPDF/3.0SMCJ33A" TargetMode="External"/><Relationship Id="rId1831" Type="http://schemas.openxmlformats.org/officeDocument/2006/relationships/hyperlink" Target="https://www.panjit.com.tw/en/Product/downloadPDF/P4HE51A" TargetMode="External"/><Relationship Id="rId1929" Type="http://schemas.openxmlformats.org/officeDocument/2006/relationships/hyperlink" Target="https://www.panjit.com.tw/en/Product/downloadPDF/1.5SMCJ51AS" TargetMode="External"/><Relationship Id="rId2093" Type="http://schemas.openxmlformats.org/officeDocument/2006/relationships/hyperlink" Target="https://www.panjit.com.tw/en/Product/downloadPDF/P4SMAJ10AS" TargetMode="External"/><Relationship Id="rId2398" Type="http://schemas.openxmlformats.org/officeDocument/2006/relationships/hyperlink" Target="https://www.panjit.com.tw/en/Product/downloadPDF/P6KE82CAS" TargetMode="External"/><Relationship Id="rId272" Type="http://schemas.openxmlformats.org/officeDocument/2006/relationships/hyperlink" Target="https://www.panjit.com.tw/en/Product/downloadPDF/P4AFC150AS" TargetMode="External"/><Relationship Id="rId577" Type="http://schemas.openxmlformats.org/officeDocument/2006/relationships/hyperlink" Target="https://www.panjit.com.tw/en/Product/downloadPDF/P4KE47A" TargetMode="External"/><Relationship Id="rId2160" Type="http://schemas.openxmlformats.org/officeDocument/2006/relationships/hyperlink" Target="https://www.panjit.com.tw/en/Product/downloadPDF/P4SMAJ54CAS" TargetMode="External"/><Relationship Id="rId2258" Type="http://schemas.openxmlformats.org/officeDocument/2006/relationships/hyperlink" Target="https://www.panjit.com.tw/en/Product/downloadPDF/P6SMBJ15AS" TargetMode="External"/><Relationship Id="rId132" Type="http://schemas.openxmlformats.org/officeDocument/2006/relationships/hyperlink" Target="https://www.panjit.com.tw/en/Product/downloadPDF/P6AFC20A" TargetMode="External"/><Relationship Id="rId784" Type="http://schemas.openxmlformats.org/officeDocument/2006/relationships/hyperlink" Target="https://www.panjit.com.tw/en/Product/downloadPDF/3.0SMCJ10A-AU" TargetMode="External"/><Relationship Id="rId991" Type="http://schemas.openxmlformats.org/officeDocument/2006/relationships/hyperlink" Target="https://www.panjit.com.tw/en/Product/downloadPDF/P4SMAJ16CA-AU" TargetMode="External"/><Relationship Id="rId1067" Type="http://schemas.openxmlformats.org/officeDocument/2006/relationships/hyperlink" Target="https://www.panjit.com.tw/en/Product/downloadPDF/P6SMB150CA" TargetMode="External"/><Relationship Id="rId2020" Type="http://schemas.openxmlformats.org/officeDocument/2006/relationships/hyperlink" Target="https://www.panjit.com.tw/en/Product/downloadPDF/P4KE250CAS" TargetMode="External"/><Relationship Id="rId2465" Type="http://schemas.openxmlformats.org/officeDocument/2006/relationships/hyperlink" Target="https://www.panjit.com.tw/en/Product/downloadPDF/P6SMBJ40CAS" TargetMode="External"/><Relationship Id="rId437" Type="http://schemas.openxmlformats.org/officeDocument/2006/relationships/hyperlink" Target="https://www.panjit.com.tw/en/Product/downloadPDF/P4FL54A" TargetMode="External"/><Relationship Id="rId644" Type="http://schemas.openxmlformats.org/officeDocument/2006/relationships/hyperlink" Target="https://www.panjit.com.tw/en/Product/downloadPDF/P6SMB39A-AU" TargetMode="External"/><Relationship Id="rId851" Type="http://schemas.openxmlformats.org/officeDocument/2006/relationships/hyperlink" Target="https://www.panjit.com.tw/en/Product/downloadPDF/P4SMA250CA" TargetMode="External"/><Relationship Id="rId1274" Type="http://schemas.openxmlformats.org/officeDocument/2006/relationships/hyperlink" Target="https://www.panjit.com.tw/en/Product/downloadPDF/1.5SMC24A" TargetMode="External"/><Relationship Id="rId1481" Type="http://schemas.openxmlformats.org/officeDocument/2006/relationships/hyperlink" Target="https://www.panjit.com.tw/en/Product/downloadPDF/1.5SMCJ13CA" TargetMode="External"/><Relationship Id="rId1579" Type="http://schemas.openxmlformats.org/officeDocument/2006/relationships/hyperlink" Target="https://www.panjit.com.tw/en/Product/downloadPDF/1.5KE51CA" TargetMode="External"/><Relationship Id="rId2118" Type="http://schemas.openxmlformats.org/officeDocument/2006/relationships/hyperlink" Target="https://www.panjit.com.tw/en/Product/downloadPDF/P4SMAJ64AS" TargetMode="External"/><Relationship Id="rId2325" Type="http://schemas.openxmlformats.org/officeDocument/2006/relationships/hyperlink" Target="https://www.panjit.com.tw/en/Product/downloadPDF/1.5SMC160CAS" TargetMode="External"/><Relationship Id="rId504" Type="http://schemas.openxmlformats.org/officeDocument/2006/relationships/hyperlink" Target="https://www.panjit.com.tw/en/Product/downloadPDF/P4SMA100A" TargetMode="External"/><Relationship Id="rId711" Type="http://schemas.openxmlformats.org/officeDocument/2006/relationships/hyperlink" Target="https://www.panjit.com.tw/en/Product/downloadPDF/P6SMBJ15A-AU" TargetMode="External"/><Relationship Id="rId949" Type="http://schemas.openxmlformats.org/officeDocument/2006/relationships/hyperlink" Target="https://www.panjit.com.tw/en/Product/downloadPDF/P4SMAJ180CA" TargetMode="External"/><Relationship Id="rId1134" Type="http://schemas.openxmlformats.org/officeDocument/2006/relationships/hyperlink" Target="https://www.panjit.com.tw/en/Product/downloadPDF/P6SMB24CA-AU" TargetMode="External"/><Relationship Id="rId1341" Type="http://schemas.openxmlformats.org/officeDocument/2006/relationships/hyperlink" Target="https://www.panjit.com.tw/en/Product/downloadPDF/1.5SMC12CA-AU" TargetMode="External"/><Relationship Id="rId1786" Type="http://schemas.openxmlformats.org/officeDocument/2006/relationships/hyperlink" Target="https://www.panjit.com.tw/en/Product/downloadPDF/P1CH12A-AU" TargetMode="External"/><Relationship Id="rId1993" Type="http://schemas.openxmlformats.org/officeDocument/2006/relationships/hyperlink" Target="https://www.panjit.com.tw/en/Product/downloadPDF/P4KE20CAS" TargetMode="External"/><Relationship Id="rId78" Type="http://schemas.openxmlformats.org/officeDocument/2006/relationships/hyperlink" Target="https://www.panjit.com.tw/en/Product/downloadPDF/5KMC48AS" TargetMode="External"/><Relationship Id="rId809" Type="http://schemas.openxmlformats.org/officeDocument/2006/relationships/hyperlink" Target="https://www.panjit.com.tw/en/Product/downloadPDF/3.0SMCJ64A-AU" TargetMode="External"/><Relationship Id="rId1201" Type="http://schemas.openxmlformats.org/officeDocument/2006/relationships/hyperlink" Target="https://www.panjit.com.tw/en/Product/downloadPDF/P6KE75A" TargetMode="External"/><Relationship Id="rId1439" Type="http://schemas.openxmlformats.org/officeDocument/2006/relationships/hyperlink" Target="https://www.panjit.com.tw/en/Product/downloadPDF/1.5SMCJ26A" TargetMode="External"/><Relationship Id="rId1646" Type="http://schemas.openxmlformats.org/officeDocument/2006/relationships/hyperlink" Target="https://www.panjit.com.tw/en/Product/downloadPDF/3.0SMCJ170A" TargetMode="External"/><Relationship Id="rId1853" Type="http://schemas.openxmlformats.org/officeDocument/2006/relationships/hyperlink" Target="https://www.panjit.com.tw/en/Product/downloadPDF/P4HE18A-AU" TargetMode="External"/><Relationship Id="rId1506" Type="http://schemas.openxmlformats.org/officeDocument/2006/relationships/hyperlink" Target="https://www.panjit.com.tw/en/Product/downloadPDF/1.5SMCJ78CA" TargetMode="External"/><Relationship Id="rId1713" Type="http://schemas.openxmlformats.org/officeDocument/2006/relationships/hyperlink" Target="https://www.panjit.com.tw/en/Product/downloadPDF/5KP14A" TargetMode="External"/><Relationship Id="rId1920" Type="http://schemas.openxmlformats.org/officeDocument/2006/relationships/hyperlink" Target="https://www.panjit.com.tw/en/Product/downloadPDF/1.5SMCJ26AS" TargetMode="External"/><Relationship Id="rId294" Type="http://schemas.openxmlformats.org/officeDocument/2006/relationships/hyperlink" Target="https://www.panjit.com.tw/en/Product/downloadPDF/SMF20A" TargetMode="External"/><Relationship Id="rId2182" Type="http://schemas.openxmlformats.org/officeDocument/2006/relationships/hyperlink" Target="https://www.panjit.com.tw/en/Product/downloadPDF/P6KE11AS" TargetMode="External"/><Relationship Id="rId154" Type="http://schemas.openxmlformats.org/officeDocument/2006/relationships/hyperlink" Target="https://www.panjit.com.tw/en/Product/downloadPDF/P6AFC7.5A-AU" TargetMode="External"/><Relationship Id="rId361" Type="http://schemas.openxmlformats.org/officeDocument/2006/relationships/hyperlink" Target="https://www.panjit.com.tw/en/Product/downloadPDF/P2AL10A" TargetMode="External"/><Relationship Id="rId599" Type="http://schemas.openxmlformats.org/officeDocument/2006/relationships/hyperlink" Target="https://www.panjit.com.tw/en/Product/downloadPDF/P6SMB20A" TargetMode="External"/><Relationship Id="rId2042" Type="http://schemas.openxmlformats.org/officeDocument/2006/relationships/hyperlink" Target="https://www.panjit.com.tw/en/Product/downloadPDF/P4SMA75AS" TargetMode="External"/><Relationship Id="rId2487" Type="http://schemas.openxmlformats.org/officeDocument/2006/relationships/hyperlink" Target="https://www.panjit.com.tw/en/Product/downloadPDF/P6SMBJ190CAS" TargetMode="External"/><Relationship Id="rId459" Type="http://schemas.openxmlformats.org/officeDocument/2006/relationships/hyperlink" Target="https://www.panjit.com.tw/en/Product/downloadPDF/P4FL20A-AU" TargetMode="External"/><Relationship Id="rId666" Type="http://schemas.openxmlformats.org/officeDocument/2006/relationships/hyperlink" Target="https://www.panjit.com.tw/en/Product/downloadPDF/P6SMBJ15A" TargetMode="External"/><Relationship Id="rId873" Type="http://schemas.openxmlformats.org/officeDocument/2006/relationships/hyperlink" Target="https://www.panjit.com.tw/en/Product/downloadPDF/P4SMAJ28A" TargetMode="External"/><Relationship Id="rId1089" Type="http://schemas.openxmlformats.org/officeDocument/2006/relationships/hyperlink" Target="https://www.panjit.com.tw/en/Product/downloadPDF/P6SMBJ17CA" TargetMode="External"/><Relationship Id="rId1296" Type="http://schemas.openxmlformats.org/officeDocument/2006/relationships/hyperlink" Target="https://www.panjit.com.tw/en/Product/downloadPDF/1.5SMC180A" TargetMode="External"/><Relationship Id="rId2347" Type="http://schemas.openxmlformats.org/officeDocument/2006/relationships/hyperlink" Target="https://www.panjit.com.tw/en/Product/downloadPDF/1.5SMCJ30CAS" TargetMode="External"/><Relationship Id="rId221" Type="http://schemas.openxmlformats.org/officeDocument/2006/relationships/hyperlink" Target="https://www.panjit.com.tw/en/Product/downloadPDF/P4AFC150AS-AU" TargetMode="External"/><Relationship Id="rId319" Type="http://schemas.openxmlformats.org/officeDocument/2006/relationships/hyperlink" Target="https://www.panjit.com.tw/en/Product/downloadPDF/SMF130A" TargetMode="External"/><Relationship Id="rId526" Type="http://schemas.openxmlformats.org/officeDocument/2006/relationships/hyperlink" Target="https://www.panjit.com.tw/en/Product/downloadPDF/P4SMA30A-AU" TargetMode="External"/><Relationship Id="rId1156" Type="http://schemas.openxmlformats.org/officeDocument/2006/relationships/hyperlink" Target="https://www.panjit.com.tw/en/Product/downloadPDF/P6SMBJ16CA-AU" TargetMode="External"/><Relationship Id="rId1363" Type="http://schemas.openxmlformats.org/officeDocument/2006/relationships/hyperlink" Target="https://www.panjit.com.tw/en/Product/downloadPDF/1.5SMCJ10CA-AU" TargetMode="External"/><Relationship Id="rId2207" Type="http://schemas.openxmlformats.org/officeDocument/2006/relationships/hyperlink" Target="https://www.panjit.com.tw/en/Product/downloadPDF/P6KE120AS" TargetMode="External"/><Relationship Id="rId733" Type="http://schemas.openxmlformats.org/officeDocument/2006/relationships/hyperlink" Target="https://www.panjit.com.tw/en/Product/downloadPDF/1.5SMC10A-AU" TargetMode="External"/><Relationship Id="rId940" Type="http://schemas.openxmlformats.org/officeDocument/2006/relationships/hyperlink" Target="https://www.panjit.com.tw/en/Product/downloadPDF/P4SMAJ85CA" TargetMode="External"/><Relationship Id="rId1016" Type="http://schemas.openxmlformats.org/officeDocument/2006/relationships/hyperlink" Target="https://www.panjit.com.tw/en/Product/downloadPDF/P4KE18CA" TargetMode="External"/><Relationship Id="rId1570" Type="http://schemas.openxmlformats.org/officeDocument/2006/relationships/hyperlink" Target="https://www.panjit.com.tw/en/Product/downloadPDF/1.5KE22CA" TargetMode="External"/><Relationship Id="rId1668" Type="http://schemas.openxmlformats.org/officeDocument/2006/relationships/hyperlink" Target="https://www.panjit.com.tw/en/Product/downloadPDF/3.0SMCJ18CA" TargetMode="External"/><Relationship Id="rId1875" Type="http://schemas.openxmlformats.org/officeDocument/2006/relationships/hyperlink" Target="https://www.panjit.com.tw/en/Product/downloadPDF/1.5SMC15AS" TargetMode="External"/><Relationship Id="rId2414" Type="http://schemas.openxmlformats.org/officeDocument/2006/relationships/hyperlink" Target="https://www.panjit.com.tw/en/Product/downloadPDF/P6SMB13CAS" TargetMode="External"/><Relationship Id="rId800" Type="http://schemas.openxmlformats.org/officeDocument/2006/relationships/hyperlink" Target="https://www.panjit.com.tw/en/Product/downloadPDF/3.0SMCJ36A-AU" TargetMode="External"/><Relationship Id="rId1223" Type="http://schemas.openxmlformats.org/officeDocument/2006/relationships/hyperlink" Target="https://www.panjit.com.tw/en/Product/downloadPDF/P6KE10CA" TargetMode="External"/><Relationship Id="rId1430" Type="http://schemas.openxmlformats.org/officeDocument/2006/relationships/hyperlink" Target="https://www.panjit.com.tw/en/Product/downloadPDF/1.5SMCJ13A" TargetMode="External"/><Relationship Id="rId1528" Type="http://schemas.openxmlformats.org/officeDocument/2006/relationships/hyperlink" Target="https://www.panjit.com.tw/en/Product/downloadPDF/1.5KE16A" TargetMode="External"/><Relationship Id="rId1735" Type="http://schemas.openxmlformats.org/officeDocument/2006/relationships/hyperlink" Target="https://www.panjit.com.tw/en/Product/downloadPDF/5KP28CA" TargetMode="External"/><Relationship Id="rId1942" Type="http://schemas.openxmlformats.org/officeDocument/2006/relationships/hyperlink" Target="https://www.panjit.com.tw/en/Product/downloadPDF/1.5SMCJ130AS" TargetMode="External"/><Relationship Id="rId27" Type="http://schemas.openxmlformats.org/officeDocument/2006/relationships/hyperlink" Target="https://www.panjit.com.tw/en/Product/downloadPDF/5KMC20AS-AU" TargetMode="External"/><Relationship Id="rId1802" Type="http://schemas.openxmlformats.org/officeDocument/2006/relationships/hyperlink" Target="https://www.panjit.com.tw/en/Product/downloadPDF/P4HE5.0A" TargetMode="External"/><Relationship Id="rId176" Type="http://schemas.openxmlformats.org/officeDocument/2006/relationships/hyperlink" Target="https://www.panjit.com.tw/en/Product/downloadPDF/P6AFC43A-AU" TargetMode="External"/><Relationship Id="rId383" Type="http://schemas.openxmlformats.org/officeDocument/2006/relationships/hyperlink" Target="https://www.panjit.com.tw/en/Product/downloadPDF/P2AL7.0A-AU" TargetMode="External"/><Relationship Id="rId590" Type="http://schemas.openxmlformats.org/officeDocument/2006/relationships/hyperlink" Target="https://www.panjit.com.tw/en/Product/downloadPDF/P6SMB8.2A" TargetMode="External"/><Relationship Id="rId2064" Type="http://schemas.openxmlformats.org/officeDocument/2006/relationships/hyperlink" Target="https://www.panjit.com.tw/en/Product/downloadPDF/P4SMA22CAS" TargetMode="External"/><Relationship Id="rId2271" Type="http://schemas.openxmlformats.org/officeDocument/2006/relationships/hyperlink" Target="https://www.panjit.com.tw/en/Product/downloadPDF/P6SMBJ43AS" TargetMode="External"/><Relationship Id="rId243" Type="http://schemas.openxmlformats.org/officeDocument/2006/relationships/hyperlink" Target="https://www.panjit.com.tw/en/Product/downloadPDF/P4AFC16AS" TargetMode="External"/><Relationship Id="rId450" Type="http://schemas.openxmlformats.org/officeDocument/2006/relationships/hyperlink" Target="https://www.panjit.com.tw/en/Product/downloadPDF/P4FL10A-AU" TargetMode="External"/><Relationship Id="rId688" Type="http://schemas.openxmlformats.org/officeDocument/2006/relationships/hyperlink" Target="https://www.panjit.com.tw/en/Product/downloadPDF/P6SMBJ75A" TargetMode="External"/><Relationship Id="rId895" Type="http://schemas.openxmlformats.org/officeDocument/2006/relationships/hyperlink" Target="https://www.panjit.com.tw/en/Product/downloadPDF/P4SMAJ150A" TargetMode="External"/><Relationship Id="rId1080" Type="http://schemas.openxmlformats.org/officeDocument/2006/relationships/hyperlink" Target="https://www.panjit.com.tw/en/Product/downloadPDF/P6SMBJ8.5CA" TargetMode="External"/><Relationship Id="rId2131" Type="http://schemas.openxmlformats.org/officeDocument/2006/relationships/hyperlink" Target="https://www.panjit.com.tw/en/Product/downloadPDF/P4SMAJ180AS" TargetMode="External"/><Relationship Id="rId2369" Type="http://schemas.openxmlformats.org/officeDocument/2006/relationships/hyperlink" Target="https://www.panjit.com.tw/en/Product/downloadPDF/1.5SMCJ160CAS" TargetMode="External"/><Relationship Id="rId103" Type="http://schemas.openxmlformats.org/officeDocument/2006/relationships/hyperlink" Target="https://www.panjit.com.tw/en/Product/downloadPDF/5KMC33CAS" TargetMode="External"/><Relationship Id="rId310" Type="http://schemas.openxmlformats.org/officeDocument/2006/relationships/hyperlink" Target="https://www.panjit.com.tw/en/Product/downloadPDF/SMF64A" TargetMode="External"/><Relationship Id="rId548" Type="http://schemas.openxmlformats.org/officeDocument/2006/relationships/hyperlink" Target="https://www.panjit.com.tw/en/Product/downloadPDF/P4SMA27CA-AU" TargetMode="External"/><Relationship Id="rId755" Type="http://schemas.openxmlformats.org/officeDocument/2006/relationships/hyperlink" Target="https://www.panjit.com.tw/en/Product/downloadPDF/1.5SMCJ8.5A-AU" TargetMode="External"/><Relationship Id="rId962" Type="http://schemas.openxmlformats.org/officeDocument/2006/relationships/hyperlink" Target="https://www.panjit.com.tw/en/Product/downloadPDF/P4SMAJ16A-AU" TargetMode="External"/><Relationship Id="rId1178" Type="http://schemas.openxmlformats.org/officeDocument/2006/relationships/hyperlink" Target="https://www.panjit.com.tw/en/Product/downloadPDF/P6KE7.5A" TargetMode="External"/><Relationship Id="rId1385" Type="http://schemas.openxmlformats.org/officeDocument/2006/relationships/hyperlink" Target="https://www.panjit.com.tw/en/Product/downloadPDF/1.5SMCJ54CA-AU" TargetMode="External"/><Relationship Id="rId1592" Type="http://schemas.openxmlformats.org/officeDocument/2006/relationships/hyperlink" Target="https://www.panjit.com.tw/en/Product/downloadPDF/1.5KE170CA" TargetMode="External"/><Relationship Id="rId2229" Type="http://schemas.openxmlformats.org/officeDocument/2006/relationships/hyperlink" Target="https://www.panjit.com.tw/en/Product/downloadPDF/P6SMB36AS" TargetMode="External"/><Relationship Id="rId2436" Type="http://schemas.openxmlformats.org/officeDocument/2006/relationships/hyperlink" Target="https://www.panjit.com.tw/en/Product/downloadPDF/P6SMB110CAS" TargetMode="External"/><Relationship Id="rId91" Type="http://schemas.openxmlformats.org/officeDocument/2006/relationships/hyperlink" Target="https://www.panjit.com.tw/en/Product/downloadPDF/5KMC13CAS" TargetMode="External"/><Relationship Id="rId408" Type="http://schemas.openxmlformats.org/officeDocument/2006/relationships/hyperlink" Target="https://www.panjit.com.tw/en/Product/downloadPDF/P4FL6.0A" TargetMode="External"/><Relationship Id="rId615" Type="http://schemas.openxmlformats.org/officeDocument/2006/relationships/hyperlink" Target="https://www.panjit.com.tw/en/Product/downloadPDF/P6SMB91A" TargetMode="External"/><Relationship Id="rId822" Type="http://schemas.openxmlformats.org/officeDocument/2006/relationships/hyperlink" Target="https://www.panjit.com.tw/en/Product/downloadPDF/P4SMA16CA" TargetMode="External"/><Relationship Id="rId1038" Type="http://schemas.openxmlformats.org/officeDocument/2006/relationships/hyperlink" Target="https://www.panjit.com.tw/en/Product/downloadPDF/P6SMB9.1CA" TargetMode="External"/><Relationship Id="rId1245" Type="http://schemas.openxmlformats.org/officeDocument/2006/relationships/hyperlink" Target="https://www.panjit.com.tw/en/Product/downloadPDF/P6KE91CA" TargetMode="External"/><Relationship Id="rId1452" Type="http://schemas.openxmlformats.org/officeDocument/2006/relationships/hyperlink" Target="https://www.panjit.com.tw/en/Product/downloadPDF/1.5SMCJ64A" TargetMode="External"/><Relationship Id="rId1897" Type="http://schemas.openxmlformats.org/officeDocument/2006/relationships/hyperlink" Target="https://www.panjit.com.tw/en/Product/downloadPDF/1.5SMC120AS" TargetMode="External"/><Relationship Id="rId1105" Type="http://schemas.openxmlformats.org/officeDocument/2006/relationships/hyperlink" Target="https://www.panjit.com.tw/en/Product/downloadPDF/P6SMBJ58CA" TargetMode="External"/><Relationship Id="rId1312" Type="http://schemas.openxmlformats.org/officeDocument/2006/relationships/hyperlink" Target="https://www.panjit.com.tw/en/Product/downloadPDF/1.5SMC22CA" TargetMode="External"/><Relationship Id="rId1757" Type="http://schemas.openxmlformats.org/officeDocument/2006/relationships/hyperlink" Target="https://www.panjit.com.tw/en/Product/downloadPDF/P1CH9.0A" TargetMode="External"/><Relationship Id="rId1964" Type="http://schemas.openxmlformats.org/officeDocument/2006/relationships/hyperlink" Target="https://www.panjit.com.tw/en/Product/downloadPDF/P4KE36AS" TargetMode="External"/><Relationship Id="rId49" Type="http://schemas.openxmlformats.org/officeDocument/2006/relationships/hyperlink" Target="https://www.panjit.com.tw/en/Product/downloadPDF/5KMC16CAS-AU" TargetMode="External"/><Relationship Id="rId1617" Type="http://schemas.openxmlformats.org/officeDocument/2006/relationships/hyperlink" Target="https://www.panjit.com.tw/en/Product/downloadPDF/3.0SMCJ18A" TargetMode="External"/><Relationship Id="rId1824" Type="http://schemas.openxmlformats.org/officeDocument/2006/relationships/hyperlink" Target="https://www.panjit.com.tw/en/Product/downloadPDF/P4HE30A" TargetMode="External"/><Relationship Id="rId198" Type="http://schemas.openxmlformats.org/officeDocument/2006/relationships/hyperlink" Target="https://www.panjit.com.tw/en/Product/downloadPDF/P4AFC26AS-AU" TargetMode="External"/><Relationship Id="rId2086" Type="http://schemas.openxmlformats.org/officeDocument/2006/relationships/hyperlink" Target="https://www.panjit.com.tw/en/Product/downloadPDF/P4SMA170CAS" TargetMode="External"/><Relationship Id="rId2293" Type="http://schemas.openxmlformats.org/officeDocument/2006/relationships/hyperlink" Target="https://www.panjit.com.tw/en/Product/downloadPDF/P6SMBJ200AS" TargetMode="External"/><Relationship Id="rId265" Type="http://schemas.openxmlformats.org/officeDocument/2006/relationships/hyperlink" Target="https://www.panjit.com.tw/en/Product/downloadPDF/P4AFC78AS" TargetMode="External"/><Relationship Id="rId472" Type="http://schemas.openxmlformats.org/officeDocument/2006/relationships/hyperlink" Target="https://www.panjit.com.tw/en/Product/downloadPDF/P4FL54A-AU" TargetMode="External"/><Relationship Id="rId2153" Type="http://schemas.openxmlformats.org/officeDocument/2006/relationships/hyperlink" Target="https://www.panjit.com.tw/en/Product/downloadPDF/P4SMAJ33CAS" TargetMode="External"/><Relationship Id="rId2360" Type="http://schemas.openxmlformats.org/officeDocument/2006/relationships/hyperlink" Target="https://www.panjit.com.tw/en/Product/downloadPDF/1.5SMCJ75CAS" TargetMode="External"/><Relationship Id="rId125" Type="http://schemas.openxmlformats.org/officeDocument/2006/relationships/hyperlink" Target="https://www.panjit.com.tw/en/Product/downloadPDF/P6AFC12A" TargetMode="External"/><Relationship Id="rId332" Type="http://schemas.openxmlformats.org/officeDocument/2006/relationships/hyperlink" Target="https://www.panjit.com.tw/en/Product/downloadPDF/SMF17A-AU" TargetMode="External"/><Relationship Id="rId777" Type="http://schemas.openxmlformats.org/officeDocument/2006/relationships/hyperlink" Target="https://www.panjit.com.tw/en/Product/downloadPDF/1.5SMCJ48A-AU" TargetMode="External"/><Relationship Id="rId984" Type="http://schemas.openxmlformats.org/officeDocument/2006/relationships/hyperlink" Target="https://www.panjit.com.tw/en/Product/downloadPDF/P4SMAJ9.0CA-AU" TargetMode="External"/><Relationship Id="rId2013" Type="http://schemas.openxmlformats.org/officeDocument/2006/relationships/hyperlink" Target="https://www.panjit.com.tw/en/Product/downloadPDF/P4KE130CAS" TargetMode="External"/><Relationship Id="rId2220" Type="http://schemas.openxmlformats.org/officeDocument/2006/relationships/hyperlink" Target="https://www.panjit.com.tw/en/Product/downloadPDF/P6SMB15AS" TargetMode="External"/><Relationship Id="rId2458" Type="http://schemas.openxmlformats.org/officeDocument/2006/relationships/hyperlink" Target="https://www.panjit.com.tw/en/Product/downloadPDF/P6SMBJ22CAS" TargetMode="External"/><Relationship Id="rId637" Type="http://schemas.openxmlformats.org/officeDocument/2006/relationships/hyperlink" Target="https://www.panjit.com.tw/en/Product/downloadPDF/P6SMB20A-AU" TargetMode="External"/><Relationship Id="rId844" Type="http://schemas.openxmlformats.org/officeDocument/2006/relationships/hyperlink" Target="https://www.panjit.com.tw/en/Product/downloadPDF/P4SMA130CA" TargetMode="External"/><Relationship Id="rId1267" Type="http://schemas.openxmlformats.org/officeDocument/2006/relationships/hyperlink" Target="https://www.panjit.com.tw/en/Product/downloadPDF/1.5SMC12A" TargetMode="External"/><Relationship Id="rId1474" Type="http://schemas.openxmlformats.org/officeDocument/2006/relationships/hyperlink" Target="https://www.panjit.com.tw/en/Product/downloadPDF/1.5SMCJ7.5CA" TargetMode="External"/><Relationship Id="rId1681" Type="http://schemas.openxmlformats.org/officeDocument/2006/relationships/hyperlink" Target="https://www.panjit.com.tw/en/Product/downloadPDF/3.0SMCJ51CA" TargetMode="External"/><Relationship Id="rId2318" Type="http://schemas.openxmlformats.org/officeDocument/2006/relationships/hyperlink" Target="https://www.panjit.com.tw/en/Product/downloadPDF/1.5SMC82CAS" TargetMode="External"/><Relationship Id="rId704" Type="http://schemas.openxmlformats.org/officeDocument/2006/relationships/hyperlink" Target="https://www.panjit.com.tw/en/Product/downloadPDF/P6SMBJ8.5A-AU" TargetMode="External"/><Relationship Id="rId911" Type="http://schemas.openxmlformats.org/officeDocument/2006/relationships/hyperlink" Target="https://www.panjit.com.tw/en/Product/downloadPDF/P4SMAJ10CA" TargetMode="External"/><Relationship Id="rId1127" Type="http://schemas.openxmlformats.org/officeDocument/2006/relationships/hyperlink" Target="https://www.panjit.com.tw/en/Product/downloadPDF/P6SMB12CA-AU" TargetMode="External"/><Relationship Id="rId1334" Type="http://schemas.openxmlformats.org/officeDocument/2006/relationships/hyperlink" Target="https://www.panjit.com.tw/en/Product/downloadPDF/1.5SMC170CA" TargetMode="External"/><Relationship Id="rId1541" Type="http://schemas.openxmlformats.org/officeDocument/2006/relationships/hyperlink" Target="https://www.panjit.com.tw/en/Product/downloadPDF/1.5KE62A" TargetMode="External"/><Relationship Id="rId1779" Type="http://schemas.openxmlformats.org/officeDocument/2006/relationships/hyperlink" Target="https://www.panjit.com.tw/en/Product/downloadPDF/P1CH7.0A-AU" TargetMode="External"/><Relationship Id="rId1986" Type="http://schemas.openxmlformats.org/officeDocument/2006/relationships/hyperlink" Target="https://www.panjit.com.tw/en/Product/downloadPDF/P4KE10CAS" TargetMode="External"/><Relationship Id="rId40" Type="http://schemas.openxmlformats.org/officeDocument/2006/relationships/hyperlink" Target="https://www.panjit.com.tw/en/Product/downloadPDF/5KMC54AS-AU" TargetMode="External"/><Relationship Id="rId1401" Type="http://schemas.openxmlformats.org/officeDocument/2006/relationships/hyperlink" Target="https://www.panjit.com.tw/en/Product/downloadPDF/3.0SMCJ20CA-AU" TargetMode="External"/><Relationship Id="rId1639" Type="http://schemas.openxmlformats.org/officeDocument/2006/relationships/hyperlink" Target="https://www.panjit.com.tw/en/Product/downloadPDF/3.0SMCJ90A" TargetMode="External"/><Relationship Id="rId1846" Type="http://schemas.openxmlformats.org/officeDocument/2006/relationships/hyperlink" Target="https://www.panjit.com.tw/en/Product/downloadPDF/P4HE11A-AU" TargetMode="External"/><Relationship Id="rId1706" Type="http://schemas.openxmlformats.org/officeDocument/2006/relationships/hyperlink" Target="https://www.panjit.com.tw/en/Product/downloadPDF/3KP48CA" TargetMode="External"/><Relationship Id="rId1913" Type="http://schemas.openxmlformats.org/officeDocument/2006/relationships/hyperlink" Target="https://www.panjit.com.tw/en/Product/downloadPDF/1.5SMCJ15AS" TargetMode="External"/><Relationship Id="rId287" Type="http://schemas.openxmlformats.org/officeDocument/2006/relationships/hyperlink" Target="https://www.panjit.com.tw/en/Product/downloadPDF/SMF12A" TargetMode="External"/><Relationship Id="rId494" Type="http://schemas.openxmlformats.org/officeDocument/2006/relationships/hyperlink" Target="https://www.panjit.com.tw/en/Product/downloadPDF/P4SMA39A" TargetMode="External"/><Relationship Id="rId2175" Type="http://schemas.openxmlformats.org/officeDocument/2006/relationships/hyperlink" Target="https://www.panjit.com.tw/en/Product/downloadPDF/P4SMAJ170CAS" TargetMode="External"/><Relationship Id="rId2382" Type="http://schemas.openxmlformats.org/officeDocument/2006/relationships/hyperlink" Target="https://www.panjit.com.tw/en/Product/downloadPDF/P6KE18CAS" TargetMode="External"/><Relationship Id="rId147" Type="http://schemas.openxmlformats.org/officeDocument/2006/relationships/hyperlink" Target="https://www.panjit.com.tw/en/Product/downloadPDF/P6AFC60A" TargetMode="External"/><Relationship Id="rId354" Type="http://schemas.openxmlformats.org/officeDocument/2006/relationships/hyperlink" Target="https://www.panjit.com.tw/en/Product/downloadPDF/P2AL6.0A" TargetMode="External"/><Relationship Id="rId799" Type="http://schemas.openxmlformats.org/officeDocument/2006/relationships/hyperlink" Target="https://www.panjit.com.tw/en/Product/downloadPDF/3.0SMCJ33A-AU" TargetMode="External"/><Relationship Id="rId1191" Type="http://schemas.openxmlformats.org/officeDocument/2006/relationships/hyperlink" Target="https://www.panjit.com.tw/en/Product/downloadPDF/P6KE30A" TargetMode="External"/><Relationship Id="rId2035" Type="http://schemas.openxmlformats.org/officeDocument/2006/relationships/hyperlink" Target="https://www.panjit.com.tw/en/Product/downloadPDF/P4SMA39AS" TargetMode="External"/><Relationship Id="rId561" Type="http://schemas.openxmlformats.org/officeDocument/2006/relationships/hyperlink" Target="https://www.panjit.com.tw/en/Product/downloadPDF/P4KE6.8A" TargetMode="External"/><Relationship Id="rId659" Type="http://schemas.openxmlformats.org/officeDocument/2006/relationships/hyperlink" Target="https://www.panjit.com.tw/en/Product/downloadPDF/P6SMBJ8.5A" TargetMode="External"/><Relationship Id="rId866" Type="http://schemas.openxmlformats.org/officeDocument/2006/relationships/hyperlink" Target="https://www.panjit.com.tw/en/Product/downloadPDF/P4SMAJ16A" TargetMode="External"/><Relationship Id="rId1289" Type="http://schemas.openxmlformats.org/officeDocument/2006/relationships/hyperlink" Target="https://www.panjit.com.tw/en/Product/downloadPDF/1.5SMC100A" TargetMode="External"/><Relationship Id="rId1496" Type="http://schemas.openxmlformats.org/officeDocument/2006/relationships/hyperlink" Target="https://www.panjit.com.tw/en/Product/downloadPDF/1.5SMCJ43CA" TargetMode="External"/><Relationship Id="rId2242" Type="http://schemas.openxmlformats.org/officeDocument/2006/relationships/hyperlink" Target="https://www.panjit.com.tw/en/Product/downloadPDF/P6SMB120AS" TargetMode="External"/><Relationship Id="rId214" Type="http://schemas.openxmlformats.org/officeDocument/2006/relationships/hyperlink" Target="https://www.panjit.com.tw/en/Product/downloadPDF/P4AFC78AS-AU" TargetMode="External"/><Relationship Id="rId421" Type="http://schemas.openxmlformats.org/officeDocument/2006/relationships/hyperlink" Target="https://www.panjit.com.tw/en/Product/downloadPDF/P4FL16A" TargetMode="External"/><Relationship Id="rId519" Type="http://schemas.openxmlformats.org/officeDocument/2006/relationships/hyperlink" Target="https://www.panjit.com.tw/en/Product/downloadPDF/P4SMA15A-AU" TargetMode="External"/><Relationship Id="rId1051" Type="http://schemas.openxmlformats.org/officeDocument/2006/relationships/hyperlink" Target="https://www.panjit.com.tw/en/Product/downloadPDF/P6SMB33CA" TargetMode="External"/><Relationship Id="rId1149" Type="http://schemas.openxmlformats.org/officeDocument/2006/relationships/hyperlink" Target="https://www.panjit.com.tw/en/Product/downloadPDF/P6SMBJ9.0CA-AU" TargetMode="External"/><Relationship Id="rId1356" Type="http://schemas.openxmlformats.org/officeDocument/2006/relationships/hyperlink" Target="https://www.panjit.com.tw/en/Product/downloadPDF/1.5SMC51CA-AU" TargetMode="External"/><Relationship Id="rId2102" Type="http://schemas.openxmlformats.org/officeDocument/2006/relationships/hyperlink" Target="https://www.panjit.com.tw/en/Product/downloadPDF/P4SMAJ20AS" TargetMode="External"/><Relationship Id="rId726" Type="http://schemas.openxmlformats.org/officeDocument/2006/relationships/hyperlink" Target="https://www.panjit.com.tw/en/Product/downloadPDF/P6SMBJ48A-AU" TargetMode="External"/><Relationship Id="rId933" Type="http://schemas.openxmlformats.org/officeDocument/2006/relationships/hyperlink" Target="https://www.panjit.com.tw/en/Product/downloadPDF/P4SMAJ54CA" TargetMode="External"/><Relationship Id="rId1009" Type="http://schemas.openxmlformats.org/officeDocument/2006/relationships/hyperlink" Target="https://www.panjit.com.tw/en/Product/downloadPDF/P4SMAJ60CA-AU" TargetMode="External"/><Relationship Id="rId1563" Type="http://schemas.openxmlformats.org/officeDocument/2006/relationships/hyperlink" Target="https://www.panjit.com.tw/en/Product/downloadPDF/1.5KE9.1CA" TargetMode="External"/><Relationship Id="rId1770" Type="http://schemas.openxmlformats.org/officeDocument/2006/relationships/hyperlink" Target="https://www.panjit.com.tw/en/Product/downloadPDF/P1CH26A" TargetMode="External"/><Relationship Id="rId1868" Type="http://schemas.openxmlformats.org/officeDocument/2006/relationships/hyperlink" Target="https://www.panjit.com.tw/en/Product/downloadPDF/P4HE58A-AU" TargetMode="External"/><Relationship Id="rId2407" Type="http://schemas.openxmlformats.org/officeDocument/2006/relationships/hyperlink" Target="https://www.panjit.com.tw/en/Product/downloadPDF/P6KE180CAS" TargetMode="External"/><Relationship Id="rId62" Type="http://schemas.openxmlformats.org/officeDocument/2006/relationships/hyperlink" Target="https://www.panjit.com.tw/en/Product/downloadPDF/5KMC14AS" TargetMode="External"/><Relationship Id="rId1216" Type="http://schemas.openxmlformats.org/officeDocument/2006/relationships/hyperlink" Target="https://www.panjit.com.tw/en/Product/downloadPDF/P6KE350A" TargetMode="External"/><Relationship Id="rId1423" Type="http://schemas.openxmlformats.org/officeDocument/2006/relationships/hyperlink" Target="https://www.panjit.com.tw/en/Product/downloadPDF/1.5SMCJ7.5A" TargetMode="External"/><Relationship Id="rId1630" Type="http://schemas.openxmlformats.org/officeDocument/2006/relationships/hyperlink" Target="https://www.panjit.com.tw/en/Product/downloadPDF/3.0SMCJ51A" TargetMode="External"/><Relationship Id="rId1728" Type="http://schemas.openxmlformats.org/officeDocument/2006/relationships/hyperlink" Target="https://www.panjit.com.tw/en/Product/downloadPDF/5KP100A" TargetMode="External"/><Relationship Id="rId1935" Type="http://schemas.openxmlformats.org/officeDocument/2006/relationships/hyperlink" Target="https://www.panjit.com.tw/en/Product/downloadPDF/1.5SMCJ75AS" TargetMode="External"/><Relationship Id="rId2197" Type="http://schemas.openxmlformats.org/officeDocument/2006/relationships/hyperlink" Target="https://www.panjit.com.tw/en/Product/downloadPDF/P6KE47AS" TargetMode="External"/><Relationship Id="rId169" Type="http://schemas.openxmlformats.org/officeDocument/2006/relationships/hyperlink" Target="https://www.panjit.com.tw/en/Product/downloadPDF/P6AFC24A-AU" TargetMode="External"/><Relationship Id="rId376" Type="http://schemas.openxmlformats.org/officeDocument/2006/relationships/hyperlink" Target="https://www.panjit.com.tw/en/Product/downloadPDF/P2AL33A" TargetMode="External"/><Relationship Id="rId583" Type="http://schemas.openxmlformats.org/officeDocument/2006/relationships/hyperlink" Target="https://www.panjit.com.tw/en/Product/downloadPDF/P4KE200A" TargetMode="External"/><Relationship Id="rId790" Type="http://schemas.openxmlformats.org/officeDocument/2006/relationships/hyperlink" Target="https://www.panjit.com.tw/en/Product/downloadPDF/3.0SMCJ16A-AU" TargetMode="External"/><Relationship Id="rId2057" Type="http://schemas.openxmlformats.org/officeDocument/2006/relationships/hyperlink" Target="https://www.panjit.com.tw/en/Product/downloadPDF/P4SMA11CAS" TargetMode="External"/><Relationship Id="rId2264" Type="http://schemas.openxmlformats.org/officeDocument/2006/relationships/hyperlink" Target="https://www.panjit.com.tw/en/Product/downloadPDF/P6SMBJ24AS" TargetMode="External"/><Relationship Id="rId2471" Type="http://schemas.openxmlformats.org/officeDocument/2006/relationships/hyperlink" Target="https://www.panjit.com.tw/en/Product/downloadPDF/P6SMBJ58CAS" TargetMode="External"/><Relationship Id="rId4" Type="http://schemas.openxmlformats.org/officeDocument/2006/relationships/hyperlink" Target="https://www.panjit.com.tw/en/Product/downloadPDF/5KMC48CAS" TargetMode="External"/><Relationship Id="rId236" Type="http://schemas.openxmlformats.org/officeDocument/2006/relationships/hyperlink" Target="https://www.panjit.com.tw/en/Product/downloadPDF/P4AFC9.0AS" TargetMode="External"/><Relationship Id="rId443" Type="http://schemas.openxmlformats.org/officeDocument/2006/relationships/hyperlink" Target="https://www.panjit.com.tw/en/Product/downloadPDF/P4FL6.0A-AU" TargetMode="External"/><Relationship Id="rId650" Type="http://schemas.openxmlformats.org/officeDocument/2006/relationships/hyperlink" Target="https://www.panjit.com.tw/en/Product/downloadPDF/P6SMB68A-AU" TargetMode="External"/><Relationship Id="rId888" Type="http://schemas.openxmlformats.org/officeDocument/2006/relationships/hyperlink" Target="https://www.panjit.com.tw/en/Product/downloadPDF/P4SMAJ78A" TargetMode="External"/><Relationship Id="rId1073" Type="http://schemas.openxmlformats.org/officeDocument/2006/relationships/hyperlink" Target="https://www.panjit.com.tw/en/Product/downloadPDF/P6SMB250CA" TargetMode="External"/><Relationship Id="rId1280" Type="http://schemas.openxmlformats.org/officeDocument/2006/relationships/hyperlink" Target="https://www.panjit.com.tw/en/Product/downloadPDF/1.5SMC43A" TargetMode="External"/><Relationship Id="rId2124" Type="http://schemas.openxmlformats.org/officeDocument/2006/relationships/hyperlink" Target="https://www.panjit.com.tw/en/Product/downloadPDF/P4SMAJ100AS" TargetMode="External"/><Relationship Id="rId2331" Type="http://schemas.openxmlformats.org/officeDocument/2006/relationships/hyperlink" Target="https://www.panjit.com.tw/en/Product/downloadPDF/1.5SMCJ8.5CAS" TargetMode="External"/><Relationship Id="rId303" Type="http://schemas.openxmlformats.org/officeDocument/2006/relationships/hyperlink" Target="https://www.panjit.com.tw/en/Product/downloadPDF/SMF43A" TargetMode="External"/><Relationship Id="rId748" Type="http://schemas.openxmlformats.org/officeDocument/2006/relationships/hyperlink" Target="https://www.panjit.com.tw/en/Product/downloadPDF/1.5SMC43A-AU" TargetMode="External"/><Relationship Id="rId955" Type="http://schemas.openxmlformats.org/officeDocument/2006/relationships/hyperlink" Target="https://www.panjit.com.tw/en/Product/downloadPDF/P4SMAJ9.0A-AU" TargetMode="External"/><Relationship Id="rId1140" Type="http://schemas.openxmlformats.org/officeDocument/2006/relationships/hyperlink" Target="https://www.panjit.com.tw/en/Product/downloadPDF/P6SMB43CA-AU" TargetMode="External"/><Relationship Id="rId1378" Type="http://schemas.openxmlformats.org/officeDocument/2006/relationships/hyperlink" Target="https://www.panjit.com.tw/en/Product/downloadPDF/1.5SMCJ33CA-AU" TargetMode="External"/><Relationship Id="rId1585" Type="http://schemas.openxmlformats.org/officeDocument/2006/relationships/hyperlink" Target="https://www.panjit.com.tw/en/Product/downloadPDF/1.5KE91CA" TargetMode="External"/><Relationship Id="rId1792" Type="http://schemas.openxmlformats.org/officeDocument/2006/relationships/hyperlink" Target="https://www.panjit.com.tw/en/Product/downloadPDF/P1CH18A-AU" TargetMode="External"/><Relationship Id="rId2429" Type="http://schemas.openxmlformats.org/officeDocument/2006/relationships/hyperlink" Target="https://www.panjit.com.tw/en/Product/downloadPDF/P6SMB56CAS" TargetMode="External"/><Relationship Id="rId84" Type="http://schemas.openxmlformats.org/officeDocument/2006/relationships/hyperlink" Target="https://www.panjit.com.tw/en/Product/downloadPDF/5KMC70AS" TargetMode="External"/><Relationship Id="rId510" Type="http://schemas.openxmlformats.org/officeDocument/2006/relationships/hyperlink" Target="https://www.panjit.com.tw/en/Product/downloadPDF/P4SMA170A" TargetMode="External"/><Relationship Id="rId608" Type="http://schemas.openxmlformats.org/officeDocument/2006/relationships/hyperlink" Target="https://www.panjit.com.tw/en/Product/downloadPDF/P6SMB47A" TargetMode="External"/><Relationship Id="rId815" Type="http://schemas.openxmlformats.org/officeDocument/2006/relationships/hyperlink" Target="https://www.panjit.com.tw/en/Product/downloadPDF/P4SMA8.2CA" TargetMode="External"/><Relationship Id="rId1238" Type="http://schemas.openxmlformats.org/officeDocument/2006/relationships/hyperlink" Target="https://www.panjit.com.tw/en/Product/downloadPDF/P6KE47CA" TargetMode="External"/><Relationship Id="rId1445" Type="http://schemas.openxmlformats.org/officeDocument/2006/relationships/hyperlink" Target="https://www.panjit.com.tw/en/Product/downloadPDF/1.5SMCJ43A" TargetMode="External"/><Relationship Id="rId1652" Type="http://schemas.openxmlformats.org/officeDocument/2006/relationships/hyperlink" Target="https://www.panjit.com.tw/en/Product/downloadPDF/3.0SMCJ5.0CA" TargetMode="External"/><Relationship Id="rId1000" Type="http://schemas.openxmlformats.org/officeDocument/2006/relationships/hyperlink" Target="https://www.panjit.com.tw/en/Product/downloadPDF/P4SMAJ33CA-AU" TargetMode="External"/><Relationship Id="rId1305" Type="http://schemas.openxmlformats.org/officeDocument/2006/relationships/hyperlink" Target="https://www.panjit.com.tw/en/Product/downloadPDF/1.5SMC11CA" TargetMode="External"/><Relationship Id="rId1957" Type="http://schemas.openxmlformats.org/officeDocument/2006/relationships/hyperlink" Target="https://www.panjit.com.tw/en/Product/downloadPDF/P4KE18AS" TargetMode="External"/><Relationship Id="rId1512" Type="http://schemas.openxmlformats.org/officeDocument/2006/relationships/hyperlink" Target="https://www.panjit.com.tw/en/Product/downloadPDF/1.5SMCJ130CA" TargetMode="External"/><Relationship Id="rId1817" Type="http://schemas.openxmlformats.org/officeDocument/2006/relationships/hyperlink" Target="https://www.panjit.com.tw/en/Product/downloadPDF/P4HE17A" TargetMode="External"/><Relationship Id="rId11" Type="http://schemas.openxmlformats.org/officeDocument/2006/relationships/hyperlink" Target="https://www.panjit.com.tw/en/Product/downloadPDF/1K5PC22AS-AU" TargetMode="External"/><Relationship Id="rId398" Type="http://schemas.openxmlformats.org/officeDocument/2006/relationships/hyperlink" Target="https://www.panjit.com.tw/en/Product/downloadPDF/P2AL22A-AU" TargetMode="External"/><Relationship Id="rId2079" Type="http://schemas.openxmlformats.org/officeDocument/2006/relationships/hyperlink" Target="https://www.panjit.com.tw/en/Product/downloadPDF/P4SMA91CAS" TargetMode="External"/><Relationship Id="rId160" Type="http://schemas.openxmlformats.org/officeDocument/2006/relationships/hyperlink" Target="https://www.panjit.com.tw/en/Product/downloadPDF/P6AFC12A-AU" TargetMode="External"/><Relationship Id="rId2286" Type="http://schemas.openxmlformats.org/officeDocument/2006/relationships/hyperlink" Target="https://www.panjit.com.tw/en/Product/downloadPDF/P6SMBJ120AS" TargetMode="External"/><Relationship Id="rId258" Type="http://schemas.openxmlformats.org/officeDocument/2006/relationships/hyperlink" Target="https://www.panjit.com.tw/en/Product/downloadPDF/P4AFC51AS" TargetMode="External"/><Relationship Id="rId465" Type="http://schemas.openxmlformats.org/officeDocument/2006/relationships/hyperlink" Target="https://www.panjit.com.tw/en/Product/downloadPDF/P4FL33A-AU" TargetMode="External"/><Relationship Id="rId672" Type="http://schemas.openxmlformats.org/officeDocument/2006/relationships/hyperlink" Target="https://www.panjit.com.tw/en/Product/downloadPDF/P6SMBJ24A" TargetMode="External"/><Relationship Id="rId1095" Type="http://schemas.openxmlformats.org/officeDocument/2006/relationships/hyperlink" Target="https://www.panjit.com.tw/en/Product/downloadPDF/P6SMBJ28CA" TargetMode="External"/><Relationship Id="rId2146" Type="http://schemas.openxmlformats.org/officeDocument/2006/relationships/hyperlink" Target="https://www.panjit.com.tw/en/Product/downloadPDF/P4SMAJ18CAS" TargetMode="External"/><Relationship Id="rId2353" Type="http://schemas.openxmlformats.org/officeDocument/2006/relationships/hyperlink" Target="https://www.panjit.com.tw/en/Product/downloadPDF/1.5SMCJ48CAS" TargetMode="External"/><Relationship Id="rId118" Type="http://schemas.openxmlformats.org/officeDocument/2006/relationships/hyperlink" Target="https://www.panjit.com.tw/en/Product/downloadPDF/P6AFC7.0A" TargetMode="External"/><Relationship Id="rId325" Type="http://schemas.openxmlformats.org/officeDocument/2006/relationships/hyperlink" Target="https://www.panjit.com.tw/en/Product/downloadPDF/SMF10A-AU" TargetMode="External"/><Relationship Id="rId532" Type="http://schemas.openxmlformats.org/officeDocument/2006/relationships/hyperlink" Target="https://www.panjit.com.tw/en/Product/downloadPDF/P4SMA51A-AU" TargetMode="External"/><Relationship Id="rId977" Type="http://schemas.openxmlformats.org/officeDocument/2006/relationships/hyperlink" Target="https://www.panjit.com.tw/en/Product/downloadPDF/P4SMAJ51A-AU" TargetMode="External"/><Relationship Id="rId1162" Type="http://schemas.openxmlformats.org/officeDocument/2006/relationships/hyperlink" Target="https://www.panjit.com.tw/en/Product/downloadPDF/P6SMBJ26CA-AU" TargetMode="External"/><Relationship Id="rId2006" Type="http://schemas.openxmlformats.org/officeDocument/2006/relationships/hyperlink" Target="https://www.panjit.com.tw/en/Product/downloadPDF/P4KE68CAS" TargetMode="External"/><Relationship Id="rId2213" Type="http://schemas.openxmlformats.org/officeDocument/2006/relationships/hyperlink" Target="https://www.panjit.com.tw/en/Product/downloadPDF/P6KE200AS" TargetMode="External"/><Relationship Id="rId2420" Type="http://schemas.openxmlformats.org/officeDocument/2006/relationships/hyperlink" Target="https://www.panjit.com.tw/en/Product/downloadPDF/P6SMB24CAS" TargetMode="External"/><Relationship Id="rId837" Type="http://schemas.openxmlformats.org/officeDocument/2006/relationships/hyperlink" Target="https://www.panjit.com.tw/en/Product/downloadPDF/P4SMA68CA" TargetMode="External"/><Relationship Id="rId1022" Type="http://schemas.openxmlformats.org/officeDocument/2006/relationships/hyperlink" Target="https://www.panjit.com.tw/en/Product/downloadPDF/P4KE36CA" TargetMode="External"/><Relationship Id="rId1467" Type="http://schemas.openxmlformats.org/officeDocument/2006/relationships/hyperlink" Target="https://www.panjit.com.tw/en/Product/downloadPDF/1.5SMCJ200A" TargetMode="External"/><Relationship Id="rId1674" Type="http://schemas.openxmlformats.org/officeDocument/2006/relationships/hyperlink" Target="https://www.panjit.com.tw/en/Product/downloadPDF/3.0SMCJ30CA" TargetMode="External"/><Relationship Id="rId1881" Type="http://schemas.openxmlformats.org/officeDocument/2006/relationships/hyperlink" Target="https://www.panjit.com.tw/en/Product/downloadPDF/1.5SMC27AS" TargetMode="External"/><Relationship Id="rId904" Type="http://schemas.openxmlformats.org/officeDocument/2006/relationships/hyperlink" Target="https://www.panjit.com.tw/en/Product/downloadPDF/P4SMAJ6.0CA" TargetMode="External"/><Relationship Id="rId1327" Type="http://schemas.openxmlformats.org/officeDocument/2006/relationships/hyperlink" Target="https://www.panjit.com.tw/en/Product/downloadPDF/1.5SMC91CA" TargetMode="External"/><Relationship Id="rId1534" Type="http://schemas.openxmlformats.org/officeDocument/2006/relationships/hyperlink" Target="https://www.panjit.com.tw/en/Product/downloadPDF/1.5KE33A" TargetMode="External"/><Relationship Id="rId1741" Type="http://schemas.openxmlformats.org/officeDocument/2006/relationships/hyperlink" Target="https://www.panjit.com.tw/en/Product/downloadPDF/5KP51CA" TargetMode="External"/><Relationship Id="rId1979" Type="http://schemas.openxmlformats.org/officeDocument/2006/relationships/hyperlink" Target="https://www.panjit.com.tw/en/Product/downloadPDF/P4KE150AS" TargetMode="External"/><Relationship Id="rId33" Type="http://schemas.openxmlformats.org/officeDocument/2006/relationships/hyperlink" Target="https://www.panjit.com.tw/en/Product/downloadPDF/5KMC33AS-AU" TargetMode="External"/><Relationship Id="rId1601" Type="http://schemas.openxmlformats.org/officeDocument/2006/relationships/hyperlink" Target="https://www.panjit.com.tw/en/Product/downloadPDF/3.0SMCJ5.0A" TargetMode="External"/><Relationship Id="rId1839" Type="http://schemas.openxmlformats.org/officeDocument/2006/relationships/hyperlink" Target="https://www.panjit.com.tw/en/Product/downloadPDF/P4HE6.5A-AU" TargetMode="External"/><Relationship Id="rId182" Type="http://schemas.openxmlformats.org/officeDocument/2006/relationships/hyperlink" Target="https://www.panjit.com.tw/en/Product/downloadPDF/P6AFC60A-AU" TargetMode="External"/><Relationship Id="rId1906" Type="http://schemas.openxmlformats.org/officeDocument/2006/relationships/hyperlink" Target="https://www.panjit.com.tw/en/Product/downloadPDF/1.5SMCJ8.5AS" TargetMode="External"/><Relationship Id="rId487" Type="http://schemas.openxmlformats.org/officeDocument/2006/relationships/hyperlink" Target="https://www.panjit.com.tw/en/Product/downloadPDF/P4SMA20A" TargetMode="External"/><Relationship Id="rId694" Type="http://schemas.openxmlformats.org/officeDocument/2006/relationships/hyperlink" Target="https://www.panjit.com.tw/en/Product/downloadPDF/P6SMBJ120A" TargetMode="External"/><Relationship Id="rId2070" Type="http://schemas.openxmlformats.org/officeDocument/2006/relationships/hyperlink" Target="https://www.panjit.com.tw/en/Product/downloadPDF/P4SMA39CAS" TargetMode="External"/><Relationship Id="rId2168" Type="http://schemas.openxmlformats.org/officeDocument/2006/relationships/hyperlink" Target="https://www.panjit.com.tw/en/Product/downloadPDF/P4SMAJ90CAS" TargetMode="External"/><Relationship Id="rId2375" Type="http://schemas.openxmlformats.org/officeDocument/2006/relationships/hyperlink" Target="https://www.panjit.com.tw/en/Product/downloadPDF/1.5SMCJ220CAS" TargetMode="External"/><Relationship Id="rId347" Type="http://schemas.openxmlformats.org/officeDocument/2006/relationships/hyperlink" Target="https://www.panjit.com.tw/en/Product/downloadPDF/SMF54A-AU" TargetMode="External"/><Relationship Id="rId999" Type="http://schemas.openxmlformats.org/officeDocument/2006/relationships/hyperlink" Target="https://www.panjit.com.tw/en/Product/downloadPDF/P4SMAJ30CA-AU" TargetMode="External"/><Relationship Id="rId1184" Type="http://schemas.openxmlformats.org/officeDocument/2006/relationships/hyperlink" Target="https://www.panjit.com.tw/en/Product/downloadPDF/P6KE15A" TargetMode="External"/><Relationship Id="rId2028" Type="http://schemas.openxmlformats.org/officeDocument/2006/relationships/hyperlink" Target="https://www.panjit.com.tw/en/Product/downloadPDF/P4SMA20AS" TargetMode="External"/><Relationship Id="rId554" Type="http://schemas.openxmlformats.org/officeDocument/2006/relationships/hyperlink" Target="https://www.panjit.com.tw/en/Product/downloadPDF/P4SMA47CA-AU" TargetMode="External"/><Relationship Id="rId761" Type="http://schemas.openxmlformats.org/officeDocument/2006/relationships/hyperlink" Target="https://www.panjit.com.tw/en/Product/downloadPDF/1.5SMCJ14A-AU" TargetMode="External"/><Relationship Id="rId859" Type="http://schemas.openxmlformats.org/officeDocument/2006/relationships/hyperlink" Target="https://www.panjit.com.tw/en/Product/downloadPDF/P4SMAJ9.0A" TargetMode="External"/><Relationship Id="rId1391" Type="http://schemas.openxmlformats.org/officeDocument/2006/relationships/hyperlink" Target="https://www.panjit.com.tw/en/Product/downloadPDF/2.0SMCJ24A" TargetMode="External"/><Relationship Id="rId1489" Type="http://schemas.openxmlformats.org/officeDocument/2006/relationships/hyperlink" Target="https://www.panjit.com.tw/en/Product/downloadPDF/1.5SMCJ24CA" TargetMode="External"/><Relationship Id="rId1696" Type="http://schemas.openxmlformats.org/officeDocument/2006/relationships/hyperlink" Target="https://www.panjit.com.tw/en/Product/downloadPDF/3.0SMCJ160CA" TargetMode="External"/><Relationship Id="rId2235" Type="http://schemas.openxmlformats.org/officeDocument/2006/relationships/hyperlink" Target="https://www.panjit.com.tw/en/Product/downloadPDF/P6SMB62AS" TargetMode="External"/><Relationship Id="rId2442" Type="http://schemas.openxmlformats.org/officeDocument/2006/relationships/hyperlink" Target="https://www.panjit.com.tw/en/Product/downloadPDF/P6SMB180CAS" TargetMode="External"/><Relationship Id="rId207" Type="http://schemas.openxmlformats.org/officeDocument/2006/relationships/hyperlink" Target="https://www.panjit.com.tw/en/Product/downloadPDF/P4AFC51AS-AU" TargetMode="External"/><Relationship Id="rId414" Type="http://schemas.openxmlformats.org/officeDocument/2006/relationships/hyperlink" Target="https://www.panjit.com.tw/en/Product/downloadPDF/P4FL9.0A" TargetMode="External"/><Relationship Id="rId621" Type="http://schemas.openxmlformats.org/officeDocument/2006/relationships/hyperlink" Target="https://www.panjit.com.tw/en/Product/downloadPDF/P6SMB160A" TargetMode="External"/><Relationship Id="rId1044" Type="http://schemas.openxmlformats.org/officeDocument/2006/relationships/hyperlink" Target="https://www.panjit.com.tw/en/Product/downloadPDF/P6SMB16CA" TargetMode="External"/><Relationship Id="rId1251" Type="http://schemas.openxmlformats.org/officeDocument/2006/relationships/hyperlink" Target="https://www.panjit.com.tw/en/Product/downloadPDF/P6KE170CA" TargetMode="External"/><Relationship Id="rId1349" Type="http://schemas.openxmlformats.org/officeDocument/2006/relationships/hyperlink" Target="https://www.panjit.com.tw/en/Product/downloadPDF/1.5SMC27CA-AU" TargetMode="External"/><Relationship Id="rId2302" Type="http://schemas.openxmlformats.org/officeDocument/2006/relationships/hyperlink" Target="https://www.panjit.com.tw/en/Product/downloadPDF/1.5SMC18CAS" TargetMode="External"/><Relationship Id="rId719" Type="http://schemas.openxmlformats.org/officeDocument/2006/relationships/hyperlink" Target="https://www.panjit.com.tw/en/Product/downloadPDF/P6SMBJ28A-AU" TargetMode="External"/><Relationship Id="rId926" Type="http://schemas.openxmlformats.org/officeDocument/2006/relationships/hyperlink" Target="https://www.panjit.com.tw/en/Product/downloadPDF/P4SMAJ33CA" TargetMode="External"/><Relationship Id="rId1111" Type="http://schemas.openxmlformats.org/officeDocument/2006/relationships/hyperlink" Target="https://www.panjit.com.tw/en/Product/downloadPDF/P6SMBJ85CA" TargetMode="External"/><Relationship Id="rId1556" Type="http://schemas.openxmlformats.org/officeDocument/2006/relationships/hyperlink" Target="https://www.panjit.com.tw/en/Product/downloadPDF/1.5KE300A" TargetMode="External"/><Relationship Id="rId1763" Type="http://schemas.openxmlformats.org/officeDocument/2006/relationships/hyperlink" Target="https://www.panjit.com.tw/en/Product/downloadPDF/P1CH15A" TargetMode="External"/><Relationship Id="rId1970" Type="http://schemas.openxmlformats.org/officeDocument/2006/relationships/hyperlink" Target="https://www.panjit.com.tw/en/Product/downloadPDF/P4KE62AS" TargetMode="External"/><Relationship Id="rId55" Type="http://schemas.openxmlformats.org/officeDocument/2006/relationships/hyperlink" Target="https://www.panjit.com.tw/en/Product/downloadPDF/5KMC26CAS-AU" TargetMode="External"/><Relationship Id="rId1209" Type="http://schemas.openxmlformats.org/officeDocument/2006/relationships/hyperlink" Target="https://www.panjit.com.tw/en/Product/downloadPDF/P6KE160A" TargetMode="External"/><Relationship Id="rId1416" Type="http://schemas.openxmlformats.org/officeDocument/2006/relationships/hyperlink" Target="https://www.panjit.com.tw/en/Product/downloadPDF/3.0SMCJ60CA-AU" TargetMode="External"/><Relationship Id="rId1623" Type="http://schemas.openxmlformats.org/officeDocument/2006/relationships/hyperlink" Target="https://www.panjit.com.tw/en/Product/downloadPDF/3.0SMCJ30A" TargetMode="External"/><Relationship Id="rId1830" Type="http://schemas.openxmlformats.org/officeDocument/2006/relationships/hyperlink" Target="https://www.panjit.com.tw/en/Product/downloadPDF/P4HE48A" TargetMode="External"/><Relationship Id="rId1928" Type="http://schemas.openxmlformats.org/officeDocument/2006/relationships/hyperlink" Target="https://www.panjit.com.tw/en/Product/downloadPDF/1.5SMCJ48AS" TargetMode="External"/><Relationship Id="rId2092" Type="http://schemas.openxmlformats.org/officeDocument/2006/relationships/hyperlink" Target="https://www.panjit.com.tw/en/Product/downloadPDF/P4SMAJ9.0AS" TargetMode="External"/><Relationship Id="rId271" Type="http://schemas.openxmlformats.org/officeDocument/2006/relationships/hyperlink" Target="https://www.panjit.com.tw/en/Product/downloadPDF/P4AFC130AS" TargetMode="External"/><Relationship Id="rId2397" Type="http://schemas.openxmlformats.org/officeDocument/2006/relationships/hyperlink" Target="https://www.panjit.com.tw/en/Product/downloadPDF/P6KE75CAS" TargetMode="External"/><Relationship Id="rId131" Type="http://schemas.openxmlformats.org/officeDocument/2006/relationships/hyperlink" Target="https://www.panjit.com.tw/en/Product/downloadPDF/P6AFC18A" TargetMode="External"/><Relationship Id="rId369" Type="http://schemas.openxmlformats.org/officeDocument/2006/relationships/hyperlink" Target="https://www.panjit.com.tw/en/Product/downloadPDF/P2AL18A" TargetMode="External"/><Relationship Id="rId576" Type="http://schemas.openxmlformats.org/officeDocument/2006/relationships/hyperlink" Target="https://www.panjit.com.tw/en/Product/downloadPDF/P4KE43A" TargetMode="External"/><Relationship Id="rId783" Type="http://schemas.openxmlformats.org/officeDocument/2006/relationships/hyperlink" Target="https://www.panjit.com.tw/en/Product/downloadPDF/1.5SMCJ70A-AU" TargetMode="External"/><Relationship Id="rId990" Type="http://schemas.openxmlformats.org/officeDocument/2006/relationships/hyperlink" Target="https://www.panjit.com.tw/en/Product/downloadPDF/P4SMAJ15CA-AU" TargetMode="External"/><Relationship Id="rId2257" Type="http://schemas.openxmlformats.org/officeDocument/2006/relationships/hyperlink" Target="https://www.panjit.com.tw/en/Product/downloadPDF/P6SMBJ14AS" TargetMode="External"/><Relationship Id="rId2464" Type="http://schemas.openxmlformats.org/officeDocument/2006/relationships/hyperlink" Target="https://www.panjit.com.tw/en/Product/downloadPDF/P6SMBJ36CAS" TargetMode="External"/><Relationship Id="rId229" Type="http://schemas.openxmlformats.org/officeDocument/2006/relationships/hyperlink" Target="https://www.panjit.com.tw/en/Product/downloadPDF/P4AFC5.0AS" TargetMode="External"/><Relationship Id="rId436" Type="http://schemas.openxmlformats.org/officeDocument/2006/relationships/hyperlink" Target="https://www.panjit.com.tw/en/Product/downloadPDF/P4FL51A" TargetMode="External"/><Relationship Id="rId643" Type="http://schemas.openxmlformats.org/officeDocument/2006/relationships/hyperlink" Target="https://www.panjit.com.tw/en/Product/downloadPDF/P6SMB36A-AU" TargetMode="External"/><Relationship Id="rId1066" Type="http://schemas.openxmlformats.org/officeDocument/2006/relationships/hyperlink" Target="https://www.panjit.com.tw/en/Product/downloadPDF/P6SMB130CA" TargetMode="External"/><Relationship Id="rId1273" Type="http://schemas.openxmlformats.org/officeDocument/2006/relationships/hyperlink" Target="https://www.panjit.com.tw/en/Product/downloadPDF/1.5SMC22A" TargetMode="External"/><Relationship Id="rId1480" Type="http://schemas.openxmlformats.org/officeDocument/2006/relationships/hyperlink" Target="https://www.panjit.com.tw/en/Product/downloadPDF/1.5SMCJ12CA" TargetMode="External"/><Relationship Id="rId2117" Type="http://schemas.openxmlformats.org/officeDocument/2006/relationships/hyperlink" Target="https://www.panjit.com.tw/en/Product/downloadPDF/P4SMAJ60AS" TargetMode="External"/><Relationship Id="rId2324" Type="http://schemas.openxmlformats.org/officeDocument/2006/relationships/hyperlink" Target="https://www.panjit.com.tw/en/Product/downloadPDF/1.5SMC150CAS" TargetMode="External"/><Relationship Id="rId850" Type="http://schemas.openxmlformats.org/officeDocument/2006/relationships/hyperlink" Target="https://www.panjit.com.tw/en/Product/downloadPDF/P4SMA220CA" TargetMode="External"/><Relationship Id="rId948" Type="http://schemas.openxmlformats.org/officeDocument/2006/relationships/hyperlink" Target="https://www.panjit.com.tw/en/Product/downloadPDF/P4SMAJ170CA" TargetMode="External"/><Relationship Id="rId1133" Type="http://schemas.openxmlformats.org/officeDocument/2006/relationships/hyperlink" Target="https://www.panjit.com.tw/en/Product/downloadPDF/P6SMB22CA-AU" TargetMode="External"/><Relationship Id="rId1578" Type="http://schemas.openxmlformats.org/officeDocument/2006/relationships/hyperlink" Target="https://www.panjit.com.tw/en/Product/downloadPDF/1.5KE47CA" TargetMode="External"/><Relationship Id="rId1785" Type="http://schemas.openxmlformats.org/officeDocument/2006/relationships/hyperlink" Target="https://www.panjit.com.tw/en/Product/downloadPDF/P1CH11A-AU" TargetMode="External"/><Relationship Id="rId1992" Type="http://schemas.openxmlformats.org/officeDocument/2006/relationships/hyperlink" Target="https://www.panjit.com.tw/en/Product/downloadPDF/P4KE18CAS" TargetMode="External"/><Relationship Id="rId77" Type="http://schemas.openxmlformats.org/officeDocument/2006/relationships/hyperlink" Target="https://www.panjit.com.tw/en/Product/downloadPDF/5KMC45AS" TargetMode="External"/><Relationship Id="rId503" Type="http://schemas.openxmlformats.org/officeDocument/2006/relationships/hyperlink" Target="https://www.panjit.com.tw/en/Product/downloadPDF/P4SMA91A" TargetMode="External"/><Relationship Id="rId710" Type="http://schemas.openxmlformats.org/officeDocument/2006/relationships/hyperlink" Target="https://www.panjit.com.tw/en/Product/downloadPDF/P6SMBJ14A-AU" TargetMode="External"/><Relationship Id="rId808" Type="http://schemas.openxmlformats.org/officeDocument/2006/relationships/hyperlink" Target="https://www.panjit.com.tw/en/Product/downloadPDF/3.0SMCJ60A-AU" TargetMode="External"/><Relationship Id="rId1340" Type="http://schemas.openxmlformats.org/officeDocument/2006/relationships/hyperlink" Target="https://www.panjit.com.tw/en/Product/downloadPDF/1.5SMC11CA-AU" TargetMode="External"/><Relationship Id="rId1438" Type="http://schemas.openxmlformats.org/officeDocument/2006/relationships/hyperlink" Target="https://www.panjit.com.tw/en/Product/downloadPDF/1.5SMCJ24A" TargetMode="External"/><Relationship Id="rId1645" Type="http://schemas.openxmlformats.org/officeDocument/2006/relationships/hyperlink" Target="https://www.panjit.com.tw/en/Product/downloadPDF/3.0SMCJ160A" TargetMode="External"/><Relationship Id="rId1200" Type="http://schemas.openxmlformats.org/officeDocument/2006/relationships/hyperlink" Target="https://www.panjit.com.tw/en/Product/downloadPDF/P6KE68A" TargetMode="External"/><Relationship Id="rId1852" Type="http://schemas.openxmlformats.org/officeDocument/2006/relationships/hyperlink" Target="https://www.panjit.com.tw/en/Product/downloadPDF/P4HE17A-AU" TargetMode="External"/><Relationship Id="rId1505" Type="http://schemas.openxmlformats.org/officeDocument/2006/relationships/hyperlink" Target="https://www.panjit.com.tw/en/Product/downloadPDF/1.5SMCJ75CA" TargetMode="External"/><Relationship Id="rId1712" Type="http://schemas.openxmlformats.org/officeDocument/2006/relationships/hyperlink" Target="https://www.panjit.com.tw/en/Product/downloadPDF/5KP10A" TargetMode="External"/><Relationship Id="rId293" Type="http://schemas.openxmlformats.org/officeDocument/2006/relationships/hyperlink" Target="https://www.panjit.com.tw/en/Product/downloadPDF/SMF18A" TargetMode="External"/><Relationship Id="rId2181" Type="http://schemas.openxmlformats.org/officeDocument/2006/relationships/hyperlink" Target="https://www.panjit.com.tw/en/Product/downloadPDF/P6KE10AS" TargetMode="External"/><Relationship Id="rId153" Type="http://schemas.openxmlformats.org/officeDocument/2006/relationships/hyperlink" Target="https://www.panjit.com.tw/en/Product/downloadPDF/P6AFC7.0A-AU" TargetMode="External"/><Relationship Id="rId360" Type="http://schemas.openxmlformats.org/officeDocument/2006/relationships/hyperlink" Target="https://www.panjit.com.tw/en/Product/downloadPDF/P2AL9.0A" TargetMode="External"/><Relationship Id="rId598" Type="http://schemas.openxmlformats.org/officeDocument/2006/relationships/hyperlink" Target="https://www.panjit.com.tw/en/Product/downloadPDF/P6SMB18A" TargetMode="External"/><Relationship Id="rId2041" Type="http://schemas.openxmlformats.org/officeDocument/2006/relationships/hyperlink" Target="https://www.panjit.com.tw/en/Product/downloadPDF/P4SMA68AS" TargetMode="External"/><Relationship Id="rId2279" Type="http://schemas.openxmlformats.org/officeDocument/2006/relationships/hyperlink" Target="https://www.panjit.com.tw/en/Product/downloadPDF/P6SMBJ70AS" TargetMode="External"/><Relationship Id="rId2486" Type="http://schemas.openxmlformats.org/officeDocument/2006/relationships/hyperlink" Target="https://www.panjit.com.tw/en/Product/downloadPDF/P6SMBJ180CAS" TargetMode="External"/><Relationship Id="rId220" Type="http://schemas.openxmlformats.org/officeDocument/2006/relationships/hyperlink" Target="https://www.panjit.com.tw/en/Product/downloadPDF/P4AFC130AS-AU" TargetMode="External"/><Relationship Id="rId458" Type="http://schemas.openxmlformats.org/officeDocument/2006/relationships/hyperlink" Target="https://www.panjit.com.tw/en/Product/downloadPDF/P4FL18A-AU" TargetMode="External"/><Relationship Id="rId665" Type="http://schemas.openxmlformats.org/officeDocument/2006/relationships/hyperlink" Target="https://www.panjit.com.tw/en/Product/downloadPDF/P6SMBJ14A" TargetMode="External"/><Relationship Id="rId872" Type="http://schemas.openxmlformats.org/officeDocument/2006/relationships/hyperlink" Target="https://www.panjit.com.tw/en/Product/downloadPDF/P4SMAJ26A" TargetMode="External"/><Relationship Id="rId1088" Type="http://schemas.openxmlformats.org/officeDocument/2006/relationships/hyperlink" Target="https://www.panjit.com.tw/en/Product/downloadPDF/P6SMBJ16CA" TargetMode="External"/><Relationship Id="rId1295" Type="http://schemas.openxmlformats.org/officeDocument/2006/relationships/hyperlink" Target="https://www.panjit.com.tw/en/Product/downloadPDF/1.5SMC170A" TargetMode="External"/><Relationship Id="rId2139" Type="http://schemas.openxmlformats.org/officeDocument/2006/relationships/hyperlink" Target="https://www.panjit.com.tw/en/Product/downloadPDF/P4SMAJ11CAS" TargetMode="External"/><Relationship Id="rId2346" Type="http://schemas.openxmlformats.org/officeDocument/2006/relationships/hyperlink" Target="https://www.panjit.com.tw/en/Product/downloadPDF/1.5SMCJ28CAS" TargetMode="External"/><Relationship Id="rId318" Type="http://schemas.openxmlformats.org/officeDocument/2006/relationships/hyperlink" Target="https://www.panjit.com.tw/en/Product/downloadPDF/SMF120A" TargetMode="External"/><Relationship Id="rId525" Type="http://schemas.openxmlformats.org/officeDocument/2006/relationships/hyperlink" Target="https://www.panjit.com.tw/en/Product/downloadPDF/P4SMA27A-AU" TargetMode="External"/><Relationship Id="rId732" Type="http://schemas.openxmlformats.org/officeDocument/2006/relationships/hyperlink" Target="https://www.panjit.com.tw/en/Product/downloadPDF/P6SMBJ70A-AU" TargetMode="External"/><Relationship Id="rId1155" Type="http://schemas.openxmlformats.org/officeDocument/2006/relationships/hyperlink" Target="https://www.panjit.com.tw/en/Product/downloadPDF/P6SMBJ15CA-AU" TargetMode="External"/><Relationship Id="rId1362" Type="http://schemas.openxmlformats.org/officeDocument/2006/relationships/hyperlink" Target="https://www.panjit.com.tw/en/Product/downloadPDF/1.5SMCJ9.0CA-AU" TargetMode="External"/><Relationship Id="rId2206" Type="http://schemas.openxmlformats.org/officeDocument/2006/relationships/hyperlink" Target="https://www.panjit.com.tw/en/Product/downloadPDF/P6KE110AS" TargetMode="External"/><Relationship Id="rId2413" Type="http://schemas.openxmlformats.org/officeDocument/2006/relationships/hyperlink" Target="https://www.panjit.com.tw/en/Product/downloadPDF/P6SMB12CAS" TargetMode="External"/><Relationship Id="rId99" Type="http://schemas.openxmlformats.org/officeDocument/2006/relationships/hyperlink" Target="https://www.panjit.com.tw/en/Product/downloadPDF/5KMC24CAS" TargetMode="External"/><Relationship Id="rId1015" Type="http://schemas.openxmlformats.org/officeDocument/2006/relationships/hyperlink" Target="https://www.panjit.com.tw/en/Product/downloadPDF/P4KE15CA" TargetMode="External"/><Relationship Id="rId1222" Type="http://schemas.openxmlformats.org/officeDocument/2006/relationships/hyperlink" Target="https://www.panjit.com.tw/en/Product/downloadPDF/P6KE9.1CA" TargetMode="External"/><Relationship Id="rId1667" Type="http://schemas.openxmlformats.org/officeDocument/2006/relationships/hyperlink" Target="https://www.panjit.com.tw/en/Product/downloadPDF/3.0SMCJ17CA" TargetMode="External"/><Relationship Id="rId1874" Type="http://schemas.openxmlformats.org/officeDocument/2006/relationships/hyperlink" Target="https://www.panjit.com.tw/en/Product/downloadPDF/1.5SMC13AS" TargetMode="External"/><Relationship Id="rId1527" Type="http://schemas.openxmlformats.org/officeDocument/2006/relationships/hyperlink" Target="https://www.panjit.com.tw/en/Product/downloadPDF/1.5KE15A" TargetMode="External"/><Relationship Id="rId1734" Type="http://schemas.openxmlformats.org/officeDocument/2006/relationships/hyperlink" Target="https://www.panjit.com.tw/en/Product/downloadPDF/5KP26CA" TargetMode="External"/><Relationship Id="rId1941" Type="http://schemas.openxmlformats.org/officeDocument/2006/relationships/hyperlink" Target="https://www.panjit.com.tw/en/Product/downloadPDF/1.5SMCJ120AS" TargetMode="External"/><Relationship Id="rId26" Type="http://schemas.openxmlformats.org/officeDocument/2006/relationships/hyperlink" Target="https://www.panjit.com.tw/en/Product/downloadPDF/5KMC18AS-AU" TargetMode="External"/><Relationship Id="rId175" Type="http://schemas.openxmlformats.org/officeDocument/2006/relationships/hyperlink" Target="https://www.panjit.com.tw/en/Product/downloadPDF/P6AFC40A-AU" TargetMode="External"/><Relationship Id="rId1801" Type="http://schemas.openxmlformats.org/officeDocument/2006/relationships/hyperlink" Target="https://www.panjit.com.tw/en/Product/downloadPDF/P4HE3.3A" TargetMode="External"/><Relationship Id="rId382" Type="http://schemas.openxmlformats.org/officeDocument/2006/relationships/hyperlink" Target="https://www.panjit.com.tw/en/Product/downloadPDF/P2AL6.5A-AU" TargetMode="External"/><Relationship Id="rId687" Type="http://schemas.openxmlformats.org/officeDocument/2006/relationships/hyperlink" Target="https://www.panjit.com.tw/en/Product/downloadPDF/P6SMBJ70A" TargetMode="External"/><Relationship Id="rId2063" Type="http://schemas.openxmlformats.org/officeDocument/2006/relationships/hyperlink" Target="https://www.panjit.com.tw/en/Product/downloadPDF/P4SMA20CAS" TargetMode="External"/><Relationship Id="rId2270" Type="http://schemas.openxmlformats.org/officeDocument/2006/relationships/hyperlink" Target="https://www.panjit.com.tw/en/Product/downloadPDF/P6SMBJ40AS" TargetMode="External"/><Relationship Id="rId2368" Type="http://schemas.openxmlformats.org/officeDocument/2006/relationships/hyperlink" Target="https://www.panjit.com.tw/en/Product/downloadPDF/1.5SMCJ150CAS" TargetMode="External"/><Relationship Id="rId242" Type="http://schemas.openxmlformats.org/officeDocument/2006/relationships/hyperlink" Target="https://www.panjit.com.tw/en/Product/downloadPDF/P4AFC15AS" TargetMode="External"/><Relationship Id="rId894" Type="http://schemas.openxmlformats.org/officeDocument/2006/relationships/hyperlink" Target="https://www.panjit.com.tw/en/Product/downloadPDF/P4SMAJ130A" TargetMode="External"/><Relationship Id="rId1177" Type="http://schemas.openxmlformats.org/officeDocument/2006/relationships/hyperlink" Target="https://www.panjit.com.tw/en/Product/downloadPDF/P6KE6.8A" TargetMode="External"/><Relationship Id="rId2130" Type="http://schemas.openxmlformats.org/officeDocument/2006/relationships/hyperlink" Target="https://www.panjit.com.tw/en/Product/downloadPDF/P4SMAJ170AS" TargetMode="External"/><Relationship Id="rId102" Type="http://schemas.openxmlformats.org/officeDocument/2006/relationships/hyperlink" Target="https://www.panjit.com.tw/en/Product/downloadPDF/5KMC30CAS" TargetMode="External"/><Relationship Id="rId547" Type="http://schemas.openxmlformats.org/officeDocument/2006/relationships/hyperlink" Target="https://www.panjit.com.tw/en/Product/downloadPDF/P4SMA24CA-AU" TargetMode="External"/><Relationship Id="rId754" Type="http://schemas.openxmlformats.org/officeDocument/2006/relationships/hyperlink" Target="https://www.panjit.com.tw/en/Product/downloadPDF/1.5SMC75A-AU" TargetMode="External"/><Relationship Id="rId961" Type="http://schemas.openxmlformats.org/officeDocument/2006/relationships/hyperlink" Target="https://www.panjit.com.tw/en/Product/downloadPDF/P4SMAJ15A-AU" TargetMode="External"/><Relationship Id="rId1384" Type="http://schemas.openxmlformats.org/officeDocument/2006/relationships/hyperlink" Target="https://www.panjit.com.tw/en/Product/downloadPDF/1.5SMCJ51CA-AU" TargetMode="External"/><Relationship Id="rId1591" Type="http://schemas.openxmlformats.org/officeDocument/2006/relationships/hyperlink" Target="https://www.panjit.com.tw/en/Product/downloadPDF/1.5KE160CA" TargetMode="External"/><Relationship Id="rId1689" Type="http://schemas.openxmlformats.org/officeDocument/2006/relationships/hyperlink" Target="https://www.panjit.com.tw/en/Product/downloadPDF/3.0SMCJ85CA" TargetMode="External"/><Relationship Id="rId2228" Type="http://schemas.openxmlformats.org/officeDocument/2006/relationships/hyperlink" Target="https://www.panjit.com.tw/en/Product/downloadPDF/P6SMB33AS" TargetMode="External"/><Relationship Id="rId2435" Type="http://schemas.openxmlformats.org/officeDocument/2006/relationships/hyperlink" Target="https://www.panjit.com.tw/en/Product/downloadPDF/P6SMB100CAS" TargetMode="External"/><Relationship Id="rId90" Type="http://schemas.openxmlformats.org/officeDocument/2006/relationships/hyperlink" Target="https://www.panjit.com.tw/en/Product/downloadPDF/5KMC12CAS" TargetMode="External"/><Relationship Id="rId407" Type="http://schemas.openxmlformats.org/officeDocument/2006/relationships/hyperlink" Target="https://www.panjit.com.tw/en/Product/downloadPDF/P4FL5.0A" TargetMode="External"/><Relationship Id="rId614" Type="http://schemas.openxmlformats.org/officeDocument/2006/relationships/hyperlink" Target="https://www.panjit.com.tw/en/Product/downloadPDF/P6SMB82A" TargetMode="External"/><Relationship Id="rId821" Type="http://schemas.openxmlformats.org/officeDocument/2006/relationships/hyperlink" Target="https://www.panjit.com.tw/en/Product/downloadPDF/P4SMA15CA" TargetMode="External"/><Relationship Id="rId1037" Type="http://schemas.openxmlformats.org/officeDocument/2006/relationships/hyperlink" Target="https://www.panjit.com.tw/en/Product/downloadPDF/P6SMB8.2CA" TargetMode="External"/><Relationship Id="rId1244" Type="http://schemas.openxmlformats.org/officeDocument/2006/relationships/hyperlink" Target="https://www.panjit.com.tw/en/Product/downloadPDF/P6KE82CA" TargetMode="External"/><Relationship Id="rId1451" Type="http://schemas.openxmlformats.org/officeDocument/2006/relationships/hyperlink" Target="https://www.panjit.com.tw/en/Product/downloadPDF/1.5SMCJ60A" TargetMode="External"/><Relationship Id="rId1896" Type="http://schemas.openxmlformats.org/officeDocument/2006/relationships/hyperlink" Target="https://www.panjit.com.tw/en/Product/downloadPDF/1.5SMC110AS" TargetMode="External"/><Relationship Id="rId919" Type="http://schemas.openxmlformats.org/officeDocument/2006/relationships/hyperlink" Target="https://www.panjit.com.tw/en/Product/downloadPDF/P4SMAJ18CA" TargetMode="External"/><Relationship Id="rId1104" Type="http://schemas.openxmlformats.org/officeDocument/2006/relationships/hyperlink" Target="https://www.panjit.com.tw/en/Product/downloadPDF/P6SMBJ54CA" TargetMode="External"/><Relationship Id="rId1311" Type="http://schemas.openxmlformats.org/officeDocument/2006/relationships/hyperlink" Target="https://www.panjit.com.tw/en/Product/downloadPDF/1.5SMC20CA" TargetMode="External"/><Relationship Id="rId1549" Type="http://schemas.openxmlformats.org/officeDocument/2006/relationships/hyperlink" Target="https://www.panjit.com.tw/en/Product/downloadPDF/1.5KE150A" TargetMode="External"/><Relationship Id="rId1756" Type="http://schemas.openxmlformats.org/officeDocument/2006/relationships/hyperlink" Target="https://www.panjit.com.tw/en/Product/downloadPDF/P1CH8.5A" TargetMode="External"/><Relationship Id="rId1963" Type="http://schemas.openxmlformats.org/officeDocument/2006/relationships/hyperlink" Target="https://www.panjit.com.tw/en/Product/downloadPDF/P4KE33AS" TargetMode="External"/><Relationship Id="rId48" Type="http://schemas.openxmlformats.org/officeDocument/2006/relationships/hyperlink" Target="https://www.panjit.com.tw/en/Product/downloadPDF/5KMC15CAS-AU" TargetMode="External"/><Relationship Id="rId1409" Type="http://schemas.openxmlformats.org/officeDocument/2006/relationships/hyperlink" Target="https://www.panjit.com.tw/en/Product/downloadPDF/3.0SMCJ40CA-AU" TargetMode="External"/><Relationship Id="rId1616" Type="http://schemas.openxmlformats.org/officeDocument/2006/relationships/hyperlink" Target="https://www.panjit.com.tw/en/Product/downloadPDF/3.0SMCJ17A" TargetMode="External"/><Relationship Id="rId1823" Type="http://schemas.openxmlformats.org/officeDocument/2006/relationships/hyperlink" Target="https://www.panjit.com.tw/en/Product/downloadPDF/P4HE28A" TargetMode="External"/><Relationship Id="rId197" Type="http://schemas.openxmlformats.org/officeDocument/2006/relationships/hyperlink" Target="https://www.panjit.com.tw/en/Product/downloadPDF/P4AFC24AS-AU" TargetMode="External"/><Relationship Id="rId2085" Type="http://schemas.openxmlformats.org/officeDocument/2006/relationships/hyperlink" Target="https://www.panjit.com.tw/en/Product/downloadPDF/P4SMA160CAS" TargetMode="External"/><Relationship Id="rId2292" Type="http://schemas.openxmlformats.org/officeDocument/2006/relationships/hyperlink" Target="https://www.panjit.com.tw/en/Product/downloadPDF/P6SMBJ190AS" TargetMode="External"/><Relationship Id="rId264" Type="http://schemas.openxmlformats.org/officeDocument/2006/relationships/hyperlink" Target="https://www.panjit.com.tw/en/Product/downloadPDF/P4AFC75AS" TargetMode="External"/><Relationship Id="rId471" Type="http://schemas.openxmlformats.org/officeDocument/2006/relationships/hyperlink" Target="https://www.panjit.com.tw/en/Product/downloadPDF/P4FL51A-AU" TargetMode="External"/><Relationship Id="rId2152" Type="http://schemas.openxmlformats.org/officeDocument/2006/relationships/hyperlink" Target="https://www.panjit.com.tw/en/Product/downloadPDF/P4SMAJ30CAS" TargetMode="External"/><Relationship Id="rId124" Type="http://schemas.openxmlformats.org/officeDocument/2006/relationships/hyperlink" Target="https://www.panjit.com.tw/en/Product/downloadPDF/P6AFC11A" TargetMode="External"/><Relationship Id="rId569" Type="http://schemas.openxmlformats.org/officeDocument/2006/relationships/hyperlink" Target="https://www.panjit.com.tw/en/Product/downloadPDF/P4KE20A" TargetMode="External"/><Relationship Id="rId776" Type="http://schemas.openxmlformats.org/officeDocument/2006/relationships/hyperlink" Target="https://www.panjit.com.tw/en/Product/downloadPDF/1.5SMCJ45A-AU" TargetMode="External"/><Relationship Id="rId983" Type="http://schemas.openxmlformats.org/officeDocument/2006/relationships/hyperlink" Target="https://www.panjit.com.tw/en/Product/downloadPDF/P4SMAJ8.5CA-AU" TargetMode="External"/><Relationship Id="rId1199" Type="http://schemas.openxmlformats.org/officeDocument/2006/relationships/hyperlink" Target="https://www.panjit.com.tw/en/Product/downloadPDF/P6KE62A" TargetMode="External"/><Relationship Id="rId2457" Type="http://schemas.openxmlformats.org/officeDocument/2006/relationships/hyperlink" Target="https://www.panjit.com.tw/en/Product/downloadPDF/P6SMBJ20CAS" TargetMode="External"/><Relationship Id="rId331" Type="http://schemas.openxmlformats.org/officeDocument/2006/relationships/hyperlink" Target="https://www.panjit.com.tw/en/Product/downloadPDF/SMF16A-AU" TargetMode="External"/><Relationship Id="rId429" Type="http://schemas.openxmlformats.org/officeDocument/2006/relationships/hyperlink" Target="https://www.panjit.com.tw/en/Product/downloadPDF/P4FL30A" TargetMode="External"/><Relationship Id="rId636" Type="http://schemas.openxmlformats.org/officeDocument/2006/relationships/hyperlink" Target="https://www.panjit.com.tw/en/Product/downloadPDF/P6SMB18A-AU" TargetMode="External"/><Relationship Id="rId1059" Type="http://schemas.openxmlformats.org/officeDocument/2006/relationships/hyperlink" Target="https://www.panjit.com.tw/en/Product/downloadPDF/P6SMB68CA" TargetMode="External"/><Relationship Id="rId1266" Type="http://schemas.openxmlformats.org/officeDocument/2006/relationships/hyperlink" Target="https://www.panjit.com.tw/en/Product/downloadPDF/1.5SMC11A" TargetMode="External"/><Relationship Id="rId1473" Type="http://schemas.openxmlformats.org/officeDocument/2006/relationships/hyperlink" Target="https://www.panjit.com.tw/en/Product/downloadPDF/1.5SMCJ7.0CA" TargetMode="External"/><Relationship Id="rId2012" Type="http://schemas.openxmlformats.org/officeDocument/2006/relationships/hyperlink" Target="https://www.panjit.com.tw/en/Product/downloadPDF/P4KE120CAS" TargetMode="External"/><Relationship Id="rId2317" Type="http://schemas.openxmlformats.org/officeDocument/2006/relationships/hyperlink" Target="https://www.panjit.com.tw/en/Product/downloadPDF/1.5SMC75CAS" TargetMode="External"/><Relationship Id="rId843" Type="http://schemas.openxmlformats.org/officeDocument/2006/relationships/hyperlink" Target="https://www.panjit.com.tw/en/Product/downloadPDF/P4SMA120CA" TargetMode="External"/><Relationship Id="rId1126" Type="http://schemas.openxmlformats.org/officeDocument/2006/relationships/hyperlink" Target="https://www.panjit.com.tw/en/Product/downloadPDF/P6SMB11CA-AU" TargetMode="External"/><Relationship Id="rId1680" Type="http://schemas.openxmlformats.org/officeDocument/2006/relationships/hyperlink" Target="https://www.panjit.com.tw/en/Product/downloadPDF/3.0SMCJ48CA" TargetMode="External"/><Relationship Id="rId1778" Type="http://schemas.openxmlformats.org/officeDocument/2006/relationships/hyperlink" Target="https://www.panjit.com.tw/en/Product/downloadPDF/P1CH6.5A-AU" TargetMode="External"/><Relationship Id="rId1985" Type="http://schemas.openxmlformats.org/officeDocument/2006/relationships/hyperlink" Target="https://www.panjit.com.tw/en/Product/downloadPDF/P4KE250AS" TargetMode="External"/><Relationship Id="rId703" Type="http://schemas.openxmlformats.org/officeDocument/2006/relationships/hyperlink" Target="https://www.panjit.com.tw/en/Product/downloadPDF/P6SMBJ220A" TargetMode="External"/><Relationship Id="rId910" Type="http://schemas.openxmlformats.org/officeDocument/2006/relationships/hyperlink" Target="https://www.panjit.com.tw/en/Product/downloadPDF/P4SMAJ9.0CA" TargetMode="External"/><Relationship Id="rId1333" Type="http://schemas.openxmlformats.org/officeDocument/2006/relationships/hyperlink" Target="https://www.panjit.com.tw/en/Product/downloadPDF/1.5SMC160CA" TargetMode="External"/><Relationship Id="rId1540" Type="http://schemas.openxmlformats.org/officeDocument/2006/relationships/hyperlink" Target="https://www.panjit.com.tw/en/Product/downloadPDF/1.5KE56A" TargetMode="External"/><Relationship Id="rId1638" Type="http://schemas.openxmlformats.org/officeDocument/2006/relationships/hyperlink" Target="https://www.panjit.com.tw/en/Product/downloadPDF/3.0SMCJ85A" TargetMode="External"/><Relationship Id="rId1400" Type="http://schemas.openxmlformats.org/officeDocument/2006/relationships/hyperlink" Target="https://www.panjit.com.tw/en/Product/downloadPDF/3.0SMCJ18CA-AU" TargetMode="External"/><Relationship Id="rId1845" Type="http://schemas.openxmlformats.org/officeDocument/2006/relationships/hyperlink" Target="https://www.panjit.com.tw/en/Product/downloadPDF/P4HE10A-AU" TargetMode="External"/><Relationship Id="rId1705" Type="http://schemas.openxmlformats.org/officeDocument/2006/relationships/hyperlink" Target="https://www.panjit.com.tw/en/Product/downloadPDF/3KP40CA" TargetMode="External"/><Relationship Id="rId1912" Type="http://schemas.openxmlformats.org/officeDocument/2006/relationships/hyperlink" Target="https://www.panjit.com.tw/en/Product/downloadPDF/1.5SMCJ14AS" TargetMode="External"/><Relationship Id="rId286" Type="http://schemas.openxmlformats.org/officeDocument/2006/relationships/hyperlink" Target="https://www.panjit.com.tw/en/Product/downloadPDF/SMF10A" TargetMode="External"/><Relationship Id="rId493" Type="http://schemas.openxmlformats.org/officeDocument/2006/relationships/hyperlink" Target="https://www.panjit.com.tw/en/Product/downloadPDF/P4SMA36A" TargetMode="External"/><Relationship Id="rId2174" Type="http://schemas.openxmlformats.org/officeDocument/2006/relationships/hyperlink" Target="https://www.panjit.com.tw/en/Product/downloadPDF/P4SMAJ160CAS" TargetMode="External"/><Relationship Id="rId2381" Type="http://schemas.openxmlformats.org/officeDocument/2006/relationships/hyperlink" Target="https://www.panjit.com.tw/en/Product/downloadPDF/P6KE16CAS" TargetMode="External"/><Relationship Id="rId146" Type="http://schemas.openxmlformats.org/officeDocument/2006/relationships/hyperlink" Target="https://www.panjit.com.tw/en/Product/downloadPDF/P6AFC58A" TargetMode="External"/><Relationship Id="rId353" Type="http://schemas.openxmlformats.org/officeDocument/2006/relationships/hyperlink" Target="https://www.panjit.com.tw/en/Product/downloadPDF/P2AL5.0A" TargetMode="External"/><Relationship Id="rId560" Type="http://schemas.openxmlformats.org/officeDocument/2006/relationships/hyperlink" Target="https://www.panjit.com.tw/en/Product/downloadPDF/P4SMA82CA-AU" TargetMode="External"/><Relationship Id="rId798" Type="http://schemas.openxmlformats.org/officeDocument/2006/relationships/hyperlink" Target="https://www.panjit.com.tw/en/Product/downloadPDF/3.0SMCJ30A-AU" TargetMode="External"/><Relationship Id="rId1190" Type="http://schemas.openxmlformats.org/officeDocument/2006/relationships/hyperlink" Target="https://www.panjit.com.tw/en/Product/downloadPDF/P6KE27A" TargetMode="External"/><Relationship Id="rId2034" Type="http://schemas.openxmlformats.org/officeDocument/2006/relationships/hyperlink" Target="https://www.panjit.com.tw/en/Product/downloadPDF/P4SMA36AS" TargetMode="External"/><Relationship Id="rId2241" Type="http://schemas.openxmlformats.org/officeDocument/2006/relationships/hyperlink" Target="https://www.panjit.com.tw/en/Product/downloadPDF/P6SMB110AS" TargetMode="External"/><Relationship Id="rId2479" Type="http://schemas.openxmlformats.org/officeDocument/2006/relationships/hyperlink" Target="https://www.panjit.com.tw/en/Product/downloadPDF/P6SMBJ100CAS" TargetMode="External"/><Relationship Id="rId213" Type="http://schemas.openxmlformats.org/officeDocument/2006/relationships/hyperlink" Target="https://www.panjit.com.tw/en/Product/downloadPDF/P4AFC75AS-AU" TargetMode="External"/><Relationship Id="rId420" Type="http://schemas.openxmlformats.org/officeDocument/2006/relationships/hyperlink" Target="https://www.panjit.com.tw/en/Product/downloadPDF/P4FL15A" TargetMode="External"/><Relationship Id="rId658" Type="http://schemas.openxmlformats.org/officeDocument/2006/relationships/hyperlink" Target="https://www.panjit.com.tw/en/Product/downloadPDF/P6SMBJ8.0A" TargetMode="External"/><Relationship Id="rId865" Type="http://schemas.openxmlformats.org/officeDocument/2006/relationships/hyperlink" Target="https://www.panjit.com.tw/en/Product/downloadPDF/P4SMAJ15A" TargetMode="External"/><Relationship Id="rId1050" Type="http://schemas.openxmlformats.org/officeDocument/2006/relationships/hyperlink" Target="https://www.panjit.com.tw/en/Product/downloadPDF/P6SMB30CA" TargetMode="External"/><Relationship Id="rId1288" Type="http://schemas.openxmlformats.org/officeDocument/2006/relationships/hyperlink" Target="https://www.panjit.com.tw/en/Product/downloadPDF/1.5SMC91A" TargetMode="External"/><Relationship Id="rId1495" Type="http://schemas.openxmlformats.org/officeDocument/2006/relationships/hyperlink" Target="https://www.panjit.com.tw/en/Product/downloadPDF/1.5SMCJ40CA" TargetMode="External"/><Relationship Id="rId2101" Type="http://schemas.openxmlformats.org/officeDocument/2006/relationships/hyperlink" Target="https://www.panjit.com.tw/en/Product/downloadPDF/P4SMAJ18AS" TargetMode="External"/><Relationship Id="rId2339" Type="http://schemas.openxmlformats.org/officeDocument/2006/relationships/hyperlink" Target="https://www.panjit.com.tw/en/Product/downloadPDF/1.5SMCJ16CAS" TargetMode="External"/><Relationship Id="rId518" Type="http://schemas.openxmlformats.org/officeDocument/2006/relationships/hyperlink" Target="https://www.panjit.com.tw/en/Product/downloadPDF/P4SMA13A-AU" TargetMode="External"/><Relationship Id="rId725" Type="http://schemas.openxmlformats.org/officeDocument/2006/relationships/hyperlink" Target="https://www.panjit.com.tw/en/Product/downloadPDF/P6SMBJ45A-AU" TargetMode="External"/><Relationship Id="rId932" Type="http://schemas.openxmlformats.org/officeDocument/2006/relationships/hyperlink" Target="https://www.panjit.com.tw/en/Product/downloadPDF/P4SMAJ51CA" TargetMode="External"/><Relationship Id="rId1148" Type="http://schemas.openxmlformats.org/officeDocument/2006/relationships/hyperlink" Target="https://www.panjit.com.tw/en/Product/downloadPDF/P6SMBJ8.5CA-AU" TargetMode="External"/><Relationship Id="rId1355" Type="http://schemas.openxmlformats.org/officeDocument/2006/relationships/hyperlink" Target="https://www.panjit.com.tw/en/Product/downloadPDF/1.5SMC47CA-AU" TargetMode="External"/><Relationship Id="rId1562" Type="http://schemas.openxmlformats.org/officeDocument/2006/relationships/hyperlink" Target="https://www.panjit.com.tw/en/Product/downloadPDF/1.5KE8.2CA" TargetMode="External"/><Relationship Id="rId2406" Type="http://schemas.openxmlformats.org/officeDocument/2006/relationships/hyperlink" Target="https://www.panjit.com.tw/en/Product/downloadPDF/P6KE170CAS" TargetMode="External"/><Relationship Id="rId1008" Type="http://schemas.openxmlformats.org/officeDocument/2006/relationships/hyperlink" Target="https://www.panjit.com.tw/en/Product/downloadPDF/P4SMAJ58CA-AU" TargetMode="External"/><Relationship Id="rId1215" Type="http://schemas.openxmlformats.org/officeDocument/2006/relationships/hyperlink" Target="https://www.panjit.com.tw/en/Product/downloadPDF/P6KE300A" TargetMode="External"/><Relationship Id="rId1422" Type="http://schemas.openxmlformats.org/officeDocument/2006/relationships/hyperlink" Target="https://www.panjit.com.tw/en/Product/downloadPDF/1.5SMCJ7.0A" TargetMode="External"/><Relationship Id="rId1867" Type="http://schemas.openxmlformats.org/officeDocument/2006/relationships/hyperlink" Target="https://www.panjit.com.tw/en/Product/downloadPDF/P4HE54A-AU" TargetMode="External"/><Relationship Id="rId61" Type="http://schemas.openxmlformats.org/officeDocument/2006/relationships/hyperlink" Target="https://www.panjit.com.tw/en/Product/downloadPDF/5KMC13AS" TargetMode="External"/><Relationship Id="rId1727" Type="http://schemas.openxmlformats.org/officeDocument/2006/relationships/hyperlink" Target="https://www.panjit.com.tw/en/Product/downloadPDF/5KP90A" TargetMode="External"/><Relationship Id="rId1934" Type="http://schemas.openxmlformats.org/officeDocument/2006/relationships/hyperlink" Target="https://www.panjit.com.tw/en/Product/downloadPDF/1.5SMCJ70AS" TargetMode="External"/><Relationship Id="rId19" Type="http://schemas.openxmlformats.org/officeDocument/2006/relationships/hyperlink" Target="https://www.panjit.com.tw/en/Product/downloadPDF/1K5PC48AS-AU" TargetMode="External"/><Relationship Id="rId2196" Type="http://schemas.openxmlformats.org/officeDocument/2006/relationships/hyperlink" Target="https://www.panjit.com.tw/en/Product/downloadPDF/P6KE43AS" TargetMode="External"/><Relationship Id="rId168" Type="http://schemas.openxmlformats.org/officeDocument/2006/relationships/hyperlink" Target="https://www.panjit.com.tw/en/Product/downloadPDF/P6AFC22A-AU" TargetMode="External"/><Relationship Id="rId375" Type="http://schemas.openxmlformats.org/officeDocument/2006/relationships/hyperlink" Target="https://www.panjit.com.tw/en/Product/downloadPDF/P2AL30A" TargetMode="External"/><Relationship Id="rId582" Type="http://schemas.openxmlformats.org/officeDocument/2006/relationships/hyperlink" Target="https://www.panjit.com.tw/en/Product/downloadPDF/P4KE100A" TargetMode="External"/><Relationship Id="rId2056" Type="http://schemas.openxmlformats.org/officeDocument/2006/relationships/hyperlink" Target="https://www.panjit.com.tw/en/Product/downloadPDF/P4SMA10CAS" TargetMode="External"/><Relationship Id="rId2263" Type="http://schemas.openxmlformats.org/officeDocument/2006/relationships/hyperlink" Target="https://www.panjit.com.tw/en/Product/downloadPDF/P6SMBJ22AS" TargetMode="External"/><Relationship Id="rId2470" Type="http://schemas.openxmlformats.org/officeDocument/2006/relationships/hyperlink" Target="https://www.panjit.com.tw/en/Product/downloadPDF/P6SMBJ54CAS" TargetMode="External"/><Relationship Id="rId3" Type="http://schemas.openxmlformats.org/officeDocument/2006/relationships/hyperlink" Target="https://www.panjit.com.tw/en/Product/downloadPDF/5KMC45CAS" TargetMode="External"/><Relationship Id="rId235" Type="http://schemas.openxmlformats.org/officeDocument/2006/relationships/hyperlink" Target="https://www.panjit.com.tw/en/Product/downloadPDF/P4AFC8.5AS" TargetMode="External"/><Relationship Id="rId442" Type="http://schemas.openxmlformats.org/officeDocument/2006/relationships/hyperlink" Target="https://www.panjit.com.tw/en/Product/downloadPDF/P4FL5.0A-AU" TargetMode="External"/><Relationship Id="rId887" Type="http://schemas.openxmlformats.org/officeDocument/2006/relationships/hyperlink" Target="https://www.panjit.com.tw/en/Product/downloadPDF/P4SMAJ75A" TargetMode="External"/><Relationship Id="rId1072" Type="http://schemas.openxmlformats.org/officeDocument/2006/relationships/hyperlink" Target="https://www.panjit.com.tw/en/Product/downloadPDF/P6SMB220CA" TargetMode="External"/><Relationship Id="rId2123" Type="http://schemas.openxmlformats.org/officeDocument/2006/relationships/hyperlink" Target="https://www.panjit.com.tw/en/Product/downloadPDF/P4SMAJ90AS" TargetMode="External"/><Relationship Id="rId2330" Type="http://schemas.openxmlformats.org/officeDocument/2006/relationships/hyperlink" Target="https://www.panjit.com.tw/en/Product/downloadPDF/1.5SMC250CAS" TargetMode="External"/><Relationship Id="rId302" Type="http://schemas.openxmlformats.org/officeDocument/2006/relationships/hyperlink" Target="https://www.panjit.com.tw/en/Product/downloadPDF/SMF40A" TargetMode="External"/><Relationship Id="rId747" Type="http://schemas.openxmlformats.org/officeDocument/2006/relationships/hyperlink" Target="https://www.panjit.com.tw/en/Product/downloadPDF/1.5SMC39A-AU" TargetMode="External"/><Relationship Id="rId954" Type="http://schemas.openxmlformats.org/officeDocument/2006/relationships/hyperlink" Target="https://www.panjit.com.tw/en/Product/downloadPDF/P4SMAJ8.5A-AU" TargetMode="External"/><Relationship Id="rId1377" Type="http://schemas.openxmlformats.org/officeDocument/2006/relationships/hyperlink" Target="https://www.panjit.com.tw/en/Product/downloadPDF/1.5SMCJ30CA-AU" TargetMode="External"/><Relationship Id="rId1584" Type="http://schemas.openxmlformats.org/officeDocument/2006/relationships/hyperlink" Target="https://www.panjit.com.tw/en/Product/downloadPDF/1.5KE82CA" TargetMode="External"/><Relationship Id="rId1791" Type="http://schemas.openxmlformats.org/officeDocument/2006/relationships/hyperlink" Target="https://www.panjit.com.tw/en/Product/downloadPDF/P1CH17A-AU" TargetMode="External"/><Relationship Id="rId2428" Type="http://schemas.openxmlformats.org/officeDocument/2006/relationships/hyperlink" Target="https://www.panjit.com.tw/en/Product/downloadPDF/P6SMB51CAS" TargetMode="External"/><Relationship Id="rId83" Type="http://schemas.openxmlformats.org/officeDocument/2006/relationships/hyperlink" Target="https://www.panjit.com.tw/en/Product/downloadPDF/5KMC64AS" TargetMode="External"/><Relationship Id="rId607" Type="http://schemas.openxmlformats.org/officeDocument/2006/relationships/hyperlink" Target="https://www.panjit.com.tw/en/Product/downloadPDF/P6SMB43A" TargetMode="External"/><Relationship Id="rId814" Type="http://schemas.openxmlformats.org/officeDocument/2006/relationships/hyperlink" Target="https://www.panjit.com.tw/en/Product/downloadPDF/P4SMA7.5CA" TargetMode="External"/><Relationship Id="rId1237" Type="http://schemas.openxmlformats.org/officeDocument/2006/relationships/hyperlink" Target="https://www.panjit.com.tw/en/Product/downloadPDF/P6KE43CA" TargetMode="External"/><Relationship Id="rId1444" Type="http://schemas.openxmlformats.org/officeDocument/2006/relationships/hyperlink" Target="https://www.panjit.com.tw/en/Product/downloadPDF/1.5SMCJ40A" TargetMode="External"/><Relationship Id="rId1651" Type="http://schemas.openxmlformats.org/officeDocument/2006/relationships/hyperlink" Target="https://www.panjit.com.tw/en/Product/downloadPDF/3.0SMCJ220A" TargetMode="External"/><Relationship Id="rId1889" Type="http://schemas.openxmlformats.org/officeDocument/2006/relationships/hyperlink" Target="https://www.panjit.com.tw/en/Product/downloadPDF/1.5SMC56AS" TargetMode="External"/><Relationship Id="rId1304" Type="http://schemas.openxmlformats.org/officeDocument/2006/relationships/hyperlink" Target="https://www.panjit.com.tw/en/Product/downloadPDF/1.5SMC10CA" TargetMode="External"/><Relationship Id="rId1511" Type="http://schemas.openxmlformats.org/officeDocument/2006/relationships/hyperlink" Target="https://www.panjit.com.tw/en/Product/downloadPDF/1.5SMCJ120CA" TargetMode="External"/><Relationship Id="rId1749" Type="http://schemas.openxmlformats.org/officeDocument/2006/relationships/hyperlink" Target="https://www.panjit.com.tw/en/Product/downloadPDF/P1CH3.3A" TargetMode="External"/><Relationship Id="rId1956" Type="http://schemas.openxmlformats.org/officeDocument/2006/relationships/hyperlink" Target="https://www.panjit.com.tw/en/Product/downloadPDF/P4KE16AS" TargetMode="External"/><Relationship Id="rId1609" Type="http://schemas.openxmlformats.org/officeDocument/2006/relationships/hyperlink" Target="https://www.panjit.com.tw/en/Product/downloadPDF/3.0SMCJ10A" TargetMode="External"/><Relationship Id="rId1816" Type="http://schemas.openxmlformats.org/officeDocument/2006/relationships/hyperlink" Target="https://www.panjit.com.tw/en/Product/downloadPDF/P4HE16A" TargetMode="External"/><Relationship Id="rId10" Type="http://schemas.openxmlformats.org/officeDocument/2006/relationships/hyperlink" Target="https://www.panjit.com.tw/en/Product/downloadPDF/1K5PC20AS-AU" TargetMode="External"/><Relationship Id="rId397" Type="http://schemas.openxmlformats.org/officeDocument/2006/relationships/hyperlink" Target="https://www.panjit.com.tw/en/Product/downloadPDF/P2AL20A-AU" TargetMode="External"/><Relationship Id="rId2078" Type="http://schemas.openxmlformats.org/officeDocument/2006/relationships/hyperlink" Target="https://www.panjit.com.tw/en/Product/downloadPDF/P4SMA82CAS" TargetMode="External"/><Relationship Id="rId2285" Type="http://schemas.openxmlformats.org/officeDocument/2006/relationships/hyperlink" Target="https://www.panjit.com.tw/en/Product/downloadPDF/P6SMBJ110AS" TargetMode="External"/><Relationship Id="rId257" Type="http://schemas.openxmlformats.org/officeDocument/2006/relationships/hyperlink" Target="https://www.panjit.com.tw/en/Product/downloadPDF/P4AFC48AS" TargetMode="External"/><Relationship Id="rId464" Type="http://schemas.openxmlformats.org/officeDocument/2006/relationships/hyperlink" Target="https://www.panjit.com.tw/en/Product/downloadPDF/P4FL30A-AU" TargetMode="External"/><Relationship Id="rId1094" Type="http://schemas.openxmlformats.org/officeDocument/2006/relationships/hyperlink" Target="https://www.panjit.com.tw/en/Product/downloadPDF/P6SMBJ26CA" TargetMode="External"/><Relationship Id="rId2145" Type="http://schemas.openxmlformats.org/officeDocument/2006/relationships/hyperlink" Target="https://www.panjit.com.tw/en/Product/downloadPDF/P4SMAJ17CAS" TargetMode="External"/><Relationship Id="rId117" Type="http://schemas.openxmlformats.org/officeDocument/2006/relationships/hyperlink" Target="https://www.panjit.com.tw/en/Product/downloadPDF/P6AFC6.5A" TargetMode="External"/><Relationship Id="rId671" Type="http://schemas.openxmlformats.org/officeDocument/2006/relationships/hyperlink" Target="https://www.panjit.com.tw/en/Product/downloadPDF/P6SMBJ22A" TargetMode="External"/><Relationship Id="rId769" Type="http://schemas.openxmlformats.org/officeDocument/2006/relationships/hyperlink" Target="https://www.panjit.com.tw/en/Product/downloadPDF/1.5SMCJ26A-AU" TargetMode="External"/><Relationship Id="rId976" Type="http://schemas.openxmlformats.org/officeDocument/2006/relationships/hyperlink" Target="https://www.panjit.com.tw/en/Product/downloadPDF/P4SMAJ48A-AU" TargetMode="External"/><Relationship Id="rId1399" Type="http://schemas.openxmlformats.org/officeDocument/2006/relationships/hyperlink" Target="https://www.panjit.com.tw/en/Product/downloadPDF/3.0SMCJ17CA-AU" TargetMode="External"/><Relationship Id="rId2352" Type="http://schemas.openxmlformats.org/officeDocument/2006/relationships/hyperlink" Target="https://www.panjit.com.tw/en/Product/downloadPDF/1.5SMCJ45CAS" TargetMode="External"/><Relationship Id="rId324" Type="http://schemas.openxmlformats.org/officeDocument/2006/relationships/hyperlink" Target="https://www.panjit.com.tw/en/Product/downloadPDF/SMF9.0A-AU" TargetMode="External"/><Relationship Id="rId531" Type="http://schemas.openxmlformats.org/officeDocument/2006/relationships/hyperlink" Target="https://www.panjit.com.tw/en/Product/downloadPDF/P4SMA47A-AU" TargetMode="External"/><Relationship Id="rId629" Type="http://schemas.openxmlformats.org/officeDocument/2006/relationships/hyperlink" Target="https://www.panjit.com.tw/en/Product/downloadPDF/P6SMB400A" TargetMode="External"/><Relationship Id="rId1161" Type="http://schemas.openxmlformats.org/officeDocument/2006/relationships/hyperlink" Target="https://www.panjit.com.tw/en/Product/downloadPDF/P6SMBJ24CA-AU" TargetMode="External"/><Relationship Id="rId1259" Type="http://schemas.openxmlformats.org/officeDocument/2006/relationships/hyperlink" Target="https://www.panjit.com.tw/en/Product/downloadPDF/P6KE440CA" TargetMode="External"/><Relationship Id="rId1466" Type="http://schemas.openxmlformats.org/officeDocument/2006/relationships/hyperlink" Target="https://www.panjit.com.tw/en/Product/downloadPDF/1.5SMCJ190A" TargetMode="External"/><Relationship Id="rId2005" Type="http://schemas.openxmlformats.org/officeDocument/2006/relationships/hyperlink" Target="https://www.panjit.com.tw/en/Product/downloadPDF/P4KE62CAS" TargetMode="External"/><Relationship Id="rId2212" Type="http://schemas.openxmlformats.org/officeDocument/2006/relationships/hyperlink" Target="https://www.panjit.com.tw/en/Product/downloadPDF/P6KE180AS" TargetMode="External"/><Relationship Id="rId836" Type="http://schemas.openxmlformats.org/officeDocument/2006/relationships/hyperlink" Target="https://www.panjit.com.tw/en/Product/downloadPDF/P4SMA62CA" TargetMode="External"/><Relationship Id="rId1021" Type="http://schemas.openxmlformats.org/officeDocument/2006/relationships/hyperlink" Target="https://www.panjit.com.tw/en/Product/downloadPDF/P4KE33CA" TargetMode="External"/><Relationship Id="rId1119" Type="http://schemas.openxmlformats.org/officeDocument/2006/relationships/hyperlink" Target="https://www.panjit.com.tw/en/Product/downloadPDF/P6SMBJ170CA" TargetMode="External"/><Relationship Id="rId1673" Type="http://schemas.openxmlformats.org/officeDocument/2006/relationships/hyperlink" Target="https://www.panjit.com.tw/en/Product/downloadPDF/3.0SMCJ28CA" TargetMode="External"/><Relationship Id="rId1880" Type="http://schemas.openxmlformats.org/officeDocument/2006/relationships/hyperlink" Target="https://www.panjit.com.tw/en/Product/downloadPDF/1.5SMC24AS" TargetMode="External"/><Relationship Id="rId1978" Type="http://schemas.openxmlformats.org/officeDocument/2006/relationships/hyperlink" Target="https://www.panjit.com.tw/en/Product/downloadPDF/P4KE130AS" TargetMode="External"/><Relationship Id="rId903" Type="http://schemas.openxmlformats.org/officeDocument/2006/relationships/hyperlink" Target="https://www.panjit.com.tw/en/Product/downloadPDF/P4SMAJ5.0CA" TargetMode="External"/><Relationship Id="rId1326" Type="http://schemas.openxmlformats.org/officeDocument/2006/relationships/hyperlink" Target="https://www.panjit.com.tw/en/Product/downloadPDF/1.5SMC82CA" TargetMode="External"/><Relationship Id="rId1533" Type="http://schemas.openxmlformats.org/officeDocument/2006/relationships/hyperlink" Target="https://www.panjit.com.tw/en/Product/downloadPDF/1.5KE30A" TargetMode="External"/><Relationship Id="rId1740" Type="http://schemas.openxmlformats.org/officeDocument/2006/relationships/hyperlink" Target="https://www.panjit.com.tw/en/Product/downloadPDF/5KP48CA" TargetMode="External"/><Relationship Id="rId32" Type="http://schemas.openxmlformats.org/officeDocument/2006/relationships/hyperlink" Target="https://www.panjit.com.tw/en/Product/downloadPDF/5KMC30AS-AU" TargetMode="External"/><Relationship Id="rId1600" Type="http://schemas.openxmlformats.org/officeDocument/2006/relationships/hyperlink" Target="https://www.panjit.com.tw/en/Product/downloadPDF/1.5KE440CA" TargetMode="External"/><Relationship Id="rId1838" Type="http://schemas.openxmlformats.org/officeDocument/2006/relationships/hyperlink" Target="https://www.panjit.com.tw/en/Product/downloadPDF/P4HE6.0A-AU" TargetMode="External"/><Relationship Id="rId181" Type="http://schemas.openxmlformats.org/officeDocument/2006/relationships/hyperlink" Target="https://www.panjit.com.tw/en/Product/downloadPDF/P6AFC58A-AU" TargetMode="External"/><Relationship Id="rId1905" Type="http://schemas.openxmlformats.org/officeDocument/2006/relationships/hyperlink" Target="https://www.panjit.com.tw/en/Product/downloadPDF/1.5SMC250AS" TargetMode="External"/><Relationship Id="rId279" Type="http://schemas.openxmlformats.org/officeDocument/2006/relationships/hyperlink" Target="https://www.panjit.com.tw/en/Product/downloadPDF/SMF5.0A" TargetMode="External"/><Relationship Id="rId486" Type="http://schemas.openxmlformats.org/officeDocument/2006/relationships/hyperlink" Target="https://www.panjit.com.tw/en/Product/downloadPDF/P4SMA18A" TargetMode="External"/><Relationship Id="rId693" Type="http://schemas.openxmlformats.org/officeDocument/2006/relationships/hyperlink" Target="https://www.panjit.com.tw/en/Product/downloadPDF/P6SMBJ110A" TargetMode="External"/><Relationship Id="rId2167" Type="http://schemas.openxmlformats.org/officeDocument/2006/relationships/hyperlink" Target="https://www.panjit.com.tw/en/Product/downloadPDF/P4SMAJ85CAS" TargetMode="External"/><Relationship Id="rId2374" Type="http://schemas.openxmlformats.org/officeDocument/2006/relationships/hyperlink" Target="https://www.panjit.com.tw/en/Product/downloadPDF/1.5SMCJ210CAS" TargetMode="External"/><Relationship Id="rId139" Type="http://schemas.openxmlformats.org/officeDocument/2006/relationships/hyperlink" Target="https://www.panjit.com.tw/en/Product/downloadPDF/P6AFC36A" TargetMode="External"/><Relationship Id="rId346" Type="http://schemas.openxmlformats.org/officeDocument/2006/relationships/hyperlink" Target="https://www.panjit.com.tw/en/Product/downloadPDF/SMF51A-AU" TargetMode="External"/><Relationship Id="rId553" Type="http://schemas.openxmlformats.org/officeDocument/2006/relationships/hyperlink" Target="https://www.panjit.com.tw/en/Product/downloadPDF/P4SMA43CA-AU" TargetMode="External"/><Relationship Id="rId760" Type="http://schemas.openxmlformats.org/officeDocument/2006/relationships/hyperlink" Target="https://www.panjit.com.tw/en/Product/downloadPDF/1.5SMCJ13A-AU" TargetMode="External"/><Relationship Id="rId998" Type="http://schemas.openxmlformats.org/officeDocument/2006/relationships/hyperlink" Target="https://www.panjit.com.tw/en/Product/downloadPDF/P4SMAJ28CA-AU" TargetMode="External"/><Relationship Id="rId1183" Type="http://schemas.openxmlformats.org/officeDocument/2006/relationships/hyperlink" Target="https://www.panjit.com.tw/en/Product/downloadPDF/P6KE13A" TargetMode="External"/><Relationship Id="rId1390" Type="http://schemas.openxmlformats.org/officeDocument/2006/relationships/hyperlink" Target="https://www.panjit.com.tw/en/Product/downloadPDF/2.0SMCJ22A" TargetMode="External"/><Relationship Id="rId2027" Type="http://schemas.openxmlformats.org/officeDocument/2006/relationships/hyperlink" Target="https://www.panjit.com.tw/en/Product/downloadPDF/P4SMA18AS" TargetMode="External"/><Relationship Id="rId2234" Type="http://schemas.openxmlformats.org/officeDocument/2006/relationships/hyperlink" Target="https://www.panjit.com.tw/en/Product/downloadPDF/P6SMB56AS" TargetMode="External"/><Relationship Id="rId2441" Type="http://schemas.openxmlformats.org/officeDocument/2006/relationships/hyperlink" Target="https://www.panjit.com.tw/en/Product/downloadPDF/P6SMB170CAS" TargetMode="External"/><Relationship Id="rId206" Type="http://schemas.openxmlformats.org/officeDocument/2006/relationships/hyperlink" Target="https://www.panjit.com.tw/en/Product/downloadPDF/P4AFC48AS-AU" TargetMode="External"/><Relationship Id="rId413" Type="http://schemas.openxmlformats.org/officeDocument/2006/relationships/hyperlink" Target="https://www.panjit.com.tw/en/Product/downloadPDF/P4FL8.5A" TargetMode="External"/><Relationship Id="rId858" Type="http://schemas.openxmlformats.org/officeDocument/2006/relationships/hyperlink" Target="https://www.panjit.com.tw/en/Product/downloadPDF/P4SMAJ8.5A" TargetMode="External"/><Relationship Id="rId1043" Type="http://schemas.openxmlformats.org/officeDocument/2006/relationships/hyperlink" Target="https://www.panjit.com.tw/en/Product/downloadPDF/P6SMB15CA" TargetMode="External"/><Relationship Id="rId1488" Type="http://schemas.openxmlformats.org/officeDocument/2006/relationships/hyperlink" Target="https://www.panjit.com.tw/en/Product/downloadPDF/1.5SMCJ22CA" TargetMode="External"/><Relationship Id="rId1695" Type="http://schemas.openxmlformats.org/officeDocument/2006/relationships/hyperlink" Target="https://www.panjit.com.tw/en/Product/downloadPDF/3.0SMCJ150CA" TargetMode="External"/><Relationship Id="rId620" Type="http://schemas.openxmlformats.org/officeDocument/2006/relationships/hyperlink" Target="https://www.panjit.com.tw/en/Product/downloadPDF/P6SMB150A" TargetMode="External"/><Relationship Id="rId718" Type="http://schemas.openxmlformats.org/officeDocument/2006/relationships/hyperlink" Target="https://www.panjit.com.tw/en/Product/downloadPDF/P6SMBJ26A-AU" TargetMode="External"/><Relationship Id="rId925" Type="http://schemas.openxmlformats.org/officeDocument/2006/relationships/hyperlink" Target="https://www.panjit.com.tw/en/Product/downloadPDF/P4SMAJ30CA" TargetMode="External"/><Relationship Id="rId1250" Type="http://schemas.openxmlformats.org/officeDocument/2006/relationships/hyperlink" Target="https://www.panjit.com.tw/en/Product/downloadPDF/P6KE150CA" TargetMode="External"/><Relationship Id="rId1348" Type="http://schemas.openxmlformats.org/officeDocument/2006/relationships/hyperlink" Target="https://www.panjit.com.tw/en/Product/downloadPDF/1.5SMC24CA-AU" TargetMode="External"/><Relationship Id="rId1555" Type="http://schemas.openxmlformats.org/officeDocument/2006/relationships/hyperlink" Target="https://www.panjit.com.tw/en/Product/downloadPDF/1.5KE250A" TargetMode="External"/><Relationship Id="rId1762" Type="http://schemas.openxmlformats.org/officeDocument/2006/relationships/hyperlink" Target="https://www.panjit.com.tw/en/Product/downloadPDF/P1CH14A" TargetMode="External"/><Relationship Id="rId2301" Type="http://schemas.openxmlformats.org/officeDocument/2006/relationships/hyperlink" Target="https://www.panjit.com.tw/en/Product/downloadPDF/1.5SMC16CAS" TargetMode="External"/><Relationship Id="rId1110" Type="http://schemas.openxmlformats.org/officeDocument/2006/relationships/hyperlink" Target="https://www.panjit.com.tw/en/Product/downloadPDF/P6SMBJ78CA" TargetMode="External"/><Relationship Id="rId1208" Type="http://schemas.openxmlformats.org/officeDocument/2006/relationships/hyperlink" Target="https://www.panjit.com.tw/en/Product/downloadPDF/P6KE150A" TargetMode="External"/><Relationship Id="rId1415" Type="http://schemas.openxmlformats.org/officeDocument/2006/relationships/hyperlink" Target="https://www.panjit.com.tw/en/Product/downloadPDF/3.0SMCJ58CA-AU" TargetMode="External"/><Relationship Id="rId54" Type="http://schemas.openxmlformats.org/officeDocument/2006/relationships/hyperlink" Target="https://www.panjit.com.tw/en/Product/downloadPDF/5KMC24CAS-AU" TargetMode="External"/><Relationship Id="rId1622" Type="http://schemas.openxmlformats.org/officeDocument/2006/relationships/hyperlink" Target="https://www.panjit.com.tw/en/Product/downloadPDF/3.0SMCJ28A" TargetMode="External"/><Relationship Id="rId1927" Type="http://schemas.openxmlformats.org/officeDocument/2006/relationships/hyperlink" Target="https://www.panjit.com.tw/en/Product/downloadPDF/1.5SMCJ45AS" TargetMode="External"/><Relationship Id="rId2091" Type="http://schemas.openxmlformats.org/officeDocument/2006/relationships/hyperlink" Target="https://www.panjit.com.tw/en/Product/downloadPDF/P4SMAJ8.5AS" TargetMode="External"/><Relationship Id="rId2189" Type="http://schemas.openxmlformats.org/officeDocument/2006/relationships/hyperlink" Target="https://www.panjit.com.tw/en/Product/downloadPDF/P6KE22AS" TargetMode="External"/><Relationship Id="rId270" Type="http://schemas.openxmlformats.org/officeDocument/2006/relationships/hyperlink" Target="https://www.panjit.com.tw/en/Product/downloadPDF/P4AFC120AS" TargetMode="External"/><Relationship Id="rId2396" Type="http://schemas.openxmlformats.org/officeDocument/2006/relationships/hyperlink" Target="https://www.panjit.com.tw/en/Product/downloadPDF/P6KE68CAS" TargetMode="External"/><Relationship Id="rId130" Type="http://schemas.openxmlformats.org/officeDocument/2006/relationships/hyperlink" Target="https://www.panjit.com.tw/en/Product/downloadPDF/P6AFC17A" TargetMode="External"/><Relationship Id="rId368" Type="http://schemas.openxmlformats.org/officeDocument/2006/relationships/hyperlink" Target="https://www.panjit.com.tw/en/Product/downloadPDF/P2AL17A" TargetMode="External"/><Relationship Id="rId575" Type="http://schemas.openxmlformats.org/officeDocument/2006/relationships/hyperlink" Target="https://www.panjit.com.tw/en/Product/downloadPDF/P4KE36A" TargetMode="External"/><Relationship Id="rId782" Type="http://schemas.openxmlformats.org/officeDocument/2006/relationships/hyperlink" Target="https://www.panjit.com.tw/en/Product/downloadPDF/1.5SMCJ64A-AU" TargetMode="External"/><Relationship Id="rId2049" Type="http://schemas.openxmlformats.org/officeDocument/2006/relationships/hyperlink" Target="https://www.panjit.com.tw/en/Product/downloadPDF/P4SMA150AS" TargetMode="External"/><Relationship Id="rId2256" Type="http://schemas.openxmlformats.org/officeDocument/2006/relationships/hyperlink" Target="https://www.panjit.com.tw/en/Product/downloadPDF/P6SMBJ13AS" TargetMode="External"/><Relationship Id="rId2463" Type="http://schemas.openxmlformats.org/officeDocument/2006/relationships/hyperlink" Target="https://www.panjit.com.tw/en/Product/downloadPDF/P6SMBJ33CAS" TargetMode="External"/><Relationship Id="rId228" Type="http://schemas.openxmlformats.org/officeDocument/2006/relationships/hyperlink" Target="https://www.panjit.com.tw/en/Product/downloadPDF/P4AFC3.3AS" TargetMode="External"/><Relationship Id="rId435" Type="http://schemas.openxmlformats.org/officeDocument/2006/relationships/hyperlink" Target="https://www.panjit.com.tw/en/Product/downloadPDF/P4FL48A" TargetMode="External"/><Relationship Id="rId642" Type="http://schemas.openxmlformats.org/officeDocument/2006/relationships/hyperlink" Target="https://www.panjit.com.tw/en/Product/downloadPDF/P6SMB33A-AU" TargetMode="External"/><Relationship Id="rId1065" Type="http://schemas.openxmlformats.org/officeDocument/2006/relationships/hyperlink" Target="https://www.panjit.com.tw/en/Product/downloadPDF/P6SMB120CA" TargetMode="External"/><Relationship Id="rId1272" Type="http://schemas.openxmlformats.org/officeDocument/2006/relationships/hyperlink" Target="https://www.panjit.com.tw/en/Product/downloadPDF/1.5SMC20A" TargetMode="External"/><Relationship Id="rId2116" Type="http://schemas.openxmlformats.org/officeDocument/2006/relationships/hyperlink" Target="https://www.panjit.com.tw/en/Product/downloadPDF/P4SMAJ58AS" TargetMode="External"/><Relationship Id="rId2323" Type="http://schemas.openxmlformats.org/officeDocument/2006/relationships/hyperlink" Target="https://www.panjit.com.tw/en/Product/downloadPDF/1.5SMC130CAS" TargetMode="External"/><Relationship Id="rId502" Type="http://schemas.openxmlformats.org/officeDocument/2006/relationships/hyperlink" Target="https://www.panjit.com.tw/en/Product/downloadPDF/P4SMA82A" TargetMode="External"/><Relationship Id="rId947" Type="http://schemas.openxmlformats.org/officeDocument/2006/relationships/hyperlink" Target="https://www.panjit.com.tw/en/Product/downloadPDF/P4SMAJ160CA" TargetMode="External"/><Relationship Id="rId1132" Type="http://schemas.openxmlformats.org/officeDocument/2006/relationships/hyperlink" Target="https://www.panjit.com.tw/en/Product/downloadPDF/P6SMB20CA-AU" TargetMode="External"/><Relationship Id="rId1577" Type="http://schemas.openxmlformats.org/officeDocument/2006/relationships/hyperlink" Target="https://www.panjit.com.tw/en/Product/downloadPDF/1.5KE43CA" TargetMode="External"/><Relationship Id="rId1784" Type="http://schemas.openxmlformats.org/officeDocument/2006/relationships/hyperlink" Target="https://www.panjit.com.tw/en/Product/downloadPDF/P1CH10A-AU" TargetMode="External"/><Relationship Id="rId1991" Type="http://schemas.openxmlformats.org/officeDocument/2006/relationships/hyperlink" Target="https://www.panjit.com.tw/en/Product/downloadPDF/P4KE16CAS" TargetMode="External"/><Relationship Id="rId76" Type="http://schemas.openxmlformats.org/officeDocument/2006/relationships/hyperlink" Target="https://www.panjit.com.tw/en/Product/downloadPDF/5KMC43AS" TargetMode="External"/><Relationship Id="rId807" Type="http://schemas.openxmlformats.org/officeDocument/2006/relationships/hyperlink" Target="https://www.panjit.com.tw/en/Product/downloadPDF/3.0SMCJ58A-AU" TargetMode="External"/><Relationship Id="rId1437" Type="http://schemas.openxmlformats.org/officeDocument/2006/relationships/hyperlink" Target="https://www.panjit.com.tw/en/Product/downloadPDF/1.5SMCJ22A" TargetMode="External"/><Relationship Id="rId1644" Type="http://schemas.openxmlformats.org/officeDocument/2006/relationships/hyperlink" Target="https://www.panjit.com.tw/en/Product/downloadPDF/3.0SMCJ150A" TargetMode="External"/><Relationship Id="rId1851" Type="http://schemas.openxmlformats.org/officeDocument/2006/relationships/hyperlink" Target="https://www.panjit.com.tw/en/Product/downloadPDF/P4HE16A-AU" TargetMode="External"/><Relationship Id="rId1504" Type="http://schemas.openxmlformats.org/officeDocument/2006/relationships/hyperlink" Target="https://www.panjit.com.tw/en/Product/downloadPDF/1.5SMCJ70CA" TargetMode="External"/><Relationship Id="rId1711" Type="http://schemas.openxmlformats.org/officeDocument/2006/relationships/hyperlink" Target="https://www.panjit.com.tw/en/Product/downloadPDF/5KP5.0A" TargetMode="External"/><Relationship Id="rId1949" Type="http://schemas.openxmlformats.org/officeDocument/2006/relationships/hyperlink" Target="https://www.panjit.com.tw/en/Product/downloadPDF/1.5SMCJ210AS" TargetMode="External"/><Relationship Id="rId292" Type="http://schemas.openxmlformats.org/officeDocument/2006/relationships/hyperlink" Target="https://www.panjit.com.tw/en/Product/downloadPDF/SMF17A" TargetMode="External"/><Relationship Id="rId1809" Type="http://schemas.openxmlformats.org/officeDocument/2006/relationships/hyperlink" Target="https://www.panjit.com.tw/en/Product/downloadPDF/P4HE9.0A" TargetMode="External"/><Relationship Id="rId597" Type="http://schemas.openxmlformats.org/officeDocument/2006/relationships/hyperlink" Target="https://www.panjit.com.tw/en/Product/downloadPDF/P6SMB16A" TargetMode="External"/><Relationship Id="rId2180" Type="http://schemas.openxmlformats.org/officeDocument/2006/relationships/hyperlink" Target="https://www.panjit.com.tw/en/Product/downloadPDF/P4SMAJ220CAS" TargetMode="External"/><Relationship Id="rId2278" Type="http://schemas.openxmlformats.org/officeDocument/2006/relationships/hyperlink" Target="https://www.panjit.com.tw/en/Product/downloadPDF/P6SMBJ64AS" TargetMode="External"/><Relationship Id="rId2485" Type="http://schemas.openxmlformats.org/officeDocument/2006/relationships/hyperlink" Target="https://www.panjit.com.tw/en/Product/downloadPDF/P6SMBJ170CAS" TargetMode="External"/><Relationship Id="rId152" Type="http://schemas.openxmlformats.org/officeDocument/2006/relationships/hyperlink" Target="https://www.panjit.com.tw/en/Product/downloadPDF/P6AFC6.5A-AU" TargetMode="External"/><Relationship Id="rId457" Type="http://schemas.openxmlformats.org/officeDocument/2006/relationships/hyperlink" Target="https://www.panjit.com.tw/en/Product/downloadPDF/P4FL17A-AU" TargetMode="External"/><Relationship Id="rId1087" Type="http://schemas.openxmlformats.org/officeDocument/2006/relationships/hyperlink" Target="https://www.panjit.com.tw/en/Product/downloadPDF/P6SMBJ15CA" TargetMode="External"/><Relationship Id="rId1294" Type="http://schemas.openxmlformats.org/officeDocument/2006/relationships/hyperlink" Target="https://www.panjit.com.tw/en/Product/downloadPDF/1.5SMC160A" TargetMode="External"/><Relationship Id="rId2040" Type="http://schemas.openxmlformats.org/officeDocument/2006/relationships/hyperlink" Target="https://www.panjit.com.tw/en/Product/downloadPDF/P4SMA62AS" TargetMode="External"/><Relationship Id="rId2138" Type="http://schemas.openxmlformats.org/officeDocument/2006/relationships/hyperlink" Target="https://www.panjit.com.tw/en/Product/downloadPDF/P4SMAJ10CAS" TargetMode="External"/><Relationship Id="rId664" Type="http://schemas.openxmlformats.org/officeDocument/2006/relationships/hyperlink" Target="https://www.panjit.com.tw/en/Product/downloadPDF/P6SMBJ13A" TargetMode="External"/><Relationship Id="rId871" Type="http://schemas.openxmlformats.org/officeDocument/2006/relationships/hyperlink" Target="https://www.panjit.com.tw/en/Product/downloadPDF/P4SMAJ24A" TargetMode="External"/><Relationship Id="rId969" Type="http://schemas.openxmlformats.org/officeDocument/2006/relationships/hyperlink" Target="https://www.panjit.com.tw/en/Product/downloadPDF/P4SMAJ28A-AU" TargetMode="External"/><Relationship Id="rId1599" Type="http://schemas.openxmlformats.org/officeDocument/2006/relationships/hyperlink" Target="https://www.panjit.com.tw/en/Product/downloadPDF/1.5KE400CA" TargetMode="External"/><Relationship Id="rId2345" Type="http://schemas.openxmlformats.org/officeDocument/2006/relationships/hyperlink" Target="https://www.panjit.com.tw/en/Product/downloadPDF/1.5SMCJ26CAS" TargetMode="External"/><Relationship Id="rId317" Type="http://schemas.openxmlformats.org/officeDocument/2006/relationships/hyperlink" Target="https://www.panjit.com.tw/en/Product/downloadPDF/SMF110A" TargetMode="External"/><Relationship Id="rId524" Type="http://schemas.openxmlformats.org/officeDocument/2006/relationships/hyperlink" Target="https://www.panjit.com.tw/en/Product/downloadPDF/P4SMA24A-AU" TargetMode="External"/><Relationship Id="rId731" Type="http://schemas.openxmlformats.org/officeDocument/2006/relationships/hyperlink" Target="https://www.panjit.com.tw/en/Product/downloadPDF/P6SMBJ64A-AU" TargetMode="External"/><Relationship Id="rId1154" Type="http://schemas.openxmlformats.org/officeDocument/2006/relationships/hyperlink" Target="https://www.panjit.com.tw/en/Product/downloadPDF/P6SMBJ14CA-AU" TargetMode="External"/><Relationship Id="rId1361" Type="http://schemas.openxmlformats.org/officeDocument/2006/relationships/hyperlink" Target="https://www.panjit.com.tw/en/Product/downloadPDF/1.5SMCJ8.5CA-AU" TargetMode="External"/><Relationship Id="rId1459" Type="http://schemas.openxmlformats.org/officeDocument/2006/relationships/hyperlink" Target="https://www.panjit.com.tw/en/Product/downloadPDF/1.5SMCJ110A" TargetMode="External"/><Relationship Id="rId2205" Type="http://schemas.openxmlformats.org/officeDocument/2006/relationships/hyperlink" Target="https://www.panjit.com.tw/en/Product/downloadPDF/P6KE100AS" TargetMode="External"/><Relationship Id="rId2412" Type="http://schemas.openxmlformats.org/officeDocument/2006/relationships/hyperlink" Target="https://www.panjit.com.tw/en/Product/downloadPDF/P6SMB11CAS" TargetMode="External"/><Relationship Id="rId98" Type="http://schemas.openxmlformats.org/officeDocument/2006/relationships/hyperlink" Target="https://www.panjit.com.tw/en/Product/downloadPDF/5KMC22CAS" TargetMode="External"/><Relationship Id="rId829" Type="http://schemas.openxmlformats.org/officeDocument/2006/relationships/hyperlink" Target="https://www.panjit.com.tw/en/Product/downloadPDF/P4SMA33CA" TargetMode="External"/><Relationship Id="rId1014" Type="http://schemas.openxmlformats.org/officeDocument/2006/relationships/hyperlink" Target="https://www.panjit.com.tw/en/Product/downloadPDF/P4KE12CA" TargetMode="External"/><Relationship Id="rId1221" Type="http://schemas.openxmlformats.org/officeDocument/2006/relationships/hyperlink" Target="https://www.panjit.com.tw/en/Product/downloadPDF/P6KE8.2CA" TargetMode="External"/><Relationship Id="rId1666" Type="http://schemas.openxmlformats.org/officeDocument/2006/relationships/hyperlink" Target="https://www.panjit.com.tw/en/Product/downloadPDF/3.0SMCJ16CA" TargetMode="External"/><Relationship Id="rId1873" Type="http://schemas.openxmlformats.org/officeDocument/2006/relationships/hyperlink" Target="https://www.panjit.com.tw/en/Product/downloadPDF/1.5SMC12AS" TargetMode="External"/><Relationship Id="rId1319" Type="http://schemas.openxmlformats.org/officeDocument/2006/relationships/hyperlink" Target="https://www.panjit.com.tw/en/Product/downloadPDF/1.5SMC43CA" TargetMode="External"/><Relationship Id="rId1526" Type="http://schemas.openxmlformats.org/officeDocument/2006/relationships/hyperlink" Target="https://www.panjit.com.tw/en/Product/downloadPDF/1.5KE13A" TargetMode="External"/><Relationship Id="rId1733" Type="http://schemas.openxmlformats.org/officeDocument/2006/relationships/hyperlink" Target="https://www.panjit.com.tw/en/Product/downloadPDF/5KP22CA" TargetMode="External"/><Relationship Id="rId1940" Type="http://schemas.openxmlformats.org/officeDocument/2006/relationships/hyperlink" Target="https://www.panjit.com.tw/en/Product/downloadPDF/1.5SMCJ110AS" TargetMode="External"/><Relationship Id="rId25" Type="http://schemas.openxmlformats.org/officeDocument/2006/relationships/hyperlink" Target="https://www.panjit.com.tw/en/Product/downloadPDF/5KMC17AS-AU" TargetMode="External"/><Relationship Id="rId1800" Type="http://schemas.openxmlformats.org/officeDocument/2006/relationships/hyperlink" Target="https://www.panjit.com.tw/en/Product/downloadPDF/P1CH36A-AU" TargetMode="External"/><Relationship Id="rId174" Type="http://schemas.openxmlformats.org/officeDocument/2006/relationships/hyperlink" Target="https://www.panjit.com.tw/en/Product/downloadPDF/P6AFC36A-AU" TargetMode="External"/><Relationship Id="rId381" Type="http://schemas.openxmlformats.org/officeDocument/2006/relationships/hyperlink" Target="https://www.panjit.com.tw/en/Product/downloadPDF/P2AL6.0A-AU" TargetMode="External"/><Relationship Id="rId2062" Type="http://schemas.openxmlformats.org/officeDocument/2006/relationships/hyperlink" Target="https://www.panjit.com.tw/en/Product/downloadPDF/P4SMA18CAS" TargetMode="External"/><Relationship Id="rId241" Type="http://schemas.openxmlformats.org/officeDocument/2006/relationships/hyperlink" Target="https://www.panjit.com.tw/en/Product/downloadPDF/P4AFC14AS" TargetMode="External"/><Relationship Id="rId479" Type="http://schemas.openxmlformats.org/officeDocument/2006/relationships/hyperlink" Target="https://www.panjit.com.tw/en/Product/downloadPDF/P4SMA9.1A" TargetMode="External"/><Relationship Id="rId686" Type="http://schemas.openxmlformats.org/officeDocument/2006/relationships/hyperlink" Target="https://www.panjit.com.tw/en/Product/downloadPDF/P6SMBJ64A" TargetMode="External"/><Relationship Id="rId893" Type="http://schemas.openxmlformats.org/officeDocument/2006/relationships/hyperlink" Target="https://www.panjit.com.tw/en/Product/downloadPDF/P4SMAJ120A" TargetMode="External"/><Relationship Id="rId2367" Type="http://schemas.openxmlformats.org/officeDocument/2006/relationships/hyperlink" Target="https://www.panjit.com.tw/en/Product/downloadPDF/1.5SMCJ130CAS" TargetMode="External"/><Relationship Id="rId339" Type="http://schemas.openxmlformats.org/officeDocument/2006/relationships/hyperlink" Target="https://www.panjit.com.tw/en/Product/downloadPDF/SMF30A-AU" TargetMode="External"/><Relationship Id="rId546" Type="http://schemas.openxmlformats.org/officeDocument/2006/relationships/hyperlink" Target="https://www.panjit.com.tw/en/Product/downloadPDF/P4SMA22CA-AU" TargetMode="External"/><Relationship Id="rId753" Type="http://schemas.openxmlformats.org/officeDocument/2006/relationships/hyperlink" Target="https://www.panjit.com.tw/en/Product/downloadPDF/1.5SMC68A-AU" TargetMode="External"/><Relationship Id="rId1176" Type="http://schemas.openxmlformats.org/officeDocument/2006/relationships/hyperlink" Target="https://www.panjit.com.tw/en/Product/downloadPDF/P6SMBJ70CA-AU" TargetMode="External"/><Relationship Id="rId1383" Type="http://schemas.openxmlformats.org/officeDocument/2006/relationships/hyperlink" Target="https://www.panjit.com.tw/en/Product/downloadPDF/1.5SMCJ48CA-AU" TargetMode="External"/><Relationship Id="rId2227" Type="http://schemas.openxmlformats.org/officeDocument/2006/relationships/hyperlink" Target="https://www.panjit.com.tw/en/Product/downloadPDF/P6SMB30AS" TargetMode="External"/><Relationship Id="rId2434" Type="http://schemas.openxmlformats.org/officeDocument/2006/relationships/hyperlink" Target="https://www.panjit.com.tw/en/Product/downloadPDF/P6SMB91CAS" TargetMode="External"/><Relationship Id="rId101" Type="http://schemas.openxmlformats.org/officeDocument/2006/relationships/hyperlink" Target="https://www.panjit.com.tw/en/Product/downloadPDF/5KMC28CAS" TargetMode="External"/><Relationship Id="rId406" Type="http://schemas.openxmlformats.org/officeDocument/2006/relationships/hyperlink" Target="https://www.panjit.com.tw/en/Product/downloadPDF/P4FL3.3A" TargetMode="External"/><Relationship Id="rId960" Type="http://schemas.openxmlformats.org/officeDocument/2006/relationships/hyperlink" Target="https://www.panjit.com.tw/en/Product/downloadPDF/P4SMAJ14A-AU" TargetMode="External"/><Relationship Id="rId1036" Type="http://schemas.openxmlformats.org/officeDocument/2006/relationships/hyperlink" Target="https://www.panjit.com.tw/en/Product/downloadPDF/P6SMB7.5CA" TargetMode="External"/><Relationship Id="rId1243" Type="http://schemas.openxmlformats.org/officeDocument/2006/relationships/hyperlink" Target="https://www.panjit.com.tw/en/Product/downloadPDF/P6KE75CA" TargetMode="External"/><Relationship Id="rId1590" Type="http://schemas.openxmlformats.org/officeDocument/2006/relationships/hyperlink" Target="https://www.panjit.com.tw/en/Product/downloadPDF/1.5KE150CA" TargetMode="External"/><Relationship Id="rId1688" Type="http://schemas.openxmlformats.org/officeDocument/2006/relationships/hyperlink" Target="https://www.panjit.com.tw/en/Product/downloadPDF/3.0SMCJ78CA" TargetMode="External"/><Relationship Id="rId1895" Type="http://schemas.openxmlformats.org/officeDocument/2006/relationships/hyperlink" Target="https://www.panjit.com.tw/en/Product/downloadPDF/1.5SMC100AS" TargetMode="External"/><Relationship Id="rId613" Type="http://schemas.openxmlformats.org/officeDocument/2006/relationships/hyperlink" Target="https://www.panjit.com.tw/en/Product/downloadPDF/P6SMB75A" TargetMode="External"/><Relationship Id="rId820" Type="http://schemas.openxmlformats.org/officeDocument/2006/relationships/hyperlink" Target="https://www.panjit.com.tw/en/Product/downloadPDF/P4SMA13CA" TargetMode="External"/><Relationship Id="rId918" Type="http://schemas.openxmlformats.org/officeDocument/2006/relationships/hyperlink" Target="https://www.panjit.com.tw/en/Product/downloadPDF/P4SMAJ17CA" TargetMode="External"/><Relationship Id="rId1450" Type="http://schemas.openxmlformats.org/officeDocument/2006/relationships/hyperlink" Target="https://www.panjit.com.tw/en/Product/downloadPDF/1.5SMCJ58A" TargetMode="External"/><Relationship Id="rId1548" Type="http://schemas.openxmlformats.org/officeDocument/2006/relationships/hyperlink" Target="https://www.panjit.com.tw/en/Product/downloadPDF/1.5KE130A" TargetMode="External"/><Relationship Id="rId1755" Type="http://schemas.openxmlformats.org/officeDocument/2006/relationships/hyperlink" Target="https://www.panjit.com.tw/en/Product/downloadPDF/P1CH8.0A" TargetMode="External"/><Relationship Id="rId1103" Type="http://schemas.openxmlformats.org/officeDocument/2006/relationships/hyperlink" Target="https://www.panjit.com.tw/en/Product/downloadPDF/P6SMBJ51CA" TargetMode="External"/><Relationship Id="rId1310" Type="http://schemas.openxmlformats.org/officeDocument/2006/relationships/hyperlink" Target="https://www.panjit.com.tw/en/Product/downloadPDF/1.5SMC18CA" TargetMode="External"/><Relationship Id="rId1408" Type="http://schemas.openxmlformats.org/officeDocument/2006/relationships/hyperlink" Target="https://www.panjit.com.tw/en/Product/downloadPDF/3.0SMCJ36CA-AU" TargetMode="External"/><Relationship Id="rId1962" Type="http://schemas.openxmlformats.org/officeDocument/2006/relationships/hyperlink" Target="https://www.panjit.com.tw/en/Product/downloadPDF/P4KE30AS" TargetMode="External"/><Relationship Id="rId47" Type="http://schemas.openxmlformats.org/officeDocument/2006/relationships/hyperlink" Target="https://www.panjit.com.tw/en/Product/downloadPDF/5KMC14CAS-AU" TargetMode="External"/><Relationship Id="rId1615" Type="http://schemas.openxmlformats.org/officeDocument/2006/relationships/hyperlink" Target="https://www.panjit.com.tw/en/Product/downloadPDF/3.0SMCJ16A" TargetMode="External"/><Relationship Id="rId1822" Type="http://schemas.openxmlformats.org/officeDocument/2006/relationships/hyperlink" Target="https://www.panjit.com.tw/en/Product/downloadPDF/P4HE26A" TargetMode="External"/><Relationship Id="rId196" Type="http://schemas.openxmlformats.org/officeDocument/2006/relationships/hyperlink" Target="https://www.panjit.com.tw/en/Product/downloadPDF/P4AFC22AS-AU" TargetMode="External"/><Relationship Id="rId2084" Type="http://schemas.openxmlformats.org/officeDocument/2006/relationships/hyperlink" Target="https://www.panjit.com.tw/en/Product/downloadPDF/P4SMA150CAS" TargetMode="External"/><Relationship Id="rId2291" Type="http://schemas.openxmlformats.org/officeDocument/2006/relationships/hyperlink" Target="https://www.panjit.com.tw/en/Product/downloadPDF/P6SMBJ180AS" TargetMode="External"/><Relationship Id="rId263" Type="http://schemas.openxmlformats.org/officeDocument/2006/relationships/hyperlink" Target="https://www.panjit.com.tw/en/Product/downloadPDF/P4AFC70AS" TargetMode="External"/><Relationship Id="rId470" Type="http://schemas.openxmlformats.org/officeDocument/2006/relationships/hyperlink" Target="https://www.panjit.com.tw/en/Product/downloadPDF/P4FL48A-AU" TargetMode="External"/><Relationship Id="rId2151" Type="http://schemas.openxmlformats.org/officeDocument/2006/relationships/hyperlink" Target="https://www.panjit.com.tw/en/Product/downloadPDF/P4SMAJ28CAS" TargetMode="External"/><Relationship Id="rId2389" Type="http://schemas.openxmlformats.org/officeDocument/2006/relationships/hyperlink" Target="https://www.panjit.com.tw/en/Product/downloadPDF/P6KE36CAS" TargetMode="External"/><Relationship Id="rId123" Type="http://schemas.openxmlformats.org/officeDocument/2006/relationships/hyperlink" Target="https://www.panjit.com.tw/en/Product/downloadPDF/P6AFC10A" TargetMode="External"/><Relationship Id="rId330" Type="http://schemas.openxmlformats.org/officeDocument/2006/relationships/hyperlink" Target="https://www.panjit.com.tw/en/Product/downloadPDF/SMF15A-AU" TargetMode="External"/><Relationship Id="rId568" Type="http://schemas.openxmlformats.org/officeDocument/2006/relationships/hyperlink" Target="https://www.panjit.com.tw/en/Product/downloadPDF/P4KE18A" TargetMode="External"/><Relationship Id="rId775" Type="http://schemas.openxmlformats.org/officeDocument/2006/relationships/hyperlink" Target="https://www.panjit.com.tw/en/Product/downloadPDF/1.5SMCJ43A-AU" TargetMode="External"/><Relationship Id="rId982" Type="http://schemas.openxmlformats.org/officeDocument/2006/relationships/hyperlink" Target="https://www.panjit.com.tw/en/Product/downloadPDF/P4SMAJ70A-AU" TargetMode="External"/><Relationship Id="rId1198" Type="http://schemas.openxmlformats.org/officeDocument/2006/relationships/hyperlink" Target="https://www.panjit.com.tw/en/Product/downloadPDF/P6KE56A" TargetMode="External"/><Relationship Id="rId2011" Type="http://schemas.openxmlformats.org/officeDocument/2006/relationships/hyperlink" Target="https://www.panjit.com.tw/en/Product/downloadPDF/P4KE110CAS" TargetMode="External"/><Relationship Id="rId2249" Type="http://schemas.openxmlformats.org/officeDocument/2006/relationships/hyperlink" Target="https://www.panjit.com.tw/en/Product/downloadPDF/P6SMB220AS" TargetMode="External"/><Relationship Id="rId2456" Type="http://schemas.openxmlformats.org/officeDocument/2006/relationships/hyperlink" Target="https://www.panjit.com.tw/en/Product/downloadPDF/P6SMBJ18CAS" TargetMode="External"/><Relationship Id="rId428" Type="http://schemas.openxmlformats.org/officeDocument/2006/relationships/hyperlink" Target="https://www.panjit.com.tw/en/Product/downloadPDF/P4FL28A" TargetMode="External"/><Relationship Id="rId635" Type="http://schemas.openxmlformats.org/officeDocument/2006/relationships/hyperlink" Target="https://www.panjit.com.tw/en/Product/downloadPDF/P6SMB16A-AU" TargetMode="External"/><Relationship Id="rId842" Type="http://schemas.openxmlformats.org/officeDocument/2006/relationships/hyperlink" Target="https://www.panjit.com.tw/en/Product/downloadPDF/P4SMA110CA" TargetMode="External"/><Relationship Id="rId1058" Type="http://schemas.openxmlformats.org/officeDocument/2006/relationships/hyperlink" Target="https://www.panjit.com.tw/en/Product/downloadPDF/P6SMB62CA" TargetMode="External"/><Relationship Id="rId1265" Type="http://schemas.openxmlformats.org/officeDocument/2006/relationships/hyperlink" Target="https://www.panjit.com.tw/en/Product/downloadPDF/1.5SMC10A" TargetMode="External"/><Relationship Id="rId1472" Type="http://schemas.openxmlformats.org/officeDocument/2006/relationships/hyperlink" Target="https://www.panjit.com.tw/en/Product/downloadPDF/1.5SMCJ6.5CA" TargetMode="External"/><Relationship Id="rId2109" Type="http://schemas.openxmlformats.org/officeDocument/2006/relationships/hyperlink" Target="https://www.panjit.com.tw/en/Product/downloadPDF/P4SMAJ36AS" TargetMode="External"/><Relationship Id="rId2316" Type="http://schemas.openxmlformats.org/officeDocument/2006/relationships/hyperlink" Target="https://www.panjit.com.tw/en/Product/downloadPDF/1.5SMC68CAS" TargetMode="External"/><Relationship Id="rId702" Type="http://schemas.openxmlformats.org/officeDocument/2006/relationships/hyperlink" Target="https://www.panjit.com.tw/en/Product/downloadPDF/P6SMBJ210A" TargetMode="External"/><Relationship Id="rId1125" Type="http://schemas.openxmlformats.org/officeDocument/2006/relationships/hyperlink" Target="https://www.panjit.com.tw/en/Product/downloadPDF/P6SMB10CA-AU" TargetMode="External"/><Relationship Id="rId1332" Type="http://schemas.openxmlformats.org/officeDocument/2006/relationships/hyperlink" Target="https://www.panjit.com.tw/en/Product/downloadPDF/1.5SMC150CA" TargetMode="External"/><Relationship Id="rId1777" Type="http://schemas.openxmlformats.org/officeDocument/2006/relationships/hyperlink" Target="https://www.panjit.com.tw/en/Product/downloadPDF/P1CH6.0A-AU" TargetMode="External"/><Relationship Id="rId1984" Type="http://schemas.openxmlformats.org/officeDocument/2006/relationships/hyperlink" Target="https://www.panjit.com.tw/en/Product/downloadPDF/P4KE220AS" TargetMode="External"/><Relationship Id="rId69" Type="http://schemas.openxmlformats.org/officeDocument/2006/relationships/hyperlink" Target="https://www.panjit.com.tw/en/Product/downloadPDF/5KMC24AS" TargetMode="External"/><Relationship Id="rId1637" Type="http://schemas.openxmlformats.org/officeDocument/2006/relationships/hyperlink" Target="https://www.panjit.com.tw/en/Product/downloadPDF/3.0SMCJ78A" TargetMode="External"/><Relationship Id="rId1844" Type="http://schemas.openxmlformats.org/officeDocument/2006/relationships/hyperlink" Target="https://www.panjit.com.tw/en/Product/downloadPDF/P4HE9.0A-AU" TargetMode="External"/><Relationship Id="rId1704" Type="http://schemas.openxmlformats.org/officeDocument/2006/relationships/hyperlink" Target="https://www.panjit.com.tw/en/Product/downloadPDF/3KP24CA" TargetMode="External"/><Relationship Id="rId285" Type="http://schemas.openxmlformats.org/officeDocument/2006/relationships/hyperlink" Target="https://www.panjit.com.tw/en/Product/downloadPDF/SMF9.0A" TargetMode="External"/><Relationship Id="rId1911" Type="http://schemas.openxmlformats.org/officeDocument/2006/relationships/hyperlink" Target="https://www.panjit.com.tw/en/Product/downloadPDF/1.5SMCJ13AS" TargetMode="External"/><Relationship Id="rId492" Type="http://schemas.openxmlformats.org/officeDocument/2006/relationships/hyperlink" Target="https://www.panjit.com.tw/en/Product/downloadPDF/P4SMA33A" TargetMode="External"/><Relationship Id="rId797" Type="http://schemas.openxmlformats.org/officeDocument/2006/relationships/hyperlink" Target="https://www.panjit.com.tw/en/Product/downloadPDF/3.0SMCJ28A-AU" TargetMode="External"/><Relationship Id="rId2173" Type="http://schemas.openxmlformats.org/officeDocument/2006/relationships/hyperlink" Target="https://www.panjit.com.tw/en/Product/downloadPDF/P4SMAJ150CAS" TargetMode="External"/><Relationship Id="rId2380" Type="http://schemas.openxmlformats.org/officeDocument/2006/relationships/hyperlink" Target="https://www.panjit.com.tw/en/Product/downloadPDF/P6KE15CAS" TargetMode="External"/><Relationship Id="rId2478" Type="http://schemas.openxmlformats.org/officeDocument/2006/relationships/hyperlink" Target="https://www.panjit.com.tw/en/Product/downloadPDF/P6SMBJ90CAS" TargetMode="External"/><Relationship Id="rId145" Type="http://schemas.openxmlformats.org/officeDocument/2006/relationships/hyperlink" Target="https://www.panjit.com.tw/en/Product/downloadPDF/P6AFC54A" TargetMode="External"/><Relationship Id="rId352" Type="http://schemas.openxmlformats.org/officeDocument/2006/relationships/hyperlink" Target="https://www.panjit.com.tw/en/Product/downloadPDF/P2AL3.3A" TargetMode="External"/><Relationship Id="rId1287" Type="http://schemas.openxmlformats.org/officeDocument/2006/relationships/hyperlink" Target="https://www.panjit.com.tw/en/Product/downloadPDF/1.5SMC82A" TargetMode="External"/><Relationship Id="rId2033" Type="http://schemas.openxmlformats.org/officeDocument/2006/relationships/hyperlink" Target="https://www.panjit.com.tw/en/Product/downloadPDF/P4SMA33AS" TargetMode="External"/><Relationship Id="rId2240" Type="http://schemas.openxmlformats.org/officeDocument/2006/relationships/hyperlink" Target="https://www.panjit.com.tw/en/Product/downloadPDF/P6SMB100AS" TargetMode="External"/><Relationship Id="rId212" Type="http://schemas.openxmlformats.org/officeDocument/2006/relationships/hyperlink" Target="https://www.panjit.com.tw/en/Product/downloadPDF/P4AFC70AS-AU" TargetMode="External"/><Relationship Id="rId657" Type="http://schemas.openxmlformats.org/officeDocument/2006/relationships/hyperlink" Target="https://www.panjit.com.tw/en/Product/downloadPDF/P6SMBJ7.5A" TargetMode="External"/><Relationship Id="rId864" Type="http://schemas.openxmlformats.org/officeDocument/2006/relationships/hyperlink" Target="https://www.panjit.com.tw/en/Product/downloadPDF/P4SMAJ14A" TargetMode="External"/><Relationship Id="rId1494" Type="http://schemas.openxmlformats.org/officeDocument/2006/relationships/hyperlink" Target="https://www.panjit.com.tw/en/Product/downloadPDF/1.5SMCJ36CA" TargetMode="External"/><Relationship Id="rId1799" Type="http://schemas.openxmlformats.org/officeDocument/2006/relationships/hyperlink" Target="https://www.panjit.com.tw/en/Product/downloadPDF/P1CH33A-AU" TargetMode="External"/><Relationship Id="rId2100" Type="http://schemas.openxmlformats.org/officeDocument/2006/relationships/hyperlink" Target="https://www.panjit.com.tw/en/Product/downloadPDF/P4SMAJ17AS" TargetMode="External"/><Relationship Id="rId2338" Type="http://schemas.openxmlformats.org/officeDocument/2006/relationships/hyperlink" Target="https://www.panjit.com.tw/en/Product/downloadPDF/1.5SMCJ15CAS" TargetMode="External"/><Relationship Id="rId517" Type="http://schemas.openxmlformats.org/officeDocument/2006/relationships/hyperlink" Target="https://www.panjit.com.tw/en/Product/downloadPDF/P4SMA12A-AU" TargetMode="External"/><Relationship Id="rId724" Type="http://schemas.openxmlformats.org/officeDocument/2006/relationships/hyperlink" Target="https://www.panjit.com.tw/en/Product/downloadPDF/P6SMBJ43A-AU" TargetMode="External"/><Relationship Id="rId931" Type="http://schemas.openxmlformats.org/officeDocument/2006/relationships/hyperlink" Target="https://www.panjit.com.tw/en/Product/downloadPDF/P4SMAJ48CA" TargetMode="External"/><Relationship Id="rId1147" Type="http://schemas.openxmlformats.org/officeDocument/2006/relationships/hyperlink" Target="https://www.panjit.com.tw/en/Product/downloadPDF/P6SMB82CA-AU" TargetMode="External"/><Relationship Id="rId1354" Type="http://schemas.openxmlformats.org/officeDocument/2006/relationships/hyperlink" Target="https://www.panjit.com.tw/en/Product/downloadPDF/1.5SMC43CA-AU" TargetMode="External"/><Relationship Id="rId1561" Type="http://schemas.openxmlformats.org/officeDocument/2006/relationships/hyperlink" Target="https://www.panjit.com.tw/en/Product/downloadPDF/1.5KE7.5CA" TargetMode="External"/><Relationship Id="rId2405" Type="http://schemas.openxmlformats.org/officeDocument/2006/relationships/hyperlink" Target="https://www.panjit.com.tw/en/Product/downloadPDF/P6KE160CAS" TargetMode="External"/><Relationship Id="rId60" Type="http://schemas.openxmlformats.org/officeDocument/2006/relationships/hyperlink" Target="https://www.panjit.com.tw/en/Product/downloadPDF/5KMC12AS" TargetMode="External"/><Relationship Id="rId1007" Type="http://schemas.openxmlformats.org/officeDocument/2006/relationships/hyperlink" Target="https://www.panjit.com.tw/en/Product/downloadPDF/P4SMAJ54CA-AU" TargetMode="External"/><Relationship Id="rId1214" Type="http://schemas.openxmlformats.org/officeDocument/2006/relationships/hyperlink" Target="https://www.panjit.com.tw/en/Product/downloadPDF/P6KE250A" TargetMode="External"/><Relationship Id="rId1421" Type="http://schemas.openxmlformats.org/officeDocument/2006/relationships/hyperlink" Target="https://www.panjit.com.tw/en/Product/downloadPDF/1.5SMCJ6.5A" TargetMode="External"/><Relationship Id="rId1659" Type="http://schemas.openxmlformats.org/officeDocument/2006/relationships/hyperlink" Target="https://www.panjit.com.tw/en/Product/downloadPDF/3.0SMCJ9.0CA" TargetMode="External"/><Relationship Id="rId1866" Type="http://schemas.openxmlformats.org/officeDocument/2006/relationships/hyperlink" Target="https://www.panjit.com.tw/en/Product/downloadPDF/P4HE51A-AU" TargetMode="External"/><Relationship Id="rId1519" Type="http://schemas.openxmlformats.org/officeDocument/2006/relationships/hyperlink" Target="https://www.panjit.com.tw/en/Product/downloadPDF/1.5SMCJ210CA" TargetMode="External"/><Relationship Id="rId1726" Type="http://schemas.openxmlformats.org/officeDocument/2006/relationships/hyperlink" Target="https://www.panjit.com.tw/en/Product/downloadPDF/5KP51A" TargetMode="External"/><Relationship Id="rId1933" Type="http://schemas.openxmlformats.org/officeDocument/2006/relationships/hyperlink" Target="https://www.panjit.com.tw/en/Product/downloadPDF/1.5SMCJ64AS" TargetMode="External"/><Relationship Id="rId18" Type="http://schemas.openxmlformats.org/officeDocument/2006/relationships/hyperlink" Target="https://www.panjit.com.tw/en/Product/downloadPDF/1K5PC45AS-AU" TargetMode="External"/><Relationship Id="rId2195" Type="http://schemas.openxmlformats.org/officeDocument/2006/relationships/hyperlink" Target="https://www.panjit.com.tw/en/Product/downloadPDF/P6KE39AS" TargetMode="External"/><Relationship Id="rId167" Type="http://schemas.openxmlformats.org/officeDocument/2006/relationships/hyperlink" Target="https://www.panjit.com.tw/en/Product/downloadPDF/P6AFC20A-AU" TargetMode="External"/><Relationship Id="rId374" Type="http://schemas.openxmlformats.org/officeDocument/2006/relationships/hyperlink" Target="https://www.panjit.com.tw/en/Product/downloadPDF/P2AL28A" TargetMode="External"/><Relationship Id="rId581" Type="http://schemas.openxmlformats.org/officeDocument/2006/relationships/hyperlink" Target="https://www.panjit.com.tw/en/Product/downloadPDF/P4KE91A" TargetMode="External"/><Relationship Id="rId2055" Type="http://schemas.openxmlformats.org/officeDocument/2006/relationships/hyperlink" Target="https://www.panjit.com.tw/en/Product/downloadPDF/P4SMA250AS" TargetMode="External"/><Relationship Id="rId2262" Type="http://schemas.openxmlformats.org/officeDocument/2006/relationships/hyperlink" Target="https://www.panjit.com.tw/en/Product/downloadPDF/P6SMBJ20AS" TargetMode="External"/><Relationship Id="rId234" Type="http://schemas.openxmlformats.org/officeDocument/2006/relationships/hyperlink" Target="https://www.panjit.com.tw/en/Product/downloadPDF/P4AFC8.5AS" TargetMode="External"/><Relationship Id="rId679" Type="http://schemas.openxmlformats.org/officeDocument/2006/relationships/hyperlink" Target="https://www.panjit.com.tw/en/Product/downloadPDF/P6SMBJ43A" TargetMode="External"/><Relationship Id="rId886" Type="http://schemas.openxmlformats.org/officeDocument/2006/relationships/hyperlink" Target="https://www.panjit.com.tw/en/Product/downloadPDF/P4SMAJ70A" TargetMode="External"/><Relationship Id="rId2" Type="http://schemas.openxmlformats.org/officeDocument/2006/relationships/hyperlink" Target="https://www.panjit.com.tw/en/Product/downloadPDF/5KMC43CAS" TargetMode="External"/><Relationship Id="rId441" Type="http://schemas.openxmlformats.org/officeDocument/2006/relationships/hyperlink" Target="https://www.panjit.com.tw/en/Product/downloadPDF/P4FL3.3A-AU" TargetMode="External"/><Relationship Id="rId539" Type="http://schemas.openxmlformats.org/officeDocument/2006/relationships/hyperlink" Target="https://www.panjit.com.tw/en/Product/downloadPDF/P4SMA11CA-AU" TargetMode="External"/><Relationship Id="rId746" Type="http://schemas.openxmlformats.org/officeDocument/2006/relationships/hyperlink" Target="https://www.panjit.com.tw/en/Product/downloadPDF/1.5SMC36A-AU" TargetMode="External"/><Relationship Id="rId1071" Type="http://schemas.openxmlformats.org/officeDocument/2006/relationships/hyperlink" Target="https://www.panjit.com.tw/en/Product/downloadPDF/P6SMB200CA" TargetMode="External"/><Relationship Id="rId1169" Type="http://schemas.openxmlformats.org/officeDocument/2006/relationships/hyperlink" Target="https://www.panjit.com.tw/en/Product/downloadPDF/P6SMBJ45CA-AU" TargetMode="External"/><Relationship Id="rId1376" Type="http://schemas.openxmlformats.org/officeDocument/2006/relationships/hyperlink" Target="https://www.panjit.com.tw/en/Product/downloadPDF/1.5SMCJ28CA-AU" TargetMode="External"/><Relationship Id="rId1583" Type="http://schemas.openxmlformats.org/officeDocument/2006/relationships/hyperlink" Target="https://www.panjit.com.tw/en/Product/downloadPDF/1.5KE75CA" TargetMode="External"/><Relationship Id="rId2122" Type="http://schemas.openxmlformats.org/officeDocument/2006/relationships/hyperlink" Target="https://www.panjit.com.tw/en/Product/downloadPDF/P4SMAJ85AS" TargetMode="External"/><Relationship Id="rId2427" Type="http://schemas.openxmlformats.org/officeDocument/2006/relationships/hyperlink" Target="https://www.panjit.com.tw/en/Product/downloadPDF/P6SMB47CAS" TargetMode="External"/><Relationship Id="rId301" Type="http://schemas.openxmlformats.org/officeDocument/2006/relationships/hyperlink" Target="https://www.panjit.com.tw/en/Product/downloadPDF/SMF36A" TargetMode="External"/><Relationship Id="rId953" Type="http://schemas.openxmlformats.org/officeDocument/2006/relationships/hyperlink" Target="https://www.panjit.com.tw/en/Product/downloadPDF/P4SMAJ220CA" TargetMode="External"/><Relationship Id="rId1029" Type="http://schemas.openxmlformats.org/officeDocument/2006/relationships/hyperlink" Target="https://www.panjit.com.tw/en/Product/downloadPDF/P4KE68CA" TargetMode="External"/><Relationship Id="rId1236" Type="http://schemas.openxmlformats.org/officeDocument/2006/relationships/hyperlink" Target="https://www.panjit.com.tw/en/Product/downloadPDF/P6KE39CA" TargetMode="External"/><Relationship Id="rId1790" Type="http://schemas.openxmlformats.org/officeDocument/2006/relationships/hyperlink" Target="https://www.panjit.com.tw/en/Product/downloadPDF/P1CH16A-AU" TargetMode="External"/><Relationship Id="rId1888" Type="http://schemas.openxmlformats.org/officeDocument/2006/relationships/hyperlink" Target="https://www.panjit.com.tw/en/Product/downloadPDF/1.5SMC51AS" TargetMode="External"/><Relationship Id="rId82" Type="http://schemas.openxmlformats.org/officeDocument/2006/relationships/hyperlink" Target="https://www.panjit.com.tw/en/Product/downloadPDF/5KMC60AS" TargetMode="External"/><Relationship Id="rId606" Type="http://schemas.openxmlformats.org/officeDocument/2006/relationships/hyperlink" Target="https://www.panjit.com.tw/en/Product/downloadPDF/P6SMB39A" TargetMode="External"/><Relationship Id="rId813" Type="http://schemas.openxmlformats.org/officeDocument/2006/relationships/hyperlink" Target="https://www.panjit.com.tw/en/Product/downloadPDF/P4SMA6.8CA" TargetMode="External"/><Relationship Id="rId1443" Type="http://schemas.openxmlformats.org/officeDocument/2006/relationships/hyperlink" Target="https://www.panjit.com.tw/en/Product/downloadPDF/1.5SMCJ36A" TargetMode="External"/><Relationship Id="rId1650" Type="http://schemas.openxmlformats.org/officeDocument/2006/relationships/hyperlink" Target="https://www.panjit.com.tw/en/Product/downloadPDF/3.0SMCJ210A" TargetMode="External"/><Relationship Id="rId1748" Type="http://schemas.openxmlformats.org/officeDocument/2006/relationships/hyperlink" Target="https://www.panjit.com.tw/en/Product/downloadPDF/5KP220CA" TargetMode="External"/><Relationship Id="rId1303" Type="http://schemas.openxmlformats.org/officeDocument/2006/relationships/hyperlink" Target="https://www.panjit.com.tw/en/Product/downloadPDF/1.5SMC9.1CA" TargetMode="External"/><Relationship Id="rId1510" Type="http://schemas.openxmlformats.org/officeDocument/2006/relationships/hyperlink" Target="https://www.panjit.com.tw/en/Product/downloadPDF/1.5SMCJ110CA" TargetMode="External"/><Relationship Id="rId1955" Type="http://schemas.openxmlformats.org/officeDocument/2006/relationships/hyperlink" Target="https://www.panjit.com.tw/en/Product/downloadPDF/P4KE15AS" TargetMode="External"/><Relationship Id="rId1608" Type="http://schemas.openxmlformats.org/officeDocument/2006/relationships/hyperlink" Target="https://www.panjit.com.tw/en/Product/downloadPDF/3.0SMCJ9.0A" TargetMode="External"/><Relationship Id="rId1815" Type="http://schemas.openxmlformats.org/officeDocument/2006/relationships/hyperlink" Target="https://www.panjit.com.tw/en/Product/downloadPDF/P4HE15A" TargetMode="External"/><Relationship Id="rId189" Type="http://schemas.openxmlformats.org/officeDocument/2006/relationships/hyperlink" Target="https://www.panjit.com.tw/en/Product/downloadPDF/P4AFC13AS-AU" TargetMode="External"/><Relationship Id="rId396" Type="http://schemas.openxmlformats.org/officeDocument/2006/relationships/hyperlink" Target="https://www.panjit.com.tw/en/Product/downloadPDF/P2AL18A-AU" TargetMode="External"/><Relationship Id="rId2077" Type="http://schemas.openxmlformats.org/officeDocument/2006/relationships/hyperlink" Target="https://www.panjit.com.tw/en/Product/downloadPDF/P4SMA75CAS" TargetMode="External"/><Relationship Id="rId2284" Type="http://schemas.openxmlformats.org/officeDocument/2006/relationships/hyperlink" Target="https://www.panjit.com.tw/en/Product/downloadPDF/P6SMBJ100AS" TargetMode="External"/><Relationship Id="rId256" Type="http://schemas.openxmlformats.org/officeDocument/2006/relationships/hyperlink" Target="https://www.panjit.com.tw/en/Product/downloadPDF/P4AFC45AS" TargetMode="External"/><Relationship Id="rId463" Type="http://schemas.openxmlformats.org/officeDocument/2006/relationships/hyperlink" Target="https://www.panjit.com.tw/en/Product/downloadPDF/P4FL28A-AU" TargetMode="External"/><Relationship Id="rId670" Type="http://schemas.openxmlformats.org/officeDocument/2006/relationships/hyperlink" Target="https://www.panjit.com.tw/en/Product/downloadPDF/P6SMBJ20A" TargetMode="External"/><Relationship Id="rId1093" Type="http://schemas.openxmlformats.org/officeDocument/2006/relationships/hyperlink" Target="https://www.panjit.com.tw/en/Product/downloadPDF/P6SMBJ24CA" TargetMode="External"/><Relationship Id="rId2144" Type="http://schemas.openxmlformats.org/officeDocument/2006/relationships/hyperlink" Target="https://www.panjit.com.tw/en/Product/downloadPDF/P4SMAJ16CAS" TargetMode="External"/><Relationship Id="rId2351" Type="http://schemas.openxmlformats.org/officeDocument/2006/relationships/hyperlink" Target="https://www.panjit.com.tw/en/Product/downloadPDF/1.5SMCJ43CAS" TargetMode="External"/><Relationship Id="rId116" Type="http://schemas.openxmlformats.org/officeDocument/2006/relationships/hyperlink" Target="https://www.panjit.com.tw/en/Product/downloadPDF/P6AFC6.0A" TargetMode="External"/><Relationship Id="rId323" Type="http://schemas.openxmlformats.org/officeDocument/2006/relationships/hyperlink" Target="https://www.panjit.com.tw/en/Product/downloadPDF/SMF8.5A-AU" TargetMode="External"/><Relationship Id="rId530" Type="http://schemas.openxmlformats.org/officeDocument/2006/relationships/hyperlink" Target="https://www.panjit.com.tw/en/Product/downloadPDF/P4SMA43A-AU" TargetMode="External"/><Relationship Id="rId768" Type="http://schemas.openxmlformats.org/officeDocument/2006/relationships/hyperlink" Target="https://www.panjit.com.tw/en/Product/downloadPDF/1.5SMCJ24A-AU" TargetMode="External"/><Relationship Id="rId975" Type="http://schemas.openxmlformats.org/officeDocument/2006/relationships/hyperlink" Target="https://www.panjit.com.tw/en/Product/downloadPDF/P4SMAJ45A-AU" TargetMode="External"/><Relationship Id="rId1160" Type="http://schemas.openxmlformats.org/officeDocument/2006/relationships/hyperlink" Target="https://www.panjit.com.tw/en/Product/downloadPDF/P6SMBJ22CA-AU" TargetMode="External"/><Relationship Id="rId1398" Type="http://schemas.openxmlformats.org/officeDocument/2006/relationships/hyperlink" Target="https://www.panjit.com.tw/en/Product/downloadPDF/3.0SMCJ16CA-AU" TargetMode="External"/><Relationship Id="rId2004" Type="http://schemas.openxmlformats.org/officeDocument/2006/relationships/hyperlink" Target="https://www.panjit.com.tw/en/Product/downloadPDF/P4KE56CAS" TargetMode="External"/><Relationship Id="rId2211" Type="http://schemas.openxmlformats.org/officeDocument/2006/relationships/hyperlink" Target="https://www.panjit.com.tw/en/Product/downloadPDF/P6KE170AS" TargetMode="External"/><Relationship Id="rId2449" Type="http://schemas.openxmlformats.org/officeDocument/2006/relationships/hyperlink" Target="https://www.panjit.com.tw/en/Product/downloadPDF/P6SMBJ11CAS" TargetMode="External"/><Relationship Id="rId628" Type="http://schemas.openxmlformats.org/officeDocument/2006/relationships/hyperlink" Target="https://www.panjit.com.tw/en/Product/downloadPDF/P6SMB350A" TargetMode="External"/><Relationship Id="rId835" Type="http://schemas.openxmlformats.org/officeDocument/2006/relationships/hyperlink" Target="https://www.panjit.com.tw/en/Product/downloadPDF/P4SMA56CA" TargetMode="External"/><Relationship Id="rId1258" Type="http://schemas.openxmlformats.org/officeDocument/2006/relationships/hyperlink" Target="https://www.panjit.com.tw/en/Product/downloadPDF/P6KE400CA" TargetMode="External"/><Relationship Id="rId1465" Type="http://schemas.openxmlformats.org/officeDocument/2006/relationships/hyperlink" Target="https://www.panjit.com.tw/en/Product/downloadPDF/1.5SMCJ180A" TargetMode="External"/><Relationship Id="rId1672" Type="http://schemas.openxmlformats.org/officeDocument/2006/relationships/hyperlink" Target="https://www.panjit.com.tw/en/Product/downloadPDF/3.0SMCJ26CA" TargetMode="External"/><Relationship Id="rId2309" Type="http://schemas.openxmlformats.org/officeDocument/2006/relationships/hyperlink" Target="https://www.panjit.com.tw/en/Product/downloadPDF/1.5SMC36CAS" TargetMode="External"/><Relationship Id="rId1020" Type="http://schemas.openxmlformats.org/officeDocument/2006/relationships/hyperlink" Target="https://www.panjit.com.tw/en/Product/downloadPDF/P4KE27CA" TargetMode="External"/><Relationship Id="rId1118" Type="http://schemas.openxmlformats.org/officeDocument/2006/relationships/hyperlink" Target="https://www.panjit.com.tw/en/Product/downloadPDF/P6SMBJ160CA" TargetMode="External"/><Relationship Id="rId1325" Type="http://schemas.openxmlformats.org/officeDocument/2006/relationships/hyperlink" Target="https://www.panjit.com.tw/en/Product/downloadPDF/1.5SMC75CA" TargetMode="External"/><Relationship Id="rId1532" Type="http://schemas.openxmlformats.org/officeDocument/2006/relationships/hyperlink" Target="https://www.panjit.com.tw/en/Product/downloadPDF/1.5KE27A" TargetMode="External"/><Relationship Id="rId1977" Type="http://schemas.openxmlformats.org/officeDocument/2006/relationships/hyperlink" Target="https://www.panjit.com.tw/en/Product/downloadPDF/P4KE120AS" TargetMode="External"/><Relationship Id="rId902" Type="http://schemas.openxmlformats.org/officeDocument/2006/relationships/hyperlink" Target="https://www.panjit.com.tw/en/Product/downloadPDF/P4SMAJ220A" TargetMode="External"/><Relationship Id="rId1837" Type="http://schemas.openxmlformats.org/officeDocument/2006/relationships/hyperlink" Target="https://www.panjit.com.tw/en/Product/downloadPDF/P4HE5.0A-AU" TargetMode="External"/><Relationship Id="rId31" Type="http://schemas.openxmlformats.org/officeDocument/2006/relationships/hyperlink" Target="https://www.panjit.com.tw/en/Product/downloadPDF/5KMC28AS-AU" TargetMode="External"/><Relationship Id="rId2099" Type="http://schemas.openxmlformats.org/officeDocument/2006/relationships/hyperlink" Target="https://www.panjit.com.tw/en/Product/downloadPDF/P4SMAJ16AS" TargetMode="External"/><Relationship Id="rId180" Type="http://schemas.openxmlformats.org/officeDocument/2006/relationships/hyperlink" Target="https://www.panjit.com.tw/en/Product/downloadPDF/P6AFC54A-AU" TargetMode="External"/><Relationship Id="rId278" Type="http://schemas.openxmlformats.org/officeDocument/2006/relationships/hyperlink" Target="https://www.panjit.com.tw/en/Product/downloadPDF/P4AFC220AS" TargetMode="External"/><Relationship Id="rId1904" Type="http://schemas.openxmlformats.org/officeDocument/2006/relationships/hyperlink" Target="https://www.panjit.com.tw/en/Product/downloadPDF/1.5SMC220AS" TargetMode="External"/><Relationship Id="rId485" Type="http://schemas.openxmlformats.org/officeDocument/2006/relationships/hyperlink" Target="https://www.panjit.com.tw/en/Product/downloadPDF/P4SMA16A" TargetMode="External"/><Relationship Id="rId692" Type="http://schemas.openxmlformats.org/officeDocument/2006/relationships/hyperlink" Target="https://www.panjit.com.tw/en/Product/downloadPDF/P6SMBJ100A" TargetMode="External"/><Relationship Id="rId2166" Type="http://schemas.openxmlformats.org/officeDocument/2006/relationships/hyperlink" Target="https://www.panjit.com.tw/en/Product/downloadPDF/P4SMAJ78CAS" TargetMode="External"/><Relationship Id="rId2373" Type="http://schemas.openxmlformats.org/officeDocument/2006/relationships/hyperlink" Target="https://www.panjit.com.tw/en/Product/downloadPDF/1.5SMCJ200CAS" TargetMode="External"/><Relationship Id="rId138" Type="http://schemas.openxmlformats.org/officeDocument/2006/relationships/hyperlink" Target="https://www.panjit.com.tw/en/Product/downloadPDF/P6AFC33A" TargetMode="External"/><Relationship Id="rId345" Type="http://schemas.openxmlformats.org/officeDocument/2006/relationships/hyperlink" Target="https://www.panjit.com.tw/en/Product/downloadPDF/SMF48A-AU" TargetMode="External"/><Relationship Id="rId552" Type="http://schemas.openxmlformats.org/officeDocument/2006/relationships/hyperlink" Target="https://www.panjit.com.tw/en/Product/downloadPDF/P4SMA39CA-AU" TargetMode="External"/><Relationship Id="rId997" Type="http://schemas.openxmlformats.org/officeDocument/2006/relationships/hyperlink" Target="https://www.panjit.com.tw/en/Product/downloadPDF/P4SMAJ26CA-AU" TargetMode="External"/><Relationship Id="rId1182" Type="http://schemas.openxmlformats.org/officeDocument/2006/relationships/hyperlink" Target="https://www.panjit.com.tw/en/Product/downloadPDF/P6KE12A" TargetMode="External"/><Relationship Id="rId2026" Type="http://schemas.openxmlformats.org/officeDocument/2006/relationships/hyperlink" Target="https://www.panjit.com.tw/en/Product/downloadPDF/P4SMA16AS" TargetMode="External"/><Relationship Id="rId2233" Type="http://schemas.openxmlformats.org/officeDocument/2006/relationships/hyperlink" Target="https://www.panjit.com.tw/en/Product/downloadPDF/P6SMB51AS" TargetMode="External"/><Relationship Id="rId2440" Type="http://schemas.openxmlformats.org/officeDocument/2006/relationships/hyperlink" Target="https://www.panjit.com.tw/en/Product/downloadPDF/P6SMB160CAS" TargetMode="External"/><Relationship Id="rId205" Type="http://schemas.openxmlformats.org/officeDocument/2006/relationships/hyperlink" Target="https://www.panjit.com.tw/en/Product/downloadPDF/P4AFC45AS-AU" TargetMode="External"/><Relationship Id="rId412" Type="http://schemas.openxmlformats.org/officeDocument/2006/relationships/hyperlink" Target="https://www.panjit.com.tw/en/Product/downloadPDF/P4FL8.0A" TargetMode="External"/><Relationship Id="rId857" Type="http://schemas.openxmlformats.org/officeDocument/2006/relationships/hyperlink" Target="https://www.panjit.com.tw/en/Product/downloadPDF/P4SMAJ8.0A" TargetMode="External"/><Relationship Id="rId1042" Type="http://schemas.openxmlformats.org/officeDocument/2006/relationships/hyperlink" Target="https://www.panjit.com.tw/en/Product/downloadPDF/P6SMB13CA" TargetMode="External"/><Relationship Id="rId1487" Type="http://schemas.openxmlformats.org/officeDocument/2006/relationships/hyperlink" Target="https://www.panjit.com.tw/en/Product/downloadPDF/1.5SMCJ20CA" TargetMode="External"/><Relationship Id="rId1694" Type="http://schemas.openxmlformats.org/officeDocument/2006/relationships/hyperlink" Target="https://www.panjit.com.tw/en/Product/downloadPDF/3.0SMCJ130CA" TargetMode="External"/><Relationship Id="rId2300" Type="http://schemas.openxmlformats.org/officeDocument/2006/relationships/hyperlink" Target="https://www.panjit.com.tw/en/Product/downloadPDF/1.5SMC15CAS" TargetMode="External"/><Relationship Id="rId717" Type="http://schemas.openxmlformats.org/officeDocument/2006/relationships/hyperlink" Target="https://www.panjit.com.tw/en/Product/downloadPDF/P6SMBJ24A-AU" TargetMode="External"/><Relationship Id="rId924" Type="http://schemas.openxmlformats.org/officeDocument/2006/relationships/hyperlink" Target="https://www.panjit.com.tw/en/Product/downloadPDF/P4SMAJ28CA" TargetMode="External"/><Relationship Id="rId1347" Type="http://schemas.openxmlformats.org/officeDocument/2006/relationships/hyperlink" Target="https://www.panjit.com.tw/en/Product/downloadPDF/1.5SMC22CA-AU" TargetMode="External"/><Relationship Id="rId1554" Type="http://schemas.openxmlformats.org/officeDocument/2006/relationships/hyperlink" Target="https://www.panjit.com.tw/en/Product/downloadPDF/1.5KE220A" TargetMode="External"/><Relationship Id="rId1761" Type="http://schemas.openxmlformats.org/officeDocument/2006/relationships/hyperlink" Target="https://www.panjit.com.tw/en/Product/downloadPDF/P1CH13A" TargetMode="External"/><Relationship Id="rId1999" Type="http://schemas.openxmlformats.org/officeDocument/2006/relationships/hyperlink" Target="https://www.panjit.com.tw/en/Product/downloadPDF/P4KE36CAS" TargetMode="External"/><Relationship Id="rId53" Type="http://schemas.openxmlformats.org/officeDocument/2006/relationships/hyperlink" Target="https://www.panjit.com.tw/en/Product/downloadPDF/5KMC22CAS-AU" TargetMode="External"/><Relationship Id="rId1207" Type="http://schemas.openxmlformats.org/officeDocument/2006/relationships/hyperlink" Target="https://www.panjit.com.tw/en/Product/downloadPDF/P6KE130A" TargetMode="External"/><Relationship Id="rId1414" Type="http://schemas.openxmlformats.org/officeDocument/2006/relationships/hyperlink" Target="https://www.panjit.com.tw/en/Product/downloadPDF/3.0SMCJ54CA-AU" TargetMode="External"/><Relationship Id="rId1621" Type="http://schemas.openxmlformats.org/officeDocument/2006/relationships/hyperlink" Target="https://www.panjit.com.tw/en/Product/downloadPDF/3.0SMCJ26A" TargetMode="External"/><Relationship Id="rId1859" Type="http://schemas.openxmlformats.org/officeDocument/2006/relationships/hyperlink" Target="https://www.panjit.com.tw/en/Product/downloadPDF/P4HE30A-AU" TargetMode="External"/><Relationship Id="rId1719" Type="http://schemas.openxmlformats.org/officeDocument/2006/relationships/hyperlink" Target="https://www.panjit.com.tw/en/Product/downloadPDF/5KP30A" TargetMode="External"/><Relationship Id="rId1926" Type="http://schemas.openxmlformats.org/officeDocument/2006/relationships/hyperlink" Target="https://www.panjit.com.tw/en/Product/downloadPDF/1.5SMCJ43AS" TargetMode="External"/><Relationship Id="rId2090" Type="http://schemas.openxmlformats.org/officeDocument/2006/relationships/hyperlink" Target="https://www.panjit.com.tw/en/Product/downloadPDF/P4SMA250CAS" TargetMode="External"/><Relationship Id="rId2188" Type="http://schemas.openxmlformats.org/officeDocument/2006/relationships/hyperlink" Target="https://www.panjit.com.tw/en/Product/downloadPDF/P6KE20AS" TargetMode="External"/><Relationship Id="rId2395" Type="http://schemas.openxmlformats.org/officeDocument/2006/relationships/hyperlink" Target="https://www.panjit.com.tw/en/Product/downloadPDF/P6KE62CAS" TargetMode="External"/><Relationship Id="rId367" Type="http://schemas.openxmlformats.org/officeDocument/2006/relationships/hyperlink" Target="https://www.panjit.com.tw/en/Product/downloadPDF/P2AL16A" TargetMode="External"/><Relationship Id="rId574" Type="http://schemas.openxmlformats.org/officeDocument/2006/relationships/hyperlink" Target="https://www.panjit.com.tw/en/Product/downloadPDF/P4KE33A" TargetMode="External"/><Relationship Id="rId2048" Type="http://schemas.openxmlformats.org/officeDocument/2006/relationships/hyperlink" Target="https://www.panjit.com.tw/en/Product/downloadPDF/P4SMA130AS" TargetMode="External"/><Relationship Id="rId2255" Type="http://schemas.openxmlformats.org/officeDocument/2006/relationships/hyperlink" Target="https://www.panjit.com.tw/en/Product/downloadPDF/P6SMBJ12AS" TargetMode="External"/><Relationship Id="rId227" Type="http://schemas.openxmlformats.org/officeDocument/2006/relationships/hyperlink" Target="https://www.panjit.com.tw/en/Product/downloadPDF/P4AFC220AS-AU" TargetMode="External"/><Relationship Id="rId781" Type="http://schemas.openxmlformats.org/officeDocument/2006/relationships/hyperlink" Target="https://www.panjit.com.tw/en/Product/downloadPDF/1.5SMCJ60A-AU" TargetMode="External"/><Relationship Id="rId879" Type="http://schemas.openxmlformats.org/officeDocument/2006/relationships/hyperlink" Target="https://www.panjit.com.tw/en/Product/downloadPDF/P4SMAJ45A" TargetMode="External"/><Relationship Id="rId2462" Type="http://schemas.openxmlformats.org/officeDocument/2006/relationships/hyperlink" Target="https://www.panjit.com.tw/en/Product/downloadPDF/P6SMBJ30CAS" TargetMode="External"/><Relationship Id="rId434" Type="http://schemas.openxmlformats.org/officeDocument/2006/relationships/hyperlink" Target="https://www.panjit.com.tw/en/Product/downloadPDF/P4FL45A" TargetMode="External"/><Relationship Id="rId641" Type="http://schemas.openxmlformats.org/officeDocument/2006/relationships/hyperlink" Target="https://www.panjit.com.tw/en/Product/downloadPDF/P6SMB30A-AU" TargetMode="External"/><Relationship Id="rId739" Type="http://schemas.openxmlformats.org/officeDocument/2006/relationships/hyperlink" Target="https://www.panjit.com.tw/en/Product/downloadPDF/1.5SMC18A-AU" TargetMode="External"/><Relationship Id="rId1064" Type="http://schemas.openxmlformats.org/officeDocument/2006/relationships/hyperlink" Target="https://www.panjit.com.tw/en/Product/downloadPDF/P6SMB110CA" TargetMode="External"/><Relationship Id="rId1271" Type="http://schemas.openxmlformats.org/officeDocument/2006/relationships/hyperlink" Target="https://www.panjit.com.tw/en/Product/downloadPDF/1.5SMC18A" TargetMode="External"/><Relationship Id="rId1369" Type="http://schemas.openxmlformats.org/officeDocument/2006/relationships/hyperlink" Target="https://www.panjit.com.tw/en/Product/downloadPDF/1.5SMCJ16CA-AU" TargetMode="External"/><Relationship Id="rId1576" Type="http://schemas.openxmlformats.org/officeDocument/2006/relationships/hyperlink" Target="https://www.panjit.com.tw/en/Product/downloadPDF/1.5KE39CA" TargetMode="External"/><Relationship Id="rId2115" Type="http://schemas.openxmlformats.org/officeDocument/2006/relationships/hyperlink" Target="https://www.panjit.com.tw/en/Product/downloadPDF/P4SMAJ54AS" TargetMode="External"/><Relationship Id="rId2322" Type="http://schemas.openxmlformats.org/officeDocument/2006/relationships/hyperlink" Target="https://www.panjit.com.tw/en/Product/downloadPDF/1.5SMC120CAS" TargetMode="External"/><Relationship Id="rId501" Type="http://schemas.openxmlformats.org/officeDocument/2006/relationships/hyperlink" Target="https://www.panjit.com.tw/en/Product/downloadPDF/P4SMA75A" TargetMode="External"/><Relationship Id="rId946" Type="http://schemas.openxmlformats.org/officeDocument/2006/relationships/hyperlink" Target="https://www.panjit.com.tw/en/Product/downloadPDF/P4SMAJ150CA" TargetMode="External"/><Relationship Id="rId1131" Type="http://schemas.openxmlformats.org/officeDocument/2006/relationships/hyperlink" Target="https://www.panjit.com.tw/en/Product/downloadPDF/P6SMB18CA-AU" TargetMode="External"/><Relationship Id="rId1229" Type="http://schemas.openxmlformats.org/officeDocument/2006/relationships/hyperlink" Target="https://www.panjit.com.tw/en/Product/downloadPDF/P6KE20CA" TargetMode="External"/><Relationship Id="rId1783" Type="http://schemas.openxmlformats.org/officeDocument/2006/relationships/hyperlink" Target="https://www.panjit.com.tw/en/Product/downloadPDF/P1CH9.0A-AU" TargetMode="External"/><Relationship Id="rId1990" Type="http://schemas.openxmlformats.org/officeDocument/2006/relationships/hyperlink" Target="https://www.panjit.com.tw/en/Product/downloadPDF/P4KE15CAS" TargetMode="External"/><Relationship Id="rId75" Type="http://schemas.openxmlformats.org/officeDocument/2006/relationships/hyperlink" Target="https://www.panjit.com.tw/en/Product/downloadPDF/5KMC40AS" TargetMode="External"/><Relationship Id="rId806" Type="http://schemas.openxmlformats.org/officeDocument/2006/relationships/hyperlink" Target="https://www.panjit.com.tw/en/Product/downloadPDF/3.0SMCJ54A-AU" TargetMode="External"/><Relationship Id="rId1436" Type="http://schemas.openxmlformats.org/officeDocument/2006/relationships/hyperlink" Target="https://www.panjit.com.tw/en/Product/downloadPDF/1.5SMCJ20A" TargetMode="External"/><Relationship Id="rId1643" Type="http://schemas.openxmlformats.org/officeDocument/2006/relationships/hyperlink" Target="https://www.panjit.com.tw/en/Product/downloadPDF/3.0SMCJ130A" TargetMode="External"/><Relationship Id="rId1850" Type="http://schemas.openxmlformats.org/officeDocument/2006/relationships/hyperlink" Target="https://www.panjit.com.tw/en/Product/downloadPDF/P4HE15A-AU" TargetMode="External"/><Relationship Id="rId1503" Type="http://schemas.openxmlformats.org/officeDocument/2006/relationships/hyperlink" Target="https://www.panjit.com.tw/en/Product/downloadPDF/1.5SMCJ64CA" TargetMode="External"/><Relationship Id="rId1710" Type="http://schemas.openxmlformats.org/officeDocument/2006/relationships/hyperlink" Target="https://www.panjit.com.tw/en/Product/downloadPDF/3KP170CA" TargetMode="External"/><Relationship Id="rId1948" Type="http://schemas.openxmlformats.org/officeDocument/2006/relationships/hyperlink" Target="https://www.panjit.com.tw/en/Product/downloadPDF/1.5SMCJ200AS" TargetMode="External"/><Relationship Id="rId291" Type="http://schemas.openxmlformats.org/officeDocument/2006/relationships/hyperlink" Target="https://www.panjit.com.tw/en/Product/downloadPDF/SMF16A" TargetMode="External"/><Relationship Id="rId1808" Type="http://schemas.openxmlformats.org/officeDocument/2006/relationships/hyperlink" Target="https://www.panjit.com.tw/en/Product/downloadPDF/P4HE8.5A" TargetMode="External"/><Relationship Id="rId151" Type="http://schemas.openxmlformats.org/officeDocument/2006/relationships/hyperlink" Target="https://www.panjit.com.tw/en/Product/downloadPDF/P6AFC6.0A-AU" TargetMode="External"/><Relationship Id="rId389" Type="http://schemas.openxmlformats.org/officeDocument/2006/relationships/hyperlink" Target="https://www.panjit.com.tw/en/Product/downloadPDF/P2AL11A-AU" TargetMode="External"/><Relationship Id="rId596" Type="http://schemas.openxmlformats.org/officeDocument/2006/relationships/hyperlink" Target="https://www.panjit.com.tw/en/Product/downloadPDF/P6SMB15A" TargetMode="External"/><Relationship Id="rId2277" Type="http://schemas.openxmlformats.org/officeDocument/2006/relationships/hyperlink" Target="https://www.panjit.com.tw/en/Product/downloadPDF/P6SMBJ60AS" TargetMode="External"/><Relationship Id="rId2484" Type="http://schemas.openxmlformats.org/officeDocument/2006/relationships/hyperlink" Target="https://www.panjit.com.tw/en/Product/downloadPDF/P6SMBJ160CAS" TargetMode="External"/><Relationship Id="rId249" Type="http://schemas.openxmlformats.org/officeDocument/2006/relationships/hyperlink" Target="https://www.panjit.com.tw/en/Product/downloadPDF/P4AFC26AS" TargetMode="External"/><Relationship Id="rId456" Type="http://schemas.openxmlformats.org/officeDocument/2006/relationships/hyperlink" Target="https://www.panjit.com.tw/en/Product/downloadPDF/P4FL16A-AU" TargetMode="External"/><Relationship Id="rId663" Type="http://schemas.openxmlformats.org/officeDocument/2006/relationships/hyperlink" Target="https://www.panjit.com.tw/en/Product/downloadPDF/P6SMBJ12A" TargetMode="External"/><Relationship Id="rId870" Type="http://schemas.openxmlformats.org/officeDocument/2006/relationships/hyperlink" Target="https://www.panjit.com.tw/en/Product/downloadPDF/P4SMAJ22A" TargetMode="External"/><Relationship Id="rId1086" Type="http://schemas.openxmlformats.org/officeDocument/2006/relationships/hyperlink" Target="https://www.panjit.com.tw/en/Product/downloadPDF/P6SMBJ14CA" TargetMode="External"/><Relationship Id="rId1293" Type="http://schemas.openxmlformats.org/officeDocument/2006/relationships/hyperlink" Target="https://www.panjit.com.tw/en/Product/downloadPDF/1.5SMC150A" TargetMode="External"/><Relationship Id="rId2137" Type="http://schemas.openxmlformats.org/officeDocument/2006/relationships/hyperlink" Target="https://www.panjit.com.tw/en/Product/downloadPDF/P4SMAJ9.0CAS" TargetMode="External"/><Relationship Id="rId2344" Type="http://schemas.openxmlformats.org/officeDocument/2006/relationships/hyperlink" Target="https://www.panjit.com.tw/en/Product/downloadPDF/1.5SMCJ24CAS" TargetMode="External"/><Relationship Id="rId109" Type="http://schemas.openxmlformats.org/officeDocument/2006/relationships/hyperlink" Target="https://www.panjit.com.tw/en/Product/downloadPDF/P4SMA480CAS" TargetMode="External"/><Relationship Id="rId316" Type="http://schemas.openxmlformats.org/officeDocument/2006/relationships/hyperlink" Target="https://www.panjit.com.tw/en/Product/downloadPDF/SMF100A" TargetMode="External"/><Relationship Id="rId523" Type="http://schemas.openxmlformats.org/officeDocument/2006/relationships/hyperlink" Target="https://www.panjit.com.tw/en/Product/downloadPDF/P4SMA22A-AU" TargetMode="External"/><Relationship Id="rId968" Type="http://schemas.openxmlformats.org/officeDocument/2006/relationships/hyperlink" Target="https://www.panjit.com.tw/en/Product/downloadPDF/P4SMAJ26A-AU" TargetMode="External"/><Relationship Id="rId1153" Type="http://schemas.openxmlformats.org/officeDocument/2006/relationships/hyperlink" Target="https://www.panjit.com.tw/en/Product/downloadPDF/P6SMBJ13CA-AU" TargetMode="External"/><Relationship Id="rId1598" Type="http://schemas.openxmlformats.org/officeDocument/2006/relationships/hyperlink" Target="https://www.panjit.com.tw/en/Product/downloadPDF/1.5KE350CA" TargetMode="External"/><Relationship Id="rId2204" Type="http://schemas.openxmlformats.org/officeDocument/2006/relationships/hyperlink" Target="https://www.panjit.com.tw/en/Product/downloadPDF/P6KE91AS" TargetMode="External"/><Relationship Id="rId97" Type="http://schemas.openxmlformats.org/officeDocument/2006/relationships/hyperlink" Target="https://www.panjit.com.tw/en/Product/downloadPDF/5KMC20CAS" TargetMode="External"/><Relationship Id="rId730" Type="http://schemas.openxmlformats.org/officeDocument/2006/relationships/hyperlink" Target="https://www.panjit.com.tw/en/Product/downloadPDF/P6SMBJ60A-AU" TargetMode="External"/><Relationship Id="rId828" Type="http://schemas.openxmlformats.org/officeDocument/2006/relationships/hyperlink" Target="https://www.panjit.com.tw/en/Product/downloadPDF/P4SMA30CA" TargetMode="External"/><Relationship Id="rId1013" Type="http://schemas.openxmlformats.org/officeDocument/2006/relationships/hyperlink" Target="https://www.panjit.com.tw/en/Product/downloadPDF/P4KE7.5CA" TargetMode="External"/><Relationship Id="rId1360" Type="http://schemas.openxmlformats.org/officeDocument/2006/relationships/hyperlink" Target="https://www.panjit.com.tw/en/Product/downloadPDF/1.5SMC75CA-AU" TargetMode="External"/><Relationship Id="rId1458" Type="http://schemas.openxmlformats.org/officeDocument/2006/relationships/hyperlink" Target="https://www.panjit.com.tw/en/Product/downloadPDF/1.5SMCJ100A" TargetMode="External"/><Relationship Id="rId1665" Type="http://schemas.openxmlformats.org/officeDocument/2006/relationships/hyperlink" Target="https://www.panjit.com.tw/en/Product/downloadPDF/3.0SMCJ15CA" TargetMode="External"/><Relationship Id="rId1872" Type="http://schemas.openxmlformats.org/officeDocument/2006/relationships/hyperlink" Target="https://www.panjit.com.tw/en/Product/downloadPDF/1.5SMC11AS" TargetMode="External"/><Relationship Id="rId2411" Type="http://schemas.openxmlformats.org/officeDocument/2006/relationships/hyperlink" Target="https://www.panjit.com.tw/en/Product/downloadPDF/P6SMB10CAS" TargetMode="External"/><Relationship Id="rId1220" Type="http://schemas.openxmlformats.org/officeDocument/2006/relationships/hyperlink" Target="https://www.panjit.com.tw/en/Product/downloadPDF/P6KE7.5CA" TargetMode="External"/><Relationship Id="rId1318" Type="http://schemas.openxmlformats.org/officeDocument/2006/relationships/hyperlink" Target="https://www.panjit.com.tw/en/Product/downloadPDF/1.5SMC39CA" TargetMode="External"/><Relationship Id="rId1525" Type="http://schemas.openxmlformats.org/officeDocument/2006/relationships/hyperlink" Target="https://www.panjit.com.tw/en/Product/downloadPDF/1.5KE12A" TargetMode="External"/><Relationship Id="rId1732" Type="http://schemas.openxmlformats.org/officeDocument/2006/relationships/hyperlink" Target="https://www.panjit.com.tw/en/Product/downloadPDF/5KP220A" TargetMode="External"/><Relationship Id="rId24" Type="http://schemas.openxmlformats.org/officeDocument/2006/relationships/hyperlink" Target="https://www.panjit.com.tw/en/Product/downloadPDF/5KMC16AS-AU" TargetMode="External"/><Relationship Id="rId2299" Type="http://schemas.openxmlformats.org/officeDocument/2006/relationships/hyperlink" Target="https://www.panjit.com.tw/en/Product/downloadPDF/1.5SMC13CAS" TargetMode="External"/><Relationship Id="rId173" Type="http://schemas.openxmlformats.org/officeDocument/2006/relationships/hyperlink" Target="https://www.panjit.com.tw/en/Product/downloadPDF/P6AFC33A-AU" TargetMode="External"/><Relationship Id="rId380" Type="http://schemas.openxmlformats.org/officeDocument/2006/relationships/hyperlink" Target="https://www.panjit.com.tw/en/Product/downloadPDF/P2AL5.0A-AU" TargetMode="External"/><Relationship Id="rId2061" Type="http://schemas.openxmlformats.org/officeDocument/2006/relationships/hyperlink" Target="https://www.panjit.com.tw/en/Product/downloadPDF/P4SMA16CAS" TargetMode="External"/><Relationship Id="rId240" Type="http://schemas.openxmlformats.org/officeDocument/2006/relationships/hyperlink" Target="https://www.panjit.com.tw/en/Product/downloadPDF/P4AFC13AS" TargetMode="External"/><Relationship Id="rId478" Type="http://schemas.openxmlformats.org/officeDocument/2006/relationships/hyperlink" Target="https://www.panjit.com.tw/en/Product/downloadPDF/P4SMA8.2A" TargetMode="External"/><Relationship Id="rId685" Type="http://schemas.openxmlformats.org/officeDocument/2006/relationships/hyperlink" Target="https://www.panjit.com.tw/en/Product/downloadPDF/P6SMBJ60A" TargetMode="External"/><Relationship Id="rId892" Type="http://schemas.openxmlformats.org/officeDocument/2006/relationships/hyperlink" Target="https://www.panjit.com.tw/en/Product/downloadPDF/P4SMAJ110A" TargetMode="External"/><Relationship Id="rId2159" Type="http://schemas.openxmlformats.org/officeDocument/2006/relationships/hyperlink" Target="https://www.panjit.com.tw/en/Product/downloadPDF/P4SMAJ51CAS" TargetMode="External"/><Relationship Id="rId2366" Type="http://schemas.openxmlformats.org/officeDocument/2006/relationships/hyperlink" Target="https://www.panjit.com.tw/en/Product/downloadPDF/1.5SMCJ120CAS" TargetMode="External"/><Relationship Id="rId100" Type="http://schemas.openxmlformats.org/officeDocument/2006/relationships/hyperlink" Target="https://www.panjit.com.tw/en/Product/downloadPDF/5KMC26CAS" TargetMode="External"/><Relationship Id="rId338" Type="http://schemas.openxmlformats.org/officeDocument/2006/relationships/hyperlink" Target="https://www.panjit.com.tw/en/Product/downloadPDF/SMF28A-AU" TargetMode="External"/><Relationship Id="rId545" Type="http://schemas.openxmlformats.org/officeDocument/2006/relationships/hyperlink" Target="https://www.panjit.com.tw/en/Product/downloadPDF/P4SMA20CA-AU" TargetMode="External"/><Relationship Id="rId752" Type="http://schemas.openxmlformats.org/officeDocument/2006/relationships/hyperlink" Target="https://www.panjit.com.tw/en/Product/downloadPDF/1.5SMC62A-AU" TargetMode="External"/><Relationship Id="rId1175" Type="http://schemas.openxmlformats.org/officeDocument/2006/relationships/hyperlink" Target="https://www.panjit.com.tw/en/Product/downloadPDF/P6SMBJ64CA-AU" TargetMode="External"/><Relationship Id="rId1382" Type="http://schemas.openxmlformats.org/officeDocument/2006/relationships/hyperlink" Target="https://www.panjit.com.tw/en/Product/downloadPDF/1.5SMCJ45CA-AU" TargetMode="External"/><Relationship Id="rId2019" Type="http://schemas.openxmlformats.org/officeDocument/2006/relationships/hyperlink" Target="https://www.panjit.com.tw/en/Product/downloadPDF/P4KE220CAS" TargetMode="External"/><Relationship Id="rId2226" Type="http://schemas.openxmlformats.org/officeDocument/2006/relationships/hyperlink" Target="https://www.panjit.com.tw/en/Product/downloadPDF/P6SMB27AS" TargetMode="External"/><Relationship Id="rId2433" Type="http://schemas.openxmlformats.org/officeDocument/2006/relationships/hyperlink" Target="https://www.panjit.com.tw/en/Product/downloadPDF/P6SMB82CAS" TargetMode="External"/><Relationship Id="rId405" Type="http://schemas.openxmlformats.org/officeDocument/2006/relationships/hyperlink" Target="https://www.panjit.com.tw/en/Product/downloadPDF/P2AL40A-AU" TargetMode="External"/><Relationship Id="rId612" Type="http://schemas.openxmlformats.org/officeDocument/2006/relationships/hyperlink" Target="https://www.panjit.com.tw/en/Product/downloadPDF/P6SMB68A" TargetMode="External"/><Relationship Id="rId1035" Type="http://schemas.openxmlformats.org/officeDocument/2006/relationships/hyperlink" Target="https://www.panjit.com.tw/en/Product/downloadPDF/P6SMB6.8CA" TargetMode="External"/><Relationship Id="rId1242" Type="http://schemas.openxmlformats.org/officeDocument/2006/relationships/hyperlink" Target="https://www.panjit.com.tw/en/Product/downloadPDF/P6KE68CA" TargetMode="External"/><Relationship Id="rId1687" Type="http://schemas.openxmlformats.org/officeDocument/2006/relationships/hyperlink" Target="https://www.panjit.com.tw/en/Product/downloadPDF/3.0SMCJ75CA" TargetMode="External"/><Relationship Id="rId1894" Type="http://schemas.openxmlformats.org/officeDocument/2006/relationships/hyperlink" Target="https://www.panjit.com.tw/en/Product/downloadPDF/1.5SMC91AS" TargetMode="External"/><Relationship Id="rId917" Type="http://schemas.openxmlformats.org/officeDocument/2006/relationships/hyperlink" Target="https://www.panjit.com.tw/en/Product/downloadPDF/P4SMAJ16CA" TargetMode="External"/><Relationship Id="rId1102" Type="http://schemas.openxmlformats.org/officeDocument/2006/relationships/hyperlink" Target="https://www.panjit.com.tw/en/Product/downloadPDF/P6SMBJ48CA" TargetMode="External"/><Relationship Id="rId1547" Type="http://schemas.openxmlformats.org/officeDocument/2006/relationships/hyperlink" Target="https://www.panjit.com.tw/en/Product/downloadPDF/1.5KE120A" TargetMode="External"/><Relationship Id="rId1754" Type="http://schemas.openxmlformats.org/officeDocument/2006/relationships/hyperlink" Target="https://www.panjit.com.tw/en/Product/downloadPDF/P1CH7.5A" TargetMode="External"/><Relationship Id="rId1961" Type="http://schemas.openxmlformats.org/officeDocument/2006/relationships/hyperlink" Target="https://www.panjit.com.tw/en/Product/downloadPDF/P4KE27AS" TargetMode="External"/><Relationship Id="rId46" Type="http://schemas.openxmlformats.org/officeDocument/2006/relationships/hyperlink" Target="https://www.panjit.com.tw/en/Product/downloadPDF/5KMC13CAS-AU" TargetMode="External"/><Relationship Id="rId1407" Type="http://schemas.openxmlformats.org/officeDocument/2006/relationships/hyperlink" Target="https://www.panjit.com.tw/en/Product/downloadPDF/3.0SMCJ33CA-AU" TargetMode="External"/><Relationship Id="rId1614" Type="http://schemas.openxmlformats.org/officeDocument/2006/relationships/hyperlink" Target="https://www.panjit.com.tw/en/Product/downloadPDF/3.0SMCJ15A" TargetMode="External"/><Relationship Id="rId1821" Type="http://schemas.openxmlformats.org/officeDocument/2006/relationships/hyperlink" Target="https://www.panjit.com.tw/en/Product/downloadPDF/P4HE24A" TargetMode="External"/><Relationship Id="rId195" Type="http://schemas.openxmlformats.org/officeDocument/2006/relationships/hyperlink" Target="https://www.panjit.com.tw/en/Product/downloadPDF/P4AFC20AS-AU" TargetMode="External"/><Relationship Id="rId1919" Type="http://schemas.openxmlformats.org/officeDocument/2006/relationships/hyperlink" Target="https://www.panjit.com.tw/en/Product/downloadPDF/1.5SMCJ24AS" TargetMode="External"/><Relationship Id="rId2083" Type="http://schemas.openxmlformats.org/officeDocument/2006/relationships/hyperlink" Target="https://www.panjit.com.tw/en/Product/downloadPDF/P4SMA130CAS" TargetMode="External"/><Relationship Id="rId2290" Type="http://schemas.openxmlformats.org/officeDocument/2006/relationships/hyperlink" Target="https://www.panjit.com.tw/en/Product/downloadPDF/P6SMBJ170AS" TargetMode="External"/><Relationship Id="rId2388" Type="http://schemas.openxmlformats.org/officeDocument/2006/relationships/hyperlink" Target="https://www.panjit.com.tw/en/Product/downloadPDF/P6KE33CAS" TargetMode="External"/><Relationship Id="rId262" Type="http://schemas.openxmlformats.org/officeDocument/2006/relationships/hyperlink" Target="https://www.panjit.com.tw/en/Product/downloadPDF/P4AFC64AS" TargetMode="External"/><Relationship Id="rId567" Type="http://schemas.openxmlformats.org/officeDocument/2006/relationships/hyperlink" Target="https://www.panjit.com.tw/en/Product/downloadPDF/P4KE16A" TargetMode="External"/><Relationship Id="rId1197" Type="http://schemas.openxmlformats.org/officeDocument/2006/relationships/hyperlink" Target="https://www.panjit.com.tw/en/Product/downloadPDF/P6KE51A" TargetMode="External"/><Relationship Id="rId2150" Type="http://schemas.openxmlformats.org/officeDocument/2006/relationships/hyperlink" Target="https://www.panjit.com.tw/en/Product/downloadPDF/P4SMAJ26CAS" TargetMode="External"/><Relationship Id="rId2248" Type="http://schemas.openxmlformats.org/officeDocument/2006/relationships/hyperlink" Target="https://www.panjit.com.tw/en/Product/downloadPDF/P6SMB200AS" TargetMode="External"/><Relationship Id="rId122" Type="http://schemas.openxmlformats.org/officeDocument/2006/relationships/hyperlink" Target="https://www.panjit.com.tw/en/Product/downloadPDF/P6AFC9.0A" TargetMode="External"/><Relationship Id="rId774" Type="http://schemas.openxmlformats.org/officeDocument/2006/relationships/hyperlink" Target="https://www.panjit.com.tw/en/Product/downloadPDF/1.5SMCJ40A-AU" TargetMode="External"/><Relationship Id="rId981" Type="http://schemas.openxmlformats.org/officeDocument/2006/relationships/hyperlink" Target="https://www.panjit.com.tw/en/Product/downloadPDF/P4SMAJ64A-AU" TargetMode="External"/><Relationship Id="rId1057" Type="http://schemas.openxmlformats.org/officeDocument/2006/relationships/hyperlink" Target="https://www.panjit.com.tw/en/Product/downloadPDF/P6SMB56CA" TargetMode="External"/><Relationship Id="rId2010" Type="http://schemas.openxmlformats.org/officeDocument/2006/relationships/hyperlink" Target="https://www.panjit.com.tw/en/Product/downloadPDF/P4KE100CAS" TargetMode="External"/><Relationship Id="rId2455" Type="http://schemas.openxmlformats.org/officeDocument/2006/relationships/hyperlink" Target="https://www.panjit.com.tw/en/Product/downloadPDF/P6SMBJ17CAS" TargetMode="External"/><Relationship Id="rId427" Type="http://schemas.openxmlformats.org/officeDocument/2006/relationships/hyperlink" Target="https://www.panjit.com.tw/en/Product/downloadPDF/P4FL26A" TargetMode="External"/><Relationship Id="rId634" Type="http://schemas.openxmlformats.org/officeDocument/2006/relationships/hyperlink" Target="https://www.panjit.com.tw/en/Product/downloadPDF/P6SMB15A-AU" TargetMode="External"/><Relationship Id="rId841" Type="http://schemas.openxmlformats.org/officeDocument/2006/relationships/hyperlink" Target="https://www.panjit.com.tw/en/Product/downloadPDF/P4SMA100CA" TargetMode="External"/><Relationship Id="rId1264" Type="http://schemas.openxmlformats.org/officeDocument/2006/relationships/hyperlink" Target="https://www.panjit.com.tw/en/Product/downloadPDF/1.5SMC9.1A" TargetMode="External"/><Relationship Id="rId1471" Type="http://schemas.openxmlformats.org/officeDocument/2006/relationships/hyperlink" Target="https://www.panjit.com.tw/en/Product/downloadPDF/1.5SMCJ6.0CA" TargetMode="External"/><Relationship Id="rId1569" Type="http://schemas.openxmlformats.org/officeDocument/2006/relationships/hyperlink" Target="https://www.panjit.com.tw/en/Product/downloadPDF/1.5KE20CA" TargetMode="External"/><Relationship Id="rId2108" Type="http://schemas.openxmlformats.org/officeDocument/2006/relationships/hyperlink" Target="https://www.panjit.com.tw/en/Product/downloadPDF/P4SMAJ33AS" TargetMode="External"/><Relationship Id="rId2315" Type="http://schemas.openxmlformats.org/officeDocument/2006/relationships/hyperlink" Target="https://www.panjit.com.tw/en/Product/downloadPDF/1.5SMC62CAS" TargetMode="External"/><Relationship Id="rId701" Type="http://schemas.openxmlformats.org/officeDocument/2006/relationships/hyperlink" Target="https://www.panjit.com.tw/en/Product/downloadPDF/P6SMBJ200A" TargetMode="External"/><Relationship Id="rId939" Type="http://schemas.openxmlformats.org/officeDocument/2006/relationships/hyperlink" Target="https://www.panjit.com.tw/en/Product/downloadPDF/P4SMAJ78CA" TargetMode="External"/><Relationship Id="rId1124" Type="http://schemas.openxmlformats.org/officeDocument/2006/relationships/hyperlink" Target="https://www.panjit.com.tw/en/Product/downloadPDF/P6SMBJ220CA" TargetMode="External"/><Relationship Id="rId1331" Type="http://schemas.openxmlformats.org/officeDocument/2006/relationships/hyperlink" Target="https://www.panjit.com.tw/en/Product/downloadPDF/1.5SMC130CA" TargetMode="External"/><Relationship Id="rId1776" Type="http://schemas.openxmlformats.org/officeDocument/2006/relationships/hyperlink" Target="https://www.panjit.com.tw/en/Product/downloadPDF/P1CH5.0A-AU" TargetMode="External"/><Relationship Id="rId1983" Type="http://schemas.openxmlformats.org/officeDocument/2006/relationships/hyperlink" Target="https://www.panjit.com.tw/en/Product/downloadPDF/P4KE200AS" TargetMode="External"/><Relationship Id="rId68" Type="http://schemas.openxmlformats.org/officeDocument/2006/relationships/hyperlink" Target="https://www.panjit.com.tw/en/Product/downloadPDF/5KMC22AS" TargetMode="External"/><Relationship Id="rId1429" Type="http://schemas.openxmlformats.org/officeDocument/2006/relationships/hyperlink" Target="https://www.panjit.com.tw/en/Product/downloadPDF/1.5SMCJ12A" TargetMode="External"/><Relationship Id="rId1636" Type="http://schemas.openxmlformats.org/officeDocument/2006/relationships/hyperlink" Target="https://www.panjit.com.tw/en/Product/downloadPDF/3.0SMCJ75A" TargetMode="External"/><Relationship Id="rId1843" Type="http://schemas.openxmlformats.org/officeDocument/2006/relationships/hyperlink" Target="https://www.panjit.com.tw/en/Product/downloadPDF/P4HE8.5A-AU" TargetMode="External"/><Relationship Id="rId1703" Type="http://schemas.openxmlformats.org/officeDocument/2006/relationships/hyperlink" Target="https://www.panjit.com.tw/en/Product/downloadPDF/3KP12CA" TargetMode="External"/><Relationship Id="rId1910" Type="http://schemas.openxmlformats.org/officeDocument/2006/relationships/hyperlink" Target="https://www.panjit.com.tw/en/Product/downloadPDF/1.5SMCJ12AS" TargetMode="External"/><Relationship Id="rId284" Type="http://schemas.openxmlformats.org/officeDocument/2006/relationships/hyperlink" Target="https://www.panjit.com.tw/en/Product/downloadPDF/SMF8.5A" TargetMode="External"/><Relationship Id="rId491" Type="http://schemas.openxmlformats.org/officeDocument/2006/relationships/hyperlink" Target="https://www.panjit.com.tw/en/Product/downloadPDF/P4SMA30A" TargetMode="External"/><Relationship Id="rId2172" Type="http://schemas.openxmlformats.org/officeDocument/2006/relationships/hyperlink" Target="https://www.panjit.com.tw/en/Product/downloadPDF/P4SMAJ130CAS" TargetMode="External"/><Relationship Id="rId144" Type="http://schemas.openxmlformats.org/officeDocument/2006/relationships/hyperlink" Target="https://www.panjit.com.tw/en/Product/downloadPDF/P6AFC51A" TargetMode="External"/><Relationship Id="rId589" Type="http://schemas.openxmlformats.org/officeDocument/2006/relationships/hyperlink" Target="https://www.panjit.com.tw/en/Product/downloadPDF/P6SMB7.5A" TargetMode="External"/><Relationship Id="rId796" Type="http://schemas.openxmlformats.org/officeDocument/2006/relationships/hyperlink" Target="https://www.panjit.com.tw/en/Product/downloadPDF/3.0SMCJ26A-AU" TargetMode="External"/><Relationship Id="rId2477" Type="http://schemas.openxmlformats.org/officeDocument/2006/relationships/hyperlink" Target="https://www.panjit.com.tw/en/Product/downloadPDF/P6SMBJ85CAS" TargetMode="External"/><Relationship Id="rId351" Type="http://schemas.openxmlformats.org/officeDocument/2006/relationships/hyperlink" Target="https://www.panjit.com.tw/en/Product/downloadPDF/SMF70A-AU" TargetMode="External"/><Relationship Id="rId449" Type="http://schemas.openxmlformats.org/officeDocument/2006/relationships/hyperlink" Target="https://www.panjit.com.tw/en/Product/downloadPDF/P4FL9.0A-AU" TargetMode="External"/><Relationship Id="rId656" Type="http://schemas.openxmlformats.org/officeDocument/2006/relationships/hyperlink" Target="https://www.panjit.com.tw/en/Product/downloadPDF/P6SMBJ7.0A" TargetMode="External"/><Relationship Id="rId863" Type="http://schemas.openxmlformats.org/officeDocument/2006/relationships/hyperlink" Target="https://www.panjit.com.tw/en/Product/downloadPDF/P4SMAJ13A" TargetMode="External"/><Relationship Id="rId1079" Type="http://schemas.openxmlformats.org/officeDocument/2006/relationships/hyperlink" Target="https://www.panjit.com.tw/en/Product/downloadPDF/P6SMBJ8.0CA" TargetMode="External"/><Relationship Id="rId1286" Type="http://schemas.openxmlformats.org/officeDocument/2006/relationships/hyperlink" Target="https://www.panjit.com.tw/en/Product/downloadPDF/1.5SMC75A" TargetMode="External"/><Relationship Id="rId1493" Type="http://schemas.openxmlformats.org/officeDocument/2006/relationships/hyperlink" Target="https://www.panjit.com.tw/en/Product/downloadPDF/1.5SMCJ33CA" TargetMode="External"/><Relationship Id="rId2032" Type="http://schemas.openxmlformats.org/officeDocument/2006/relationships/hyperlink" Target="https://www.panjit.com.tw/en/Product/downloadPDF/P4SMA30AS" TargetMode="External"/><Relationship Id="rId2337" Type="http://schemas.openxmlformats.org/officeDocument/2006/relationships/hyperlink" Target="https://www.panjit.com.tw/en/Product/downloadPDF/1.5SMCJ14CAS" TargetMode="External"/><Relationship Id="rId211" Type="http://schemas.openxmlformats.org/officeDocument/2006/relationships/hyperlink" Target="https://www.panjit.com.tw/en/Product/downloadPDF/P4AFC64AS-AU" TargetMode="External"/><Relationship Id="rId309" Type="http://schemas.openxmlformats.org/officeDocument/2006/relationships/hyperlink" Target="https://www.panjit.com.tw/en/Product/downloadPDF/SMF60A" TargetMode="External"/><Relationship Id="rId516" Type="http://schemas.openxmlformats.org/officeDocument/2006/relationships/hyperlink" Target="https://www.panjit.com.tw/en/Product/downloadPDF/P4SMA11A-AU" TargetMode="External"/><Relationship Id="rId1146" Type="http://schemas.openxmlformats.org/officeDocument/2006/relationships/hyperlink" Target="https://www.panjit.com.tw/en/Product/downloadPDF/P6SMB75CA-AU" TargetMode="External"/><Relationship Id="rId1798" Type="http://schemas.openxmlformats.org/officeDocument/2006/relationships/hyperlink" Target="https://www.panjit.com.tw/en/Product/downloadPDF/P1CH30A-AU" TargetMode="External"/><Relationship Id="rId723" Type="http://schemas.openxmlformats.org/officeDocument/2006/relationships/hyperlink" Target="https://www.panjit.com.tw/en/Product/downloadPDF/P6SMBJ40A-AU" TargetMode="External"/><Relationship Id="rId930" Type="http://schemas.openxmlformats.org/officeDocument/2006/relationships/hyperlink" Target="https://www.panjit.com.tw/en/Product/downloadPDF/P4SMAJ45CA" TargetMode="External"/><Relationship Id="rId1006" Type="http://schemas.openxmlformats.org/officeDocument/2006/relationships/hyperlink" Target="https://www.panjit.com.tw/en/Product/downloadPDF/P4SMAJ51CA-AU" TargetMode="External"/><Relationship Id="rId1353" Type="http://schemas.openxmlformats.org/officeDocument/2006/relationships/hyperlink" Target="https://www.panjit.com.tw/en/Product/downloadPDF/1.5SMC39CA-AU" TargetMode="External"/><Relationship Id="rId1560" Type="http://schemas.openxmlformats.org/officeDocument/2006/relationships/hyperlink" Target="https://www.panjit.com.tw/en/Product/downloadPDF/1.5KE6.8CA" TargetMode="External"/><Relationship Id="rId1658" Type="http://schemas.openxmlformats.org/officeDocument/2006/relationships/hyperlink" Target="https://www.panjit.com.tw/en/Product/downloadPDF/3.0SMCJ8.5CA" TargetMode="External"/><Relationship Id="rId1865" Type="http://schemas.openxmlformats.org/officeDocument/2006/relationships/hyperlink" Target="https://www.panjit.com.tw/en/Product/downloadPDF/P4HE48A-AU" TargetMode="External"/><Relationship Id="rId2404" Type="http://schemas.openxmlformats.org/officeDocument/2006/relationships/hyperlink" Target="https://www.panjit.com.tw/en/Product/downloadPDF/P6KE150CAS" TargetMode="External"/><Relationship Id="rId1213" Type="http://schemas.openxmlformats.org/officeDocument/2006/relationships/hyperlink" Target="https://www.panjit.com.tw/en/Product/downloadPDF/P6KE220A" TargetMode="External"/><Relationship Id="rId1420" Type="http://schemas.openxmlformats.org/officeDocument/2006/relationships/hyperlink" Target="https://www.panjit.com.tw/en/Product/downloadPDF/1.5SMCJ6.0A" TargetMode="External"/><Relationship Id="rId1518" Type="http://schemas.openxmlformats.org/officeDocument/2006/relationships/hyperlink" Target="https://www.panjit.com.tw/en/Product/downloadPDF/1.5SMCJ200CA" TargetMode="External"/><Relationship Id="rId1725" Type="http://schemas.openxmlformats.org/officeDocument/2006/relationships/hyperlink" Target="https://www.panjit.com.tw/en/Product/downloadPDF/5KP48A" TargetMode="External"/><Relationship Id="rId1932" Type="http://schemas.openxmlformats.org/officeDocument/2006/relationships/hyperlink" Target="https://www.panjit.com.tw/en/Product/downloadPDF/1.5SMCJ60AS" TargetMode="External"/><Relationship Id="rId17" Type="http://schemas.openxmlformats.org/officeDocument/2006/relationships/hyperlink" Target="https://www.panjit.com.tw/en/Product/downloadPDF/1K5PC43AS-AU" TargetMode="External"/><Relationship Id="rId2194" Type="http://schemas.openxmlformats.org/officeDocument/2006/relationships/hyperlink" Target="https://www.panjit.com.tw/en/Product/downloadPDF/P6KE36AS" TargetMode="External"/><Relationship Id="rId166" Type="http://schemas.openxmlformats.org/officeDocument/2006/relationships/hyperlink" Target="https://www.panjit.com.tw/en/Product/downloadPDF/P6AFC18A-AU" TargetMode="External"/><Relationship Id="rId373" Type="http://schemas.openxmlformats.org/officeDocument/2006/relationships/hyperlink" Target="https://www.panjit.com.tw/en/Product/downloadPDF/P2AL26A" TargetMode="External"/><Relationship Id="rId580" Type="http://schemas.openxmlformats.org/officeDocument/2006/relationships/hyperlink" Target="https://www.panjit.com.tw/en/Product/downloadPDF/P4KE82A" TargetMode="External"/><Relationship Id="rId2054" Type="http://schemas.openxmlformats.org/officeDocument/2006/relationships/hyperlink" Target="https://www.panjit.com.tw/en/Product/downloadPDF/P4SMA220AS" TargetMode="External"/><Relationship Id="rId2261" Type="http://schemas.openxmlformats.org/officeDocument/2006/relationships/hyperlink" Target="https://www.panjit.com.tw/en/Product/downloadPDF/P6SMBJ18AS" TargetMode="External"/><Relationship Id="rId1" Type="http://schemas.openxmlformats.org/officeDocument/2006/relationships/hyperlink" Target="https://www.panjit.com.tw/en/Product/downloadPDF/5KMC40CAS" TargetMode="External"/><Relationship Id="rId233" Type="http://schemas.openxmlformats.org/officeDocument/2006/relationships/hyperlink" Target="https://www.panjit.com.tw/en/Product/downloadPDF/P4AFC8.0AS" TargetMode="External"/><Relationship Id="rId440" Type="http://schemas.openxmlformats.org/officeDocument/2006/relationships/hyperlink" Target="https://www.panjit.com.tw/en/Product/downloadPDF/P4FL64A" TargetMode="External"/><Relationship Id="rId678" Type="http://schemas.openxmlformats.org/officeDocument/2006/relationships/hyperlink" Target="https://www.panjit.com.tw/en/Product/downloadPDF/P6SMBJ40A" TargetMode="External"/><Relationship Id="rId885" Type="http://schemas.openxmlformats.org/officeDocument/2006/relationships/hyperlink" Target="https://www.panjit.com.tw/en/Product/downloadPDF/P4SMAJ64A" TargetMode="External"/><Relationship Id="rId1070" Type="http://schemas.openxmlformats.org/officeDocument/2006/relationships/hyperlink" Target="https://www.panjit.com.tw/en/Product/downloadPDF/P6SMB180CA" TargetMode="External"/><Relationship Id="rId2121" Type="http://schemas.openxmlformats.org/officeDocument/2006/relationships/hyperlink" Target="https://www.panjit.com.tw/en/Product/downloadPDF/P4SMAJ78AS" TargetMode="External"/><Relationship Id="rId2359" Type="http://schemas.openxmlformats.org/officeDocument/2006/relationships/hyperlink" Target="https://www.panjit.com.tw/en/Product/downloadPDF/1.5SMCJ70CAS" TargetMode="External"/><Relationship Id="rId300" Type="http://schemas.openxmlformats.org/officeDocument/2006/relationships/hyperlink" Target="https://www.panjit.com.tw/en/Product/downloadPDF/SMF33A" TargetMode="External"/><Relationship Id="rId538" Type="http://schemas.openxmlformats.org/officeDocument/2006/relationships/hyperlink" Target="https://www.panjit.com.tw/en/Product/downloadPDF/P4SMA10CA-AU" TargetMode="External"/><Relationship Id="rId745" Type="http://schemas.openxmlformats.org/officeDocument/2006/relationships/hyperlink" Target="https://www.panjit.com.tw/en/Product/downloadPDF/1.5SMC33A-AU" TargetMode="External"/><Relationship Id="rId952" Type="http://schemas.openxmlformats.org/officeDocument/2006/relationships/hyperlink" Target="https://www.panjit.com.tw/en/Product/downloadPDF/P4SMAJ210CA" TargetMode="External"/><Relationship Id="rId1168" Type="http://schemas.openxmlformats.org/officeDocument/2006/relationships/hyperlink" Target="https://www.panjit.com.tw/en/Product/downloadPDF/P6SMBJ43CA-AU" TargetMode="External"/><Relationship Id="rId1375" Type="http://schemas.openxmlformats.org/officeDocument/2006/relationships/hyperlink" Target="https://www.panjit.com.tw/en/Product/downloadPDF/1.5SMCJ26CA-AU" TargetMode="External"/><Relationship Id="rId1582" Type="http://schemas.openxmlformats.org/officeDocument/2006/relationships/hyperlink" Target="https://www.panjit.com.tw/en/Product/downloadPDF/1.5KE68CA" TargetMode="External"/><Relationship Id="rId2219" Type="http://schemas.openxmlformats.org/officeDocument/2006/relationships/hyperlink" Target="https://www.panjit.com.tw/en/Product/downloadPDF/P6SMB13AS" TargetMode="External"/><Relationship Id="rId2426" Type="http://schemas.openxmlformats.org/officeDocument/2006/relationships/hyperlink" Target="https://www.panjit.com.tw/en/Product/downloadPDF/P6SMB43CAS" TargetMode="External"/><Relationship Id="rId81" Type="http://schemas.openxmlformats.org/officeDocument/2006/relationships/hyperlink" Target="https://www.panjit.com.tw/en/Product/downloadPDF/5KMC58AS" TargetMode="External"/><Relationship Id="rId605" Type="http://schemas.openxmlformats.org/officeDocument/2006/relationships/hyperlink" Target="https://www.panjit.com.tw/en/Product/downloadPDF/P6SMB36A" TargetMode="External"/><Relationship Id="rId812" Type="http://schemas.openxmlformats.org/officeDocument/2006/relationships/hyperlink" Target="https://www.panjit.com.tw/en/Product/downloadPDF/3KP100A" TargetMode="External"/><Relationship Id="rId1028" Type="http://schemas.openxmlformats.org/officeDocument/2006/relationships/hyperlink" Target="https://www.panjit.com.tw/en/Product/downloadPDF/P4KE62CA" TargetMode="External"/><Relationship Id="rId1235" Type="http://schemas.openxmlformats.org/officeDocument/2006/relationships/hyperlink" Target="https://www.panjit.com.tw/en/Product/downloadPDF/P6KE36CA" TargetMode="External"/><Relationship Id="rId1442" Type="http://schemas.openxmlformats.org/officeDocument/2006/relationships/hyperlink" Target="https://www.panjit.com.tw/en/Product/downloadPDF/1.5SMCJ33A" TargetMode="External"/><Relationship Id="rId1887" Type="http://schemas.openxmlformats.org/officeDocument/2006/relationships/hyperlink" Target="https://www.panjit.com.tw/en/Product/downloadPDF/1.5SMC47AS" TargetMode="External"/><Relationship Id="rId1302" Type="http://schemas.openxmlformats.org/officeDocument/2006/relationships/hyperlink" Target="https://www.panjit.com.tw/en/Product/downloadPDF/1.5SMC8.2CA" TargetMode="External"/><Relationship Id="rId1747" Type="http://schemas.openxmlformats.org/officeDocument/2006/relationships/hyperlink" Target="https://www.panjit.com.tw/en/Product/downloadPDF/5KP190CA" TargetMode="External"/><Relationship Id="rId1954" Type="http://schemas.openxmlformats.org/officeDocument/2006/relationships/hyperlink" Target="https://www.panjit.com.tw/en/Product/downloadPDF/P4KE13AS" TargetMode="External"/><Relationship Id="rId39" Type="http://schemas.openxmlformats.org/officeDocument/2006/relationships/hyperlink" Target="https://www.panjit.com.tw/en/Product/downloadPDF/5KMC51AS-AU" TargetMode="External"/><Relationship Id="rId1607" Type="http://schemas.openxmlformats.org/officeDocument/2006/relationships/hyperlink" Target="https://www.panjit.com.tw/en/Product/downloadPDF/3.0SMCJ8.5A" TargetMode="External"/><Relationship Id="rId1814" Type="http://schemas.openxmlformats.org/officeDocument/2006/relationships/hyperlink" Target="https://www.panjit.com.tw/en/Product/downloadPDF/P4HE14A" TargetMode="External"/><Relationship Id="rId188" Type="http://schemas.openxmlformats.org/officeDocument/2006/relationships/hyperlink" Target="https://www.panjit.com.tw/en/Product/downloadPDF/P4AFC12AS-AU" TargetMode="External"/><Relationship Id="rId395" Type="http://schemas.openxmlformats.org/officeDocument/2006/relationships/hyperlink" Target="https://www.panjit.com.tw/en/Product/downloadPDF/P2AL17A-AU" TargetMode="External"/><Relationship Id="rId2076" Type="http://schemas.openxmlformats.org/officeDocument/2006/relationships/hyperlink" Target="https://www.panjit.com.tw/en/Product/downloadPDF/P4SMA68CAS" TargetMode="External"/><Relationship Id="rId2283" Type="http://schemas.openxmlformats.org/officeDocument/2006/relationships/hyperlink" Target="https://www.panjit.com.tw/en/Product/downloadPDF/P6SMBJ90AS" TargetMode="External"/><Relationship Id="rId2490" Type="http://schemas.openxmlformats.org/officeDocument/2006/relationships/hyperlink" Target="https://www.panjit.com.tw/en/Product/downloadPDF/P6SMBJ220CAS" TargetMode="External"/><Relationship Id="rId255" Type="http://schemas.openxmlformats.org/officeDocument/2006/relationships/hyperlink" Target="https://www.panjit.com.tw/en/Product/downloadPDF/P4AFC43AS" TargetMode="External"/><Relationship Id="rId462" Type="http://schemas.openxmlformats.org/officeDocument/2006/relationships/hyperlink" Target="https://www.panjit.com.tw/en/Product/downloadPDF/P4FL26A-AU" TargetMode="External"/><Relationship Id="rId1092" Type="http://schemas.openxmlformats.org/officeDocument/2006/relationships/hyperlink" Target="https://www.panjit.com.tw/en/Product/downloadPDF/P6SMBJ22CA" TargetMode="External"/><Relationship Id="rId1397" Type="http://schemas.openxmlformats.org/officeDocument/2006/relationships/hyperlink" Target="https://www.panjit.com.tw/en/Product/downloadPDF/3.0SMCJ15CA-AU" TargetMode="External"/><Relationship Id="rId2143" Type="http://schemas.openxmlformats.org/officeDocument/2006/relationships/hyperlink" Target="https://www.panjit.com.tw/en/Product/downloadPDF/P4SMAJ15CAS" TargetMode="External"/><Relationship Id="rId2350" Type="http://schemas.openxmlformats.org/officeDocument/2006/relationships/hyperlink" Target="https://www.panjit.com.tw/en/Product/downloadPDF/1.5SMCJ40CAS" TargetMode="External"/><Relationship Id="rId115" Type="http://schemas.openxmlformats.org/officeDocument/2006/relationships/hyperlink" Target="https://www.panjit.com.tw/en/Product/downloadPDF/P6AFC5.0A" TargetMode="External"/><Relationship Id="rId322" Type="http://schemas.openxmlformats.org/officeDocument/2006/relationships/hyperlink" Target="https://www.panjit.com.tw/en/Product/downloadPDF/SMF170A" TargetMode="External"/><Relationship Id="rId767" Type="http://schemas.openxmlformats.org/officeDocument/2006/relationships/hyperlink" Target="https://www.panjit.com.tw/en/Product/downloadPDF/1.5SMCJ22A-AU" TargetMode="External"/><Relationship Id="rId974" Type="http://schemas.openxmlformats.org/officeDocument/2006/relationships/hyperlink" Target="https://www.panjit.com.tw/en/Product/downloadPDF/P4SMAJ43A-AU" TargetMode="External"/><Relationship Id="rId2003" Type="http://schemas.openxmlformats.org/officeDocument/2006/relationships/hyperlink" Target="https://www.panjit.com.tw/en/Product/downloadPDF/P4KE51CAS" TargetMode="External"/><Relationship Id="rId2210" Type="http://schemas.openxmlformats.org/officeDocument/2006/relationships/hyperlink" Target="https://www.panjit.com.tw/en/Product/downloadPDF/P6KE160AS" TargetMode="External"/><Relationship Id="rId2448" Type="http://schemas.openxmlformats.org/officeDocument/2006/relationships/hyperlink" Target="https://www.panjit.com.tw/en/Product/downloadPDF/P6SMBJ10CAS" TargetMode="External"/><Relationship Id="rId627" Type="http://schemas.openxmlformats.org/officeDocument/2006/relationships/hyperlink" Target="https://www.panjit.com.tw/en/Product/downloadPDF/P6SMB300A" TargetMode="External"/><Relationship Id="rId834" Type="http://schemas.openxmlformats.org/officeDocument/2006/relationships/hyperlink" Target="https://www.panjit.com.tw/en/Product/downloadPDF/P4SMA51CA" TargetMode="External"/><Relationship Id="rId1257" Type="http://schemas.openxmlformats.org/officeDocument/2006/relationships/hyperlink" Target="https://www.panjit.com.tw/en/Product/downloadPDF/P6KE350CA" TargetMode="External"/><Relationship Id="rId1464" Type="http://schemas.openxmlformats.org/officeDocument/2006/relationships/hyperlink" Target="https://www.panjit.com.tw/en/Product/downloadPDF/1.5SMCJ170A" TargetMode="External"/><Relationship Id="rId1671" Type="http://schemas.openxmlformats.org/officeDocument/2006/relationships/hyperlink" Target="https://www.panjit.com.tw/en/Product/downloadPDF/3.0SMCJ24CA" TargetMode="External"/><Relationship Id="rId2308" Type="http://schemas.openxmlformats.org/officeDocument/2006/relationships/hyperlink" Target="https://www.panjit.com.tw/en/Product/downloadPDF/1.5SMC33CAS" TargetMode="External"/><Relationship Id="rId901" Type="http://schemas.openxmlformats.org/officeDocument/2006/relationships/hyperlink" Target="https://www.panjit.com.tw/en/Product/downloadPDF/P4SMAJ210A" TargetMode="External"/><Relationship Id="rId1117" Type="http://schemas.openxmlformats.org/officeDocument/2006/relationships/hyperlink" Target="https://www.panjit.com.tw/en/Product/downloadPDF/P6SMBJ150CA" TargetMode="External"/><Relationship Id="rId1324" Type="http://schemas.openxmlformats.org/officeDocument/2006/relationships/hyperlink" Target="https://www.panjit.com.tw/en/Product/downloadPDF/1.5SMC68CA" TargetMode="External"/><Relationship Id="rId1531" Type="http://schemas.openxmlformats.org/officeDocument/2006/relationships/hyperlink" Target="https://www.panjit.com.tw/en/Product/downloadPDF/1.5KE24A" TargetMode="External"/><Relationship Id="rId1769" Type="http://schemas.openxmlformats.org/officeDocument/2006/relationships/hyperlink" Target="https://www.panjit.com.tw/en/Product/downloadPDF/P1CH24A" TargetMode="External"/><Relationship Id="rId1976" Type="http://schemas.openxmlformats.org/officeDocument/2006/relationships/hyperlink" Target="https://www.panjit.com.tw/en/Product/downloadPDF/P4KE110AS" TargetMode="External"/><Relationship Id="rId30" Type="http://schemas.openxmlformats.org/officeDocument/2006/relationships/hyperlink" Target="https://www.panjit.com.tw/en/Product/downloadPDF/5KMC26AS-AU" TargetMode="External"/><Relationship Id="rId1629" Type="http://schemas.openxmlformats.org/officeDocument/2006/relationships/hyperlink" Target="https://www.panjit.com.tw/en/Product/downloadPDF/3.0SMCJ48A" TargetMode="External"/><Relationship Id="rId1836" Type="http://schemas.openxmlformats.org/officeDocument/2006/relationships/hyperlink" Target="https://www.panjit.com.tw/en/Product/downloadPDF/P4HE3.3A-AU" TargetMode="External"/><Relationship Id="rId1903" Type="http://schemas.openxmlformats.org/officeDocument/2006/relationships/hyperlink" Target="https://www.panjit.com.tw/en/Product/downloadPDF/1.5SMC200AS" TargetMode="External"/><Relationship Id="rId2098" Type="http://schemas.openxmlformats.org/officeDocument/2006/relationships/hyperlink" Target="https://www.panjit.com.tw/en/Product/downloadPDF/P4SMAJ15AS" TargetMode="External"/><Relationship Id="rId277" Type="http://schemas.openxmlformats.org/officeDocument/2006/relationships/hyperlink" Target="https://www.panjit.com.tw/en/Product/downloadPDF/P4AFC200AS" TargetMode="External"/><Relationship Id="rId484" Type="http://schemas.openxmlformats.org/officeDocument/2006/relationships/hyperlink" Target="https://www.panjit.com.tw/en/Product/downloadPDF/P4SMA15A" TargetMode="External"/><Relationship Id="rId2165" Type="http://schemas.openxmlformats.org/officeDocument/2006/relationships/hyperlink" Target="https://www.panjit.com.tw/en/Product/downloadPDF/P4SMAJ75CAS" TargetMode="External"/><Relationship Id="rId137" Type="http://schemas.openxmlformats.org/officeDocument/2006/relationships/hyperlink" Target="https://www.panjit.com.tw/en/Product/downloadPDF/P6AFC30A" TargetMode="External"/><Relationship Id="rId344" Type="http://schemas.openxmlformats.org/officeDocument/2006/relationships/hyperlink" Target="https://www.panjit.com.tw/en/Product/downloadPDF/SMF45A-AU" TargetMode="External"/><Relationship Id="rId691" Type="http://schemas.openxmlformats.org/officeDocument/2006/relationships/hyperlink" Target="https://www.panjit.com.tw/en/Product/downloadPDF/P6SMBJ90A" TargetMode="External"/><Relationship Id="rId789" Type="http://schemas.openxmlformats.org/officeDocument/2006/relationships/hyperlink" Target="https://www.panjit.com.tw/en/Product/downloadPDF/3.0SMCJ15A-AU" TargetMode="External"/><Relationship Id="rId996" Type="http://schemas.openxmlformats.org/officeDocument/2006/relationships/hyperlink" Target="https://www.panjit.com.tw/en/Product/downloadPDF/P4SMAJ24CA-AU" TargetMode="External"/><Relationship Id="rId2025" Type="http://schemas.openxmlformats.org/officeDocument/2006/relationships/hyperlink" Target="https://www.panjit.com.tw/en/Product/downloadPDF/P4SMA15AS" TargetMode="External"/><Relationship Id="rId2372" Type="http://schemas.openxmlformats.org/officeDocument/2006/relationships/hyperlink" Target="https://www.panjit.com.tw/en/Product/downloadPDF/1.5SMCJ190CAS" TargetMode="External"/><Relationship Id="rId551" Type="http://schemas.openxmlformats.org/officeDocument/2006/relationships/hyperlink" Target="https://www.panjit.com.tw/en/Product/downloadPDF/P4SMA36CA-AU" TargetMode="External"/><Relationship Id="rId649" Type="http://schemas.openxmlformats.org/officeDocument/2006/relationships/hyperlink" Target="https://www.panjit.com.tw/en/Product/downloadPDF/P6SMB62A-AU" TargetMode="External"/><Relationship Id="rId856" Type="http://schemas.openxmlformats.org/officeDocument/2006/relationships/hyperlink" Target="https://www.panjit.com.tw/en/Product/downloadPDF/P4SMAJ7.5A" TargetMode="External"/><Relationship Id="rId1181" Type="http://schemas.openxmlformats.org/officeDocument/2006/relationships/hyperlink" Target="https://www.panjit.com.tw/en/Product/downloadPDF/P6KE11A" TargetMode="External"/><Relationship Id="rId1279" Type="http://schemas.openxmlformats.org/officeDocument/2006/relationships/hyperlink" Target="https://www.panjit.com.tw/en/Product/downloadPDF/1.5SMC39A" TargetMode="External"/><Relationship Id="rId1486" Type="http://schemas.openxmlformats.org/officeDocument/2006/relationships/hyperlink" Target="https://www.panjit.com.tw/en/Product/downloadPDF/1.5SMCJ18CA" TargetMode="External"/><Relationship Id="rId2232" Type="http://schemas.openxmlformats.org/officeDocument/2006/relationships/hyperlink" Target="https://www.panjit.com.tw/en/Product/downloadPDF/P6SMB47AS" TargetMode="External"/><Relationship Id="rId204" Type="http://schemas.openxmlformats.org/officeDocument/2006/relationships/hyperlink" Target="https://www.panjit.com.tw/en/Product/downloadPDF/P4AFC43AS-AU" TargetMode="External"/><Relationship Id="rId411" Type="http://schemas.openxmlformats.org/officeDocument/2006/relationships/hyperlink" Target="https://www.panjit.com.tw/en/Product/downloadPDF/P4FL7.5A" TargetMode="External"/><Relationship Id="rId509" Type="http://schemas.openxmlformats.org/officeDocument/2006/relationships/hyperlink" Target="https://www.panjit.com.tw/en/Product/downloadPDF/P4SMA160A" TargetMode="External"/><Relationship Id="rId1041" Type="http://schemas.openxmlformats.org/officeDocument/2006/relationships/hyperlink" Target="https://www.panjit.com.tw/en/Product/downloadPDF/P6SMB12CA" TargetMode="External"/><Relationship Id="rId1139" Type="http://schemas.openxmlformats.org/officeDocument/2006/relationships/hyperlink" Target="https://www.panjit.com.tw/en/Product/downloadPDF/P6SMB39CA-AU" TargetMode="External"/><Relationship Id="rId1346" Type="http://schemas.openxmlformats.org/officeDocument/2006/relationships/hyperlink" Target="https://www.panjit.com.tw/en/Product/downloadPDF/1.5SMC20CA-AU" TargetMode="External"/><Relationship Id="rId1693" Type="http://schemas.openxmlformats.org/officeDocument/2006/relationships/hyperlink" Target="https://www.panjit.com.tw/en/Product/downloadPDF/3.0SMCJ120CA" TargetMode="External"/><Relationship Id="rId1998" Type="http://schemas.openxmlformats.org/officeDocument/2006/relationships/hyperlink" Target="https://www.panjit.com.tw/en/Product/downloadPDF/P4KE33CAS" TargetMode="External"/><Relationship Id="rId716" Type="http://schemas.openxmlformats.org/officeDocument/2006/relationships/hyperlink" Target="https://www.panjit.com.tw/en/Product/downloadPDF/P6SMBJ22A-AU" TargetMode="External"/><Relationship Id="rId923" Type="http://schemas.openxmlformats.org/officeDocument/2006/relationships/hyperlink" Target="https://www.panjit.com.tw/en/Product/downloadPDF/P4SMAJ26CA" TargetMode="External"/><Relationship Id="rId1553" Type="http://schemas.openxmlformats.org/officeDocument/2006/relationships/hyperlink" Target="https://www.panjit.com.tw/en/Product/downloadPDF/1.5KE200A" TargetMode="External"/><Relationship Id="rId1760" Type="http://schemas.openxmlformats.org/officeDocument/2006/relationships/hyperlink" Target="https://www.panjit.com.tw/en/Product/downloadPDF/P1CH12A" TargetMode="External"/><Relationship Id="rId1858" Type="http://schemas.openxmlformats.org/officeDocument/2006/relationships/hyperlink" Target="https://www.panjit.com.tw/en/Product/downloadPDF/P4HE28A-AU" TargetMode="External"/><Relationship Id="rId52" Type="http://schemas.openxmlformats.org/officeDocument/2006/relationships/hyperlink" Target="https://www.panjit.com.tw/en/Product/downloadPDF/5KMC20CAS-AU" TargetMode="External"/><Relationship Id="rId1206" Type="http://schemas.openxmlformats.org/officeDocument/2006/relationships/hyperlink" Target="https://www.panjit.com.tw/en/Product/downloadPDF/P6KE120A" TargetMode="External"/><Relationship Id="rId1413" Type="http://schemas.openxmlformats.org/officeDocument/2006/relationships/hyperlink" Target="https://www.panjit.com.tw/en/Product/downloadPDF/3.0SMCJ51CA-AU" TargetMode="External"/><Relationship Id="rId1620" Type="http://schemas.openxmlformats.org/officeDocument/2006/relationships/hyperlink" Target="https://www.panjit.com.tw/en/Product/downloadPDF/3.0SMCJ24A" TargetMode="External"/><Relationship Id="rId1718" Type="http://schemas.openxmlformats.org/officeDocument/2006/relationships/hyperlink" Target="https://www.panjit.com.tw/en/Product/downloadPDF/5KP28A" TargetMode="External"/><Relationship Id="rId1925" Type="http://schemas.openxmlformats.org/officeDocument/2006/relationships/hyperlink" Target="https://www.panjit.com.tw/en/Product/downloadPDF/1.5SMCJ40AS" TargetMode="External"/><Relationship Id="rId299" Type="http://schemas.openxmlformats.org/officeDocument/2006/relationships/hyperlink" Target="https://www.panjit.com.tw/en/Product/downloadPDF/SMF30A" TargetMode="External"/><Relationship Id="rId2187" Type="http://schemas.openxmlformats.org/officeDocument/2006/relationships/hyperlink" Target="https://www.panjit.com.tw/en/Product/downloadPDF/P6KE18AS" TargetMode="External"/><Relationship Id="rId2394" Type="http://schemas.openxmlformats.org/officeDocument/2006/relationships/hyperlink" Target="https://www.panjit.com.tw/en/Product/downloadPDF/P6KE56CAS" TargetMode="External"/><Relationship Id="rId159" Type="http://schemas.openxmlformats.org/officeDocument/2006/relationships/hyperlink" Target="https://www.panjit.com.tw/en/Product/downloadPDF/P6AFC11A-AU" TargetMode="External"/><Relationship Id="rId366" Type="http://schemas.openxmlformats.org/officeDocument/2006/relationships/hyperlink" Target="https://www.panjit.com.tw/en/Product/downloadPDF/P2AL15A" TargetMode="External"/><Relationship Id="rId573" Type="http://schemas.openxmlformats.org/officeDocument/2006/relationships/hyperlink" Target="https://www.panjit.com.tw/en/Product/downloadPDF/P4KE30A" TargetMode="External"/><Relationship Id="rId780" Type="http://schemas.openxmlformats.org/officeDocument/2006/relationships/hyperlink" Target="https://www.panjit.com.tw/en/Product/downloadPDF/1.5SMCJ58A-AU" TargetMode="External"/><Relationship Id="rId2047" Type="http://schemas.openxmlformats.org/officeDocument/2006/relationships/hyperlink" Target="https://www.panjit.com.tw/en/Product/downloadPDF/P4SMA120AS" TargetMode="External"/><Relationship Id="rId2254" Type="http://schemas.openxmlformats.org/officeDocument/2006/relationships/hyperlink" Target="https://www.panjit.com.tw/en/Product/downloadPDF/P6SMBJ11AS" TargetMode="External"/><Relationship Id="rId2461" Type="http://schemas.openxmlformats.org/officeDocument/2006/relationships/hyperlink" Target="https://www.panjit.com.tw/en/Product/downloadPDF/P6SMBJ28CAS" TargetMode="External"/><Relationship Id="rId226" Type="http://schemas.openxmlformats.org/officeDocument/2006/relationships/hyperlink" Target="https://www.panjit.com.tw/en/Product/downloadPDF/P4AFC200AS-AU" TargetMode="External"/><Relationship Id="rId433" Type="http://schemas.openxmlformats.org/officeDocument/2006/relationships/hyperlink" Target="https://www.panjit.com.tw/en/Product/downloadPDF/P4FL43A" TargetMode="External"/><Relationship Id="rId878" Type="http://schemas.openxmlformats.org/officeDocument/2006/relationships/hyperlink" Target="https://www.panjit.com.tw/en/Product/downloadPDF/P4SMAJ43A" TargetMode="External"/><Relationship Id="rId1063" Type="http://schemas.openxmlformats.org/officeDocument/2006/relationships/hyperlink" Target="https://www.panjit.com.tw/en/Product/downloadPDF/P6SMB100CA" TargetMode="External"/><Relationship Id="rId1270" Type="http://schemas.openxmlformats.org/officeDocument/2006/relationships/hyperlink" Target="https://www.panjit.com.tw/en/Product/downloadPDF/1.5SMC16A" TargetMode="External"/><Relationship Id="rId2114" Type="http://schemas.openxmlformats.org/officeDocument/2006/relationships/hyperlink" Target="https://www.panjit.com.tw/en/Product/downloadPDF/P4SMAJ51AS" TargetMode="External"/><Relationship Id="rId640" Type="http://schemas.openxmlformats.org/officeDocument/2006/relationships/hyperlink" Target="https://www.panjit.com.tw/en/Product/downloadPDF/P6SMB27A-AU" TargetMode="External"/><Relationship Id="rId738" Type="http://schemas.openxmlformats.org/officeDocument/2006/relationships/hyperlink" Target="https://www.panjit.com.tw/en/Product/downloadPDF/1.5SMC16A-AU" TargetMode="External"/><Relationship Id="rId945" Type="http://schemas.openxmlformats.org/officeDocument/2006/relationships/hyperlink" Target="https://www.panjit.com.tw/en/Product/downloadPDF/P4SMAJ130CA" TargetMode="External"/><Relationship Id="rId1368" Type="http://schemas.openxmlformats.org/officeDocument/2006/relationships/hyperlink" Target="https://www.panjit.com.tw/en/Product/downloadPDF/1.5SMCJ15CA-AU" TargetMode="External"/><Relationship Id="rId1575" Type="http://schemas.openxmlformats.org/officeDocument/2006/relationships/hyperlink" Target="https://www.panjit.com.tw/en/Product/downloadPDF/1.5KE36CA" TargetMode="External"/><Relationship Id="rId1782" Type="http://schemas.openxmlformats.org/officeDocument/2006/relationships/hyperlink" Target="https://www.panjit.com.tw/en/Product/downloadPDF/P1CH8.5A-AU" TargetMode="External"/><Relationship Id="rId2321" Type="http://schemas.openxmlformats.org/officeDocument/2006/relationships/hyperlink" Target="https://www.panjit.com.tw/en/Product/downloadPDF/1.5SMC110CAS" TargetMode="External"/><Relationship Id="rId2419" Type="http://schemas.openxmlformats.org/officeDocument/2006/relationships/hyperlink" Target="https://www.panjit.com.tw/en/Product/downloadPDF/P6SMB22CAS" TargetMode="External"/><Relationship Id="rId74" Type="http://schemas.openxmlformats.org/officeDocument/2006/relationships/hyperlink" Target="https://www.panjit.com.tw/en/Product/downloadPDF/5KMC36AS" TargetMode="External"/><Relationship Id="rId500" Type="http://schemas.openxmlformats.org/officeDocument/2006/relationships/hyperlink" Target="https://www.panjit.com.tw/en/Product/downloadPDF/P4SMA68A" TargetMode="External"/><Relationship Id="rId805" Type="http://schemas.openxmlformats.org/officeDocument/2006/relationships/hyperlink" Target="https://www.panjit.com.tw/en/Product/downloadPDF/3.0SMCJ51A-AU" TargetMode="External"/><Relationship Id="rId1130" Type="http://schemas.openxmlformats.org/officeDocument/2006/relationships/hyperlink" Target="https://www.panjit.com.tw/en/Product/downloadPDF/P6SMB16CA-AU" TargetMode="External"/><Relationship Id="rId1228" Type="http://schemas.openxmlformats.org/officeDocument/2006/relationships/hyperlink" Target="https://www.panjit.com.tw/en/Product/downloadPDF/P6KE18CA" TargetMode="External"/><Relationship Id="rId1435" Type="http://schemas.openxmlformats.org/officeDocument/2006/relationships/hyperlink" Target="https://www.panjit.com.tw/en/Product/downloadPDF/1.5SMCJ18A" TargetMode="External"/><Relationship Id="rId1642" Type="http://schemas.openxmlformats.org/officeDocument/2006/relationships/hyperlink" Target="https://www.panjit.com.tw/en/Product/downloadPDF/3.0SMCJ120A" TargetMode="External"/><Relationship Id="rId1947" Type="http://schemas.openxmlformats.org/officeDocument/2006/relationships/hyperlink" Target="https://www.panjit.com.tw/en/Product/downloadPDF/1.5SMCJ190AS" TargetMode="External"/><Relationship Id="rId1502" Type="http://schemas.openxmlformats.org/officeDocument/2006/relationships/hyperlink" Target="https://www.panjit.com.tw/en/Product/downloadPDF/1.5SMCJ60CA" TargetMode="External"/><Relationship Id="rId1807" Type="http://schemas.openxmlformats.org/officeDocument/2006/relationships/hyperlink" Target="https://www.panjit.com.tw/en/Product/downloadPDF/P4HE8.0A" TargetMode="External"/><Relationship Id="rId290" Type="http://schemas.openxmlformats.org/officeDocument/2006/relationships/hyperlink" Target="https://www.panjit.com.tw/en/Product/downloadPDF/SMF15A" TargetMode="External"/><Relationship Id="rId388" Type="http://schemas.openxmlformats.org/officeDocument/2006/relationships/hyperlink" Target="https://www.panjit.com.tw/en/Product/downloadPDF/P2AL10A-AU" TargetMode="External"/><Relationship Id="rId2069" Type="http://schemas.openxmlformats.org/officeDocument/2006/relationships/hyperlink" Target="https://www.panjit.com.tw/en/Product/downloadPDF/P4SMA36CAS" TargetMode="External"/><Relationship Id="rId150" Type="http://schemas.openxmlformats.org/officeDocument/2006/relationships/hyperlink" Target="https://www.panjit.com.tw/en/Product/downloadPDF/P6AFC5.0A-AU" TargetMode="External"/><Relationship Id="rId595" Type="http://schemas.openxmlformats.org/officeDocument/2006/relationships/hyperlink" Target="https://www.panjit.com.tw/en/Product/downloadPDF/P6SMB13A" TargetMode="External"/><Relationship Id="rId2276" Type="http://schemas.openxmlformats.org/officeDocument/2006/relationships/hyperlink" Target="https://www.panjit.com.tw/en/Product/downloadPDF/P6SMBJ58AS" TargetMode="External"/><Relationship Id="rId2483" Type="http://schemas.openxmlformats.org/officeDocument/2006/relationships/hyperlink" Target="https://www.panjit.com.tw/en/Product/downloadPDF/P6SMBJ150CAS" TargetMode="External"/><Relationship Id="rId248" Type="http://schemas.openxmlformats.org/officeDocument/2006/relationships/hyperlink" Target="https://www.panjit.com.tw/en/Product/downloadPDF/P4AFC24AS" TargetMode="External"/><Relationship Id="rId455" Type="http://schemas.openxmlformats.org/officeDocument/2006/relationships/hyperlink" Target="https://www.panjit.com.tw/en/Product/downloadPDF/P4FL15A-AU" TargetMode="External"/><Relationship Id="rId662" Type="http://schemas.openxmlformats.org/officeDocument/2006/relationships/hyperlink" Target="https://www.panjit.com.tw/en/Product/downloadPDF/P6SMBJ11A" TargetMode="External"/><Relationship Id="rId1085" Type="http://schemas.openxmlformats.org/officeDocument/2006/relationships/hyperlink" Target="https://www.panjit.com.tw/en/Product/downloadPDF/P6SMBJ13CA" TargetMode="External"/><Relationship Id="rId1292" Type="http://schemas.openxmlformats.org/officeDocument/2006/relationships/hyperlink" Target="https://www.panjit.com.tw/en/Product/downloadPDF/1.5SMC130A" TargetMode="External"/><Relationship Id="rId2136" Type="http://schemas.openxmlformats.org/officeDocument/2006/relationships/hyperlink" Target="https://www.panjit.com.tw/en/Product/downloadPDF/P4SMAJ8.5CAS" TargetMode="External"/><Relationship Id="rId2343" Type="http://schemas.openxmlformats.org/officeDocument/2006/relationships/hyperlink" Target="https://www.panjit.com.tw/en/Product/downloadPDF/1.5SMCJ22CAS" TargetMode="External"/><Relationship Id="rId108" Type="http://schemas.openxmlformats.org/officeDocument/2006/relationships/hyperlink" Target="https://www.panjit.com.tw/en/Product/downloadPDF/P4SMA440CAS" TargetMode="External"/><Relationship Id="rId315" Type="http://schemas.openxmlformats.org/officeDocument/2006/relationships/hyperlink" Target="https://www.panjit.com.tw/en/Product/downloadPDF/SMF90A" TargetMode="External"/><Relationship Id="rId522" Type="http://schemas.openxmlformats.org/officeDocument/2006/relationships/hyperlink" Target="https://www.panjit.com.tw/en/Product/downloadPDF/P4SMA20A-AU" TargetMode="External"/><Relationship Id="rId967" Type="http://schemas.openxmlformats.org/officeDocument/2006/relationships/hyperlink" Target="https://www.panjit.com.tw/en/Product/downloadPDF/P4SMAJ24A-AU" TargetMode="External"/><Relationship Id="rId1152" Type="http://schemas.openxmlformats.org/officeDocument/2006/relationships/hyperlink" Target="https://www.panjit.com.tw/en/Product/downloadPDF/P6SMBJ12CA-AU" TargetMode="External"/><Relationship Id="rId1597" Type="http://schemas.openxmlformats.org/officeDocument/2006/relationships/hyperlink" Target="https://www.panjit.com.tw/en/Product/downloadPDF/1.5KE300CA" TargetMode="External"/><Relationship Id="rId2203" Type="http://schemas.openxmlformats.org/officeDocument/2006/relationships/hyperlink" Target="https://www.panjit.com.tw/en/Product/downloadPDF/P6KE82AS" TargetMode="External"/><Relationship Id="rId2410" Type="http://schemas.openxmlformats.org/officeDocument/2006/relationships/hyperlink" Target="https://www.panjit.com.tw/en/Product/downloadPDF/P6KE250CAS" TargetMode="External"/><Relationship Id="rId96" Type="http://schemas.openxmlformats.org/officeDocument/2006/relationships/hyperlink" Target="https://www.panjit.com.tw/en/Product/downloadPDF/5KMC18CAS" TargetMode="External"/><Relationship Id="rId827" Type="http://schemas.openxmlformats.org/officeDocument/2006/relationships/hyperlink" Target="https://www.panjit.com.tw/en/Product/downloadPDF/P4SMA27CA" TargetMode="External"/><Relationship Id="rId1012" Type="http://schemas.openxmlformats.org/officeDocument/2006/relationships/hyperlink" Target="https://www.panjit.com.tw/en/Product/downloadPDF/P4KE6.8CA" TargetMode="External"/><Relationship Id="rId1457" Type="http://schemas.openxmlformats.org/officeDocument/2006/relationships/hyperlink" Target="https://www.panjit.com.tw/en/Product/downloadPDF/1.5SMCJ90A" TargetMode="External"/><Relationship Id="rId1664" Type="http://schemas.openxmlformats.org/officeDocument/2006/relationships/hyperlink" Target="https://www.panjit.com.tw/en/Product/downloadPDF/3.0SMCJ14CA" TargetMode="External"/><Relationship Id="rId1871" Type="http://schemas.openxmlformats.org/officeDocument/2006/relationships/hyperlink" Target="https://www.panjit.com.tw/en/Product/downloadPDF/1.5SMC10AS" TargetMode="External"/><Relationship Id="rId1317" Type="http://schemas.openxmlformats.org/officeDocument/2006/relationships/hyperlink" Target="https://www.panjit.com.tw/en/Product/downloadPDF/1.5SMC36CA" TargetMode="External"/><Relationship Id="rId1524" Type="http://schemas.openxmlformats.org/officeDocument/2006/relationships/hyperlink" Target="https://www.panjit.com.tw/en/Product/downloadPDF/1.5KE10A" TargetMode="External"/><Relationship Id="rId1731" Type="http://schemas.openxmlformats.org/officeDocument/2006/relationships/hyperlink" Target="https://www.panjit.com.tw/en/Product/downloadPDF/5KP170A" TargetMode="External"/><Relationship Id="rId1969" Type="http://schemas.openxmlformats.org/officeDocument/2006/relationships/hyperlink" Target="https://www.panjit.com.tw/en/Product/downloadPDF/P4KE56AS" TargetMode="External"/><Relationship Id="rId23" Type="http://schemas.openxmlformats.org/officeDocument/2006/relationships/hyperlink" Target="https://www.panjit.com.tw/en/Product/downloadPDF/5KMC15AS-AU" TargetMode="External"/><Relationship Id="rId1829" Type="http://schemas.openxmlformats.org/officeDocument/2006/relationships/hyperlink" Target="https://www.panjit.com.tw/en/Product/downloadPDF/P4HE45A" TargetMode="External"/><Relationship Id="rId2298" Type="http://schemas.openxmlformats.org/officeDocument/2006/relationships/hyperlink" Target="https://www.panjit.com.tw/en/Product/downloadPDF/1.5SMC12CAS" TargetMode="External"/><Relationship Id="rId172" Type="http://schemas.openxmlformats.org/officeDocument/2006/relationships/hyperlink" Target="https://www.panjit.com.tw/en/Product/downloadPDF/P6AFC30A-AU" TargetMode="External"/><Relationship Id="rId477" Type="http://schemas.openxmlformats.org/officeDocument/2006/relationships/hyperlink" Target="https://www.panjit.com.tw/en/Product/downloadPDF/P4SMA7.5A" TargetMode="External"/><Relationship Id="rId684" Type="http://schemas.openxmlformats.org/officeDocument/2006/relationships/hyperlink" Target="https://www.panjit.com.tw/en/Product/downloadPDF/P6SMBJ58A" TargetMode="External"/><Relationship Id="rId2060" Type="http://schemas.openxmlformats.org/officeDocument/2006/relationships/hyperlink" Target="https://www.panjit.com.tw/en/Product/downloadPDF/P4SMA15CAS" TargetMode="External"/><Relationship Id="rId2158" Type="http://schemas.openxmlformats.org/officeDocument/2006/relationships/hyperlink" Target="https://www.panjit.com.tw/en/Product/downloadPDF/P4SMAJ48CAS" TargetMode="External"/><Relationship Id="rId2365" Type="http://schemas.openxmlformats.org/officeDocument/2006/relationships/hyperlink" Target="https://www.panjit.com.tw/en/Product/downloadPDF/1.5SMCJ110CAS" TargetMode="External"/><Relationship Id="rId337" Type="http://schemas.openxmlformats.org/officeDocument/2006/relationships/hyperlink" Target="https://www.panjit.com.tw/en/Product/downloadPDF/SMF26A-AU" TargetMode="External"/><Relationship Id="rId891" Type="http://schemas.openxmlformats.org/officeDocument/2006/relationships/hyperlink" Target="https://www.panjit.com.tw/en/Product/downloadPDF/P4SMAJ100A" TargetMode="External"/><Relationship Id="rId989" Type="http://schemas.openxmlformats.org/officeDocument/2006/relationships/hyperlink" Target="https://www.panjit.com.tw/en/Product/downloadPDF/P4SMAJ14CA-AU" TargetMode="External"/><Relationship Id="rId2018" Type="http://schemas.openxmlformats.org/officeDocument/2006/relationships/hyperlink" Target="https://www.panjit.com.tw/en/Product/downloadPDF/P4KE200CAS" TargetMode="External"/><Relationship Id="rId544" Type="http://schemas.openxmlformats.org/officeDocument/2006/relationships/hyperlink" Target="https://www.panjit.com.tw/en/Product/downloadPDF/P4SMA18CA-AU" TargetMode="External"/><Relationship Id="rId751" Type="http://schemas.openxmlformats.org/officeDocument/2006/relationships/hyperlink" Target="https://www.panjit.com.tw/en/Product/downloadPDF/1.5SMC56A-AU" TargetMode="External"/><Relationship Id="rId849" Type="http://schemas.openxmlformats.org/officeDocument/2006/relationships/hyperlink" Target="https://www.panjit.com.tw/en/Product/downloadPDF/P4SMA200CA" TargetMode="External"/><Relationship Id="rId1174" Type="http://schemas.openxmlformats.org/officeDocument/2006/relationships/hyperlink" Target="https://www.panjit.com.tw/en/Product/downloadPDF/P6SMBJ60CA-AU" TargetMode="External"/><Relationship Id="rId1381" Type="http://schemas.openxmlformats.org/officeDocument/2006/relationships/hyperlink" Target="https://www.panjit.com.tw/en/Product/downloadPDF/1.5SMCJ43CA-AU" TargetMode="External"/><Relationship Id="rId1479" Type="http://schemas.openxmlformats.org/officeDocument/2006/relationships/hyperlink" Target="https://www.panjit.com.tw/en/Product/downloadPDF/1.5SMCJ11CA" TargetMode="External"/><Relationship Id="rId1686" Type="http://schemas.openxmlformats.org/officeDocument/2006/relationships/hyperlink" Target="https://www.panjit.com.tw/en/Product/downloadPDF/3.0SMCJ70CA" TargetMode="External"/><Relationship Id="rId2225" Type="http://schemas.openxmlformats.org/officeDocument/2006/relationships/hyperlink" Target="https://www.panjit.com.tw/en/Product/downloadPDF/P6SMB24AS" TargetMode="External"/><Relationship Id="rId2432" Type="http://schemas.openxmlformats.org/officeDocument/2006/relationships/hyperlink" Target="https://www.panjit.com.tw/en/Product/downloadPDF/P6SMB75CAS" TargetMode="External"/><Relationship Id="rId404" Type="http://schemas.openxmlformats.org/officeDocument/2006/relationships/hyperlink" Target="https://www.panjit.com.tw/en/Product/downloadPDF/P2AL36A-AU" TargetMode="External"/><Relationship Id="rId611" Type="http://schemas.openxmlformats.org/officeDocument/2006/relationships/hyperlink" Target="https://www.panjit.com.tw/en/Product/downloadPDF/P6SMB62A" TargetMode="External"/><Relationship Id="rId1034" Type="http://schemas.openxmlformats.org/officeDocument/2006/relationships/hyperlink" Target="https://www.panjit.com.tw/en/Product/downloadPDF/P4KE440CA" TargetMode="External"/><Relationship Id="rId1241" Type="http://schemas.openxmlformats.org/officeDocument/2006/relationships/hyperlink" Target="https://www.panjit.com.tw/en/Product/downloadPDF/P6KE62CA" TargetMode="External"/><Relationship Id="rId1339" Type="http://schemas.openxmlformats.org/officeDocument/2006/relationships/hyperlink" Target="https://www.panjit.com.tw/en/Product/downloadPDF/1.5SMC10CA-AU" TargetMode="External"/><Relationship Id="rId1893" Type="http://schemas.openxmlformats.org/officeDocument/2006/relationships/hyperlink" Target="https://www.panjit.com.tw/en/Product/downloadPDF/1.5SMC82AS" TargetMode="External"/><Relationship Id="rId709" Type="http://schemas.openxmlformats.org/officeDocument/2006/relationships/hyperlink" Target="https://www.panjit.com.tw/en/Product/downloadPDF/P6SMBJ13A-AU" TargetMode="External"/><Relationship Id="rId916" Type="http://schemas.openxmlformats.org/officeDocument/2006/relationships/hyperlink" Target="https://www.panjit.com.tw/en/Product/downloadPDF/P4SMAJ15CA" TargetMode="External"/><Relationship Id="rId1101" Type="http://schemas.openxmlformats.org/officeDocument/2006/relationships/hyperlink" Target="https://www.panjit.com.tw/en/Product/downloadPDF/P6SMBJ45CA" TargetMode="External"/><Relationship Id="rId1546" Type="http://schemas.openxmlformats.org/officeDocument/2006/relationships/hyperlink" Target="https://www.panjit.com.tw/en/Product/downloadPDF/1.5KE110A" TargetMode="External"/><Relationship Id="rId1753" Type="http://schemas.openxmlformats.org/officeDocument/2006/relationships/hyperlink" Target="https://www.panjit.com.tw/en/Product/downloadPDF/P1CH7.0A" TargetMode="External"/><Relationship Id="rId1960" Type="http://schemas.openxmlformats.org/officeDocument/2006/relationships/hyperlink" Target="https://www.panjit.com.tw/en/Product/downloadPDF/P4KE24AS" TargetMode="External"/><Relationship Id="rId45" Type="http://schemas.openxmlformats.org/officeDocument/2006/relationships/hyperlink" Target="https://www.panjit.com.tw/en/Product/downloadPDF/5KMC12CAS-AU" TargetMode="External"/><Relationship Id="rId1406" Type="http://schemas.openxmlformats.org/officeDocument/2006/relationships/hyperlink" Target="https://www.panjit.com.tw/en/Product/downloadPDF/3.0SMCJ30CA-AU" TargetMode="External"/><Relationship Id="rId1613" Type="http://schemas.openxmlformats.org/officeDocument/2006/relationships/hyperlink" Target="https://www.panjit.com.tw/en/Product/downloadPDF/3.0SMCJ14A" TargetMode="External"/><Relationship Id="rId1820" Type="http://schemas.openxmlformats.org/officeDocument/2006/relationships/hyperlink" Target="https://www.panjit.com.tw/en/Product/downloadPDF/P4HE22A" TargetMode="External"/><Relationship Id="rId194" Type="http://schemas.openxmlformats.org/officeDocument/2006/relationships/hyperlink" Target="https://www.panjit.com.tw/en/Product/downloadPDF/P4AFC18AS-AU" TargetMode="External"/><Relationship Id="rId1918" Type="http://schemas.openxmlformats.org/officeDocument/2006/relationships/hyperlink" Target="https://www.panjit.com.tw/en/Product/downloadPDF/1.5SMCJ22AS" TargetMode="External"/><Relationship Id="rId2082" Type="http://schemas.openxmlformats.org/officeDocument/2006/relationships/hyperlink" Target="https://www.panjit.com.tw/en/Product/downloadPDF/P4SMA120CAS" TargetMode="External"/><Relationship Id="rId261" Type="http://schemas.openxmlformats.org/officeDocument/2006/relationships/hyperlink" Target="https://www.panjit.com.tw/en/Product/downloadPDF/P4AFC60AS" TargetMode="External"/><Relationship Id="rId499" Type="http://schemas.openxmlformats.org/officeDocument/2006/relationships/hyperlink" Target="https://www.panjit.com.tw/en/Product/downloadPDF/P4SMA62A" TargetMode="External"/><Relationship Id="rId2387" Type="http://schemas.openxmlformats.org/officeDocument/2006/relationships/hyperlink" Target="https://www.panjit.com.tw/en/Product/downloadPDF/P6KE30CAS" TargetMode="External"/><Relationship Id="rId359" Type="http://schemas.openxmlformats.org/officeDocument/2006/relationships/hyperlink" Target="https://www.panjit.com.tw/en/Product/downloadPDF/P2AL8.5A" TargetMode="External"/><Relationship Id="rId566" Type="http://schemas.openxmlformats.org/officeDocument/2006/relationships/hyperlink" Target="https://www.panjit.com.tw/en/Product/downloadPDF/P4KE15A" TargetMode="External"/><Relationship Id="rId773" Type="http://schemas.openxmlformats.org/officeDocument/2006/relationships/hyperlink" Target="https://www.panjit.com.tw/en/Product/downloadPDF/1.5SMCJ36A-AU" TargetMode="External"/><Relationship Id="rId1196" Type="http://schemas.openxmlformats.org/officeDocument/2006/relationships/hyperlink" Target="https://www.panjit.com.tw/en/Product/downloadPDF/P6KE47A" TargetMode="External"/><Relationship Id="rId2247" Type="http://schemas.openxmlformats.org/officeDocument/2006/relationships/hyperlink" Target="https://www.panjit.com.tw/en/Product/downloadPDF/P6SMB180AS" TargetMode="External"/><Relationship Id="rId2454" Type="http://schemas.openxmlformats.org/officeDocument/2006/relationships/hyperlink" Target="https://www.panjit.com.tw/en/Product/downloadPDF/P6SMBJ16CAS" TargetMode="External"/><Relationship Id="rId121" Type="http://schemas.openxmlformats.org/officeDocument/2006/relationships/hyperlink" Target="https://www.panjit.com.tw/en/Product/downloadPDF/P6AFC8.5A" TargetMode="External"/><Relationship Id="rId219" Type="http://schemas.openxmlformats.org/officeDocument/2006/relationships/hyperlink" Target="https://www.panjit.com.tw/en/Product/downloadPDF/P4AFC120AS-AU" TargetMode="External"/><Relationship Id="rId426" Type="http://schemas.openxmlformats.org/officeDocument/2006/relationships/hyperlink" Target="https://www.panjit.com.tw/en/Product/downloadPDF/P4FL24A" TargetMode="External"/><Relationship Id="rId633" Type="http://schemas.openxmlformats.org/officeDocument/2006/relationships/hyperlink" Target="https://www.panjit.com.tw/en/Product/downloadPDF/P6SMB13A-AU" TargetMode="External"/><Relationship Id="rId980" Type="http://schemas.openxmlformats.org/officeDocument/2006/relationships/hyperlink" Target="https://www.panjit.com.tw/en/Product/downloadPDF/P4SMAJ60A-AU" TargetMode="External"/><Relationship Id="rId1056" Type="http://schemas.openxmlformats.org/officeDocument/2006/relationships/hyperlink" Target="https://www.panjit.com.tw/en/Product/downloadPDF/P6SMB51CA" TargetMode="External"/><Relationship Id="rId1263" Type="http://schemas.openxmlformats.org/officeDocument/2006/relationships/hyperlink" Target="https://www.panjit.com.tw/en/Product/downloadPDF/1.5SMC8.2A" TargetMode="External"/><Relationship Id="rId2107" Type="http://schemas.openxmlformats.org/officeDocument/2006/relationships/hyperlink" Target="https://www.panjit.com.tw/en/Product/downloadPDF/P4SMAJ30AS" TargetMode="External"/><Relationship Id="rId2314" Type="http://schemas.openxmlformats.org/officeDocument/2006/relationships/hyperlink" Target="https://www.panjit.com.tw/en/Product/downloadPDF/1.5SMC56CAS" TargetMode="External"/><Relationship Id="rId840" Type="http://schemas.openxmlformats.org/officeDocument/2006/relationships/hyperlink" Target="https://www.panjit.com.tw/en/Product/downloadPDF/P4SMA91CA" TargetMode="External"/><Relationship Id="rId938" Type="http://schemas.openxmlformats.org/officeDocument/2006/relationships/hyperlink" Target="https://www.panjit.com.tw/en/Product/downloadPDF/P4SMAJ75CA" TargetMode="External"/><Relationship Id="rId1470" Type="http://schemas.openxmlformats.org/officeDocument/2006/relationships/hyperlink" Target="https://www.panjit.com.tw/en/Product/downloadPDF/1.5SMCJ5.0CA" TargetMode="External"/><Relationship Id="rId1568" Type="http://schemas.openxmlformats.org/officeDocument/2006/relationships/hyperlink" Target="https://www.panjit.com.tw/en/Product/downloadPDF/1.5KE18CA" TargetMode="External"/><Relationship Id="rId1775" Type="http://schemas.openxmlformats.org/officeDocument/2006/relationships/hyperlink" Target="https://www.panjit.com.tw/en/Product/downloadPDF/P1CH3.3A-AU" TargetMode="External"/><Relationship Id="rId67" Type="http://schemas.openxmlformats.org/officeDocument/2006/relationships/hyperlink" Target="https://www.panjit.com.tw/en/Product/downloadPDF/5KMC20AS" TargetMode="External"/><Relationship Id="rId700" Type="http://schemas.openxmlformats.org/officeDocument/2006/relationships/hyperlink" Target="https://www.panjit.com.tw/en/Product/downloadPDF/P6SMBJ190A" TargetMode="External"/><Relationship Id="rId1123" Type="http://schemas.openxmlformats.org/officeDocument/2006/relationships/hyperlink" Target="https://www.panjit.com.tw/en/Product/downloadPDF/P6SMBJ210CA" TargetMode="External"/><Relationship Id="rId1330" Type="http://schemas.openxmlformats.org/officeDocument/2006/relationships/hyperlink" Target="https://www.panjit.com.tw/en/Product/downloadPDF/1.5SMC120CA" TargetMode="External"/><Relationship Id="rId1428" Type="http://schemas.openxmlformats.org/officeDocument/2006/relationships/hyperlink" Target="https://www.panjit.com.tw/en/Product/downloadPDF/1.5SMCJ11A" TargetMode="External"/><Relationship Id="rId1635" Type="http://schemas.openxmlformats.org/officeDocument/2006/relationships/hyperlink" Target="https://www.panjit.com.tw/en/Product/downloadPDF/3.0SMCJ70A" TargetMode="External"/><Relationship Id="rId1982" Type="http://schemas.openxmlformats.org/officeDocument/2006/relationships/hyperlink" Target="https://www.panjit.com.tw/en/Product/downloadPDF/P4KE180AS" TargetMode="External"/><Relationship Id="rId1842" Type="http://schemas.openxmlformats.org/officeDocument/2006/relationships/hyperlink" Target="https://www.panjit.com.tw/en/Product/downloadPDF/P4HE8.0A-AU" TargetMode="External"/><Relationship Id="rId1702" Type="http://schemas.openxmlformats.org/officeDocument/2006/relationships/hyperlink" Target="https://www.panjit.com.tw/en/Product/downloadPDF/3.0SMCJ220CA" TargetMode="External"/><Relationship Id="rId283" Type="http://schemas.openxmlformats.org/officeDocument/2006/relationships/hyperlink" Target="https://www.panjit.com.tw/en/Product/downloadPDF/SMF8.0A" TargetMode="External"/><Relationship Id="rId490" Type="http://schemas.openxmlformats.org/officeDocument/2006/relationships/hyperlink" Target="https://www.panjit.com.tw/en/Product/downloadPDF/P4SMA27A" TargetMode="External"/><Relationship Id="rId2171" Type="http://schemas.openxmlformats.org/officeDocument/2006/relationships/hyperlink" Target="https://www.panjit.com.tw/en/Product/downloadPDF/P4SMAJ120CAS" TargetMode="External"/><Relationship Id="rId143" Type="http://schemas.openxmlformats.org/officeDocument/2006/relationships/hyperlink" Target="https://www.panjit.com.tw/en/Product/downloadPDF/P6AFC48A" TargetMode="External"/><Relationship Id="rId350" Type="http://schemas.openxmlformats.org/officeDocument/2006/relationships/hyperlink" Target="https://www.panjit.com.tw/en/Product/downloadPDF/SMF64A-AU" TargetMode="External"/><Relationship Id="rId588" Type="http://schemas.openxmlformats.org/officeDocument/2006/relationships/hyperlink" Target="https://www.panjit.com.tw/en/Product/downloadPDF/P6SMB6.8A" TargetMode="External"/><Relationship Id="rId795" Type="http://schemas.openxmlformats.org/officeDocument/2006/relationships/hyperlink" Target="https://www.panjit.com.tw/en/Product/downloadPDF/3.0SMCJ24A-AU" TargetMode="External"/><Relationship Id="rId2031" Type="http://schemas.openxmlformats.org/officeDocument/2006/relationships/hyperlink" Target="https://www.panjit.com.tw/en/Product/downloadPDF/P4SMA27AS" TargetMode="External"/><Relationship Id="rId2269" Type="http://schemas.openxmlformats.org/officeDocument/2006/relationships/hyperlink" Target="https://www.panjit.com.tw/en/Product/downloadPDF/P6SMBJ36AS" TargetMode="External"/><Relationship Id="rId2476" Type="http://schemas.openxmlformats.org/officeDocument/2006/relationships/hyperlink" Target="https://www.panjit.com.tw/en/Product/downloadPDF/P6SMBJ78CAS" TargetMode="External"/><Relationship Id="rId9" Type="http://schemas.openxmlformats.org/officeDocument/2006/relationships/hyperlink" Target="https://www.panjit.com.tw/en/Product/downloadPDF/1K5PC14AS-AU" TargetMode="External"/><Relationship Id="rId210" Type="http://schemas.openxmlformats.org/officeDocument/2006/relationships/hyperlink" Target="https://www.panjit.com.tw/en/Product/downloadPDF/P4AFC60AS-AU" TargetMode="External"/><Relationship Id="rId448" Type="http://schemas.openxmlformats.org/officeDocument/2006/relationships/hyperlink" Target="https://www.panjit.com.tw/en/Product/downloadPDF/P4FL8.5A-AU" TargetMode="External"/><Relationship Id="rId655" Type="http://schemas.openxmlformats.org/officeDocument/2006/relationships/hyperlink" Target="https://www.panjit.com.tw/en/Product/downloadPDF/P6SMBJ6.5A" TargetMode="External"/><Relationship Id="rId862" Type="http://schemas.openxmlformats.org/officeDocument/2006/relationships/hyperlink" Target="https://www.panjit.com.tw/en/Product/downloadPDF/P4SMAJ12A" TargetMode="External"/><Relationship Id="rId1078" Type="http://schemas.openxmlformats.org/officeDocument/2006/relationships/hyperlink" Target="https://www.panjit.com.tw/en/Product/downloadPDF/P6SMBJ7.5CA" TargetMode="External"/><Relationship Id="rId1285" Type="http://schemas.openxmlformats.org/officeDocument/2006/relationships/hyperlink" Target="https://www.panjit.com.tw/en/Product/downloadPDF/1.5SMC68A" TargetMode="External"/><Relationship Id="rId1492" Type="http://schemas.openxmlformats.org/officeDocument/2006/relationships/hyperlink" Target="https://www.panjit.com.tw/en/Product/downloadPDF/1.5SMCJ30CA" TargetMode="External"/><Relationship Id="rId2129" Type="http://schemas.openxmlformats.org/officeDocument/2006/relationships/hyperlink" Target="https://www.panjit.com.tw/en/Product/downloadPDF/P4SMAJ160AS" TargetMode="External"/><Relationship Id="rId2336" Type="http://schemas.openxmlformats.org/officeDocument/2006/relationships/hyperlink" Target="https://www.panjit.com.tw/en/Product/downloadPDF/1.5SMCJ13CAS" TargetMode="External"/><Relationship Id="rId308" Type="http://schemas.openxmlformats.org/officeDocument/2006/relationships/hyperlink" Target="https://www.panjit.com.tw/en/Product/downloadPDF/SMF58A" TargetMode="External"/><Relationship Id="rId515" Type="http://schemas.openxmlformats.org/officeDocument/2006/relationships/hyperlink" Target="https://www.panjit.com.tw/en/Product/downloadPDF/P4SMA10A-AU" TargetMode="External"/><Relationship Id="rId722" Type="http://schemas.openxmlformats.org/officeDocument/2006/relationships/hyperlink" Target="https://www.panjit.com.tw/en/Product/downloadPDF/P6SMBJ36A-AU" TargetMode="External"/><Relationship Id="rId1145" Type="http://schemas.openxmlformats.org/officeDocument/2006/relationships/hyperlink" Target="https://www.panjit.com.tw/en/Product/downloadPDF/P6SMB68CA-AU" TargetMode="External"/><Relationship Id="rId1352" Type="http://schemas.openxmlformats.org/officeDocument/2006/relationships/hyperlink" Target="https://www.panjit.com.tw/en/Product/downloadPDF/1.5SMC36CA-AU" TargetMode="External"/><Relationship Id="rId1797" Type="http://schemas.openxmlformats.org/officeDocument/2006/relationships/hyperlink" Target="https://www.panjit.com.tw/en/Product/downloadPDF/P1CH28A-AU" TargetMode="External"/><Relationship Id="rId2403" Type="http://schemas.openxmlformats.org/officeDocument/2006/relationships/hyperlink" Target="https://www.panjit.com.tw/en/Product/downloadPDF/P6KE130CAS" TargetMode="External"/><Relationship Id="rId89" Type="http://schemas.openxmlformats.org/officeDocument/2006/relationships/hyperlink" Target="https://www.panjit.com.tw/en/Product/downloadPDF/5KMC100AS" TargetMode="External"/><Relationship Id="rId1005" Type="http://schemas.openxmlformats.org/officeDocument/2006/relationships/hyperlink" Target="https://www.panjit.com.tw/en/Product/downloadPDF/P4SMAJ48CA-AU" TargetMode="External"/><Relationship Id="rId1212" Type="http://schemas.openxmlformats.org/officeDocument/2006/relationships/hyperlink" Target="https://www.panjit.com.tw/en/Product/downloadPDF/P6KE200A" TargetMode="External"/><Relationship Id="rId1657" Type="http://schemas.openxmlformats.org/officeDocument/2006/relationships/hyperlink" Target="https://www.panjit.com.tw/en/Product/downloadPDF/3.0SMCJ8.0CA" TargetMode="External"/><Relationship Id="rId1864" Type="http://schemas.openxmlformats.org/officeDocument/2006/relationships/hyperlink" Target="https://www.panjit.com.tw/en/Product/downloadPDF/P4HE45A-AU" TargetMode="External"/><Relationship Id="rId1517" Type="http://schemas.openxmlformats.org/officeDocument/2006/relationships/hyperlink" Target="https://www.panjit.com.tw/en/Product/downloadPDF/1.5SMCJ190CA" TargetMode="External"/><Relationship Id="rId1724" Type="http://schemas.openxmlformats.org/officeDocument/2006/relationships/hyperlink" Target="https://www.panjit.com.tw/en/Product/downloadPDF/5KP45A" TargetMode="External"/><Relationship Id="rId16" Type="http://schemas.openxmlformats.org/officeDocument/2006/relationships/hyperlink" Target="https://www.panjit.com.tw/en/Product/downloadPDF/1K5PC40AS-AU" TargetMode="External"/><Relationship Id="rId1931" Type="http://schemas.openxmlformats.org/officeDocument/2006/relationships/hyperlink" Target="https://www.panjit.com.tw/en/Product/downloadPDF/1.5SMCJ58AS" TargetMode="External"/><Relationship Id="rId2193" Type="http://schemas.openxmlformats.org/officeDocument/2006/relationships/hyperlink" Target="https://www.panjit.com.tw/en/Product/downloadPDF/P6KE33AS" TargetMode="External"/><Relationship Id="rId165" Type="http://schemas.openxmlformats.org/officeDocument/2006/relationships/hyperlink" Target="https://www.panjit.com.tw/en/Product/downloadPDF/P6AFC17A-AU" TargetMode="External"/><Relationship Id="rId372" Type="http://schemas.openxmlformats.org/officeDocument/2006/relationships/hyperlink" Target="https://www.panjit.com.tw/en/Product/downloadPDF/P2AL24A" TargetMode="External"/><Relationship Id="rId677" Type="http://schemas.openxmlformats.org/officeDocument/2006/relationships/hyperlink" Target="https://www.panjit.com.tw/en/Product/downloadPDF/P6SMBJ36A" TargetMode="External"/><Relationship Id="rId2053" Type="http://schemas.openxmlformats.org/officeDocument/2006/relationships/hyperlink" Target="https://www.panjit.com.tw/en/Product/downloadPDF/P4SMA200AS" TargetMode="External"/><Relationship Id="rId2260" Type="http://schemas.openxmlformats.org/officeDocument/2006/relationships/hyperlink" Target="https://www.panjit.com.tw/en/Product/downloadPDF/P6SMBJ17AS" TargetMode="External"/><Relationship Id="rId2358" Type="http://schemas.openxmlformats.org/officeDocument/2006/relationships/hyperlink" Target="https://www.panjit.com.tw/en/Product/downloadPDF/1.5SMCJ64CAS" TargetMode="External"/><Relationship Id="rId232" Type="http://schemas.openxmlformats.org/officeDocument/2006/relationships/hyperlink" Target="https://www.panjit.com.tw/en/Product/downloadPDF/P4AFC7.0AS" TargetMode="External"/><Relationship Id="rId884" Type="http://schemas.openxmlformats.org/officeDocument/2006/relationships/hyperlink" Target="https://www.panjit.com.tw/en/Product/downloadPDF/P4SMAJ60A" TargetMode="External"/><Relationship Id="rId2120" Type="http://schemas.openxmlformats.org/officeDocument/2006/relationships/hyperlink" Target="https://www.panjit.com.tw/en/Product/downloadPDF/P4SMAJ75AS" TargetMode="External"/><Relationship Id="rId537" Type="http://schemas.openxmlformats.org/officeDocument/2006/relationships/hyperlink" Target="https://www.panjit.com.tw/en/Product/downloadPDF/P4SMA82A-AU" TargetMode="External"/><Relationship Id="rId744" Type="http://schemas.openxmlformats.org/officeDocument/2006/relationships/hyperlink" Target="https://www.panjit.com.tw/en/Product/downloadPDF/1.5SMC30A-AU" TargetMode="External"/><Relationship Id="rId951" Type="http://schemas.openxmlformats.org/officeDocument/2006/relationships/hyperlink" Target="https://www.panjit.com.tw/en/Product/downloadPDF/P4SMAJ200CA" TargetMode="External"/><Relationship Id="rId1167" Type="http://schemas.openxmlformats.org/officeDocument/2006/relationships/hyperlink" Target="https://www.panjit.com.tw/en/Product/downloadPDF/P6SMBJ40CA-AU" TargetMode="External"/><Relationship Id="rId1374" Type="http://schemas.openxmlformats.org/officeDocument/2006/relationships/hyperlink" Target="https://www.panjit.com.tw/en/Product/downloadPDF/1.5SMCJ24CA-AU" TargetMode="External"/><Relationship Id="rId1581" Type="http://schemas.openxmlformats.org/officeDocument/2006/relationships/hyperlink" Target="https://www.panjit.com.tw/en/Product/downloadPDF/1.5KE62CA" TargetMode="External"/><Relationship Id="rId1679" Type="http://schemas.openxmlformats.org/officeDocument/2006/relationships/hyperlink" Target="https://www.panjit.com.tw/en/Product/downloadPDF/3.0SMCJ45CA" TargetMode="External"/><Relationship Id="rId2218" Type="http://schemas.openxmlformats.org/officeDocument/2006/relationships/hyperlink" Target="https://www.panjit.com.tw/en/Product/downloadPDF/P6SMB12AS" TargetMode="External"/><Relationship Id="rId2425" Type="http://schemas.openxmlformats.org/officeDocument/2006/relationships/hyperlink" Target="https://www.panjit.com.tw/en/Product/downloadPDF/P6SMB39CAS" TargetMode="External"/><Relationship Id="rId80" Type="http://schemas.openxmlformats.org/officeDocument/2006/relationships/hyperlink" Target="https://www.panjit.com.tw/en/Product/downloadPDF/5KMC54AS" TargetMode="External"/><Relationship Id="rId604" Type="http://schemas.openxmlformats.org/officeDocument/2006/relationships/hyperlink" Target="https://www.panjit.com.tw/en/Product/downloadPDF/P6SMB33A" TargetMode="External"/><Relationship Id="rId811" Type="http://schemas.openxmlformats.org/officeDocument/2006/relationships/hyperlink" Target="https://www.panjit.com.tw/en/Product/downloadPDF/3KP33A" TargetMode="External"/><Relationship Id="rId1027" Type="http://schemas.openxmlformats.org/officeDocument/2006/relationships/hyperlink" Target="https://www.panjit.com.tw/en/Product/downloadPDF/P4KE56CA" TargetMode="External"/><Relationship Id="rId1234" Type="http://schemas.openxmlformats.org/officeDocument/2006/relationships/hyperlink" Target="https://www.panjit.com.tw/en/Product/downloadPDF/P6KE33CA" TargetMode="External"/><Relationship Id="rId1441" Type="http://schemas.openxmlformats.org/officeDocument/2006/relationships/hyperlink" Target="https://www.panjit.com.tw/en/Product/downloadPDF/1.5SMCJ30A" TargetMode="External"/><Relationship Id="rId1886" Type="http://schemas.openxmlformats.org/officeDocument/2006/relationships/hyperlink" Target="https://www.panjit.com.tw/en/Product/downloadPDF/1.5SMC43AS" TargetMode="External"/><Relationship Id="rId909" Type="http://schemas.openxmlformats.org/officeDocument/2006/relationships/hyperlink" Target="https://www.panjit.com.tw/en/Product/downloadPDF/P4SMAJ8.5CA" TargetMode="External"/><Relationship Id="rId1301" Type="http://schemas.openxmlformats.org/officeDocument/2006/relationships/hyperlink" Target="https://www.panjit.com.tw/en/Product/downloadPDF/1.5SMC7.5CA" TargetMode="External"/><Relationship Id="rId1539" Type="http://schemas.openxmlformats.org/officeDocument/2006/relationships/hyperlink" Target="https://www.panjit.com.tw/en/Product/downloadPDF/1.5KE51A" TargetMode="External"/><Relationship Id="rId1746" Type="http://schemas.openxmlformats.org/officeDocument/2006/relationships/hyperlink" Target="https://www.panjit.com.tw/en/Product/downloadPDF/5KP170CA" TargetMode="External"/><Relationship Id="rId1953" Type="http://schemas.openxmlformats.org/officeDocument/2006/relationships/hyperlink" Target="https://www.panjit.com.tw/en/Product/downloadPDF/P4KE12AS" TargetMode="External"/><Relationship Id="rId38" Type="http://schemas.openxmlformats.org/officeDocument/2006/relationships/hyperlink" Target="https://www.panjit.com.tw/en/Product/downloadPDF/5KMC48AS-AU" TargetMode="External"/><Relationship Id="rId1606" Type="http://schemas.openxmlformats.org/officeDocument/2006/relationships/hyperlink" Target="https://www.panjit.com.tw/en/Product/downloadPDF/3.0SMCJ8.0A" TargetMode="External"/><Relationship Id="rId1813" Type="http://schemas.openxmlformats.org/officeDocument/2006/relationships/hyperlink" Target="https://www.panjit.com.tw/en/Product/downloadPDF/P4HE13A" TargetMode="External"/><Relationship Id="rId187" Type="http://schemas.openxmlformats.org/officeDocument/2006/relationships/hyperlink" Target="https://www.panjit.com.tw/en/Product/downloadPDF/P4AFC11AS-AU" TargetMode="External"/><Relationship Id="rId394" Type="http://schemas.openxmlformats.org/officeDocument/2006/relationships/hyperlink" Target="https://www.panjit.com.tw/en/Product/downloadPDF/P2AL16A-AU" TargetMode="External"/><Relationship Id="rId2075" Type="http://schemas.openxmlformats.org/officeDocument/2006/relationships/hyperlink" Target="https://www.panjit.com.tw/en/Product/downloadPDF/P4SMA62CAS" TargetMode="External"/><Relationship Id="rId2282" Type="http://schemas.openxmlformats.org/officeDocument/2006/relationships/hyperlink" Target="https://www.panjit.com.tw/en/Product/downloadPDF/P6SMBJ85AS" TargetMode="External"/><Relationship Id="rId254" Type="http://schemas.openxmlformats.org/officeDocument/2006/relationships/hyperlink" Target="https://www.panjit.com.tw/en/Product/downloadPDF/P4AFC40AS" TargetMode="External"/><Relationship Id="rId699" Type="http://schemas.openxmlformats.org/officeDocument/2006/relationships/hyperlink" Target="https://www.panjit.com.tw/en/Product/downloadPDF/P6SMBJ180A" TargetMode="External"/><Relationship Id="rId1091" Type="http://schemas.openxmlformats.org/officeDocument/2006/relationships/hyperlink" Target="https://www.panjit.com.tw/en/Product/downloadPDF/P6SMBJ20CA" TargetMode="External"/><Relationship Id="rId114" Type="http://schemas.openxmlformats.org/officeDocument/2006/relationships/hyperlink" Target="https://www.panjit.com.tw/en/Product/downloadPDF/P6AFC3.3A" TargetMode="External"/><Relationship Id="rId461" Type="http://schemas.openxmlformats.org/officeDocument/2006/relationships/hyperlink" Target="https://www.panjit.com.tw/en/Product/downloadPDF/P4FL24A-AU" TargetMode="External"/><Relationship Id="rId559" Type="http://schemas.openxmlformats.org/officeDocument/2006/relationships/hyperlink" Target="https://www.panjit.com.tw/en/Product/downloadPDF/P4SMA75CA-AU" TargetMode="External"/><Relationship Id="rId766" Type="http://schemas.openxmlformats.org/officeDocument/2006/relationships/hyperlink" Target="https://www.panjit.com.tw/en/Product/downloadPDF/1.5SMCJ20A-AU" TargetMode="External"/><Relationship Id="rId1189" Type="http://schemas.openxmlformats.org/officeDocument/2006/relationships/hyperlink" Target="https://www.panjit.com.tw/en/Product/downloadPDF/P6KE24A" TargetMode="External"/><Relationship Id="rId1396" Type="http://schemas.openxmlformats.org/officeDocument/2006/relationships/hyperlink" Target="https://www.panjit.com.tw/en/Product/downloadPDF/3.0SMCJ14CA-AU" TargetMode="External"/><Relationship Id="rId2142" Type="http://schemas.openxmlformats.org/officeDocument/2006/relationships/hyperlink" Target="https://www.panjit.com.tw/en/Product/downloadPDF/P4SMAJ14CAS" TargetMode="External"/><Relationship Id="rId2447" Type="http://schemas.openxmlformats.org/officeDocument/2006/relationships/hyperlink" Target="https://www.panjit.com.tw/en/Product/downloadPDF/P6SMBJ9.0CAS" TargetMode="External"/><Relationship Id="rId321" Type="http://schemas.openxmlformats.org/officeDocument/2006/relationships/hyperlink" Target="https://www.panjit.com.tw/en/Product/downloadPDF/SMF160A" TargetMode="External"/><Relationship Id="rId419" Type="http://schemas.openxmlformats.org/officeDocument/2006/relationships/hyperlink" Target="https://www.panjit.com.tw/en/Product/downloadPDF/P4FL14A" TargetMode="External"/><Relationship Id="rId626" Type="http://schemas.openxmlformats.org/officeDocument/2006/relationships/hyperlink" Target="https://www.panjit.com.tw/en/Product/downloadPDF/P6SMB250A" TargetMode="External"/><Relationship Id="rId973" Type="http://schemas.openxmlformats.org/officeDocument/2006/relationships/hyperlink" Target="https://www.panjit.com.tw/en/Product/downloadPDF/P4SMAJ40A-AU" TargetMode="External"/><Relationship Id="rId1049" Type="http://schemas.openxmlformats.org/officeDocument/2006/relationships/hyperlink" Target="https://www.panjit.com.tw/en/Product/downloadPDF/P6SMB27CA" TargetMode="External"/><Relationship Id="rId1256" Type="http://schemas.openxmlformats.org/officeDocument/2006/relationships/hyperlink" Target="https://www.panjit.com.tw/en/Product/downloadPDF/P6KE300CA" TargetMode="External"/><Relationship Id="rId2002" Type="http://schemas.openxmlformats.org/officeDocument/2006/relationships/hyperlink" Target="https://www.panjit.com.tw/en/Product/downloadPDF/P4KE47CAS" TargetMode="External"/><Relationship Id="rId2307" Type="http://schemas.openxmlformats.org/officeDocument/2006/relationships/hyperlink" Target="https://www.panjit.com.tw/en/Product/downloadPDF/1.5SMC30CAS" TargetMode="External"/><Relationship Id="rId833" Type="http://schemas.openxmlformats.org/officeDocument/2006/relationships/hyperlink" Target="https://www.panjit.com.tw/en/Product/downloadPDF/P4SMA47CA" TargetMode="External"/><Relationship Id="rId1116" Type="http://schemas.openxmlformats.org/officeDocument/2006/relationships/hyperlink" Target="https://www.panjit.com.tw/en/Product/downloadPDF/P6SMBJ130CA" TargetMode="External"/><Relationship Id="rId1463" Type="http://schemas.openxmlformats.org/officeDocument/2006/relationships/hyperlink" Target="https://www.panjit.com.tw/en/Product/downloadPDF/1.5SMCJ160A" TargetMode="External"/><Relationship Id="rId1670" Type="http://schemas.openxmlformats.org/officeDocument/2006/relationships/hyperlink" Target="https://www.panjit.com.tw/en/Product/downloadPDF/3.0SMCJ22CA" TargetMode="External"/><Relationship Id="rId1768" Type="http://schemas.openxmlformats.org/officeDocument/2006/relationships/hyperlink" Target="https://www.panjit.com.tw/en/Product/downloadPDF/P1CH22A" TargetMode="External"/><Relationship Id="rId900" Type="http://schemas.openxmlformats.org/officeDocument/2006/relationships/hyperlink" Target="https://www.panjit.com.tw/en/Product/downloadPDF/P4SMAJ200A" TargetMode="External"/><Relationship Id="rId1323" Type="http://schemas.openxmlformats.org/officeDocument/2006/relationships/hyperlink" Target="https://www.panjit.com.tw/en/Product/downloadPDF/1.5SMC62CA" TargetMode="External"/><Relationship Id="rId1530" Type="http://schemas.openxmlformats.org/officeDocument/2006/relationships/hyperlink" Target="https://www.panjit.com.tw/en/Product/downloadPDF/1.5KE20A" TargetMode="External"/><Relationship Id="rId1628" Type="http://schemas.openxmlformats.org/officeDocument/2006/relationships/hyperlink" Target="https://www.panjit.com.tw/en/Product/downloadPDF/3.0SMCJ45A" TargetMode="External"/><Relationship Id="rId1975" Type="http://schemas.openxmlformats.org/officeDocument/2006/relationships/hyperlink" Target="https://www.panjit.com.tw/en/Product/downloadPDF/P4KE100AS" TargetMode="External"/><Relationship Id="rId1835" Type="http://schemas.openxmlformats.org/officeDocument/2006/relationships/hyperlink" Target="https://www.panjit.com.tw/en/Product/downloadPDF/P4HE64A" TargetMode="External"/><Relationship Id="rId1902" Type="http://schemas.openxmlformats.org/officeDocument/2006/relationships/hyperlink" Target="https://www.panjit.com.tw/en/Product/downloadPDF/1.5SMC180AS" TargetMode="External"/><Relationship Id="rId2097" Type="http://schemas.openxmlformats.org/officeDocument/2006/relationships/hyperlink" Target="https://www.panjit.com.tw/en/Product/downloadPDF/P4SMAJ14AS" TargetMode="External"/><Relationship Id="rId276" Type="http://schemas.openxmlformats.org/officeDocument/2006/relationships/hyperlink" Target="https://www.panjit.com.tw/en/Product/downloadPDF/P4AFC190AS" TargetMode="External"/><Relationship Id="rId483" Type="http://schemas.openxmlformats.org/officeDocument/2006/relationships/hyperlink" Target="https://www.panjit.com.tw/en/Product/downloadPDF/P4SMA13A" TargetMode="External"/><Relationship Id="rId690" Type="http://schemas.openxmlformats.org/officeDocument/2006/relationships/hyperlink" Target="https://www.panjit.com.tw/en/Product/downloadPDF/P6SMBJ85A" TargetMode="External"/><Relationship Id="rId2164" Type="http://schemas.openxmlformats.org/officeDocument/2006/relationships/hyperlink" Target="https://www.panjit.com.tw/en/Product/downloadPDF/P4SMAJ70CAS" TargetMode="External"/><Relationship Id="rId2371" Type="http://schemas.openxmlformats.org/officeDocument/2006/relationships/hyperlink" Target="https://www.panjit.com.tw/en/Product/downloadPDF/1.5SMCJ180CAS" TargetMode="External"/><Relationship Id="rId136" Type="http://schemas.openxmlformats.org/officeDocument/2006/relationships/hyperlink" Target="https://www.panjit.com.tw/en/Product/downloadPDF/P6AFC28A" TargetMode="External"/><Relationship Id="rId343" Type="http://schemas.openxmlformats.org/officeDocument/2006/relationships/hyperlink" Target="https://www.panjit.com.tw/en/Product/downloadPDF/SMF43A-AU" TargetMode="External"/><Relationship Id="rId550" Type="http://schemas.openxmlformats.org/officeDocument/2006/relationships/hyperlink" Target="https://www.panjit.com.tw/en/Product/downloadPDF/P4SMA33CA-AU" TargetMode="External"/><Relationship Id="rId788" Type="http://schemas.openxmlformats.org/officeDocument/2006/relationships/hyperlink" Target="https://www.panjit.com.tw/en/Product/downloadPDF/3.0SMCJ14A-AU" TargetMode="External"/><Relationship Id="rId995" Type="http://schemas.openxmlformats.org/officeDocument/2006/relationships/hyperlink" Target="https://www.panjit.com.tw/en/Product/downloadPDF/P4SMAJ22CA-AU" TargetMode="External"/><Relationship Id="rId1180" Type="http://schemas.openxmlformats.org/officeDocument/2006/relationships/hyperlink" Target="https://www.panjit.com.tw/en/Product/downloadPDF/P6KE10A" TargetMode="External"/><Relationship Id="rId2024" Type="http://schemas.openxmlformats.org/officeDocument/2006/relationships/hyperlink" Target="https://www.panjit.com.tw/en/Product/downloadPDF/P4SMA13AS" TargetMode="External"/><Relationship Id="rId2231" Type="http://schemas.openxmlformats.org/officeDocument/2006/relationships/hyperlink" Target="https://www.panjit.com.tw/en/Product/downloadPDF/P6SMB43AS" TargetMode="External"/><Relationship Id="rId2469" Type="http://schemas.openxmlformats.org/officeDocument/2006/relationships/hyperlink" Target="https://www.panjit.com.tw/en/Product/downloadPDF/P6SMBJ51CAS" TargetMode="External"/><Relationship Id="rId203" Type="http://schemas.openxmlformats.org/officeDocument/2006/relationships/hyperlink" Target="https://www.panjit.com.tw/en/Product/downloadPDF/P4AFC40AS-AU" TargetMode="External"/><Relationship Id="rId648" Type="http://schemas.openxmlformats.org/officeDocument/2006/relationships/hyperlink" Target="https://www.panjit.com.tw/en/Product/downloadPDF/P6SMB56A-AU" TargetMode="External"/><Relationship Id="rId855" Type="http://schemas.openxmlformats.org/officeDocument/2006/relationships/hyperlink" Target="https://www.panjit.com.tw/en/Product/downloadPDF/P4SMAJ7.0A" TargetMode="External"/><Relationship Id="rId1040" Type="http://schemas.openxmlformats.org/officeDocument/2006/relationships/hyperlink" Target="https://www.panjit.com.tw/en/Product/downloadPDF/P6SMB11CA" TargetMode="External"/><Relationship Id="rId1278" Type="http://schemas.openxmlformats.org/officeDocument/2006/relationships/hyperlink" Target="https://www.panjit.com.tw/en/Product/downloadPDF/1.5SMC36A" TargetMode="External"/><Relationship Id="rId1485" Type="http://schemas.openxmlformats.org/officeDocument/2006/relationships/hyperlink" Target="https://www.panjit.com.tw/en/Product/downloadPDF/1.5SMCJ17CA" TargetMode="External"/><Relationship Id="rId1692" Type="http://schemas.openxmlformats.org/officeDocument/2006/relationships/hyperlink" Target="https://www.panjit.com.tw/en/Product/downloadPDF/3.0SMCJ110CA" TargetMode="External"/><Relationship Id="rId2329" Type="http://schemas.openxmlformats.org/officeDocument/2006/relationships/hyperlink" Target="https://www.panjit.com.tw/en/Product/downloadPDF/1.5SMC220CAS" TargetMode="External"/><Relationship Id="rId410" Type="http://schemas.openxmlformats.org/officeDocument/2006/relationships/hyperlink" Target="https://www.panjit.com.tw/en/Product/downloadPDF/P4FL7.0A" TargetMode="External"/><Relationship Id="rId508" Type="http://schemas.openxmlformats.org/officeDocument/2006/relationships/hyperlink" Target="https://www.panjit.com.tw/en/Product/downloadPDF/P4SMA150A" TargetMode="External"/><Relationship Id="rId715" Type="http://schemas.openxmlformats.org/officeDocument/2006/relationships/hyperlink" Target="https://www.panjit.com.tw/en/Product/downloadPDF/P6SMBJ20A-AU" TargetMode="External"/><Relationship Id="rId922" Type="http://schemas.openxmlformats.org/officeDocument/2006/relationships/hyperlink" Target="https://www.panjit.com.tw/en/Product/downloadPDF/P4SMAJ24CA" TargetMode="External"/><Relationship Id="rId1138" Type="http://schemas.openxmlformats.org/officeDocument/2006/relationships/hyperlink" Target="https://www.panjit.com.tw/en/Product/downloadPDF/P6SMB36CA-AU" TargetMode="External"/><Relationship Id="rId1345" Type="http://schemas.openxmlformats.org/officeDocument/2006/relationships/hyperlink" Target="https://www.panjit.com.tw/en/Product/downloadPDF/1.5SMC18CA-AU" TargetMode="External"/><Relationship Id="rId1552" Type="http://schemas.openxmlformats.org/officeDocument/2006/relationships/hyperlink" Target="https://www.panjit.com.tw/en/Product/downloadPDF/1.5KE180A" TargetMode="External"/><Relationship Id="rId1997" Type="http://schemas.openxmlformats.org/officeDocument/2006/relationships/hyperlink" Target="https://www.panjit.com.tw/en/Product/downloadPDF/P4KE30CAS" TargetMode="External"/><Relationship Id="rId1205" Type="http://schemas.openxmlformats.org/officeDocument/2006/relationships/hyperlink" Target="https://www.panjit.com.tw/en/Product/downloadPDF/P6KE110A" TargetMode="External"/><Relationship Id="rId1857" Type="http://schemas.openxmlformats.org/officeDocument/2006/relationships/hyperlink" Target="https://www.panjit.com.tw/en/Product/downloadPDF/P4HE26A-AU" TargetMode="External"/><Relationship Id="rId51" Type="http://schemas.openxmlformats.org/officeDocument/2006/relationships/hyperlink" Target="https://www.panjit.com.tw/en/Product/downloadPDF/5KMC18CAS-AU" TargetMode="External"/><Relationship Id="rId1412" Type="http://schemas.openxmlformats.org/officeDocument/2006/relationships/hyperlink" Target="https://www.panjit.com.tw/en/Product/downloadPDF/3.0SMCJ48CA-AU" TargetMode="External"/><Relationship Id="rId1717" Type="http://schemas.openxmlformats.org/officeDocument/2006/relationships/hyperlink" Target="https://www.panjit.com.tw/en/Product/downloadPDF/5KP24A" TargetMode="External"/><Relationship Id="rId1924" Type="http://schemas.openxmlformats.org/officeDocument/2006/relationships/hyperlink" Target="https://www.panjit.com.tw/en/Product/downloadPDF/1.5SMCJ36AS" TargetMode="External"/><Relationship Id="rId298" Type="http://schemas.openxmlformats.org/officeDocument/2006/relationships/hyperlink" Target="https://www.panjit.com.tw/en/Product/downloadPDF/SMF28A" TargetMode="External"/><Relationship Id="rId158" Type="http://schemas.openxmlformats.org/officeDocument/2006/relationships/hyperlink" Target="https://www.panjit.com.tw/en/Product/downloadPDF/P6AFC10A-AU" TargetMode="External"/><Relationship Id="rId2186" Type="http://schemas.openxmlformats.org/officeDocument/2006/relationships/hyperlink" Target="https://www.panjit.com.tw/en/Product/downloadPDF/P6KE16AS" TargetMode="External"/><Relationship Id="rId2393" Type="http://schemas.openxmlformats.org/officeDocument/2006/relationships/hyperlink" Target="https://www.panjit.com.tw/en/Product/downloadPDF/P6KE51CAS" TargetMode="External"/><Relationship Id="rId365" Type="http://schemas.openxmlformats.org/officeDocument/2006/relationships/hyperlink" Target="https://www.panjit.com.tw/en/Product/downloadPDF/P2AL14A" TargetMode="External"/><Relationship Id="rId572" Type="http://schemas.openxmlformats.org/officeDocument/2006/relationships/hyperlink" Target="https://www.panjit.com.tw/en/Product/downloadPDF/P4KE27A" TargetMode="External"/><Relationship Id="rId2046" Type="http://schemas.openxmlformats.org/officeDocument/2006/relationships/hyperlink" Target="https://www.panjit.com.tw/en/Product/downloadPDF/P4SMA110AS" TargetMode="External"/><Relationship Id="rId2253" Type="http://schemas.openxmlformats.org/officeDocument/2006/relationships/hyperlink" Target="https://www.panjit.com.tw/en/Product/downloadPDF/P6SMBJ10AS" TargetMode="External"/><Relationship Id="rId2460" Type="http://schemas.openxmlformats.org/officeDocument/2006/relationships/hyperlink" Target="https://www.panjit.com.tw/en/Product/downloadPDF/P6SMBJ26CAS" TargetMode="External"/><Relationship Id="rId225" Type="http://schemas.openxmlformats.org/officeDocument/2006/relationships/hyperlink" Target="https://www.panjit.com.tw/en/Product/downloadPDF/P4AFC190AS-AU" TargetMode="External"/><Relationship Id="rId432" Type="http://schemas.openxmlformats.org/officeDocument/2006/relationships/hyperlink" Target="https://www.panjit.com.tw/en/Product/downloadPDF/P4FL40A" TargetMode="External"/><Relationship Id="rId877" Type="http://schemas.openxmlformats.org/officeDocument/2006/relationships/hyperlink" Target="https://www.panjit.com.tw/en/Product/downloadPDF/P4SMAJ40A" TargetMode="External"/><Relationship Id="rId1062" Type="http://schemas.openxmlformats.org/officeDocument/2006/relationships/hyperlink" Target="https://www.panjit.com.tw/en/Product/downloadPDF/P6SMB91CA" TargetMode="External"/><Relationship Id="rId2113" Type="http://schemas.openxmlformats.org/officeDocument/2006/relationships/hyperlink" Target="https://www.panjit.com.tw/en/Product/downloadPDF/P4SMAJ48AS" TargetMode="External"/><Relationship Id="rId2320" Type="http://schemas.openxmlformats.org/officeDocument/2006/relationships/hyperlink" Target="https://www.panjit.com.tw/en/Product/downloadPDF/1.5SMC100CAS" TargetMode="External"/><Relationship Id="rId737" Type="http://schemas.openxmlformats.org/officeDocument/2006/relationships/hyperlink" Target="https://www.panjit.com.tw/en/Product/downloadPDF/1.5SMC15A-AU" TargetMode="External"/><Relationship Id="rId944" Type="http://schemas.openxmlformats.org/officeDocument/2006/relationships/hyperlink" Target="https://www.panjit.com.tw/en/Product/downloadPDF/P4SMAJ120CA" TargetMode="External"/><Relationship Id="rId1367" Type="http://schemas.openxmlformats.org/officeDocument/2006/relationships/hyperlink" Target="https://www.panjit.com.tw/en/Product/downloadPDF/1.5SMCJ14CA-AU" TargetMode="External"/><Relationship Id="rId1574" Type="http://schemas.openxmlformats.org/officeDocument/2006/relationships/hyperlink" Target="https://www.panjit.com.tw/en/Product/downloadPDF/1.5KE33CA" TargetMode="External"/><Relationship Id="rId1781" Type="http://schemas.openxmlformats.org/officeDocument/2006/relationships/hyperlink" Target="https://www.panjit.com.tw/en/Product/downloadPDF/P1CH8.0A-AU" TargetMode="External"/><Relationship Id="rId2418" Type="http://schemas.openxmlformats.org/officeDocument/2006/relationships/hyperlink" Target="https://www.panjit.com.tw/en/Product/downloadPDF/P6SMB20CAS" TargetMode="External"/><Relationship Id="rId73" Type="http://schemas.openxmlformats.org/officeDocument/2006/relationships/hyperlink" Target="https://www.panjit.com.tw/en/Product/downloadPDF/5KMC33AS" TargetMode="External"/><Relationship Id="rId804" Type="http://schemas.openxmlformats.org/officeDocument/2006/relationships/hyperlink" Target="https://www.panjit.com.tw/en/Product/downloadPDF/3.0SMCJ48A-AU" TargetMode="External"/><Relationship Id="rId1227" Type="http://schemas.openxmlformats.org/officeDocument/2006/relationships/hyperlink" Target="https://www.panjit.com.tw/en/Product/downloadPDF/P6KE16CA" TargetMode="External"/><Relationship Id="rId1434" Type="http://schemas.openxmlformats.org/officeDocument/2006/relationships/hyperlink" Target="https://www.panjit.com.tw/en/Product/downloadPDF/1.5SMCJ17A" TargetMode="External"/><Relationship Id="rId1641" Type="http://schemas.openxmlformats.org/officeDocument/2006/relationships/hyperlink" Target="https://www.panjit.com.tw/en/Product/downloadPDF/3.0SMCJ110A" TargetMode="External"/><Relationship Id="rId1879" Type="http://schemas.openxmlformats.org/officeDocument/2006/relationships/hyperlink" Target="https://www.panjit.com.tw/en/Product/downloadPDF/1.5SMC22AS" TargetMode="External"/><Relationship Id="rId1501" Type="http://schemas.openxmlformats.org/officeDocument/2006/relationships/hyperlink" Target="https://www.panjit.com.tw/en/Product/downloadPDF/1.5SMCJ58CA" TargetMode="External"/><Relationship Id="rId1739" Type="http://schemas.openxmlformats.org/officeDocument/2006/relationships/hyperlink" Target="https://www.panjit.com.tw/en/Product/downloadPDF/5KP43CA" TargetMode="External"/><Relationship Id="rId1946" Type="http://schemas.openxmlformats.org/officeDocument/2006/relationships/hyperlink" Target="https://www.panjit.com.tw/en/Product/downloadPDF/1.5SMCJ180AS" TargetMode="External"/><Relationship Id="rId1806" Type="http://schemas.openxmlformats.org/officeDocument/2006/relationships/hyperlink" Target="https://www.panjit.com.tw/en/Product/downloadPDF/P4HE7.5A" TargetMode="External"/><Relationship Id="rId387" Type="http://schemas.openxmlformats.org/officeDocument/2006/relationships/hyperlink" Target="https://www.panjit.com.tw/en/Product/downloadPDF/P2AL9.0A-AU" TargetMode="External"/><Relationship Id="rId594" Type="http://schemas.openxmlformats.org/officeDocument/2006/relationships/hyperlink" Target="https://www.panjit.com.tw/en/Product/downloadPDF/P6SMB12A" TargetMode="External"/><Relationship Id="rId2068" Type="http://schemas.openxmlformats.org/officeDocument/2006/relationships/hyperlink" Target="https://www.panjit.com.tw/en/Product/downloadPDF/P4SMA33CAS" TargetMode="External"/><Relationship Id="rId2275" Type="http://schemas.openxmlformats.org/officeDocument/2006/relationships/hyperlink" Target="https://www.panjit.com.tw/en/Product/downloadPDF/P6SMBJ54AS" TargetMode="External"/><Relationship Id="rId247" Type="http://schemas.openxmlformats.org/officeDocument/2006/relationships/hyperlink" Target="https://www.panjit.com.tw/en/Product/downloadPDF/P4AFC22AS" TargetMode="External"/><Relationship Id="rId899" Type="http://schemas.openxmlformats.org/officeDocument/2006/relationships/hyperlink" Target="https://www.panjit.com.tw/en/Product/downloadPDF/P4SMAJ190A" TargetMode="External"/><Relationship Id="rId1084" Type="http://schemas.openxmlformats.org/officeDocument/2006/relationships/hyperlink" Target="https://www.panjit.com.tw/en/Product/downloadPDF/P6SMBJ12CA" TargetMode="External"/><Relationship Id="rId2482" Type="http://schemas.openxmlformats.org/officeDocument/2006/relationships/hyperlink" Target="https://www.panjit.com.tw/en/Product/downloadPDF/P6SMBJ130CAS" TargetMode="External"/><Relationship Id="rId107" Type="http://schemas.openxmlformats.org/officeDocument/2006/relationships/hyperlink" Target="https://www.panjit.com.tw/en/Product/downloadPDF/P4SMA400CAS" TargetMode="External"/><Relationship Id="rId454" Type="http://schemas.openxmlformats.org/officeDocument/2006/relationships/hyperlink" Target="https://www.panjit.com.tw/en/Product/downloadPDF/P4FL14A-AU" TargetMode="External"/><Relationship Id="rId661" Type="http://schemas.openxmlformats.org/officeDocument/2006/relationships/hyperlink" Target="https://www.panjit.com.tw/en/Product/downloadPDF/P6SMBJ10A" TargetMode="External"/><Relationship Id="rId759" Type="http://schemas.openxmlformats.org/officeDocument/2006/relationships/hyperlink" Target="https://www.panjit.com.tw/en/Product/downloadPDF/1.5SMCJ12A-AU" TargetMode="External"/><Relationship Id="rId966" Type="http://schemas.openxmlformats.org/officeDocument/2006/relationships/hyperlink" Target="https://www.panjit.com.tw/en/Product/downloadPDF/P4SMAJ22A-AU" TargetMode="External"/><Relationship Id="rId1291" Type="http://schemas.openxmlformats.org/officeDocument/2006/relationships/hyperlink" Target="https://www.panjit.com.tw/en/Product/downloadPDF/1.5SMC120A" TargetMode="External"/><Relationship Id="rId1389" Type="http://schemas.openxmlformats.org/officeDocument/2006/relationships/hyperlink" Target="https://www.panjit.com.tw/en/Product/downloadPDF/1.5SMCJ70CA-AU" TargetMode="External"/><Relationship Id="rId1596" Type="http://schemas.openxmlformats.org/officeDocument/2006/relationships/hyperlink" Target="https://www.panjit.com.tw/en/Product/downloadPDF/1.5KE250CA" TargetMode="External"/><Relationship Id="rId2135" Type="http://schemas.openxmlformats.org/officeDocument/2006/relationships/hyperlink" Target="https://www.panjit.com.tw/en/Product/downloadPDF/P4SMAJ220AS" TargetMode="External"/><Relationship Id="rId2342" Type="http://schemas.openxmlformats.org/officeDocument/2006/relationships/hyperlink" Target="https://www.panjit.com.tw/en/Product/downloadPDF/1.5SMCJ20CAS" TargetMode="External"/><Relationship Id="rId314" Type="http://schemas.openxmlformats.org/officeDocument/2006/relationships/hyperlink" Target="https://www.panjit.com.tw/en/Product/downloadPDF/SMF85A" TargetMode="External"/><Relationship Id="rId521" Type="http://schemas.openxmlformats.org/officeDocument/2006/relationships/hyperlink" Target="https://www.panjit.com.tw/en/Product/downloadPDF/P4SMA18A-AU" TargetMode="External"/><Relationship Id="rId619" Type="http://schemas.openxmlformats.org/officeDocument/2006/relationships/hyperlink" Target="https://www.panjit.com.tw/en/Product/downloadPDF/P6SMB130A" TargetMode="External"/><Relationship Id="rId1151" Type="http://schemas.openxmlformats.org/officeDocument/2006/relationships/hyperlink" Target="https://www.panjit.com.tw/en/Product/downloadPDF/P6SMBJ11CA-AU" TargetMode="External"/><Relationship Id="rId1249" Type="http://schemas.openxmlformats.org/officeDocument/2006/relationships/hyperlink" Target="https://www.panjit.com.tw/en/Product/downloadPDF/P6KE130CA" TargetMode="External"/><Relationship Id="rId2202" Type="http://schemas.openxmlformats.org/officeDocument/2006/relationships/hyperlink" Target="https://www.panjit.com.tw/en/Product/downloadPDF/P6KE75AS" TargetMode="External"/><Relationship Id="rId95" Type="http://schemas.openxmlformats.org/officeDocument/2006/relationships/hyperlink" Target="https://www.panjit.com.tw/en/Product/downloadPDF/5KMC17CAS" TargetMode="External"/><Relationship Id="rId826" Type="http://schemas.openxmlformats.org/officeDocument/2006/relationships/hyperlink" Target="https://www.panjit.com.tw/en/Product/downloadPDF/P4SMA24CA" TargetMode="External"/><Relationship Id="rId1011" Type="http://schemas.openxmlformats.org/officeDocument/2006/relationships/hyperlink" Target="https://www.panjit.com.tw/en/Product/downloadPDF/P4SMAJ70CA-AU" TargetMode="External"/><Relationship Id="rId1109" Type="http://schemas.openxmlformats.org/officeDocument/2006/relationships/hyperlink" Target="https://www.panjit.com.tw/en/Product/downloadPDF/P6SMBJ75CA" TargetMode="External"/><Relationship Id="rId1456" Type="http://schemas.openxmlformats.org/officeDocument/2006/relationships/hyperlink" Target="https://www.panjit.com.tw/en/Product/downloadPDF/1.5SMCJ85A" TargetMode="External"/><Relationship Id="rId1663" Type="http://schemas.openxmlformats.org/officeDocument/2006/relationships/hyperlink" Target="https://www.panjit.com.tw/en/Product/downloadPDF/3.0SMCJ13CA" TargetMode="External"/><Relationship Id="rId1870" Type="http://schemas.openxmlformats.org/officeDocument/2006/relationships/hyperlink" Target="https://www.panjit.com.tw/en/Product/downloadPDF/P4HE64A-AU" TargetMode="External"/><Relationship Id="rId1968" Type="http://schemas.openxmlformats.org/officeDocument/2006/relationships/hyperlink" Target="https://www.panjit.com.tw/en/Product/downloadPDF/P4KE51AS" TargetMode="External"/><Relationship Id="rId1316" Type="http://schemas.openxmlformats.org/officeDocument/2006/relationships/hyperlink" Target="https://www.panjit.com.tw/en/Product/downloadPDF/1.5SMC33CA" TargetMode="External"/><Relationship Id="rId1523" Type="http://schemas.openxmlformats.org/officeDocument/2006/relationships/hyperlink" Target="https://www.panjit.com.tw/en/Product/downloadPDF/1.5KE9.1A" TargetMode="External"/><Relationship Id="rId1730" Type="http://schemas.openxmlformats.org/officeDocument/2006/relationships/hyperlink" Target="https://www.panjit.com.tw/en/Product/downloadPDF/5KP150A" TargetMode="External"/><Relationship Id="rId22" Type="http://schemas.openxmlformats.org/officeDocument/2006/relationships/hyperlink" Target="https://www.panjit.com.tw/en/Product/downloadPDF/5KMC14AS-AU" TargetMode="External"/><Relationship Id="rId1828" Type="http://schemas.openxmlformats.org/officeDocument/2006/relationships/hyperlink" Target="https://www.panjit.com.tw/en/Product/downloadPDF/P4HE43A" TargetMode="External"/><Relationship Id="rId171" Type="http://schemas.openxmlformats.org/officeDocument/2006/relationships/hyperlink" Target="https://www.panjit.com.tw/en/Product/downloadPDF/P6AFC28A-AU" TargetMode="External"/><Relationship Id="rId2297" Type="http://schemas.openxmlformats.org/officeDocument/2006/relationships/hyperlink" Target="https://www.panjit.com.tw/en/Product/downloadPDF/1.5SMC11CAS" TargetMode="External"/><Relationship Id="rId269" Type="http://schemas.openxmlformats.org/officeDocument/2006/relationships/hyperlink" Target="https://www.panjit.com.tw/en/Product/downloadPDF/P4AFC110AS" TargetMode="External"/><Relationship Id="rId476" Type="http://schemas.openxmlformats.org/officeDocument/2006/relationships/hyperlink" Target="https://www.panjit.com.tw/en/Product/downloadPDF/P4SMA6.8A" TargetMode="External"/><Relationship Id="rId683" Type="http://schemas.openxmlformats.org/officeDocument/2006/relationships/hyperlink" Target="https://www.panjit.com.tw/en/Product/downloadPDF/P6SMBJ54A" TargetMode="External"/><Relationship Id="rId890" Type="http://schemas.openxmlformats.org/officeDocument/2006/relationships/hyperlink" Target="https://www.panjit.com.tw/en/Product/downloadPDF/P4SMAJ90A" TargetMode="External"/><Relationship Id="rId2157" Type="http://schemas.openxmlformats.org/officeDocument/2006/relationships/hyperlink" Target="https://www.panjit.com.tw/en/Product/downloadPDF/P4SMAJ45CAS" TargetMode="External"/><Relationship Id="rId2364" Type="http://schemas.openxmlformats.org/officeDocument/2006/relationships/hyperlink" Target="https://www.panjit.com.tw/en/Product/downloadPDF/1.5SMCJ100CAS" TargetMode="External"/><Relationship Id="rId129" Type="http://schemas.openxmlformats.org/officeDocument/2006/relationships/hyperlink" Target="https://www.panjit.com.tw/en/Product/downloadPDF/P6AFC16A" TargetMode="External"/><Relationship Id="rId336" Type="http://schemas.openxmlformats.org/officeDocument/2006/relationships/hyperlink" Target="https://www.panjit.com.tw/en/Product/downloadPDF/SMF24A-AU" TargetMode="External"/><Relationship Id="rId543" Type="http://schemas.openxmlformats.org/officeDocument/2006/relationships/hyperlink" Target="https://www.panjit.com.tw/en/Product/downloadPDF/P4SMA16CA-AU" TargetMode="External"/><Relationship Id="rId988" Type="http://schemas.openxmlformats.org/officeDocument/2006/relationships/hyperlink" Target="https://www.panjit.com.tw/en/Product/downloadPDF/P4SMAJ13CA-AU" TargetMode="External"/><Relationship Id="rId1173" Type="http://schemas.openxmlformats.org/officeDocument/2006/relationships/hyperlink" Target="https://www.panjit.com.tw/en/Product/downloadPDF/P6SMBJ58CA-AU" TargetMode="External"/><Relationship Id="rId1380" Type="http://schemas.openxmlformats.org/officeDocument/2006/relationships/hyperlink" Target="https://www.panjit.com.tw/en/Product/downloadPDF/1.5SMCJ40CA-AU" TargetMode="External"/><Relationship Id="rId2017" Type="http://schemas.openxmlformats.org/officeDocument/2006/relationships/hyperlink" Target="https://www.panjit.com.tw/en/Product/downloadPDF/P4KE180CAS" TargetMode="External"/><Relationship Id="rId2224" Type="http://schemas.openxmlformats.org/officeDocument/2006/relationships/hyperlink" Target="https://www.panjit.com.tw/en/Product/downloadPDF/P6SMB22AS" TargetMode="External"/><Relationship Id="rId403" Type="http://schemas.openxmlformats.org/officeDocument/2006/relationships/hyperlink" Target="https://www.panjit.com.tw/en/Product/downloadPDF/P2AL33A-AU" TargetMode="External"/><Relationship Id="rId750" Type="http://schemas.openxmlformats.org/officeDocument/2006/relationships/hyperlink" Target="https://www.panjit.com.tw/en/Product/downloadPDF/1.5SMC51A-AU" TargetMode="External"/><Relationship Id="rId848" Type="http://schemas.openxmlformats.org/officeDocument/2006/relationships/hyperlink" Target="https://www.panjit.com.tw/en/Product/downloadPDF/P4SMA180CA" TargetMode="External"/><Relationship Id="rId1033" Type="http://schemas.openxmlformats.org/officeDocument/2006/relationships/hyperlink" Target="https://www.panjit.com.tw/en/Product/downloadPDF/P4KE400CA" TargetMode="External"/><Relationship Id="rId1478" Type="http://schemas.openxmlformats.org/officeDocument/2006/relationships/hyperlink" Target="https://www.panjit.com.tw/en/Product/downloadPDF/1.5SMCJ10CA" TargetMode="External"/><Relationship Id="rId1685" Type="http://schemas.openxmlformats.org/officeDocument/2006/relationships/hyperlink" Target="https://www.panjit.com.tw/en/Product/downloadPDF/3.0SMCJ64CA" TargetMode="External"/><Relationship Id="rId1892" Type="http://schemas.openxmlformats.org/officeDocument/2006/relationships/hyperlink" Target="https://www.panjit.com.tw/en/Product/downloadPDF/1.5SMC75AS" TargetMode="External"/><Relationship Id="rId2431" Type="http://schemas.openxmlformats.org/officeDocument/2006/relationships/hyperlink" Target="https://www.panjit.com.tw/en/Product/downloadPDF/P6SMB68CAS" TargetMode="External"/><Relationship Id="rId610" Type="http://schemas.openxmlformats.org/officeDocument/2006/relationships/hyperlink" Target="https://www.panjit.com.tw/en/Product/downloadPDF/P6SMB56A" TargetMode="External"/><Relationship Id="rId708" Type="http://schemas.openxmlformats.org/officeDocument/2006/relationships/hyperlink" Target="https://www.panjit.com.tw/en/Product/downloadPDF/P6SMBJ12A-AU" TargetMode="External"/><Relationship Id="rId915" Type="http://schemas.openxmlformats.org/officeDocument/2006/relationships/hyperlink" Target="https://www.panjit.com.tw/en/Product/downloadPDF/P4SMAJ14CA" TargetMode="External"/><Relationship Id="rId1240" Type="http://schemas.openxmlformats.org/officeDocument/2006/relationships/hyperlink" Target="https://www.panjit.com.tw/en/Product/downloadPDF/P6KE56CA" TargetMode="External"/><Relationship Id="rId1338" Type="http://schemas.openxmlformats.org/officeDocument/2006/relationships/hyperlink" Target="https://www.panjit.com.tw/en/Product/downloadPDF/1.5SMC250CA" TargetMode="External"/><Relationship Id="rId1545" Type="http://schemas.openxmlformats.org/officeDocument/2006/relationships/hyperlink" Target="https://www.panjit.com.tw/en/Product/downloadPDF/1.5KE100A" TargetMode="External"/><Relationship Id="rId1100" Type="http://schemas.openxmlformats.org/officeDocument/2006/relationships/hyperlink" Target="https://www.panjit.com.tw/en/Product/downloadPDF/P6SMBJ43CA" TargetMode="External"/><Relationship Id="rId1405" Type="http://schemas.openxmlformats.org/officeDocument/2006/relationships/hyperlink" Target="https://www.panjit.com.tw/en/Product/downloadPDF/3.0SMCJ28CA-AU" TargetMode="External"/><Relationship Id="rId1752" Type="http://schemas.openxmlformats.org/officeDocument/2006/relationships/hyperlink" Target="https://www.panjit.com.tw/en/Product/downloadPDF/P1CH6.5A" TargetMode="External"/><Relationship Id="rId44" Type="http://schemas.openxmlformats.org/officeDocument/2006/relationships/hyperlink" Target="https://www.panjit.com.tw/en/Product/downloadPDF/5KMC70AS-AU" TargetMode="External"/><Relationship Id="rId1612" Type="http://schemas.openxmlformats.org/officeDocument/2006/relationships/hyperlink" Target="https://www.panjit.com.tw/en/Product/downloadPDF/3.0SMCJ13A" TargetMode="External"/><Relationship Id="rId1917" Type="http://schemas.openxmlformats.org/officeDocument/2006/relationships/hyperlink" Target="https://www.panjit.com.tw/en/Product/downloadPDF/1.5SMCJ20AS" TargetMode="External"/><Relationship Id="rId193" Type="http://schemas.openxmlformats.org/officeDocument/2006/relationships/hyperlink" Target="https://www.panjit.com.tw/en/Product/downloadPDF/P4AFC17AS-AU" TargetMode="External"/><Relationship Id="rId498" Type="http://schemas.openxmlformats.org/officeDocument/2006/relationships/hyperlink" Target="https://www.panjit.com.tw/en/Product/downloadPDF/P4SMA56A" TargetMode="External"/><Relationship Id="rId2081" Type="http://schemas.openxmlformats.org/officeDocument/2006/relationships/hyperlink" Target="https://www.panjit.com.tw/en/Product/downloadPDF/P4SMA110CAS" TargetMode="External"/><Relationship Id="rId2179" Type="http://schemas.openxmlformats.org/officeDocument/2006/relationships/hyperlink" Target="https://www.panjit.com.tw/en/Product/downloadPDF/P4SMAJ210CAS" TargetMode="External"/><Relationship Id="rId260" Type="http://schemas.openxmlformats.org/officeDocument/2006/relationships/hyperlink" Target="https://www.panjit.com.tw/en/Product/downloadPDF/P4AFC58AS" TargetMode="External"/><Relationship Id="rId2386" Type="http://schemas.openxmlformats.org/officeDocument/2006/relationships/hyperlink" Target="https://www.panjit.com.tw/en/Product/downloadPDF/P6KE27CAS" TargetMode="External"/><Relationship Id="rId120" Type="http://schemas.openxmlformats.org/officeDocument/2006/relationships/hyperlink" Target="https://www.panjit.com.tw/en/Product/downloadPDF/P6AFC8.0A" TargetMode="External"/><Relationship Id="rId358" Type="http://schemas.openxmlformats.org/officeDocument/2006/relationships/hyperlink" Target="https://www.panjit.com.tw/en/Product/downloadPDF/P2AL8.0A" TargetMode="External"/><Relationship Id="rId565" Type="http://schemas.openxmlformats.org/officeDocument/2006/relationships/hyperlink" Target="https://www.panjit.com.tw/en/Product/downloadPDF/P4KE12A" TargetMode="External"/><Relationship Id="rId772" Type="http://schemas.openxmlformats.org/officeDocument/2006/relationships/hyperlink" Target="https://www.panjit.com.tw/en/Product/downloadPDF/1.5SMCJ33A-AU" TargetMode="External"/><Relationship Id="rId1195" Type="http://schemas.openxmlformats.org/officeDocument/2006/relationships/hyperlink" Target="https://www.panjit.com.tw/en/Product/downloadPDF/P6KE43A" TargetMode="External"/><Relationship Id="rId2039" Type="http://schemas.openxmlformats.org/officeDocument/2006/relationships/hyperlink" Target="https://www.panjit.com.tw/en/Product/downloadPDF/P4SMA56AS" TargetMode="External"/><Relationship Id="rId2246" Type="http://schemas.openxmlformats.org/officeDocument/2006/relationships/hyperlink" Target="https://www.panjit.com.tw/en/Product/downloadPDF/P6SMB170AS" TargetMode="External"/><Relationship Id="rId2453" Type="http://schemas.openxmlformats.org/officeDocument/2006/relationships/hyperlink" Target="https://www.panjit.com.tw/en/Product/downloadPDF/P6SMBJ15CAS" TargetMode="External"/><Relationship Id="rId218" Type="http://schemas.openxmlformats.org/officeDocument/2006/relationships/hyperlink" Target="https://www.panjit.com.tw/en/Product/downloadPDF/P4AFC110AS-AU" TargetMode="External"/><Relationship Id="rId425" Type="http://schemas.openxmlformats.org/officeDocument/2006/relationships/hyperlink" Target="https://www.panjit.com.tw/en/Product/downloadPDF/P4FL22A" TargetMode="External"/><Relationship Id="rId632" Type="http://schemas.openxmlformats.org/officeDocument/2006/relationships/hyperlink" Target="https://www.panjit.com.tw/en/Product/downloadPDF/P6SMB12A-AU" TargetMode="External"/><Relationship Id="rId1055" Type="http://schemas.openxmlformats.org/officeDocument/2006/relationships/hyperlink" Target="https://www.panjit.com.tw/en/Product/downloadPDF/P6SMB47CA" TargetMode="External"/><Relationship Id="rId1262" Type="http://schemas.openxmlformats.org/officeDocument/2006/relationships/hyperlink" Target="https://www.panjit.com.tw/en/Product/downloadPDF/1.5SMC7.5A" TargetMode="External"/><Relationship Id="rId2106" Type="http://schemas.openxmlformats.org/officeDocument/2006/relationships/hyperlink" Target="https://www.panjit.com.tw/en/Product/downloadPDF/P4SMAJ28AS" TargetMode="External"/><Relationship Id="rId2313" Type="http://schemas.openxmlformats.org/officeDocument/2006/relationships/hyperlink" Target="https://www.panjit.com.tw/en/Product/downloadPDF/1.5SMC51CAS" TargetMode="External"/><Relationship Id="rId937" Type="http://schemas.openxmlformats.org/officeDocument/2006/relationships/hyperlink" Target="https://www.panjit.com.tw/en/Product/downloadPDF/P4SMAJ70CA" TargetMode="External"/><Relationship Id="rId1122" Type="http://schemas.openxmlformats.org/officeDocument/2006/relationships/hyperlink" Target="https://www.panjit.com.tw/en/Product/downloadPDF/P6SMBJ200CA" TargetMode="External"/><Relationship Id="rId1567" Type="http://schemas.openxmlformats.org/officeDocument/2006/relationships/hyperlink" Target="https://www.panjit.com.tw/en/Product/downloadPDF/1.5KE16CA" TargetMode="External"/><Relationship Id="rId1774" Type="http://schemas.openxmlformats.org/officeDocument/2006/relationships/hyperlink" Target="https://www.panjit.com.tw/en/Product/downloadPDF/P1CH36A" TargetMode="External"/><Relationship Id="rId1981" Type="http://schemas.openxmlformats.org/officeDocument/2006/relationships/hyperlink" Target="https://www.panjit.com.tw/en/Product/downloadPDF/P4KE170AS" TargetMode="External"/><Relationship Id="rId66" Type="http://schemas.openxmlformats.org/officeDocument/2006/relationships/hyperlink" Target="https://www.panjit.com.tw/en/Product/downloadPDF/5KMC18AS" TargetMode="External"/><Relationship Id="rId1427" Type="http://schemas.openxmlformats.org/officeDocument/2006/relationships/hyperlink" Target="https://www.panjit.com.tw/en/Product/downloadPDF/1.5SMCJ10A" TargetMode="External"/><Relationship Id="rId1634" Type="http://schemas.openxmlformats.org/officeDocument/2006/relationships/hyperlink" Target="https://www.panjit.com.tw/en/Product/downloadPDF/3.0SMCJ64A" TargetMode="External"/><Relationship Id="rId1841" Type="http://schemas.openxmlformats.org/officeDocument/2006/relationships/hyperlink" Target="https://www.panjit.com.tw/en/Product/downloadPDF/P4HE7.5A-AU" TargetMode="External"/><Relationship Id="rId1939" Type="http://schemas.openxmlformats.org/officeDocument/2006/relationships/hyperlink" Target="https://www.panjit.com.tw/en/Product/downloadPDF/1.5SMCJ100AS" TargetMode="External"/><Relationship Id="rId1701" Type="http://schemas.openxmlformats.org/officeDocument/2006/relationships/hyperlink" Target="https://www.panjit.com.tw/en/Product/downloadPDF/3.0SMCJ210CA" TargetMode="External"/><Relationship Id="rId282" Type="http://schemas.openxmlformats.org/officeDocument/2006/relationships/hyperlink" Target="https://www.panjit.com.tw/en/Product/downloadPDF/SMF7.5A" TargetMode="External"/><Relationship Id="rId587" Type="http://schemas.openxmlformats.org/officeDocument/2006/relationships/hyperlink" Target="https://www.panjit.com.tw/en/Product/downloadPDF/P4KE440A" TargetMode="External"/><Relationship Id="rId2170" Type="http://schemas.openxmlformats.org/officeDocument/2006/relationships/hyperlink" Target="https://www.panjit.com.tw/en/Product/downloadPDF/P4SMAJ110CAS" TargetMode="External"/><Relationship Id="rId2268" Type="http://schemas.openxmlformats.org/officeDocument/2006/relationships/hyperlink" Target="https://www.panjit.com.tw/en/Product/downloadPDF/P6SMBJ33AS" TargetMode="External"/><Relationship Id="rId8" Type="http://schemas.openxmlformats.org/officeDocument/2006/relationships/hyperlink" Target="https://www.panjit.com.tw/en/Product/downloadPDF/1K5PC12AS-AU" TargetMode="External"/><Relationship Id="rId142" Type="http://schemas.openxmlformats.org/officeDocument/2006/relationships/hyperlink" Target="https://www.panjit.com.tw/en/Product/downloadPDF/P6AFC45A" TargetMode="External"/><Relationship Id="rId447" Type="http://schemas.openxmlformats.org/officeDocument/2006/relationships/hyperlink" Target="https://www.panjit.com.tw/en/Product/downloadPDF/P4FL8.0A-AU" TargetMode="External"/><Relationship Id="rId794" Type="http://schemas.openxmlformats.org/officeDocument/2006/relationships/hyperlink" Target="https://www.panjit.com.tw/en/Product/downloadPDF/3.0SMCJ22A-AU" TargetMode="External"/><Relationship Id="rId1077" Type="http://schemas.openxmlformats.org/officeDocument/2006/relationships/hyperlink" Target="https://www.panjit.com.tw/en/Product/downloadPDF/P6SMBJ7.0CA" TargetMode="External"/><Relationship Id="rId2030" Type="http://schemas.openxmlformats.org/officeDocument/2006/relationships/hyperlink" Target="https://www.panjit.com.tw/en/Product/downloadPDF/P4SMA24AS" TargetMode="External"/><Relationship Id="rId2128" Type="http://schemas.openxmlformats.org/officeDocument/2006/relationships/hyperlink" Target="https://www.panjit.com.tw/en/Product/downloadPDF/P4SMAJ150AS" TargetMode="External"/><Relationship Id="rId2475" Type="http://schemas.openxmlformats.org/officeDocument/2006/relationships/hyperlink" Target="https://www.panjit.com.tw/en/Product/downloadPDF/P6SMBJ75CAS" TargetMode="External"/><Relationship Id="rId654" Type="http://schemas.openxmlformats.org/officeDocument/2006/relationships/hyperlink" Target="https://www.panjit.com.tw/en/Product/downloadPDF/P6SMBJ6.0A" TargetMode="External"/><Relationship Id="rId861" Type="http://schemas.openxmlformats.org/officeDocument/2006/relationships/hyperlink" Target="https://www.panjit.com.tw/en/Product/downloadPDF/P4SMAJ11A" TargetMode="External"/><Relationship Id="rId959" Type="http://schemas.openxmlformats.org/officeDocument/2006/relationships/hyperlink" Target="https://www.panjit.com.tw/en/Product/downloadPDF/P4SMAJ13A-AU" TargetMode="External"/><Relationship Id="rId1284" Type="http://schemas.openxmlformats.org/officeDocument/2006/relationships/hyperlink" Target="https://www.panjit.com.tw/en/Product/downloadPDF/1.5SMC62A" TargetMode="External"/><Relationship Id="rId1491" Type="http://schemas.openxmlformats.org/officeDocument/2006/relationships/hyperlink" Target="https://www.panjit.com.tw/en/Product/downloadPDF/1.5SMCJ28CA" TargetMode="External"/><Relationship Id="rId1589" Type="http://schemas.openxmlformats.org/officeDocument/2006/relationships/hyperlink" Target="https://www.panjit.com.tw/en/Product/downloadPDF/1.5KE130CA" TargetMode="External"/><Relationship Id="rId2335" Type="http://schemas.openxmlformats.org/officeDocument/2006/relationships/hyperlink" Target="https://www.panjit.com.tw/en/Product/downloadPDF/1.5SMCJ12CAS" TargetMode="External"/><Relationship Id="rId307" Type="http://schemas.openxmlformats.org/officeDocument/2006/relationships/hyperlink" Target="https://www.panjit.com.tw/en/Product/downloadPDF/SMF54A" TargetMode="External"/><Relationship Id="rId514" Type="http://schemas.openxmlformats.org/officeDocument/2006/relationships/hyperlink" Target="https://www.panjit.com.tw/en/Product/downloadPDF/P4SMA250A" TargetMode="External"/><Relationship Id="rId721" Type="http://schemas.openxmlformats.org/officeDocument/2006/relationships/hyperlink" Target="https://www.panjit.com.tw/en/Product/downloadPDF/P6SMBJ33A-AU" TargetMode="External"/><Relationship Id="rId1144" Type="http://schemas.openxmlformats.org/officeDocument/2006/relationships/hyperlink" Target="https://www.panjit.com.tw/en/Product/downloadPDF/P6SMB62CA-AU" TargetMode="External"/><Relationship Id="rId1351" Type="http://schemas.openxmlformats.org/officeDocument/2006/relationships/hyperlink" Target="https://www.panjit.com.tw/en/Product/downloadPDF/1.5SMC33CA-AU" TargetMode="External"/><Relationship Id="rId1449" Type="http://schemas.openxmlformats.org/officeDocument/2006/relationships/hyperlink" Target="https://www.panjit.com.tw/en/Product/downloadPDF/1.5SMCJ54A" TargetMode="External"/><Relationship Id="rId1796" Type="http://schemas.openxmlformats.org/officeDocument/2006/relationships/hyperlink" Target="https://www.panjit.com.tw/en/Product/downloadPDF/P1CH26A-AU" TargetMode="External"/><Relationship Id="rId2402" Type="http://schemas.openxmlformats.org/officeDocument/2006/relationships/hyperlink" Target="https://www.panjit.com.tw/en/Product/downloadPDF/P6KE120CAS" TargetMode="External"/><Relationship Id="rId88" Type="http://schemas.openxmlformats.org/officeDocument/2006/relationships/hyperlink" Target="https://www.panjit.com.tw/en/Product/downloadPDF/5KMC90AS" TargetMode="External"/><Relationship Id="rId819" Type="http://schemas.openxmlformats.org/officeDocument/2006/relationships/hyperlink" Target="https://www.panjit.com.tw/en/Product/downloadPDF/P4SMA12CA" TargetMode="External"/><Relationship Id="rId1004" Type="http://schemas.openxmlformats.org/officeDocument/2006/relationships/hyperlink" Target="https://www.panjit.com.tw/en/Product/downloadPDF/P4SMAJ45CA-AU" TargetMode="External"/><Relationship Id="rId1211" Type="http://schemas.openxmlformats.org/officeDocument/2006/relationships/hyperlink" Target="https://www.panjit.com.tw/en/Product/downloadPDF/P6KE180A" TargetMode="External"/><Relationship Id="rId1656" Type="http://schemas.openxmlformats.org/officeDocument/2006/relationships/hyperlink" Target="https://www.panjit.com.tw/en/Product/downloadPDF/3.0SMCJ7.5CA" TargetMode="External"/><Relationship Id="rId1863" Type="http://schemas.openxmlformats.org/officeDocument/2006/relationships/hyperlink" Target="https://www.panjit.com.tw/en/Product/downloadPDF/P4HE43A-AU" TargetMode="External"/><Relationship Id="rId1309" Type="http://schemas.openxmlformats.org/officeDocument/2006/relationships/hyperlink" Target="https://www.panjit.com.tw/en/Product/downloadPDF/1.5SMC16CA" TargetMode="External"/><Relationship Id="rId1516" Type="http://schemas.openxmlformats.org/officeDocument/2006/relationships/hyperlink" Target="https://www.panjit.com.tw/en/Product/downloadPDF/1.5SMCJ180CA" TargetMode="External"/><Relationship Id="rId1723" Type="http://schemas.openxmlformats.org/officeDocument/2006/relationships/hyperlink" Target="https://www.panjit.com.tw/en/Product/downloadPDF/5KP43A" TargetMode="External"/><Relationship Id="rId1930" Type="http://schemas.openxmlformats.org/officeDocument/2006/relationships/hyperlink" Target="https://www.panjit.com.tw/en/Product/downloadPDF/1.5SMCJ54AS" TargetMode="External"/><Relationship Id="rId15" Type="http://schemas.openxmlformats.org/officeDocument/2006/relationships/hyperlink" Target="https://www.panjit.com.tw/en/Product/downloadPDF/1K5PC36AS-AU" TargetMode="External"/><Relationship Id="rId2192" Type="http://schemas.openxmlformats.org/officeDocument/2006/relationships/hyperlink" Target="https://www.panjit.com.tw/en/Product/downloadPDF/P6KE30AS" TargetMode="External"/><Relationship Id="rId164" Type="http://schemas.openxmlformats.org/officeDocument/2006/relationships/hyperlink" Target="https://www.panjit.com.tw/en/Product/downloadPDF/P6AFC16A-AU" TargetMode="External"/><Relationship Id="rId371" Type="http://schemas.openxmlformats.org/officeDocument/2006/relationships/hyperlink" Target="https://www.panjit.com.tw/en/Product/downloadPDF/P2AL22A" TargetMode="External"/><Relationship Id="rId2052" Type="http://schemas.openxmlformats.org/officeDocument/2006/relationships/hyperlink" Target="https://www.panjit.com.tw/en/Product/downloadPDF/P4SMA180AS" TargetMode="External"/><Relationship Id="rId469" Type="http://schemas.openxmlformats.org/officeDocument/2006/relationships/hyperlink" Target="https://www.panjit.com.tw/en/Product/downloadPDF/P4FL45A-AU" TargetMode="External"/><Relationship Id="rId676" Type="http://schemas.openxmlformats.org/officeDocument/2006/relationships/hyperlink" Target="https://www.panjit.com.tw/en/Product/downloadPDF/P6SMBJ33A" TargetMode="External"/><Relationship Id="rId883" Type="http://schemas.openxmlformats.org/officeDocument/2006/relationships/hyperlink" Target="https://www.panjit.com.tw/en/Product/downloadPDF/P4SMAJ58A" TargetMode="External"/><Relationship Id="rId1099" Type="http://schemas.openxmlformats.org/officeDocument/2006/relationships/hyperlink" Target="https://www.panjit.com.tw/en/Product/downloadPDF/P6SMBJ40CA" TargetMode="External"/><Relationship Id="rId2357" Type="http://schemas.openxmlformats.org/officeDocument/2006/relationships/hyperlink" Target="https://www.panjit.com.tw/en/Product/downloadPDF/1.5SMCJ60CAS" TargetMode="External"/><Relationship Id="rId231" Type="http://schemas.openxmlformats.org/officeDocument/2006/relationships/hyperlink" Target="https://www.panjit.com.tw/en/Product/downloadPDF/P4AFC6.5AS" TargetMode="External"/><Relationship Id="rId329" Type="http://schemas.openxmlformats.org/officeDocument/2006/relationships/hyperlink" Target="https://www.panjit.com.tw/en/Product/downloadPDF/SMF14A-AU" TargetMode="External"/><Relationship Id="rId536" Type="http://schemas.openxmlformats.org/officeDocument/2006/relationships/hyperlink" Target="https://www.panjit.com.tw/en/Product/downloadPDF/P4SMA75A-AU" TargetMode="External"/><Relationship Id="rId1166" Type="http://schemas.openxmlformats.org/officeDocument/2006/relationships/hyperlink" Target="https://www.panjit.com.tw/en/Product/downloadPDF/P6SMBJ36CA-AU" TargetMode="External"/><Relationship Id="rId1373" Type="http://schemas.openxmlformats.org/officeDocument/2006/relationships/hyperlink" Target="https://www.panjit.com.tw/en/Product/downloadPDF/1.5SMCJ22CA-AU" TargetMode="External"/><Relationship Id="rId2217" Type="http://schemas.openxmlformats.org/officeDocument/2006/relationships/hyperlink" Target="https://www.panjit.com.tw/en/Product/downloadPDF/P6SMB11AS" TargetMode="External"/><Relationship Id="rId743" Type="http://schemas.openxmlformats.org/officeDocument/2006/relationships/hyperlink" Target="https://www.panjit.com.tw/en/Product/downloadPDF/1.5SMC27A-AU" TargetMode="External"/><Relationship Id="rId950" Type="http://schemas.openxmlformats.org/officeDocument/2006/relationships/hyperlink" Target="https://www.panjit.com.tw/en/Product/downloadPDF/P4SMAJ190CA" TargetMode="External"/><Relationship Id="rId1026" Type="http://schemas.openxmlformats.org/officeDocument/2006/relationships/hyperlink" Target="https://www.panjit.com.tw/en/Product/downloadPDF/P4KE51CA" TargetMode="External"/><Relationship Id="rId1580" Type="http://schemas.openxmlformats.org/officeDocument/2006/relationships/hyperlink" Target="https://www.panjit.com.tw/en/Product/downloadPDF/1.5KE56CA" TargetMode="External"/><Relationship Id="rId1678" Type="http://schemas.openxmlformats.org/officeDocument/2006/relationships/hyperlink" Target="https://www.panjit.com.tw/en/Product/downloadPDF/3.0SMCJ43CA" TargetMode="External"/><Relationship Id="rId1885" Type="http://schemas.openxmlformats.org/officeDocument/2006/relationships/hyperlink" Target="https://www.panjit.com.tw/en/Product/downloadPDF/1.5SMC39AS" TargetMode="External"/><Relationship Id="rId2424" Type="http://schemas.openxmlformats.org/officeDocument/2006/relationships/hyperlink" Target="https://www.panjit.com.tw/en/Product/downloadPDF/P6SMB36CAS" TargetMode="External"/><Relationship Id="rId603" Type="http://schemas.openxmlformats.org/officeDocument/2006/relationships/hyperlink" Target="https://www.panjit.com.tw/en/Product/downloadPDF/P6SMB30A" TargetMode="External"/><Relationship Id="rId810" Type="http://schemas.openxmlformats.org/officeDocument/2006/relationships/hyperlink" Target="https://www.panjit.com.tw/en/Product/downloadPDF/3.0SMCJ70A-AU" TargetMode="External"/><Relationship Id="rId908" Type="http://schemas.openxmlformats.org/officeDocument/2006/relationships/hyperlink" Target="https://www.panjit.com.tw/en/Product/downloadPDF/P4SMAJ8.0CA" TargetMode="External"/><Relationship Id="rId1233" Type="http://schemas.openxmlformats.org/officeDocument/2006/relationships/hyperlink" Target="https://www.panjit.com.tw/en/Product/downloadPDF/P6KE30CA" TargetMode="External"/><Relationship Id="rId1440" Type="http://schemas.openxmlformats.org/officeDocument/2006/relationships/hyperlink" Target="https://www.panjit.com.tw/en/Product/downloadPDF/1.5SMCJ28A" TargetMode="External"/><Relationship Id="rId1538" Type="http://schemas.openxmlformats.org/officeDocument/2006/relationships/hyperlink" Target="https://www.panjit.com.tw/en/Product/downloadPDF/1.5KE47A" TargetMode="External"/><Relationship Id="rId1300" Type="http://schemas.openxmlformats.org/officeDocument/2006/relationships/hyperlink" Target="https://www.panjit.com.tw/en/Product/downloadPDF/1.5SMC6.8CA" TargetMode="External"/><Relationship Id="rId1745" Type="http://schemas.openxmlformats.org/officeDocument/2006/relationships/hyperlink" Target="https://www.panjit.com.tw/en/Product/downloadPDF/5KP150CA" TargetMode="External"/><Relationship Id="rId1952" Type="http://schemas.openxmlformats.org/officeDocument/2006/relationships/hyperlink" Target="https://www.panjit.com.tw/en/Product/downloadPDF/P4KE11AS" TargetMode="External"/><Relationship Id="rId37" Type="http://schemas.openxmlformats.org/officeDocument/2006/relationships/hyperlink" Target="https://www.panjit.com.tw/en/Product/downloadPDF/5KMC45AS-AU" TargetMode="External"/><Relationship Id="rId1605" Type="http://schemas.openxmlformats.org/officeDocument/2006/relationships/hyperlink" Target="https://www.panjit.com.tw/en/Product/downloadPDF/3.0SMCJ7.5A" TargetMode="External"/><Relationship Id="rId1812" Type="http://schemas.openxmlformats.org/officeDocument/2006/relationships/hyperlink" Target="https://www.panjit.com.tw/en/Product/downloadPDF/P4HE12A" TargetMode="External"/><Relationship Id="rId186" Type="http://schemas.openxmlformats.org/officeDocument/2006/relationships/hyperlink" Target="https://www.panjit.com.tw/en/Product/downloadPDF/P4AFC10AS-AU" TargetMode="External"/><Relationship Id="rId393" Type="http://schemas.openxmlformats.org/officeDocument/2006/relationships/hyperlink" Target="https://www.panjit.com.tw/en/Product/downloadPDF/P2AL15A-AU" TargetMode="External"/><Relationship Id="rId2074" Type="http://schemas.openxmlformats.org/officeDocument/2006/relationships/hyperlink" Target="https://www.panjit.com.tw/en/Product/downloadPDF/P4SMA56CAS" TargetMode="External"/><Relationship Id="rId2281" Type="http://schemas.openxmlformats.org/officeDocument/2006/relationships/hyperlink" Target="https://www.panjit.com.tw/en/Product/downloadPDF/P6SMBJ78AS" TargetMode="External"/><Relationship Id="rId253" Type="http://schemas.openxmlformats.org/officeDocument/2006/relationships/hyperlink" Target="https://www.panjit.com.tw/en/Product/downloadPDF/P4AFC36AS" TargetMode="External"/><Relationship Id="rId460" Type="http://schemas.openxmlformats.org/officeDocument/2006/relationships/hyperlink" Target="https://www.panjit.com.tw/en/Product/downloadPDF/P4FL22A-AU" TargetMode="External"/><Relationship Id="rId698" Type="http://schemas.openxmlformats.org/officeDocument/2006/relationships/hyperlink" Target="https://www.panjit.com.tw/en/Product/downloadPDF/P6SMBJ170A" TargetMode="External"/><Relationship Id="rId1090" Type="http://schemas.openxmlformats.org/officeDocument/2006/relationships/hyperlink" Target="https://www.panjit.com.tw/en/Product/downloadPDF/P6SMBJ18CA" TargetMode="External"/><Relationship Id="rId2141" Type="http://schemas.openxmlformats.org/officeDocument/2006/relationships/hyperlink" Target="https://www.panjit.com.tw/en/Product/downloadPDF/P4SMAJ13CAS" TargetMode="External"/><Relationship Id="rId2379" Type="http://schemas.openxmlformats.org/officeDocument/2006/relationships/hyperlink" Target="https://www.panjit.com.tw/en/Product/downloadPDF/P6KE13CAS" TargetMode="External"/><Relationship Id="rId113" Type="http://schemas.openxmlformats.org/officeDocument/2006/relationships/hyperlink" Target="https://www.panjit.com.tw/en/Product/downloadPDF/P4SMA550CAS" TargetMode="External"/><Relationship Id="rId320" Type="http://schemas.openxmlformats.org/officeDocument/2006/relationships/hyperlink" Target="https://www.panjit.com.tw/en/Product/downloadPDF/SMF150A" TargetMode="External"/><Relationship Id="rId558" Type="http://schemas.openxmlformats.org/officeDocument/2006/relationships/hyperlink" Target="https://www.panjit.com.tw/en/Product/downloadPDF/P4SMA68CA-AU" TargetMode="External"/><Relationship Id="rId765" Type="http://schemas.openxmlformats.org/officeDocument/2006/relationships/hyperlink" Target="https://www.panjit.com.tw/en/Product/downloadPDF/1.5SMCJ18A-AU" TargetMode="External"/><Relationship Id="rId972" Type="http://schemas.openxmlformats.org/officeDocument/2006/relationships/hyperlink" Target="https://www.panjit.com.tw/en/Product/downloadPDF/P4SMAJ36A-AU" TargetMode="External"/><Relationship Id="rId1188" Type="http://schemas.openxmlformats.org/officeDocument/2006/relationships/hyperlink" Target="https://www.panjit.com.tw/en/Product/downloadPDF/P6KE22A" TargetMode="External"/><Relationship Id="rId1395" Type="http://schemas.openxmlformats.org/officeDocument/2006/relationships/hyperlink" Target="https://www.panjit.com.tw/en/Product/downloadPDF/3.0SMCJ13CA-AU" TargetMode="External"/><Relationship Id="rId2001" Type="http://schemas.openxmlformats.org/officeDocument/2006/relationships/hyperlink" Target="https://www.panjit.com.tw/en/Product/downloadPDF/P4KE43CAS" TargetMode="External"/><Relationship Id="rId2239" Type="http://schemas.openxmlformats.org/officeDocument/2006/relationships/hyperlink" Target="https://www.panjit.com.tw/en/Product/downloadPDF/P6SMB91AS" TargetMode="External"/><Relationship Id="rId2446" Type="http://schemas.openxmlformats.org/officeDocument/2006/relationships/hyperlink" Target="https://www.panjit.com.tw/en/Product/downloadPDF/P6SMBJ8.5CAS" TargetMode="External"/><Relationship Id="rId418" Type="http://schemas.openxmlformats.org/officeDocument/2006/relationships/hyperlink" Target="https://www.panjit.com.tw/en/Product/downloadPDF/P4FL13A" TargetMode="External"/><Relationship Id="rId625" Type="http://schemas.openxmlformats.org/officeDocument/2006/relationships/hyperlink" Target="https://www.panjit.com.tw/en/Product/downloadPDF/P6SMB220A" TargetMode="External"/><Relationship Id="rId832" Type="http://schemas.openxmlformats.org/officeDocument/2006/relationships/hyperlink" Target="https://www.panjit.com.tw/en/Product/downloadPDF/P4SMA43CA" TargetMode="External"/><Relationship Id="rId1048" Type="http://schemas.openxmlformats.org/officeDocument/2006/relationships/hyperlink" Target="https://www.panjit.com.tw/en/Product/downloadPDF/P6SMB24CA" TargetMode="External"/><Relationship Id="rId1255" Type="http://schemas.openxmlformats.org/officeDocument/2006/relationships/hyperlink" Target="https://www.panjit.com.tw/en/Product/downloadPDF/P6KE250CA" TargetMode="External"/><Relationship Id="rId1462" Type="http://schemas.openxmlformats.org/officeDocument/2006/relationships/hyperlink" Target="https://www.panjit.com.tw/en/Product/downloadPDF/1.5SMCJ150A" TargetMode="External"/><Relationship Id="rId2306" Type="http://schemas.openxmlformats.org/officeDocument/2006/relationships/hyperlink" Target="https://www.panjit.com.tw/en/Product/downloadPDF/1.5SMC27CAS" TargetMode="External"/><Relationship Id="rId1115" Type="http://schemas.openxmlformats.org/officeDocument/2006/relationships/hyperlink" Target="https://www.panjit.com.tw/en/Product/downloadPDF/P6SMBJ120CA" TargetMode="External"/><Relationship Id="rId1322" Type="http://schemas.openxmlformats.org/officeDocument/2006/relationships/hyperlink" Target="https://www.panjit.com.tw/en/Product/downloadPDF/1.5SMC56CA" TargetMode="External"/><Relationship Id="rId1767" Type="http://schemas.openxmlformats.org/officeDocument/2006/relationships/hyperlink" Target="https://www.panjit.com.tw/en/Product/downloadPDF/P1CH20A" TargetMode="External"/><Relationship Id="rId1974" Type="http://schemas.openxmlformats.org/officeDocument/2006/relationships/hyperlink" Target="https://www.panjit.com.tw/en/Product/downloadPDF/P4KE91AS" TargetMode="External"/><Relationship Id="rId59" Type="http://schemas.openxmlformats.org/officeDocument/2006/relationships/hyperlink" Target="https://www.panjit.com.tw/en/Product/downloadPDF/5KMC36CAS-AU" TargetMode="External"/><Relationship Id="rId1627" Type="http://schemas.openxmlformats.org/officeDocument/2006/relationships/hyperlink" Target="https://www.panjit.com.tw/en/Product/downloadPDF/3.0SMCJ43A" TargetMode="External"/><Relationship Id="rId1834" Type="http://schemas.openxmlformats.org/officeDocument/2006/relationships/hyperlink" Target="https://www.panjit.com.tw/en/Product/downloadPDF/P4HE60A" TargetMode="External"/><Relationship Id="rId2096" Type="http://schemas.openxmlformats.org/officeDocument/2006/relationships/hyperlink" Target="https://www.panjit.com.tw/en/Product/downloadPDF/P4SMAJ13AS" TargetMode="External"/><Relationship Id="rId1901" Type="http://schemas.openxmlformats.org/officeDocument/2006/relationships/hyperlink" Target="https://www.panjit.com.tw/en/Product/downloadPDF/1.5SMC170AS" TargetMode="External"/><Relationship Id="rId275" Type="http://schemas.openxmlformats.org/officeDocument/2006/relationships/hyperlink" Target="https://www.panjit.com.tw/en/Product/downloadPDF/P4AFC180AS" TargetMode="External"/><Relationship Id="rId482" Type="http://schemas.openxmlformats.org/officeDocument/2006/relationships/hyperlink" Target="https://www.panjit.com.tw/en/Product/downloadPDF/P4SMA12A" TargetMode="External"/><Relationship Id="rId2163" Type="http://schemas.openxmlformats.org/officeDocument/2006/relationships/hyperlink" Target="https://www.panjit.com.tw/en/Product/downloadPDF/P4SMAJ64CAS" TargetMode="External"/><Relationship Id="rId2370" Type="http://schemas.openxmlformats.org/officeDocument/2006/relationships/hyperlink" Target="https://www.panjit.com.tw/en/Product/downloadPDF/1.5SMCJ170CAS" TargetMode="External"/><Relationship Id="rId135" Type="http://schemas.openxmlformats.org/officeDocument/2006/relationships/hyperlink" Target="https://www.panjit.com.tw/en/Product/downloadPDF/P6AFC26A" TargetMode="External"/><Relationship Id="rId342" Type="http://schemas.openxmlformats.org/officeDocument/2006/relationships/hyperlink" Target="https://www.panjit.com.tw/en/Product/downloadPDF/SMF40A-AU" TargetMode="External"/><Relationship Id="rId787" Type="http://schemas.openxmlformats.org/officeDocument/2006/relationships/hyperlink" Target="https://www.panjit.com.tw/en/Product/downloadPDF/3.0SMCJ13A-AU" TargetMode="External"/><Relationship Id="rId994" Type="http://schemas.openxmlformats.org/officeDocument/2006/relationships/hyperlink" Target="https://www.panjit.com.tw/en/Product/downloadPDF/P4SMAJ20CA-AU" TargetMode="External"/><Relationship Id="rId2023" Type="http://schemas.openxmlformats.org/officeDocument/2006/relationships/hyperlink" Target="https://www.panjit.com.tw/en/Product/downloadPDF/P4SMA12AS" TargetMode="External"/><Relationship Id="rId2230" Type="http://schemas.openxmlformats.org/officeDocument/2006/relationships/hyperlink" Target="https://www.panjit.com.tw/en/Product/downloadPDF/P6SMB39AS" TargetMode="External"/><Relationship Id="rId2468" Type="http://schemas.openxmlformats.org/officeDocument/2006/relationships/hyperlink" Target="https://www.panjit.com.tw/en/Product/downloadPDF/P6SMBJ48CAS" TargetMode="External"/><Relationship Id="rId202" Type="http://schemas.openxmlformats.org/officeDocument/2006/relationships/hyperlink" Target="https://www.panjit.com.tw/en/Product/downloadPDF/P4AFC36AS-AU" TargetMode="External"/><Relationship Id="rId647" Type="http://schemas.openxmlformats.org/officeDocument/2006/relationships/hyperlink" Target="https://www.panjit.com.tw/en/Product/downloadPDF/P6SMB51A-AU" TargetMode="External"/><Relationship Id="rId854" Type="http://schemas.openxmlformats.org/officeDocument/2006/relationships/hyperlink" Target="https://www.panjit.com.tw/en/Product/downloadPDF/P4SMAJ6.5A" TargetMode="External"/><Relationship Id="rId1277" Type="http://schemas.openxmlformats.org/officeDocument/2006/relationships/hyperlink" Target="https://www.panjit.com.tw/en/Product/downloadPDF/1.5SMC33A" TargetMode="External"/><Relationship Id="rId1484" Type="http://schemas.openxmlformats.org/officeDocument/2006/relationships/hyperlink" Target="https://www.panjit.com.tw/en/Product/downloadPDF/1.5SMCJ16CA" TargetMode="External"/><Relationship Id="rId1691" Type="http://schemas.openxmlformats.org/officeDocument/2006/relationships/hyperlink" Target="https://www.panjit.com.tw/en/Product/downloadPDF/3.0SMCJ100CA" TargetMode="External"/><Relationship Id="rId2328" Type="http://schemas.openxmlformats.org/officeDocument/2006/relationships/hyperlink" Target="https://www.panjit.com.tw/en/Product/downloadPDF/1.5SMC200CAS" TargetMode="External"/><Relationship Id="rId507" Type="http://schemas.openxmlformats.org/officeDocument/2006/relationships/hyperlink" Target="https://www.panjit.com.tw/en/Product/downloadPDF/P4SMA130A" TargetMode="External"/><Relationship Id="rId714" Type="http://schemas.openxmlformats.org/officeDocument/2006/relationships/hyperlink" Target="https://www.panjit.com.tw/en/Product/downloadPDF/P6SMBJ18A-AU" TargetMode="External"/><Relationship Id="rId921" Type="http://schemas.openxmlformats.org/officeDocument/2006/relationships/hyperlink" Target="https://www.panjit.com.tw/en/Product/downloadPDF/P4SMAJ22CA" TargetMode="External"/><Relationship Id="rId1137" Type="http://schemas.openxmlformats.org/officeDocument/2006/relationships/hyperlink" Target="https://www.panjit.com.tw/en/Product/downloadPDF/P6SMB33CA-AU" TargetMode="External"/><Relationship Id="rId1344" Type="http://schemas.openxmlformats.org/officeDocument/2006/relationships/hyperlink" Target="https://www.panjit.com.tw/en/Product/downloadPDF/1.5SMC16CA-AU" TargetMode="External"/><Relationship Id="rId1551" Type="http://schemas.openxmlformats.org/officeDocument/2006/relationships/hyperlink" Target="https://www.panjit.com.tw/en/Product/downloadPDF/1.5KE170A" TargetMode="External"/><Relationship Id="rId1789" Type="http://schemas.openxmlformats.org/officeDocument/2006/relationships/hyperlink" Target="https://www.panjit.com.tw/en/Product/downloadPDF/P1CH15A-AU" TargetMode="External"/><Relationship Id="rId1996" Type="http://schemas.openxmlformats.org/officeDocument/2006/relationships/hyperlink" Target="https://www.panjit.com.tw/en/Product/downloadPDF/P4KE27CAS" TargetMode="External"/><Relationship Id="rId50" Type="http://schemas.openxmlformats.org/officeDocument/2006/relationships/hyperlink" Target="https://www.panjit.com.tw/en/Product/downloadPDF/5KMC17CAS-AU" TargetMode="External"/><Relationship Id="rId1204" Type="http://schemas.openxmlformats.org/officeDocument/2006/relationships/hyperlink" Target="https://www.panjit.com.tw/en/Product/downloadPDF/P6KE100A" TargetMode="External"/><Relationship Id="rId1411" Type="http://schemas.openxmlformats.org/officeDocument/2006/relationships/hyperlink" Target="https://www.panjit.com.tw/en/Product/downloadPDF/3.0SMCJ45CA-AU" TargetMode="External"/><Relationship Id="rId1649" Type="http://schemas.openxmlformats.org/officeDocument/2006/relationships/hyperlink" Target="https://www.panjit.com.tw/en/Product/downloadPDF/3.0SMCJ200A" TargetMode="External"/><Relationship Id="rId1856" Type="http://schemas.openxmlformats.org/officeDocument/2006/relationships/hyperlink" Target="https://www.panjit.com.tw/en/Product/downloadPDF/P4HE24A-AU" TargetMode="External"/><Relationship Id="rId1509" Type="http://schemas.openxmlformats.org/officeDocument/2006/relationships/hyperlink" Target="https://www.panjit.com.tw/en/Product/downloadPDF/1.5SMCJ100CA" TargetMode="External"/><Relationship Id="rId1716" Type="http://schemas.openxmlformats.org/officeDocument/2006/relationships/hyperlink" Target="https://www.panjit.com.tw/en/Product/downloadPDF/5KP20A" TargetMode="External"/><Relationship Id="rId1923" Type="http://schemas.openxmlformats.org/officeDocument/2006/relationships/hyperlink" Target="https://www.panjit.com.tw/en/Product/downloadPDF/1.5SMCJ33AS" TargetMode="External"/><Relationship Id="rId297" Type="http://schemas.openxmlformats.org/officeDocument/2006/relationships/hyperlink" Target="https://www.panjit.com.tw/en/Product/downloadPDF/SMF26A" TargetMode="External"/><Relationship Id="rId2185" Type="http://schemas.openxmlformats.org/officeDocument/2006/relationships/hyperlink" Target="https://www.panjit.com.tw/en/Product/downloadPDF/P6KE15AS" TargetMode="External"/><Relationship Id="rId2392" Type="http://schemas.openxmlformats.org/officeDocument/2006/relationships/hyperlink" Target="https://www.panjit.com.tw/en/Product/downloadPDF/P6KE47CAS" TargetMode="External"/><Relationship Id="rId157" Type="http://schemas.openxmlformats.org/officeDocument/2006/relationships/hyperlink" Target="https://www.panjit.com.tw/en/Product/downloadPDF/P6AFC9.0A-AU" TargetMode="External"/><Relationship Id="rId364" Type="http://schemas.openxmlformats.org/officeDocument/2006/relationships/hyperlink" Target="https://www.panjit.com.tw/en/Product/downloadPDF/P2AL13A" TargetMode="External"/><Relationship Id="rId2045" Type="http://schemas.openxmlformats.org/officeDocument/2006/relationships/hyperlink" Target="https://www.panjit.com.tw/en/Product/downloadPDF/P4SMA100AS" TargetMode="External"/><Relationship Id="rId571" Type="http://schemas.openxmlformats.org/officeDocument/2006/relationships/hyperlink" Target="https://www.panjit.com.tw/en/Product/downloadPDF/P4KE24A" TargetMode="External"/><Relationship Id="rId669" Type="http://schemas.openxmlformats.org/officeDocument/2006/relationships/hyperlink" Target="https://www.panjit.com.tw/en/Product/downloadPDF/P6SMBJ18A" TargetMode="External"/><Relationship Id="rId876" Type="http://schemas.openxmlformats.org/officeDocument/2006/relationships/hyperlink" Target="https://www.panjit.com.tw/en/Product/downloadPDF/P4SMAJ36A" TargetMode="External"/><Relationship Id="rId1299" Type="http://schemas.openxmlformats.org/officeDocument/2006/relationships/hyperlink" Target="https://www.panjit.com.tw/en/Product/downloadPDF/1.5SMC250A" TargetMode="External"/><Relationship Id="rId2252" Type="http://schemas.openxmlformats.org/officeDocument/2006/relationships/hyperlink" Target="https://www.panjit.com.tw/en/Product/downloadPDF/P6SMBJ9.0AS" TargetMode="External"/><Relationship Id="rId224" Type="http://schemas.openxmlformats.org/officeDocument/2006/relationships/hyperlink" Target="https://www.panjit.com.tw/en/Product/downloadPDF/P4AFC180AS-AU" TargetMode="External"/><Relationship Id="rId431" Type="http://schemas.openxmlformats.org/officeDocument/2006/relationships/hyperlink" Target="https://www.panjit.com.tw/en/Product/downloadPDF/P4FL36A" TargetMode="External"/><Relationship Id="rId529" Type="http://schemas.openxmlformats.org/officeDocument/2006/relationships/hyperlink" Target="https://www.panjit.com.tw/en/Product/downloadPDF/P4SMA39A-AU" TargetMode="External"/><Relationship Id="rId736" Type="http://schemas.openxmlformats.org/officeDocument/2006/relationships/hyperlink" Target="https://www.panjit.com.tw/en/Product/downloadPDF/1.5SMC13A-AU" TargetMode="External"/><Relationship Id="rId1061" Type="http://schemas.openxmlformats.org/officeDocument/2006/relationships/hyperlink" Target="https://www.panjit.com.tw/en/Product/downloadPDF/P6SMB82CA" TargetMode="External"/><Relationship Id="rId1159" Type="http://schemas.openxmlformats.org/officeDocument/2006/relationships/hyperlink" Target="https://www.panjit.com.tw/en/Product/downloadPDF/P6SMBJ20CA-AU" TargetMode="External"/><Relationship Id="rId1366" Type="http://schemas.openxmlformats.org/officeDocument/2006/relationships/hyperlink" Target="https://www.panjit.com.tw/en/Product/downloadPDF/1.5SMCJ13CA-AU" TargetMode="External"/><Relationship Id="rId2112" Type="http://schemas.openxmlformats.org/officeDocument/2006/relationships/hyperlink" Target="https://www.panjit.com.tw/en/Product/downloadPDF/P4SMAJ45AS" TargetMode="External"/><Relationship Id="rId2417" Type="http://schemas.openxmlformats.org/officeDocument/2006/relationships/hyperlink" Target="https://www.panjit.com.tw/en/Product/downloadPDF/P6SMB18CAS" TargetMode="External"/><Relationship Id="rId943" Type="http://schemas.openxmlformats.org/officeDocument/2006/relationships/hyperlink" Target="https://www.panjit.com.tw/en/Product/downloadPDF/P4SMAJ110CA" TargetMode="External"/><Relationship Id="rId1019" Type="http://schemas.openxmlformats.org/officeDocument/2006/relationships/hyperlink" Target="https://www.panjit.com.tw/en/Product/downloadPDF/P4KE24CA" TargetMode="External"/><Relationship Id="rId1573" Type="http://schemas.openxmlformats.org/officeDocument/2006/relationships/hyperlink" Target="https://www.panjit.com.tw/en/Product/downloadPDF/1.5KE30CA" TargetMode="External"/><Relationship Id="rId1780" Type="http://schemas.openxmlformats.org/officeDocument/2006/relationships/hyperlink" Target="https://www.panjit.com.tw/en/Product/downloadPDF/P1CH7.5A-AU" TargetMode="External"/><Relationship Id="rId1878" Type="http://schemas.openxmlformats.org/officeDocument/2006/relationships/hyperlink" Target="https://www.panjit.com.tw/en/Product/downloadPDF/1.5SMC20AS" TargetMode="External"/><Relationship Id="rId72" Type="http://schemas.openxmlformats.org/officeDocument/2006/relationships/hyperlink" Target="https://www.panjit.com.tw/en/Product/downloadPDF/5KMC30AS" TargetMode="External"/><Relationship Id="rId803" Type="http://schemas.openxmlformats.org/officeDocument/2006/relationships/hyperlink" Target="https://www.panjit.com.tw/en/Product/downloadPDF/3.0SMCJ45A-AU" TargetMode="External"/><Relationship Id="rId1226" Type="http://schemas.openxmlformats.org/officeDocument/2006/relationships/hyperlink" Target="https://www.panjit.com.tw/en/Product/downloadPDF/P6KE15CA" TargetMode="External"/><Relationship Id="rId1433" Type="http://schemas.openxmlformats.org/officeDocument/2006/relationships/hyperlink" Target="https://www.panjit.com.tw/en/Product/downloadPDF/1.5SMCJ16A" TargetMode="External"/><Relationship Id="rId1640" Type="http://schemas.openxmlformats.org/officeDocument/2006/relationships/hyperlink" Target="https://www.panjit.com.tw/en/Product/downloadPDF/3.0SMCJ100A" TargetMode="External"/><Relationship Id="rId1738" Type="http://schemas.openxmlformats.org/officeDocument/2006/relationships/hyperlink" Target="https://www.panjit.com.tw/en/Product/downloadPDF/5KP36CA" TargetMode="External"/><Relationship Id="rId1500" Type="http://schemas.openxmlformats.org/officeDocument/2006/relationships/hyperlink" Target="https://www.panjit.com.tw/en/Product/downloadPDF/1.5SMCJ54CA" TargetMode="External"/><Relationship Id="rId1945" Type="http://schemas.openxmlformats.org/officeDocument/2006/relationships/hyperlink" Target="https://www.panjit.com.tw/en/Product/downloadPDF/1.5SMCJ170AS" TargetMode="External"/><Relationship Id="rId1805" Type="http://schemas.openxmlformats.org/officeDocument/2006/relationships/hyperlink" Target="https://www.panjit.com.tw/en/Product/downloadPDF/P4HE7.0A" TargetMode="External"/><Relationship Id="rId179" Type="http://schemas.openxmlformats.org/officeDocument/2006/relationships/hyperlink" Target="https://www.panjit.com.tw/en/Product/downloadPDF/P6AFC51A-AU" TargetMode="External"/><Relationship Id="rId386" Type="http://schemas.openxmlformats.org/officeDocument/2006/relationships/hyperlink" Target="https://www.panjit.com.tw/en/Product/downloadPDF/P2AL8.5A-AU" TargetMode="External"/><Relationship Id="rId593" Type="http://schemas.openxmlformats.org/officeDocument/2006/relationships/hyperlink" Target="https://www.panjit.com.tw/en/Product/downloadPDF/P6SMB11A" TargetMode="External"/><Relationship Id="rId2067" Type="http://schemas.openxmlformats.org/officeDocument/2006/relationships/hyperlink" Target="https://www.panjit.com.tw/en/Product/downloadPDF/P4SMA30CAS" TargetMode="External"/><Relationship Id="rId2274" Type="http://schemas.openxmlformats.org/officeDocument/2006/relationships/hyperlink" Target="https://www.panjit.com.tw/en/Product/downloadPDF/P6SMBJ51AS" TargetMode="External"/><Relationship Id="rId2481" Type="http://schemas.openxmlformats.org/officeDocument/2006/relationships/hyperlink" Target="https://www.panjit.com.tw/en/Product/downloadPDF/P6SMBJ120CAS" TargetMode="External"/><Relationship Id="rId246" Type="http://schemas.openxmlformats.org/officeDocument/2006/relationships/hyperlink" Target="https://www.panjit.com.tw/en/Product/downloadPDF/P4AFC20AS" TargetMode="External"/><Relationship Id="rId453" Type="http://schemas.openxmlformats.org/officeDocument/2006/relationships/hyperlink" Target="https://www.panjit.com.tw/en/Product/downloadPDF/P4FL13A-AU" TargetMode="External"/><Relationship Id="rId660" Type="http://schemas.openxmlformats.org/officeDocument/2006/relationships/hyperlink" Target="https://www.panjit.com.tw/en/Product/downloadPDF/P6SMBJ9.0A" TargetMode="External"/><Relationship Id="rId898" Type="http://schemas.openxmlformats.org/officeDocument/2006/relationships/hyperlink" Target="https://www.panjit.com.tw/en/Product/downloadPDF/P4SMAJ180A" TargetMode="External"/><Relationship Id="rId1083" Type="http://schemas.openxmlformats.org/officeDocument/2006/relationships/hyperlink" Target="https://www.panjit.com.tw/en/Product/downloadPDF/P6SMBJ11CA" TargetMode="External"/><Relationship Id="rId1290" Type="http://schemas.openxmlformats.org/officeDocument/2006/relationships/hyperlink" Target="https://www.panjit.com.tw/en/Product/downloadPDF/1.5SMC110A" TargetMode="External"/><Relationship Id="rId2134" Type="http://schemas.openxmlformats.org/officeDocument/2006/relationships/hyperlink" Target="https://www.panjit.com.tw/en/Product/downloadPDF/P4SMAJ210AS" TargetMode="External"/><Relationship Id="rId2341" Type="http://schemas.openxmlformats.org/officeDocument/2006/relationships/hyperlink" Target="https://www.panjit.com.tw/en/Product/downloadPDF/1.5SMCJ18CAS" TargetMode="External"/><Relationship Id="rId106" Type="http://schemas.openxmlformats.org/officeDocument/2006/relationships/hyperlink" Target="https://www.panjit.com.tw/en/Product/downloadPDF/P4SMA350CAS" TargetMode="External"/><Relationship Id="rId313" Type="http://schemas.openxmlformats.org/officeDocument/2006/relationships/hyperlink" Target="https://www.panjit.com.tw/en/Product/downloadPDF/SMF78A" TargetMode="External"/><Relationship Id="rId758" Type="http://schemas.openxmlformats.org/officeDocument/2006/relationships/hyperlink" Target="https://www.panjit.com.tw/en/Product/downloadPDF/1.5SMCJ11A-AU" TargetMode="External"/><Relationship Id="rId965" Type="http://schemas.openxmlformats.org/officeDocument/2006/relationships/hyperlink" Target="https://www.panjit.com.tw/en/Product/downloadPDF/P4SMAJ20A-AU" TargetMode="External"/><Relationship Id="rId1150" Type="http://schemas.openxmlformats.org/officeDocument/2006/relationships/hyperlink" Target="https://www.panjit.com.tw/en/Product/downloadPDF/P6SMBJ10CA-AU" TargetMode="External"/><Relationship Id="rId1388" Type="http://schemas.openxmlformats.org/officeDocument/2006/relationships/hyperlink" Target="https://www.panjit.com.tw/en/Product/downloadPDF/1.5SMCJ64CA-AU" TargetMode="External"/><Relationship Id="rId1595" Type="http://schemas.openxmlformats.org/officeDocument/2006/relationships/hyperlink" Target="https://www.panjit.com.tw/en/Product/downloadPDF/1.5KE220CA" TargetMode="External"/><Relationship Id="rId2439" Type="http://schemas.openxmlformats.org/officeDocument/2006/relationships/hyperlink" Target="https://www.panjit.com.tw/en/Product/downloadPDF/P6SMB150CAS" TargetMode="External"/><Relationship Id="rId94" Type="http://schemas.openxmlformats.org/officeDocument/2006/relationships/hyperlink" Target="https://www.panjit.com.tw/en/Product/downloadPDF/5KMC16CAS" TargetMode="External"/><Relationship Id="rId520" Type="http://schemas.openxmlformats.org/officeDocument/2006/relationships/hyperlink" Target="https://www.panjit.com.tw/en/Product/downloadPDF/P4SMA16A-AU" TargetMode="External"/><Relationship Id="rId618" Type="http://schemas.openxmlformats.org/officeDocument/2006/relationships/hyperlink" Target="https://www.panjit.com.tw/en/Product/downloadPDF/P6SMB120A" TargetMode="External"/><Relationship Id="rId825" Type="http://schemas.openxmlformats.org/officeDocument/2006/relationships/hyperlink" Target="https://www.panjit.com.tw/en/Product/downloadPDF/P4SMA22CA" TargetMode="External"/><Relationship Id="rId1248" Type="http://schemas.openxmlformats.org/officeDocument/2006/relationships/hyperlink" Target="https://www.panjit.com.tw/en/Product/downloadPDF/P6KE120CA" TargetMode="External"/><Relationship Id="rId1455" Type="http://schemas.openxmlformats.org/officeDocument/2006/relationships/hyperlink" Target="https://www.panjit.com.tw/en/Product/downloadPDF/1.5SMCJ78A" TargetMode="External"/><Relationship Id="rId1662" Type="http://schemas.openxmlformats.org/officeDocument/2006/relationships/hyperlink" Target="https://www.panjit.com.tw/en/Product/downloadPDF/3.0SMCJ12CA" TargetMode="External"/><Relationship Id="rId2201" Type="http://schemas.openxmlformats.org/officeDocument/2006/relationships/hyperlink" Target="https://www.panjit.com.tw/en/Product/downloadPDF/P6KE68AS" TargetMode="External"/><Relationship Id="rId1010" Type="http://schemas.openxmlformats.org/officeDocument/2006/relationships/hyperlink" Target="https://www.panjit.com.tw/en/Product/downloadPDF/P4SMAJ64CA-AU" TargetMode="External"/><Relationship Id="rId1108" Type="http://schemas.openxmlformats.org/officeDocument/2006/relationships/hyperlink" Target="https://www.panjit.com.tw/en/Product/downloadPDF/P6SMBJ70CA" TargetMode="External"/><Relationship Id="rId1315" Type="http://schemas.openxmlformats.org/officeDocument/2006/relationships/hyperlink" Target="https://www.panjit.com.tw/en/Product/downloadPDF/1.5SMC30CA" TargetMode="External"/><Relationship Id="rId1967" Type="http://schemas.openxmlformats.org/officeDocument/2006/relationships/hyperlink" Target="https://www.panjit.com.tw/en/Product/downloadPDF/P4KE47AS" TargetMode="External"/><Relationship Id="rId1522" Type="http://schemas.openxmlformats.org/officeDocument/2006/relationships/hyperlink" Target="https://www.panjit.com.tw/en/Product/downloadPDF/1.5KE7.5A" TargetMode="External"/><Relationship Id="rId21" Type="http://schemas.openxmlformats.org/officeDocument/2006/relationships/hyperlink" Target="https://www.panjit.com.tw/en/Product/downloadPDF/5KMC13AS-AU" TargetMode="External"/><Relationship Id="rId2089" Type="http://schemas.openxmlformats.org/officeDocument/2006/relationships/hyperlink" Target="https://www.panjit.com.tw/en/Product/downloadPDF/P4SMA220CAS" TargetMode="External"/><Relationship Id="rId2296" Type="http://schemas.openxmlformats.org/officeDocument/2006/relationships/hyperlink" Target="https://www.panjit.com.tw/en/Product/downloadPDF/1.5SMC10CAS" TargetMode="External"/><Relationship Id="rId268" Type="http://schemas.openxmlformats.org/officeDocument/2006/relationships/hyperlink" Target="https://www.panjit.com.tw/en/Product/downloadPDF/P4AFC100AS" TargetMode="External"/><Relationship Id="rId475" Type="http://schemas.openxmlformats.org/officeDocument/2006/relationships/hyperlink" Target="https://www.panjit.com.tw/en/Product/downloadPDF/P4FL64A-AU" TargetMode="External"/><Relationship Id="rId682" Type="http://schemas.openxmlformats.org/officeDocument/2006/relationships/hyperlink" Target="https://www.panjit.com.tw/en/Product/downloadPDF/P6SMBJ51A" TargetMode="External"/><Relationship Id="rId2156" Type="http://schemas.openxmlformats.org/officeDocument/2006/relationships/hyperlink" Target="https://www.panjit.com.tw/en/Product/downloadPDF/P4SMAJ43CAS" TargetMode="External"/><Relationship Id="rId2363" Type="http://schemas.openxmlformats.org/officeDocument/2006/relationships/hyperlink" Target="https://www.panjit.com.tw/en/Product/downloadPDF/1.5SMCJ90CAS" TargetMode="External"/><Relationship Id="rId128" Type="http://schemas.openxmlformats.org/officeDocument/2006/relationships/hyperlink" Target="https://www.panjit.com.tw/en/Product/downloadPDF/P6AFC15A" TargetMode="External"/><Relationship Id="rId335" Type="http://schemas.openxmlformats.org/officeDocument/2006/relationships/hyperlink" Target="https://www.panjit.com.tw/en/Product/downloadPDF/SMF22A-AU" TargetMode="External"/><Relationship Id="rId542" Type="http://schemas.openxmlformats.org/officeDocument/2006/relationships/hyperlink" Target="https://www.panjit.com.tw/en/Product/downloadPDF/P4SMA15CA-AU" TargetMode="External"/><Relationship Id="rId1172" Type="http://schemas.openxmlformats.org/officeDocument/2006/relationships/hyperlink" Target="https://www.panjit.com.tw/en/Product/downloadPDF/P6SMBJ54CA-AU" TargetMode="External"/><Relationship Id="rId2016" Type="http://schemas.openxmlformats.org/officeDocument/2006/relationships/hyperlink" Target="https://www.panjit.com.tw/en/Product/downloadPDF/P4KE170CAS" TargetMode="External"/><Relationship Id="rId2223" Type="http://schemas.openxmlformats.org/officeDocument/2006/relationships/hyperlink" Target="https://www.panjit.com.tw/en/Product/downloadPDF/P6SMB20AS" TargetMode="External"/><Relationship Id="rId2430" Type="http://schemas.openxmlformats.org/officeDocument/2006/relationships/hyperlink" Target="https://www.panjit.com.tw/en/Product/downloadPDF/P6SMB62CAS" TargetMode="External"/><Relationship Id="rId402" Type="http://schemas.openxmlformats.org/officeDocument/2006/relationships/hyperlink" Target="https://www.panjit.com.tw/en/Product/downloadPDF/P2AL30A-AU" TargetMode="External"/><Relationship Id="rId1032" Type="http://schemas.openxmlformats.org/officeDocument/2006/relationships/hyperlink" Target="https://www.panjit.com.tw/en/Product/downloadPDF/P4KE350CA" TargetMode="External"/><Relationship Id="rId1989" Type="http://schemas.openxmlformats.org/officeDocument/2006/relationships/hyperlink" Target="https://www.panjit.com.tw/en/Product/downloadPDF/P4KE13CAS" TargetMode="External"/><Relationship Id="rId1849" Type="http://schemas.openxmlformats.org/officeDocument/2006/relationships/hyperlink" Target="https://www.panjit.com.tw/en/Product/downloadPDF/P4HE14A-AU" TargetMode="External"/><Relationship Id="rId192" Type="http://schemas.openxmlformats.org/officeDocument/2006/relationships/hyperlink" Target="https://www.panjit.com.tw/en/Product/downloadPDF/P4AFC16AS-AU" TargetMode="External"/><Relationship Id="rId1709" Type="http://schemas.openxmlformats.org/officeDocument/2006/relationships/hyperlink" Target="https://www.panjit.com.tw/en/Product/downloadPDF/3KP75CA" TargetMode="External"/><Relationship Id="rId1916" Type="http://schemas.openxmlformats.org/officeDocument/2006/relationships/hyperlink" Target="https://www.panjit.com.tw/en/Product/downloadPDF/1.5SMCJ18AS" TargetMode="External"/><Relationship Id="rId2080" Type="http://schemas.openxmlformats.org/officeDocument/2006/relationships/hyperlink" Target="https://www.panjit.com.tw/en/Product/downloadPDF/P4SMA100CAS" TargetMode="External"/><Relationship Id="rId869" Type="http://schemas.openxmlformats.org/officeDocument/2006/relationships/hyperlink" Target="https://www.panjit.com.tw/en/Product/downloadPDF/P4SMAJ20A" TargetMode="External"/><Relationship Id="rId1499" Type="http://schemas.openxmlformats.org/officeDocument/2006/relationships/hyperlink" Target="https://www.panjit.com.tw/en/Product/downloadPDF/1.5SMCJ51CA" TargetMode="External"/><Relationship Id="rId729" Type="http://schemas.openxmlformats.org/officeDocument/2006/relationships/hyperlink" Target="https://www.panjit.com.tw/en/Product/downloadPDF/P6SMBJ58A-AU" TargetMode="External"/><Relationship Id="rId1359" Type="http://schemas.openxmlformats.org/officeDocument/2006/relationships/hyperlink" Target="https://www.panjit.com.tw/en/Product/downloadPDF/1.5SMC68CA-AU" TargetMode="External"/><Relationship Id="rId936" Type="http://schemas.openxmlformats.org/officeDocument/2006/relationships/hyperlink" Target="https://www.panjit.com.tw/en/Product/downloadPDF/P4SMAJ64CA" TargetMode="External"/><Relationship Id="rId1219" Type="http://schemas.openxmlformats.org/officeDocument/2006/relationships/hyperlink" Target="https://www.panjit.com.tw/en/Product/downloadPDF/P6KE6.8CA" TargetMode="External"/><Relationship Id="rId1566" Type="http://schemas.openxmlformats.org/officeDocument/2006/relationships/hyperlink" Target="https://www.panjit.com.tw/en/Product/downloadPDF/1.5KE15CA" TargetMode="External"/><Relationship Id="rId1773" Type="http://schemas.openxmlformats.org/officeDocument/2006/relationships/hyperlink" Target="https://www.panjit.com.tw/en/Product/downloadPDF/P1CH33A" TargetMode="External"/><Relationship Id="rId1980" Type="http://schemas.openxmlformats.org/officeDocument/2006/relationships/hyperlink" Target="https://www.panjit.com.tw/en/Product/downloadPDF/P4KE160AS" TargetMode="External"/><Relationship Id="rId65" Type="http://schemas.openxmlformats.org/officeDocument/2006/relationships/hyperlink" Target="https://www.panjit.com.tw/en/Product/downloadPDF/5KMC17AS" TargetMode="External"/><Relationship Id="rId1426" Type="http://schemas.openxmlformats.org/officeDocument/2006/relationships/hyperlink" Target="https://www.panjit.com.tw/en/Product/downloadPDF/1.5SMCJ9.0A" TargetMode="External"/><Relationship Id="rId1633" Type="http://schemas.openxmlformats.org/officeDocument/2006/relationships/hyperlink" Target="https://www.panjit.com.tw/en/Product/downloadPDF/3.0SMCJ60A" TargetMode="External"/><Relationship Id="rId1840" Type="http://schemas.openxmlformats.org/officeDocument/2006/relationships/hyperlink" Target="https://www.panjit.com.tw/en/Product/downloadPDF/P4HE7.0A-AU" TargetMode="External"/><Relationship Id="rId1700" Type="http://schemas.openxmlformats.org/officeDocument/2006/relationships/hyperlink" Target="https://www.panjit.com.tw/en/Product/downloadPDF/3.0SMCJ200CA" TargetMode="External"/><Relationship Id="rId379" Type="http://schemas.openxmlformats.org/officeDocument/2006/relationships/hyperlink" Target="https://www.panjit.com.tw/en/Product/downloadPDF/P2AL3.3A-AU" TargetMode="External"/><Relationship Id="rId586" Type="http://schemas.openxmlformats.org/officeDocument/2006/relationships/hyperlink" Target="https://www.panjit.com.tw/en/Product/downloadPDF/P4KE400A" TargetMode="External"/><Relationship Id="rId793" Type="http://schemas.openxmlformats.org/officeDocument/2006/relationships/hyperlink" Target="https://www.panjit.com.tw/en/Product/downloadPDF/3.0SMCJ20A-AU" TargetMode="External"/><Relationship Id="rId2267" Type="http://schemas.openxmlformats.org/officeDocument/2006/relationships/hyperlink" Target="https://www.panjit.com.tw/en/Product/downloadPDF/P6SMBJ30AS" TargetMode="External"/><Relationship Id="rId2474" Type="http://schemas.openxmlformats.org/officeDocument/2006/relationships/hyperlink" Target="https://www.panjit.com.tw/en/Product/downloadPDF/P6SMBJ70CAS" TargetMode="External"/><Relationship Id="rId239" Type="http://schemas.openxmlformats.org/officeDocument/2006/relationships/hyperlink" Target="https://www.panjit.com.tw/en/Product/downloadPDF/P4AFC12AS" TargetMode="External"/><Relationship Id="rId446" Type="http://schemas.openxmlformats.org/officeDocument/2006/relationships/hyperlink" Target="https://www.panjit.com.tw/en/Product/downloadPDF/P4FL7.5A-AU" TargetMode="External"/><Relationship Id="rId653" Type="http://schemas.openxmlformats.org/officeDocument/2006/relationships/hyperlink" Target="https://www.panjit.com.tw/en/Product/downloadPDF/P6SMBJ5.0A" TargetMode="External"/><Relationship Id="rId1076" Type="http://schemas.openxmlformats.org/officeDocument/2006/relationships/hyperlink" Target="https://www.panjit.com.tw/en/Product/downloadPDF/P6SMBJ6.5CA" TargetMode="External"/><Relationship Id="rId1283" Type="http://schemas.openxmlformats.org/officeDocument/2006/relationships/hyperlink" Target="https://www.panjit.com.tw/en/Product/downloadPDF/1.5SMC56A" TargetMode="External"/><Relationship Id="rId1490" Type="http://schemas.openxmlformats.org/officeDocument/2006/relationships/hyperlink" Target="https://www.panjit.com.tw/en/Product/downloadPDF/1.5SMCJ26CA" TargetMode="External"/><Relationship Id="rId2127" Type="http://schemas.openxmlformats.org/officeDocument/2006/relationships/hyperlink" Target="https://www.panjit.com.tw/en/Product/downloadPDF/P4SMAJ130AS" TargetMode="External"/><Relationship Id="rId2334" Type="http://schemas.openxmlformats.org/officeDocument/2006/relationships/hyperlink" Target="https://www.panjit.com.tw/en/Product/downloadPDF/1.5SMCJ11CAS" TargetMode="External"/><Relationship Id="rId306" Type="http://schemas.openxmlformats.org/officeDocument/2006/relationships/hyperlink" Target="https://www.panjit.com.tw/en/Product/downloadPDF/SMF51A" TargetMode="External"/><Relationship Id="rId860" Type="http://schemas.openxmlformats.org/officeDocument/2006/relationships/hyperlink" Target="https://www.panjit.com.tw/en/Product/downloadPDF/P4SMAJ10A" TargetMode="External"/><Relationship Id="rId1143" Type="http://schemas.openxmlformats.org/officeDocument/2006/relationships/hyperlink" Target="https://www.panjit.com.tw/en/Product/downloadPDF/P6SMB56CA-AU" TargetMode="External"/><Relationship Id="rId513" Type="http://schemas.openxmlformats.org/officeDocument/2006/relationships/hyperlink" Target="https://www.panjit.com.tw/en/Product/downloadPDF/P4SMA220A" TargetMode="External"/><Relationship Id="rId720" Type="http://schemas.openxmlformats.org/officeDocument/2006/relationships/hyperlink" Target="https://www.panjit.com.tw/en/Product/downloadPDF/P6SMBJ30A-AU" TargetMode="External"/><Relationship Id="rId1350" Type="http://schemas.openxmlformats.org/officeDocument/2006/relationships/hyperlink" Target="https://www.panjit.com.tw/en/Product/downloadPDF/1.5SMC30CA-AU" TargetMode="External"/><Relationship Id="rId2401" Type="http://schemas.openxmlformats.org/officeDocument/2006/relationships/hyperlink" Target="https://www.panjit.com.tw/en/Product/downloadPDF/P6KE110CAS" TargetMode="External"/><Relationship Id="rId1003" Type="http://schemas.openxmlformats.org/officeDocument/2006/relationships/hyperlink" Target="https://www.panjit.com.tw/en/Product/downloadPDF/P4SMAJ43CA-AU" TargetMode="External"/><Relationship Id="rId1210" Type="http://schemas.openxmlformats.org/officeDocument/2006/relationships/hyperlink" Target="https://www.panjit.com.tw/en/Product/downloadPDF/P6KE170A" TargetMode="External"/><Relationship Id="rId2191" Type="http://schemas.openxmlformats.org/officeDocument/2006/relationships/hyperlink" Target="https://www.panjit.com.tw/en/Product/downloadPDF/P6KE27AS" TargetMode="External"/><Relationship Id="rId163" Type="http://schemas.openxmlformats.org/officeDocument/2006/relationships/hyperlink" Target="https://www.panjit.com.tw/en/Product/downloadPDF/P6AFC15A-AU" TargetMode="External"/><Relationship Id="rId370" Type="http://schemas.openxmlformats.org/officeDocument/2006/relationships/hyperlink" Target="https://www.panjit.com.tw/en/Product/downloadPDF/P2AL20A" TargetMode="External"/><Relationship Id="rId2051" Type="http://schemas.openxmlformats.org/officeDocument/2006/relationships/hyperlink" Target="https://www.panjit.com.tw/en/Product/downloadPDF/P4SMA170AS" TargetMode="External"/><Relationship Id="rId230" Type="http://schemas.openxmlformats.org/officeDocument/2006/relationships/hyperlink" Target="https://www.panjit.com.tw/en/Product/downloadPDF/P4AFC6.0AS" TargetMode="External"/><Relationship Id="rId1677" Type="http://schemas.openxmlformats.org/officeDocument/2006/relationships/hyperlink" Target="https://www.panjit.com.tw/en/Product/downloadPDF/3.0SMCJ40CA" TargetMode="External"/><Relationship Id="rId1884" Type="http://schemas.openxmlformats.org/officeDocument/2006/relationships/hyperlink" Target="https://www.panjit.com.tw/en/Product/downloadPDF/1.5SMC36AS" TargetMode="External"/><Relationship Id="rId907" Type="http://schemas.openxmlformats.org/officeDocument/2006/relationships/hyperlink" Target="https://www.panjit.com.tw/en/Product/downloadPDF/P4SMAJ7.5CA" TargetMode="External"/><Relationship Id="rId1537" Type="http://schemas.openxmlformats.org/officeDocument/2006/relationships/hyperlink" Target="https://www.panjit.com.tw/en/Product/downloadPDF/1.5KE43A" TargetMode="External"/><Relationship Id="rId1744" Type="http://schemas.openxmlformats.org/officeDocument/2006/relationships/hyperlink" Target="https://www.panjit.com.tw/en/Product/downloadPDF/5KP70CA" TargetMode="External"/><Relationship Id="rId1951" Type="http://schemas.openxmlformats.org/officeDocument/2006/relationships/hyperlink" Target="https://www.panjit.com.tw/en/Product/downloadPDF/P4KE10AS" TargetMode="External"/><Relationship Id="rId36" Type="http://schemas.openxmlformats.org/officeDocument/2006/relationships/hyperlink" Target="https://www.panjit.com.tw/en/Product/downloadPDF/5KMC43AS-AU" TargetMode="External"/><Relationship Id="rId1604" Type="http://schemas.openxmlformats.org/officeDocument/2006/relationships/hyperlink" Target="https://www.panjit.com.tw/en/Product/downloadPDF/3.0SMCJ7.0A" TargetMode="External"/><Relationship Id="rId1811" Type="http://schemas.openxmlformats.org/officeDocument/2006/relationships/hyperlink" Target="https://www.panjit.com.tw/en/Product/downloadPDF/P4HE11A" TargetMode="External"/><Relationship Id="rId697" Type="http://schemas.openxmlformats.org/officeDocument/2006/relationships/hyperlink" Target="https://www.panjit.com.tw/en/Product/downloadPDF/P6SMBJ160A" TargetMode="External"/><Relationship Id="rId2378" Type="http://schemas.openxmlformats.org/officeDocument/2006/relationships/hyperlink" Target="https://www.panjit.com.tw/en/Product/downloadPDF/P6KE12CAS" TargetMode="External"/><Relationship Id="rId1187" Type="http://schemas.openxmlformats.org/officeDocument/2006/relationships/hyperlink" Target="https://www.panjit.com.tw/en/Product/downloadPDF/P6KE20A" TargetMode="External"/><Relationship Id="rId557" Type="http://schemas.openxmlformats.org/officeDocument/2006/relationships/hyperlink" Target="https://www.panjit.com.tw/en/Product/downloadPDF/P4SMA62CA-AU" TargetMode="External"/><Relationship Id="rId764" Type="http://schemas.openxmlformats.org/officeDocument/2006/relationships/hyperlink" Target="https://www.panjit.com.tw/en/Product/downloadPDF/1.5SMCJ17A-AU" TargetMode="External"/><Relationship Id="rId971" Type="http://schemas.openxmlformats.org/officeDocument/2006/relationships/hyperlink" Target="https://www.panjit.com.tw/en/Product/downloadPDF/P4SMAJ33A-AU" TargetMode="External"/><Relationship Id="rId1394" Type="http://schemas.openxmlformats.org/officeDocument/2006/relationships/hyperlink" Target="https://www.panjit.com.tw/en/Product/downloadPDF/3.0SMCJ12CA-AU" TargetMode="External"/><Relationship Id="rId2238" Type="http://schemas.openxmlformats.org/officeDocument/2006/relationships/hyperlink" Target="https://www.panjit.com.tw/en/Product/downloadPDF/P6SMB82AS" TargetMode="External"/><Relationship Id="rId2445" Type="http://schemas.openxmlformats.org/officeDocument/2006/relationships/hyperlink" Target="https://www.panjit.com.tw/en/Product/downloadPDF/P6SMB250CAS" TargetMode="External"/><Relationship Id="rId417" Type="http://schemas.openxmlformats.org/officeDocument/2006/relationships/hyperlink" Target="https://www.panjit.com.tw/en/Product/downloadPDF/P4FL12A" TargetMode="External"/><Relationship Id="rId624" Type="http://schemas.openxmlformats.org/officeDocument/2006/relationships/hyperlink" Target="https://www.panjit.com.tw/en/Product/downloadPDF/P6SMB200A" TargetMode="External"/><Relationship Id="rId831" Type="http://schemas.openxmlformats.org/officeDocument/2006/relationships/hyperlink" Target="https://www.panjit.com.tw/en/Product/downloadPDF/P4SMA39CA" TargetMode="External"/><Relationship Id="rId1047" Type="http://schemas.openxmlformats.org/officeDocument/2006/relationships/hyperlink" Target="https://www.panjit.com.tw/en/Product/downloadPDF/P6SMB22CA" TargetMode="External"/><Relationship Id="rId1254" Type="http://schemas.openxmlformats.org/officeDocument/2006/relationships/hyperlink" Target="https://www.panjit.com.tw/en/Product/downloadPDF/P6KE220CA" TargetMode="External"/><Relationship Id="rId1461" Type="http://schemas.openxmlformats.org/officeDocument/2006/relationships/hyperlink" Target="https://www.panjit.com.tw/en/Product/downloadPDF/1.5SMCJ130A" TargetMode="External"/><Relationship Id="rId2305" Type="http://schemas.openxmlformats.org/officeDocument/2006/relationships/hyperlink" Target="https://www.panjit.com.tw/en/Product/downloadPDF/1.5SMC24CAS" TargetMode="External"/><Relationship Id="rId1114" Type="http://schemas.openxmlformats.org/officeDocument/2006/relationships/hyperlink" Target="https://www.panjit.com.tw/en/Product/downloadPDF/P6SMBJ110CA" TargetMode="External"/><Relationship Id="rId1321" Type="http://schemas.openxmlformats.org/officeDocument/2006/relationships/hyperlink" Target="https://www.panjit.com.tw/en/Product/downloadPDF/1.5SMC51CA" TargetMode="External"/><Relationship Id="rId2095" Type="http://schemas.openxmlformats.org/officeDocument/2006/relationships/hyperlink" Target="https://www.panjit.com.tw/en/Product/downloadPDF/P4SMAJ12AS" TargetMode="External"/><Relationship Id="rId274" Type="http://schemas.openxmlformats.org/officeDocument/2006/relationships/hyperlink" Target="https://www.panjit.com.tw/en/Product/downloadPDF/P4AFC170AS" TargetMode="External"/><Relationship Id="rId481" Type="http://schemas.openxmlformats.org/officeDocument/2006/relationships/hyperlink" Target="https://www.panjit.com.tw/en/Product/downloadPDF/P4SMA11A" TargetMode="External"/><Relationship Id="rId2162" Type="http://schemas.openxmlformats.org/officeDocument/2006/relationships/hyperlink" Target="https://www.panjit.com.tw/en/Product/downloadPDF/P4SMAJ60CAS" TargetMode="External"/><Relationship Id="rId134" Type="http://schemas.openxmlformats.org/officeDocument/2006/relationships/hyperlink" Target="https://www.panjit.com.tw/en/Product/downloadPDF/P6AFC24A" TargetMode="External"/><Relationship Id="rId341" Type="http://schemas.openxmlformats.org/officeDocument/2006/relationships/hyperlink" Target="https://www.panjit.com.tw/en/Product/downloadPDF/SMF36A-AU" TargetMode="External"/><Relationship Id="rId2022" Type="http://schemas.openxmlformats.org/officeDocument/2006/relationships/hyperlink" Target="https://www.panjit.com.tw/en/Product/downloadPDF/P4SMA11AS" TargetMode="External"/><Relationship Id="rId201" Type="http://schemas.openxmlformats.org/officeDocument/2006/relationships/hyperlink" Target="https://www.panjit.com.tw/en/Product/downloadPDF/P4AFC33AS-AU" TargetMode="External"/><Relationship Id="rId1788" Type="http://schemas.openxmlformats.org/officeDocument/2006/relationships/hyperlink" Target="https://www.panjit.com.tw/en/Product/downloadPDF/P1CH14A-AU" TargetMode="External"/><Relationship Id="rId1995" Type="http://schemas.openxmlformats.org/officeDocument/2006/relationships/hyperlink" Target="https://www.panjit.com.tw/en/Product/downloadPDF/P4KE24CAS" TargetMode="External"/><Relationship Id="rId1648" Type="http://schemas.openxmlformats.org/officeDocument/2006/relationships/hyperlink" Target="https://www.panjit.com.tw/en/Product/downloadPDF/3.0SMCJ190A" TargetMode="External"/><Relationship Id="rId1508" Type="http://schemas.openxmlformats.org/officeDocument/2006/relationships/hyperlink" Target="https://www.panjit.com.tw/en/Product/downloadPDF/1.5SMCJ90CA" TargetMode="External"/><Relationship Id="rId1855" Type="http://schemas.openxmlformats.org/officeDocument/2006/relationships/hyperlink" Target="https://www.panjit.com.tw/en/Product/downloadPDF/P4HE22A-AU" TargetMode="External"/><Relationship Id="rId1715" Type="http://schemas.openxmlformats.org/officeDocument/2006/relationships/hyperlink" Target="https://www.panjit.com.tw/en/Product/downloadPDF/5KP18A" TargetMode="External"/><Relationship Id="rId1922" Type="http://schemas.openxmlformats.org/officeDocument/2006/relationships/hyperlink" Target="https://www.panjit.com.tw/en/Product/downloadPDF/1.5SMCJ30AS" TargetMode="External"/><Relationship Id="rId2489" Type="http://schemas.openxmlformats.org/officeDocument/2006/relationships/hyperlink" Target="https://www.panjit.com.tw/en/Product/downloadPDF/P6SMBJ210CAS" TargetMode="External"/><Relationship Id="rId668" Type="http://schemas.openxmlformats.org/officeDocument/2006/relationships/hyperlink" Target="https://www.panjit.com.tw/en/Product/downloadPDF/P6SMBJ17A" TargetMode="External"/><Relationship Id="rId875" Type="http://schemas.openxmlformats.org/officeDocument/2006/relationships/hyperlink" Target="https://www.panjit.com.tw/en/Product/downloadPDF/P4SMAJ33A" TargetMode="External"/><Relationship Id="rId1298" Type="http://schemas.openxmlformats.org/officeDocument/2006/relationships/hyperlink" Target="https://www.panjit.com.tw/en/Product/downloadPDF/1.5SMC220A" TargetMode="External"/><Relationship Id="rId2349" Type="http://schemas.openxmlformats.org/officeDocument/2006/relationships/hyperlink" Target="https://www.panjit.com.tw/en/Product/downloadPDF/1.5SMCJ36CAS" TargetMode="External"/><Relationship Id="rId528" Type="http://schemas.openxmlformats.org/officeDocument/2006/relationships/hyperlink" Target="https://www.panjit.com.tw/en/Product/downloadPDF/P4SMA36A-AU" TargetMode="External"/><Relationship Id="rId735" Type="http://schemas.openxmlformats.org/officeDocument/2006/relationships/hyperlink" Target="https://www.panjit.com.tw/en/Product/downloadPDF/1.5SMC12A-AU" TargetMode="External"/><Relationship Id="rId942" Type="http://schemas.openxmlformats.org/officeDocument/2006/relationships/hyperlink" Target="https://www.panjit.com.tw/en/Product/downloadPDF/P4SMAJ100CA" TargetMode="External"/><Relationship Id="rId1158" Type="http://schemas.openxmlformats.org/officeDocument/2006/relationships/hyperlink" Target="https://www.panjit.com.tw/en/Product/downloadPDF/P6SMBJ18CA-AU" TargetMode="External"/><Relationship Id="rId1365" Type="http://schemas.openxmlformats.org/officeDocument/2006/relationships/hyperlink" Target="https://www.panjit.com.tw/en/Product/downloadPDF/1.5SMCJ12CA-AU" TargetMode="External"/><Relationship Id="rId1572" Type="http://schemas.openxmlformats.org/officeDocument/2006/relationships/hyperlink" Target="https://www.panjit.com.tw/en/Product/downloadPDF/1.5KE27CA" TargetMode="External"/><Relationship Id="rId2209" Type="http://schemas.openxmlformats.org/officeDocument/2006/relationships/hyperlink" Target="https://www.panjit.com.tw/en/Product/downloadPDF/P6KE150AS" TargetMode="External"/><Relationship Id="rId2416" Type="http://schemas.openxmlformats.org/officeDocument/2006/relationships/hyperlink" Target="https://www.panjit.com.tw/en/Product/downloadPDF/P6SMB16CAS" TargetMode="External"/><Relationship Id="rId1018" Type="http://schemas.openxmlformats.org/officeDocument/2006/relationships/hyperlink" Target="https://www.panjit.com.tw/en/Product/downloadPDF/P4KE22CA" TargetMode="External"/><Relationship Id="rId1225" Type="http://schemas.openxmlformats.org/officeDocument/2006/relationships/hyperlink" Target="https://www.panjit.com.tw/en/Product/downloadPDF/P6KE12CA" TargetMode="External"/><Relationship Id="rId1432" Type="http://schemas.openxmlformats.org/officeDocument/2006/relationships/hyperlink" Target="https://www.panjit.com.tw/en/Product/downloadPDF/1.5SMCJ15A" TargetMode="External"/><Relationship Id="rId71" Type="http://schemas.openxmlformats.org/officeDocument/2006/relationships/hyperlink" Target="https://www.panjit.com.tw/en/Product/downloadPDF/5KMC28AS" TargetMode="External"/><Relationship Id="rId802" Type="http://schemas.openxmlformats.org/officeDocument/2006/relationships/hyperlink" Target="https://www.panjit.com.tw/en/Product/downloadPDF/3.0SMCJ43A-AU" TargetMode="External"/><Relationship Id="rId178" Type="http://schemas.openxmlformats.org/officeDocument/2006/relationships/hyperlink" Target="https://www.panjit.com.tw/en/Product/downloadPDF/P6AFC48A-AU" TargetMode="External"/><Relationship Id="rId385" Type="http://schemas.openxmlformats.org/officeDocument/2006/relationships/hyperlink" Target="https://www.panjit.com.tw/en/Product/downloadPDF/P2AL8.0A-AU" TargetMode="External"/><Relationship Id="rId592" Type="http://schemas.openxmlformats.org/officeDocument/2006/relationships/hyperlink" Target="https://www.panjit.com.tw/en/Product/downloadPDF/P6SMB10A" TargetMode="External"/><Relationship Id="rId2066" Type="http://schemas.openxmlformats.org/officeDocument/2006/relationships/hyperlink" Target="https://www.panjit.com.tw/en/Product/downloadPDF/P4SMA27CAS" TargetMode="External"/><Relationship Id="rId2273" Type="http://schemas.openxmlformats.org/officeDocument/2006/relationships/hyperlink" Target="https://www.panjit.com.tw/en/Product/downloadPDF/P6SMBJ48AS" TargetMode="External"/><Relationship Id="rId2480" Type="http://schemas.openxmlformats.org/officeDocument/2006/relationships/hyperlink" Target="https://www.panjit.com.tw/en/Product/downloadPDF/P6SMBJ110CAS" TargetMode="External"/><Relationship Id="rId245" Type="http://schemas.openxmlformats.org/officeDocument/2006/relationships/hyperlink" Target="https://www.panjit.com.tw/en/Product/downloadPDF/P4AFC18AS" TargetMode="External"/><Relationship Id="rId452" Type="http://schemas.openxmlformats.org/officeDocument/2006/relationships/hyperlink" Target="https://www.panjit.com.tw/en/Product/downloadPDF/P4FL12A-AU" TargetMode="External"/><Relationship Id="rId1082" Type="http://schemas.openxmlformats.org/officeDocument/2006/relationships/hyperlink" Target="https://www.panjit.com.tw/en/Product/downloadPDF/P6SMBJ10CA" TargetMode="External"/><Relationship Id="rId2133" Type="http://schemas.openxmlformats.org/officeDocument/2006/relationships/hyperlink" Target="https://www.panjit.com.tw/en/Product/downloadPDF/P4SMAJ200AS" TargetMode="External"/><Relationship Id="rId2340" Type="http://schemas.openxmlformats.org/officeDocument/2006/relationships/hyperlink" Target="https://www.panjit.com.tw/en/Product/downloadPDF/1.5SMCJ17CAS" TargetMode="External"/><Relationship Id="rId105" Type="http://schemas.openxmlformats.org/officeDocument/2006/relationships/hyperlink" Target="https://www.panjit.com.tw/en/Product/downloadPDF/P4SMA300CAS" TargetMode="External"/><Relationship Id="rId312" Type="http://schemas.openxmlformats.org/officeDocument/2006/relationships/hyperlink" Target="https://www.panjit.com.tw/en/Product/downloadPDF/SMF75A" TargetMode="External"/><Relationship Id="rId2200" Type="http://schemas.openxmlformats.org/officeDocument/2006/relationships/hyperlink" Target="https://www.panjit.com.tw/en/Product/downloadPDF/P6KE62AS" TargetMode="External"/><Relationship Id="rId1899" Type="http://schemas.openxmlformats.org/officeDocument/2006/relationships/hyperlink" Target="https://www.panjit.com.tw/en/Product/downloadPDF/1.5SMC150AS" TargetMode="External"/><Relationship Id="rId1759" Type="http://schemas.openxmlformats.org/officeDocument/2006/relationships/hyperlink" Target="https://www.panjit.com.tw/en/Product/downloadPDF/P1CH11A" TargetMode="External"/><Relationship Id="rId1966" Type="http://schemas.openxmlformats.org/officeDocument/2006/relationships/hyperlink" Target="https://www.panjit.com.tw/en/Product/downloadPDF/P4KE43AS" TargetMode="External"/><Relationship Id="rId1619" Type="http://schemas.openxmlformats.org/officeDocument/2006/relationships/hyperlink" Target="https://www.panjit.com.tw/en/Product/downloadPDF/3.0SMCJ22A" TargetMode="External"/><Relationship Id="rId1826" Type="http://schemas.openxmlformats.org/officeDocument/2006/relationships/hyperlink" Target="https://www.panjit.com.tw/en/Product/downloadPDF/P4HE36A" TargetMode="External"/><Relationship Id="rId779" Type="http://schemas.openxmlformats.org/officeDocument/2006/relationships/hyperlink" Target="https://www.panjit.com.tw/en/Product/downloadPDF/1.5SMCJ54A-AU" TargetMode="External"/><Relationship Id="rId986" Type="http://schemas.openxmlformats.org/officeDocument/2006/relationships/hyperlink" Target="https://www.panjit.com.tw/en/Product/downloadPDF/P4SMAJ11CA-AU" TargetMode="External"/><Relationship Id="rId639" Type="http://schemas.openxmlformats.org/officeDocument/2006/relationships/hyperlink" Target="https://www.panjit.com.tw/en/Product/downloadPDF/P6SMB24A-AU" TargetMode="External"/><Relationship Id="rId1269" Type="http://schemas.openxmlformats.org/officeDocument/2006/relationships/hyperlink" Target="https://www.panjit.com.tw/en/Product/downloadPDF/1.5SMC15A" TargetMode="External"/><Relationship Id="rId1476" Type="http://schemas.openxmlformats.org/officeDocument/2006/relationships/hyperlink" Target="https://www.panjit.com.tw/en/Product/downloadPDF/1.5SMCJ8.5CA" TargetMode="External"/><Relationship Id="rId846" Type="http://schemas.openxmlformats.org/officeDocument/2006/relationships/hyperlink" Target="https://www.panjit.com.tw/en/Product/downloadPDF/P4SMA160CA" TargetMode="External"/><Relationship Id="rId1129" Type="http://schemas.openxmlformats.org/officeDocument/2006/relationships/hyperlink" Target="https://www.panjit.com.tw/en/Product/downloadPDF/P6SMB15CA-AU" TargetMode="External"/><Relationship Id="rId1683" Type="http://schemas.openxmlformats.org/officeDocument/2006/relationships/hyperlink" Target="https://www.panjit.com.tw/en/Product/downloadPDF/3.0SMCJ58CA" TargetMode="External"/><Relationship Id="rId1890" Type="http://schemas.openxmlformats.org/officeDocument/2006/relationships/hyperlink" Target="https://www.panjit.com.tw/en/Product/downloadPDF/1.5SMC62AS" TargetMode="External"/><Relationship Id="rId706" Type="http://schemas.openxmlformats.org/officeDocument/2006/relationships/hyperlink" Target="https://www.panjit.com.tw/en/Product/downloadPDF/P6SMBJ10A-AU" TargetMode="External"/><Relationship Id="rId913" Type="http://schemas.openxmlformats.org/officeDocument/2006/relationships/hyperlink" Target="https://www.panjit.com.tw/en/Product/downloadPDF/P4SMAJ12CA" TargetMode="External"/><Relationship Id="rId1336" Type="http://schemas.openxmlformats.org/officeDocument/2006/relationships/hyperlink" Target="https://www.panjit.com.tw/en/Product/downloadPDF/1.5SMC200CA" TargetMode="External"/><Relationship Id="rId1543" Type="http://schemas.openxmlformats.org/officeDocument/2006/relationships/hyperlink" Target="https://www.panjit.com.tw/en/Product/downloadPDF/1.5KE75A" TargetMode="External"/><Relationship Id="rId1750" Type="http://schemas.openxmlformats.org/officeDocument/2006/relationships/hyperlink" Target="https://www.panjit.com.tw/en/Product/downloadPDF/P1CH5.0A" TargetMode="External"/><Relationship Id="rId42" Type="http://schemas.openxmlformats.org/officeDocument/2006/relationships/hyperlink" Target="https://www.panjit.com.tw/en/Product/downloadPDF/5KMC60AS-AU" TargetMode="External"/><Relationship Id="rId1403" Type="http://schemas.openxmlformats.org/officeDocument/2006/relationships/hyperlink" Target="https://www.panjit.com.tw/en/Product/downloadPDF/3.0SMCJ24CA-AU" TargetMode="External"/><Relationship Id="rId1610" Type="http://schemas.openxmlformats.org/officeDocument/2006/relationships/hyperlink" Target="https://www.panjit.com.tw/en/Product/downloadPDF/3.0SMCJ11A" TargetMode="External"/><Relationship Id="rId289" Type="http://schemas.openxmlformats.org/officeDocument/2006/relationships/hyperlink" Target="https://www.panjit.com.tw/en/Product/downloadPDF/SMF14A" TargetMode="External"/><Relationship Id="rId496" Type="http://schemas.openxmlformats.org/officeDocument/2006/relationships/hyperlink" Target="https://www.panjit.com.tw/en/Product/downloadPDF/P4SMA47A" TargetMode="External"/><Relationship Id="rId2177" Type="http://schemas.openxmlformats.org/officeDocument/2006/relationships/hyperlink" Target="https://www.panjit.com.tw/en/Product/downloadPDF/P4SMAJ190CAS" TargetMode="External"/><Relationship Id="rId2384" Type="http://schemas.openxmlformats.org/officeDocument/2006/relationships/hyperlink" Target="https://www.panjit.com.tw/en/Product/downloadPDF/P6KE22CAS" TargetMode="External"/><Relationship Id="rId149" Type="http://schemas.openxmlformats.org/officeDocument/2006/relationships/hyperlink" Target="https://www.panjit.com.tw/en/Product/downloadPDF/P6AFC3.3A-AU" TargetMode="External"/><Relationship Id="rId356" Type="http://schemas.openxmlformats.org/officeDocument/2006/relationships/hyperlink" Target="https://www.panjit.com.tw/en/Product/downloadPDF/P2AL7.0A" TargetMode="External"/><Relationship Id="rId563" Type="http://schemas.openxmlformats.org/officeDocument/2006/relationships/hyperlink" Target="https://www.panjit.com.tw/en/Product/downloadPDF/P4KE8.2A" TargetMode="External"/><Relationship Id="rId770" Type="http://schemas.openxmlformats.org/officeDocument/2006/relationships/hyperlink" Target="https://www.panjit.com.tw/en/Product/downloadPDF/1.5SMCJ28A-AU" TargetMode="External"/><Relationship Id="rId1193" Type="http://schemas.openxmlformats.org/officeDocument/2006/relationships/hyperlink" Target="https://www.panjit.com.tw/en/Product/downloadPDF/P6KE36A" TargetMode="External"/><Relationship Id="rId2037" Type="http://schemas.openxmlformats.org/officeDocument/2006/relationships/hyperlink" Target="https://www.panjit.com.tw/en/Product/downloadPDF/P4SMA47AS" TargetMode="External"/><Relationship Id="rId2244" Type="http://schemas.openxmlformats.org/officeDocument/2006/relationships/hyperlink" Target="https://www.panjit.com.tw/en/Product/downloadPDF/P6SMB150AS" TargetMode="External"/><Relationship Id="rId2451" Type="http://schemas.openxmlformats.org/officeDocument/2006/relationships/hyperlink" Target="https://www.panjit.com.tw/en/Product/downloadPDF/P6SMBJ13CAS" TargetMode="External"/><Relationship Id="rId216" Type="http://schemas.openxmlformats.org/officeDocument/2006/relationships/hyperlink" Target="https://www.panjit.com.tw/en/Product/downloadPDF/P4AFC90AS-AU" TargetMode="External"/><Relationship Id="rId423" Type="http://schemas.openxmlformats.org/officeDocument/2006/relationships/hyperlink" Target="https://www.panjit.com.tw/en/Product/downloadPDF/P4FL18A" TargetMode="External"/><Relationship Id="rId1053" Type="http://schemas.openxmlformats.org/officeDocument/2006/relationships/hyperlink" Target="https://www.panjit.com.tw/en/Product/downloadPDF/P6SMB39CA" TargetMode="External"/><Relationship Id="rId1260" Type="http://schemas.openxmlformats.org/officeDocument/2006/relationships/hyperlink" Target="https://www.panjit.com.tw/en/Product/downloadPDF/P6KE550CA" TargetMode="External"/><Relationship Id="rId2104" Type="http://schemas.openxmlformats.org/officeDocument/2006/relationships/hyperlink" Target="https://www.panjit.com.tw/en/Product/downloadPDF/P4SMAJ24AS" TargetMode="External"/><Relationship Id="rId630" Type="http://schemas.openxmlformats.org/officeDocument/2006/relationships/hyperlink" Target="https://www.panjit.com.tw/en/Product/downloadPDF/P6SMB10A-AU" TargetMode="External"/><Relationship Id="rId2311" Type="http://schemas.openxmlformats.org/officeDocument/2006/relationships/hyperlink" Target="https://www.panjit.com.tw/en/Product/downloadPDF/1.5SMC43CAS" TargetMode="External"/><Relationship Id="rId1120" Type="http://schemas.openxmlformats.org/officeDocument/2006/relationships/hyperlink" Target="https://www.panjit.com.tw/en/Product/downloadPDF/P6SMBJ180CA" TargetMode="External"/><Relationship Id="rId1937" Type="http://schemas.openxmlformats.org/officeDocument/2006/relationships/hyperlink" Target="https://www.panjit.com.tw/en/Product/downloadPDF/1.5SMCJ85AS" TargetMode="External"/><Relationship Id="rId280" Type="http://schemas.openxmlformats.org/officeDocument/2006/relationships/hyperlink" Target="https://www.panjit.com.tw/en/Product/downloadPDF/SMF6.0A" TargetMode="External"/><Relationship Id="rId140" Type="http://schemas.openxmlformats.org/officeDocument/2006/relationships/hyperlink" Target="https://www.panjit.com.tw/en/Product/downloadPDF/P6AFC40A" TargetMode="External"/><Relationship Id="rId6" Type="http://schemas.openxmlformats.org/officeDocument/2006/relationships/hyperlink" Target="https://www.panjit.com.tw/en/Product/downloadPDF/5KMC54CAS" TargetMode="External"/><Relationship Id="rId957" Type="http://schemas.openxmlformats.org/officeDocument/2006/relationships/hyperlink" Target="https://www.panjit.com.tw/en/Product/downloadPDF/P4SMAJ11A-AU" TargetMode="External"/><Relationship Id="rId1587" Type="http://schemas.openxmlformats.org/officeDocument/2006/relationships/hyperlink" Target="https://www.panjit.com.tw/en/Product/downloadPDF/1.5KE110CA" TargetMode="External"/><Relationship Id="rId1794" Type="http://schemas.openxmlformats.org/officeDocument/2006/relationships/hyperlink" Target="https://www.panjit.com.tw/en/Product/downloadPDF/P1CH22A-AU" TargetMode="External"/><Relationship Id="rId86" Type="http://schemas.openxmlformats.org/officeDocument/2006/relationships/hyperlink" Target="https://www.panjit.com.tw/en/Product/downloadPDF/5KMC78AS" TargetMode="External"/><Relationship Id="rId817" Type="http://schemas.openxmlformats.org/officeDocument/2006/relationships/hyperlink" Target="https://www.panjit.com.tw/en/Product/downloadPDF/P4SMA10CA" TargetMode="External"/><Relationship Id="rId1447" Type="http://schemas.openxmlformats.org/officeDocument/2006/relationships/hyperlink" Target="https://www.panjit.com.tw/en/Product/downloadPDF/1.5SMCJ48A" TargetMode="External"/><Relationship Id="rId1654" Type="http://schemas.openxmlformats.org/officeDocument/2006/relationships/hyperlink" Target="https://www.panjit.com.tw/en/Product/downloadPDF/3.0SMCJ6.5CA" TargetMode="External"/><Relationship Id="rId1861" Type="http://schemas.openxmlformats.org/officeDocument/2006/relationships/hyperlink" Target="https://www.panjit.com.tw/en/Product/downloadPDF/P4HE36A-AU" TargetMode="External"/><Relationship Id="rId1307" Type="http://schemas.openxmlformats.org/officeDocument/2006/relationships/hyperlink" Target="https://www.panjit.com.tw/en/Product/downloadPDF/1.5SMC13CA" TargetMode="External"/><Relationship Id="rId1514" Type="http://schemas.openxmlformats.org/officeDocument/2006/relationships/hyperlink" Target="https://www.panjit.com.tw/en/Product/downloadPDF/1.5SMCJ160CA" TargetMode="External"/><Relationship Id="rId1721" Type="http://schemas.openxmlformats.org/officeDocument/2006/relationships/hyperlink" Target="https://www.panjit.com.tw/en/Product/downloadPDF/5KP36A" TargetMode="External"/><Relationship Id="rId13" Type="http://schemas.openxmlformats.org/officeDocument/2006/relationships/hyperlink" Target="https://www.panjit.com.tw/en/Product/downloadPDF/1K5PC30AS-AU" TargetMode="External"/><Relationship Id="rId2288" Type="http://schemas.openxmlformats.org/officeDocument/2006/relationships/hyperlink" Target="https://www.panjit.com.tw/en/Product/downloadPDF/P6SMBJ150AS" TargetMode="External"/><Relationship Id="rId467" Type="http://schemas.openxmlformats.org/officeDocument/2006/relationships/hyperlink" Target="https://www.panjit.com.tw/en/Product/downloadPDF/P4FL40A-AU" TargetMode="External"/><Relationship Id="rId1097" Type="http://schemas.openxmlformats.org/officeDocument/2006/relationships/hyperlink" Target="https://www.panjit.com.tw/en/Product/downloadPDF/P6SMBJ33CA" TargetMode="External"/><Relationship Id="rId2148" Type="http://schemas.openxmlformats.org/officeDocument/2006/relationships/hyperlink" Target="https://www.panjit.com.tw/en/Product/downloadPDF/P4SMAJ22CAS" TargetMode="External"/><Relationship Id="rId674" Type="http://schemas.openxmlformats.org/officeDocument/2006/relationships/hyperlink" Target="https://www.panjit.com.tw/en/Product/downloadPDF/P6SMBJ28A" TargetMode="External"/><Relationship Id="rId881" Type="http://schemas.openxmlformats.org/officeDocument/2006/relationships/hyperlink" Target="https://www.panjit.com.tw/en/Product/downloadPDF/P4SMAJ51A" TargetMode="External"/><Relationship Id="rId2355" Type="http://schemas.openxmlformats.org/officeDocument/2006/relationships/hyperlink" Target="https://www.panjit.com.tw/en/Product/downloadPDF/1.5SMCJ54CAS" TargetMode="External"/><Relationship Id="rId327" Type="http://schemas.openxmlformats.org/officeDocument/2006/relationships/hyperlink" Target="https://www.panjit.com.tw/en/Product/downloadPDF/SMF12A-AU" TargetMode="External"/><Relationship Id="rId534" Type="http://schemas.openxmlformats.org/officeDocument/2006/relationships/hyperlink" Target="https://www.panjit.com.tw/en/Product/downloadPDF/P4SMA62A-AU" TargetMode="External"/><Relationship Id="rId741" Type="http://schemas.openxmlformats.org/officeDocument/2006/relationships/hyperlink" Target="https://www.panjit.com.tw/en/Product/downloadPDF/1.5SMC22A-AU" TargetMode="External"/><Relationship Id="rId1164" Type="http://schemas.openxmlformats.org/officeDocument/2006/relationships/hyperlink" Target="https://www.panjit.com.tw/en/Product/downloadPDF/P6SMBJ30CA-AU" TargetMode="External"/><Relationship Id="rId1371" Type="http://schemas.openxmlformats.org/officeDocument/2006/relationships/hyperlink" Target="https://www.panjit.com.tw/en/Product/downloadPDF/1.5SMCJ18CA-AU" TargetMode="External"/><Relationship Id="rId2008" Type="http://schemas.openxmlformats.org/officeDocument/2006/relationships/hyperlink" Target="https://www.panjit.com.tw/en/Product/downloadPDF/P4KE82CAS" TargetMode="External"/><Relationship Id="rId2215" Type="http://schemas.openxmlformats.org/officeDocument/2006/relationships/hyperlink" Target="https://www.panjit.com.tw/en/Product/downloadPDF/P6KE250AS" TargetMode="External"/><Relationship Id="rId2422" Type="http://schemas.openxmlformats.org/officeDocument/2006/relationships/hyperlink" Target="https://www.panjit.com.tw/en/Product/downloadPDF/P6SMB30CAS" TargetMode="External"/><Relationship Id="rId601" Type="http://schemas.openxmlformats.org/officeDocument/2006/relationships/hyperlink" Target="https://www.panjit.com.tw/en/Product/downloadPDF/P6SMB24A" TargetMode="External"/><Relationship Id="rId1024" Type="http://schemas.openxmlformats.org/officeDocument/2006/relationships/hyperlink" Target="https://www.panjit.com.tw/en/Product/downloadPDF/P4KE43CA" TargetMode="External"/><Relationship Id="rId1231" Type="http://schemas.openxmlformats.org/officeDocument/2006/relationships/hyperlink" Target="https://www.panjit.com.tw/en/Product/downloadPDF/P6KE24CA" TargetMode="External"/><Relationship Id="rId184" Type="http://schemas.openxmlformats.org/officeDocument/2006/relationships/hyperlink" Target="https://www.panjit.com.tw/en/Product/downloadPDF/P4AFC8.5AS-AU" TargetMode="External"/><Relationship Id="rId391" Type="http://schemas.openxmlformats.org/officeDocument/2006/relationships/hyperlink" Target="https://www.panjit.com.tw/en/Product/downloadPDF/P2AL13A-AU" TargetMode="External"/><Relationship Id="rId1908" Type="http://schemas.openxmlformats.org/officeDocument/2006/relationships/hyperlink" Target="https://www.panjit.com.tw/en/Product/downloadPDF/1.5SMCJ10AS" TargetMode="External"/><Relationship Id="rId2072" Type="http://schemas.openxmlformats.org/officeDocument/2006/relationships/hyperlink" Target="https://www.panjit.com.tw/en/Product/downloadPDF/P4SMA47CAS" TargetMode="External"/><Relationship Id="rId251" Type="http://schemas.openxmlformats.org/officeDocument/2006/relationships/hyperlink" Target="https://www.panjit.com.tw/en/Product/downloadPDF/P4AFC30AS" TargetMode="External"/><Relationship Id="rId111" Type="http://schemas.openxmlformats.org/officeDocument/2006/relationships/hyperlink" Target="https://www.panjit.com.tw/en/Product/downloadPDF/P4SMA530CAS" TargetMode="External"/><Relationship Id="rId1698" Type="http://schemas.openxmlformats.org/officeDocument/2006/relationships/hyperlink" Target="https://www.panjit.com.tw/en/Product/downloadPDF/3.0SMCJ180CA" TargetMode="External"/><Relationship Id="rId928" Type="http://schemas.openxmlformats.org/officeDocument/2006/relationships/hyperlink" Target="https://www.panjit.com.tw/en/Product/downloadPDF/P4SMAJ40CA" TargetMode="External"/><Relationship Id="rId1558" Type="http://schemas.openxmlformats.org/officeDocument/2006/relationships/hyperlink" Target="https://www.panjit.com.tw/en/Product/downloadPDF/1.5KE400A" TargetMode="External"/><Relationship Id="rId1765" Type="http://schemas.openxmlformats.org/officeDocument/2006/relationships/hyperlink" Target="https://www.panjit.com.tw/en/Product/downloadPDF/P1CH17A" TargetMode="External"/><Relationship Id="rId57" Type="http://schemas.openxmlformats.org/officeDocument/2006/relationships/hyperlink" Target="https://www.panjit.com.tw/en/Product/downloadPDF/5KMC30CAS-AU" TargetMode="External"/><Relationship Id="rId1418" Type="http://schemas.openxmlformats.org/officeDocument/2006/relationships/hyperlink" Target="https://www.panjit.com.tw/en/Product/downloadPDF/3.0SMCJ70CA-AU" TargetMode="External"/><Relationship Id="rId1972" Type="http://schemas.openxmlformats.org/officeDocument/2006/relationships/hyperlink" Target="https://www.panjit.com.tw/en/Product/downloadPDF/P4KE75AS" TargetMode="External"/><Relationship Id="rId1625" Type="http://schemas.openxmlformats.org/officeDocument/2006/relationships/hyperlink" Target="https://www.panjit.com.tw/en/Product/downloadPDF/3.0SMCJ36A" TargetMode="External"/><Relationship Id="rId1832" Type="http://schemas.openxmlformats.org/officeDocument/2006/relationships/hyperlink" Target="https://www.panjit.com.tw/en/Product/downloadPDF/P4HE54A" TargetMode="External"/><Relationship Id="rId2399" Type="http://schemas.openxmlformats.org/officeDocument/2006/relationships/hyperlink" Target="https://www.panjit.com.tw/en/Product/downloadPDF/P6KE91CAS" TargetMode="External"/><Relationship Id="rId578" Type="http://schemas.openxmlformats.org/officeDocument/2006/relationships/hyperlink" Target="https://www.panjit.com.tw/en/Product/downloadPDF/P4KE51A" TargetMode="External"/><Relationship Id="rId785" Type="http://schemas.openxmlformats.org/officeDocument/2006/relationships/hyperlink" Target="https://www.panjit.com.tw/en/Product/downloadPDF/3.0SMCJ11A-AU" TargetMode="External"/><Relationship Id="rId992" Type="http://schemas.openxmlformats.org/officeDocument/2006/relationships/hyperlink" Target="https://www.panjit.com.tw/en/Product/downloadPDF/P4SMAJ17CA-AU" TargetMode="External"/><Relationship Id="rId2259" Type="http://schemas.openxmlformats.org/officeDocument/2006/relationships/hyperlink" Target="https://www.panjit.com.tw/en/Product/downloadPDF/P6SMBJ16AS" TargetMode="External"/><Relationship Id="rId2466" Type="http://schemas.openxmlformats.org/officeDocument/2006/relationships/hyperlink" Target="https://www.panjit.com.tw/en/Product/downloadPDF/P6SMBJ43CAS" TargetMode="External"/><Relationship Id="rId438" Type="http://schemas.openxmlformats.org/officeDocument/2006/relationships/hyperlink" Target="https://www.panjit.com.tw/en/Product/downloadPDF/P4FL58A" TargetMode="External"/><Relationship Id="rId645" Type="http://schemas.openxmlformats.org/officeDocument/2006/relationships/hyperlink" Target="https://www.panjit.com.tw/en/Product/downloadPDF/P6SMB43A-AU" TargetMode="External"/><Relationship Id="rId852" Type="http://schemas.openxmlformats.org/officeDocument/2006/relationships/hyperlink" Target="https://www.panjit.com.tw/en/Product/downloadPDF/P4SMAJ5.0A" TargetMode="External"/><Relationship Id="rId1068" Type="http://schemas.openxmlformats.org/officeDocument/2006/relationships/hyperlink" Target="https://www.panjit.com.tw/en/Product/downloadPDF/P6SMB160CA" TargetMode="External"/><Relationship Id="rId1275" Type="http://schemas.openxmlformats.org/officeDocument/2006/relationships/hyperlink" Target="https://www.panjit.com.tw/en/Product/downloadPDF/1.5SMC27A" TargetMode="External"/><Relationship Id="rId1482" Type="http://schemas.openxmlformats.org/officeDocument/2006/relationships/hyperlink" Target="https://www.panjit.com.tw/en/Product/downloadPDF/1.5SMCJ14CA" TargetMode="External"/><Relationship Id="rId2119" Type="http://schemas.openxmlformats.org/officeDocument/2006/relationships/hyperlink" Target="https://www.panjit.com.tw/en/Product/downloadPDF/P4SMAJ70AS" TargetMode="External"/><Relationship Id="rId2326" Type="http://schemas.openxmlformats.org/officeDocument/2006/relationships/hyperlink" Target="https://www.panjit.com.tw/en/Product/downloadPDF/1.5SMC170CAS" TargetMode="External"/><Relationship Id="rId505" Type="http://schemas.openxmlformats.org/officeDocument/2006/relationships/hyperlink" Target="https://www.panjit.com.tw/en/Product/downloadPDF/P4SMA110A" TargetMode="External"/><Relationship Id="rId712" Type="http://schemas.openxmlformats.org/officeDocument/2006/relationships/hyperlink" Target="https://www.panjit.com.tw/en/Product/downloadPDF/P6SMBJ16A-AU" TargetMode="External"/><Relationship Id="rId1135" Type="http://schemas.openxmlformats.org/officeDocument/2006/relationships/hyperlink" Target="https://www.panjit.com.tw/en/Product/downloadPDF/P6SMB27CA-AU" TargetMode="External"/><Relationship Id="rId1342" Type="http://schemas.openxmlformats.org/officeDocument/2006/relationships/hyperlink" Target="https://www.panjit.com.tw/en/Product/downloadPDF/1.5SMC13CA-AU" TargetMode="External"/><Relationship Id="rId1202" Type="http://schemas.openxmlformats.org/officeDocument/2006/relationships/hyperlink" Target="https://www.panjit.com.tw/en/Product/downloadPDF/P6KE82A" TargetMode="External"/><Relationship Id="rId295" Type="http://schemas.openxmlformats.org/officeDocument/2006/relationships/hyperlink" Target="https://www.panjit.com.tw/en/Product/downloadPDF/SMF22A" TargetMode="External"/><Relationship Id="rId2183" Type="http://schemas.openxmlformats.org/officeDocument/2006/relationships/hyperlink" Target="https://www.panjit.com.tw/en/Product/downloadPDF/P6KE12AS" TargetMode="External"/><Relationship Id="rId2390" Type="http://schemas.openxmlformats.org/officeDocument/2006/relationships/hyperlink" Target="https://www.panjit.com.tw/en/Product/downloadPDF/P6KE39CAS" TargetMode="External"/><Relationship Id="rId155" Type="http://schemas.openxmlformats.org/officeDocument/2006/relationships/hyperlink" Target="https://www.panjit.com.tw/en/Product/downloadPDF/P6AFC8.0A-AU" TargetMode="External"/><Relationship Id="rId362" Type="http://schemas.openxmlformats.org/officeDocument/2006/relationships/hyperlink" Target="https://www.panjit.com.tw/en/Product/downloadPDF/P2AL11A" TargetMode="External"/><Relationship Id="rId2043" Type="http://schemas.openxmlformats.org/officeDocument/2006/relationships/hyperlink" Target="https://www.panjit.com.tw/en/Product/downloadPDF/P4SMA82AS" TargetMode="External"/><Relationship Id="rId2250" Type="http://schemas.openxmlformats.org/officeDocument/2006/relationships/hyperlink" Target="https://www.panjit.com.tw/en/Product/downloadPDF/P6SMB250AS" TargetMode="External"/><Relationship Id="rId222" Type="http://schemas.openxmlformats.org/officeDocument/2006/relationships/hyperlink" Target="https://www.panjit.com.tw/en/Product/downloadPDF/P4AFC160AS-AU" TargetMode="External"/><Relationship Id="rId2110" Type="http://schemas.openxmlformats.org/officeDocument/2006/relationships/hyperlink" Target="https://www.panjit.com.tw/en/Product/downloadPDF/P4SMAJ40AS" TargetMode="External"/><Relationship Id="rId1669" Type="http://schemas.openxmlformats.org/officeDocument/2006/relationships/hyperlink" Target="https://www.panjit.com.tw/en/Product/downloadPDF/3.0SMCJ20CA" TargetMode="External"/><Relationship Id="rId1876" Type="http://schemas.openxmlformats.org/officeDocument/2006/relationships/hyperlink" Target="https://www.panjit.com.tw/en/Product/downloadPDF/1.5SMC16AS" TargetMode="External"/><Relationship Id="rId1529" Type="http://schemas.openxmlformats.org/officeDocument/2006/relationships/hyperlink" Target="https://www.panjit.com.tw/en/Product/downloadPDF/1.5KE18A" TargetMode="External"/><Relationship Id="rId1736" Type="http://schemas.openxmlformats.org/officeDocument/2006/relationships/hyperlink" Target="https://www.panjit.com.tw/en/Product/downloadPDF/5KP30CA" TargetMode="External"/><Relationship Id="rId1943" Type="http://schemas.openxmlformats.org/officeDocument/2006/relationships/hyperlink" Target="https://www.panjit.com.tw/en/Product/downloadPDF/1.5SMCJ150AS" TargetMode="External"/><Relationship Id="rId28" Type="http://schemas.openxmlformats.org/officeDocument/2006/relationships/hyperlink" Target="https://www.panjit.com.tw/en/Product/downloadPDF/5KMC22AS-AU" TargetMode="External"/><Relationship Id="rId1803" Type="http://schemas.openxmlformats.org/officeDocument/2006/relationships/hyperlink" Target="https://www.panjit.com.tw/en/Product/downloadPDF/P4HE6.0A" TargetMode="External"/></Relationships>
</file>

<file path=xl/worksheets/_rels/sheet29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SM5S36A-AU" TargetMode="External"/><Relationship Id="rId18" Type="http://schemas.openxmlformats.org/officeDocument/2006/relationships/hyperlink" Target="https://www.panjit.com.tw/en/Product/downloadPDF/SM6S15A-AU" TargetMode="External"/><Relationship Id="rId26" Type="http://schemas.openxmlformats.org/officeDocument/2006/relationships/hyperlink" Target="https://www.panjit.com.tw/en/Product/downloadPDF/SM6S28A-AU" TargetMode="External"/><Relationship Id="rId39" Type="http://schemas.openxmlformats.org/officeDocument/2006/relationships/hyperlink" Target="https://www.panjit.com.tw/en/Product/downloadPDF/SM8S22A-AU" TargetMode="External"/><Relationship Id="rId21" Type="http://schemas.openxmlformats.org/officeDocument/2006/relationships/hyperlink" Target="https://www.panjit.com.tw/en/Product/downloadPDF/SM6S18A-AU" TargetMode="External"/><Relationship Id="rId34" Type="http://schemas.openxmlformats.org/officeDocument/2006/relationships/hyperlink" Target="https://www.panjit.com.tw/en/Product/downloadPDF/SM8S15A-AU" TargetMode="External"/><Relationship Id="rId42" Type="http://schemas.openxmlformats.org/officeDocument/2006/relationships/hyperlink" Target="https://www.panjit.com.tw/en/Product/downloadPDF/SM8S28A-AU" TargetMode="External"/><Relationship Id="rId47" Type="http://schemas.openxmlformats.org/officeDocument/2006/relationships/hyperlink" Target="https://www.panjit.com.tw/en/Product/downloadPDF/SM8S43A-AU" TargetMode="External"/><Relationship Id="rId7" Type="http://schemas.openxmlformats.org/officeDocument/2006/relationships/hyperlink" Target="https://www.panjit.com.tw/en/Product/downloadPDF/SM5S22A-AU" TargetMode="External"/><Relationship Id="rId2" Type="http://schemas.openxmlformats.org/officeDocument/2006/relationships/hyperlink" Target="https://www.panjit.com.tw/en/Product/downloadPDF/SM5S15A-AU" TargetMode="External"/><Relationship Id="rId16" Type="http://schemas.openxmlformats.org/officeDocument/2006/relationships/hyperlink" Target="https://www.panjit.com.tw/en/Product/downloadPDF/SM5S48A-AU" TargetMode="External"/><Relationship Id="rId29" Type="http://schemas.openxmlformats.org/officeDocument/2006/relationships/hyperlink" Target="https://www.panjit.com.tw/en/Product/downloadPDF/SM6S36A-AU" TargetMode="External"/><Relationship Id="rId1" Type="http://schemas.openxmlformats.org/officeDocument/2006/relationships/hyperlink" Target="https://www.panjit.com.tw/en/Product/downloadPDF/SM5S14A-AU" TargetMode="External"/><Relationship Id="rId6" Type="http://schemas.openxmlformats.org/officeDocument/2006/relationships/hyperlink" Target="https://www.panjit.com.tw/en/Product/downloadPDF/SM5S20A-AU" TargetMode="External"/><Relationship Id="rId11" Type="http://schemas.openxmlformats.org/officeDocument/2006/relationships/hyperlink" Target="https://www.panjit.com.tw/en/Product/downloadPDF/SM5S30A-AU" TargetMode="External"/><Relationship Id="rId24" Type="http://schemas.openxmlformats.org/officeDocument/2006/relationships/hyperlink" Target="https://www.panjit.com.tw/en/Product/downloadPDF/SM6S24A-AU" TargetMode="External"/><Relationship Id="rId32" Type="http://schemas.openxmlformats.org/officeDocument/2006/relationships/hyperlink" Target="https://www.panjit.com.tw/en/Product/downloadPDF/SM6S48A-AU" TargetMode="External"/><Relationship Id="rId37" Type="http://schemas.openxmlformats.org/officeDocument/2006/relationships/hyperlink" Target="https://www.panjit.com.tw/en/Product/downloadPDF/SM8S18A-AU" TargetMode="External"/><Relationship Id="rId40" Type="http://schemas.openxmlformats.org/officeDocument/2006/relationships/hyperlink" Target="https://www.panjit.com.tw/en/Product/downloadPDF/SM8S24A-AU" TargetMode="External"/><Relationship Id="rId45" Type="http://schemas.openxmlformats.org/officeDocument/2006/relationships/hyperlink" Target="https://www.panjit.com.tw/en/Product/downloadPDF/SM8S36A-AU" TargetMode="External"/><Relationship Id="rId5" Type="http://schemas.openxmlformats.org/officeDocument/2006/relationships/hyperlink" Target="https://www.panjit.com.tw/en/Product/downloadPDF/SM5S18A-AU" TargetMode="External"/><Relationship Id="rId15" Type="http://schemas.openxmlformats.org/officeDocument/2006/relationships/hyperlink" Target="https://www.panjit.com.tw/en/Product/downloadPDF/SM5S43A-AU" TargetMode="External"/><Relationship Id="rId23" Type="http://schemas.openxmlformats.org/officeDocument/2006/relationships/hyperlink" Target="https://www.panjit.com.tw/en/Product/downloadPDF/SM6S22A-AU" TargetMode="External"/><Relationship Id="rId28" Type="http://schemas.openxmlformats.org/officeDocument/2006/relationships/hyperlink" Target="https://www.panjit.com.tw/en/Product/downloadPDF/SM6S33A-AU" TargetMode="External"/><Relationship Id="rId36" Type="http://schemas.openxmlformats.org/officeDocument/2006/relationships/hyperlink" Target="https://www.panjit.com.tw/en/Product/downloadPDF/SM8S17A-AU" TargetMode="External"/><Relationship Id="rId10" Type="http://schemas.openxmlformats.org/officeDocument/2006/relationships/hyperlink" Target="https://www.panjit.com.tw/en/Product/downloadPDF/SM5S28A-AU" TargetMode="External"/><Relationship Id="rId19" Type="http://schemas.openxmlformats.org/officeDocument/2006/relationships/hyperlink" Target="https://www.panjit.com.tw/en/Product/downloadPDF/SM6S16A-AU" TargetMode="External"/><Relationship Id="rId31" Type="http://schemas.openxmlformats.org/officeDocument/2006/relationships/hyperlink" Target="https://www.panjit.com.tw/en/Product/downloadPDF/SM6S43A-AU" TargetMode="External"/><Relationship Id="rId44" Type="http://schemas.openxmlformats.org/officeDocument/2006/relationships/hyperlink" Target="https://www.panjit.com.tw/en/Product/downloadPDF/SM8S33A-AU" TargetMode="External"/><Relationship Id="rId4" Type="http://schemas.openxmlformats.org/officeDocument/2006/relationships/hyperlink" Target="https://www.panjit.com.tw/en/Product/downloadPDF/SM5S17A-AU" TargetMode="External"/><Relationship Id="rId9" Type="http://schemas.openxmlformats.org/officeDocument/2006/relationships/hyperlink" Target="https://www.panjit.com.tw/en/Product/downloadPDF/SM5S26A-AU" TargetMode="External"/><Relationship Id="rId14" Type="http://schemas.openxmlformats.org/officeDocument/2006/relationships/hyperlink" Target="https://www.panjit.com.tw/en/Product/downloadPDF/SM5S40A-AU" TargetMode="External"/><Relationship Id="rId22" Type="http://schemas.openxmlformats.org/officeDocument/2006/relationships/hyperlink" Target="https://www.panjit.com.tw/en/Product/downloadPDF/SM6S20A-AU" TargetMode="External"/><Relationship Id="rId27" Type="http://schemas.openxmlformats.org/officeDocument/2006/relationships/hyperlink" Target="https://www.panjit.com.tw/en/Product/downloadPDF/SM6S30A-AU" TargetMode="External"/><Relationship Id="rId30" Type="http://schemas.openxmlformats.org/officeDocument/2006/relationships/hyperlink" Target="https://www.panjit.com.tw/en/Product/downloadPDF/SM6S40A-AU" TargetMode="External"/><Relationship Id="rId35" Type="http://schemas.openxmlformats.org/officeDocument/2006/relationships/hyperlink" Target="https://www.panjit.com.tw/en/Product/downloadPDF/SM8S16A-AU" TargetMode="External"/><Relationship Id="rId43" Type="http://schemas.openxmlformats.org/officeDocument/2006/relationships/hyperlink" Target="https://www.panjit.com.tw/en/Product/downloadPDF/SM8S30A-AU" TargetMode="External"/><Relationship Id="rId48" Type="http://schemas.openxmlformats.org/officeDocument/2006/relationships/hyperlink" Target="https://www.panjit.com.tw/en/Product/downloadPDF/SM8S48A-AU" TargetMode="External"/><Relationship Id="rId8" Type="http://schemas.openxmlformats.org/officeDocument/2006/relationships/hyperlink" Target="https://www.panjit.com.tw/en/Product/downloadPDF/SM5S24A-AU" TargetMode="External"/><Relationship Id="rId3" Type="http://schemas.openxmlformats.org/officeDocument/2006/relationships/hyperlink" Target="https://www.panjit.com.tw/en/Product/downloadPDF/SM5S16A-AU" TargetMode="External"/><Relationship Id="rId12" Type="http://schemas.openxmlformats.org/officeDocument/2006/relationships/hyperlink" Target="https://www.panjit.com.tw/en/Product/downloadPDF/SM5S33A-AU" TargetMode="External"/><Relationship Id="rId17" Type="http://schemas.openxmlformats.org/officeDocument/2006/relationships/hyperlink" Target="https://www.panjit.com.tw/en/Product/downloadPDF/SM6S14A-AU" TargetMode="External"/><Relationship Id="rId25" Type="http://schemas.openxmlformats.org/officeDocument/2006/relationships/hyperlink" Target="https://www.panjit.com.tw/en/Product/downloadPDF/SM6S26A-AU" TargetMode="External"/><Relationship Id="rId33" Type="http://schemas.openxmlformats.org/officeDocument/2006/relationships/hyperlink" Target="https://www.panjit.com.tw/en/Product/downloadPDF/SM8S14A-AU" TargetMode="External"/><Relationship Id="rId38" Type="http://schemas.openxmlformats.org/officeDocument/2006/relationships/hyperlink" Target="https://www.panjit.com.tw/en/Product/downloadPDF/SM8S20A-AU" TargetMode="External"/><Relationship Id="rId46" Type="http://schemas.openxmlformats.org/officeDocument/2006/relationships/hyperlink" Target="https://www.panjit.com.tw/en/Product/downloadPDF/SM8S40A-AU" TargetMode="External"/><Relationship Id="rId20" Type="http://schemas.openxmlformats.org/officeDocument/2006/relationships/hyperlink" Target="https://www.panjit.com.tw/en/Product/downloadPDF/SM6S17A-AU" TargetMode="External"/><Relationship Id="rId41" Type="http://schemas.openxmlformats.org/officeDocument/2006/relationships/hyperlink" Target="https://www.panjit.com.tw/en/Product/downloadPDF/SM8S26A-AU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panjit.com.tw/en/Product/downloadPDF/CMD02XIU" TargetMode="External"/><Relationship Id="rId2" Type="http://schemas.openxmlformats.org/officeDocument/2006/relationships/hyperlink" Target="https://www.panjit.com.tw/en/Product/downloadPDF/CMDRBR" TargetMode="External"/><Relationship Id="rId1" Type="http://schemas.openxmlformats.org/officeDocument/2006/relationships/hyperlink" Target="https://www.panjit.com.tw/en/Product/downloadPDF/DRFLYBACK-A" TargetMode="External"/></Relationships>
</file>

<file path=xl/worksheets/_rels/sheet30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BC857BS" TargetMode="External"/><Relationship Id="rId21" Type="http://schemas.openxmlformats.org/officeDocument/2006/relationships/hyperlink" Target="https://www.panjit.com.tw/en/Product/downloadPDF/BC807-40W-AU" TargetMode="External"/><Relationship Id="rId42" Type="http://schemas.openxmlformats.org/officeDocument/2006/relationships/hyperlink" Target="https://www.panjit.com.tw/en/Product/downloadPDF/BC846AS-AU" TargetMode="External"/><Relationship Id="rId63" Type="http://schemas.openxmlformats.org/officeDocument/2006/relationships/hyperlink" Target="https://www.panjit.com.tw/en/Product/downloadPDF/BC847BPN-AU" TargetMode="External"/><Relationship Id="rId84" Type="http://schemas.openxmlformats.org/officeDocument/2006/relationships/hyperlink" Target="https://www.panjit.com.tw/en/Product/downloadPDF/BC848C-AU" TargetMode="External"/><Relationship Id="rId138" Type="http://schemas.openxmlformats.org/officeDocument/2006/relationships/hyperlink" Target="https://www.panjit.com.tw/en/Product/downloadPDF/BC859BW" TargetMode="External"/><Relationship Id="rId159" Type="http://schemas.openxmlformats.org/officeDocument/2006/relationships/hyperlink" Target="https://www.panjit.com.tw/en/Product/downloadPDF/MMBT3906" TargetMode="External"/><Relationship Id="rId170" Type="http://schemas.openxmlformats.org/officeDocument/2006/relationships/hyperlink" Target="https://www.panjit.com.tw/en/Product/downloadPDF/MMBT5551" TargetMode="External"/><Relationship Id="rId191" Type="http://schemas.openxmlformats.org/officeDocument/2006/relationships/hyperlink" Target="https://www.panjit.com.tw/en/Product/downloadPDF/MMDT3946" TargetMode="External"/><Relationship Id="rId107" Type="http://schemas.openxmlformats.org/officeDocument/2006/relationships/hyperlink" Target="https://www.panjit.com.tw/en/Product/downloadPDF/BC856B-AU" TargetMode="External"/><Relationship Id="rId11" Type="http://schemas.openxmlformats.org/officeDocument/2006/relationships/hyperlink" Target="https://www.panjit.com.tw/en/Product/downloadPDF/BC807-16-AU" TargetMode="External"/><Relationship Id="rId32" Type="http://schemas.openxmlformats.org/officeDocument/2006/relationships/hyperlink" Target="https://www.panjit.com.tw/en/Product/downloadPDF/BC817-40W" TargetMode="External"/><Relationship Id="rId53" Type="http://schemas.openxmlformats.org/officeDocument/2006/relationships/hyperlink" Target="https://www.panjit.com.tw/en/Product/downloadPDF/BC847A" TargetMode="External"/><Relationship Id="rId74" Type="http://schemas.openxmlformats.org/officeDocument/2006/relationships/hyperlink" Target="https://www.panjit.com.tw/en/Product/downloadPDF/BC847CW-AU" TargetMode="External"/><Relationship Id="rId128" Type="http://schemas.openxmlformats.org/officeDocument/2006/relationships/hyperlink" Target="https://www.panjit.com.tw/en/Product/downloadPDF/BC858A-AU" TargetMode="External"/><Relationship Id="rId149" Type="http://schemas.openxmlformats.org/officeDocument/2006/relationships/hyperlink" Target="https://www.panjit.com.tw/en/Product/downloadPDF/MMBT2222ATB" TargetMode="External"/><Relationship Id="rId5" Type="http://schemas.openxmlformats.org/officeDocument/2006/relationships/hyperlink" Target="https://www.panjit.com.tw/en/Product/downloadPDF/MMBT3906TB" TargetMode="External"/><Relationship Id="rId95" Type="http://schemas.openxmlformats.org/officeDocument/2006/relationships/hyperlink" Target="https://www.panjit.com.tw/en/Product/downloadPDF/BC850B" TargetMode="External"/><Relationship Id="rId160" Type="http://schemas.openxmlformats.org/officeDocument/2006/relationships/hyperlink" Target="https://www.panjit.com.tw/en/Product/downloadPDF/MMBT3906-AU" TargetMode="External"/><Relationship Id="rId181" Type="http://schemas.openxmlformats.org/officeDocument/2006/relationships/hyperlink" Target="https://www.panjit.com.tw/en/Product/downloadPDF/MMBTA56" TargetMode="External"/><Relationship Id="rId22" Type="http://schemas.openxmlformats.org/officeDocument/2006/relationships/hyperlink" Target="https://www.panjit.com.tw/en/Product/downloadPDF/BC817-16" TargetMode="External"/><Relationship Id="rId43" Type="http://schemas.openxmlformats.org/officeDocument/2006/relationships/hyperlink" Target="https://www.panjit.com.tw/en/Product/downloadPDF/BC846AW" TargetMode="External"/><Relationship Id="rId64" Type="http://schemas.openxmlformats.org/officeDocument/2006/relationships/hyperlink" Target="https://www.panjit.com.tw/en/Product/downloadPDF/BC847BS" TargetMode="External"/><Relationship Id="rId118" Type="http://schemas.openxmlformats.org/officeDocument/2006/relationships/hyperlink" Target="https://www.panjit.com.tw/en/Product/downloadPDF/BC857BS-AU" TargetMode="External"/><Relationship Id="rId139" Type="http://schemas.openxmlformats.org/officeDocument/2006/relationships/hyperlink" Target="https://www.panjit.com.tw/en/Product/downloadPDF/BC859C" TargetMode="External"/><Relationship Id="rId85" Type="http://schemas.openxmlformats.org/officeDocument/2006/relationships/hyperlink" Target="https://www.panjit.com.tw/en/Product/downloadPDF/BC848CW" TargetMode="External"/><Relationship Id="rId150" Type="http://schemas.openxmlformats.org/officeDocument/2006/relationships/hyperlink" Target="https://www.panjit.com.tw/en/Product/downloadPDF/MMBT2222AW" TargetMode="External"/><Relationship Id="rId171" Type="http://schemas.openxmlformats.org/officeDocument/2006/relationships/hyperlink" Target="https://www.panjit.com.tw/en/Product/downloadPDF/MMBT5551-AU" TargetMode="External"/><Relationship Id="rId192" Type="http://schemas.openxmlformats.org/officeDocument/2006/relationships/hyperlink" Target="https://www.panjit.com.tw/en/Product/downloadPDF/MMDT4401" TargetMode="External"/><Relationship Id="rId12" Type="http://schemas.openxmlformats.org/officeDocument/2006/relationships/hyperlink" Target="https://www.panjit.com.tw/en/Product/downloadPDF/BC807-16W" TargetMode="External"/><Relationship Id="rId33" Type="http://schemas.openxmlformats.org/officeDocument/2006/relationships/hyperlink" Target="https://www.panjit.com.tw/en/Product/downloadPDF/BC817-40W-AU" TargetMode="External"/><Relationship Id="rId108" Type="http://schemas.openxmlformats.org/officeDocument/2006/relationships/hyperlink" Target="https://www.panjit.com.tw/en/Product/downloadPDF/BC856BS" TargetMode="External"/><Relationship Id="rId129" Type="http://schemas.openxmlformats.org/officeDocument/2006/relationships/hyperlink" Target="https://www.panjit.com.tw/en/Product/downloadPDF/BC858AW" TargetMode="External"/><Relationship Id="rId54" Type="http://schemas.openxmlformats.org/officeDocument/2006/relationships/hyperlink" Target="https://www.panjit.com.tw/en/Product/downloadPDF/BC847A-AU" TargetMode="External"/><Relationship Id="rId75" Type="http://schemas.openxmlformats.org/officeDocument/2006/relationships/hyperlink" Target="https://www.panjit.com.tw/en/Product/downloadPDF/BC848A" TargetMode="External"/><Relationship Id="rId96" Type="http://schemas.openxmlformats.org/officeDocument/2006/relationships/hyperlink" Target="https://www.panjit.com.tw/en/Product/downloadPDF/BC850B-AU" TargetMode="External"/><Relationship Id="rId140" Type="http://schemas.openxmlformats.org/officeDocument/2006/relationships/hyperlink" Target="https://www.panjit.com.tw/en/Product/downloadPDF/BC859C-AU" TargetMode="External"/><Relationship Id="rId161" Type="http://schemas.openxmlformats.org/officeDocument/2006/relationships/hyperlink" Target="https://www.panjit.com.tw/en/Product/downloadPDF/MMBT3906FN3" TargetMode="External"/><Relationship Id="rId182" Type="http://schemas.openxmlformats.org/officeDocument/2006/relationships/hyperlink" Target="https://www.panjit.com.tw/en/Product/downloadPDF/MMBTA56-AU" TargetMode="External"/><Relationship Id="rId6" Type="http://schemas.openxmlformats.org/officeDocument/2006/relationships/hyperlink" Target="https://www.panjit.com.tw/en/Product/downloadPDF/MMBT3904TB" TargetMode="External"/><Relationship Id="rId23" Type="http://schemas.openxmlformats.org/officeDocument/2006/relationships/hyperlink" Target="https://www.panjit.com.tw/en/Product/downloadPDF/BC817-16-AU" TargetMode="External"/><Relationship Id="rId119" Type="http://schemas.openxmlformats.org/officeDocument/2006/relationships/hyperlink" Target="https://www.panjit.com.tw/en/Product/downloadPDF/BC857BW" TargetMode="External"/><Relationship Id="rId44" Type="http://schemas.openxmlformats.org/officeDocument/2006/relationships/hyperlink" Target="https://www.panjit.com.tw/en/Product/downloadPDF/BC846AW-AU" TargetMode="External"/><Relationship Id="rId65" Type="http://schemas.openxmlformats.org/officeDocument/2006/relationships/hyperlink" Target="https://www.panjit.com.tw/en/Product/downloadPDF/BC847BS-AU" TargetMode="External"/><Relationship Id="rId86" Type="http://schemas.openxmlformats.org/officeDocument/2006/relationships/hyperlink" Target="https://www.panjit.com.tw/en/Product/downloadPDF/BC848CW-AU" TargetMode="External"/><Relationship Id="rId130" Type="http://schemas.openxmlformats.org/officeDocument/2006/relationships/hyperlink" Target="https://www.panjit.com.tw/en/Product/downloadPDF/BC858B" TargetMode="External"/><Relationship Id="rId151" Type="http://schemas.openxmlformats.org/officeDocument/2006/relationships/hyperlink" Target="https://www.panjit.com.tw/en/Product/downloadPDF/MMBT2369A" TargetMode="External"/><Relationship Id="rId172" Type="http://schemas.openxmlformats.org/officeDocument/2006/relationships/hyperlink" Target="https://www.panjit.com.tw/en/Product/downloadPDF/MMBT918" TargetMode="External"/><Relationship Id="rId193" Type="http://schemas.openxmlformats.org/officeDocument/2006/relationships/hyperlink" Target="https://www.panjit.com.tw/en/Product/downloadPDF/MMDT4403" TargetMode="External"/><Relationship Id="rId13" Type="http://schemas.openxmlformats.org/officeDocument/2006/relationships/hyperlink" Target="https://www.panjit.com.tw/en/Product/downloadPDF/BC807-16W-AU" TargetMode="External"/><Relationship Id="rId109" Type="http://schemas.openxmlformats.org/officeDocument/2006/relationships/hyperlink" Target="https://www.panjit.com.tw/en/Product/downloadPDF/BC856BW" TargetMode="External"/><Relationship Id="rId34" Type="http://schemas.openxmlformats.org/officeDocument/2006/relationships/hyperlink" Target="https://www.panjit.com.tw/en/Product/downloadPDF/BC817DPN" TargetMode="External"/><Relationship Id="rId55" Type="http://schemas.openxmlformats.org/officeDocument/2006/relationships/hyperlink" Target="https://www.panjit.com.tw/en/Product/downloadPDF/BC847AS" TargetMode="External"/><Relationship Id="rId76" Type="http://schemas.openxmlformats.org/officeDocument/2006/relationships/hyperlink" Target="https://www.panjit.com.tw/en/Product/downloadPDF/BC848A-AU" TargetMode="External"/><Relationship Id="rId97" Type="http://schemas.openxmlformats.org/officeDocument/2006/relationships/hyperlink" Target="https://www.panjit.com.tw/en/Product/downloadPDF/BC850BW" TargetMode="External"/><Relationship Id="rId120" Type="http://schemas.openxmlformats.org/officeDocument/2006/relationships/hyperlink" Target="https://www.panjit.com.tw/en/Product/downloadPDF/BC857BW-AU" TargetMode="External"/><Relationship Id="rId141" Type="http://schemas.openxmlformats.org/officeDocument/2006/relationships/hyperlink" Target="https://www.panjit.com.tw/en/Product/downloadPDF/BC859CW" TargetMode="External"/><Relationship Id="rId7" Type="http://schemas.openxmlformats.org/officeDocument/2006/relationships/hyperlink" Target="https://www.panjit.com.tw/en/Product/downloadPDF/2SC164S" TargetMode="External"/><Relationship Id="rId162" Type="http://schemas.openxmlformats.org/officeDocument/2006/relationships/hyperlink" Target="https://www.panjit.com.tw/en/Product/downloadPDF/MMBT3906W" TargetMode="External"/><Relationship Id="rId183" Type="http://schemas.openxmlformats.org/officeDocument/2006/relationships/hyperlink" Target="https://www.panjit.com.tw/en/Product/downloadPDF/MMDT2222A" TargetMode="External"/><Relationship Id="rId2" Type="http://schemas.openxmlformats.org/officeDocument/2006/relationships/hyperlink" Target="https://www.panjit.com.tw/en/Product/downloadPDF/MMBT5551W" TargetMode="External"/><Relationship Id="rId29" Type="http://schemas.openxmlformats.org/officeDocument/2006/relationships/hyperlink" Target="https://www.panjit.com.tw/en/Product/downloadPDF/BC817-25W-AU" TargetMode="External"/><Relationship Id="rId24" Type="http://schemas.openxmlformats.org/officeDocument/2006/relationships/hyperlink" Target="https://www.panjit.com.tw/en/Product/downloadPDF/BC817-16W" TargetMode="External"/><Relationship Id="rId40" Type="http://schemas.openxmlformats.org/officeDocument/2006/relationships/hyperlink" Target="https://www.panjit.com.tw/en/Product/downloadPDF/BC846APN" TargetMode="External"/><Relationship Id="rId45" Type="http://schemas.openxmlformats.org/officeDocument/2006/relationships/hyperlink" Target="https://www.panjit.com.tw/en/Product/downloadPDF/BC846B" TargetMode="External"/><Relationship Id="rId66" Type="http://schemas.openxmlformats.org/officeDocument/2006/relationships/hyperlink" Target="https://www.panjit.com.tw/en/Product/downloadPDF/BC847BW" TargetMode="External"/><Relationship Id="rId87" Type="http://schemas.openxmlformats.org/officeDocument/2006/relationships/hyperlink" Target="https://www.panjit.com.tw/en/Product/downloadPDF/BC849B" TargetMode="External"/><Relationship Id="rId110" Type="http://schemas.openxmlformats.org/officeDocument/2006/relationships/hyperlink" Target="https://www.panjit.com.tw/en/Product/downloadPDF/BC856BW-AU" TargetMode="External"/><Relationship Id="rId115" Type="http://schemas.openxmlformats.org/officeDocument/2006/relationships/hyperlink" Target="https://www.panjit.com.tw/en/Product/downloadPDF/BC857B" TargetMode="External"/><Relationship Id="rId131" Type="http://schemas.openxmlformats.org/officeDocument/2006/relationships/hyperlink" Target="https://www.panjit.com.tw/en/Product/downloadPDF/BC858B-AU" TargetMode="External"/><Relationship Id="rId136" Type="http://schemas.openxmlformats.org/officeDocument/2006/relationships/hyperlink" Target="https://www.panjit.com.tw/en/Product/downloadPDF/BC859B" TargetMode="External"/><Relationship Id="rId157" Type="http://schemas.openxmlformats.org/officeDocument/2006/relationships/hyperlink" Target="https://www.panjit.com.tw/en/Product/downloadPDF/MMBT3904FN3" TargetMode="External"/><Relationship Id="rId178" Type="http://schemas.openxmlformats.org/officeDocument/2006/relationships/hyperlink" Target="https://www.panjit.com.tw/en/Product/downloadPDF/MMBTA44" TargetMode="External"/><Relationship Id="rId61" Type="http://schemas.openxmlformats.org/officeDocument/2006/relationships/hyperlink" Target="https://www.panjit.com.tw/en/Product/downloadPDF/BC847BFN3" TargetMode="External"/><Relationship Id="rId82" Type="http://schemas.openxmlformats.org/officeDocument/2006/relationships/hyperlink" Target="https://www.panjit.com.tw/en/Product/downloadPDF/BC848BW-AU" TargetMode="External"/><Relationship Id="rId152" Type="http://schemas.openxmlformats.org/officeDocument/2006/relationships/hyperlink" Target="https://www.panjit.com.tw/en/Product/downloadPDF/MMBT2907A" TargetMode="External"/><Relationship Id="rId173" Type="http://schemas.openxmlformats.org/officeDocument/2006/relationships/hyperlink" Target="https://www.panjit.com.tw/en/Product/downloadPDF/MMBTA05" TargetMode="External"/><Relationship Id="rId194" Type="http://schemas.openxmlformats.org/officeDocument/2006/relationships/hyperlink" Target="https://www.panjit.com.tw/en/Product/downloadPDF/MMDT4403TB6" TargetMode="External"/><Relationship Id="rId199" Type="http://schemas.openxmlformats.org/officeDocument/2006/relationships/hyperlink" Target="https://www.panjit.com.tw/en/Product/downloadPDF/MMBTA92" TargetMode="External"/><Relationship Id="rId19" Type="http://schemas.openxmlformats.org/officeDocument/2006/relationships/hyperlink" Target="https://www.panjit.com.tw/en/Product/downloadPDF/BC807-40-AU" TargetMode="External"/><Relationship Id="rId14" Type="http://schemas.openxmlformats.org/officeDocument/2006/relationships/hyperlink" Target="https://www.panjit.com.tw/en/Product/downloadPDF/BC807-25" TargetMode="External"/><Relationship Id="rId30" Type="http://schemas.openxmlformats.org/officeDocument/2006/relationships/hyperlink" Target="https://www.panjit.com.tw/en/Product/downloadPDF/BC817-40" TargetMode="External"/><Relationship Id="rId35" Type="http://schemas.openxmlformats.org/officeDocument/2006/relationships/hyperlink" Target="https://www.panjit.com.tw/en/Product/downloadPDF/BC817DPN-25" TargetMode="External"/><Relationship Id="rId56" Type="http://schemas.openxmlformats.org/officeDocument/2006/relationships/hyperlink" Target="https://www.panjit.com.tw/en/Product/downloadPDF/BC847AS-AU" TargetMode="External"/><Relationship Id="rId77" Type="http://schemas.openxmlformats.org/officeDocument/2006/relationships/hyperlink" Target="https://www.panjit.com.tw/en/Product/downloadPDF/BC848AW" TargetMode="External"/><Relationship Id="rId100" Type="http://schemas.openxmlformats.org/officeDocument/2006/relationships/hyperlink" Target="https://www.panjit.com.tw/en/Product/downloadPDF/BC850C-AU" TargetMode="External"/><Relationship Id="rId105" Type="http://schemas.openxmlformats.org/officeDocument/2006/relationships/hyperlink" Target="https://www.panjit.com.tw/en/Product/downloadPDF/BC856AW" TargetMode="External"/><Relationship Id="rId126" Type="http://schemas.openxmlformats.org/officeDocument/2006/relationships/hyperlink" Target="https://www.panjit.com.tw/en/Product/downloadPDF/BC857CW-AU" TargetMode="External"/><Relationship Id="rId147" Type="http://schemas.openxmlformats.org/officeDocument/2006/relationships/hyperlink" Target="https://www.panjit.com.tw/en/Product/downloadPDF/MMBT2222A" TargetMode="External"/><Relationship Id="rId168" Type="http://schemas.openxmlformats.org/officeDocument/2006/relationships/hyperlink" Target="https://www.panjit.com.tw/en/Product/downloadPDF/MMBT5401" TargetMode="External"/><Relationship Id="rId8" Type="http://schemas.openxmlformats.org/officeDocument/2006/relationships/hyperlink" Target="https://www.panjit.com.tw/en/Product/downloadPDF/2SC2411K" TargetMode="External"/><Relationship Id="rId51" Type="http://schemas.openxmlformats.org/officeDocument/2006/relationships/hyperlink" Target="https://www.panjit.com.tw/en/Product/downloadPDF/BC846BW" TargetMode="External"/><Relationship Id="rId72" Type="http://schemas.openxmlformats.org/officeDocument/2006/relationships/hyperlink" Target="https://www.panjit.com.tw/en/Product/downloadPDF/BC847CS" TargetMode="External"/><Relationship Id="rId93" Type="http://schemas.openxmlformats.org/officeDocument/2006/relationships/hyperlink" Target="https://www.panjit.com.tw/en/Product/downloadPDF/BC849CW" TargetMode="External"/><Relationship Id="rId98" Type="http://schemas.openxmlformats.org/officeDocument/2006/relationships/hyperlink" Target="https://www.panjit.com.tw/en/Product/downloadPDF/BC850BW-AU" TargetMode="External"/><Relationship Id="rId121" Type="http://schemas.openxmlformats.org/officeDocument/2006/relationships/hyperlink" Target="https://www.panjit.com.tw/en/Product/downloadPDF/BC857C" TargetMode="External"/><Relationship Id="rId142" Type="http://schemas.openxmlformats.org/officeDocument/2006/relationships/hyperlink" Target="https://www.panjit.com.tw/en/Product/downloadPDF/DMMT3904W" TargetMode="External"/><Relationship Id="rId163" Type="http://schemas.openxmlformats.org/officeDocument/2006/relationships/hyperlink" Target="https://www.panjit.com.tw/en/Product/downloadPDF/MMBT4401" TargetMode="External"/><Relationship Id="rId184" Type="http://schemas.openxmlformats.org/officeDocument/2006/relationships/hyperlink" Target="https://www.panjit.com.tw/en/Product/downloadPDF/MMDT2222ATB6" TargetMode="External"/><Relationship Id="rId189" Type="http://schemas.openxmlformats.org/officeDocument/2006/relationships/hyperlink" Target="https://www.panjit.com.tw/en/Product/downloadPDF/MMDT3906" TargetMode="External"/><Relationship Id="rId3" Type="http://schemas.openxmlformats.org/officeDocument/2006/relationships/hyperlink" Target="https://www.panjit.com.tw/en/Product/downloadPDF/MMBT5551W-AU" TargetMode="External"/><Relationship Id="rId25" Type="http://schemas.openxmlformats.org/officeDocument/2006/relationships/hyperlink" Target="https://www.panjit.com.tw/en/Product/downloadPDF/BC817-16W-AU" TargetMode="External"/><Relationship Id="rId46" Type="http://schemas.openxmlformats.org/officeDocument/2006/relationships/hyperlink" Target="https://www.panjit.com.tw/en/Product/downloadPDF/BC846B-AU" TargetMode="External"/><Relationship Id="rId67" Type="http://schemas.openxmlformats.org/officeDocument/2006/relationships/hyperlink" Target="https://www.panjit.com.tw/en/Product/downloadPDF/BC847BW-AU" TargetMode="External"/><Relationship Id="rId116" Type="http://schemas.openxmlformats.org/officeDocument/2006/relationships/hyperlink" Target="https://www.panjit.com.tw/en/Product/downloadPDF/BC857B-AU" TargetMode="External"/><Relationship Id="rId137" Type="http://schemas.openxmlformats.org/officeDocument/2006/relationships/hyperlink" Target="https://www.panjit.com.tw/en/Product/downloadPDF/BC859B-AU" TargetMode="External"/><Relationship Id="rId158" Type="http://schemas.openxmlformats.org/officeDocument/2006/relationships/hyperlink" Target="https://www.panjit.com.tw/en/Product/downloadPDF/MMBT3904W" TargetMode="External"/><Relationship Id="rId20" Type="http://schemas.openxmlformats.org/officeDocument/2006/relationships/hyperlink" Target="https://www.panjit.com.tw/en/Product/downloadPDF/BC807-40W" TargetMode="External"/><Relationship Id="rId41" Type="http://schemas.openxmlformats.org/officeDocument/2006/relationships/hyperlink" Target="https://www.panjit.com.tw/en/Product/downloadPDF/BC846AS" TargetMode="External"/><Relationship Id="rId62" Type="http://schemas.openxmlformats.org/officeDocument/2006/relationships/hyperlink" Target="https://www.panjit.com.tw/en/Product/downloadPDF/BC847BPN" TargetMode="External"/><Relationship Id="rId83" Type="http://schemas.openxmlformats.org/officeDocument/2006/relationships/hyperlink" Target="https://www.panjit.com.tw/en/Product/downloadPDF/BC848C" TargetMode="External"/><Relationship Id="rId88" Type="http://schemas.openxmlformats.org/officeDocument/2006/relationships/hyperlink" Target="https://www.panjit.com.tw/en/Product/downloadPDF/BC849B-AU" TargetMode="External"/><Relationship Id="rId111" Type="http://schemas.openxmlformats.org/officeDocument/2006/relationships/hyperlink" Target="https://www.panjit.com.tw/en/Product/downloadPDF/BC857A" TargetMode="External"/><Relationship Id="rId132" Type="http://schemas.openxmlformats.org/officeDocument/2006/relationships/hyperlink" Target="https://www.panjit.com.tw/en/Product/downloadPDF/BC858BW" TargetMode="External"/><Relationship Id="rId153" Type="http://schemas.openxmlformats.org/officeDocument/2006/relationships/hyperlink" Target="https://www.panjit.com.tw/en/Product/downloadPDF/MMBT2907A-AU" TargetMode="External"/><Relationship Id="rId174" Type="http://schemas.openxmlformats.org/officeDocument/2006/relationships/hyperlink" Target="https://www.panjit.com.tw/en/Product/downloadPDF/MMBTA05-AU" TargetMode="External"/><Relationship Id="rId179" Type="http://schemas.openxmlformats.org/officeDocument/2006/relationships/hyperlink" Target="https://www.panjit.com.tw/en/Product/downloadPDF/MMBTA55" TargetMode="External"/><Relationship Id="rId195" Type="http://schemas.openxmlformats.org/officeDocument/2006/relationships/hyperlink" Target="https://www.panjit.com.tw/en/Product/downloadPDF/MMDT4413" TargetMode="External"/><Relationship Id="rId190" Type="http://schemas.openxmlformats.org/officeDocument/2006/relationships/hyperlink" Target="https://www.panjit.com.tw/en/Product/downloadPDF/MMDT3906TB6" TargetMode="External"/><Relationship Id="rId15" Type="http://schemas.openxmlformats.org/officeDocument/2006/relationships/hyperlink" Target="https://www.panjit.com.tw/en/Product/downloadPDF/BC807-25-AU" TargetMode="External"/><Relationship Id="rId36" Type="http://schemas.openxmlformats.org/officeDocument/2006/relationships/hyperlink" Target="https://www.panjit.com.tw/en/Product/downloadPDF/BC817DPN-AU" TargetMode="External"/><Relationship Id="rId57" Type="http://schemas.openxmlformats.org/officeDocument/2006/relationships/hyperlink" Target="https://www.panjit.com.tw/en/Product/downloadPDF/BC847AW" TargetMode="External"/><Relationship Id="rId106" Type="http://schemas.openxmlformats.org/officeDocument/2006/relationships/hyperlink" Target="https://www.panjit.com.tw/en/Product/downloadPDF/BC856B" TargetMode="External"/><Relationship Id="rId127" Type="http://schemas.openxmlformats.org/officeDocument/2006/relationships/hyperlink" Target="https://www.panjit.com.tw/en/Product/downloadPDF/BC858A" TargetMode="External"/><Relationship Id="rId10" Type="http://schemas.openxmlformats.org/officeDocument/2006/relationships/hyperlink" Target="https://www.panjit.com.tw/en/Product/downloadPDF/BC807-16" TargetMode="External"/><Relationship Id="rId31" Type="http://schemas.openxmlformats.org/officeDocument/2006/relationships/hyperlink" Target="https://www.panjit.com.tw/en/Product/downloadPDF/BC817-40-AU" TargetMode="External"/><Relationship Id="rId52" Type="http://schemas.openxmlformats.org/officeDocument/2006/relationships/hyperlink" Target="https://www.panjit.com.tw/en/Product/downloadPDF/BC846BW-AU" TargetMode="External"/><Relationship Id="rId73" Type="http://schemas.openxmlformats.org/officeDocument/2006/relationships/hyperlink" Target="https://www.panjit.com.tw/en/Product/downloadPDF/BC847CW" TargetMode="External"/><Relationship Id="rId78" Type="http://schemas.openxmlformats.org/officeDocument/2006/relationships/hyperlink" Target="https://www.panjit.com.tw/en/Product/downloadPDF/BC848AW-AU" TargetMode="External"/><Relationship Id="rId94" Type="http://schemas.openxmlformats.org/officeDocument/2006/relationships/hyperlink" Target="https://www.panjit.com.tw/en/Product/downloadPDF/BC849CW-AU" TargetMode="External"/><Relationship Id="rId99" Type="http://schemas.openxmlformats.org/officeDocument/2006/relationships/hyperlink" Target="https://www.panjit.com.tw/en/Product/downloadPDF/BC850C" TargetMode="External"/><Relationship Id="rId101" Type="http://schemas.openxmlformats.org/officeDocument/2006/relationships/hyperlink" Target="https://www.panjit.com.tw/en/Product/downloadPDF/BC850CW" TargetMode="External"/><Relationship Id="rId122" Type="http://schemas.openxmlformats.org/officeDocument/2006/relationships/hyperlink" Target="https://www.panjit.com.tw/en/Product/downloadPDF/BC857C-AU" TargetMode="External"/><Relationship Id="rId143" Type="http://schemas.openxmlformats.org/officeDocument/2006/relationships/hyperlink" Target="https://www.panjit.com.tw/en/Product/downloadPDF/DMMT3904W-AU" TargetMode="External"/><Relationship Id="rId148" Type="http://schemas.openxmlformats.org/officeDocument/2006/relationships/hyperlink" Target="https://www.panjit.com.tw/en/Product/downloadPDF/MMBT2222A-AU" TargetMode="External"/><Relationship Id="rId164" Type="http://schemas.openxmlformats.org/officeDocument/2006/relationships/hyperlink" Target="https://www.panjit.com.tw/en/Product/downloadPDF/MMBT4401-AU" TargetMode="External"/><Relationship Id="rId169" Type="http://schemas.openxmlformats.org/officeDocument/2006/relationships/hyperlink" Target="https://www.panjit.com.tw/en/Product/downloadPDF/MMBT5401-AU" TargetMode="External"/><Relationship Id="rId185" Type="http://schemas.openxmlformats.org/officeDocument/2006/relationships/hyperlink" Target="https://www.panjit.com.tw/en/Product/downloadPDF/MMDT2227A" TargetMode="External"/><Relationship Id="rId4" Type="http://schemas.openxmlformats.org/officeDocument/2006/relationships/hyperlink" Target="https://www.panjit.com.tw/en/Product/downloadPDF/BC856BS-AU" TargetMode="External"/><Relationship Id="rId9" Type="http://schemas.openxmlformats.org/officeDocument/2006/relationships/hyperlink" Target="https://www.panjit.com.tw/en/Product/downloadPDF/2SC2411K-AU" TargetMode="External"/><Relationship Id="rId180" Type="http://schemas.openxmlformats.org/officeDocument/2006/relationships/hyperlink" Target="https://www.panjit.com.tw/en/Product/downloadPDF/MMBTA55-AU" TargetMode="External"/><Relationship Id="rId26" Type="http://schemas.openxmlformats.org/officeDocument/2006/relationships/hyperlink" Target="https://www.panjit.com.tw/en/Product/downloadPDF/BC817-25" TargetMode="External"/><Relationship Id="rId47" Type="http://schemas.openxmlformats.org/officeDocument/2006/relationships/hyperlink" Target="https://www.panjit.com.tw/en/Product/downloadPDF/BC846BPN" TargetMode="External"/><Relationship Id="rId68" Type="http://schemas.openxmlformats.org/officeDocument/2006/relationships/hyperlink" Target="https://www.panjit.com.tw/en/Product/downloadPDF/BC847C" TargetMode="External"/><Relationship Id="rId89" Type="http://schemas.openxmlformats.org/officeDocument/2006/relationships/hyperlink" Target="https://www.panjit.com.tw/en/Product/downloadPDF/BC849BW" TargetMode="External"/><Relationship Id="rId112" Type="http://schemas.openxmlformats.org/officeDocument/2006/relationships/hyperlink" Target="https://www.panjit.com.tw/en/Product/downloadPDF/BC857A-AU" TargetMode="External"/><Relationship Id="rId133" Type="http://schemas.openxmlformats.org/officeDocument/2006/relationships/hyperlink" Target="https://www.panjit.com.tw/en/Product/downloadPDF/BC858C" TargetMode="External"/><Relationship Id="rId154" Type="http://schemas.openxmlformats.org/officeDocument/2006/relationships/hyperlink" Target="https://www.panjit.com.tw/en/Product/downloadPDF/MMBT2907AW" TargetMode="External"/><Relationship Id="rId175" Type="http://schemas.openxmlformats.org/officeDocument/2006/relationships/hyperlink" Target="https://www.panjit.com.tw/en/Product/downloadPDF/MMBTA06" TargetMode="External"/><Relationship Id="rId196" Type="http://schemas.openxmlformats.org/officeDocument/2006/relationships/hyperlink" Target="https://www.panjit.com.tw/en/Product/downloadPDF/MMBTA42" TargetMode="External"/><Relationship Id="rId200" Type="http://schemas.openxmlformats.org/officeDocument/2006/relationships/hyperlink" Target="https://www.panjit.com.tw/en/Product/downloadPDF/MMBTA92-AU" TargetMode="External"/><Relationship Id="rId16" Type="http://schemas.openxmlformats.org/officeDocument/2006/relationships/hyperlink" Target="https://www.panjit.com.tw/en/Product/downloadPDF/BC807-25W" TargetMode="External"/><Relationship Id="rId37" Type="http://schemas.openxmlformats.org/officeDocument/2006/relationships/hyperlink" Target="https://www.panjit.com.tw/en/Product/downloadPDF/BC817DS-25" TargetMode="External"/><Relationship Id="rId58" Type="http://schemas.openxmlformats.org/officeDocument/2006/relationships/hyperlink" Target="https://www.panjit.com.tw/en/Product/downloadPDF/BC847AW-AU" TargetMode="External"/><Relationship Id="rId79" Type="http://schemas.openxmlformats.org/officeDocument/2006/relationships/hyperlink" Target="https://www.panjit.com.tw/en/Product/downloadPDF/BC848B" TargetMode="External"/><Relationship Id="rId102" Type="http://schemas.openxmlformats.org/officeDocument/2006/relationships/hyperlink" Target="https://www.panjit.com.tw/en/Product/downloadPDF/BC850CW-AU" TargetMode="External"/><Relationship Id="rId123" Type="http://schemas.openxmlformats.org/officeDocument/2006/relationships/hyperlink" Target="https://www.panjit.com.tw/en/Product/downloadPDF/BC857CS" TargetMode="External"/><Relationship Id="rId144" Type="http://schemas.openxmlformats.org/officeDocument/2006/relationships/hyperlink" Target="https://www.panjit.com.tw/en/Product/downloadPDF/IMZ1AS" TargetMode="External"/><Relationship Id="rId90" Type="http://schemas.openxmlformats.org/officeDocument/2006/relationships/hyperlink" Target="https://www.panjit.com.tw/en/Product/downloadPDF/BC849BW-AU" TargetMode="External"/><Relationship Id="rId165" Type="http://schemas.openxmlformats.org/officeDocument/2006/relationships/hyperlink" Target="https://www.panjit.com.tw/en/Product/downloadPDF/MMBT4401W" TargetMode="External"/><Relationship Id="rId186" Type="http://schemas.openxmlformats.org/officeDocument/2006/relationships/hyperlink" Target="https://www.panjit.com.tw/en/Product/downloadPDF/MMDT2907AQ" TargetMode="External"/><Relationship Id="rId27" Type="http://schemas.openxmlformats.org/officeDocument/2006/relationships/hyperlink" Target="https://www.panjit.com.tw/en/Product/downloadPDF/BC817-25-AU" TargetMode="External"/><Relationship Id="rId48" Type="http://schemas.openxmlformats.org/officeDocument/2006/relationships/hyperlink" Target="https://www.panjit.com.tw/en/Product/downloadPDF/BC846BPN-AU" TargetMode="External"/><Relationship Id="rId69" Type="http://schemas.openxmlformats.org/officeDocument/2006/relationships/hyperlink" Target="https://www.panjit.com.tw/en/Product/downloadPDF/BC847C-AU" TargetMode="External"/><Relationship Id="rId113" Type="http://schemas.openxmlformats.org/officeDocument/2006/relationships/hyperlink" Target="https://www.panjit.com.tw/en/Product/downloadPDF/BC857AW" TargetMode="External"/><Relationship Id="rId134" Type="http://schemas.openxmlformats.org/officeDocument/2006/relationships/hyperlink" Target="https://www.panjit.com.tw/en/Product/downloadPDF/BC858C-AU" TargetMode="External"/><Relationship Id="rId80" Type="http://schemas.openxmlformats.org/officeDocument/2006/relationships/hyperlink" Target="https://www.panjit.com.tw/en/Product/downloadPDF/BC848B-AU" TargetMode="External"/><Relationship Id="rId155" Type="http://schemas.openxmlformats.org/officeDocument/2006/relationships/hyperlink" Target="https://www.panjit.com.tw/en/Product/downloadPDF/MMBT3904" TargetMode="External"/><Relationship Id="rId176" Type="http://schemas.openxmlformats.org/officeDocument/2006/relationships/hyperlink" Target="https://www.panjit.com.tw/en/Product/downloadPDF/MMBTA06-AU" TargetMode="External"/><Relationship Id="rId197" Type="http://schemas.openxmlformats.org/officeDocument/2006/relationships/hyperlink" Target="https://www.panjit.com.tw/en/Product/downloadPDF/MMBTA42-AU" TargetMode="External"/><Relationship Id="rId201" Type="http://schemas.openxmlformats.org/officeDocument/2006/relationships/hyperlink" Target="https://www.panjit.com.tw/en/Product/downloadPDF/MMBTA92W" TargetMode="External"/><Relationship Id="rId17" Type="http://schemas.openxmlformats.org/officeDocument/2006/relationships/hyperlink" Target="https://www.panjit.com.tw/en/Product/downloadPDF/BC807-25W-AU" TargetMode="External"/><Relationship Id="rId38" Type="http://schemas.openxmlformats.org/officeDocument/2006/relationships/hyperlink" Target="https://www.panjit.com.tw/en/Product/downloadPDF/BC846A" TargetMode="External"/><Relationship Id="rId59" Type="http://schemas.openxmlformats.org/officeDocument/2006/relationships/hyperlink" Target="https://www.panjit.com.tw/en/Product/downloadPDF/BC847B" TargetMode="External"/><Relationship Id="rId103" Type="http://schemas.openxmlformats.org/officeDocument/2006/relationships/hyperlink" Target="https://www.panjit.com.tw/en/Product/downloadPDF/BC856A" TargetMode="External"/><Relationship Id="rId124" Type="http://schemas.openxmlformats.org/officeDocument/2006/relationships/hyperlink" Target="https://www.panjit.com.tw/en/Product/downloadPDF/BC857CS-AU" TargetMode="External"/><Relationship Id="rId70" Type="http://schemas.openxmlformats.org/officeDocument/2006/relationships/hyperlink" Target="https://www.panjit.com.tw/en/Product/downloadPDF/BC847CPN" TargetMode="External"/><Relationship Id="rId91" Type="http://schemas.openxmlformats.org/officeDocument/2006/relationships/hyperlink" Target="https://www.panjit.com.tw/en/Product/downloadPDF/BC849C" TargetMode="External"/><Relationship Id="rId145" Type="http://schemas.openxmlformats.org/officeDocument/2006/relationships/hyperlink" Target="https://www.panjit.com.tw/en/Product/downloadPDF/IMZ1AS-AU" TargetMode="External"/><Relationship Id="rId166" Type="http://schemas.openxmlformats.org/officeDocument/2006/relationships/hyperlink" Target="https://www.panjit.com.tw/en/Product/downloadPDF/MMBT4403" TargetMode="External"/><Relationship Id="rId187" Type="http://schemas.openxmlformats.org/officeDocument/2006/relationships/hyperlink" Target="https://www.panjit.com.tw/en/Product/downloadPDF/MMDT3904" TargetMode="External"/><Relationship Id="rId1" Type="http://schemas.openxmlformats.org/officeDocument/2006/relationships/hyperlink" Target="https://www.panjit.com.tw/en/Product/downloadPDF/MMDT2222ATB6-AU" TargetMode="External"/><Relationship Id="rId28" Type="http://schemas.openxmlformats.org/officeDocument/2006/relationships/hyperlink" Target="https://www.panjit.com.tw/en/Product/downloadPDF/BC817-25W" TargetMode="External"/><Relationship Id="rId49" Type="http://schemas.openxmlformats.org/officeDocument/2006/relationships/hyperlink" Target="https://www.panjit.com.tw/en/Product/downloadPDF/BC846BS" TargetMode="External"/><Relationship Id="rId114" Type="http://schemas.openxmlformats.org/officeDocument/2006/relationships/hyperlink" Target="https://www.panjit.com.tw/en/Product/downloadPDF/BC857AW-AU" TargetMode="External"/><Relationship Id="rId60" Type="http://schemas.openxmlformats.org/officeDocument/2006/relationships/hyperlink" Target="https://www.panjit.com.tw/en/Product/downloadPDF/BC847B-AU" TargetMode="External"/><Relationship Id="rId81" Type="http://schemas.openxmlformats.org/officeDocument/2006/relationships/hyperlink" Target="https://www.panjit.com.tw/en/Product/downloadPDF/BC848BW" TargetMode="External"/><Relationship Id="rId135" Type="http://schemas.openxmlformats.org/officeDocument/2006/relationships/hyperlink" Target="https://www.panjit.com.tw/en/Product/downloadPDF/BC858CW" TargetMode="External"/><Relationship Id="rId156" Type="http://schemas.openxmlformats.org/officeDocument/2006/relationships/hyperlink" Target="https://www.panjit.com.tw/en/Product/downloadPDF/MMBT3904-AU" TargetMode="External"/><Relationship Id="rId177" Type="http://schemas.openxmlformats.org/officeDocument/2006/relationships/hyperlink" Target="https://www.panjit.com.tw/en/Product/downloadPDF/MMBTA06W" TargetMode="External"/><Relationship Id="rId198" Type="http://schemas.openxmlformats.org/officeDocument/2006/relationships/hyperlink" Target="https://www.panjit.com.tw/en/Product/downloadPDF/MMBTA42W" TargetMode="External"/><Relationship Id="rId18" Type="http://schemas.openxmlformats.org/officeDocument/2006/relationships/hyperlink" Target="https://www.panjit.com.tw/en/Product/downloadPDF/BC807-40" TargetMode="External"/><Relationship Id="rId39" Type="http://schemas.openxmlformats.org/officeDocument/2006/relationships/hyperlink" Target="https://www.panjit.com.tw/en/Product/downloadPDF/BC846A-AU" TargetMode="External"/><Relationship Id="rId50" Type="http://schemas.openxmlformats.org/officeDocument/2006/relationships/hyperlink" Target="https://www.panjit.com.tw/en/Product/downloadPDF/BC846BS-AU" TargetMode="External"/><Relationship Id="rId104" Type="http://schemas.openxmlformats.org/officeDocument/2006/relationships/hyperlink" Target="https://www.panjit.com.tw/en/Product/downloadPDF/BC856A-AU" TargetMode="External"/><Relationship Id="rId125" Type="http://schemas.openxmlformats.org/officeDocument/2006/relationships/hyperlink" Target="https://www.panjit.com.tw/en/Product/downloadPDF/BC857CW" TargetMode="External"/><Relationship Id="rId146" Type="http://schemas.openxmlformats.org/officeDocument/2006/relationships/hyperlink" Target="https://www.panjit.com.tw/en/Product/downloadPDF/IMZ2A" TargetMode="External"/><Relationship Id="rId167" Type="http://schemas.openxmlformats.org/officeDocument/2006/relationships/hyperlink" Target="https://www.panjit.com.tw/en/Product/downloadPDF/MMBT4403W" TargetMode="External"/><Relationship Id="rId188" Type="http://schemas.openxmlformats.org/officeDocument/2006/relationships/hyperlink" Target="https://www.panjit.com.tw/en/Product/downloadPDF/MMDT3904TB6" TargetMode="External"/><Relationship Id="rId71" Type="http://schemas.openxmlformats.org/officeDocument/2006/relationships/hyperlink" Target="https://www.panjit.com.tw/en/Product/downloadPDF/BC847CPN-AU" TargetMode="External"/><Relationship Id="rId92" Type="http://schemas.openxmlformats.org/officeDocument/2006/relationships/hyperlink" Target="https://www.panjit.com.tw/en/Product/downloadPDF/BC849C-AU" TargetMode="External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PBHV8110DH-AU" TargetMode="External"/><Relationship Id="rId13" Type="http://schemas.openxmlformats.org/officeDocument/2006/relationships/hyperlink" Target="https://www.panjit.com.tw/en/Product/downloadPDF/PBHV9110DW" TargetMode="External"/><Relationship Id="rId18" Type="http://schemas.openxmlformats.org/officeDocument/2006/relationships/hyperlink" Target="https://www.panjit.com.tw/en/Product/downloadPDF/PBHV8110DA-AU" TargetMode="External"/><Relationship Id="rId3" Type="http://schemas.openxmlformats.org/officeDocument/2006/relationships/hyperlink" Target="https://www.panjit.com.tw/en/Product/downloadPDF/BCP53-16-AU" TargetMode="External"/><Relationship Id="rId21" Type="http://schemas.openxmlformats.org/officeDocument/2006/relationships/hyperlink" Target="https://www.panjit.com.tw/en/Product/downloadPDF/PBSS4232DD" TargetMode="External"/><Relationship Id="rId7" Type="http://schemas.openxmlformats.org/officeDocument/2006/relationships/hyperlink" Target="https://www.panjit.com.tw/en/Product/downloadPDF/PBHV8110DH" TargetMode="External"/><Relationship Id="rId12" Type="http://schemas.openxmlformats.org/officeDocument/2006/relationships/hyperlink" Target="https://www.panjit.com.tw/en/Product/downloadPDF/PBHV9110DH-AU" TargetMode="External"/><Relationship Id="rId17" Type="http://schemas.openxmlformats.org/officeDocument/2006/relationships/hyperlink" Target="https://www.panjit.com.tw/en/Product/downloadPDF/PBHV8110DA" TargetMode="External"/><Relationship Id="rId25" Type="http://schemas.openxmlformats.org/officeDocument/2006/relationships/hyperlink" Target="https://www.panjit.com.tw/en/Product/downloadPDF/2SB1429" TargetMode="External"/><Relationship Id="rId2" Type="http://schemas.openxmlformats.org/officeDocument/2006/relationships/hyperlink" Target="https://www.panjit.com.tw/en/Product/downloadPDF/PBSS4140SW" TargetMode="External"/><Relationship Id="rId16" Type="http://schemas.openxmlformats.org/officeDocument/2006/relationships/hyperlink" Target="https://www.panjit.com.tw/en/Product/downloadPDF/PBHV8050SA" TargetMode="External"/><Relationship Id="rId20" Type="http://schemas.openxmlformats.org/officeDocument/2006/relationships/hyperlink" Target="https://www.panjit.com.tw/en/Product/downloadPDF/PBHV9110DA-AU" TargetMode="External"/><Relationship Id="rId1" Type="http://schemas.openxmlformats.org/officeDocument/2006/relationships/hyperlink" Target="https://www.panjit.com.tw/en/Product/downloadPDF/PBSS4140SH" TargetMode="External"/><Relationship Id="rId6" Type="http://schemas.openxmlformats.org/officeDocument/2006/relationships/hyperlink" Target="https://www.panjit.com.tw/en/Product/downloadPDF/BCP56-16-AU" TargetMode="External"/><Relationship Id="rId11" Type="http://schemas.openxmlformats.org/officeDocument/2006/relationships/hyperlink" Target="https://www.panjit.com.tw/en/Product/downloadPDF/PBHV9110DH" TargetMode="External"/><Relationship Id="rId24" Type="http://schemas.openxmlformats.org/officeDocument/2006/relationships/hyperlink" Target="https://www.panjit.com.tw/en/Product/downloadPDF/2SB1427W6" TargetMode="External"/><Relationship Id="rId5" Type="http://schemas.openxmlformats.org/officeDocument/2006/relationships/hyperlink" Target="https://www.panjit.com.tw/en/Product/downloadPDF/BCX56-16-AU" TargetMode="External"/><Relationship Id="rId15" Type="http://schemas.openxmlformats.org/officeDocument/2006/relationships/hyperlink" Target="https://www.panjit.com.tw/en/Product/downloadPDF/PBSS4350SA" TargetMode="External"/><Relationship Id="rId23" Type="http://schemas.openxmlformats.org/officeDocument/2006/relationships/hyperlink" Target="https://www.panjit.com.tw/en/Product/downloadPDF/2SB1197A" TargetMode="External"/><Relationship Id="rId10" Type="http://schemas.openxmlformats.org/officeDocument/2006/relationships/hyperlink" Target="https://www.panjit.com.tw/en/Product/downloadPDF/PBHV8110DW-AU" TargetMode="External"/><Relationship Id="rId19" Type="http://schemas.openxmlformats.org/officeDocument/2006/relationships/hyperlink" Target="https://www.panjit.com.tw/en/Product/downloadPDF/PBHV9110DA" TargetMode="External"/><Relationship Id="rId4" Type="http://schemas.openxmlformats.org/officeDocument/2006/relationships/hyperlink" Target="https://www.panjit.com.tw/en/Product/downloadPDF/BCX53-16-AU" TargetMode="External"/><Relationship Id="rId9" Type="http://schemas.openxmlformats.org/officeDocument/2006/relationships/hyperlink" Target="https://www.panjit.com.tw/en/Product/downloadPDF/PBHV8110DW" TargetMode="External"/><Relationship Id="rId14" Type="http://schemas.openxmlformats.org/officeDocument/2006/relationships/hyperlink" Target="https://www.panjit.com.tw/en/Product/downloadPDF/PBHV9110DW-AU" TargetMode="External"/><Relationship Id="rId22" Type="http://schemas.openxmlformats.org/officeDocument/2006/relationships/hyperlink" Target="https://www.panjit.com.tw/en/Product/downloadPDF/2SD1781A" TargetMode="External"/></Relationships>
</file>

<file path=xl/worksheets/_rels/sheet32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DI101S" TargetMode="External"/><Relationship Id="rId21" Type="http://schemas.openxmlformats.org/officeDocument/2006/relationships/hyperlink" Target="https://www.panjit.com.tw/en/Product/downloadPDF/PMS408LL" TargetMode="External"/><Relationship Id="rId42" Type="http://schemas.openxmlformats.org/officeDocument/2006/relationships/hyperlink" Target="https://www.panjit.com.tw/en/Product/downloadPDF/RPMS210" TargetMode="External"/><Relationship Id="rId63" Type="http://schemas.openxmlformats.org/officeDocument/2006/relationships/hyperlink" Target="https://www.panjit.com.tw/en/Product/downloadPDF/GBJ2010" TargetMode="External"/><Relationship Id="rId84" Type="http://schemas.openxmlformats.org/officeDocument/2006/relationships/hyperlink" Target="https://www.panjit.com.tw/en/Product/downloadPDF/DXK610" TargetMode="External"/><Relationship Id="rId138" Type="http://schemas.openxmlformats.org/officeDocument/2006/relationships/hyperlink" Target="https://www.panjit.com.tw/en/Product/downloadPDF/DI200S" TargetMode="External"/><Relationship Id="rId107" Type="http://schemas.openxmlformats.org/officeDocument/2006/relationships/hyperlink" Target="https://www.panjit.com.tw/en/Product/downloadPDF/B108S" TargetMode="External"/><Relationship Id="rId11" Type="http://schemas.openxmlformats.org/officeDocument/2006/relationships/hyperlink" Target="https://www.panjit.com.tw/en/Product/downloadPDF/GBJA1508" TargetMode="External"/><Relationship Id="rId32" Type="http://schemas.openxmlformats.org/officeDocument/2006/relationships/hyperlink" Target="https://www.panjit.com.tw/en/Product/downloadPDF/GBJ1506ULV" TargetMode="External"/><Relationship Id="rId37" Type="http://schemas.openxmlformats.org/officeDocument/2006/relationships/hyperlink" Target="https://www.panjit.com.tw/en/Product/downloadPDF/GBU1506ULV" TargetMode="External"/><Relationship Id="rId53" Type="http://schemas.openxmlformats.org/officeDocument/2006/relationships/hyperlink" Target="https://www.panjit.com.tw/en/Product/downloadPDF/PMS410" TargetMode="External"/><Relationship Id="rId58" Type="http://schemas.openxmlformats.org/officeDocument/2006/relationships/hyperlink" Target="https://www.panjit.com.tw/en/Product/downloadPDF/GBL810" TargetMode="External"/><Relationship Id="rId74" Type="http://schemas.openxmlformats.org/officeDocument/2006/relationships/hyperlink" Target="https://www.panjit.com.tw/en/Product/downloadPDF/GBU410" TargetMode="External"/><Relationship Id="rId79" Type="http://schemas.openxmlformats.org/officeDocument/2006/relationships/hyperlink" Target="https://www.panjit.com.tw/en/Product/downloadPDF/GBU2510" TargetMode="External"/><Relationship Id="rId102" Type="http://schemas.openxmlformats.org/officeDocument/2006/relationships/hyperlink" Target="https://www.panjit.com.tw/en/Product/downloadPDF/B1005S" TargetMode="External"/><Relationship Id="rId123" Type="http://schemas.openxmlformats.org/officeDocument/2006/relationships/hyperlink" Target="https://www.panjit.com.tw/en/Product/downloadPDF/DI150" TargetMode="External"/><Relationship Id="rId128" Type="http://schemas.openxmlformats.org/officeDocument/2006/relationships/hyperlink" Target="https://www.panjit.com.tw/en/Product/downloadPDF/DI158" TargetMode="External"/><Relationship Id="rId144" Type="http://schemas.openxmlformats.org/officeDocument/2006/relationships/hyperlink" Target="https://www.panjit.com.tw/en/Product/downloadPDF/DI2010S" TargetMode="External"/><Relationship Id="rId5" Type="http://schemas.openxmlformats.org/officeDocument/2006/relationships/hyperlink" Target="https://www.panjit.com.tw/en/Product/downloadPDF/KBJB1008" TargetMode="External"/><Relationship Id="rId90" Type="http://schemas.openxmlformats.org/officeDocument/2006/relationships/hyperlink" Target="https://www.panjit.com.tw/en/Product/downloadPDF/ABS2M" TargetMode="External"/><Relationship Id="rId95" Type="http://schemas.openxmlformats.org/officeDocument/2006/relationships/hyperlink" Target="https://www.panjit.com.tw/en/Product/downloadPDF/RABS2M" TargetMode="External"/><Relationship Id="rId22" Type="http://schemas.openxmlformats.org/officeDocument/2006/relationships/hyperlink" Target="https://www.panjit.com.tw/en/Product/downloadPDF/PMS308LL" TargetMode="External"/><Relationship Id="rId27" Type="http://schemas.openxmlformats.org/officeDocument/2006/relationships/hyperlink" Target="https://www.panjit.com.tw/en/Product/downloadPDF/GBU2508LV" TargetMode="External"/><Relationship Id="rId43" Type="http://schemas.openxmlformats.org/officeDocument/2006/relationships/hyperlink" Target="https://www.panjit.com.tw/en/Product/downloadPDF/RPMS310" TargetMode="External"/><Relationship Id="rId48" Type="http://schemas.openxmlformats.org/officeDocument/2006/relationships/hyperlink" Target="https://www.panjit.com.tw/en/Product/downloadPDF/PM1010" TargetMode="External"/><Relationship Id="rId64" Type="http://schemas.openxmlformats.org/officeDocument/2006/relationships/hyperlink" Target="https://www.panjit.com.tw/en/Product/downloadPDF/GBJ2510" TargetMode="External"/><Relationship Id="rId69" Type="http://schemas.openxmlformats.org/officeDocument/2006/relationships/hyperlink" Target="https://www.panjit.com.tw/en/Product/downloadPDF/KBJ1010" TargetMode="External"/><Relationship Id="rId113" Type="http://schemas.openxmlformats.org/officeDocument/2006/relationships/hyperlink" Target="https://www.panjit.com.tw/en/Product/downloadPDF/DI106" TargetMode="External"/><Relationship Id="rId118" Type="http://schemas.openxmlformats.org/officeDocument/2006/relationships/hyperlink" Target="https://www.panjit.com.tw/en/Product/downloadPDF/DI102S" TargetMode="External"/><Relationship Id="rId134" Type="http://schemas.openxmlformats.org/officeDocument/2006/relationships/hyperlink" Target="https://www.panjit.com.tw/en/Product/downloadPDF/DI156S" TargetMode="External"/><Relationship Id="rId139" Type="http://schemas.openxmlformats.org/officeDocument/2006/relationships/hyperlink" Target="https://www.panjit.com.tw/en/Product/downloadPDF/DI201S" TargetMode="External"/><Relationship Id="rId80" Type="http://schemas.openxmlformats.org/officeDocument/2006/relationships/hyperlink" Target="https://www.panjit.com.tw/en/Product/downloadPDF/GBU3510" TargetMode="External"/><Relationship Id="rId85" Type="http://schemas.openxmlformats.org/officeDocument/2006/relationships/hyperlink" Target="https://www.panjit.com.tw/en/Product/downloadPDF/DXK810" TargetMode="External"/><Relationship Id="rId12" Type="http://schemas.openxmlformats.org/officeDocument/2006/relationships/hyperlink" Target="https://www.panjit.com.tw/en/Product/downloadPDF/GBJA1510" TargetMode="External"/><Relationship Id="rId17" Type="http://schemas.openxmlformats.org/officeDocument/2006/relationships/hyperlink" Target="https://www.panjit.com.tw/en/Product/downloadPDF/GBJA3508" TargetMode="External"/><Relationship Id="rId33" Type="http://schemas.openxmlformats.org/officeDocument/2006/relationships/hyperlink" Target="https://www.panjit.com.tw/en/Product/downloadPDF/GBJ3506ULV" TargetMode="External"/><Relationship Id="rId38" Type="http://schemas.openxmlformats.org/officeDocument/2006/relationships/hyperlink" Target="https://www.panjit.com.tw/en/Product/downloadPDF/RDXK210" TargetMode="External"/><Relationship Id="rId59" Type="http://schemas.openxmlformats.org/officeDocument/2006/relationships/hyperlink" Target="https://www.panjit.com.tw/en/Product/downloadPDF/GBU1008LV" TargetMode="External"/><Relationship Id="rId103" Type="http://schemas.openxmlformats.org/officeDocument/2006/relationships/hyperlink" Target="https://www.panjit.com.tw/en/Product/downloadPDF/B101S" TargetMode="External"/><Relationship Id="rId108" Type="http://schemas.openxmlformats.org/officeDocument/2006/relationships/hyperlink" Target="https://www.panjit.com.tw/en/Product/downloadPDF/B1010S" TargetMode="External"/><Relationship Id="rId124" Type="http://schemas.openxmlformats.org/officeDocument/2006/relationships/hyperlink" Target="https://www.panjit.com.tw/en/Product/downloadPDF/DI151" TargetMode="External"/><Relationship Id="rId129" Type="http://schemas.openxmlformats.org/officeDocument/2006/relationships/hyperlink" Target="https://www.panjit.com.tw/en/Product/downloadPDF/DI1510" TargetMode="External"/><Relationship Id="rId54" Type="http://schemas.openxmlformats.org/officeDocument/2006/relationships/hyperlink" Target="https://www.panjit.com.tw/en/Product/downloadPDF/PMS310" TargetMode="External"/><Relationship Id="rId70" Type="http://schemas.openxmlformats.org/officeDocument/2006/relationships/hyperlink" Target="https://www.panjit.com.tw/en/Product/downloadPDF/KBJ1510" TargetMode="External"/><Relationship Id="rId75" Type="http://schemas.openxmlformats.org/officeDocument/2006/relationships/hyperlink" Target="https://www.panjit.com.tw/en/Product/downloadPDF/GBU610" TargetMode="External"/><Relationship Id="rId91" Type="http://schemas.openxmlformats.org/officeDocument/2006/relationships/hyperlink" Target="https://www.panjit.com.tw/en/Product/downloadPDF/ABS2MS" TargetMode="External"/><Relationship Id="rId96" Type="http://schemas.openxmlformats.org/officeDocument/2006/relationships/hyperlink" Target="https://www.panjit.com.tw/en/Product/downloadPDF/R8S" TargetMode="External"/><Relationship Id="rId140" Type="http://schemas.openxmlformats.org/officeDocument/2006/relationships/hyperlink" Target="https://www.panjit.com.tw/en/Product/downloadPDF/DI202S" TargetMode="External"/><Relationship Id="rId1" Type="http://schemas.openxmlformats.org/officeDocument/2006/relationships/hyperlink" Target="https://www.panjit.com.tw/upload/datasheet/GBJ3508LL.pdf" TargetMode="External"/><Relationship Id="rId6" Type="http://schemas.openxmlformats.org/officeDocument/2006/relationships/hyperlink" Target="https://www.panjit.com.tw/en/Product/downloadPDF/KBJB1010" TargetMode="External"/><Relationship Id="rId23" Type="http://schemas.openxmlformats.org/officeDocument/2006/relationships/hyperlink" Target="https://www.panjit.com.tw/en/Product/downloadPDF/GBU1506LV" TargetMode="External"/><Relationship Id="rId28" Type="http://schemas.openxmlformats.org/officeDocument/2006/relationships/hyperlink" Target="https://www.panjit.com.tw/en/Product/downloadPDF/GBU2508LL" TargetMode="External"/><Relationship Id="rId49" Type="http://schemas.openxmlformats.org/officeDocument/2006/relationships/hyperlink" Target="https://www.panjit.com.tw/en/Product/downloadPDF/GBU3008" TargetMode="External"/><Relationship Id="rId114" Type="http://schemas.openxmlformats.org/officeDocument/2006/relationships/hyperlink" Target="https://www.panjit.com.tw/en/Product/downloadPDF/DI108" TargetMode="External"/><Relationship Id="rId119" Type="http://schemas.openxmlformats.org/officeDocument/2006/relationships/hyperlink" Target="https://www.panjit.com.tw/en/Product/downloadPDF/DI104S" TargetMode="External"/><Relationship Id="rId44" Type="http://schemas.openxmlformats.org/officeDocument/2006/relationships/hyperlink" Target="https://www.panjit.com.tw/en/Product/downloadPDF/RPMS410" TargetMode="External"/><Relationship Id="rId60" Type="http://schemas.openxmlformats.org/officeDocument/2006/relationships/hyperlink" Target="https://www.panjit.com.tw/en/Product/downloadPDF/GBJ2508LV" TargetMode="External"/><Relationship Id="rId65" Type="http://schemas.openxmlformats.org/officeDocument/2006/relationships/hyperlink" Target="https://www.panjit.com.tw/en/Product/downloadPDF/GBJ3510" TargetMode="External"/><Relationship Id="rId81" Type="http://schemas.openxmlformats.org/officeDocument/2006/relationships/hyperlink" Target="https://www.panjit.com.tw/en/Product/downloadPDF/DXK210" TargetMode="External"/><Relationship Id="rId86" Type="http://schemas.openxmlformats.org/officeDocument/2006/relationships/hyperlink" Target="https://www.panjit.com.tw/en/Product/downloadPDF/MSB2M" TargetMode="External"/><Relationship Id="rId130" Type="http://schemas.openxmlformats.org/officeDocument/2006/relationships/hyperlink" Target="https://www.panjit.com.tw/en/Product/downloadPDF/DI150S" TargetMode="External"/><Relationship Id="rId135" Type="http://schemas.openxmlformats.org/officeDocument/2006/relationships/hyperlink" Target="https://www.panjit.com.tw/en/Product/downloadPDF/DI158S" TargetMode="External"/><Relationship Id="rId13" Type="http://schemas.openxmlformats.org/officeDocument/2006/relationships/hyperlink" Target="https://www.panjit.com.tw/en/Product/downloadPDF/GBJA2506" TargetMode="External"/><Relationship Id="rId18" Type="http://schemas.openxmlformats.org/officeDocument/2006/relationships/hyperlink" Target="https://www.panjit.com.tw/en/Product/downloadPDF/GBJA3510" TargetMode="External"/><Relationship Id="rId39" Type="http://schemas.openxmlformats.org/officeDocument/2006/relationships/hyperlink" Target="https://www.panjit.com.tw/en/Product/downloadPDF/RDXK410" TargetMode="External"/><Relationship Id="rId109" Type="http://schemas.openxmlformats.org/officeDocument/2006/relationships/hyperlink" Target="https://www.panjit.com.tw/en/Product/downloadPDF/DI100" TargetMode="External"/><Relationship Id="rId34" Type="http://schemas.openxmlformats.org/officeDocument/2006/relationships/hyperlink" Target="https://www.panjit.com.tw/en/Product/downloadPDF/GBU2506HULV" TargetMode="External"/><Relationship Id="rId50" Type="http://schemas.openxmlformats.org/officeDocument/2006/relationships/hyperlink" Target="https://www.panjit.com.tw/en/Product/downloadPDF/GBU2008LV" TargetMode="External"/><Relationship Id="rId55" Type="http://schemas.openxmlformats.org/officeDocument/2006/relationships/hyperlink" Target="https://www.panjit.com.tw/en/Product/downloadPDF/PMS210" TargetMode="External"/><Relationship Id="rId76" Type="http://schemas.openxmlformats.org/officeDocument/2006/relationships/hyperlink" Target="https://www.panjit.com.tw/en/Product/downloadPDF/GBU810" TargetMode="External"/><Relationship Id="rId97" Type="http://schemas.openxmlformats.org/officeDocument/2006/relationships/hyperlink" Target="https://www.panjit.com.tw/en/Product/downloadPDF/B2S" TargetMode="External"/><Relationship Id="rId104" Type="http://schemas.openxmlformats.org/officeDocument/2006/relationships/hyperlink" Target="https://www.panjit.com.tw/en/Product/downloadPDF/B102S" TargetMode="External"/><Relationship Id="rId120" Type="http://schemas.openxmlformats.org/officeDocument/2006/relationships/hyperlink" Target="https://www.panjit.com.tw/en/Product/downloadPDF/DI106S" TargetMode="External"/><Relationship Id="rId125" Type="http://schemas.openxmlformats.org/officeDocument/2006/relationships/hyperlink" Target="https://www.panjit.com.tw/en/Product/downloadPDF/DI152" TargetMode="External"/><Relationship Id="rId141" Type="http://schemas.openxmlformats.org/officeDocument/2006/relationships/hyperlink" Target="https://www.panjit.com.tw/en/Product/downloadPDF/DI204S" TargetMode="External"/><Relationship Id="rId7" Type="http://schemas.openxmlformats.org/officeDocument/2006/relationships/hyperlink" Target="https://www.panjit.com.tw/en/Product/downloadPDF/KBJB1506" TargetMode="External"/><Relationship Id="rId71" Type="http://schemas.openxmlformats.org/officeDocument/2006/relationships/hyperlink" Target="https://www.panjit.com.tw/en/Product/downloadPDF/KBJ2010" TargetMode="External"/><Relationship Id="rId92" Type="http://schemas.openxmlformats.org/officeDocument/2006/relationships/hyperlink" Target="https://www.panjit.com.tw/en/Product/downloadPDF/GBJ35M" TargetMode="External"/><Relationship Id="rId2" Type="http://schemas.openxmlformats.org/officeDocument/2006/relationships/hyperlink" Target="https://www.panjit.com.tw/upload/datasheet/PM808LL.pdf" TargetMode="External"/><Relationship Id="rId29" Type="http://schemas.openxmlformats.org/officeDocument/2006/relationships/hyperlink" Target="https://www.panjit.com.tw/en/Product/downloadPDF/RPM510" TargetMode="External"/><Relationship Id="rId24" Type="http://schemas.openxmlformats.org/officeDocument/2006/relationships/hyperlink" Target="https://www.panjit.com.tw/en/Product/downloadPDF/GBU1508LL" TargetMode="External"/><Relationship Id="rId40" Type="http://schemas.openxmlformats.org/officeDocument/2006/relationships/hyperlink" Target="https://www.panjit.com.tw/en/Product/downloadPDF/RDXK610" TargetMode="External"/><Relationship Id="rId45" Type="http://schemas.openxmlformats.org/officeDocument/2006/relationships/hyperlink" Target="https://www.panjit.com.tw/en/Product/downloadPDF/PM510" TargetMode="External"/><Relationship Id="rId66" Type="http://schemas.openxmlformats.org/officeDocument/2006/relationships/hyperlink" Target="https://www.panjit.com.tw/en/Product/downloadPDF/GBJ5010" TargetMode="External"/><Relationship Id="rId87" Type="http://schemas.openxmlformats.org/officeDocument/2006/relationships/hyperlink" Target="https://www.panjit.com.tw/en/Product/downloadPDF/MSB3M" TargetMode="External"/><Relationship Id="rId110" Type="http://schemas.openxmlformats.org/officeDocument/2006/relationships/hyperlink" Target="https://www.panjit.com.tw/en/Product/downloadPDF/DI101" TargetMode="External"/><Relationship Id="rId115" Type="http://schemas.openxmlformats.org/officeDocument/2006/relationships/hyperlink" Target="https://www.panjit.com.tw/en/Product/downloadPDF/DI1010" TargetMode="External"/><Relationship Id="rId131" Type="http://schemas.openxmlformats.org/officeDocument/2006/relationships/hyperlink" Target="https://www.panjit.com.tw/en/Product/downloadPDF/DI151S" TargetMode="External"/><Relationship Id="rId136" Type="http://schemas.openxmlformats.org/officeDocument/2006/relationships/hyperlink" Target="https://www.panjit.com.tw/en/Product/downloadPDF/DI1510S" TargetMode="External"/><Relationship Id="rId61" Type="http://schemas.openxmlformats.org/officeDocument/2006/relationships/hyperlink" Target="https://www.panjit.com.tw/en/Product/downloadPDF/GBJ1010" TargetMode="External"/><Relationship Id="rId82" Type="http://schemas.openxmlformats.org/officeDocument/2006/relationships/hyperlink" Target="https://www.panjit.com.tw/en/Product/downloadPDF/DXK310" TargetMode="External"/><Relationship Id="rId19" Type="http://schemas.openxmlformats.org/officeDocument/2006/relationships/hyperlink" Target="https://www.panjit.com.tw/en/Product/downloadPDF/GBJ3510H" TargetMode="External"/><Relationship Id="rId14" Type="http://schemas.openxmlformats.org/officeDocument/2006/relationships/hyperlink" Target="https://www.panjit.com.tw/en/Product/downloadPDF/GBJA2508" TargetMode="External"/><Relationship Id="rId30" Type="http://schemas.openxmlformats.org/officeDocument/2006/relationships/hyperlink" Target="https://www.panjit.com.tw/en/Product/downloadPDF/RPM610" TargetMode="External"/><Relationship Id="rId35" Type="http://schemas.openxmlformats.org/officeDocument/2006/relationships/hyperlink" Target="https://www.panjit.com.tw/en/Product/downloadPDF/GBU2506ULV" TargetMode="External"/><Relationship Id="rId56" Type="http://schemas.openxmlformats.org/officeDocument/2006/relationships/hyperlink" Target="https://www.panjit.com.tw/en/Product/downloadPDF/GBL410" TargetMode="External"/><Relationship Id="rId77" Type="http://schemas.openxmlformats.org/officeDocument/2006/relationships/hyperlink" Target="https://www.panjit.com.tw/en/Product/downloadPDF/GBU1010" TargetMode="External"/><Relationship Id="rId100" Type="http://schemas.openxmlformats.org/officeDocument/2006/relationships/hyperlink" Target="https://www.panjit.com.tw/en/Product/downloadPDF/B8S" TargetMode="External"/><Relationship Id="rId105" Type="http://schemas.openxmlformats.org/officeDocument/2006/relationships/hyperlink" Target="https://www.panjit.com.tw/en/Product/downloadPDF/B104S" TargetMode="External"/><Relationship Id="rId126" Type="http://schemas.openxmlformats.org/officeDocument/2006/relationships/hyperlink" Target="https://www.panjit.com.tw/en/Product/downloadPDF/DI154" TargetMode="External"/><Relationship Id="rId8" Type="http://schemas.openxmlformats.org/officeDocument/2006/relationships/hyperlink" Target="https://www.panjit.com.tw/en/Product/downloadPDF/KBJB1508" TargetMode="External"/><Relationship Id="rId51" Type="http://schemas.openxmlformats.org/officeDocument/2006/relationships/hyperlink" Target="https://www.panjit.com.tw/en/Product/downloadPDF/GBU2510H" TargetMode="External"/><Relationship Id="rId72" Type="http://schemas.openxmlformats.org/officeDocument/2006/relationships/hyperlink" Target="https://www.panjit.com.tw/en/Product/downloadPDF/KBJ2510" TargetMode="External"/><Relationship Id="rId93" Type="http://schemas.openxmlformats.org/officeDocument/2006/relationships/hyperlink" Target="https://www.panjit.com.tw/en/Product/downloadPDF/RMSB3M" TargetMode="External"/><Relationship Id="rId98" Type="http://schemas.openxmlformats.org/officeDocument/2006/relationships/hyperlink" Target="https://www.panjit.com.tw/en/Product/downloadPDF/B4S" TargetMode="External"/><Relationship Id="rId121" Type="http://schemas.openxmlformats.org/officeDocument/2006/relationships/hyperlink" Target="https://www.panjit.com.tw/en/Product/downloadPDF/DI108S" TargetMode="External"/><Relationship Id="rId142" Type="http://schemas.openxmlformats.org/officeDocument/2006/relationships/hyperlink" Target="https://www.panjit.com.tw/en/Product/downloadPDF/DI206S" TargetMode="External"/><Relationship Id="rId3" Type="http://schemas.openxmlformats.org/officeDocument/2006/relationships/hyperlink" Target="https://www.panjit.com.tw/upload/datasheet/PM1008LL.pdf" TargetMode="External"/><Relationship Id="rId25" Type="http://schemas.openxmlformats.org/officeDocument/2006/relationships/hyperlink" Target="https://www.panjit.com.tw/en/Product/downloadPDF/GBU1508LV" TargetMode="External"/><Relationship Id="rId46" Type="http://schemas.openxmlformats.org/officeDocument/2006/relationships/hyperlink" Target="https://www.panjit.com.tw/en/Product/downloadPDF/PM610" TargetMode="External"/><Relationship Id="rId67" Type="http://schemas.openxmlformats.org/officeDocument/2006/relationships/hyperlink" Target="https://www.panjit.com.tw/en/Product/downloadPDF/KBJ410" TargetMode="External"/><Relationship Id="rId116" Type="http://schemas.openxmlformats.org/officeDocument/2006/relationships/hyperlink" Target="https://www.panjit.com.tw/en/Product/downloadPDF/DI100S" TargetMode="External"/><Relationship Id="rId137" Type="http://schemas.openxmlformats.org/officeDocument/2006/relationships/hyperlink" Target="https://www.panjit.com.tw/en/Product/downloadPDF/DI156S-AU" TargetMode="External"/><Relationship Id="rId20" Type="http://schemas.openxmlformats.org/officeDocument/2006/relationships/hyperlink" Target="https://www.panjit.com.tw/en/Product/downloadPDF/GBJ2510H" TargetMode="External"/><Relationship Id="rId41" Type="http://schemas.openxmlformats.org/officeDocument/2006/relationships/hyperlink" Target="https://www.panjit.com.tw/en/Product/downloadPDF/RDXK810" TargetMode="External"/><Relationship Id="rId62" Type="http://schemas.openxmlformats.org/officeDocument/2006/relationships/hyperlink" Target="https://www.panjit.com.tw/en/Product/downloadPDF/GBJ1510" TargetMode="External"/><Relationship Id="rId83" Type="http://schemas.openxmlformats.org/officeDocument/2006/relationships/hyperlink" Target="https://www.panjit.com.tw/en/Product/downloadPDF/DXK410" TargetMode="External"/><Relationship Id="rId88" Type="http://schemas.openxmlformats.org/officeDocument/2006/relationships/hyperlink" Target="https://www.panjit.com.tw/en/Product/downloadPDF/MSB4M" TargetMode="External"/><Relationship Id="rId111" Type="http://schemas.openxmlformats.org/officeDocument/2006/relationships/hyperlink" Target="https://www.panjit.com.tw/en/Product/downloadPDF/DI102" TargetMode="External"/><Relationship Id="rId132" Type="http://schemas.openxmlformats.org/officeDocument/2006/relationships/hyperlink" Target="https://www.panjit.com.tw/en/Product/downloadPDF/DI152S" TargetMode="External"/><Relationship Id="rId15" Type="http://schemas.openxmlformats.org/officeDocument/2006/relationships/hyperlink" Target="https://www.panjit.com.tw/en/Product/downloadPDF/GBJA2510" TargetMode="External"/><Relationship Id="rId36" Type="http://schemas.openxmlformats.org/officeDocument/2006/relationships/hyperlink" Target="https://www.panjit.com.tw/en/Product/downloadPDF/GBJ2506ULV" TargetMode="External"/><Relationship Id="rId57" Type="http://schemas.openxmlformats.org/officeDocument/2006/relationships/hyperlink" Target="https://www.panjit.com.tw/en/Product/downloadPDF/GBL610" TargetMode="External"/><Relationship Id="rId106" Type="http://schemas.openxmlformats.org/officeDocument/2006/relationships/hyperlink" Target="https://www.panjit.com.tw/en/Product/downloadPDF/B106S" TargetMode="External"/><Relationship Id="rId127" Type="http://schemas.openxmlformats.org/officeDocument/2006/relationships/hyperlink" Target="https://www.panjit.com.tw/en/Product/downloadPDF/DI156" TargetMode="External"/><Relationship Id="rId10" Type="http://schemas.openxmlformats.org/officeDocument/2006/relationships/hyperlink" Target="https://www.panjit.com.tw/en/Product/downloadPDF/GBJA1506" TargetMode="External"/><Relationship Id="rId31" Type="http://schemas.openxmlformats.org/officeDocument/2006/relationships/hyperlink" Target="https://www.panjit.com.tw/en/Product/downloadPDF/RPM810" TargetMode="External"/><Relationship Id="rId52" Type="http://schemas.openxmlformats.org/officeDocument/2006/relationships/hyperlink" Target="https://www.panjit.com.tw/en/Product/downloadPDF/GBU3510H" TargetMode="External"/><Relationship Id="rId73" Type="http://schemas.openxmlformats.org/officeDocument/2006/relationships/hyperlink" Target="https://www.panjit.com.tw/en/Product/downloadPDF/KBJ3510" TargetMode="External"/><Relationship Id="rId78" Type="http://schemas.openxmlformats.org/officeDocument/2006/relationships/hyperlink" Target="https://www.panjit.com.tw/en/Product/downloadPDF/GBU1510" TargetMode="External"/><Relationship Id="rId94" Type="http://schemas.openxmlformats.org/officeDocument/2006/relationships/hyperlink" Target="https://www.panjit.com.tw/en/Product/downloadPDF/RMSB4M" TargetMode="External"/><Relationship Id="rId99" Type="http://schemas.openxmlformats.org/officeDocument/2006/relationships/hyperlink" Target="https://www.panjit.com.tw/en/Product/downloadPDF/B6S" TargetMode="External"/><Relationship Id="rId101" Type="http://schemas.openxmlformats.org/officeDocument/2006/relationships/hyperlink" Target="https://www.panjit.com.tw/en/Product/downloadPDF/B10S" TargetMode="External"/><Relationship Id="rId122" Type="http://schemas.openxmlformats.org/officeDocument/2006/relationships/hyperlink" Target="https://www.panjit.com.tw/en/Product/downloadPDF/DI1010S" TargetMode="External"/><Relationship Id="rId143" Type="http://schemas.openxmlformats.org/officeDocument/2006/relationships/hyperlink" Target="https://www.panjit.com.tw/en/Product/downloadPDF/DI208S" TargetMode="External"/><Relationship Id="rId4" Type="http://schemas.openxmlformats.org/officeDocument/2006/relationships/hyperlink" Target="https://www.panjit.com.tw/en/Product/downloadPDF/KBJB1006" TargetMode="External"/><Relationship Id="rId9" Type="http://schemas.openxmlformats.org/officeDocument/2006/relationships/hyperlink" Target="https://www.panjit.com.tw/en/Product/downloadPDF/KBJB1510" TargetMode="External"/><Relationship Id="rId26" Type="http://schemas.openxmlformats.org/officeDocument/2006/relationships/hyperlink" Target="https://www.panjit.com.tw/en/Product/downloadPDF/GBU2506LV" TargetMode="External"/><Relationship Id="rId47" Type="http://schemas.openxmlformats.org/officeDocument/2006/relationships/hyperlink" Target="https://www.panjit.com.tw/en/Product/downloadPDF/PM810" TargetMode="External"/><Relationship Id="rId68" Type="http://schemas.openxmlformats.org/officeDocument/2006/relationships/hyperlink" Target="https://www.panjit.com.tw/en/Product/downloadPDF/KBJ610" TargetMode="External"/><Relationship Id="rId89" Type="http://schemas.openxmlformats.org/officeDocument/2006/relationships/hyperlink" Target="https://www.panjit.com.tw/en/Product/downloadPDF/ABS1M" TargetMode="External"/><Relationship Id="rId112" Type="http://schemas.openxmlformats.org/officeDocument/2006/relationships/hyperlink" Target="https://www.panjit.com.tw/en/Product/downloadPDF/DI104" TargetMode="External"/><Relationship Id="rId133" Type="http://schemas.openxmlformats.org/officeDocument/2006/relationships/hyperlink" Target="https://www.panjit.com.tw/en/Product/downloadPDF/DI154S" TargetMode="External"/><Relationship Id="rId16" Type="http://schemas.openxmlformats.org/officeDocument/2006/relationships/hyperlink" Target="https://www.panjit.com.tw/en/Product/downloadPDF/GBJA3506" TargetMode="External"/></Relationships>
</file>

<file path=xl/worksheets/_rels/sheet3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TS360ILS-AU" TargetMode="External"/><Relationship Id="rId3" Type="http://schemas.openxmlformats.org/officeDocument/2006/relationships/hyperlink" Target="https://www.panjit.com.tw/en/Product/downloadPDF/TS240S-AU" TargetMode="External"/><Relationship Id="rId7" Type="http://schemas.openxmlformats.org/officeDocument/2006/relationships/hyperlink" Target="https://www.panjit.com.tw/en/Product/downloadPDF/TS360ILS" TargetMode="External"/><Relationship Id="rId2" Type="http://schemas.openxmlformats.org/officeDocument/2006/relationships/hyperlink" Target="https://www.panjit.com.tw/en/Product/downloadPDF/TS240S" TargetMode="External"/><Relationship Id="rId1" Type="http://schemas.openxmlformats.org/officeDocument/2006/relationships/hyperlink" Target="https://www.panjit.com.tw/en/Product/downloadPDF/TS140S" TargetMode="External"/><Relationship Id="rId6" Type="http://schemas.openxmlformats.org/officeDocument/2006/relationships/hyperlink" Target="https://www.panjit.com.tw/en/Product/downloadPDF/TS260S" TargetMode="External"/><Relationship Id="rId5" Type="http://schemas.openxmlformats.org/officeDocument/2006/relationships/hyperlink" Target="https://www.panjit.com.tw/en/Product/downloadPDF/TS340IS" TargetMode="External"/><Relationship Id="rId10" Type="http://schemas.openxmlformats.org/officeDocument/2006/relationships/hyperlink" Target="https://www.panjit.com.tw/en/Product/downloadPDF/TS2100S" TargetMode="External"/><Relationship Id="rId4" Type="http://schemas.openxmlformats.org/officeDocument/2006/relationships/hyperlink" Target="https://www.panjit.com.tw/en/Product/downloadPDF/TSM340IS" TargetMode="External"/><Relationship Id="rId9" Type="http://schemas.openxmlformats.org/officeDocument/2006/relationships/hyperlink" Target="https://www.panjit.com.tw/en/Product/downloadPDF/TS1100S" TargetMode="Externa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panjit.com.tw/en/Product/downloadPDF/PTGH6065S1" TargetMode="External"/><Relationship Id="rId2" Type="http://schemas.openxmlformats.org/officeDocument/2006/relationships/hyperlink" Target="https://www.panjit.com.tw/en/Product/downloadPDF/PTGH5065S1" TargetMode="External"/><Relationship Id="rId1" Type="http://schemas.openxmlformats.org/officeDocument/2006/relationships/hyperlink" Target="https://www.panjit.com.tw/en/Product/downloadPDF/PTGH4065S1" TargetMode="External"/><Relationship Id="rId4" Type="http://schemas.openxmlformats.org/officeDocument/2006/relationships/hyperlink" Target="https://www.panjit.com.tw/en/Product/downloadPDF/PTGH7565S1" TargetMode="Externa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panjit.com.tw/en/Product/downloadPDF/PJ30072S6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PJ20030A-28QZ1" TargetMode="External"/><Relationship Id="rId13" Type="http://schemas.openxmlformats.org/officeDocument/2006/relationships/hyperlink" Target="https://www.panjit.com.tw/en/Product/downloadPDF/PJ20030A-33QZ" TargetMode="External"/><Relationship Id="rId18" Type="http://schemas.openxmlformats.org/officeDocument/2006/relationships/hyperlink" Target="https://www.panjit.com.tw/en/Product/downloadPDF/PJ20030B-08S5" TargetMode="External"/><Relationship Id="rId26" Type="http://schemas.openxmlformats.org/officeDocument/2006/relationships/hyperlink" Target="https://www.panjit.com.tw/en/Product/downloadPDF/PJ20030B-08QW" TargetMode="External"/><Relationship Id="rId3" Type="http://schemas.openxmlformats.org/officeDocument/2006/relationships/hyperlink" Target="https://www.panjit.com.tw/en/Product/downloadPDF/PJ20030A-18S5" TargetMode="External"/><Relationship Id="rId21" Type="http://schemas.openxmlformats.org/officeDocument/2006/relationships/hyperlink" Target="https://www.panjit.com.tw/en/Product/downloadPDF/PJ20030B-33S5" TargetMode="External"/><Relationship Id="rId7" Type="http://schemas.openxmlformats.org/officeDocument/2006/relationships/hyperlink" Target="https://www.panjit.com.tw/en/Product/downloadPDF/PJ20030A-18QZ1" TargetMode="External"/><Relationship Id="rId12" Type="http://schemas.openxmlformats.org/officeDocument/2006/relationships/hyperlink" Target="https://www.panjit.com.tw/en/Product/downloadPDF/PJ20030A-28QZ" TargetMode="External"/><Relationship Id="rId17" Type="http://schemas.openxmlformats.org/officeDocument/2006/relationships/hyperlink" Target="https://www.panjit.com.tw/en/Product/downloadPDF/PJ20030A-33QW" TargetMode="External"/><Relationship Id="rId25" Type="http://schemas.openxmlformats.org/officeDocument/2006/relationships/hyperlink" Target="https://www.panjit.com.tw/en/Product/downloadPDF/PJ20030B-33QZ1" TargetMode="External"/><Relationship Id="rId2" Type="http://schemas.openxmlformats.org/officeDocument/2006/relationships/hyperlink" Target="https://www.panjit.com.tw/en/Product/downloadPDF/PJ20030A-08S5" TargetMode="External"/><Relationship Id="rId16" Type="http://schemas.openxmlformats.org/officeDocument/2006/relationships/hyperlink" Target="https://www.panjit.com.tw/en/Product/downloadPDF/PJ20030A-28QW" TargetMode="External"/><Relationship Id="rId20" Type="http://schemas.openxmlformats.org/officeDocument/2006/relationships/hyperlink" Target="https://www.panjit.com.tw/en/Product/downloadPDF/PJ20030B-28S5" TargetMode="External"/><Relationship Id="rId29" Type="http://schemas.openxmlformats.org/officeDocument/2006/relationships/hyperlink" Target="https://www.panjit.com.tw/en/Product/downloadPDF/PJ20030B-33QW" TargetMode="External"/><Relationship Id="rId1" Type="http://schemas.openxmlformats.org/officeDocument/2006/relationships/hyperlink" Target="https://www.panjit.com.tw/en/Product/downloadPDF/PJ20030A-27S5_R1" TargetMode="External"/><Relationship Id="rId6" Type="http://schemas.openxmlformats.org/officeDocument/2006/relationships/hyperlink" Target="https://www.panjit.com.tw/en/Product/downloadPDF/PJ20030A-08QZ1" TargetMode="External"/><Relationship Id="rId11" Type="http://schemas.openxmlformats.org/officeDocument/2006/relationships/hyperlink" Target="https://www.panjit.com.tw/en/Product/downloadPDF/PJ20030A-18QZ" TargetMode="External"/><Relationship Id="rId24" Type="http://schemas.openxmlformats.org/officeDocument/2006/relationships/hyperlink" Target="https://www.panjit.com.tw/en/Product/downloadPDF/PJ20030B-28QZ1" TargetMode="External"/><Relationship Id="rId5" Type="http://schemas.openxmlformats.org/officeDocument/2006/relationships/hyperlink" Target="https://www.panjit.com.tw/en/Product/downloadPDF/PJ20030A-33S5" TargetMode="External"/><Relationship Id="rId15" Type="http://schemas.openxmlformats.org/officeDocument/2006/relationships/hyperlink" Target="https://www.panjit.com.tw/en/Product/downloadPDF/PJ20030A-18QW" TargetMode="External"/><Relationship Id="rId23" Type="http://schemas.openxmlformats.org/officeDocument/2006/relationships/hyperlink" Target="https://www.panjit.com.tw/en/Product/downloadPDF/PJ20030B-18QZ1" TargetMode="External"/><Relationship Id="rId28" Type="http://schemas.openxmlformats.org/officeDocument/2006/relationships/hyperlink" Target="https://www.panjit.com.tw/en/Product/downloadPDF/PJ20030B-28QW" TargetMode="External"/><Relationship Id="rId10" Type="http://schemas.openxmlformats.org/officeDocument/2006/relationships/hyperlink" Target="https://www.panjit.com.tw/en/Product/downloadPDF/PJ20030A-08QZ" TargetMode="External"/><Relationship Id="rId19" Type="http://schemas.openxmlformats.org/officeDocument/2006/relationships/hyperlink" Target="https://www.panjit.com.tw/en/Product/downloadPDF/PJ20030B-18S5" TargetMode="External"/><Relationship Id="rId4" Type="http://schemas.openxmlformats.org/officeDocument/2006/relationships/hyperlink" Target="https://www.panjit.com.tw/en/Product/downloadPDF/PJ20030A-28S5" TargetMode="External"/><Relationship Id="rId9" Type="http://schemas.openxmlformats.org/officeDocument/2006/relationships/hyperlink" Target="https://www.panjit.com.tw/en/Product/downloadPDF/PJ20030A-33QZ1" TargetMode="External"/><Relationship Id="rId14" Type="http://schemas.openxmlformats.org/officeDocument/2006/relationships/hyperlink" Target="https://www.panjit.com.tw/en/Product/downloadPDF/PJ20030A-08QW" TargetMode="External"/><Relationship Id="rId22" Type="http://schemas.openxmlformats.org/officeDocument/2006/relationships/hyperlink" Target="https://www.panjit.com.tw/en/Product/downloadPDF/PJ20030B-08QZ1" TargetMode="External"/><Relationship Id="rId27" Type="http://schemas.openxmlformats.org/officeDocument/2006/relationships/hyperlink" Target="https://www.panjit.com.tw/en/Product/downloadPDF/PJ20030B-18QW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panjit.com.tw/en/Product/downloadPDF/PJ52916BQW" TargetMode="External"/><Relationship Id="rId1" Type="http://schemas.openxmlformats.org/officeDocument/2006/relationships/hyperlink" Target="https://www.panjit.com.tw/en/Product/downloadPDF/PJ52916AQW" TargetMode="Externa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PJ85718GM" TargetMode="External"/><Relationship Id="rId3" Type="http://schemas.openxmlformats.org/officeDocument/2006/relationships/hyperlink" Target="https://www.panjit.com.tw/en/Product/downloadPDF/PJ85718BM" TargetMode="External"/><Relationship Id="rId7" Type="http://schemas.openxmlformats.org/officeDocument/2006/relationships/hyperlink" Target="https://www.panjit.com.tw/en/Product/downloadPDF/PJ85718FM" TargetMode="External"/><Relationship Id="rId2" Type="http://schemas.openxmlformats.org/officeDocument/2006/relationships/hyperlink" Target="https://www.panjit.com.tw/en/Product/downloadPDF/PJ85718AM" TargetMode="External"/><Relationship Id="rId1" Type="http://schemas.openxmlformats.org/officeDocument/2006/relationships/hyperlink" Target="https://www.panjit.com.tw/en/Product/downloadPDF/PJ85718M" TargetMode="External"/><Relationship Id="rId6" Type="http://schemas.openxmlformats.org/officeDocument/2006/relationships/hyperlink" Target="https://www.panjit.com.tw/en/Product/downloadPDF/PJ85718EM" TargetMode="External"/><Relationship Id="rId11" Type="http://schemas.openxmlformats.org/officeDocument/2006/relationships/printerSettings" Target="../printerSettings/printerSettings2.bin"/><Relationship Id="rId5" Type="http://schemas.openxmlformats.org/officeDocument/2006/relationships/hyperlink" Target="https://www.panjit.com.tw/en/Product/downloadPDF/PJ85718DM" TargetMode="External"/><Relationship Id="rId10" Type="http://schemas.openxmlformats.org/officeDocument/2006/relationships/hyperlink" Target="https://www.panjit.com.tw/en/Product/downloadPDF/PJ85775M" TargetMode="External"/><Relationship Id="rId4" Type="http://schemas.openxmlformats.org/officeDocument/2006/relationships/hyperlink" Target="https://www.panjit.com.tw/en/Product/downloadPDF/PJ85718CM" TargetMode="External"/><Relationship Id="rId9" Type="http://schemas.openxmlformats.org/officeDocument/2006/relationships/hyperlink" Target="https://www.panjit.com.tw/en/Product/downloadPDF/PJ85775P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panjit.com.tw/en/Product/downloadPDF/PJ39900i-M0" TargetMode="External"/></Relationships>
</file>

<file path=xl/worksheets/_rels/sheet9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PJA3439-AU" TargetMode="External"/><Relationship Id="rId21" Type="http://schemas.openxmlformats.org/officeDocument/2006/relationships/hyperlink" Target="https://www.panjit.com.tw/en/Product/downloadPDF/PJA3428" TargetMode="External"/><Relationship Id="rId42" Type="http://schemas.openxmlformats.org/officeDocument/2006/relationships/hyperlink" Target="https://www.panjit.com.tw/en/Product/downloadPDF/PJC7472B" TargetMode="External"/><Relationship Id="rId47" Type="http://schemas.openxmlformats.org/officeDocument/2006/relationships/hyperlink" Target="https://www.panjit.com.tw/en/Product/downloadPDF/PJE8407" TargetMode="External"/><Relationship Id="rId63" Type="http://schemas.openxmlformats.org/officeDocument/2006/relationships/hyperlink" Target="https://www.panjit.com.tw/en/Product/downloadPDF/PJT7812" TargetMode="External"/><Relationship Id="rId68" Type="http://schemas.openxmlformats.org/officeDocument/2006/relationships/hyperlink" Target="https://www.panjit.com.tw/en/Product/downloadPDF/PJT7872B" TargetMode="External"/><Relationship Id="rId16" Type="http://schemas.openxmlformats.org/officeDocument/2006/relationships/hyperlink" Target="https://www.panjit.com.tw/en/Product/downloadPDF/2N7002KW-AU" TargetMode="External"/><Relationship Id="rId11" Type="http://schemas.openxmlformats.org/officeDocument/2006/relationships/hyperlink" Target="https://www.panjit.com.tw/en/Product/downloadPDF/2N7002K-AU" TargetMode="External"/><Relationship Id="rId24" Type="http://schemas.openxmlformats.org/officeDocument/2006/relationships/hyperlink" Target="https://www.panjit.com.tw/en/Product/downloadPDF/PJA3438-AU" TargetMode="External"/><Relationship Id="rId32" Type="http://schemas.openxmlformats.org/officeDocument/2006/relationships/hyperlink" Target="https://www.panjit.com.tw/en/Product/downloadPDF/PJC138K-AU" TargetMode="External"/><Relationship Id="rId37" Type="http://schemas.openxmlformats.org/officeDocument/2006/relationships/hyperlink" Target="https://www.panjit.com.tw/en/Product/downloadPDF/PJC7428" TargetMode="External"/><Relationship Id="rId40" Type="http://schemas.openxmlformats.org/officeDocument/2006/relationships/hyperlink" Target="https://www.panjit.com.tw/en/Product/downloadPDF/PJC7439" TargetMode="External"/><Relationship Id="rId45" Type="http://schemas.openxmlformats.org/officeDocument/2006/relationships/hyperlink" Target="https://www.panjit.com.tw/en/Product/downloadPDF/PJE138K-AU" TargetMode="External"/><Relationship Id="rId53" Type="http://schemas.openxmlformats.org/officeDocument/2006/relationships/hyperlink" Target="https://www.panjit.com.tw/en/Product/downloadPDF/PJQ1906" TargetMode="External"/><Relationship Id="rId58" Type="http://schemas.openxmlformats.org/officeDocument/2006/relationships/hyperlink" Target="https://www.panjit.com.tw/en/Product/downloadPDF/PJT138L" TargetMode="External"/><Relationship Id="rId66" Type="http://schemas.openxmlformats.org/officeDocument/2006/relationships/hyperlink" Target="https://www.panjit.com.tw/en/Product/downloadPDF/PJT7839" TargetMode="External"/><Relationship Id="rId74" Type="http://schemas.openxmlformats.org/officeDocument/2006/relationships/hyperlink" Target="https://www.panjit.com.tw/en/Product/downloadPDF/PJX8603" TargetMode="External"/><Relationship Id="rId79" Type="http://schemas.openxmlformats.org/officeDocument/2006/relationships/hyperlink" Target="https://www.panjit.com.tw/en/Product/downloadPDF/PJX8839" TargetMode="External"/><Relationship Id="rId5" Type="http://schemas.openxmlformats.org/officeDocument/2006/relationships/hyperlink" Target="https://www.panjit.com.tw/en/Product/downloadPDF/PJQ1908-AU" TargetMode="External"/><Relationship Id="rId61" Type="http://schemas.openxmlformats.org/officeDocument/2006/relationships/hyperlink" Target="https://www.panjit.com.tw/en/Product/downloadPDF/PJT7603" TargetMode="External"/><Relationship Id="rId19" Type="http://schemas.openxmlformats.org/officeDocument/2006/relationships/hyperlink" Target="https://www.panjit.com.tw/en/Product/downloadPDF/PJA138K-AU" TargetMode="External"/><Relationship Id="rId14" Type="http://schemas.openxmlformats.org/officeDocument/2006/relationships/hyperlink" Target="https://www.panjit.com.tw/en/Product/downloadPDF/2N7002KTB" TargetMode="External"/><Relationship Id="rId22" Type="http://schemas.openxmlformats.org/officeDocument/2006/relationships/hyperlink" Target="https://www.panjit.com.tw/en/Product/downloadPDF/PJA3435" TargetMode="External"/><Relationship Id="rId27" Type="http://schemas.openxmlformats.org/officeDocument/2006/relationships/hyperlink" Target="https://www.panjit.com.tw/en/Product/downloadPDF/PJA3472B" TargetMode="External"/><Relationship Id="rId30" Type="http://schemas.openxmlformats.org/officeDocument/2006/relationships/hyperlink" Target="https://www.panjit.com.tw/en/Product/downloadPDF/PJA7002H" TargetMode="External"/><Relationship Id="rId35" Type="http://schemas.openxmlformats.org/officeDocument/2006/relationships/hyperlink" Target="https://www.panjit.com.tw/en/Product/downloadPDF/PJC7409" TargetMode="External"/><Relationship Id="rId43" Type="http://schemas.openxmlformats.org/officeDocument/2006/relationships/hyperlink" Target="https://www.panjit.com.tw/en/Product/downloadPDF/PJC7476" TargetMode="External"/><Relationship Id="rId48" Type="http://schemas.openxmlformats.org/officeDocument/2006/relationships/hyperlink" Target="https://www.panjit.com.tw/en/Product/downloadPDF/PJE8412" TargetMode="External"/><Relationship Id="rId56" Type="http://schemas.openxmlformats.org/officeDocument/2006/relationships/hyperlink" Target="https://www.panjit.com.tw/en/Product/downloadPDF/PJT138K" TargetMode="External"/><Relationship Id="rId64" Type="http://schemas.openxmlformats.org/officeDocument/2006/relationships/hyperlink" Target="https://www.panjit.com.tw/en/Product/downloadPDF/PJT7828" TargetMode="External"/><Relationship Id="rId69" Type="http://schemas.openxmlformats.org/officeDocument/2006/relationships/hyperlink" Target="https://www.panjit.com.tw/en/Product/downloadPDF/PJX138K" TargetMode="External"/><Relationship Id="rId77" Type="http://schemas.openxmlformats.org/officeDocument/2006/relationships/hyperlink" Target="https://www.panjit.com.tw/en/Product/downloadPDF/PJX8828" TargetMode="External"/><Relationship Id="rId8" Type="http://schemas.openxmlformats.org/officeDocument/2006/relationships/hyperlink" Target="https://www.panjit.com.tw/en/Product/downloadPDF/PJT7605-AU" TargetMode="External"/><Relationship Id="rId51" Type="http://schemas.openxmlformats.org/officeDocument/2006/relationships/hyperlink" Target="https://www.panjit.com.tw/en/Product/downloadPDF/PJE8439" TargetMode="External"/><Relationship Id="rId72" Type="http://schemas.openxmlformats.org/officeDocument/2006/relationships/hyperlink" Target="https://www.panjit.com.tw/en/Product/downloadPDF/PJX8601" TargetMode="External"/><Relationship Id="rId80" Type="http://schemas.openxmlformats.org/officeDocument/2006/relationships/hyperlink" Target="https://www.panjit.com.tw/en/Product/downloadPDF/PJX8872B" TargetMode="External"/><Relationship Id="rId3" Type="http://schemas.openxmlformats.org/officeDocument/2006/relationships/hyperlink" Target="https://www.panjit.com.tw/en/Product/downloadPDF/PJC7476-AU" TargetMode="External"/><Relationship Id="rId12" Type="http://schemas.openxmlformats.org/officeDocument/2006/relationships/hyperlink" Target="https://www.panjit.com.tw/en/Product/downloadPDF/2N7002KDW" TargetMode="External"/><Relationship Id="rId17" Type="http://schemas.openxmlformats.org/officeDocument/2006/relationships/hyperlink" Target="https://www.panjit.com.tw/en/Product/downloadPDF/BSS123" TargetMode="External"/><Relationship Id="rId25" Type="http://schemas.openxmlformats.org/officeDocument/2006/relationships/hyperlink" Target="https://www.panjit.com.tw/en/Product/downloadPDF/PJA3439" TargetMode="External"/><Relationship Id="rId33" Type="http://schemas.openxmlformats.org/officeDocument/2006/relationships/hyperlink" Target="https://www.panjit.com.tw/en/Product/downloadPDF/PJC138L" TargetMode="External"/><Relationship Id="rId38" Type="http://schemas.openxmlformats.org/officeDocument/2006/relationships/hyperlink" Target="https://www.panjit.com.tw/en/Product/downloadPDF/PJC7438" TargetMode="External"/><Relationship Id="rId46" Type="http://schemas.openxmlformats.org/officeDocument/2006/relationships/hyperlink" Target="https://www.panjit.com.tw/en/Product/downloadPDF/PJE138L" TargetMode="External"/><Relationship Id="rId59" Type="http://schemas.openxmlformats.org/officeDocument/2006/relationships/hyperlink" Target="https://www.panjit.com.tw/en/Product/downloadPDF/PJT7002H" TargetMode="External"/><Relationship Id="rId67" Type="http://schemas.openxmlformats.org/officeDocument/2006/relationships/hyperlink" Target="https://www.panjit.com.tw/en/Product/downloadPDF/PJT7839-AU" TargetMode="External"/><Relationship Id="rId20" Type="http://schemas.openxmlformats.org/officeDocument/2006/relationships/hyperlink" Target="https://www.panjit.com.tw/en/Product/downloadPDF/PJA138L" TargetMode="External"/><Relationship Id="rId41" Type="http://schemas.openxmlformats.org/officeDocument/2006/relationships/hyperlink" Target="https://www.panjit.com.tw/en/Product/downloadPDF/PJC7439-AU" TargetMode="External"/><Relationship Id="rId54" Type="http://schemas.openxmlformats.org/officeDocument/2006/relationships/hyperlink" Target="https://www.panjit.com.tw/en/Product/downloadPDF/PJQ1901" TargetMode="External"/><Relationship Id="rId62" Type="http://schemas.openxmlformats.org/officeDocument/2006/relationships/hyperlink" Target="https://www.panjit.com.tw/en/Product/downloadPDF/PJT7807" TargetMode="External"/><Relationship Id="rId70" Type="http://schemas.openxmlformats.org/officeDocument/2006/relationships/hyperlink" Target="https://www.panjit.com.tw/en/Product/downloadPDF/PJX138K-AU" TargetMode="External"/><Relationship Id="rId75" Type="http://schemas.openxmlformats.org/officeDocument/2006/relationships/hyperlink" Target="https://www.panjit.com.tw/en/Product/downloadPDF/PJX8603-AU" TargetMode="External"/><Relationship Id="rId1" Type="http://schemas.openxmlformats.org/officeDocument/2006/relationships/hyperlink" Target="https://www.panjit.com.tw/en/Product/downloadPDF/PJC7428-AU" TargetMode="External"/><Relationship Id="rId6" Type="http://schemas.openxmlformats.org/officeDocument/2006/relationships/hyperlink" Target="https://www.panjit.com.tw/en/Product/downloadPDF/PJA3472B-AU" TargetMode="External"/><Relationship Id="rId15" Type="http://schemas.openxmlformats.org/officeDocument/2006/relationships/hyperlink" Target="https://www.panjit.com.tw/en/Product/downloadPDF/2N7002KW" TargetMode="External"/><Relationship Id="rId23" Type="http://schemas.openxmlformats.org/officeDocument/2006/relationships/hyperlink" Target="https://www.panjit.com.tw/en/Product/downloadPDF/PJA3438" TargetMode="External"/><Relationship Id="rId28" Type="http://schemas.openxmlformats.org/officeDocument/2006/relationships/hyperlink" Target="https://www.panjit.com.tw/en/Product/downloadPDF/PJA3476" TargetMode="External"/><Relationship Id="rId36" Type="http://schemas.openxmlformats.org/officeDocument/2006/relationships/hyperlink" Target="https://www.panjit.com.tw/en/Product/downloadPDF/PJC7412" TargetMode="External"/><Relationship Id="rId49" Type="http://schemas.openxmlformats.org/officeDocument/2006/relationships/hyperlink" Target="https://www.panjit.com.tw/en/Product/downloadPDF/PJE8428" TargetMode="External"/><Relationship Id="rId57" Type="http://schemas.openxmlformats.org/officeDocument/2006/relationships/hyperlink" Target="https://www.panjit.com.tw/en/Product/downloadPDF/PJT138K-AU" TargetMode="External"/><Relationship Id="rId10" Type="http://schemas.openxmlformats.org/officeDocument/2006/relationships/hyperlink" Target="https://www.panjit.com.tw/en/Product/downloadPDF/2N7002K" TargetMode="External"/><Relationship Id="rId31" Type="http://schemas.openxmlformats.org/officeDocument/2006/relationships/hyperlink" Target="https://www.panjit.com.tw/en/Product/downloadPDF/PJC138K" TargetMode="External"/><Relationship Id="rId44" Type="http://schemas.openxmlformats.org/officeDocument/2006/relationships/hyperlink" Target="https://www.panjit.com.tw/en/Product/downloadPDF/PJE138K" TargetMode="External"/><Relationship Id="rId52" Type="http://schemas.openxmlformats.org/officeDocument/2006/relationships/hyperlink" Target="https://www.panjit.com.tw/en/Product/downloadPDF/PJE8472B" TargetMode="External"/><Relationship Id="rId60" Type="http://schemas.openxmlformats.org/officeDocument/2006/relationships/hyperlink" Target="https://www.panjit.com.tw/en/Product/downloadPDF/PJT7601" TargetMode="External"/><Relationship Id="rId65" Type="http://schemas.openxmlformats.org/officeDocument/2006/relationships/hyperlink" Target="https://www.panjit.com.tw/en/Product/downloadPDF/PJT7838" TargetMode="External"/><Relationship Id="rId73" Type="http://schemas.openxmlformats.org/officeDocument/2006/relationships/hyperlink" Target="https://www.panjit.com.tw/en/Product/downloadPDF/PJX8601-AU" TargetMode="External"/><Relationship Id="rId78" Type="http://schemas.openxmlformats.org/officeDocument/2006/relationships/hyperlink" Target="https://www.panjit.com.tw/en/Product/downloadPDF/PJX8838" TargetMode="External"/><Relationship Id="rId4" Type="http://schemas.openxmlformats.org/officeDocument/2006/relationships/hyperlink" Target="https://www.panjit.com.tw/en/Product/downloadPDF/PJQ1908" TargetMode="External"/><Relationship Id="rId9" Type="http://schemas.openxmlformats.org/officeDocument/2006/relationships/hyperlink" Target="https://www.panjit.com.tw/en/Product/downloadPDF/PJV138L" TargetMode="External"/><Relationship Id="rId13" Type="http://schemas.openxmlformats.org/officeDocument/2006/relationships/hyperlink" Target="https://www.panjit.com.tw/en/Product/downloadPDF/2N7002KDW-AU" TargetMode="External"/><Relationship Id="rId18" Type="http://schemas.openxmlformats.org/officeDocument/2006/relationships/hyperlink" Target="https://www.panjit.com.tw/en/Product/downloadPDF/PJA138K" TargetMode="External"/><Relationship Id="rId39" Type="http://schemas.openxmlformats.org/officeDocument/2006/relationships/hyperlink" Target="https://www.panjit.com.tw/en/Product/downloadPDF/PJC7438-AU" TargetMode="External"/><Relationship Id="rId34" Type="http://schemas.openxmlformats.org/officeDocument/2006/relationships/hyperlink" Target="https://www.panjit.com.tw/en/Product/downloadPDF/PJC7002H" TargetMode="External"/><Relationship Id="rId50" Type="http://schemas.openxmlformats.org/officeDocument/2006/relationships/hyperlink" Target="https://www.panjit.com.tw/en/Product/downloadPDF/PJE8438" TargetMode="External"/><Relationship Id="rId55" Type="http://schemas.openxmlformats.org/officeDocument/2006/relationships/hyperlink" Target="https://www.panjit.com.tw/en/Product/downloadPDF/PJS6839" TargetMode="External"/><Relationship Id="rId76" Type="http://schemas.openxmlformats.org/officeDocument/2006/relationships/hyperlink" Target="https://www.panjit.com.tw/en/Product/downloadPDF/PJX8807" TargetMode="External"/><Relationship Id="rId7" Type="http://schemas.openxmlformats.org/officeDocument/2006/relationships/hyperlink" Target="https://www.panjit.com.tw/en/Product/downloadPDF/PJQ1938" TargetMode="External"/><Relationship Id="rId71" Type="http://schemas.openxmlformats.org/officeDocument/2006/relationships/hyperlink" Target="https://www.panjit.com.tw/en/Product/downloadPDF/PJX138L" TargetMode="External"/><Relationship Id="rId2" Type="http://schemas.openxmlformats.org/officeDocument/2006/relationships/hyperlink" Target="https://www.panjit.com.tw/en/Product/downloadPDF/PJA3428-AU" TargetMode="External"/><Relationship Id="rId29" Type="http://schemas.openxmlformats.org/officeDocument/2006/relationships/hyperlink" Target="https://www.panjit.com.tw/en/Product/downloadPDF/PJA3476-A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L1000"/>
  <sheetViews>
    <sheetView topLeftCell="H1" workbookViewId="0">
      <selection activeCell="N14" sqref="N14"/>
    </sheetView>
  </sheetViews>
  <sheetFormatPr defaultColWidth="14.44140625" defaultRowHeight="15" customHeight="1"/>
  <cols>
    <col min="1" max="1" width="3.109375" customWidth="1"/>
    <col min="2" max="2" width="8.5546875" customWidth="1"/>
    <col min="3" max="3" width="20.6640625" customWidth="1"/>
    <col min="4" max="4" width="38.44140625" customWidth="1"/>
    <col min="5" max="5" width="8.33203125" customWidth="1"/>
    <col min="6" max="12" width="7.6640625" customWidth="1"/>
    <col min="13" max="13" width="8.5546875" customWidth="1"/>
    <col min="14" max="14" width="52.6640625" customWidth="1"/>
    <col min="15" max="15" width="8.33203125" customWidth="1"/>
    <col min="16" max="19" width="7.6640625" customWidth="1"/>
    <col min="20" max="20" width="4.6640625" customWidth="1"/>
    <col min="21" max="21" width="8.5546875" customWidth="1"/>
    <col min="22" max="22" width="52.6640625" customWidth="1"/>
    <col min="23" max="23" width="8.33203125" customWidth="1"/>
    <col min="24" max="27" width="7.6640625" customWidth="1"/>
    <col min="28" max="38" width="10.6640625" customWidth="1"/>
  </cols>
  <sheetData>
    <row r="1" spans="1:38" ht="51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2"/>
      <c r="N1" s="2"/>
      <c r="O1" s="2"/>
      <c r="P1" s="2"/>
      <c r="Q1" s="2"/>
      <c r="R1" s="2"/>
      <c r="S1" s="2"/>
      <c r="T1" s="1"/>
      <c r="U1" s="3"/>
      <c r="V1" s="4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</row>
    <row r="2" spans="1:38" ht="14.2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2"/>
      <c r="N2" s="2"/>
      <c r="O2" s="2"/>
      <c r="P2" s="2"/>
      <c r="Q2" s="2"/>
      <c r="R2" s="2"/>
      <c r="S2" s="2"/>
      <c r="T2" s="1"/>
      <c r="U2" s="3"/>
      <c r="V2" s="4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</row>
    <row r="3" spans="1:38" ht="14.25" customHeight="1">
      <c r="A3" s="1"/>
      <c r="B3" s="174" t="s">
        <v>0</v>
      </c>
      <c r="C3" s="175"/>
      <c r="D3" s="176"/>
      <c r="E3" s="5" t="s">
        <v>1</v>
      </c>
      <c r="F3" s="6" t="s">
        <v>2</v>
      </c>
      <c r="G3" s="7" t="s">
        <v>3</v>
      </c>
      <c r="H3" s="8" t="s">
        <v>4</v>
      </c>
      <c r="I3" s="9" t="s">
        <v>5</v>
      </c>
      <c r="J3" s="9"/>
      <c r="K3" s="9"/>
      <c r="L3" s="10"/>
      <c r="M3" s="11" t="s">
        <v>6</v>
      </c>
      <c r="N3" s="12" t="s">
        <v>7</v>
      </c>
      <c r="O3" s="5" t="s">
        <v>1</v>
      </c>
      <c r="P3" s="6" t="s">
        <v>2</v>
      </c>
      <c r="Q3" s="7" t="s">
        <v>3</v>
      </c>
      <c r="R3" s="8" t="s">
        <v>4</v>
      </c>
      <c r="S3" s="9" t="s">
        <v>5</v>
      </c>
      <c r="T3" s="10"/>
      <c r="U3" s="11" t="s">
        <v>6</v>
      </c>
      <c r="V3" s="12" t="s">
        <v>7</v>
      </c>
      <c r="W3" s="5" t="s">
        <v>1</v>
      </c>
      <c r="X3" s="6" t="s">
        <v>2</v>
      </c>
      <c r="Y3" s="7" t="s">
        <v>3</v>
      </c>
      <c r="Z3" s="8" t="s">
        <v>4</v>
      </c>
      <c r="AA3" s="9" t="s">
        <v>5</v>
      </c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</row>
    <row r="4" spans="1:38" ht="14.25" customHeight="1">
      <c r="A4" s="1"/>
      <c r="B4" s="13" t="s">
        <v>8</v>
      </c>
      <c r="C4" s="14"/>
      <c r="D4" s="14"/>
      <c r="E4" s="15">
        <f t="shared" ref="E4:F4" si="0">SUM(E5:E21)</f>
        <v>47</v>
      </c>
      <c r="F4" s="16">
        <f t="shared" si="0"/>
        <v>43</v>
      </c>
      <c r="G4" s="16">
        <f t="shared" ref="G4:I4" si="1">SUM(G5:G16)</f>
        <v>3</v>
      </c>
      <c r="H4" s="16">
        <f t="shared" si="1"/>
        <v>0</v>
      </c>
      <c r="I4" s="16">
        <f t="shared" si="1"/>
        <v>0</v>
      </c>
      <c r="J4" s="16"/>
      <c r="K4" s="16"/>
      <c r="L4" s="1"/>
      <c r="M4" s="17" t="s">
        <v>9</v>
      </c>
      <c r="N4" s="14" t="s">
        <v>10</v>
      </c>
      <c r="O4" s="18">
        <f>COUNTA('1-1-SS MOSFET'!$A$9:$A9991)</f>
        <v>93</v>
      </c>
      <c r="P4" s="19">
        <f>COUNTIF('1-1-SS MOSFET'!C:C,"New Product")</f>
        <v>2</v>
      </c>
      <c r="Q4" s="19">
        <f>COUNTIF('1-1-SS MOSFET'!C:C,"Active")</f>
        <v>78</v>
      </c>
      <c r="R4" s="19">
        <f>COUNTIF('1-1-SS MOSFET'!C:C,"NSND")</f>
        <v>13</v>
      </c>
      <c r="S4" s="19">
        <f>COUNTIF('AC-DC Switching'!C:C,"EoL")</f>
        <v>0</v>
      </c>
      <c r="T4" s="19"/>
      <c r="U4" s="17" t="s">
        <v>11</v>
      </c>
      <c r="V4" s="14" t="s">
        <v>12</v>
      </c>
      <c r="W4" s="18">
        <f>COUNTA('5-1-Zener'!$A$36:$A10032)</f>
        <v>3363</v>
      </c>
      <c r="X4" s="19">
        <f>COUNTIF('5-1-Zener'!C:C,"New Product")</f>
        <v>54</v>
      </c>
      <c r="Y4" s="19">
        <f>COUNTIF('5-1-Zener'!C:C,"Active")</f>
        <v>2549</v>
      </c>
      <c r="Z4" s="19">
        <f>COUNTIF('5-1-Zener'!C:C,"NSND")</f>
        <v>787</v>
      </c>
      <c r="AA4" s="19">
        <f>COUNTIF('5-1-Zener'!C:C,"EoL")</f>
        <v>0</v>
      </c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</row>
    <row r="5" spans="1:38" ht="14.25" customHeight="1">
      <c r="A5" s="1"/>
      <c r="B5" s="1"/>
      <c r="C5" s="20" t="s">
        <v>13</v>
      </c>
      <c r="D5" s="19"/>
      <c r="E5" s="21">
        <f>COUNTA('AC-DC Switching'!$A$8:$A9,"",$A13:$A14,"",$A23:$A24)</f>
        <v>3</v>
      </c>
      <c r="F5" s="19">
        <f>COUNTIF('AC-DC Switching'!C:C,"New Product")</f>
        <v>0</v>
      </c>
      <c r="G5" s="19">
        <f>COUNTIF('AC-DC Switching'!C:C,"Active")</f>
        <v>3</v>
      </c>
      <c r="H5" s="19">
        <f>COUNTIF('AC-DC Switching'!E:E,"NSND")</f>
        <v>0</v>
      </c>
      <c r="I5" s="19">
        <f>COUNTIF('AC-DC Switching'!F:F,"EoL")</f>
        <v>0</v>
      </c>
      <c r="J5" s="19"/>
      <c r="K5" s="19"/>
      <c r="L5" s="1"/>
      <c r="M5" s="17" t="s">
        <v>14</v>
      </c>
      <c r="N5" s="14" t="s">
        <v>15</v>
      </c>
      <c r="O5" s="18">
        <f>COUNTA('1-2-LV MOSFET'!$A$10:$A10007)</f>
        <v>421</v>
      </c>
      <c r="P5" s="19">
        <f>COUNTIF('1-2-LV MOSFET'!C:C,"New Product")</f>
        <v>42</v>
      </c>
      <c r="Q5" s="19">
        <f>COUNTIF('1-2-LV MOSFET'!C:C,"Active")</f>
        <v>210</v>
      </c>
      <c r="R5" s="19">
        <f>COUNTIF('1-2-LV MOSFET'!C:C,"NSND")</f>
        <v>170</v>
      </c>
      <c r="S5" s="19">
        <f>COUNTIF('1-2-LV MOSFET'!C:C,"EoL")</f>
        <v>0</v>
      </c>
      <c r="T5" s="19"/>
      <c r="U5" s="17" t="s">
        <v>16</v>
      </c>
      <c r="V5" s="14" t="s">
        <v>17</v>
      </c>
      <c r="W5" s="18">
        <f>COUNTA('5-2-ESD protection'!$A$79:$A10080)</f>
        <v>341</v>
      </c>
      <c r="X5" s="19">
        <f>COUNTIF('5-2-ESD protection'!C:C,"New Product")</f>
        <v>118</v>
      </c>
      <c r="Y5" s="19">
        <f>COUNTIF('5-2-ESD protection'!C:C,"Active")</f>
        <v>198</v>
      </c>
      <c r="Z5" s="19">
        <f>COUNTIF('5-2-ESD protection'!C:C,"NSND")</f>
        <v>95</v>
      </c>
      <c r="AA5" s="19">
        <f>COUNTIF('5-2-ESD protection'!C:C,"EoL")</f>
        <v>0</v>
      </c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</row>
    <row r="6" spans="1:38" ht="14.25" customHeight="1">
      <c r="A6" s="1"/>
      <c r="B6" s="17"/>
      <c r="C6" s="14"/>
      <c r="D6" s="22" t="s">
        <v>18</v>
      </c>
      <c r="E6" s="14"/>
      <c r="F6" s="22"/>
      <c r="G6" s="22"/>
      <c r="H6" s="22"/>
      <c r="I6" s="22"/>
      <c r="J6" s="22"/>
      <c r="K6" s="22"/>
      <c r="L6" s="1"/>
      <c r="M6" s="17" t="s">
        <v>19</v>
      </c>
      <c r="N6" s="14" t="s">
        <v>20</v>
      </c>
      <c r="O6" s="18">
        <f>COUNTA('1-3-MV MOSFET'!$A$17:$A10014)-O7</f>
        <v>203</v>
      </c>
      <c r="P6" s="19">
        <f>COUNTIF('1-3-MV MOSFET'!C:C,"New Product")-P7</f>
        <v>41</v>
      </c>
      <c r="Q6" s="19">
        <f>COUNTIF('1-3-MV MOSFET'!C:C,"Active")-Q7</f>
        <v>89</v>
      </c>
      <c r="R6" s="19">
        <f>COUNTIF('1-3-MV MOSFET'!C:C,"NSND")-R7</f>
        <v>81</v>
      </c>
      <c r="S6" s="19">
        <f>COUNTIF('1-3-MV MOSFET'!C:C,"EoL")-S7</f>
        <v>0</v>
      </c>
      <c r="T6" s="19"/>
      <c r="U6" s="17" t="s">
        <v>21</v>
      </c>
      <c r="V6" s="14" t="s">
        <v>22</v>
      </c>
      <c r="W6" s="18">
        <f>COUNTA('5-3-TVS'!$A$16:$A10025)</f>
        <v>2546</v>
      </c>
      <c r="X6" s="19">
        <f>COUNTIF('5-3-TVS'!C:C,"New Product")</f>
        <v>19</v>
      </c>
      <c r="Y6" s="19">
        <f>COUNTIF('5-3-TVS'!C:C,"Active")</f>
        <v>2471</v>
      </c>
      <c r="Z6" s="19">
        <f>COUNTIF('5-3-TVS'!C:C,"NSND")</f>
        <v>63</v>
      </c>
      <c r="AA6" s="19">
        <f>COUNTIF('5-3-TVS'!C:C,"EoL")</f>
        <v>0</v>
      </c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</row>
    <row r="7" spans="1:38" ht="14.25" customHeight="1">
      <c r="A7" s="1"/>
      <c r="B7" s="17"/>
      <c r="C7" s="14"/>
      <c r="D7" s="22" t="s">
        <v>23</v>
      </c>
      <c r="E7" s="14"/>
      <c r="F7" s="22"/>
      <c r="G7" s="22"/>
      <c r="H7" s="22"/>
      <c r="I7" s="22"/>
      <c r="J7" s="22"/>
      <c r="K7" s="22"/>
      <c r="L7" s="1"/>
      <c r="M7" s="17" t="s">
        <v>24</v>
      </c>
      <c r="N7" s="14" t="s">
        <v>20</v>
      </c>
      <c r="O7" s="18">
        <f>SUM(P7:S7)</f>
        <v>29</v>
      </c>
      <c r="P7" s="23">
        <v>15</v>
      </c>
      <c r="Q7" s="23">
        <v>14</v>
      </c>
      <c r="R7" s="23">
        <v>0</v>
      </c>
      <c r="S7" s="23">
        <f>COUNTIF('1-3-MV MOSFET'!C:C,"EoL")</f>
        <v>0</v>
      </c>
      <c r="U7" s="17" t="s">
        <v>25</v>
      </c>
      <c r="V7" s="14" t="s">
        <v>26</v>
      </c>
      <c r="W7" s="18">
        <f>COUNTA('5-4-Load Dump TVS'!$A$9:$A10007)</f>
        <v>48</v>
      </c>
      <c r="X7" s="19">
        <f>COUNTIF('5-4-Load Dump TVS'!C:C,"New Product")</f>
        <v>0</v>
      </c>
      <c r="Y7" s="19">
        <f>COUNTIF('5-4-Load Dump TVS'!C:C,"Active")</f>
        <v>48</v>
      </c>
      <c r="Z7" s="19">
        <f>COUNTIF('5-4-Load Dump TVS'!C:C,"NSND")</f>
        <v>0</v>
      </c>
      <c r="AA7" s="19">
        <f>COUNTIF('5-4-Load Dump TVS'!C:C,"EoL")</f>
        <v>0</v>
      </c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</row>
    <row r="8" spans="1:38" ht="14.25" customHeight="1">
      <c r="A8" s="1"/>
      <c r="B8" s="17"/>
      <c r="C8" s="14"/>
      <c r="D8" s="22" t="s">
        <v>27</v>
      </c>
      <c r="E8" s="14"/>
      <c r="F8" s="22"/>
      <c r="G8" s="22"/>
      <c r="H8" s="22"/>
      <c r="I8" s="22"/>
      <c r="J8" s="22"/>
      <c r="K8" s="22"/>
      <c r="L8" s="1"/>
      <c r="M8" s="17" t="s">
        <v>28</v>
      </c>
      <c r="N8" s="14" t="s">
        <v>29</v>
      </c>
      <c r="O8" s="18">
        <f>COUNTA('1-4-HV MOSFET'!$A$12:$A10010)</f>
        <v>21</v>
      </c>
      <c r="P8" s="19">
        <f>COUNTIF('1-4-HV MOSFET'!C:C,"New Product")</f>
        <v>3</v>
      </c>
      <c r="Q8" s="19">
        <f>COUNTIF('1-4-HV MOSFET'!C:C,"Active")</f>
        <v>3</v>
      </c>
      <c r="R8" s="19">
        <f>COUNTIF('1-4-HV MOSFET'!C:C,"NSND")</f>
        <v>18</v>
      </c>
      <c r="S8" s="19">
        <f>COUNTIF('1-4-HV MOSFET'!C:C,"EoL")</f>
        <v>0</v>
      </c>
      <c r="T8" s="19"/>
      <c r="U8" s="1"/>
      <c r="V8" s="1"/>
      <c r="W8" s="19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</row>
    <row r="9" spans="1:38" ht="14.25" customHeight="1">
      <c r="A9" s="1"/>
      <c r="B9" s="17"/>
      <c r="C9" s="14" t="s">
        <v>30</v>
      </c>
      <c r="D9" s="14"/>
      <c r="E9" s="21">
        <f>SUM(F9:I9)</f>
        <v>0</v>
      </c>
      <c r="F9" s="19">
        <v>0</v>
      </c>
      <c r="G9" s="19">
        <v>0</v>
      </c>
      <c r="H9" s="19">
        <v>0</v>
      </c>
      <c r="I9" s="19">
        <v>0</v>
      </c>
      <c r="J9" s="19"/>
      <c r="K9" s="19"/>
      <c r="L9" s="1"/>
      <c r="M9" s="17" t="s">
        <v>31</v>
      </c>
      <c r="N9" s="14" t="s">
        <v>32</v>
      </c>
      <c r="O9" s="18">
        <f>COUNTA('1-5-SJ MOSFET'!$A$12:$A10018)</f>
        <v>75</v>
      </c>
      <c r="P9" s="19">
        <f>COUNTIF('1-5-SJ MOSFET'!C:C,"New Product")</f>
        <v>16</v>
      </c>
      <c r="Q9" s="19">
        <f>COUNTIF('1-5-SJ MOSFET'!C:C,"Active")</f>
        <v>43</v>
      </c>
      <c r="R9" s="19">
        <f>COUNTIF('1-5-SJ MOSFET'!C:C,"NSND")</f>
        <v>19</v>
      </c>
      <c r="S9" s="19">
        <f>COUNTIF('1-5-SJ MOSFET'!C:C,"EoL")</f>
        <v>0</v>
      </c>
      <c r="T9" s="19"/>
      <c r="U9" s="17" t="s">
        <v>33</v>
      </c>
      <c r="V9" s="14" t="s">
        <v>34</v>
      </c>
      <c r="W9" s="18">
        <f>COUNTA('6-1-General Transistor'!$A$9:$A10009)</f>
        <v>203</v>
      </c>
      <c r="X9" s="19">
        <f>COUNTIF('6-1-General Transistor'!C:C,"New Product")</f>
        <v>1</v>
      </c>
      <c r="Y9" s="19">
        <f>COUNTIF('6-1-General Transistor'!C:C,"Active")</f>
        <v>200</v>
      </c>
      <c r="Z9" s="19">
        <f>COUNTIF('6-1-General Transistor'!C:C,"NSND")</f>
        <v>2</v>
      </c>
      <c r="AA9" s="19">
        <f>COUNTIF('6-1-General Transistor'!C:C,"EoL")</f>
        <v>0</v>
      </c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</row>
    <row r="10" spans="1:38" ht="14.25" customHeight="1">
      <c r="A10" s="1"/>
      <c r="B10" s="17"/>
      <c r="C10" s="14"/>
      <c r="D10" s="22" t="s">
        <v>35</v>
      </c>
      <c r="E10" s="14"/>
      <c r="F10" s="22"/>
      <c r="G10" s="22"/>
      <c r="H10" s="22"/>
      <c r="I10" s="22"/>
      <c r="J10" s="22"/>
      <c r="K10" s="22"/>
      <c r="L10" s="1"/>
      <c r="M10" s="17" t="s">
        <v>36</v>
      </c>
      <c r="N10" s="14" t="s">
        <v>37</v>
      </c>
      <c r="O10" s="18">
        <f>COUNTA('1-6-MOSFET Overview'!$A$21:$A20028)</f>
        <v>842</v>
      </c>
      <c r="P10" s="19">
        <f>COUNTIF('1-6-MOSFET Overview'!C:C,"New Product")</f>
        <v>121</v>
      </c>
      <c r="Q10" s="19">
        <f>COUNTIF('1-6-MOSFET Overview'!C:C,"Active")</f>
        <v>432</v>
      </c>
      <c r="R10" s="19">
        <f>COUNTIF('1-6-MOSFET Overview'!C:C,"NSND")</f>
        <v>301</v>
      </c>
      <c r="S10" s="19">
        <f>COUNTIF('1-6-MOSFET Overview'!C:C,"EoL")</f>
        <v>0</v>
      </c>
      <c r="T10" s="19"/>
      <c r="U10" s="17" t="s">
        <v>38</v>
      </c>
      <c r="V10" s="14" t="s">
        <v>39</v>
      </c>
      <c r="W10" s="18">
        <f>COUNTA('6-2-Low VCE(sat) BJT'!$A$9:$A10010)</f>
        <v>25</v>
      </c>
      <c r="X10" s="19">
        <f>COUNTIF('6-2-Low VCE(sat) BJT'!C:C,"New Product")</f>
        <v>0</v>
      </c>
      <c r="Y10" s="19">
        <f>COUNTIF('6-2-Low VCE(sat) BJT'!C:C,"Active")</f>
        <v>23</v>
      </c>
      <c r="Z10" s="19">
        <f>COUNTIF('6-2-Low VCE(sat) BJT'!C:C,"NSND")</f>
        <v>2</v>
      </c>
      <c r="AA10" s="19">
        <f>COUNTIF('6-2-Low VCE(sat) BJT'!C:C,"EoL")</f>
        <v>0</v>
      </c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</row>
    <row r="11" spans="1:38" ht="14.25" customHeight="1">
      <c r="A11" s="1"/>
      <c r="B11" s="17"/>
      <c r="C11" s="14" t="s">
        <v>40</v>
      </c>
      <c r="D11" s="14"/>
      <c r="E11" s="21">
        <f>COUNTA('DC-DC Switiching'!#REF!,"",$A18:$A20)</f>
        <v>2</v>
      </c>
      <c r="F11" s="19">
        <f>COUNTIF('DC-DC Switiching'!B:B,"New Product")</f>
        <v>1</v>
      </c>
      <c r="G11" s="19">
        <f>COUNTIF('DC-DC Switiching'!B:B,"Active")</f>
        <v>0</v>
      </c>
      <c r="H11" s="19">
        <f>COUNTIF('DC-DC Switiching'!B:B,"NSND")</f>
        <v>0</v>
      </c>
      <c r="I11" s="19">
        <f>COUNTIF('DC-DC Switiching'!B:B,"EoL")</f>
        <v>0</v>
      </c>
      <c r="J11" s="19"/>
      <c r="K11" s="19"/>
      <c r="L11" s="1"/>
      <c r="M11" s="17"/>
      <c r="N11" s="20"/>
      <c r="O11" s="20"/>
      <c r="P11" s="20"/>
      <c r="Q11" s="20"/>
      <c r="R11" s="20"/>
      <c r="S11" s="20"/>
      <c r="T11" s="19"/>
      <c r="U11" s="19"/>
      <c r="V11" s="19"/>
      <c r="W11" s="19"/>
      <c r="X11" s="19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</row>
    <row r="12" spans="1:38" ht="14.25" customHeight="1">
      <c r="A12" s="1"/>
      <c r="B12" s="17"/>
      <c r="C12" s="20"/>
      <c r="D12" s="24" t="s">
        <v>41</v>
      </c>
      <c r="E12" s="20"/>
      <c r="F12" s="24"/>
      <c r="G12" s="24"/>
      <c r="H12" s="24"/>
      <c r="I12" s="24"/>
      <c r="J12" s="24"/>
      <c r="K12" s="24"/>
      <c r="L12" s="1"/>
      <c r="M12" s="17" t="s">
        <v>42</v>
      </c>
      <c r="N12" s="14" t="s">
        <v>43</v>
      </c>
      <c r="O12" s="18">
        <f>COUNTA('2-1-SS Schottky'!$A$9:$A20011)</f>
        <v>215</v>
      </c>
      <c r="P12" s="19">
        <f>COUNTIF('2-1-SS Schottky'!C:C,"New Product")</f>
        <v>0</v>
      </c>
      <c r="Q12" s="19">
        <f>COUNTIF('2-1-SS Schottky'!C:C,"Active")</f>
        <v>215</v>
      </c>
      <c r="R12" s="19">
        <f>COUNTIF('2-1-SS Schottky'!C:C,"NSND")</f>
        <v>0</v>
      </c>
      <c r="S12" s="19">
        <f>COUNTIF('2-1-SS Schottky'!C:C,"EoL")</f>
        <v>0</v>
      </c>
      <c r="T12" s="19"/>
      <c r="U12" s="17" t="s">
        <v>44</v>
      </c>
      <c r="V12" s="14" t="s">
        <v>45</v>
      </c>
      <c r="W12" s="18">
        <f>COUNTA('7-1-Bridge Rectifiers'!$A$10:$A10016)</f>
        <v>157</v>
      </c>
      <c r="X12" s="19">
        <f>COUNTIF('7-1-Bridge Rectifiers'!C:C,"New Product")</f>
        <v>27</v>
      </c>
      <c r="Y12" s="19">
        <f>COUNTIF('7-1-Bridge Rectifiers'!C:C,"Active")</f>
        <v>117</v>
      </c>
      <c r="Z12" s="19">
        <f>COUNTIF('7-1-Bridge Rectifiers'!C:C,"NSND")</f>
        <v>13</v>
      </c>
      <c r="AA12" s="19">
        <f>COUNTIF('7-1-Bridge Rectifiers'!C:C,"EoL")</f>
        <v>1</v>
      </c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</row>
    <row r="13" spans="1:38" ht="14.25" customHeight="1">
      <c r="A13" s="1"/>
      <c r="B13" s="17"/>
      <c r="C13" s="14"/>
      <c r="D13" s="22" t="s">
        <v>46</v>
      </c>
      <c r="E13" s="14"/>
      <c r="F13" s="22"/>
      <c r="G13" s="22"/>
      <c r="H13" s="22"/>
      <c r="I13" s="22"/>
      <c r="J13" s="22"/>
      <c r="K13" s="22"/>
      <c r="L13" s="1"/>
      <c r="M13" s="17" t="s">
        <v>47</v>
      </c>
      <c r="N13" s="14" t="s">
        <v>48</v>
      </c>
      <c r="O13" s="18">
        <f>COUNTA('2-2-Power Schottky'!$A$29:$A20032)</f>
        <v>802</v>
      </c>
      <c r="P13" s="19">
        <f>COUNTIF('2-2-Power Schottky'!C:C,"New Product")</f>
        <v>26</v>
      </c>
      <c r="Q13" s="19">
        <f>COUNTIF('2-2-Power Schottky'!C:C,"Active")</f>
        <v>790</v>
      </c>
      <c r="R13" s="19">
        <f>COUNTIF('2-2-Power Schottky'!C:C,"NSND")</f>
        <v>6</v>
      </c>
      <c r="S13" s="19">
        <f>COUNTIF('2-2-Power Schottky'!C:C,"EoL")</f>
        <v>0</v>
      </c>
      <c r="T13" s="19"/>
      <c r="U13" s="17" t="s">
        <v>49</v>
      </c>
      <c r="V13" s="14" t="s">
        <v>50</v>
      </c>
      <c r="W13" s="18">
        <f>COUNTA('7-2-SKY Bridge'!$A$9:$A10013)</f>
        <v>10</v>
      </c>
      <c r="X13" s="19">
        <f>COUNTIF('7-2-SKY Bridge'!C:C,"New Product")</f>
        <v>0</v>
      </c>
      <c r="Y13" s="19">
        <f>COUNTIF('7-2-SKY Bridge'!C:C,"Active")</f>
        <v>10</v>
      </c>
      <c r="Z13" s="19">
        <f>COUNTIF('7-2-SKY Bridge'!C:C,"NSND")</f>
        <v>0</v>
      </c>
      <c r="AA13" s="19">
        <f>COUNTIF('7-2-SKY Bridge'!C:C,"EoL")</f>
        <v>0</v>
      </c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</row>
    <row r="14" spans="1:38" ht="14.25" customHeight="1">
      <c r="A14" s="1"/>
      <c r="B14" s="17"/>
      <c r="C14" s="14" t="s">
        <v>51</v>
      </c>
      <c r="D14" s="14"/>
      <c r="E14" s="21">
        <f>COUNTA(LDOs!$A$8:$A999)</f>
        <v>29</v>
      </c>
      <c r="F14" s="19">
        <f>COUNTIF(LDOs!B:B,"New Product")</f>
        <v>29</v>
      </c>
      <c r="G14" s="19">
        <f>COUNTIF(LDOs!B:B,"Active")</f>
        <v>0</v>
      </c>
      <c r="H14" s="19">
        <f>COUNTIF(LDOs!B:B,"NSND")</f>
        <v>0</v>
      </c>
      <c r="I14" s="19">
        <f>COUNTIF(LDOs!B:B,"EoL")</f>
        <v>0</v>
      </c>
      <c r="J14" s="19"/>
      <c r="K14" s="19"/>
      <c r="L14" s="1"/>
      <c r="M14" s="17" t="s">
        <v>52</v>
      </c>
      <c r="N14" s="14" t="s">
        <v>53</v>
      </c>
      <c r="O14" s="18">
        <f>COUNTA('2-3-Super Schottky'!$A$26:$A20030)</f>
        <v>184</v>
      </c>
      <c r="P14" s="19">
        <f>COUNTIF('2-3-Super Schottky'!C:C,"New Product")</f>
        <v>18</v>
      </c>
      <c r="Q14" s="19">
        <f>COUNTIF('2-3-Super Schottky'!C:C,"Active")</f>
        <v>171</v>
      </c>
      <c r="R14" s="19">
        <f>COUNTIF('2-3-Super Schottky'!C:C,"NSND")</f>
        <v>6</v>
      </c>
      <c r="S14" s="19">
        <f>COUNTIF('2-3-Super Schottky'!C:C,"EoL")</f>
        <v>6</v>
      </c>
      <c r="T14" s="19"/>
      <c r="U14" s="17"/>
      <c r="V14" s="14"/>
      <c r="W14" s="19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</row>
    <row r="15" spans="1:38" ht="14.25" customHeight="1">
      <c r="A15" s="1"/>
      <c r="B15" s="17"/>
      <c r="C15" s="14"/>
      <c r="D15" s="22" t="s">
        <v>54</v>
      </c>
      <c r="E15" s="14"/>
      <c r="F15" s="22"/>
      <c r="G15" s="22"/>
      <c r="H15" s="22"/>
      <c r="I15" s="22"/>
      <c r="J15" s="22"/>
      <c r="K15" s="22"/>
      <c r="L15" s="1"/>
      <c r="M15" s="17"/>
      <c r="N15" s="21"/>
      <c r="O15" s="21"/>
      <c r="P15" s="21"/>
      <c r="Q15" s="21"/>
      <c r="R15" s="21"/>
      <c r="S15" s="21"/>
      <c r="T15" s="19"/>
      <c r="U15" s="17" t="s">
        <v>55</v>
      </c>
      <c r="V15" s="14" t="s">
        <v>56</v>
      </c>
      <c r="W15" s="18">
        <f>COUNTA('8-1-IGBT'!$A$9:$A10015)</f>
        <v>4</v>
      </c>
      <c r="X15" s="19">
        <f>COUNTIF('8-1-IGBT'!C:C,"New Product")</f>
        <v>4</v>
      </c>
      <c r="Y15" s="19">
        <f>COUNTIF('8-1-IGBT'!C:C,"Active")</f>
        <v>0</v>
      </c>
      <c r="Z15" s="19">
        <f>COUNTIF('8-1-IGBT'!C:C,"NSND")</f>
        <v>0</v>
      </c>
      <c r="AA15" s="19">
        <f>COUNTIF('8-1-IGBT'!C:C,"EoL")</f>
        <v>0</v>
      </c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</row>
    <row r="16" spans="1:38" ht="14.25" customHeight="1">
      <c r="A16" s="1"/>
      <c r="B16" s="17"/>
      <c r="C16" s="20" t="s">
        <v>57</v>
      </c>
      <c r="D16" s="21"/>
      <c r="E16" s="21">
        <f>COUNTA('Power Switches'!$A$8:$A999)</f>
        <v>2</v>
      </c>
      <c r="F16" s="19">
        <f>COUNTIF('Power Switches'!B:B,"New Product")</f>
        <v>2</v>
      </c>
      <c r="G16" s="19">
        <f>COUNTIF('Power Switches'!B:B,"Active")</f>
        <v>0</v>
      </c>
      <c r="H16" s="19">
        <f>COUNTIF('Power Switches'!B:B,"NSND")</f>
        <v>0</v>
      </c>
      <c r="I16" s="19">
        <f>COUNTIF('Power Switches'!B:B,"EoL")</f>
        <v>0</v>
      </c>
      <c r="J16" s="19"/>
      <c r="K16" s="19"/>
      <c r="L16" s="1"/>
      <c r="M16" s="17" t="s">
        <v>58</v>
      </c>
      <c r="N16" s="14" t="s">
        <v>59</v>
      </c>
      <c r="O16" s="18">
        <f>COUNTA('3-1-SiC Diode'!$A$9:$A19996)</f>
        <v>85</v>
      </c>
      <c r="P16" s="19">
        <f>COUNTIF('3-1-SiC Diode'!C:C,"New Product")</f>
        <v>9</v>
      </c>
      <c r="Q16" s="19">
        <f>COUNTIF('3-1-SiC Diode'!C:C,"Active")</f>
        <v>7</v>
      </c>
      <c r="R16" s="19">
        <f>COUNTIF('3-1-SiC Diode'!C:C,"NSND")</f>
        <v>69</v>
      </c>
      <c r="S16" s="19">
        <f>COUNTIF('3-1-SiC Diode'!C:C,"EoL")</f>
        <v>0</v>
      </c>
      <c r="T16" s="19"/>
      <c r="U16" s="1"/>
      <c r="V16" s="1"/>
      <c r="W16" s="19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</row>
    <row r="17" spans="1:38" ht="14.25" customHeight="1">
      <c r="A17" s="1"/>
      <c r="B17" s="17"/>
      <c r="C17" s="14"/>
      <c r="D17" s="22" t="s">
        <v>60</v>
      </c>
      <c r="E17" s="14"/>
      <c r="F17" s="22"/>
      <c r="G17" s="22"/>
      <c r="H17" s="22"/>
      <c r="I17" s="22"/>
      <c r="J17" s="22"/>
      <c r="K17" s="22"/>
      <c r="L17" s="1"/>
      <c r="M17" s="1"/>
      <c r="N17" s="19"/>
      <c r="O17" s="19"/>
      <c r="P17" s="19"/>
      <c r="Q17" s="19"/>
      <c r="R17" s="19"/>
      <c r="S17" s="19"/>
      <c r="T17" s="19"/>
      <c r="U17" s="177" t="s">
        <v>61</v>
      </c>
      <c r="V17" s="176"/>
      <c r="W17" s="19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</row>
    <row r="18" spans="1:38" ht="14.25" customHeight="1">
      <c r="A18" s="1"/>
      <c r="B18" s="13" t="s">
        <v>62</v>
      </c>
      <c r="C18" s="22"/>
      <c r="D18" s="22"/>
      <c r="E18" s="15"/>
      <c r="F18" s="16"/>
      <c r="G18" s="16"/>
      <c r="H18" s="16"/>
      <c r="I18" s="16"/>
      <c r="J18" s="16"/>
      <c r="K18" s="16"/>
      <c r="L18" s="1"/>
      <c r="M18" s="17" t="s">
        <v>63</v>
      </c>
      <c r="N18" s="14" t="s">
        <v>64</v>
      </c>
      <c r="O18" s="18">
        <f>COUNTA('4-1-SS SWITCHING'!$A$9:$A20017)</f>
        <v>138</v>
      </c>
      <c r="P18" s="19">
        <f>COUNTIF('4-1-SS SWITCHING'!C:C,"New Product")</f>
        <v>2</v>
      </c>
      <c r="Q18" s="19">
        <f>COUNTIF('4-1-SS SWITCHING'!C:C,"Active")</f>
        <v>126</v>
      </c>
      <c r="R18" s="19">
        <f>COUNTIF('4-1-SS SWITCHING'!C:C,"NSND")</f>
        <v>10</v>
      </c>
      <c r="S18" s="19">
        <f>COUNTIF('4-1-SS SWITCHING'!C:C,"EoL")</f>
        <v>0</v>
      </c>
      <c r="T18" s="19"/>
      <c r="U18" s="17"/>
      <c r="V18" s="20" t="s">
        <v>65</v>
      </c>
      <c r="W18" s="19"/>
      <c r="X18" s="17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</row>
    <row r="19" spans="1:38" ht="14.25" customHeight="1">
      <c r="A19" s="1"/>
      <c r="B19" s="17"/>
      <c r="C19" s="14" t="s">
        <v>66</v>
      </c>
      <c r="D19" s="22"/>
      <c r="E19" s="21">
        <f>COUNTA(Sensors!$A$8:$A999)</f>
        <v>10</v>
      </c>
      <c r="F19" s="19">
        <f>COUNTIF(Sensors!B:B,"New Product")</f>
        <v>10</v>
      </c>
      <c r="G19" s="19">
        <f>COUNTIF(Sensors!B:B,"Active")</f>
        <v>0</v>
      </c>
      <c r="H19" s="19">
        <f>COUNTIF(Sensors!B:B,"NSND")</f>
        <v>0</v>
      </c>
      <c r="I19" s="19">
        <f>COUNTIF(Sensors!B:B,"EoL")</f>
        <v>0</v>
      </c>
      <c r="J19" s="19"/>
      <c r="K19" s="19"/>
      <c r="L19" s="1"/>
      <c r="M19" s="17" t="s">
        <v>67</v>
      </c>
      <c r="N19" s="14" t="s">
        <v>68</v>
      </c>
      <c r="O19" s="18">
        <f>COUNTA('4-2-GP Rectifiers'!$A$9:$A20018)</f>
        <v>217</v>
      </c>
      <c r="P19" s="19">
        <f>COUNTIF('4-2-GP Rectifiers'!C:C,"New Product")</f>
        <v>5</v>
      </c>
      <c r="Q19" s="19">
        <f>COUNTIF('4-2-GP Rectifiers'!C:C,"Active")</f>
        <v>201</v>
      </c>
      <c r="R19" s="19">
        <f>COUNTIF('4-2-GP Rectifiers'!C:C,"NSND")</f>
        <v>11</v>
      </c>
      <c r="S19" s="19">
        <f>COUNTIF('4-2-GP Rectifiers'!C:C,"EoL")</f>
        <v>0</v>
      </c>
      <c r="T19" s="19"/>
      <c r="U19" s="17"/>
      <c r="V19" s="14" t="s">
        <v>69</v>
      </c>
      <c r="W19" s="19"/>
      <c r="X19" s="17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</row>
    <row r="20" spans="1:38" ht="14.25" customHeight="1">
      <c r="A20" s="1"/>
      <c r="B20" s="17"/>
      <c r="C20" s="22"/>
      <c r="D20" s="22" t="s">
        <v>70</v>
      </c>
      <c r="E20" s="14"/>
      <c r="F20" s="22"/>
      <c r="G20" s="22"/>
      <c r="H20" s="22"/>
      <c r="I20" s="22"/>
      <c r="J20" s="22"/>
      <c r="K20" s="22"/>
      <c r="L20" s="1"/>
      <c r="M20" s="17" t="s">
        <v>71</v>
      </c>
      <c r="N20" s="14" t="s">
        <v>72</v>
      </c>
      <c r="O20" s="18">
        <f>COUNTA('4-3-FR Rectifiers'!$A$9:$A20019)</f>
        <v>90</v>
      </c>
      <c r="P20" s="19">
        <f>COUNTIF('4-3-FR Rectifiers'!C:C,"New Product")</f>
        <v>0</v>
      </c>
      <c r="Q20" s="19">
        <f>COUNTIF('4-3-FR Rectifiers'!C:C,"Active")</f>
        <v>83</v>
      </c>
      <c r="R20" s="19">
        <f>COUNTIF('4-3-FR Rectifiers'!C:C,"NSND")</f>
        <v>7</v>
      </c>
      <c r="S20" s="19">
        <f>COUNTIF('4-3-FR Rectifiers'!C:C,"EoL")</f>
        <v>0</v>
      </c>
      <c r="T20" s="19"/>
      <c r="U20" s="17"/>
      <c r="V20" s="14" t="s">
        <v>73</v>
      </c>
      <c r="W20" s="19"/>
      <c r="X20" s="17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</row>
    <row r="21" spans="1:38" ht="14.25" customHeight="1">
      <c r="A21" s="1"/>
      <c r="B21" s="13" t="s">
        <v>74</v>
      </c>
      <c r="C21" s="22"/>
      <c r="D21" s="22"/>
      <c r="E21" s="21">
        <f>COUNTA('All-in-One'!$A$8:$A999)</f>
        <v>1</v>
      </c>
      <c r="F21" s="19">
        <f>COUNTIF('All-in-One'!B:B,"New Product")</f>
        <v>1</v>
      </c>
      <c r="G21" s="19">
        <f>COUNTIF('All-in-One'!B:B,"Active")</f>
        <v>0</v>
      </c>
      <c r="H21" s="19">
        <f>COUNTIF('All-in-One'!B:B,"NSND")</f>
        <v>0</v>
      </c>
      <c r="I21" s="19">
        <f>COUNTIF('All-in-One'!B:B,"EoL")</f>
        <v>0</v>
      </c>
      <c r="J21" s="19"/>
      <c r="K21" s="19"/>
      <c r="L21" s="1"/>
      <c r="M21" s="17" t="s">
        <v>75</v>
      </c>
      <c r="N21" s="14" t="s">
        <v>76</v>
      </c>
      <c r="O21" s="18">
        <f>COUNTA('4-4-UF Rectifiers'!$A$9:$A20020)</f>
        <v>149</v>
      </c>
      <c r="P21" s="19">
        <f>COUNTIF('4-4-UF Rectifiers'!C:C,"New Product")</f>
        <v>0</v>
      </c>
      <c r="Q21" s="19">
        <f>COUNTIF('4-4-UF Rectifiers'!C:C,"Active")</f>
        <v>130</v>
      </c>
      <c r="R21" s="19">
        <f>COUNTIF('4-4-UF Rectifiers'!C:C,"NSND")</f>
        <v>19</v>
      </c>
      <c r="S21" s="19">
        <f>COUNTIF('4-4-UF Rectifiers'!C:C,"EoL")</f>
        <v>0</v>
      </c>
      <c r="T21" s="19"/>
      <c r="U21" s="17"/>
      <c r="V21" s="1"/>
      <c r="W21" s="1"/>
      <c r="X21" s="17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</row>
    <row r="22" spans="1:38" ht="14.25" customHeight="1">
      <c r="A22" s="1"/>
      <c r="B22" s="17"/>
      <c r="C22" s="14" t="s">
        <v>77</v>
      </c>
      <c r="D22" s="22"/>
      <c r="E22" s="14"/>
      <c r="F22" s="22"/>
      <c r="G22" s="22"/>
      <c r="H22" s="22"/>
      <c r="I22" s="22"/>
      <c r="J22" s="22"/>
      <c r="K22" s="22"/>
      <c r="L22" s="1"/>
      <c r="M22" s="17" t="s">
        <v>78</v>
      </c>
      <c r="N22" s="14" t="s">
        <v>79</v>
      </c>
      <c r="O22" s="18">
        <f>COUNTA('4-5-SF Rectifiers'!$A$9:$A20021)</f>
        <v>215</v>
      </c>
      <c r="P22" s="19">
        <f>COUNTIF('4-5-SF Rectifiers'!C:C,"New Product")</f>
        <v>0</v>
      </c>
      <c r="Q22" s="19">
        <f>COUNTIF('4-5-SF Rectifiers'!C:C,"Active")</f>
        <v>206</v>
      </c>
      <c r="R22" s="19">
        <f>COUNTIF('4-5-SF Rectifiers'!C:C,"NSND")</f>
        <v>9</v>
      </c>
      <c r="S22" s="19">
        <f>COUNTIF('4-5-SF Rectifiers'!C:C,"EoL")</f>
        <v>0</v>
      </c>
      <c r="T22" s="19"/>
      <c r="U22" s="17"/>
      <c r="V22" s="1"/>
      <c r="W22" s="1"/>
      <c r="X22" s="17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</row>
    <row r="23" spans="1:38" ht="14.25" customHeight="1">
      <c r="A23" s="1"/>
      <c r="B23" s="17"/>
      <c r="C23" s="22"/>
      <c r="D23" s="22"/>
      <c r="E23" s="14"/>
      <c r="F23" s="22"/>
      <c r="G23" s="22"/>
      <c r="H23" s="22"/>
      <c r="I23" s="22"/>
      <c r="J23" s="22"/>
      <c r="K23" s="22"/>
      <c r="L23" s="1"/>
      <c r="M23" s="17" t="s">
        <v>80</v>
      </c>
      <c r="N23" s="14" t="s">
        <v>81</v>
      </c>
      <c r="O23" s="18">
        <f>COUNTA('4-6-HF Rectifiers'!$A$9:$A20024)</f>
        <v>43</v>
      </c>
      <c r="P23" s="19">
        <f>COUNTIF('4-6-HF Rectifiers'!C:C,"New Product")</f>
        <v>2</v>
      </c>
      <c r="Q23" s="19">
        <f>COUNTIF('4-6-HF Rectifiers'!C:C,"Active")</f>
        <v>41</v>
      </c>
      <c r="R23" s="19">
        <f>COUNTIF('4-6-HF Rectifiers'!C:C,"NSND")</f>
        <v>0</v>
      </c>
      <c r="S23" s="19">
        <f>COUNTIF('4-6-HF Rectifiers'!C:C,"EoL")</f>
        <v>0</v>
      </c>
      <c r="T23" s="19"/>
      <c r="U23" s="17"/>
      <c r="V23" s="1"/>
      <c r="W23" s="1"/>
      <c r="X23" s="17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</row>
    <row r="24" spans="1:38" ht="14.25" customHeight="1">
      <c r="A24" s="1"/>
      <c r="B24" s="2"/>
      <c r="C24" s="2"/>
      <c r="D24" s="2"/>
      <c r="E24" s="22"/>
      <c r="F24" s="22"/>
      <c r="G24" s="22"/>
      <c r="H24" s="22"/>
      <c r="I24" s="22"/>
      <c r="J24" s="22"/>
      <c r="K24" s="22"/>
      <c r="L24" s="1"/>
      <c r="M24" s="17" t="s">
        <v>82</v>
      </c>
      <c r="N24" s="14" t="s">
        <v>83</v>
      </c>
      <c r="O24" s="18">
        <f>COUNTA('4-7-FRED'!$A$9:$A20023)</f>
        <v>42</v>
      </c>
      <c r="P24" s="19">
        <f>COUNTIF('4-7-FRED'!C:C,"New Product")</f>
        <v>0</v>
      </c>
      <c r="Q24" s="19">
        <f>COUNTIF('4-7-FRED'!C:C,"Active")</f>
        <v>35</v>
      </c>
      <c r="R24" s="19">
        <f>COUNTIF('4-7-FRED'!C:C,"NSND")</f>
        <v>7</v>
      </c>
      <c r="S24" s="19">
        <f>COUNTIF('4-7-FRED'!C:C,"EoL")</f>
        <v>0</v>
      </c>
      <c r="T24" s="19"/>
      <c r="U24" s="17"/>
      <c r="V24" s="1"/>
      <c r="W24" s="1"/>
      <c r="X24" s="17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</row>
    <row r="25" spans="1:38" ht="14.25" customHeight="1">
      <c r="A25" s="1"/>
      <c r="B25" s="2"/>
      <c r="C25" s="2"/>
      <c r="D25" s="2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</row>
    <row r="26" spans="1:38" ht="14.25" customHeight="1">
      <c r="A26" s="1"/>
      <c r="B26" s="2"/>
      <c r="C26" s="2"/>
      <c r="D26" s="2"/>
      <c r="E26" s="1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</row>
    <row r="27" spans="1:38" ht="14.25" customHeight="1">
      <c r="A27" s="1"/>
      <c r="B27" s="2"/>
      <c r="C27" s="2"/>
      <c r="D27" s="2"/>
      <c r="E27" s="25"/>
      <c r="F27" s="26" t="s">
        <v>84</v>
      </c>
      <c r="G27" s="26" t="s">
        <v>85</v>
      </c>
      <c r="H27" s="26" t="s">
        <v>86</v>
      </c>
      <c r="I27" s="26" t="s">
        <v>87</v>
      </c>
      <c r="J27" s="26" t="s">
        <v>88</v>
      </c>
      <c r="K27" s="27" t="s">
        <v>89</v>
      </c>
      <c r="L27" s="178" t="s">
        <v>90</v>
      </c>
      <c r="M27" s="179"/>
      <c r="N27" s="2"/>
      <c r="O27" s="2"/>
      <c r="P27" s="2"/>
      <c r="Q27" s="2"/>
      <c r="R27" s="2"/>
      <c r="S27" s="2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</row>
    <row r="28" spans="1:38" ht="14.25" customHeight="1">
      <c r="A28" s="1"/>
      <c r="B28" s="2"/>
      <c r="C28" s="2"/>
      <c r="D28" s="2"/>
      <c r="E28" s="28" t="s">
        <v>2</v>
      </c>
      <c r="F28" s="29">
        <f t="array" ref="F28:F31">TRANSPOSE(X4:AA4)+TRANSPOSE(X5:AA5)+TRANSPOSE(X6:AA6)+TRANSPOSE(X7:AA7)+TRANSPOSE(P12:S12)+TRANSPOSE(P13:S13)+TRANSPOSE(P14:S14)+TRANSPOSE(P23:S23)</f>
        <v>237</v>
      </c>
      <c r="G28" s="29">
        <f t="array" ref="G28:G31">TRANSPOSE(P18:S18)+TRANSPOSE(P19:S19)+TRANSPOSE(P20:S20)+TRANSPOSE(P21:S21)+TRANSPOSE(P22:S22)+TRANSPOSE(X9:AA9)+TRANSPOSE(X12:AA12)+TRANSPOSE(X13:AA13)</f>
        <v>35</v>
      </c>
      <c r="H28" s="30">
        <f t="array" ref="H28:H31">TRANSPOSE(P4:S4)+TRANSPOSE(P5:S5)+TRANSPOSE(P6:S6)+TRANSPOSE(P8:S8)+TRANSPOSE(X10:AA10)</f>
        <v>88</v>
      </c>
      <c r="I28" s="31">
        <f t="array" ref="I28:I31">TRANSPOSE(P7:S7)+TRANSPOSE(P9:S9)</f>
        <v>31</v>
      </c>
      <c r="J28" s="30">
        <f t="array" ref="J28:J31">TRANSPOSE(P16:S16)+TRANSPOSE(P24:S24)+TRANSPOSE(X15:AA15)</f>
        <v>13</v>
      </c>
      <c r="K28" s="30">
        <f t="array" ref="K28:K31">TRANSPOSE(F4:I4)</f>
        <v>43</v>
      </c>
      <c r="L28" s="32">
        <f>SUM(F5,F9,F11,F14,F16,F19,P4:P9,P12:P24,F21,X4:X15)</f>
        <v>447</v>
      </c>
      <c r="M28" s="33">
        <f t="shared" ref="M28:M31" si="2">L28/$L$32</f>
        <v>4.5771042391972147E-2</v>
      </c>
      <c r="N28" s="2"/>
      <c r="O28" s="2"/>
      <c r="P28" s="2"/>
      <c r="Q28" s="2"/>
      <c r="R28" s="2"/>
      <c r="S28" s="2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</row>
    <row r="29" spans="1:38" ht="14.25" customHeight="1">
      <c r="A29" s="1"/>
      <c r="B29" s="1"/>
      <c r="C29" s="1"/>
      <c r="D29" s="1"/>
      <c r="E29" s="34" t="s">
        <v>3</v>
      </c>
      <c r="F29" s="29">
        <v>6483</v>
      </c>
      <c r="G29" s="29">
        <v>1073</v>
      </c>
      <c r="H29" s="30">
        <v>403</v>
      </c>
      <c r="I29" s="35">
        <v>57</v>
      </c>
      <c r="J29" s="30">
        <v>42</v>
      </c>
      <c r="K29" s="30">
        <v>3</v>
      </c>
      <c r="L29" s="32">
        <f>SUM(G5,G9,G11,G14,G16,G19,Q4:Q9,Q12:Q14,Q16,G21,Q18:Q24,Y4:Y15)</f>
        <v>8061</v>
      </c>
      <c r="M29" s="33">
        <f t="shared" si="2"/>
        <v>0.82541470407536355</v>
      </c>
      <c r="N29" s="2"/>
      <c r="O29" s="2"/>
      <c r="P29" s="2"/>
      <c r="Q29" s="2"/>
      <c r="R29" s="2"/>
      <c r="S29" s="2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</row>
    <row r="30" spans="1:38" ht="14.25" customHeight="1">
      <c r="A30" s="1"/>
      <c r="B30" s="1"/>
      <c r="C30" s="1"/>
      <c r="D30" s="1"/>
      <c r="E30" s="36" t="s">
        <v>4</v>
      </c>
      <c r="F30" s="29">
        <v>957</v>
      </c>
      <c r="G30" s="29">
        <v>71</v>
      </c>
      <c r="H30" s="30">
        <v>284</v>
      </c>
      <c r="I30" s="35">
        <v>19</v>
      </c>
      <c r="J30" s="30">
        <v>76</v>
      </c>
      <c r="K30" s="30">
        <v>0</v>
      </c>
      <c r="L30" s="32">
        <f>SUM(H5,H9,H11,H14,H16,H19,R4:R9,R12:R14,R16,H21,R18:R24,Z4:Z15)</f>
        <v>1407</v>
      </c>
      <c r="M30" s="33">
        <f t="shared" si="2"/>
        <v>0.14407126766332173</v>
      </c>
      <c r="N30" s="2"/>
      <c r="O30" s="2"/>
      <c r="P30" s="2"/>
      <c r="Q30" s="2"/>
      <c r="R30" s="2"/>
      <c r="S30" s="2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</row>
    <row r="31" spans="1:38" ht="14.25" customHeight="1">
      <c r="A31" s="1"/>
      <c r="B31" s="1"/>
      <c r="C31" s="1"/>
      <c r="D31" s="1"/>
      <c r="E31" s="37" t="s">
        <v>5</v>
      </c>
      <c r="F31" s="29">
        <v>6</v>
      </c>
      <c r="G31" s="29">
        <v>1</v>
      </c>
      <c r="H31" s="30">
        <v>0</v>
      </c>
      <c r="I31" s="35">
        <v>0</v>
      </c>
      <c r="J31" s="30">
        <v>0</v>
      </c>
      <c r="K31" s="30">
        <v>0</v>
      </c>
      <c r="L31" s="32">
        <f>SUM(I5,I9,I11,I14,I16,I19,S4:S9,S12:S14,S16,I21,S18:S24,AA4:AA15)</f>
        <v>7</v>
      </c>
      <c r="M31" s="33">
        <f t="shared" si="2"/>
        <v>7.1677247593692405E-4</v>
      </c>
      <c r="N31" s="2"/>
      <c r="O31" s="2"/>
      <c r="P31" s="2"/>
      <c r="Q31" s="2"/>
      <c r="R31" s="2"/>
      <c r="S31" s="2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</row>
    <row r="32" spans="1:38" ht="14.25" customHeight="1">
      <c r="A32" s="1"/>
      <c r="B32" s="1"/>
      <c r="C32" s="1"/>
      <c r="D32" s="1"/>
      <c r="E32" s="180" t="s">
        <v>90</v>
      </c>
      <c r="F32" s="30">
        <f t="shared" ref="F32:K32" si="3">SUM(F28:F31)</f>
        <v>7683</v>
      </c>
      <c r="G32" s="30">
        <f t="shared" si="3"/>
        <v>1180</v>
      </c>
      <c r="H32" s="30">
        <f t="shared" si="3"/>
        <v>775</v>
      </c>
      <c r="I32" s="30">
        <f t="shared" si="3"/>
        <v>107</v>
      </c>
      <c r="J32" s="30">
        <f t="shared" si="3"/>
        <v>131</v>
      </c>
      <c r="K32" s="30">
        <f t="shared" si="3"/>
        <v>46</v>
      </c>
      <c r="L32" s="32">
        <f>SUM(E5,E9,E11,E14,E16,E19,O4:O9,E21,O12:O14,O16,O18:O24,W4:W7,W9:W10,W12:W13,W15)</f>
        <v>9766</v>
      </c>
      <c r="M32" s="38">
        <f>SUM(M28:M31)</f>
        <v>1.0159737866065943</v>
      </c>
      <c r="N32" s="2"/>
      <c r="O32" s="2"/>
      <c r="P32" s="2"/>
      <c r="Q32" s="2"/>
      <c r="R32" s="2"/>
      <c r="S32" s="2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</row>
    <row r="33" spans="1:38" ht="14.25" customHeight="1">
      <c r="A33" s="1"/>
      <c r="B33" s="1"/>
      <c r="C33" s="1"/>
      <c r="D33" s="1"/>
      <c r="E33" s="181"/>
      <c r="F33" s="39">
        <f t="shared" ref="F33:L33" si="4">F32/$L$32</f>
        <v>0.7867089903747696</v>
      </c>
      <c r="G33" s="39">
        <f t="shared" si="4"/>
        <v>0.12082736022936719</v>
      </c>
      <c r="H33" s="39">
        <f t="shared" si="4"/>
        <v>7.9356952693016583E-2</v>
      </c>
      <c r="I33" s="39">
        <f t="shared" si="4"/>
        <v>1.0956379275035838E-2</v>
      </c>
      <c r="J33" s="39">
        <f t="shared" si="4"/>
        <v>1.3413884906819579E-2</v>
      </c>
      <c r="K33" s="39">
        <f t="shared" si="4"/>
        <v>4.7102191275855011E-3</v>
      </c>
      <c r="L33" s="40">
        <f t="shared" si="4"/>
        <v>1</v>
      </c>
      <c r="M33" s="2"/>
      <c r="N33" s="2"/>
      <c r="O33" s="2"/>
      <c r="P33" s="2"/>
      <c r="Q33" s="2"/>
      <c r="R33" s="2"/>
      <c r="S33" s="2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</row>
    <row r="34" spans="1:38" ht="14.2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2"/>
      <c r="N34" s="2"/>
      <c r="O34" s="2"/>
      <c r="P34" s="2"/>
      <c r="Q34" s="2"/>
      <c r="R34" s="2"/>
      <c r="S34" s="2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</row>
    <row r="35" spans="1:38" ht="14.2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2"/>
      <c r="N35" s="2"/>
      <c r="O35" s="2"/>
      <c r="P35" s="2"/>
      <c r="Q35" s="2"/>
      <c r="R35" s="2"/>
      <c r="S35" s="2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</row>
    <row r="36" spans="1:38" ht="14.2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2"/>
      <c r="N36" s="2"/>
      <c r="O36" s="2"/>
      <c r="P36" s="2"/>
      <c r="Q36" s="2"/>
      <c r="R36" s="2"/>
      <c r="S36" s="2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</row>
    <row r="37" spans="1:38" ht="14.2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2"/>
      <c r="N37" s="2"/>
      <c r="O37" s="2"/>
      <c r="P37" s="2"/>
      <c r="Q37" s="2"/>
      <c r="R37" s="2"/>
      <c r="S37" s="2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</row>
    <row r="38" spans="1:38" ht="14.2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2"/>
      <c r="N38" s="2"/>
      <c r="O38" s="2"/>
      <c r="P38" s="2"/>
      <c r="Q38" s="2"/>
      <c r="R38" s="2"/>
      <c r="S38" s="2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</row>
    <row r="39" spans="1:38" ht="14.2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2"/>
      <c r="N39" s="2"/>
      <c r="O39" s="2"/>
      <c r="P39" s="2"/>
      <c r="Q39" s="2"/>
      <c r="R39" s="2"/>
      <c r="S39" s="2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</row>
    <row r="40" spans="1:38" ht="14.2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2"/>
      <c r="N40" s="2"/>
      <c r="O40" s="2"/>
      <c r="P40" s="2"/>
      <c r="Q40" s="2"/>
      <c r="R40" s="2"/>
      <c r="S40" s="2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</row>
    <row r="41" spans="1:38" ht="14.2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2"/>
      <c r="N41" s="2"/>
      <c r="O41" s="2"/>
      <c r="P41" s="2"/>
      <c r="Q41" s="2"/>
      <c r="R41" s="2"/>
      <c r="S41" s="2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</row>
    <row r="42" spans="1:38" ht="14.2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2"/>
      <c r="N42" s="2"/>
      <c r="O42" s="2"/>
      <c r="P42" s="2"/>
      <c r="Q42" s="2"/>
      <c r="R42" s="2"/>
      <c r="S42" s="2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</row>
    <row r="43" spans="1:38" ht="14.2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2"/>
      <c r="N43" s="2"/>
      <c r="O43" s="2"/>
      <c r="P43" s="2"/>
      <c r="Q43" s="2"/>
      <c r="R43" s="2"/>
      <c r="S43" s="2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</row>
    <row r="44" spans="1:38" ht="14.2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2"/>
      <c r="N44" s="2"/>
      <c r="O44" s="2"/>
      <c r="P44" s="2"/>
      <c r="Q44" s="2"/>
      <c r="R44" s="2"/>
      <c r="S44" s="2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</row>
    <row r="45" spans="1:38" ht="14.2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2"/>
      <c r="N45" s="2"/>
      <c r="O45" s="2"/>
      <c r="P45" s="2"/>
      <c r="Q45" s="2"/>
      <c r="R45" s="2"/>
      <c r="S45" s="2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</row>
    <row r="46" spans="1:38" ht="14.2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2"/>
      <c r="N46" s="2"/>
      <c r="O46" s="2"/>
      <c r="P46" s="2"/>
      <c r="Q46" s="2"/>
      <c r="R46" s="2"/>
      <c r="S46" s="2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</row>
    <row r="47" spans="1:38" ht="14.2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2"/>
      <c r="N47" s="2"/>
      <c r="O47" s="2"/>
      <c r="P47" s="2"/>
      <c r="Q47" s="2"/>
      <c r="R47" s="2"/>
      <c r="S47" s="2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</row>
    <row r="48" spans="1:38" ht="14.2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2"/>
      <c r="N48" s="2"/>
      <c r="O48" s="2"/>
      <c r="P48" s="2"/>
      <c r="Q48" s="2"/>
      <c r="R48" s="2"/>
      <c r="S48" s="2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</row>
    <row r="49" spans="1:38" ht="14.2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2"/>
      <c r="N49" s="2"/>
      <c r="O49" s="2"/>
      <c r="P49" s="2"/>
      <c r="Q49" s="2"/>
      <c r="R49" s="2"/>
      <c r="S49" s="2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</row>
    <row r="50" spans="1:38" ht="14.2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2"/>
      <c r="N50" s="2"/>
      <c r="O50" s="2"/>
      <c r="P50" s="2"/>
      <c r="Q50" s="2"/>
      <c r="R50" s="2"/>
      <c r="S50" s="2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</row>
    <row r="51" spans="1:38" ht="14.2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2"/>
      <c r="N51" s="2"/>
      <c r="O51" s="2"/>
      <c r="P51" s="2"/>
      <c r="Q51" s="2"/>
      <c r="R51" s="2"/>
      <c r="S51" s="2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</row>
    <row r="52" spans="1:38" ht="14.2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2"/>
      <c r="N52" s="2"/>
      <c r="O52" s="2"/>
      <c r="P52" s="2"/>
      <c r="Q52" s="2"/>
      <c r="R52" s="2"/>
      <c r="S52" s="2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</row>
    <row r="53" spans="1:38" ht="14.2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2"/>
      <c r="N53" s="2"/>
      <c r="O53" s="2"/>
      <c r="P53" s="2"/>
      <c r="Q53" s="2"/>
      <c r="R53" s="2"/>
      <c r="S53" s="2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</row>
    <row r="54" spans="1:38" ht="14.2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2"/>
      <c r="N54" s="2"/>
      <c r="O54" s="2"/>
      <c r="P54" s="2"/>
      <c r="Q54" s="2"/>
      <c r="R54" s="2"/>
      <c r="S54" s="2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</row>
    <row r="55" spans="1:38" ht="14.2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2"/>
      <c r="N55" s="2"/>
      <c r="O55" s="2"/>
      <c r="P55" s="2"/>
      <c r="Q55" s="2"/>
      <c r="R55" s="2"/>
      <c r="S55" s="2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</row>
    <row r="56" spans="1:38" ht="14.2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2"/>
      <c r="N56" s="2"/>
      <c r="O56" s="2"/>
      <c r="P56" s="2"/>
      <c r="Q56" s="2"/>
      <c r="R56" s="2"/>
      <c r="S56" s="2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</row>
    <row r="57" spans="1:38" ht="14.2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2"/>
      <c r="N57" s="2"/>
      <c r="O57" s="2"/>
      <c r="P57" s="2"/>
      <c r="Q57" s="2"/>
      <c r="R57" s="2"/>
      <c r="S57" s="2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</row>
    <row r="58" spans="1:38" ht="14.2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2"/>
      <c r="N58" s="2"/>
      <c r="O58" s="2"/>
      <c r="P58" s="2"/>
      <c r="Q58" s="2"/>
      <c r="R58" s="2"/>
      <c r="S58" s="2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</row>
    <row r="59" spans="1:38" ht="14.2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2"/>
      <c r="N59" s="2"/>
      <c r="O59" s="2"/>
      <c r="P59" s="2"/>
      <c r="Q59" s="2"/>
      <c r="R59" s="2"/>
      <c r="S59" s="2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</row>
    <row r="60" spans="1:38" ht="14.2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2"/>
      <c r="N60" s="2"/>
      <c r="O60" s="2"/>
      <c r="P60" s="2"/>
      <c r="Q60" s="2"/>
      <c r="R60" s="2"/>
      <c r="S60" s="2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</row>
    <row r="61" spans="1:38" ht="14.2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2"/>
      <c r="N61" s="2"/>
      <c r="O61" s="2"/>
      <c r="P61" s="2"/>
      <c r="Q61" s="2"/>
      <c r="R61" s="2"/>
      <c r="S61" s="2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</row>
    <row r="62" spans="1:38" ht="14.2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2"/>
      <c r="N62" s="2"/>
      <c r="O62" s="2"/>
      <c r="P62" s="2"/>
      <c r="Q62" s="2"/>
      <c r="R62" s="2"/>
      <c r="S62" s="2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</row>
    <row r="63" spans="1:38" ht="14.2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2"/>
      <c r="N63" s="2"/>
      <c r="O63" s="2"/>
      <c r="P63" s="2"/>
      <c r="Q63" s="2"/>
      <c r="R63" s="2"/>
      <c r="S63" s="2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</row>
    <row r="64" spans="1:38" ht="14.2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2"/>
      <c r="N64" s="2"/>
      <c r="O64" s="2"/>
      <c r="P64" s="2"/>
      <c r="Q64" s="2"/>
      <c r="R64" s="2"/>
      <c r="S64" s="2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</row>
    <row r="65" spans="1:38" ht="14.2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2"/>
      <c r="N65" s="2"/>
      <c r="O65" s="2"/>
      <c r="P65" s="2"/>
      <c r="Q65" s="2"/>
      <c r="R65" s="2"/>
      <c r="S65" s="2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</row>
    <row r="66" spans="1:38" ht="14.2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2"/>
      <c r="N66" s="2"/>
      <c r="O66" s="2"/>
      <c r="P66" s="2"/>
      <c r="Q66" s="2"/>
      <c r="R66" s="2"/>
      <c r="S66" s="2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</row>
    <row r="67" spans="1:38" ht="14.2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2"/>
      <c r="N67" s="2"/>
      <c r="O67" s="2"/>
      <c r="P67" s="2"/>
      <c r="Q67" s="2"/>
      <c r="R67" s="2"/>
      <c r="S67" s="2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</row>
    <row r="68" spans="1:38" ht="14.2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2"/>
      <c r="N68" s="2"/>
      <c r="O68" s="2"/>
      <c r="P68" s="2"/>
      <c r="Q68" s="2"/>
      <c r="R68" s="2"/>
      <c r="S68" s="2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</row>
    <row r="69" spans="1:38" ht="14.2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2"/>
      <c r="N69" s="2"/>
      <c r="O69" s="2"/>
      <c r="P69" s="2"/>
      <c r="Q69" s="2"/>
      <c r="R69" s="2"/>
      <c r="S69" s="2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</row>
    <row r="70" spans="1:38" ht="14.2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2"/>
      <c r="N70" s="2"/>
      <c r="O70" s="2"/>
      <c r="P70" s="2"/>
      <c r="Q70" s="2"/>
      <c r="R70" s="2"/>
      <c r="S70" s="2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</row>
    <row r="71" spans="1:38" ht="14.2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2"/>
      <c r="N71" s="2"/>
      <c r="O71" s="2"/>
      <c r="P71" s="2"/>
      <c r="Q71" s="2"/>
      <c r="R71" s="2"/>
      <c r="S71" s="2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</row>
    <row r="72" spans="1:38" ht="14.2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2"/>
      <c r="N72" s="2"/>
      <c r="O72" s="2"/>
      <c r="P72" s="2"/>
      <c r="Q72" s="2"/>
      <c r="R72" s="2"/>
      <c r="S72" s="2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</row>
    <row r="73" spans="1:38" ht="14.2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2"/>
      <c r="N73" s="2"/>
      <c r="O73" s="2"/>
      <c r="P73" s="2"/>
      <c r="Q73" s="2"/>
      <c r="R73" s="2"/>
      <c r="S73" s="2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</row>
    <row r="74" spans="1:38" ht="14.2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2"/>
      <c r="N74" s="2"/>
      <c r="O74" s="2"/>
      <c r="P74" s="2"/>
      <c r="Q74" s="2"/>
      <c r="R74" s="2"/>
      <c r="S74" s="2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</row>
    <row r="75" spans="1:38" ht="14.2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2"/>
      <c r="N75" s="2"/>
      <c r="O75" s="2"/>
      <c r="P75" s="2"/>
      <c r="Q75" s="2"/>
      <c r="R75" s="2"/>
      <c r="S75" s="2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</row>
    <row r="76" spans="1:38" ht="14.2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2"/>
      <c r="N76" s="2"/>
      <c r="O76" s="2"/>
      <c r="P76" s="2"/>
      <c r="Q76" s="2"/>
      <c r="R76" s="2"/>
      <c r="S76" s="2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</row>
    <row r="77" spans="1:38" ht="14.2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2"/>
      <c r="N77" s="2"/>
      <c r="O77" s="2"/>
      <c r="P77" s="2"/>
      <c r="Q77" s="2"/>
      <c r="R77" s="2"/>
      <c r="S77" s="2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</row>
    <row r="78" spans="1:38" ht="14.2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2"/>
      <c r="N78" s="2"/>
      <c r="O78" s="2"/>
      <c r="P78" s="2"/>
      <c r="Q78" s="2"/>
      <c r="R78" s="2"/>
      <c r="S78" s="2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</row>
    <row r="79" spans="1:38" ht="14.2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2"/>
      <c r="N79" s="2"/>
      <c r="O79" s="2"/>
      <c r="P79" s="2"/>
      <c r="Q79" s="2"/>
      <c r="R79" s="2"/>
      <c r="S79" s="2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</row>
    <row r="80" spans="1:38" ht="14.2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2"/>
      <c r="N80" s="2"/>
      <c r="O80" s="2"/>
      <c r="P80" s="2"/>
      <c r="Q80" s="2"/>
      <c r="R80" s="2"/>
      <c r="S80" s="2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</row>
    <row r="81" spans="1:38" ht="14.2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2"/>
      <c r="N81" s="2"/>
      <c r="O81" s="2"/>
      <c r="P81" s="2"/>
      <c r="Q81" s="2"/>
      <c r="R81" s="2"/>
      <c r="S81" s="2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</row>
    <row r="82" spans="1:38" ht="14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2"/>
      <c r="N82" s="2"/>
      <c r="O82" s="2"/>
      <c r="P82" s="2"/>
      <c r="Q82" s="2"/>
      <c r="R82" s="2"/>
      <c r="S82" s="2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</row>
    <row r="83" spans="1:38" ht="14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2"/>
      <c r="N83" s="2"/>
      <c r="O83" s="2"/>
      <c r="P83" s="2"/>
      <c r="Q83" s="2"/>
      <c r="R83" s="2"/>
      <c r="S83" s="2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</row>
    <row r="84" spans="1:38" ht="14.2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2"/>
      <c r="N84" s="2"/>
      <c r="O84" s="2"/>
      <c r="P84" s="2"/>
      <c r="Q84" s="2"/>
      <c r="R84" s="2"/>
      <c r="S84" s="2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</row>
    <row r="85" spans="1:38" ht="14.2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2"/>
      <c r="N85" s="2"/>
      <c r="O85" s="2"/>
      <c r="P85" s="2"/>
      <c r="Q85" s="2"/>
      <c r="R85" s="2"/>
      <c r="S85" s="2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</row>
    <row r="86" spans="1:38" ht="14.2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2"/>
      <c r="N86" s="2"/>
      <c r="O86" s="2"/>
      <c r="P86" s="2"/>
      <c r="Q86" s="2"/>
      <c r="R86" s="2"/>
      <c r="S86" s="2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</row>
    <row r="87" spans="1:38" ht="14.2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2"/>
      <c r="N87" s="2"/>
      <c r="O87" s="2"/>
      <c r="P87" s="2"/>
      <c r="Q87" s="2"/>
      <c r="R87" s="2"/>
      <c r="S87" s="2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</row>
    <row r="88" spans="1:38" ht="14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2"/>
      <c r="N88" s="2"/>
      <c r="O88" s="2"/>
      <c r="P88" s="2"/>
      <c r="Q88" s="2"/>
      <c r="R88" s="2"/>
      <c r="S88" s="2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</row>
    <row r="89" spans="1:38" ht="14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2"/>
      <c r="N89" s="2"/>
      <c r="O89" s="2"/>
      <c r="P89" s="2"/>
      <c r="Q89" s="2"/>
      <c r="R89" s="2"/>
      <c r="S89" s="2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</row>
    <row r="90" spans="1:38" ht="14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2"/>
      <c r="N90" s="2"/>
      <c r="O90" s="2"/>
      <c r="P90" s="2"/>
      <c r="Q90" s="2"/>
      <c r="R90" s="2"/>
      <c r="S90" s="2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</row>
    <row r="91" spans="1:38" ht="14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2"/>
      <c r="N91" s="2"/>
      <c r="O91" s="2"/>
      <c r="P91" s="2"/>
      <c r="Q91" s="2"/>
      <c r="R91" s="2"/>
      <c r="S91" s="2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</row>
    <row r="92" spans="1:38" ht="14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2"/>
      <c r="N92" s="2"/>
      <c r="O92" s="2"/>
      <c r="P92" s="2"/>
      <c r="Q92" s="2"/>
      <c r="R92" s="2"/>
      <c r="S92" s="2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</row>
    <row r="93" spans="1:38" ht="14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2"/>
      <c r="N93" s="2"/>
      <c r="O93" s="2"/>
      <c r="P93" s="2"/>
      <c r="Q93" s="2"/>
      <c r="R93" s="2"/>
      <c r="S93" s="2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</row>
    <row r="94" spans="1:38" ht="14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2"/>
      <c r="N94" s="2"/>
      <c r="O94" s="2"/>
      <c r="P94" s="2"/>
      <c r="Q94" s="2"/>
      <c r="R94" s="2"/>
      <c r="S94" s="2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</row>
    <row r="95" spans="1:38" ht="14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2"/>
      <c r="N95" s="2"/>
      <c r="O95" s="2"/>
      <c r="P95" s="2"/>
      <c r="Q95" s="2"/>
      <c r="R95" s="2"/>
      <c r="S95" s="2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</row>
    <row r="96" spans="1:38" ht="14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2"/>
      <c r="N96" s="2"/>
      <c r="O96" s="2"/>
      <c r="P96" s="2"/>
      <c r="Q96" s="2"/>
      <c r="R96" s="2"/>
      <c r="S96" s="2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</row>
    <row r="97" spans="1:38" ht="14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2"/>
      <c r="N97" s="2"/>
      <c r="O97" s="2"/>
      <c r="P97" s="2"/>
      <c r="Q97" s="2"/>
      <c r="R97" s="2"/>
      <c r="S97" s="2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</row>
    <row r="98" spans="1:38" ht="14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2"/>
      <c r="N98" s="2"/>
      <c r="O98" s="2"/>
      <c r="P98" s="2"/>
      <c r="Q98" s="2"/>
      <c r="R98" s="2"/>
      <c r="S98" s="2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</row>
    <row r="99" spans="1:38" ht="14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2"/>
      <c r="N99" s="2"/>
      <c r="O99" s="2"/>
      <c r="P99" s="2"/>
      <c r="Q99" s="2"/>
      <c r="R99" s="2"/>
      <c r="S99" s="2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</row>
    <row r="100" spans="1:38" ht="14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2"/>
      <c r="N100" s="2"/>
      <c r="O100" s="2"/>
      <c r="P100" s="2"/>
      <c r="Q100" s="2"/>
      <c r="R100" s="2"/>
      <c r="S100" s="2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</row>
    <row r="101" spans="1:38" ht="14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2"/>
      <c r="N101" s="2"/>
      <c r="O101" s="2"/>
      <c r="P101" s="2"/>
      <c r="Q101" s="2"/>
      <c r="R101" s="2"/>
      <c r="S101" s="2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</row>
    <row r="102" spans="1:38" ht="14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2"/>
      <c r="N102" s="2"/>
      <c r="O102" s="2"/>
      <c r="P102" s="2"/>
      <c r="Q102" s="2"/>
      <c r="R102" s="2"/>
      <c r="S102" s="2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</row>
    <row r="103" spans="1:38" ht="14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2"/>
      <c r="N103" s="2"/>
      <c r="O103" s="2"/>
      <c r="P103" s="2"/>
      <c r="Q103" s="2"/>
      <c r="R103" s="2"/>
      <c r="S103" s="2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</row>
    <row r="104" spans="1:38" ht="14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2"/>
      <c r="N104" s="2"/>
      <c r="O104" s="2"/>
      <c r="P104" s="2"/>
      <c r="Q104" s="2"/>
      <c r="R104" s="2"/>
      <c r="S104" s="2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</row>
    <row r="105" spans="1:38" ht="14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2"/>
      <c r="N105" s="2"/>
      <c r="O105" s="2"/>
      <c r="P105" s="2"/>
      <c r="Q105" s="2"/>
      <c r="R105" s="2"/>
      <c r="S105" s="2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</row>
    <row r="106" spans="1:38" ht="14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2"/>
      <c r="N106" s="2"/>
      <c r="O106" s="2"/>
      <c r="P106" s="2"/>
      <c r="Q106" s="2"/>
      <c r="R106" s="2"/>
      <c r="S106" s="2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</row>
    <row r="107" spans="1:38" ht="14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2"/>
      <c r="N107" s="2"/>
      <c r="O107" s="2"/>
      <c r="P107" s="2"/>
      <c r="Q107" s="2"/>
      <c r="R107" s="2"/>
      <c r="S107" s="2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</row>
    <row r="108" spans="1:38" ht="14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2"/>
      <c r="N108" s="2"/>
      <c r="O108" s="2"/>
      <c r="P108" s="2"/>
      <c r="Q108" s="2"/>
      <c r="R108" s="2"/>
      <c r="S108" s="2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</row>
    <row r="109" spans="1:38" ht="14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2"/>
      <c r="N109" s="2"/>
      <c r="O109" s="2"/>
      <c r="P109" s="2"/>
      <c r="Q109" s="2"/>
      <c r="R109" s="2"/>
      <c r="S109" s="2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</row>
    <row r="110" spans="1:38" ht="14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2"/>
      <c r="N110" s="2"/>
      <c r="O110" s="2"/>
      <c r="P110" s="2"/>
      <c r="Q110" s="2"/>
      <c r="R110" s="2"/>
      <c r="S110" s="2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</row>
    <row r="111" spans="1:38" ht="14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2"/>
      <c r="N111" s="2"/>
      <c r="O111" s="2"/>
      <c r="P111" s="2"/>
      <c r="Q111" s="2"/>
      <c r="R111" s="2"/>
      <c r="S111" s="2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</row>
    <row r="112" spans="1:38" ht="14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2"/>
      <c r="N112" s="2"/>
      <c r="O112" s="2"/>
      <c r="P112" s="2"/>
      <c r="Q112" s="2"/>
      <c r="R112" s="2"/>
      <c r="S112" s="2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</row>
    <row r="113" spans="1:38" ht="14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2"/>
      <c r="N113" s="2"/>
      <c r="O113" s="2"/>
      <c r="P113" s="2"/>
      <c r="Q113" s="2"/>
      <c r="R113" s="2"/>
      <c r="S113" s="2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</row>
    <row r="114" spans="1:38" ht="14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2"/>
      <c r="N114" s="2"/>
      <c r="O114" s="2"/>
      <c r="P114" s="2"/>
      <c r="Q114" s="2"/>
      <c r="R114" s="2"/>
      <c r="S114" s="2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</row>
    <row r="115" spans="1:38" ht="14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2"/>
      <c r="N115" s="2"/>
      <c r="O115" s="2"/>
      <c r="P115" s="2"/>
      <c r="Q115" s="2"/>
      <c r="R115" s="2"/>
      <c r="S115" s="2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</row>
    <row r="116" spans="1:38" ht="14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2"/>
      <c r="N116" s="2"/>
      <c r="O116" s="2"/>
      <c r="P116" s="2"/>
      <c r="Q116" s="2"/>
      <c r="R116" s="2"/>
      <c r="S116" s="2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</row>
    <row r="117" spans="1:38" ht="14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2"/>
      <c r="N117" s="2"/>
      <c r="O117" s="2"/>
      <c r="P117" s="2"/>
      <c r="Q117" s="2"/>
      <c r="R117" s="2"/>
      <c r="S117" s="2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</row>
    <row r="118" spans="1:38" ht="14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2"/>
      <c r="N118" s="2"/>
      <c r="O118" s="2"/>
      <c r="P118" s="2"/>
      <c r="Q118" s="2"/>
      <c r="R118" s="2"/>
      <c r="S118" s="2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</row>
    <row r="119" spans="1:38" ht="14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2"/>
      <c r="N119" s="2"/>
      <c r="O119" s="2"/>
      <c r="P119" s="2"/>
      <c r="Q119" s="2"/>
      <c r="R119" s="2"/>
      <c r="S119" s="2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</row>
    <row r="120" spans="1:38" ht="14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2"/>
      <c r="N120" s="2"/>
      <c r="O120" s="2"/>
      <c r="P120" s="2"/>
      <c r="Q120" s="2"/>
      <c r="R120" s="2"/>
      <c r="S120" s="2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</row>
    <row r="121" spans="1:38" ht="14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2"/>
      <c r="N121" s="2"/>
      <c r="O121" s="2"/>
      <c r="P121" s="2"/>
      <c r="Q121" s="2"/>
      <c r="R121" s="2"/>
      <c r="S121" s="2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</row>
    <row r="122" spans="1:38" ht="14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2"/>
      <c r="N122" s="2"/>
      <c r="O122" s="2"/>
      <c r="P122" s="2"/>
      <c r="Q122" s="2"/>
      <c r="R122" s="2"/>
      <c r="S122" s="2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</row>
    <row r="123" spans="1:38" ht="14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2"/>
      <c r="N123" s="2"/>
      <c r="O123" s="2"/>
      <c r="P123" s="2"/>
      <c r="Q123" s="2"/>
      <c r="R123" s="2"/>
      <c r="S123" s="2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</row>
    <row r="124" spans="1:38" ht="14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2"/>
      <c r="N124" s="2"/>
      <c r="O124" s="2"/>
      <c r="P124" s="2"/>
      <c r="Q124" s="2"/>
      <c r="R124" s="2"/>
      <c r="S124" s="2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</row>
    <row r="125" spans="1:38" ht="14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2"/>
      <c r="N125" s="2"/>
      <c r="O125" s="2"/>
      <c r="P125" s="2"/>
      <c r="Q125" s="2"/>
      <c r="R125" s="2"/>
      <c r="S125" s="2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</row>
    <row r="126" spans="1:38" ht="14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2"/>
      <c r="N126" s="2"/>
      <c r="O126" s="2"/>
      <c r="P126" s="2"/>
      <c r="Q126" s="2"/>
      <c r="R126" s="2"/>
      <c r="S126" s="2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</row>
    <row r="127" spans="1:38" ht="14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2"/>
      <c r="N127" s="2"/>
      <c r="O127" s="2"/>
      <c r="P127" s="2"/>
      <c r="Q127" s="2"/>
      <c r="R127" s="2"/>
      <c r="S127" s="2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</row>
    <row r="128" spans="1:38" ht="14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2"/>
      <c r="N128" s="2"/>
      <c r="O128" s="2"/>
      <c r="P128" s="2"/>
      <c r="Q128" s="2"/>
      <c r="R128" s="2"/>
      <c r="S128" s="2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</row>
    <row r="129" spans="1:38" ht="14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2"/>
      <c r="N129" s="2"/>
      <c r="O129" s="2"/>
      <c r="P129" s="2"/>
      <c r="Q129" s="2"/>
      <c r="R129" s="2"/>
      <c r="S129" s="2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</row>
    <row r="130" spans="1:38" ht="14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2"/>
      <c r="N130" s="2"/>
      <c r="O130" s="2"/>
      <c r="P130" s="2"/>
      <c r="Q130" s="2"/>
      <c r="R130" s="2"/>
      <c r="S130" s="2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</row>
    <row r="131" spans="1:38" ht="14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2"/>
      <c r="N131" s="2"/>
      <c r="O131" s="2"/>
      <c r="P131" s="2"/>
      <c r="Q131" s="2"/>
      <c r="R131" s="2"/>
      <c r="S131" s="2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</row>
    <row r="132" spans="1:38" ht="14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2"/>
      <c r="N132" s="2"/>
      <c r="O132" s="2"/>
      <c r="P132" s="2"/>
      <c r="Q132" s="2"/>
      <c r="R132" s="2"/>
      <c r="S132" s="2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</row>
    <row r="133" spans="1:38" ht="14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2"/>
      <c r="N133" s="2"/>
      <c r="O133" s="2"/>
      <c r="P133" s="2"/>
      <c r="Q133" s="2"/>
      <c r="R133" s="2"/>
      <c r="S133" s="2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</row>
    <row r="134" spans="1:38" ht="14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2"/>
      <c r="N134" s="2"/>
      <c r="O134" s="2"/>
      <c r="P134" s="2"/>
      <c r="Q134" s="2"/>
      <c r="R134" s="2"/>
      <c r="S134" s="2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</row>
    <row r="135" spans="1:38" ht="14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2"/>
      <c r="N135" s="2"/>
      <c r="O135" s="2"/>
      <c r="P135" s="2"/>
      <c r="Q135" s="2"/>
      <c r="R135" s="2"/>
      <c r="S135" s="2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</row>
    <row r="136" spans="1:38" ht="14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2"/>
      <c r="N136" s="2"/>
      <c r="O136" s="2"/>
      <c r="P136" s="2"/>
      <c r="Q136" s="2"/>
      <c r="R136" s="2"/>
      <c r="S136" s="2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</row>
    <row r="137" spans="1:38" ht="14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2"/>
      <c r="N137" s="2"/>
      <c r="O137" s="2"/>
      <c r="P137" s="2"/>
      <c r="Q137" s="2"/>
      <c r="R137" s="2"/>
      <c r="S137" s="2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</row>
    <row r="138" spans="1:38" ht="14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2"/>
      <c r="N138" s="2"/>
      <c r="O138" s="2"/>
      <c r="P138" s="2"/>
      <c r="Q138" s="2"/>
      <c r="R138" s="2"/>
      <c r="S138" s="2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</row>
    <row r="139" spans="1:38" ht="14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2"/>
      <c r="N139" s="2"/>
      <c r="O139" s="2"/>
      <c r="P139" s="2"/>
      <c r="Q139" s="2"/>
      <c r="R139" s="2"/>
      <c r="S139" s="2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</row>
    <row r="140" spans="1:38" ht="14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2"/>
      <c r="N140" s="2"/>
      <c r="O140" s="2"/>
      <c r="P140" s="2"/>
      <c r="Q140" s="2"/>
      <c r="R140" s="2"/>
      <c r="S140" s="2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</row>
    <row r="141" spans="1:38" ht="14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2"/>
      <c r="N141" s="2"/>
      <c r="O141" s="2"/>
      <c r="P141" s="2"/>
      <c r="Q141" s="2"/>
      <c r="R141" s="2"/>
      <c r="S141" s="2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</row>
    <row r="142" spans="1:38" ht="14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2"/>
      <c r="N142" s="2"/>
      <c r="O142" s="2"/>
      <c r="P142" s="2"/>
      <c r="Q142" s="2"/>
      <c r="R142" s="2"/>
      <c r="S142" s="2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</row>
    <row r="143" spans="1:38" ht="14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2"/>
      <c r="N143" s="2"/>
      <c r="O143" s="2"/>
      <c r="P143" s="2"/>
      <c r="Q143" s="2"/>
      <c r="R143" s="2"/>
      <c r="S143" s="2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</row>
    <row r="144" spans="1:38" ht="14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2"/>
      <c r="N144" s="2"/>
      <c r="O144" s="2"/>
      <c r="P144" s="2"/>
      <c r="Q144" s="2"/>
      <c r="R144" s="2"/>
      <c r="S144" s="2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</row>
    <row r="145" spans="1:38" ht="14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2"/>
      <c r="N145" s="2"/>
      <c r="O145" s="2"/>
      <c r="P145" s="2"/>
      <c r="Q145" s="2"/>
      <c r="R145" s="2"/>
      <c r="S145" s="2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</row>
    <row r="146" spans="1:38" ht="14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2"/>
      <c r="N146" s="2"/>
      <c r="O146" s="2"/>
      <c r="P146" s="2"/>
      <c r="Q146" s="2"/>
      <c r="R146" s="2"/>
      <c r="S146" s="2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</row>
    <row r="147" spans="1:38" ht="14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2"/>
      <c r="N147" s="2"/>
      <c r="O147" s="2"/>
      <c r="P147" s="2"/>
      <c r="Q147" s="2"/>
      <c r="R147" s="2"/>
      <c r="S147" s="2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</row>
    <row r="148" spans="1:38" ht="14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2"/>
      <c r="N148" s="2"/>
      <c r="O148" s="2"/>
      <c r="P148" s="2"/>
      <c r="Q148" s="2"/>
      <c r="R148" s="2"/>
      <c r="S148" s="2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</row>
    <row r="149" spans="1:38" ht="14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2"/>
      <c r="N149" s="2"/>
      <c r="O149" s="2"/>
      <c r="P149" s="2"/>
      <c r="Q149" s="2"/>
      <c r="R149" s="2"/>
      <c r="S149" s="2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</row>
    <row r="150" spans="1:38" ht="14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2"/>
      <c r="N150" s="2"/>
      <c r="O150" s="2"/>
      <c r="P150" s="2"/>
      <c r="Q150" s="2"/>
      <c r="R150" s="2"/>
      <c r="S150" s="2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</row>
    <row r="151" spans="1:38" ht="14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2"/>
      <c r="N151" s="2"/>
      <c r="O151" s="2"/>
      <c r="P151" s="2"/>
      <c r="Q151" s="2"/>
      <c r="R151" s="2"/>
      <c r="S151" s="2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</row>
    <row r="152" spans="1:38" ht="14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2"/>
      <c r="N152" s="2"/>
      <c r="O152" s="2"/>
      <c r="P152" s="2"/>
      <c r="Q152" s="2"/>
      <c r="R152" s="2"/>
      <c r="S152" s="2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</row>
    <row r="153" spans="1:38" ht="14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2"/>
      <c r="N153" s="2"/>
      <c r="O153" s="2"/>
      <c r="P153" s="2"/>
      <c r="Q153" s="2"/>
      <c r="R153" s="2"/>
      <c r="S153" s="2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</row>
    <row r="154" spans="1:38" ht="14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2"/>
      <c r="N154" s="2"/>
      <c r="O154" s="2"/>
      <c r="P154" s="2"/>
      <c r="Q154" s="2"/>
      <c r="R154" s="2"/>
      <c r="S154" s="2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</row>
    <row r="155" spans="1:38" ht="14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2"/>
      <c r="N155" s="2"/>
      <c r="O155" s="2"/>
      <c r="P155" s="2"/>
      <c r="Q155" s="2"/>
      <c r="R155" s="2"/>
      <c r="S155" s="2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</row>
    <row r="156" spans="1:38" ht="14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2"/>
      <c r="N156" s="2"/>
      <c r="O156" s="2"/>
      <c r="P156" s="2"/>
      <c r="Q156" s="2"/>
      <c r="R156" s="2"/>
      <c r="S156" s="2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</row>
    <row r="157" spans="1:38" ht="14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2"/>
      <c r="N157" s="2"/>
      <c r="O157" s="2"/>
      <c r="P157" s="2"/>
      <c r="Q157" s="2"/>
      <c r="R157" s="2"/>
      <c r="S157" s="2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</row>
    <row r="158" spans="1:38" ht="14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2"/>
      <c r="N158" s="2"/>
      <c r="O158" s="2"/>
      <c r="P158" s="2"/>
      <c r="Q158" s="2"/>
      <c r="R158" s="2"/>
      <c r="S158" s="2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</row>
    <row r="159" spans="1:38" ht="14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2"/>
      <c r="N159" s="2"/>
      <c r="O159" s="2"/>
      <c r="P159" s="2"/>
      <c r="Q159" s="2"/>
      <c r="R159" s="2"/>
      <c r="S159" s="2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</row>
    <row r="160" spans="1:38" ht="14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2"/>
      <c r="N160" s="2"/>
      <c r="O160" s="2"/>
      <c r="P160" s="2"/>
      <c r="Q160" s="2"/>
      <c r="R160" s="2"/>
      <c r="S160" s="2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</row>
    <row r="161" spans="1:38" ht="14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2"/>
      <c r="N161" s="2"/>
      <c r="O161" s="2"/>
      <c r="P161" s="2"/>
      <c r="Q161" s="2"/>
      <c r="R161" s="2"/>
      <c r="S161" s="2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</row>
    <row r="162" spans="1:38" ht="14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2"/>
      <c r="N162" s="2"/>
      <c r="O162" s="2"/>
      <c r="P162" s="2"/>
      <c r="Q162" s="2"/>
      <c r="R162" s="2"/>
      <c r="S162" s="2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</row>
    <row r="163" spans="1:38" ht="14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2"/>
      <c r="N163" s="2"/>
      <c r="O163" s="2"/>
      <c r="P163" s="2"/>
      <c r="Q163" s="2"/>
      <c r="R163" s="2"/>
      <c r="S163" s="2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</row>
    <row r="164" spans="1:38" ht="14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2"/>
      <c r="N164" s="2"/>
      <c r="O164" s="2"/>
      <c r="P164" s="2"/>
      <c r="Q164" s="2"/>
      <c r="R164" s="2"/>
      <c r="S164" s="2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</row>
    <row r="165" spans="1:38" ht="14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2"/>
      <c r="N165" s="2"/>
      <c r="O165" s="2"/>
      <c r="P165" s="2"/>
      <c r="Q165" s="2"/>
      <c r="R165" s="2"/>
      <c r="S165" s="2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</row>
    <row r="166" spans="1:38" ht="14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2"/>
      <c r="N166" s="2"/>
      <c r="O166" s="2"/>
      <c r="P166" s="2"/>
      <c r="Q166" s="2"/>
      <c r="R166" s="2"/>
      <c r="S166" s="2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</row>
    <row r="167" spans="1:38" ht="14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2"/>
      <c r="N167" s="2"/>
      <c r="O167" s="2"/>
      <c r="P167" s="2"/>
      <c r="Q167" s="2"/>
      <c r="R167" s="2"/>
      <c r="S167" s="2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</row>
    <row r="168" spans="1:38" ht="14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2"/>
      <c r="N168" s="2"/>
      <c r="O168" s="2"/>
      <c r="P168" s="2"/>
      <c r="Q168" s="2"/>
      <c r="R168" s="2"/>
      <c r="S168" s="2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</row>
    <row r="169" spans="1:38" ht="14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2"/>
      <c r="N169" s="2"/>
      <c r="O169" s="2"/>
      <c r="P169" s="2"/>
      <c r="Q169" s="2"/>
      <c r="R169" s="2"/>
      <c r="S169" s="2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</row>
    <row r="170" spans="1:38" ht="14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2"/>
      <c r="N170" s="2"/>
      <c r="O170" s="2"/>
      <c r="P170" s="2"/>
      <c r="Q170" s="2"/>
      <c r="R170" s="2"/>
      <c r="S170" s="2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</row>
    <row r="171" spans="1:38" ht="14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2"/>
      <c r="N171" s="2"/>
      <c r="O171" s="2"/>
      <c r="P171" s="2"/>
      <c r="Q171" s="2"/>
      <c r="R171" s="2"/>
      <c r="S171" s="2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</row>
    <row r="172" spans="1:38" ht="14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2"/>
      <c r="N172" s="2"/>
      <c r="O172" s="2"/>
      <c r="P172" s="2"/>
      <c r="Q172" s="2"/>
      <c r="R172" s="2"/>
      <c r="S172" s="2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</row>
    <row r="173" spans="1:38" ht="14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2"/>
      <c r="N173" s="2"/>
      <c r="O173" s="2"/>
      <c r="P173" s="2"/>
      <c r="Q173" s="2"/>
      <c r="R173" s="2"/>
      <c r="S173" s="2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</row>
    <row r="174" spans="1:38" ht="14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2"/>
      <c r="N174" s="2"/>
      <c r="O174" s="2"/>
      <c r="P174" s="2"/>
      <c r="Q174" s="2"/>
      <c r="R174" s="2"/>
      <c r="S174" s="2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</row>
    <row r="175" spans="1:38" ht="14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2"/>
      <c r="N175" s="2"/>
      <c r="O175" s="2"/>
      <c r="P175" s="2"/>
      <c r="Q175" s="2"/>
      <c r="R175" s="2"/>
      <c r="S175" s="2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</row>
    <row r="176" spans="1:38" ht="14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2"/>
      <c r="N176" s="2"/>
      <c r="O176" s="2"/>
      <c r="P176" s="2"/>
      <c r="Q176" s="2"/>
      <c r="R176" s="2"/>
      <c r="S176" s="2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</row>
    <row r="177" spans="1:38" ht="14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2"/>
      <c r="N177" s="2"/>
      <c r="O177" s="2"/>
      <c r="P177" s="2"/>
      <c r="Q177" s="2"/>
      <c r="R177" s="2"/>
      <c r="S177" s="2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</row>
    <row r="178" spans="1:38" ht="14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2"/>
      <c r="N178" s="2"/>
      <c r="O178" s="2"/>
      <c r="P178" s="2"/>
      <c r="Q178" s="2"/>
      <c r="R178" s="2"/>
      <c r="S178" s="2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</row>
    <row r="179" spans="1:38" ht="14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2"/>
      <c r="N179" s="2"/>
      <c r="O179" s="2"/>
      <c r="P179" s="2"/>
      <c r="Q179" s="2"/>
      <c r="R179" s="2"/>
      <c r="S179" s="2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</row>
    <row r="180" spans="1:38" ht="14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2"/>
      <c r="N180" s="2"/>
      <c r="O180" s="2"/>
      <c r="P180" s="2"/>
      <c r="Q180" s="2"/>
      <c r="R180" s="2"/>
      <c r="S180" s="2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</row>
    <row r="181" spans="1:38" ht="14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2"/>
      <c r="N181" s="2"/>
      <c r="O181" s="2"/>
      <c r="P181" s="2"/>
      <c r="Q181" s="2"/>
      <c r="R181" s="2"/>
      <c r="S181" s="2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</row>
    <row r="182" spans="1:38" ht="14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2"/>
      <c r="N182" s="2"/>
      <c r="O182" s="2"/>
      <c r="P182" s="2"/>
      <c r="Q182" s="2"/>
      <c r="R182" s="2"/>
      <c r="S182" s="2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</row>
    <row r="183" spans="1:38" ht="14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2"/>
      <c r="N183" s="2"/>
      <c r="O183" s="2"/>
      <c r="P183" s="2"/>
      <c r="Q183" s="2"/>
      <c r="R183" s="2"/>
      <c r="S183" s="2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</row>
    <row r="184" spans="1:38" ht="14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2"/>
      <c r="N184" s="2"/>
      <c r="O184" s="2"/>
      <c r="P184" s="2"/>
      <c r="Q184" s="2"/>
      <c r="R184" s="2"/>
      <c r="S184" s="2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</row>
    <row r="185" spans="1:38" ht="14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2"/>
      <c r="N185" s="2"/>
      <c r="O185" s="2"/>
      <c r="P185" s="2"/>
      <c r="Q185" s="2"/>
      <c r="R185" s="2"/>
      <c r="S185" s="2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</row>
    <row r="186" spans="1:38" ht="14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2"/>
      <c r="N186" s="2"/>
      <c r="O186" s="2"/>
      <c r="P186" s="2"/>
      <c r="Q186" s="2"/>
      <c r="R186" s="2"/>
      <c r="S186" s="2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</row>
    <row r="187" spans="1:38" ht="14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2"/>
      <c r="N187" s="2"/>
      <c r="O187" s="2"/>
      <c r="P187" s="2"/>
      <c r="Q187" s="2"/>
      <c r="R187" s="2"/>
      <c r="S187" s="2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</row>
    <row r="188" spans="1:38" ht="14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2"/>
      <c r="N188" s="2"/>
      <c r="O188" s="2"/>
      <c r="P188" s="2"/>
      <c r="Q188" s="2"/>
      <c r="R188" s="2"/>
      <c r="S188" s="2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</row>
    <row r="189" spans="1:38" ht="14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2"/>
      <c r="N189" s="2"/>
      <c r="O189" s="2"/>
      <c r="P189" s="2"/>
      <c r="Q189" s="2"/>
      <c r="R189" s="2"/>
      <c r="S189" s="2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</row>
    <row r="190" spans="1:38" ht="14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2"/>
      <c r="N190" s="2"/>
      <c r="O190" s="2"/>
      <c r="P190" s="2"/>
      <c r="Q190" s="2"/>
      <c r="R190" s="2"/>
      <c r="S190" s="2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</row>
    <row r="191" spans="1:38" ht="14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2"/>
      <c r="N191" s="2"/>
      <c r="O191" s="2"/>
      <c r="P191" s="2"/>
      <c r="Q191" s="2"/>
      <c r="R191" s="2"/>
      <c r="S191" s="2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</row>
    <row r="192" spans="1:38" ht="14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2"/>
      <c r="N192" s="2"/>
      <c r="O192" s="2"/>
      <c r="P192" s="2"/>
      <c r="Q192" s="2"/>
      <c r="R192" s="2"/>
      <c r="S192" s="2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</row>
    <row r="193" spans="1:38" ht="14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2"/>
      <c r="N193" s="2"/>
      <c r="O193" s="2"/>
      <c r="P193" s="2"/>
      <c r="Q193" s="2"/>
      <c r="R193" s="2"/>
      <c r="S193" s="2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</row>
    <row r="194" spans="1:38" ht="14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2"/>
      <c r="N194" s="2"/>
      <c r="O194" s="2"/>
      <c r="P194" s="2"/>
      <c r="Q194" s="2"/>
      <c r="R194" s="2"/>
      <c r="S194" s="2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</row>
    <row r="195" spans="1:38" ht="14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2"/>
      <c r="N195" s="2"/>
      <c r="O195" s="2"/>
      <c r="P195" s="2"/>
      <c r="Q195" s="2"/>
      <c r="R195" s="2"/>
      <c r="S195" s="2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</row>
    <row r="196" spans="1:38" ht="14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2"/>
      <c r="N196" s="2"/>
      <c r="O196" s="2"/>
      <c r="P196" s="2"/>
      <c r="Q196" s="2"/>
      <c r="R196" s="2"/>
      <c r="S196" s="2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</row>
    <row r="197" spans="1:38" ht="14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2"/>
      <c r="N197" s="2"/>
      <c r="O197" s="2"/>
      <c r="P197" s="2"/>
      <c r="Q197" s="2"/>
      <c r="R197" s="2"/>
      <c r="S197" s="2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</row>
    <row r="198" spans="1:38" ht="14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2"/>
      <c r="N198" s="2"/>
      <c r="O198" s="2"/>
      <c r="P198" s="2"/>
      <c r="Q198" s="2"/>
      <c r="R198" s="2"/>
      <c r="S198" s="2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</row>
    <row r="199" spans="1:38" ht="14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2"/>
      <c r="N199" s="2"/>
      <c r="O199" s="2"/>
      <c r="P199" s="2"/>
      <c r="Q199" s="2"/>
      <c r="R199" s="2"/>
      <c r="S199" s="2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</row>
    <row r="200" spans="1:38" ht="14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2"/>
      <c r="N200" s="2"/>
      <c r="O200" s="2"/>
      <c r="P200" s="2"/>
      <c r="Q200" s="2"/>
      <c r="R200" s="2"/>
      <c r="S200" s="2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</row>
    <row r="201" spans="1:38" ht="14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2"/>
      <c r="N201" s="2"/>
      <c r="O201" s="2"/>
      <c r="P201" s="2"/>
      <c r="Q201" s="2"/>
      <c r="R201" s="2"/>
      <c r="S201" s="2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</row>
    <row r="202" spans="1:38" ht="14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2"/>
      <c r="N202" s="2"/>
      <c r="O202" s="2"/>
      <c r="P202" s="2"/>
      <c r="Q202" s="2"/>
      <c r="R202" s="2"/>
      <c r="S202" s="2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</row>
    <row r="203" spans="1:38" ht="14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2"/>
      <c r="N203" s="2"/>
      <c r="O203" s="2"/>
      <c r="P203" s="2"/>
      <c r="Q203" s="2"/>
      <c r="R203" s="2"/>
      <c r="S203" s="2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</row>
    <row r="204" spans="1:38" ht="14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2"/>
      <c r="N204" s="2"/>
      <c r="O204" s="2"/>
      <c r="P204" s="2"/>
      <c r="Q204" s="2"/>
      <c r="R204" s="2"/>
      <c r="S204" s="2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</row>
    <row r="205" spans="1:38" ht="14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2"/>
      <c r="N205" s="2"/>
      <c r="O205" s="2"/>
      <c r="P205" s="2"/>
      <c r="Q205" s="2"/>
      <c r="R205" s="2"/>
      <c r="S205" s="2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</row>
    <row r="206" spans="1:38" ht="14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2"/>
      <c r="N206" s="2"/>
      <c r="O206" s="2"/>
      <c r="P206" s="2"/>
      <c r="Q206" s="2"/>
      <c r="R206" s="2"/>
      <c r="S206" s="2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</row>
    <row r="207" spans="1:38" ht="14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2"/>
      <c r="N207" s="2"/>
      <c r="O207" s="2"/>
      <c r="P207" s="2"/>
      <c r="Q207" s="2"/>
      <c r="R207" s="2"/>
      <c r="S207" s="2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</row>
    <row r="208" spans="1:38" ht="14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2"/>
      <c r="N208" s="2"/>
      <c r="O208" s="2"/>
      <c r="P208" s="2"/>
      <c r="Q208" s="2"/>
      <c r="R208" s="2"/>
      <c r="S208" s="2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</row>
    <row r="209" spans="1:38" ht="14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2"/>
      <c r="N209" s="2"/>
      <c r="O209" s="2"/>
      <c r="P209" s="2"/>
      <c r="Q209" s="2"/>
      <c r="R209" s="2"/>
      <c r="S209" s="2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</row>
    <row r="210" spans="1:38" ht="14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2"/>
      <c r="N210" s="2"/>
      <c r="O210" s="2"/>
      <c r="P210" s="2"/>
      <c r="Q210" s="2"/>
      <c r="R210" s="2"/>
      <c r="S210" s="2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</row>
    <row r="211" spans="1:38" ht="14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2"/>
      <c r="N211" s="2"/>
      <c r="O211" s="2"/>
      <c r="P211" s="2"/>
      <c r="Q211" s="2"/>
      <c r="R211" s="2"/>
      <c r="S211" s="2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</row>
    <row r="212" spans="1:38" ht="14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2"/>
      <c r="N212" s="2"/>
      <c r="O212" s="2"/>
      <c r="P212" s="2"/>
      <c r="Q212" s="2"/>
      <c r="R212" s="2"/>
      <c r="S212" s="2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</row>
    <row r="213" spans="1:38" ht="14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2"/>
      <c r="N213" s="2"/>
      <c r="O213" s="2"/>
      <c r="P213" s="2"/>
      <c r="Q213" s="2"/>
      <c r="R213" s="2"/>
      <c r="S213" s="2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</row>
    <row r="214" spans="1:38" ht="14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2"/>
      <c r="N214" s="2"/>
      <c r="O214" s="2"/>
      <c r="P214" s="2"/>
      <c r="Q214" s="2"/>
      <c r="R214" s="2"/>
      <c r="S214" s="2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</row>
    <row r="215" spans="1:38" ht="14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2"/>
      <c r="N215" s="2"/>
      <c r="O215" s="2"/>
      <c r="P215" s="2"/>
      <c r="Q215" s="2"/>
      <c r="R215" s="2"/>
      <c r="S215" s="2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</row>
    <row r="216" spans="1:38" ht="14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2"/>
      <c r="N216" s="2"/>
      <c r="O216" s="2"/>
      <c r="P216" s="2"/>
      <c r="Q216" s="2"/>
      <c r="R216" s="2"/>
      <c r="S216" s="2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</row>
    <row r="217" spans="1:38" ht="14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2"/>
      <c r="N217" s="2"/>
      <c r="O217" s="2"/>
      <c r="P217" s="2"/>
      <c r="Q217" s="2"/>
      <c r="R217" s="2"/>
      <c r="S217" s="2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</row>
    <row r="218" spans="1:38" ht="14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2"/>
      <c r="N218" s="2"/>
      <c r="O218" s="2"/>
      <c r="P218" s="2"/>
      <c r="Q218" s="2"/>
      <c r="R218" s="2"/>
      <c r="S218" s="2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</row>
    <row r="219" spans="1:38" ht="14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2"/>
      <c r="N219" s="2"/>
      <c r="O219" s="2"/>
      <c r="P219" s="2"/>
      <c r="Q219" s="2"/>
      <c r="R219" s="2"/>
      <c r="S219" s="2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</row>
    <row r="220" spans="1:38" ht="14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2"/>
      <c r="N220" s="2"/>
      <c r="O220" s="2"/>
      <c r="P220" s="2"/>
      <c r="Q220" s="2"/>
      <c r="R220" s="2"/>
      <c r="S220" s="2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</row>
    <row r="221" spans="1:38" ht="14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2"/>
      <c r="N221" s="2"/>
      <c r="O221" s="2"/>
      <c r="P221" s="2"/>
      <c r="Q221" s="2"/>
      <c r="R221" s="2"/>
      <c r="S221" s="2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</row>
    <row r="222" spans="1:38" ht="14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2"/>
      <c r="N222" s="2"/>
      <c r="O222" s="2"/>
      <c r="P222" s="2"/>
      <c r="Q222" s="2"/>
      <c r="R222" s="2"/>
      <c r="S222" s="2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</row>
    <row r="223" spans="1:38" ht="14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2"/>
      <c r="N223" s="2"/>
      <c r="O223" s="2"/>
      <c r="P223" s="2"/>
      <c r="Q223" s="2"/>
      <c r="R223" s="2"/>
      <c r="S223" s="2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</row>
    <row r="224" spans="1:38" ht="14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2"/>
      <c r="N224" s="2"/>
      <c r="O224" s="2"/>
      <c r="P224" s="2"/>
      <c r="Q224" s="2"/>
      <c r="R224" s="2"/>
      <c r="S224" s="2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</row>
    <row r="225" spans="1:38" ht="14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2"/>
      <c r="N225" s="2"/>
      <c r="O225" s="2"/>
      <c r="P225" s="2"/>
      <c r="Q225" s="2"/>
      <c r="R225" s="2"/>
      <c r="S225" s="2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</row>
    <row r="226" spans="1:38" ht="14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2"/>
      <c r="N226" s="2"/>
      <c r="O226" s="2"/>
      <c r="P226" s="2"/>
      <c r="Q226" s="2"/>
      <c r="R226" s="2"/>
      <c r="S226" s="2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</row>
    <row r="227" spans="1:38" ht="14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2"/>
      <c r="N227" s="2"/>
      <c r="O227" s="2"/>
      <c r="P227" s="2"/>
      <c r="Q227" s="2"/>
      <c r="R227" s="2"/>
      <c r="S227" s="2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</row>
    <row r="228" spans="1:38" ht="14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2"/>
      <c r="N228" s="2"/>
      <c r="O228" s="2"/>
      <c r="P228" s="2"/>
      <c r="Q228" s="2"/>
      <c r="R228" s="2"/>
      <c r="S228" s="2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</row>
    <row r="229" spans="1:38" ht="15.75" customHeight="1"/>
    <row r="230" spans="1:38" ht="15.75" customHeight="1"/>
    <row r="231" spans="1:38" ht="15.75" customHeight="1"/>
    <row r="232" spans="1:38" ht="15.75" customHeight="1"/>
    <row r="233" spans="1:38" ht="15.75" customHeight="1"/>
    <row r="234" spans="1:38" ht="15.75" customHeight="1"/>
    <row r="235" spans="1:38" ht="15.75" customHeight="1"/>
    <row r="236" spans="1:38" ht="15.75" customHeight="1"/>
    <row r="237" spans="1:38" ht="15.75" customHeight="1"/>
    <row r="238" spans="1:38" ht="15.75" customHeight="1"/>
    <row r="239" spans="1:38" ht="15.75" customHeight="1"/>
    <row r="240" spans="1:3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B3:D3"/>
    <mergeCell ref="U17:V17"/>
    <mergeCell ref="L27:M27"/>
    <mergeCell ref="E32:E33"/>
  </mergeCells>
  <phoneticPr fontId="68" type="noConversion"/>
  <hyperlinks>
    <hyperlink ref="N4" location="'1-1-SS MOSFET'!A1" display="Small Signal MOSFET(Rds(on) &gt; 1Ω)"/>
    <hyperlink ref="V4" location="'5-1-Zener'!A1" display="Zener Diodes"/>
    <hyperlink ref="C5" location="'AC-DC Switching'!A1" display="AD-DC Switching Regulators"/>
    <hyperlink ref="N5" location="'1-2-LV MOSFET'!A1" display="Low Voltage MOSFET(20 - 40V , Rds(on) &lt; 1Ω)"/>
    <hyperlink ref="V5" location="'5-2-ESD protection'!A1" display="ESD protection"/>
    <hyperlink ref="N6" location="'1-3-MV MOSFET'!A1" display="Medium Voltage MOSFET(60 - 200V , Rds(on) &lt; 1Ω)"/>
    <hyperlink ref="V6" location="'5-3-TVS'!A1" display="Transient Voltage Suppressors"/>
    <hyperlink ref="N7" location="'1-3-MV MOSFET'!A1" display="Medium Voltage MOSFET(60 - 200V , Rds(on) &lt; 1Ω)"/>
    <hyperlink ref="V7" location="'5-4-Load Dump TVS'!A1" display="Load Dump Transient Voltage Suppressors"/>
    <hyperlink ref="N8" location="'1-4-HV MOSFET'!A1" display="High Voltage MOSFET(400 - 1000V)"/>
    <hyperlink ref="C9" location="null!A1" display="Battery Management ICs"/>
    <hyperlink ref="N9" location="'1-5-SJ MOSFET'!A1" display="Super Junction MOSFET(600 - 650V)"/>
    <hyperlink ref="V9" location="'6-1-General Transistor'!A1" display="General Transistor"/>
    <hyperlink ref="N10" location="'1-6-MOSFET Overview'!A1" display="MOSFET Overview"/>
    <hyperlink ref="V10" location="'6-2-Low VCE(sat) BJT'!A1" display="Low VCE(sat) Transistor"/>
    <hyperlink ref="C11" location="'DC-DC Switiching'!A1" display="DC-DC Switching Regulators"/>
    <hyperlink ref="N12" location="'2-1-SS Schottky'!A1" display="Small Signal Schottky(IF &lt; 1A)"/>
    <hyperlink ref="V12" location="'7-1-Bridge Rectifiers'!A1" display="Bridge Rectifiers(VRRM = 50 - 1000V)"/>
    <hyperlink ref="N13" location="'2-2-Power Schottky'!A1" display="Power Schottky(IF ≧ 1A)"/>
    <hyperlink ref="V13" location="'7-2-SKY Bridge'!A1" display="Schottky Bridge Rectifiers(VRRM = 40 - 100V)"/>
    <hyperlink ref="C14" location="LDOs!A1" display="LDOs"/>
    <hyperlink ref="N14" location="'2-3-Super Schottky'!A1" display="Super Schottky(Low VF)"/>
    <hyperlink ref="V15" location="'8-1-IGBT'!A1" display="High Speed IGBTs(20-40 KHz , 650V)"/>
    <hyperlink ref="C16" location="'Power Switches'!A1" display="Power Switches"/>
    <hyperlink ref="N16" location="'3-1-SiC Diode'!A1" display="SiC Diodes(VRRM = 650 - 1200V, IF = 2 - 40A)"/>
    <hyperlink ref="N18" location="'4-1-SS SWITCHING'!A1" display="Small Signal Switching Diode(≦500mW, VRRM = 50 - 350V)"/>
    <hyperlink ref="V18" location="'MOSFET Package'!A1" display="MOSFET Package"/>
    <hyperlink ref="C19" location="Sensors!A1" display="Sensors"/>
    <hyperlink ref="N19" location="'4-2-GP Rectifiers'!A1" display="General Purpose Rectifiers(VRRM = 50 - 1700V)"/>
    <hyperlink ref="V19" location="'Package Cross'!A1" display="Package Cross"/>
    <hyperlink ref="N20" location="'4-3-FR Rectifiers'!A1" display="Fast Recovery Rectifiers(TRR = 150 - 500ns)"/>
    <hyperlink ref="V20" location="Packing!A1" display="Packing Information(Reel/Bulk/Ammunition)"/>
    <hyperlink ref="N21" location="'4-4-UF Rectifiers'!A1" display="Ultra Fast Recovery Rectifiers(TRR = 50 - 100ns)"/>
    <hyperlink ref="C22" location="'All-in-One'!A1" display="All-in-One"/>
    <hyperlink ref="N22" location="'4-5-SF Rectifiers'!A1" display="Super Fast Recovery Rectifiers(TRR = 25 - 50ns)"/>
    <hyperlink ref="N23" location="'4-6-HF Rectifiers'!A1" display="Hyper Fast Recovery Rectifiers(TRR= 15 - 35ns)"/>
    <hyperlink ref="N24" location="'4-7-FRED'!A1" display="FRED(VRRM = 600 - 1200V , IF = 8 - 60A)"/>
  </hyperlinks>
  <pageMargins left="0.7" right="0.7" top="0.75" bottom="0.75" header="0" footer="0"/>
  <pageSetup paperSize="9" orientation="landscape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4140625" defaultRowHeight="15" customHeight="1"/>
  <cols>
    <col min="1" max="2" width="15.5546875" customWidth="1"/>
    <col min="3" max="3" width="15.109375" customWidth="1"/>
    <col min="4" max="4" width="15.5546875" customWidth="1"/>
    <col min="5" max="5" width="11.5546875" customWidth="1"/>
    <col min="6" max="10" width="9.109375" customWidth="1"/>
    <col min="11" max="18" width="11.5546875" customWidth="1"/>
    <col min="19" max="21" width="9.109375" customWidth="1"/>
    <col min="22" max="22" width="15.5546875" customWidth="1"/>
    <col min="23" max="26" width="9.109375" customWidth="1"/>
  </cols>
  <sheetData>
    <row r="1" spans="1:26" ht="33" customHeight="1">
      <c r="A1" s="51" t="s">
        <v>108</v>
      </c>
      <c r="B1" s="2"/>
      <c r="C1" s="2"/>
      <c r="D1" s="2"/>
      <c r="E1" s="58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58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54" t="s">
        <v>465</v>
      </c>
      <c r="B3" s="2"/>
      <c r="C3" s="2"/>
      <c r="D3" s="2"/>
      <c r="E3" s="58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58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187">
        <f>'Content '!J1</f>
        <v>45611</v>
      </c>
      <c r="B5" s="176"/>
      <c r="C5" s="52" t="s">
        <v>109</v>
      </c>
      <c r="D5" s="52"/>
      <c r="E5" s="58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58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57" t="s">
        <v>466</v>
      </c>
      <c r="B7" s="57" t="s">
        <v>112</v>
      </c>
      <c r="C7" s="57" t="s">
        <v>467</v>
      </c>
      <c r="D7" s="57" t="s">
        <v>156</v>
      </c>
      <c r="E7" s="61" t="s">
        <v>468</v>
      </c>
      <c r="F7" s="57" t="s">
        <v>293</v>
      </c>
      <c r="G7" s="57" t="s">
        <v>294</v>
      </c>
      <c r="H7" s="57" t="s">
        <v>295</v>
      </c>
      <c r="I7" s="57" t="s">
        <v>296</v>
      </c>
      <c r="J7" s="57" t="s">
        <v>297</v>
      </c>
      <c r="K7" s="57" t="s">
        <v>298</v>
      </c>
      <c r="L7" s="61" t="s">
        <v>299</v>
      </c>
      <c r="M7" s="61" t="s">
        <v>299</v>
      </c>
      <c r="N7" s="61" t="s">
        <v>299</v>
      </c>
      <c r="O7" s="61" t="s">
        <v>299</v>
      </c>
      <c r="P7" s="61" t="s">
        <v>299</v>
      </c>
      <c r="Q7" s="61" t="s">
        <v>299</v>
      </c>
      <c r="R7" s="61" t="s">
        <v>299</v>
      </c>
      <c r="S7" s="56" t="s">
        <v>469</v>
      </c>
      <c r="T7" s="61" t="s">
        <v>301</v>
      </c>
      <c r="U7" s="61" t="s">
        <v>302</v>
      </c>
      <c r="V7" s="61" t="s">
        <v>302</v>
      </c>
      <c r="W7" s="58"/>
      <c r="X7" s="2"/>
      <c r="Y7" s="58"/>
      <c r="Z7" s="58"/>
    </row>
    <row r="8" spans="1:26" ht="14.25" customHeight="1">
      <c r="A8" s="57"/>
      <c r="B8" s="57"/>
      <c r="C8" s="57"/>
      <c r="D8" s="57"/>
      <c r="E8" s="57"/>
      <c r="F8" s="57"/>
      <c r="G8" s="57"/>
      <c r="H8" s="57"/>
      <c r="I8" s="57" t="s">
        <v>126</v>
      </c>
      <c r="J8" s="57" t="s">
        <v>303</v>
      </c>
      <c r="K8" s="57" t="s">
        <v>171</v>
      </c>
      <c r="L8" s="57" t="s">
        <v>304</v>
      </c>
      <c r="M8" s="57" t="s">
        <v>470</v>
      </c>
      <c r="N8" s="57" t="s">
        <v>305</v>
      </c>
      <c r="O8" s="57" t="s">
        <v>306</v>
      </c>
      <c r="P8" s="57" t="s">
        <v>307</v>
      </c>
      <c r="Q8" s="57" t="s">
        <v>308</v>
      </c>
      <c r="R8" s="57" t="s">
        <v>309</v>
      </c>
      <c r="S8" s="57" t="s">
        <v>310</v>
      </c>
      <c r="T8" s="57" t="s">
        <v>126</v>
      </c>
      <c r="U8" s="57" t="s">
        <v>304</v>
      </c>
      <c r="V8" s="57" t="s">
        <v>305</v>
      </c>
      <c r="W8" s="58"/>
      <c r="X8" s="2"/>
      <c r="Y8" s="58"/>
      <c r="Z8" s="58"/>
    </row>
    <row r="9" spans="1:26" ht="14.25" customHeight="1">
      <c r="A9" s="59" t="s">
        <v>471</v>
      </c>
      <c r="B9" s="58" t="s">
        <v>472</v>
      </c>
      <c r="C9" s="58" t="s">
        <v>176</v>
      </c>
      <c r="D9" s="58" t="s">
        <v>155</v>
      </c>
      <c r="E9" s="58" t="s">
        <v>155</v>
      </c>
      <c r="F9" s="58" t="s">
        <v>155</v>
      </c>
      <c r="G9" s="58" t="s">
        <v>313</v>
      </c>
      <c r="H9" s="58" t="s">
        <v>314</v>
      </c>
      <c r="I9" s="58">
        <v>30</v>
      </c>
      <c r="J9" s="58">
        <v>20</v>
      </c>
      <c r="K9" s="58">
        <v>25</v>
      </c>
      <c r="L9" s="58">
        <v>17</v>
      </c>
      <c r="M9" s="58" t="s">
        <v>155</v>
      </c>
      <c r="N9" s="58">
        <v>27</v>
      </c>
      <c r="O9" s="58" t="s">
        <v>155</v>
      </c>
      <c r="P9" s="58" t="s">
        <v>155</v>
      </c>
      <c r="Q9" s="58" t="s">
        <v>155</v>
      </c>
      <c r="R9" s="58" t="s">
        <v>155</v>
      </c>
      <c r="S9" s="58" t="s">
        <v>473</v>
      </c>
      <c r="T9" s="58" t="s">
        <v>474</v>
      </c>
      <c r="U9" s="58" t="s">
        <v>475</v>
      </c>
      <c r="V9" s="58" t="s">
        <v>155</v>
      </c>
      <c r="W9" s="58"/>
      <c r="X9" s="2"/>
      <c r="Y9" s="58"/>
      <c r="Z9" s="58"/>
    </row>
    <row r="10" spans="1:26" ht="14.25" customHeight="1">
      <c r="A10" s="59" t="s">
        <v>476</v>
      </c>
      <c r="B10" s="58" t="s">
        <v>344</v>
      </c>
      <c r="C10" s="58" t="s">
        <v>176</v>
      </c>
      <c r="D10" s="58" t="s">
        <v>155</v>
      </c>
      <c r="E10" s="58" t="s">
        <v>155</v>
      </c>
      <c r="F10" s="58" t="s">
        <v>133</v>
      </c>
      <c r="G10" s="58" t="s">
        <v>313</v>
      </c>
      <c r="H10" s="58" t="s">
        <v>314</v>
      </c>
      <c r="I10" s="58">
        <v>20</v>
      </c>
      <c r="J10" s="58">
        <v>8</v>
      </c>
      <c r="K10" s="58">
        <v>0.8</v>
      </c>
      <c r="L10" s="58" t="s">
        <v>155</v>
      </c>
      <c r="M10" s="58" t="s">
        <v>155</v>
      </c>
      <c r="N10" s="58">
        <v>300</v>
      </c>
      <c r="O10" s="58">
        <v>400</v>
      </c>
      <c r="P10" s="58">
        <v>550</v>
      </c>
      <c r="Q10" s="58">
        <v>800</v>
      </c>
      <c r="R10" s="58">
        <v>1500</v>
      </c>
      <c r="S10" s="58">
        <v>50</v>
      </c>
      <c r="T10" s="58">
        <v>1</v>
      </c>
      <c r="U10" s="58" t="s">
        <v>155</v>
      </c>
      <c r="V10" s="58">
        <v>1.1000000000000001</v>
      </c>
      <c r="W10" s="2"/>
      <c r="X10" s="2"/>
      <c r="Y10" s="2"/>
      <c r="Z10" s="2"/>
    </row>
    <row r="11" spans="1:26" ht="14.25" customHeight="1">
      <c r="A11" s="59" t="s">
        <v>477</v>
      </c>
      <c r="B11" s="58" t="s">
        <v>478</v>
      </c>
      <c r="C11" s="58" t="s">
        <v>176</v>
      </c>
      <c r="D11" s="58" t="s">
        <v>155</v>
      </c>
      <c r="E11" s="58" t="s">
        <v>155</v>
      </c>
      <c r="F11" s="58" t="s">
        <v>155</v>
      </c>
      <c r="G11" s="58" t="s">
        <v>313</v>
      </c>
      <c r="H11" s="58" t="s">
        <v>314</v>
      </c>
      <c r="I11" s="58">
        <v>40</v>
      </c>
      <c r="J11" s="58">
        <v>20</v>
      </c>
      <c r="K11" s="58">
        <v>77</v>
      </c>
      <c r="L11" s="58">
        <v>5.3</v>
      </c>
      <c r="M11" s="58" t="s">
        <v>155</v>
      </c>
      <c r="N11" s="58">
        <v>7.4</v>
      </c>
      <c r="O11" s="58" t="s">
        <v>155</v>
      </c>
      <c r="P11" s="58" t="s">
        <v>155</v>
      </c>
      <c r="Q11" s="58" t="s">
        <v>155</v>
      </c>
      <c r="R11" s="58" t="s">
        <v>155</v>
      </c>
      <c r="S11" s="58">
        <v>1320</v>
      </c>
      <c r="T11" s="58">
        <v>2.2999999999999998</v>
      </c>
      <c r="U11" s="58">
        <v>20</v>
      </c>
      <c r="V11" s="58" t="s">
        <v>155</v>
      </c>
      <c r="W11" s="2"/>
      <c r="X11" s="2"/>
      <c r="Y11" s="2"/>
      <c r="Z11" s="2"/>
    </row>
    <row r="12" spans="1:26" ht="14.25" customHeight="1">
      <c r="A12" s="59" t="s">
        <v>479</v>
      </c>
      <c r="B12" s="58" t="s">
        <v>480</v>
      </c>
      <c r="C12" s="58" t="s">
        <v>176</v>
      </c>
      <c r="D12" s="58" t="s">
        <v>155</v>
      </c>
      <c r="E12" s="58" t="s">
        <v>133</v>
      </c>
      <c r="F12" s="58" t="s">
        <v>155</v>
      </c>
      <c r="G12" s="58" t="s">
        <v>340</v>
      </c>
      <c r="H12" s="58" t="s">
        <v>341</v>
      </c>
      <c r="I12" s="58">
        <v>40</v>
      </c>
      <c r="J12" s="58">
        <v>20</v>
      </c>
      <c r="K12" s="58">
        <v>58</v>
      </c>
      <c r="L12" s="58">
        <v>6.8</v>
      </c>
      <c r="M12" s="58" t="s">
        <v>155</v>
      </c>
      <c r="N12" s="58">
        <v>9.1</v>
      </c>
      <c r="O12" s="58" t="s">
        <v>155</v>
      </c>
      <c r="P12" s="58" t="s">
        <v>155</v>
      </c>
      <c r="Q12" s="58" t="s">
        <v>155</v>
      </c>
      <c r="R12" s="58" t="s">
        <v>155</v>
      </c>
      <c r="S12" s="58">
        <v>1328</v>
      </c>
      <c r="T12" s="58">
        <v>2.2999999999999998</v>
      </c>
      <c r="U12" s="58">
        <v>20</v>
      </c>
      <c r="V12" s="58" t="s">
        <v>155</v>
      </c>
      <c r="W12" s="2"/>
      <c r="X12" s="2"/>
      <c r="Y12" s="2"/>
      <c r="Z12" s="2"/>
    </row>
    <row r="13" spans="1:26" ht="14.25" customHeight="1">
      <c r="A13" s="59" t="s">
        <v>481</v>
      </c>
      <c r="B13" s="58" t="s">
        <v>480</v>
      </c>
      <c r="C13" s="58" t="s">
        <v>176</v>
      </c>
      <c r="D13" s="58" t="s">
        <v>155</v>
      </c>
      <c r="E13" s="58" t="s">
        <v>133</v>
      </c>
      <c r="F13" s="58" t="s">
        <v>155</v>
      </c>
      <c r="G13" s="58" t="s">
        <v>340</v>
      </c>
      <c r="H13" s="58" t="s">
        <v>341</v>
      </c>
      <c r="I13" s="58">
        <v>40</v>
      </c>
      <c r="J13" s="58">
        <v>20</v>
      </c>
      <c r="K13" s="58">
        <v>57</v>
      </c>
      <c r="L13" s="58">
        <v>7</v>
      </c>
      <c r="M13" s="58">
        <v>8.4</v>
      </c>
      <c r="N13" s="58" t="s">
        <v>155</v>
      </c>
      <c r="O13" s="58" t="s">
        <v>155</v>
      </c>
      <c r="P13" s="58" t="s">
        <v>155</v>
      </c>
      <c r="Q13" s="58" t="s">
        <v>155</v>
      </c>
      <c r="R13" s="58" t="s">
        <v>155</v>
      </c>
      <c r="S13" s="58">
        <v>1283</v>
      </c>
      <c r="T13" s="58">
        <v>3.5</v>
      </c>
      <c r="U13" s="58">
        <v>23</v>
      </c>
      <c r="V13" s="58" t="s">
        <v>155</v>
      </c>
      <c r="W13" s="2"/>
      <c r="X13" s="2"/>
      <c r="Y13" s="2"/>
      <c r="Z13" s="2"/>
    </row>
    <row r="14" spans="1:26" ht="14.25" customHeight="1">
      <c r="A14" s="59" t="s">
        <v>482</v>
      </c>
      <c r="B14" s="58" t="s">
        <v>483</v>
      </c>
      <c r="C14" s="58" t="s">
        <v>176</v>
      </c>
      <c r="D14" s="58" t="s">
        <v>155</v>
      </c>
      <c r="E14" s="58" t="s">
        <v>133</v>
      </c>
      <c r="F14" s="58" t="s">
        <v>155</v>
      </c>
      <c r="G14" s="58" t="s">
        <v>313</v>
      </c>
      <c r="H14" s="58" t="s">
        <v>314</v>
      </c>
      <c r="I14" s="58">
        <v>30</v>
      </c>
      <c r="J14" s="58">
        <v>20</v>
      </c>
      <c r="K14" s="58">
        <v>310</v>
      </c>
      <c r="L14" s="58">
        <v>1.1000000000000001</v>
      </c>
      <c r="M14" s="58" t="s">
        <v>155</v>
      </c>
      <c r="N14" s="58">
        <v>1.45</v>
      </c>
      <c r="O14" s="58" t="s">
        <v>155</v>
      </c>
      <c r="P14" s="58" t="s">
        <v>155</v>
      </c>
      <c r="Q14" s="58" t="s">
        <v>155</v>
      </c>
      <c r="R14" s="58" t="s">
        <v>155</v>
      </c>
      <c r="S14" s="58">
        <v>4750</v>
      </c>
      <c r="T14" s="58">
        <v>2.5</v>
      </c>
      <c r="U14" s="58">
        <v>76</v>
      </c>
      <c r="V14" s="58" t="s">
        <v>155</v>
      </c>
      <c r="W14" s="2"/>
      <c r="X14" s="2"/>
      <c r="Y14" s="2"/>
      <c r="Z14" s="2"/>
    </row>
    <row r="15" spans="1:26" ht="14.25" customHeight="1">
      <c r="A15" s="59" t="s">
        <v>484</v>
      </c>
      <c r="B15" s="58" t="s">
        <v>483</v>
      </c>
      <c r="C15" s="58" t="s">
        <v>176</v>
      </c>
      <c r="D15" s="58" t="s">
        <v>155</v>
      </c>
      <c r="E15" s="58" t="s">
        <v>133</v>
      </c>
      <c r="F15" s="58" t="s">
        <v>155</v>
      </c>
      <c r="G15" s="58" t="s">
        <v>313</v>
      </c>
      <c r="H15" s="58" t="s">
        <v>314</v>
      </c>
      <c r="I15" s="58">
        <v>40</v>
      </c>
      <c r="J15" s="58">
        <v>20</v>
      </c>
      <c r="K15" s="58">
        <v>240</v>
      </c>
      <c r="L15" s="58">
        <v>1.38</v>
      </c>
      <c r="M15" s="58" t="s">
        <v>155</v>
      </c>
      <c r="N15" s="58">
        <v>1.82</v>
      </c>
      <c r="O15" s="58" t="s">
        <v>155</v>
      </c>
      <c r="P15" s="58" t="s">
        <v>155</v>
      </c>
      <c r="Q15" s="58" t="s">
        <v>155</v>
      </c>
      <c r="R15" s="58" t="s">
        <v>155</v>
      </c>
      <c r="S15" s="58">
        <v>4973</v>
      </c>
      <c r="T15" s="58">
        <v>2.2999999999999998</v>
      </c>
      <c r="U15" s="58">
        <v>75</v>
      </c>
      <c r="V15" s="58" t="s">
        <v>155</v>
      </c>
      <c r="W15" s="2"/>
      <c r="X15" s="2"/>
      <c r="Y15" s="2"/>
      <c r="Z15" s="2"/>
    </row>
    <row r="16" spans="1:26" ht="14.25" customHeight="1">
      <c r="A16" s="59" t="s">
        <v>485</v>
      </c>
      <c r="B16" s="58" t="s">
        <v>483</v>
      </c>
      <c r="C16" s="58" t="s">
        <v>176</v>
      </c>
      <c r="D16" s="58" t="s">
        <v>155</v>
      </c>
      <c r="E16" s="58" t="s">
        <v>133</v>
      </c>
      <c r="F16" s="58" t="s">
        <v>155</v>
      </c>
      <c r="G16" s="58" t="s">
        <v>313</v>
      </c>
      <c r="H16" s="58" t="s">
        <v>314</v>
      </c>
      <c r="I16" s="58">
        <v>40</v>
      </c>
      <c r="J16" s="58">
        <v>20</v>
      </c>
      <c r="K16" s="58">
        <v>246</v>
      </c>
      <c r="L16" s="58">
        <v>1.38</v>
      </c>
      <c r="M16" s="58">
        <v>1.69</v>
      </c>
      <c r="N16" s="58" t="s">
        <v>155</v>
      </c>
      <c r="O16" s="58" t="s">
        <v>155</v>
      </c>
      <c r="P16" s="58" t="s">
        <v>155</v>
      </c>
      <c r="Q16" s="58" t="s">
        <v>155</v>
      </c>
      <c r="R16" s="58" t="s">
        <v>155</v>
      </c>
      <c r="S16" s="58">
        <v>4691</v>
      </c>
      <c r="T16" s="58">
        <v>3.5</v>
      </c>
      <c r="U16" s="58">
        <v>63</v>
      </c>
      <c r="V16" s="58" t="s">
        <v>155</v>
      </c>
      <c r="W16" s="2"/>
      <c r="X16" s="2"/>
      <c r="Y16" s="2"/>
      <c r="Z16" s="2"/>
    </row>
    <row r="17" spans="1:26" ht="14.25" customHeight="1">
      <c r="A17" s="59" t="s">
        <v>486</v>
      </c>
      <c r="B17" s="58" t="s">
        <v>487</v>
      </c>
      <c r="C17" s="58" t="s">
        <v>176</v>
      </c>
      <c r="D17" s="58" t="s">
        <v>155</v>
      </c>
      <c r="E17" s="58" t="s">
        <v>133</v>
      </c>
      <c r="F17" s="58" t="s">
        <v>133</v>
      </c>
      <c r="G17" s="58" t="s">
        <v>313</v>
      </c>
      <c r="H17" s="58" t="s">
        <v>314</v>
      </c>
      <c r="I17" s="58">
        <v>40</v>
      </c>
      <c r="J17" s="58">
        <v>20</v>
      </c>
      <c r="K17" s="58">
        <v>42</v>
      </c>
      <c r="L17" s="58">
        <v>11.3</v>
      </c>
      <c r="M17" s="58">
        <v>14</v>
      </c>
      <c r="N17" s="58" t="s">
        <v>155</v>
      </c>
      <c r="O17" s="58" t="s">
        <v>155</v>
      </c>
      <c r="P17" s="58" t="s">
        <v>155</v>
      </c>
      <c r="Q17" s="58" t="s">
        <v>155</v>
      </c>
      <c r="R17" s="58" t="s">
        <v>155</v>
      </c>
      <c r="S17" s="58">
        <v>681</v>
      </c>
      <c r="T17" s="58">
        <v>3.5</v>
      </c>
      <c r="U17" s="58">
        <v>9.5</v>
      </c>
      <c r="V17" s="58" t="s">
        <v>155</v>
      </c>
      <c r="W17" s="2"/>
      <c r="X17" s="2"/>
      <c r="Y17" s="2"/>
      <c r="Z17" s="2"/>
    </row>
    <row r="18" spans="1:26" ht="14.25" customHeight="1">
      <c r="A18" s="59" t="s">
        <v>488</v>
      </c>
      <c r="B18" s="58" t="s">
        <v>487</v>
      </c>
      <c r="C18" s="58" t="s">
        <v>176</v>
      </c>
      <c r="D18" s="58" t="s">
        <v>155</v>
      </c>
      <c r="E18" s="58" t="s">
        <v>133</v>
      </c>
      <c r="F18" s="58" t="s">
        <v>133</v>
      </c>
      <c r="G18" s="58" t="s">
        <v>313</v>
      </c>
      <c r="H18" s="58" t="s">
        <v>314</v>
      </c>
      <c r="I18" s="58">
        <v>40</v>
      </c>
      <c r="J18" s="58">
        <v>20</v>
      </c>
      <c r="K18" s="58">
        <v>43</v>
      </c>
      <c r="L18" s="58">
        <v>10.6</v>
      </c>
      <c r="M18" s="58" t="s">
        <v>155</v>
      </c>
      <c r="N18" s="58">
        <v>14.6</v>
      </c>
      <c r="O18" s="58" t="s">
        <v>155</v>
      </c>
      <c r="P18" s="58" t="s">
        <v>155</v>
      </c>
      <c r="Q18" s="58" t="s">
        <v>155</v>
      </c>
      <c r="R18" s="58" t="s">
        <v>155</v>
      </c>
      <c r="S18" s="58">
        <v>744</v>
      </c>
      <c r="T18" s="58">
        <v>2.2999999999999998</v>
      </c>
      <c r="U18" s="58">
        <v>13</v>
      </c>
      <c r="V18" s="58" t="s">
        <v>155</v>
      </c>
      <c r="W18" s="2"/>
      <c r="X18" s="2"/>
      <c r="Y18" s="2"/>
      <c r="Z18" s="2"/>
    </row>
    <row r="19" spans="1:26" ht="14.25" customHeight="1">
      <c r="A19" s="59" t="s">
        <v>489</v>
      </c>
      <c r="B19" s="58" t="s">
        <v>487</v>
      </c>
      <c r="C19" s="58" t="s">
        <v>176</v>
      </c>
      <c r="D19" s="58" t="s">
        <v>155</v>
      </c>
      <c r="E19" s="58" t="s">
        <v>133</v>
      </c>
      <c r="F19" s="58" t="s">
        <v>155</v>
      </c>
      <c r="G19" s="58" t="s">
        <v>313</v>
      </c>
      <c r="H19" s="58" t="s">
        <v>314</v>
      </c>
      <c r="I19" s="58">
        <v>40</v>
      </c>
      <c r="J19" s="58">
        <v>20</v>
      </c>
      <c r="K19" s="58">
        <v>87</v>
      </c>
      <c r="L19" s="58">
        <v>5.3</v>
      </c>
      <c r="M19" s="58" t="s">
        <v>155</v>
      </c>
      <c r="N19" s="58">
        <v>7.4</v>
      </c>
      <c r="O19" s="58" t="s">
        <v>155</v>
      </c>
      <c r="P19" s="58" t="s">
        <v>155</v>
      </c>
      <c r="Q19" s="58" t="s">
        <v>155</v>
      </c>
      <c r="R19" s="58" t="s">
        <v>155</v>
      </c>
      <c r="S19" s="58">
        <v>1328</v>
      </c>
      <c r="T19" s="58">
        <v>2.2999999999999998</v>
      </c>
      <c r="U19" s="58">
        <v>20</v>
      </c>
      <c r="V19" s="58" t="s">
        <v>155</v>
      </c>
      <c r="W19" s="2"/>
      <c r="X19" s="2"/>
      <c r="Y19" s="2"/>
      <c r="Z19" s="2"/>
    </row>
    <row r="20" spans="1:26" ht="14.25" customHeight="1">
      <c r="A20" s="59" t="s">
        <v>490</v>
      </c>
      <c r="B20" s="58" t="s">
        <v>487</v>
      </c>
      <c r="C20" s="58" t="s">
        <v>176</v>
      </c>
      <c r="D20" s="58" t="s">
        <v>155</v>
      </c>
      <c r="E20" s="58" t="s">
        <v>133</v>
      </c>
      <c r="F20" s="58" t="s">
        <v>155</v>
      </c>
      <c r="G20" s="58" t="s">
        <v>313</v>
      </c>
      <c r="H20" s="58" t="s">
        <v>314</v>
      </c>
      <c r="I20" s="58">
        <v>40</v>
      </c>
      <c r="J20" s="58">
        <v>20</v>
      </c>
      <c r="K20" s="58">
        <v>140</v>
      </c>
      <c r="L20" s="58">
        <v>3.3</v>
      </c>
      <c r="M20" s="58" t="s">
        <v>155</v>
      </c>
      <c r="N20" s="58">
        <v>4.3</v>
      </c>
      <c r="O20" s="58" t="s">
        <v>155</v>
      </c>
      <c r="P20" s="58" t="s">
        <v>155</v>
      </c>
      <c r="Q20" s="58" t="s">
        <v>155</v>
      </c>
      <c r="R20" s="58" t="s">
        <v>155</v>
      </c>
      <c r="S20" s="58">
        <v>2862</v>
      </c>
      <c r="T20" s="58">
        <v>2.2999999999999998</v>
      </c>
      <c r="U20" s="58">
        <v>41</v>
      </c>
      <c r="V20" s="58" t="s">
        <v>155</v>
      </c>
      <c r="W20" s="2"/>
      <c r="X20" s="2"/>
      <c r="Y20" s="2"/>
      <c r="Z20" s="2"/>
    </row>
    <row r="21" spans="1:26" ht="14.25" customHeight="1">
      <c r="A21" s="59" t="s">
        <v>491</v>
      </c>
      <c r="B21" s="58" t="s">
        <v>487</v>
      </c>
      <c r="C21" s="58" t="s">
        <v>176</v>
      </c>
      <c r="D21" s="58" t="s">
        <v>155</v>
      </c>
      <c r="E21" s="58" t="s">
        <v>133</v>
      </c>
      <c r="F21" s="58" t="s">
        <v>155</v>
      </c>
      <c r="G21" s="58" t="s">
        <v>313</v>
      </c>
      <c r="H21" s="58" t="s">
        <v>314</v>
      </c>
      <c r="I21" s="58">
        <v>40</v>
      </c>
      <c r="J21" s="58">
        <v>20</v>
      </c>
      <c r="K21" s="58">
        <v>154</v>
      </c>
      <c r="L21" s="58">
        <v>2.7</v>
      </c>
      <c r="M21" s="58">
        <v>3.3</v>
      </c>
      <c r="N21" s="58" t="s">
        <v>155</v>
      </c>
      <c r="O21" s="58" t="s">
        <v>155</v>
      </c>
      <c r="P21" s="58" t="s">
        <v>155</v>
      </c>
      <c r="Q21" s="58" t="s">
        <v>155</v>
      </c>
      <c r="R21" s="58" t="s">
        <v>155</v>
      </c>
      <c r="S21" s="58">
        <v>3054</v>
      </c>
      <c r="T21" s="58">
        <v>3.5</v>
      </c>
      <c r="U21" s="58">
        <v>43</v>
      </c>
      <c r="V21" s="58" t="s">
        <v>155</v>
      </c>
      <c r="W21" s="2"/>
      <c r="X21" s="2"/>
      <c r="Y21" s="2"/>
      <c r="Z21" s="2"/>
    </row>
    <row r="22" spans="1:26" ht="14.25" customHeight="1">
      <c r="A22" s="59" t="s">
        <v>492</v>
      </c>
      <c r="B22" s="58" t="s">
        <v>487</v>
      </c>
      <c r="C22" s="58" t="s">
        <v>176</v>
      </c>
      <c r="D22" s="58" t="s">
        <v>155</v>
      </c>
      <c r="E22" s="58" t="s">
        <v>133</v>
      </c>
      <c r="F22" s="58" t="s">
        <v>155</v>
      </c>
      <c r="G22" s="58" t="s">
        <v>313</v>
      </c>
      <c r="H22" s="58" t="s">
        <v>314</v>
      </c>
      <c r="I22" s="58">
        <v>40</v>
      </c>
      <c r="J22" s="58">
        <v>20</v>
      </c>
      <c r="K22" s="58">
        <v>167</v>
      </c>
      <c r="L22" s="58">
        <v>2.5</v>
      </c>
      <c r="M22" s="58" t="s">
        <v>155</v>
      </c>
      <c r="N22" s="58">
        <v>3.3</v>
      </c>
      <c r="O22" s="58" t="s">
        <v>155</v>
      </c>
      <c r="P22" s="58" t="s">
        <v>155</v>
      </c>
      <c r="Q22" s="58" t="s">
        <v>155</v>
      </c>
      <c r="R22" s="58" t="s">
        <v>155</v>
      </c>
      <c r="S22" s="58">
        <v>3148</v>
      </c>
      <c r="T22" s="58">
        <v>2.2999999999999998</v>
      </c>
      <c r="U22" s="58">
        <v>50</v>
      </c>
      <c r="V22" s="58" t="s">
        <v>155</v>
      </c>
      <c r="W22" s="2"/>
      <c r="X22" s="2"/>
      <c r="Y22" s="2"/>
      <c r="Z22" s="2"/>
    </row>
    <row r="23" spans="1:26" ht="14.25" customHeight="1">
      <c r="A23" s="59" t="s">
        <v>493</v>
      </c>
      <c r="B23" s="58" t="s">
        <v>487</v>
      </c>
      <c r="C23" s="58" t="s">
        <v>176</v>
      </c>
      <c r="D23" s="58" t="s">
        <v>155</v>
      </c>
      <c r="E23" s="58" t="s">
        <v>133</v>
      </c>
      <c r="F23" s="58" t="s">
        <v>155</v>
      </c>
      <c r="G23" s="58" t="s">
        <v>313</v>
      </c>
      <c r="H23" s="58" t="s">
        <v>314</v>
      </c>
      <c r="I23" s="58">
        <v>40</v>
      </c>
      <c r="J23" s="58">
        <v>20</v>
      </c>
      <c r="K23" s="58">
        <v>181</v>
      </c>
      <c r="L23" s="58">
        <v>2.1</v>
      </c>
      <c r="M23" s="58">
        <v>2.7</v>
      </c>
      <c r="N23" s="58" t="s">
        <v>155</v>
      </c>
      <c r="O23" s="58" t="s">
        <v>155</v>
      </c>
      <c r="P23" s="58" t="s">
        <v>155</v>
      </c>
      <c r="Q23" s="58" t="s">
        <v>155</v>
      </c>
      <c r="R23" s="58" t="s">
        <v>155</v>
      </c>
      <c r="S23" s="58">
        <v>4691</v>
      </c>
      <c r="T23" s="58">
        <v>3.5</v>
      </c>
      <c r="U23" s="58">
        <v>63</v>
      </c>
      <c r="V23" s="58" t="s">
        <v>155</v>
      </c>
      <c r="W23" s="2"/>
      <c r="X23" s="2"/>
      <c r="Y23" s="2"/>
      <c r="Z23" s="2"/>
    </row>
    <row r="24" spans="1:26" ht="14.25" customHeight="1">
      <c r="A24" s="59" t="s">
        <v>494</v>
      </c>
      <c r="B24" s="58" t="s">
        <v>487</v>
      </c>
      <c r="C24" s="58" t="s">
        <v>176</v>
      </c>
      <c r="D24" s="58" t="s">
        <v>155</v>
      </c>
      <c r="E24" s="58" t="s">
        <v>133</v>
      </c>
      <c r="F24" s="58" t="s">
        <v>155</v>
      </c>
      <c r="G24" s="58" t="s">
        <v>313</v>
      </c>
      <c r="H24" s="58" t="s">
        <v>314</v>
      </c>
      <c r="I24" s="58">
        <v>40</v>
      </c>
      <c r="J24" s="58">
        <v>20</v>
      </c>
      <c r="K24" s="58">
        <v>190</v>
      </c>
      <c r="L24" s="58">
        <v>2.1</v>
      </c>
      <c r="M24" s="58" t="s">
        <v>155</v>
      </c>
      <c r="N24" s="58">
        <v>2.6</v>
      </c>
      <c r="O24" s="58" t="s">
        <v>155</v>
      </c>
      <c r="P24" s="58" t="s">
        <v>155</v>
      </c>
      <c r="Q24" s="58" t="s">
        <v>155</v>
      </c>
      <c r="R24" s="58" t="s">
        <v>155</v>
      </c>
      <c r="S24" s="58">
        <v>4973</v>
      </c>
      <c r="T24" s="58">
        <v>2.2999999999999998</v>
      </c>
      <c r="U24" s="58">
        <v>75</v>
      </c>
      <c r="V24" s="58" t="s">
        <v>155</v>
      </c>
      <c r="W24" s="2"/>
      <c r="X24" s="2"/>
      <c r="Y24" s="2"/>
      <c r="Z24" s="2"/>
    </row>
    <row r="25" spans="1:26" ht="14.25" customHeight="1">
      <c r="A25" s="59" t="s">
        <v>495</v>
      </c>
      <c r="B25" s="58" t="s">
        <v>472</v>
      </c>
      <c r="C25" s="58" t="s">
        <v>176</v>
      </c>
      <c r="D25" s="58" t="s">
        <v>155</v>
      </c>
      <c r="E25" s="58" t="s">
        <v>133</v>
      </c>
      <c r="F25" s="58" t="s">
        <v>155</v>
      </c>
      <c r="G25" s="58" t="s">
        <v>313</v>
      </c>
      <c r="H25" s="58" t="s">
        <v>314</v>
      </c>
      <c r="I25" s="58">
        <v>30</v>
      </c>
      <c r="J25" s="58">
        <v>20</v>
      </c>
      <c r="K25" s="58">
        <v>80</v>
      </c>
      <c r="L25" s="58">
        <v>4.4000000000000004</v>
      </c>
      <c r="M25" s="58" t="s">
        <v>155</v>
      </c>
      <c r="N25" s="58">
        <v>6.5</v>
      </c>
      <c r="O25" s="58" t="s">
        <v>155</v>
      </c>
      <c r="P25" s="58" t="s">
        <v>155</v>
      </c>
      <c r="Q25" s="58" t="s">
        <v>155</v>
      </c>
      <c r="R25" s="58" t="s">
        <v>155</v>
      </c>
      <c r="S25" s="58">
        <v>1260</v>
      </c>
      <c r="T25" s="58">
        <v>2.5</v>
      </c>
      <c r="U25" s="58">
        <v>21</v>
      </c>
      <c r="V25" s="58" t="s">
        <v>155</v>
      </c>
      <c r="W25" s="2"/>
      <c r="X25" s="2"/>
      <c r="Y25" s="2"/>
      <c r="Z25" s="2"/>
    </row>
    <row r="26" spans="1:26" ht="14.25" customHeight="1">
      <c r="A26" s="59" t="s">
        <v>496</v>
      </c>
      <c r="B26" s="58" t="s">
        <v>472</v>
      </c>
      <c r="C26" s="58" t="s">
        <v>176</v>
      </c>
      <c r="D26" s="58" t="s">
        <v>155</v>
      </c>
      <c r="E26" s="58" t="s">
        <v>133</v>
      </c>
      <c r="F26" s="58" t="s">
        <v>155</v>
      </c>
      <c r="G26" s="58" t="s">
        <v>313</v>
      </c>
      <c r="H26" s="58" t="s">
        <v>314</v>
      </c>
      <c r="I26" s="58">
        <v>30</v>
      </c>
      <c r="J26" s="58">
        <v>20</v>
      </c>
      <c r="K26" s="58">
        <v>65</v>
      </c>
      <c r="L26" s="58">
        <v>5.5</v>
      </c>
      <c r="M26" s="58" t="s">
        <v>155</v>
      </c>
      <c r="N26" s="58">
        <v>8.3000000000000007</v>
      </c>
      <c r="O26" s="58" t="s">
        <v>155</v>
      </c>
      <c r="P26" s="58" t="s">
        <v>155</v>
      </c>
      <c r="Q26" s="58" t="s">
        <v>155</v>
      </c>
      <c r="R26" s="58" t="s">
        <v>155</v>
      </c>
      <c r="S26" s="58">
        <v>923</v>
      </c>
      <c r="T26" s="58">
        <v>2.5</v>
      </c>
      <c r="U26" s="58">
        <v>15</v>
      </c>
      <c r="V26" s="58" t="s">
        <v>155</v>
      </c>
      <c r="W26" s="2"/>
      <c r="X26" s="2"/>
      <c r="Y26" s="2"/>
      <c r="Z26" s="2"/>
    </row>
    <row r="27" spans="1:26" ht="14.25" customHeight="1">
      <c r="A27" s="59" t="s">
        <v>497</v>
      </c>
      <c r="B27" s="58" t="s">
        <v>472</v>
      </c>
      <c r="C27" s="58" t="s">
        <v>176</v>
      </c>
      <c r="D27" s="58" t="s">
        <v>155</v>
      </c>
      <c r="E27" s="58" t="s">
        <v>133</v>
      </c>
      <c r="F27" s="58" t="s">
        <v>133</v>
      </c>
      <c r="G27" s="58" t="s">
        <v>313</v>
      </c>
      <c r="H27" s="58" t="s">
        <v>314</v>
      </c>
      <c r="I27" s="58">
        <v>30</v>
      </c>
      <c r="J27" s="58">
        <v>20</v>
      </c>
      <c r="K27" s="58">
        <v>38</v>
      </c>
      <c r="L27" s="58">
        <v>9.3000000000000007</v>
      </c>
      <c r="M27" s="58" t="s">
        <v>155</v>
      </c>
      <c r="N27" s="58">
        <v>14.7</v>
      </c>
      <c r="O27" s="58" t="s">
        <v>155</v>
      </c>
      <c r="P27" s="58" t="s">
        <v>155</v>
      </c>
      <c r="Q27" s="58" t="s">
        <v>155</v>
      </c>
      <c r="R27" s="58" t="s">
        <v>155</v>
      </c>
      <c r="S27" s="58">
        <v>490</v>
      </c>
      <c r="T27" s="58">
        <v>2.5</v>
      </c>
      <c r="U27" s="58">
        <v>9.5</v>
      </c>
      <c r="V27" s="58" t="s">
        <v>155</v>
      </c>
      <c r="W27" s="2"/>
      <c r="X27" s="2"/>
      <c r="Y27" s="2"/>
      <c r="Z27" s="2"/>
    </row>
    <row r="28" spans="1:26" ht="14.25" customHeight="1">
      <c r="A28" s="59" t="s">
        <v>498</v>
      </c>
      <c r="B28" s="58" t="s">
        <v>478</v>
      </c>
      <c r="C28" s="58" t="s">
        <v>176</v>
      </c>
      <c r="D28" s="58" t="s">
        <v>155</v>
      </c>
      <c r="E28" s="58" t="s">
        <v>133</v>
      </c>
      <c r="F28" s="58" t="s">
        <v>155</v>
      </c>
      <c r="G28" s="58" t="s">
        <v>313</v>
      </c>
      <c r="H28" s="58" t="s">
        <v>314</v>
      </c>
      <c r="I28" s="58">
        <v>30</v>
      </c>
      <c r="J28" s="58">
        <v>20</v>
      </c>
      <c r="K28" s="58">
        <v>152</v>
      </c>
      <c r="L28" s="58">
        <v>1.7</v>
      </c>
      <c r="M28" s="58" t="s">
        <v>155</v>
      </c>
      <c r="N28" s="58">
        <v>2.6</v>
      </c>
      <c r="O28" s="58" t="s">
        <v>155</v>
      </c>
      <c r="P28" s="58" t="s">
        <v>155</v>
      </c>
      <c r="Q28" s="58" t="s">
        <v>155</v>
      </c>
      <c r="R28" s="58" t="s">
        <v>155</v>
      </c>
      <c r="S28" s="58">
        <v>2936</v>
      </c>
      <c r="T28" s="58">
        <v>2.5</v>
      </c>
      <c r="U28" s="58">
        <v>45</v>
      </c>
      <c r="V28" s="58" t="s">
        <v>155</v>
      </c>
      <c r="W28" s="2"/>
      <c r="X28" s="2"/>
      <c r="Y28" s="2"/>
      <c r="Z28" s="2"/>
    </row>
    <row r="29" spans="1:26" ht="14.25" customHeight="1">
      <c r="A29" s="59" t="s">
        <v>499</v>
      </c>
      <c r="B29" s="58" t="s">
        <v>478</v>
      </c>
      <c r="C29" s="58" t="s">
        <v>176</v>
      </c>
      <c r="D29" s="58" t="s">
        <v>155</v>
      </c>
      <c r="E29" s="58" t="s">
        <v>133</v>
      </c>
      <c r="F29" s="58" t="s">
        <v>155</v>
      </c>
      <c r="G29" s="58" t="s">
        <v>313</v>
      </c>
      <c r="H29" s="58" t="s">
        <v>314</v>
      </c>
      <c r="I29" s="58">
        <v>30</v>
      </c>
      <c r="J29" s="58">
        <v>20</v>
      </c>
      <c r="K29" s="58">
        <v>93</v>
      </c>
      <c r="L29" s="58">
        <v>3.6</v>
      </c>
      <c r="M29" s="58" t="s">
        <v>155</v>
      </c>
      <c r="N29" s="58">
        <v>6.4</v>
      </c>
      <c r="O29" s="58" t="s">
        <v>155</v>
      </c>
      <c r="P29" s="58" t="s">
        <v>155</v>
      </c>
      <c r="Q29" s="58" t="s">
        <v>155</v>
      </c>
      <c r="R29" s="58" t="s">
        <v>155</v>
      </c>
      <c r="S29" s="58">
        <v>1260</v>
      </c>
      <c r="T29" s="58">
        <v>2.5</v>
      </c>
      <c r="U29" s="58">
        <v>21</v>
      </c>
      <c r="V29" s="58" t="s">
        <v>155</v>
      </c>
      <c r="W29" s="2"/>
      <c r="X29" s="2"/>
      <c r="Y29" s="2"/>
      <c r="Z29" s="2"/>
    </row>
    <row r="30" spans="1:26" ht="14.25" customHeight="1">
      <c r="A30" s="59" t="s">
        <v>500</v>
      </c>
      <c r="B30" s="58" t="s">
        <v>478</v>
      </c>
      <c r="C30" s="58" t="s">
        <v>176</v>
      </c>
      <c r="D30" s="58" t="s">
        <v>155</v>
      </c>
      <c r="E30" s="58" t="s">
        <v>133</v>
      </c>
      <c r="F30" s="58" t="s">
        <v>155</v>
      </c>
      <c r="G30" s="58" t="s">
        <v>313</v>
      </c>
      <c r="H30" s="58" t="s">
        <v>314</v>
      </c>
      <c r="I30" s="58">
        <v>30</v>
      </c>
      <c r="J30" s="58">
        <v>20</v>
      </c>
      <c r="K30" s="58">
        <v>73</v>
      </c>
      <c r="L30" s="58">
        <v>5</v>
      </c>
      <c r="M30" s="58" t="s">
        <v>155</v>
      </c>
      <c r="N30" s="58">
        <v>7.8</v>
      </c>
      <c r="O30" s="58" t="s">
        <v>155</v>
      </c>
      <c r="P30" s="58" t="s">
        <v>155</v>
      </c>
      <c r="Q30" s="58" t="s">
        <v>155</v>
      </c>
      <c r="R30" s="58" t="s">
        <v>155</v>
      </c>
      <c r="S30" s="58">
        <v>923</v>
      </c>
      <c r="T30" s="58">
        <v>2.5</v>
      </c>
      <c r="U30" s="58">
        <v>15</v>
      </c>
      <c r="V30" s="58" t="s">
        <v>155</v>
      </c>
      <c r="W30" s="2"/>
      <c r="X30" s="2"/>
      <c r="Y30" s="2"/>
      <c r="Z30" s="2"/>
    </row>
    <row r="31" spans="1:26" ht="14.25" customHeight="1">
      <c r="A31" s="59" t="s">
        <v>501</v>
      </c>
      <c r="B31" s="58" t="s">
        <v>478</v>
      </c>
      <c r="C31" s="58" t="s">
        <v>176</v>
      </c>
      <c r="D31" s="58" t="s">
        <v>155</v>
      </c>
      <c r="E31" s="58" t="s">
        <v>133</v>
      </c>
      <c r="F31" s="58" t="s">
        <v>155</v>
      </c>
      <c r="G31" s="58" t="s">
        <v>313</v>
      </c>
      <c r="H31" s="58" t="s">
        <v>314</v>
      </c>
      <c r="I31" s="58">
        <v>30</v>
      </c>
      <c r="J31" s="58">
        <v>20</v>
      </c>
      <c r="K31" s="58">
        <v>53</v>
      </c>
      <c r="L31" s="58">
        <v>7.5</v>
      </c>
      <c r="M31" s="58" t="s">
        <v>155</v>
      </c>
      <c r="N31" s="58">
        <v>12.6</v>
      </c>
      <c r="O31" s="58" t="s">
        <v>155</v>
      </c>
      <c r="P31" s="58" t="s">
        <v>155</v>
      </c>
      <c r="Q31" s="58" t="s">
        <v>155</v>
      </c>
      <c r="R31" s="58" t="s">
        <v>155</v>
      </c>
      <c r="S31" s="58">
        <v>600</v>
      </c>
      <c r="T31" s="58">
        <v>2.5</v>
      </c>
      <c r="U31" s="58">
        <v>12.4</v>
      </c>
      <c r="V31" s="58" t="s">
        <v>155</v>
      </c>
      <c r="W31" s="2"/>
      <c r="X31" s="2"/>
      <c r="Y31" s="2"/>
      <c r="Z31" s="2"/>
    </row>
    <row r="32" spans="1:26" ht="14.25" customHeight="1">
      <c r="A32" s="59" t="s">
        <v>502</v>
      </c>
      <c r="B32" s="58" t="s">
        <v>478</v>
      </c>
      <c r="C32" s="58" t="s">
        <v>176</v>
      </c>
      <c r="D32" s="58" t="s">
        <v>155</v>
      </c>
      <c r="E32" s="58" t="s">
        <v>133</v>
      </c>
      <c r="F32" s="58" t="s">
        <v>155</v>
      </c>
      <c r="G32" s="58" t="s">
        <v>313</v>
      </c>
      <c r="H32" s="58" t="s">
        <v>314</v>
      </c>
      <c r="I32" s="58">
        <v>30</v>
      </c>
      <c r="J32" s="58">
        <v>20</v>
      </c>
      <c r="K32" s="58">
        <v>39</v>
      </c>
      <c r="L32" s="58">
        <v>9.3000000000000007</v>
      </c>
      <c r="M32" s="58" t="s">
        <v>155</v>
      </c>
      <c r="N32" s="58">
        <v>14.7</v>
      </c>
      <c r="O32" s="58" t="s">
        <v>155</v>
      </c>
      <c r="P32" s="58" t="s">
        <v>155</v>
      </c>
      <c r="Q32" s="58" t="s">
        <v>155</v>
      </c>
      <c r="R32" s="58" t="s">
        <v>155</v>
      </c>
      <c r="S32" s="58">
        <v>490</v>
      </c>
      <c r="T32" s="58">
        <v>2.5</v>
      </c>
      <c r="U32" s="58">
        <v>9.5</v>
      </c>
      <c r="V32" s="58" t="s">
        <v>155</v>
      </c>
      <c r="W32" s="2"/>
      <c r="X32" s="2"/>
      <c r="Y32" s="2"/>
      <c r="Z32" s="2"/>
    </row>
    <row r="33" spans="1:26" ht="14.25" customHeight="1">
      <c r="A33" s="59" t="s">
        <v>503</v>
      </c>
      <c r="B33" s="58" t="s">
        <v>472</v>
      </c>
      <c r="C33" s="58" t="s">
        <v>176</v>
      </c>
      <c r="D33" s="58" t="s">
        <v>155</v>
      </c>
      <c r="E33" s="58" t="s">
        <v>155</v>
      </c>
      <c r="F33" s="58" t="s">
        <v>155</v>
      </c>
      <c r="G33" s="58" t="s">
        <v>313</v>
      </c>
      <c r="H33" s="58" t="s">
        <v>314</v>
      </c>
      <c r="I33" s="58">
        <v>30</v>
      </c>
      <c r="J33" s="58">
        <v>20</v>
      </c>
      <c r="K33" s="58">
        <v>75</v>
      </c>
      <c r="L33" s="58">
        <v>4.2</v>
      </c>
      <c r="M33" s="58" t="s">
        <v>155</v>
      </c>
      <c r="N33" s="58">
        <v>7</v>
      </c>
      <c r="O33" s="58" t="s">
        <v>155</v>
      </c>
      <c r="P33" s="58" t="s">
        <v>155</v>
      </c>
      <c r="Q33" s="58" t="s">
        <v>155</v>
      </c>
      <c r="R33" s="58" t="s">
        <v>155</v>
      </c>
      <c r="S33" s="58">
        <v>1260</v>
      </c>
      <c r="T33" s="58">
        <v>2.5</v>
      </c>
      <c r="U33" s="58">
        <v>21</v>
      </c>
      <c r="V33" s="58" t="s">
        <v>155</v>
      </c>
      <c r="W33" s="2"/>
      <c r="X33" s="2"/>
      <c r="Y33" s="2"/>
      <c r="Z33" s="2"/>
    </row>
    <row r="34" spans="1:26" ht="14.25" customHeight="1">
      <c r="A34" s="59" t="s">
        <v>504</v>
      </c>
      <c r="B34" s="58" t="s">
        <v>472</v>
      </c>
      <c r="C34" s="58" t="s">
        <v>176</v>
      </c>
      <c r="D34" s="58" t="s">
        <v>155</v>
      </c>
      <c r="E34" s="58" t="s">
        <v>155</v>
      </c>
      <c r="F34" s="58" t="s">
        <v>133</v>
      </c>
      <c r="G34" s="58" t="s">
        <v>313</v>
      </c>
      <c r="H34" s="58" t="s">
        <v>314</v>
      </c>
      <c r="I34" s="58">
        <v>30</v>
      </c>
      <c r="J34" s="58">
        <v>20</v>
      </c>
      <c r="K34" s="58">
        <v>62</v>
      </c>
      <c r="L34" s="58">
        <v>5.5</v>
      </c>
      <c r="M34" s="58" t="s">
        <v>155</v>
      </c>
      <c r="N34" s="58">
        <v>8.3000000000000007</v>
      </c>
      <c r="O34" s="58" t="s">
        <v>155</v>
      </c>
      <c r="P34" s="58" t="s">
        <v>155</v>
      </c>
      <c r="Q34" s="58" t="s">
        <v>155</v>
      </c>
      <c r="R34" s="58" t="s">
        <v>155</v>
      </c>
      <c r="S34" s="58">
        <v>923</v>
      </c>
      <c r="T34" s="58">
        <v>2.5</v>
      </c>
      <c r="U34" s="58">
        <v>15</v>
      </c>
      <c r="V34" s="58" t="s">
        <v>155</v>
      </c>
      <c r="W34" s="2"/>
      <c r="X34" s="2"/>
      <c r="Y34" s="2"/>
      <c r="Z34" s="2"/>
    </row>
    <row r="35" spans="1:26" ht="14.25" customHeight="1">
      <c r="A35" s="59" t="s">
        <v>505</v>
      </c>
      <c r="B35" s="58" t="s">
        <v>472</v>
      </c>
      <c r="C35" s="58" t="s">
        <v>176</v>
      </c>
      <c r="D35" s="58" t="s">
        <v>155</v>
      </c>
      <c r="E35" s="58" t="s">
        <v>155</v>
      </c>
      <c r="F35" s="58" t="s">
        <v>133</v>
      </c>
      <c r="G35" s="58" t="s">
        <v>313</v>
      </c>
      <c r="H35" s="58" t="s">
        <v>314</v>
      </c>
      <c r="I35" s="58">
        <v>30</v>
      </c>
      <c r="J35" s="58">
        <v>20</v>
      </c>
      <c r="K35" s="58">
        <v>51</v>
      </c>
      <c r="L35" s="58">
        <v>6.5</v>
      </c>
      <c r="M35" s="58" t="s">
        <v>155</v>
      </c>
      <c r="N35" s="58">
        <v>10.5</v>
      </c>
      <c r="O35" s="58" t="s">
        <v>155</v>
      </c>
      <c r="P35" s="58" t="s">
        <v>155</v>
      </c>
      <c r="Q35" s="58" t="s">
        <v>155</v>
      </c>
      <c r="R35" s="58" t="s">
        <v>155</v>
      </c>
      <c r="S35" s="58">
        <v>785</v>
      </c>
      <c r="T35" s="58">
        <v>2.5</v>
      </c>
      <c r="U35" s="58">
        <v>10.7</v>
      </c>
      <c r="V35" s="58" t="s">
        <v>155</v>
      </c>
      <c r="W35" s="2"/>
      <c r="X35" s="2"/>
      <c r="Y35" s="2"/>
      <c r="Z35" s="2"/>
    </row>
    <row r="36" spans="1:26" ht="14.25" customHeight="1">
      <c r="A36" s="59" t="s">
        <v>506</v>
      </c>
      <c r="B36" s="58" t="s">
        <v>472</v>
      </c>
      <c r="C36" s="58" t="s">
        <v>176</v>
      </c>
      <c r="D36" s="58" t="s">
        <v>155</v>
      </c>
      <c r="E36" s="58" t="s">
        <v>155</v>
      </c>
      <c r="F36" s="58" t="s">
        <v>155</v>
      </c>
      <c r="G36" s="58" t="s">
        <v>313</v>
      </c>
      <c r="H36" s="58" t="s">
        <v>314</v>
      </c>
      <c r="I36" s="58">
        <v>30</v>
      </c>
      <c r="J36" s="58">
        <v>20</v>
      </c>
      <c r="K36" s="58">
        <v>45</v>
      </c>
      <c r="L36" s="58">
        <v>7.8</v>
      </c>
      <c r="M36" s="58" t="s">
        <v>155</v>
      </c>
      <c r="N36" s="58">
        <v>13</v>
      </c>
      <c r="O36" s="58" t="s">
        <v>155</v>
      </c>
      <c r="P36" s="58" t="s">
        <v>155</v>
      </c>
      <c r="Q36" s="58" t="s">
        <v>155</v>
      </c>
      <c r="R36" s="58" t="s">
        <v>155</v>
      </c>
      <c r="S36" s="58">
        <v>600</v>
      </c>
      <c r="T36" s="58">
        <v>2.5</v>
      </c>
      <c r="U36" s="58">
        <v>12.4</v>
      </c>
      <c r="V36" s="58" t="s">
        <v>155</v>
      </c>
      <c r="W36" s="2"/>
      <c r="X36" s="2"/>
      <c r="Y36" s="2"/>
      <c r="Z36" s="2"/>
    </row>
    <row r="37" spans="1:26" ht="14.25" customHeight="1">
      <c r="A37" s="59" t="s">
        <v>507</v>
      </c>
      <c r="B37" s="58" t="s">
        <v>472</v>
      </c>
      <c r="C37" s="58" t="s">
        <v>176</v>
      </c>
      <c r="D37" s="58" t="s">
        <v>155</v>
      </c>
      <c r="E37" s="58" t="s">
        <v>155</v>
      </c>
      <c r="F37" s="58" t="s">
        <v>133</v>
      </c>
      <c r="G37" s="58" t="s">
        <v>313</v>
      </c>
      <c r="H37" s="58" t="s">
        <v>314</v>
      </c>
      <c r="I37" s="58">
        <v>30</v>
      </c>
      <c r="J37" s="58">
        <v>20</v>
      </c>
      <c r="K37" s="58">
        <v>36</v>
      </c>
      <c r="L37" s="58">
        <v>8.9</v>
      </c>
      <c r="M37" s="58" t="s">
        <v>155</v>
      </c>
      <c r="N37" s="58">
        <v>14.7</v>
      </c>
      <c r="O37" s="58" t="s">
        <v>155</v>
      </c>
      <c r="P37" s="58" t="s">
        <v>155</v>
      </c>
      <c r="Q37" s="58" t="s">
        <v>155</v>
      </c>
      <c r="R37" s="58" t="s">
        <v>155</v>
      </c>
      <c r="S37" s="58">
        <v>490</v>
      </c>
      <c r="T37" s="58">
        <v>2.5</v>
      </c>
      <c r="U37" s="58">
        <v>9.5</v>
      </c>
      <c r="V37" s="58" t="s">
        <v>155</v>
      </c>
      <c r="W37" s="2"/>
      <c r="X37" s="2"/>
      <c r="Y37" s="2"/>
      <c r="Z37" s="2"/>
    </row>
    <row r="38" spans="1:26" ht="14.25" customHeight="1">
      <c r="A38" s="59" t="s">
        <v>508</v>
      </c>
      <c r="B38" s="58" t="s">
        <v>483</v>
      </c>
      <c r="C38" s="58" t="s">
        <v>176</v>
      </c>
      <c r="D38" s="58" t="s">
        <v>155</v>
      </c>
      <c r="E38" s="58" t="s">
        <v>155</v>
      </c>
      <c r="F38" s="58" t="s">
        <v>133</v>
      </c>
      <c r="G38" s="58" t="s">
        <v>360</v>
      </c>
      <c r="H38" s="58" t="s">
        <v>314</v>
      </c>
      <c r="I38" s="58">
        <v>-30</v>
      </c>
      <c r="J38" s="58">
        <v>25</v>
      </c>
      <c r="K38" s="58">
        <v>-68</v>
      </c>
      <c r="L38" s="58">
        <v>8.4</v>
      </c>
      <c r="M38" s="58" t="s">
        <v>155</v>
      </c>
      <c r="N38" s="58">
        <v>13.5</v>
      </c>
      <c r="O38" s="58" t="s">
        <v>155</v>
      </c>
      <c r="P38" s="58" t="s">
        <v>155</v>
      </c>
      <c r="Q38" s="58" t="s">
        <v>155</v>
      </c>
      <c r="R38" s="58" t="s">
        <v>155</v>
      </c>
      <c r="S38" s="58">
        <v>2310</v>
      </c>
      <c r="T38" s="58">
        <v>-2.5</v>
      </c>
      <c r="U38" s="58">
        <v>54</v>
      </c>
      <c r="V38" s="58" t="s">
        <v>155</v>
      </c>
      <c r="W38" s="2"/>
      <c r="X38" s="2"/>
      <c r="Y38" s="2"/>
      <c r="Z38" s="2"/>
    </row>
    <row r="39" spans="1:26" ht="14.25" customHeight="1">
      <c r="A39" s="59" t="s">
        <v>509</v>
      </c>
      <c r="B39" s="58" t="s">
        <v>483</v>
      </c>
      <c r="C39" s="58" t="s">
        <v>176</v>
      </c>
      <c r="D39" s="58" t="s">
        <v>155</v>
      </c>
      <c r="E39" s="58" t="s">
        <v>155</v>
      </c>
      <c r="F39" s="58" t="s">
        <v>133</v>
      </c>
      <c r="G39" s="58" t="s">
        <v>360</v>
      </c>
      <c r="H39" s="58" t="s">
        <v>314</v>
      </c>
      <c r="I39" s="58">
        <v>-30</v>
      </c>
      <c r="J39" s="58">
        <v>25</v>
      </c>
      <c r="K39" s="58">
        <v>-45</v>
      </c>
      <c r="L39" s="58">
        <v>12.1</v>
      </c>
      <c r="M39" s="58" t="s">
        <v>155</v>
      </c>
      <c r="N39" s="58">
        <v>20</v>
      </c>
      <c r="O39" s="58" t="s">
        <v>155</v>
      </c>
      <c r="P39" s="58" t="s">
        <v>155</v>
      </c>
      <c r="Q39" s="58" t="s">
        <v>155</v>
      </c>
      <c r="R39" s="58" t="s">
        <v>155</v>
      </c>
      <c r="S39" s="58">
        <v>1610</v>
      </c>
      <c r="T39" s="58">
        <v>-2.5</v>
      </c>
      <c r="U39" s="58">
        <v>34</v>
      </c>
      <c r="V39" s="58" t="s">
        <v>155</v>
      </c>
      <c r="W39" s="2"/>
      <c r="X39" s="2"/>
      <c r="Y39" s="2"/>
      <c r="Z39" s="2"/>
    </row>
    <row r="40" spans="1:26" ht="14.25" customHeight="1">
      <c r="A40" s="59" t="s">
        <v>510</v>
      </c>
      <c r="B40" s="58" t="s">
        <v>483</v>
      </c>
      <c r="C40" s="58" t="s">
        <v>176</v>
      </c>
      <c r="D40" s="58" t="s">
        <v>155</v>
      </c>
      <c r="E40" s="58" t="s">
        <v>155</v>
      </c>
      <c r="F40" s="58" t="s">
        <v>133</v>
      </c>
      <c r="G40" s="58" t="s">
        <v>360</v>
      </c>
      <c r="H40" s="58" t="s">
        <v>314</v>
      </c>
      <c r="I40" s="58">
        <v>-30</v>
      </c>
      <c r="J40" s="58">
        <v>25</v>
      </c>
      <c r="K40" s="58">
        <v>-38</v>
      </c>
      <c r="L40" s="58">
        <v>15</v>
      </c>
      <c r="M40" s="58" t="s">
        <v>155</v>
      </c>
      <c r="N40" s="58">
        <v>26</v>
      </c>
      <c r="O40" s="58" t="s">
        <v>155</v>
      </c>
      <c r="P40" s="58" t="s">
        <v>155</v>
      </c>
      <c r="Q40" s="58" t="s">
        <v>155</v>
      </c>
      <c r="R40" s="58" t="s">
        <v>155</v>
      </c>
      <c r="S40" s="58">
        <v>1270</v>
      </c>
      <c r="T40" s="58">
        <v>-2.5</v>
      </c>
      <c r="U40" s="58">
        <v>32</v>
      </c>
      <c r="V40" s="58" t="s">
        <v>155</v>
      </c>
      <c r="W40" s="2"/>
      <c r="X40" s="2"/>
      <c r="Y40" s="2"/>
      <c r="Z40" s="2"/>
    </row>
    <row r="41" spans="1:26" ht="14.25" customHeight="1">
      <c r="A41" s="59" t="s">
        <v>511</v>
      </c>
      <c r="B41" s="58" t="s">
        <v>483</v>
      </c>
      <c r="C41" s="58" t="s">
        <v>176</v>
      </c>
      <c r="D41" s="58" t="s">
        <v>155</v>
      </c>
      <c r="E41" s="58" t="s">
        <v>155</v>
      </c>
      <c r="F41" s="58" t="s">
        <v>133</v>
      </c>
      <c r="G41" s="58" t="s">
        <v>360</v>
      </c>
      <c r="H41" s="58" t="s">
        <v>314</v>
      </c>
      <c r="I41" s="58">
        <v>-30</v>
      </c>
      <c r="J41" s="58">
        <v>25</v>
      </c>
      <c r="K41" s="58">
        <v>-30</v>
      </c>
      <c r="L41" s="58">
        <v>18.8</v>
      </c>
      <c r="M41" s="58" t="s">
        <v>155</v>
      </c>
      <c r="N41" s="58">
        <v>30.7</v>
      </c>
      <c r="O41" s="58" t="s">
        <v>155</v>
      </c>
      <c r="P41" s="58" t="s">
        <v>155</v>
      </c>
      <c r="Q41" s="58" t="s">
        <v>155</v>
      </c>
      <c r="R41" s="58" t="s">
        <v>155</v>
      </c>
      <c r="S41" s="58">
        <v>1009</v>
      </c>
      <c r="T41" s="58">
        <v>-2.5</v>
      </c>
      <c r="U41" s="58">
        <v>22</v>
      </c>
      <c r="V41" s="58" t="s">
        <v>155</v>
      </c>
      <c r="W41" s="2"/>
      <c r="X41" s="2"/>
      <c r="Y41" s="2"/>
      <c r="Z41" s="2"/>
    </row>
    <row r="42" spans="1:26" ht="14.25" customHeight="1">
      <c r="A42" s="59" t="s">
        <v>512</v>
      </c>
      <c r="B42" s="58" t="s">
        <v>483</v>
      </c>
      <c r="C42" s="58" t="s">
        <v>176</v>
      </c>
      <c r="D42" s="58" t="s">
        <v>155</v>
      </c>
      <c r="E42" s="58" t="s">
        <v>155</v>
      </c>
      <c r="F42" s="58" t="s">
        <v>155</v>
      </c>
      <c r="G42" s="58" t="s">
        <v>313</v>
      </c>
      <c r="H42" s="58" t="s">
        <v>314</v>
      </c>
      <c r="I42" s="58">
        <v>30</v>
      </c>
      <c r="J42" s="58">
        <v>20</v>
      </c>
      <c r="K42" s="58">
        <v>85</v>
      </c>
      <c r="L42" s="58">
        <v>3.6</v>
      </c>
      <c r="M42" s="58" t="s">
        <v>155</v>
      </c>
      <c r="N42" s="58">
        <v>6.1</v>
      </c>
      <c r="O42" s="58" t="s">
        <v>155</v>
      </c>
      <c r="P42" s="58" t="s">
        <v>155</v>
      </c>
      <c r="Q42" s="58" t="s">
        <v>155</v>
      </c>
      <c r="R42" s="58" t="s">
        <v>155</v>
      </c>
      <c r="S42" s="58">
        <v>1260</v>
      </c>
      <c r="T42" s="58">
        <v>2.5</v>
      </c>
      <c r="U42" s="58">
        <v>21</v>
      </c>
      <c r="V42" s="58" t="s">
        <v>155</v>
      </c>
      <c r="W42" s="2"/>
      <c r="X42" s="2"/>
      <c r="Y42" s="2"/>
      <c r="Z42" s="2"/>
    </row>
    <row r="43" spans="1:26" ht="14.25" customHeight="1">
      <c r="A43" s="59" t="s">
        <v>513</v>
      </c>
      <c r="B43" s="58" t="s">
        <v>483</v>
      </c>
      <c r="C43" s="58" t="s">
        <v>176</v>
      </c>
      <c r="D43" s="58" t="s">
        <v>155</v>
      </c>
      <c r="E43" s="58" t="s">
        <v>155</v>
      </c>
      <c r="F43" s="58" t="s">
        <v>133</v>
      </c>
      <c r="G43" s="58" t="s">
        <v>313</v>
      </c>
      <c r="H43" s="58" t="s">
        <v>314</v>
      </c>
      <c r="I43" s="58">
        <v>30</v>
      </c>
      <c r="J43" s="58">
        <v>20</v>
      </c>
      <c r="K43" s="58">
        <v>68</v>
      </c>
      <c r="L43" s="58">
        <v>4.9000000000000004</v>
      </c>
      <c r="M43" s="58" t="s">
        <v>155</v>
      </c>
      <c r="N43" s="58">
        <v>7.8</v>
      </c>
      <c r="O43" s="58" t="s">
        <v>155</v>
      </c>
      <c r="P43" s="58" t="s">
        <v>155</v>
      </c>
      <c r="Q43" s="58" t="s">
        <v>155</v>
      </c>
      <c r="R43" s="58" t="s">
        <v>155</v>
      </c>
      <c r="S43" s="58">
        <v>923</v>
      </c>
      <c r="T43" s="58">
        <v>2.5</v>
      </c>
      <c r="U43" s="58">
        <v>15</v>
      </c>
      <c r="V43" s="58" t="s">
        <v>155</v>
      </c>
      <c r="W43" s="2"/>
      <c r="X43" s="2"/>
      <c r="Y43" s="2"/>
      <c r="Z43" s="2"/>
    </row>
    <row r="44" spans="1:26" ht="14.25" customHeight="1">
      <c r="A44" s="59" t="s">
        <v>514</v>
      </c>
      <c r="B44" s="58" t="s">
        <v>483</v>
      </c>
      <c r="C44" s="58" t="s">
        <v>176</v>
      </c>
      <c r="D44" s="58" t="s">
        <v>155</v>
      </c>
      <c r="E44" s="58" t="s">
        <v>155</v>
      </c>
      <c r="F44" s="58" t="s">
        <v>133</v>
      </c>
      <c r="G44" s="58" t="s">
        <v>313</v>
      </c>
      <c r="H44" s="58" t="s">
        <v>314</v>
      </c>
      <c r="I44" s="58">
        <v>30</v>
      </c>
      <c r="J44" s="58">
        <v>20</v>
      </c>
      <c r="K44" s="58">
        <v>58</v>
      </c>
      <c r="L44" s="58">
        <v>6</v>
      </c>
      <c r="M44" s="58" t="s">
        <v>155</v>
      </c>
      <c r="N44" s="58">
        <v>9.8000000000000007</v>
      </c>
      <c r="O44" s="58" t="s">
        <v>155</v>
      </c>
      <c r="P44" s="58" t="s">
        <v>155</v>
      </c>
      <c r="Q44" s="58" t="s">
        <v>155</v>
      </c>
      <c r="R44" s="58" t="s">
        <v>155</v>
      </c>
      <c r="S44" s="58">
        <v>710</v>
      </c>
      <c r="T44" s="58">
        <v>2.5</v>
      </c>
      <c r="U44" s="58">
        <v>11</v>
      </c>
      <c r="V44" s="58" t="s">
        <v>155</v>
      </c>
      <c r="W44" s="2"/>
      <c r="X44" s="2"/>
      <c r="Y44" s="2"/>
      <c r="Z44" s="2"/>
    </row>
    <row r="45" spans="1:26" ht="14.25" customHeight="1">
      <c r="A45" s="59" t="s">
        <v>515</v>
      </c>
      <c r="B45" s="58" t="s">
        <v>483</v>
      </c>
      <c r="C45" s="58" t="s">
        <v>176</v>
      </c>
      <c r="D45" s="58" t="s">
        <v>155</v>
      </c>
      <c r="E45" s="58" t="s">
        <v>155</v>
      </c>
      <c r="F45" s="58" t="s">
        <v>133</v>
      </c>
      <c r="G45" s="58" t="s">
        <v>313</v>
      </c>
      <c r="H45" s="58" t="s">
        <v>314</v>
      </c>
      <c r="I45" s="58">
        <v>30</v>
      </c>
      <c r="J45" s="58">
        <v>20</v>
      </c>
      <c r="K45" s="58">
        <v>49</v>
      </c>
      <c r="L45" s="58">
        <v>7.3</v>
      </c>
      <c r="M45" s="58" t="s">
        <v>155</v>
      </c>
      <c r="N45" s="58">
        <v>12.7</v>
      </c>
      <c r="O45" s="58" t="s">
        <v>155</v>
      </c>
      <c r="P45" s="58" t="s">
        <v>155</v>
      </c>
      <c r="Q45" s="58" t="s">
        <v>155</v>
      </c>
      <c r="R45" s="58" t="s">
        <v>155</v>
      </c>
      <c r="S45" s="58">
        <v>600</v>
      </c>
      <c r="T45" s="58">
        <v>2.5</v>
      </c>
      <c r="U45" s="58">
        <v>12.4</v>
      </c>
      <c r="V45" s="58" t="s">
        <v>155</v>
      </c>
      <c r="W45" s="2"/>
      <c r="X45" s="2"/>
      <c r="Y45" s="2"/>
      <c r="Z45" s="2"/>
    </row>
    <row r="46" spans="1:26" ht="14.25" customHeight="1">
      <c r="A46" s="59" t="s">
        <v>516</v>
      </c>
      <c r="B46" s="58" t="s">
        <v>483</v>
      </c>
      <c r="C46" s="58" t="s">
        <v>176</v>
      </c>
      <c r="D46" s="58" t="s">
        <v>155</v>
      </c>
      <c r="E46" s="58" t="s">
        <v>155</v>
      </c>
      <c r="F46" s="58" t="s">
        <v>133</v>
      </c>
      <c r="G46" s="58" t="s">
        <v>313</v>
      </c>
      <c r="H46" s="58" t="s">
        <v>314</v>
      </c>
      <c r="I46" s="58">
        <v>30</v>
      </c>
      <c r="J46" s="58">
        <v>20</v>
      </c>
      <c r="K46" s="58">
        <v>37</v>
      </c>
      <c r="L46" s="58">
        <v>8.9</v>
      </c>
      <c r="M46" s="58" t="s">
        <v>155</v>
      </c>
      <c r="N46" s="58">
        <v>14.7</v>
      </c>
      <c r="O46" s="58" t="s">
        <v>155</v>
      </c>
      <c r="P46" s="58" t="s">
        <v>155</v>
      </c>
      <c r="Q46" s="58" t="s">
        <v>155</v>
      </c>
      <c r="R46" s="58" t="s">
        <v>155</v>
      </c>
      <c r="S46" s="58">
        <v>490</v>
      </c>
      <c r="T46" s="58">
        <v>2.5</v>
      </c>
      <c r="U46" s="58">
        <v>9.5</v>
      </c>
      <c r="V46" s="58" t="s">
        <v>155</v>
      </c>
      <c r="W46" s="2"/>
      <c r="X46" s="2"/>
      <c r="Y46" s="2"/>
      <c r="Z46" s="2"/>
    </row>
    <row r="47" spans="1:26" ht="14.25" customHeight="1">
      <c r="A47" s="59" t="s">
        <v>517</v>
      </c>
      <c r="B47" s="58" t="s">
        <v>472</v>
      </c>
      <c r="C47" s="58" t="s">
        <v>176</v>
      </c>
      <c r="D47" s="58" t="s">
        <v>155</v>
      </c>
      <c r="E47" s="58" t="s">
        <v>155</v>
      </c>
      <c r="F47" s="58" t="s">
        <v>133</v>
      </c>
      <c r="G47" s="58" t="s">
        <v>360</v>
      </c>
      <c r="H47" s="58" t="s">
        <v>314</v>
      </c>
      <c r="I47" s="58">
        <v>-30</v>
      </c>
      <c r="J47" s="58">
        <v>25</v>
      </c>
      <c r="K47" s="58">
        <v>-30</v>
      </c>
      <c r="L47" s="58">
        <v>19.100000000000001</v>
      </c>
      <c r="M47" s="58" t="s">
        <v>155</v>
      </c>
      <c r="N47" s="58">
        <v>31.2</v>
      </c>
      <c r="O47" s="58" t="s">
        <v>155</v>
      </c>
      <c r="P47" s="58" t="s">
        <v>155</v>
      </c>
      <c r="Q47" s="58" t="s">
        <v>155</v>
      </c>
      <c r="R47" s="58" t="s">
        <v>155</v>
      </c>
      <c r="S47" s="58">
        <v>1012</v>
      </c>
      <c r="T47" s="58">
        <v>-2.5</v>
      </c>
      <c r="U47" s="58">
        <v>22</v>
      </c>
      <c r="V47" s="58" t="s">
        <v>155</v>
      </c>
      <c r="W47" s="2"/>
      <c r="X47" s="2"/>
      <c r="Y47" s="2"/>
      <c r="Z47" s="2"/>
    </row>
    <row r="48" spans="1:26" ht="14.25" customHeight="1">
      <c r="A48" s="59" t="s">
        <v>518</v>
      </c>
      <c r="B48" s="58" t="s">
        <v>472</v>
      </c>
      <c r="C48" s="58" t="s">
        <v>176</v>
      </c>
      <c r="D48" s="58" t="s">
        <v>155</v>
      </c>
      <c r="E48" s="58" t="s">
        <v>155</v>
      </c>
      <c r="F48" s="58" t="s">
        <v>133</v>
      </c>
      <c r="G48" s="58" t="s">
        <v>360</v>
      </c>
      <c r="H48" s="58" t="s">
        <v>314</v>
      </c>
      <c r="I48" s="58">
        <v>-30</v>
      </c>
      <c r="J48" s="58">
        <v>25</v>
      </c>
      <c r="K48" s="58">
        <v>-38</v>
      </c>
      <c r="L48" s="58">
        <v>15.4</v>
      </c>
      <c r="M48" s="58" t="s">
        <v>155</v>
      </c>
      <c r="N48" s="58">
        <v>27</v>
      </c>
      <c r="O48" s="58" t="s">
        <v>155</v>
      </c>
      <c r="P48" s="58" t="s">
        <v>155</v>
      </c>
      <c r="Q48" s="58" t="s">
        <v>155</v>
      </c>
      <c r="R48" s="58" t="s">
        <v>155</v>
      </c>
      <c r="S48" s="58">
        <v>1270</v>
      </c>
      <c r="T48" s="58">
        <v>-2.5</v>
      </c>
      <c r="U48" s="58">
        <v>32</v>
      </c>
      <c r="V48" s="58" t="s">
        <v>155</v>
      </c>
      <c r="W48" s="2"/>
      <c r="X48" s="2"/>
      <c r="Y48" s="2"/>
      <c r="Z48" s="2"/>
    </row>
    <row r="49" spans="1:26" ht="14.25" customHeight="1">
      <c r="A49" s="59" t="s">
        <v>519</v>
      </c>
      <c r="B49" s="58" t="s">
        <v>472</v>
      </c>
      <c r="C49" s="58" t="s">
        <v>176</v>
      </c>
      <c r="D49" s="58" t="s">
        <v>155</v>
      </c>
      <c r="E49" s="58" t="s">
        <v>155</v>
      </c>
      <c r="F49" s="58" t="s">
        <v>133</v>
      </c>
      <c r="G49" s="58" t="s">
        <v>360</v>
      </c>
      <c r="H49" s="58" t="s">
        <v>314</v>
      </c>
      <c r="I49" s="58">
        <v>-30</v>
      </c>
      <c r="J49" s="58">
        <v>25</v>
      </c>
      <c r="K49" s="58">
        <v>-41</v>
      </c>
      <c r="L49" s="58">
        <v>12.5</v>
      </c>
      <c r="M49" s="58" t="s">
        <v>155</v>
      </c>
      <c r="N49" s="58">
        <v>20.3</v>
      </c>
      <c r="O49" s="58" t="s">
        <v>155</v>
      </c>
      <c r="P49" s="58" t="s">
        <v>155</v>
      </c>
      <c r="Q49" s="58" t="s">
        <v>155</v>
      </c>
      <c r="R49" s="58" t="s">
        <v>155</v>
      </c>
      <c r="S49" s="58">
        <v>1610</v>
      </c>
      <c r="T49" s="58">
        <v>-2.5</v>
      </c>
      <c r="U49" s="58">
        <v>34</v>
      </c>
      <c r="V49" s="58" t="s">
        <v>155</v>
      </c>
      <c r="W49" s="2"/>
      <c r="X49" s="2"/>
      <c r="Y49" s="2"/>
      <c r="Z49" s="2"/>
    </row>
    <row r="50" spans="1:26" ht="14.25" customHeight="1">
      <c r="A50" s="59" t="s">
        <v>520</v>
      </c>
      <c r="B50" s="58" t="s">
        <v>472</v>
      </c>
      <c r="C50" s="58" t="s">
        <v>176</v>
      </c>
      <c r="D50" s="58" t="s">
        <v>155</v>
      </c>
      <c r="E50" s="58" t="s">
        <v>155</v>
      </c>
      <c r="F50" s="58" t="s">
        <v>133</v>
      </c>
      <c r="G50" s="58" t="s">
        <v>360</v>
      </c>
      <c r="H50" s="58" t="s">
        <v>314</v>
      </c>
      <c r="I50" s="58">
        <v>-30</v>
      </c>
      <c r="J50" s="58">
        <v>25</v>
      </c>
      <c r="K50" s="58">
        <v>-62</v>
      </c>
      <c r="L50" s="58">
        <v>8.8000000000000007</v>
      </c>
      <c r="M50" s="58" t="s">
        <v>155</v>
      </c>
      <c r="N50" s="58">
        <v>14</v>
      </c>
      <c r="O50" s="58" t="s">
        <v>155</v>
      </c>
      <c r="P50" s="58" t="s">
        <v>155</v>
      </c>
      <c r="Q50" s="58" t="s">
        <v>155</v>
      </c>
      <c r="R50" s="58" t="s">
        <v>155</v>
      </c>
      <c r="S50" s="58">
        <v>2310</v>
      </c>
      <c r="T50" s="58">
        <v>-2.5</v>
      </c>
      <c r="U50" s="58">
        <v>54</v>
      </c>
      <c r="V50" s="58" t="s">
        <v>155</v>
      </c>
      <c r="W50" s="2"/>
      <c r="X50" s="2"/>
      <c r="Y50" s="2"/>
      <c r="Z50" s="2"/>
    </row>
    <row r="51" spans="1:26" ht="14.25" customHeight="1">
      <c r="A51" s="59" t="s">
        <v>521</v>
      </c>
      <c r="B51" s="58" t="s">
        <v>487</v>
      </c>
      <c r="C51" s="58" t="s">
        <v>3</v>
      </c>
      <c r="D51" s="58" t="s">
        <v>155</v>
      </c>
      <c r="E51" s="58" t="s">
        <v>133</v>
      </c>
      <c r="F51" s="58" t="s">
        <v>133</v>
      </c>
      <c r="G51" s="58" t="s">
        <v>360</v>
      </c>
      <c r="H51" s="58" t="s">
        <v>314</v>
      </c>
      <c r="I51" s="58">
        <v>-30</v>
      </c>
      <c r="J51" s="58">
        <v>25</v>
      </c>
      <c r="K51" s="58">
        <v>-88</v>
      </c>
      <c r="L51" s="58">
        <v>6.4</v>
      </c>
      <c r="M51" s="58" t="s">
        <v>155</v>
      </c>
      <c r="N51" s="58">
        <v>10.4</v>
      </c>
      <c r="O51" s="58" t="s">
        <v>155</v>
      </c>
      <c r="P51" s="58" t="s">
        <v>155</v>
      </c>
      <c r="Q51" s="58" t="s">
        <v>155</v>
      </c>
      <c r="R51" s="58" t="s">
        <v>155</v>
      </c>
      <c r="S51" s="58">
        <v>3040</v>
      </c>
      <c r="T51" s="58">
        <v>-2.5</v>
      </c>
      <c r="U51" s="58">
        <v>68</v>
      </c>
      <c r="V51" s="58" t="s">
        <v>155</v>
      </c>
      <c r="W51" s="2"/>
      <c r="X51" s="2"/>
      <c r="Y51" s="2"/>
      <c r="Z51" s="2"/>
    </row>
    <row r="52" spans="1:26" ht="14.25" customHeight="1">
      <c r="A52" s="59" t="s">
        <v>522</v>
      </c>
      <c r="B52" s="58" t="s">
        <v>487</v>
      </c>
      <c r="C52" s="58" t="s">
        <v>3</v>
      </c>
      <c r="D52" s="58" t="s">
        <v>155</v>
      </c>
      <c r="E52" s="58" t="s">
        <v>133</v>
      </c>
      <c r="F52" s="58" t="s">
        <v>133</v>
      </c>
      <c r="G52" s="58" t="s">
        <v>360</v>
      </c>
      <c r="H52" s="58" t="s">
        <v>314</v>
      </c>
      <c r="I52" s="58">
        <v>-30</v>
      </c>
      <c r="J52" s="58">
        <v>25</v>
      </c>
      <c r="K52" s="58">
        <v>-48</v>
      </c>
      <c r="L52" s="58">
        <v>12.1</v>
      </c>
      <c r="M52" s="58" t="s">
        <v>155</v>
      </c>
      <c r="N52" s="58">
        <v>20</v>
      </c>
      <c r="O52" s="58" t="s">
        <v>155</v>
      </c>
      <c r="P52" s="58" t="s">
        <v>155</v>
      </c>
      <c r="Q52" s="58" t="s">
        <v>155</v>
      </c>
      <c r="R52" s="58" t="s">
        <v>155</v>
      </c>
      <c r="S52" s="58">
        <v>1610</v>
      </c>
      <c r="T52" s="58">
        <v>-2.5</v>
      </c>
      <c r="U52" s="58">
        <v>34</v>
      </c>
      <c r="V52" s="58" t="s">
        <v>155</v>
      </c>
      <c r="W52" s="2"/>
      <c r="X52" s="2"/>
      <c r="Y52" s="2"/>
      <c r="Z52" s="2"/>
    </row>
    <row r="53" spans="1:26" ht="14.25" customHeight="1">
      <c r="A53" s="59" t="s">
        <v>523</v>
      </c>
      <c r="B53" s="58" t="s">
        <v>487</v>
      </c>
      <c r="C53" s="58" t="s">
        <v>3</v>
      </c>
      <c r="D53" s="58" t="s">
        <v>155</v>
      </c>
      <c r="E53" s="58" t="s">
        <v>133</v>
      </c>
      <c r="F53" s="58" t="s">
        <v>133</v>
      </c>
      <c r="G53" s="58" t="s">
        <v>360</v>
      </c>
      <c r="H53" s="58" t="s">
        <v>314</v>
      </c>
      <c r="I53" s="58">
        <v>-30</v>
      </c>
      <c r="J53" s="58">
        <v>25</v>
      </c>
      <c r="K53" s="58">
        <v>-42</v>
      </c>
      <c r="L53" s="58">
        <v>15</v>
      </c>
      <c r="M53" s="58" t="s">
        <v>155</v>
      </c>
      <c r="N53" s="58">
        <v>26</v>
      </c>
      <c r="O53" s="58" t="s">
        <v>155</v>
      </c>
      <c r="P53" s="58" t="s">
        <v>155</v>
      </c>
      <c r="Q53" s="58" t="s">
        <v>155</v>
      </c>
      <c r="R53" s="58" t="s">
        <v>155</v>
      </c>
      <c r="S53" s="58">
        <v>1270</v>
      </c>
      <c r="T53" s="58">
        <v>-2.5</v>
      </c>
      <c r="U53" s="58">
        <v>32</v>
      </c>
      <c r="V53" s="58" t="s">
        <v>155</v>
      </c>
      <c r="W53" s="2"/>
      <c r="X53" s="2"/>
      <c r="Y53" s="2"/>
      <c r="Z53" s="2"/>
    </row>
    <row r="54" spans="1:26" ht="14.25" customHeight="1">
      <c r="A54" s="59" t="s">
        <v>524</v>
      </c>
      <c r="B54" s="58" t="s">
        <v>324</v>
      </c>
      <c r="C54" s="58" t="s">
        <v>3</v>
      </c>
      <c r="D54" s="58" t="s">
        <v>155</v>
      </c>
      <c r="E54" s="58" t="s">
        <v>155</v>
      </c>
      <c r="F54" s="58" t="s">
        <v>133</v>
      </c>
      <c r="G54" s="58" t="s">
        <v>340</v>
      </c>
      <c r="H54" s="58" t="s">
        <v>341</v>
      </c>
      <c r="I54" s="58">
        <v>20</v>
      </c>
      <c r="J54" s="58">
        <v>8</v>
      </c>
      <c r="K54" s="58">
        <v>0.75</v>
      </c>
      <c r="L54" s="58" t="s">
        <v>155</v>
      </c>
      <c r="M54" s="58" t="s">
        <v>155</v>
      </c>
      <c r="N54" s="58">
        <v>400</v>
      </c>
      <c r="O54" s="58">
        <v>500</v>
      </c>
      <c r="P54" s="58">
        <v>650</v>
      </c>
      <c r="Q54" s="58">
        <v>1000</v>
      </c>
      <c r="R54" s="58">
        <v>2000</v>
      </c>
      <c r="S54" s="58">
        <v>50</v>
      </c>
      <c r="T54" s="58">
        <v>1</v>
      </c>
      <c r="U54" s="58" t="s">
        <v>155</v>
      </c>
      <c r="V54" s="58">
        <v>1.1000000000000001</v>
      </c>
      <c r="W54" s="2"/>
      <c r="X54" s="2"/>
      <c r="Y54" s="2"/>
      <c r="Z54" s="2"/>
    </row>
    <row r="55" spans="1:26" ht="14.25" customHeight="1">
      <c r="A55" s="59" t="s">
        <v>525</v>
      </c>
      <c r="B55" s="58" t="s">
        <v>487</v>
      </c>
      <c r="C55" s="58" t="s">
        <v>3</v>
      </c>
      <c r="D55" s="58" t="s">
        <v>155</v>
      </c>
      <c r="E55" s="58" t="s">
        <v>133</v>
      </c>
      <c r="F55" s="58" t="s">
        <v>133</v>
      </c>
      <c r="G55" s="58" t="s">
        <v>360</v>
      </c>
      <c r="H55" s="58" t="s">
        <v>314</v>
      </c>
      <c r="I55" s="58">
        <v>-30</v>
      </c>
      <c r="J55" s="58">
        <v>25</v>
      </c>
      <c r="K55" s="58">
        <v>-33</v>
      </c>
      <c r="L55" s="58">
        <v>18.8</v>
      </c>
      <c r="M55" s="58" t="s">
        <v>155</v>
      </c>
      <c r="N55" s="58">
        <v>30.7</v>
      </c>
      <c r="O55" s="58" t="s">
        <v>155</v>
      </c>
      <c r="P55" s="58" t="s">
        <v>155</v>
      </c>
      <c r="Q55" s="58" t="s">
        <v>155</v>
      </c>
      <c r="R55" s="58" t="s">
        <v>155</v>
      </c>
      <c r="S55" s="58">
        <v>1009</v>
      </c>
      <c r="T55" s="58">
        <v>-2.5</v>
      </c>
      <c r="U55" s="58">
        <v>22</v>
      </c>
      <c r="V55" s="58" t="s">
        <v>155</v>
      </c>
      <c r="W55" s="2"/>
      <c r="X55" s="2"/>
      <c r="Y55" s="2"/>
      <c r="Z55" s="2"/>
    </row>
    <row r="56" spans="1:26" ht="14.25" customHeight="1">
      <c r="A56" s="59" t="s">
        <v>526</v>
      </c>
      <c r="B56" s="58" t="s">
        <v>487</v>
      </c>
      <c r="C56" s="58" t="s">
        <v>3</v>
      </c>
      <c r="D56" s="58" t="s">
        <v>155</v>
      </c>
      <c r="E56" s="58" t="s">
        <v>133</v>
      </c>
      <c r="F56" s="58" t="s">
        <v>155</v>
      </c>
      <c r="G56" s="58" t="s">
        <v>360</v>
      </c>
      <c r="H56" s="58" t="s">
        <v>314</v>
      </c>
      <c r="I56" s="58">
        <v>-40</v>
      </c>
      <c r="J56" s="58">
        <v>25</v>
      </c>
      <c r="K56" s="58">
        <v>-61</v>
      </c>
      <c r="L56" s="58">
        <v>11.3</v>
      </c>
      <c r="M56" s="58" t="s">
        <v>155</v>
      </c>
      <c r="N56" s="58">
        <v>17.2</v>
      </c>
      <c r="O56" s="58" t="s">
        <v>155</v>
      </c>
      <c r="P56" s="58" t="s">
        <v>155</v>
      </c>
      <c r="Q56" s="58" t="s">
        <v>155</v>
      </c>
      <c r="R56" s="58" t="s">
        <v>155</v>
      </c>
      <c r="S56" s="58">
        <v>2897</v>
      </c>
      <c r="T56" s="58">
        <v>-2.5</v>
      </c>
      <c r="U56" s="58">
        <v>56</v>
      </c>
      <c r="V56" s="58" t="s">
        <v>155</v>
      </c>
      <c r="W56" s="2"/>
      <c r="X56" s="2"/>
      <c r="Y56" s="2"/>
      <c r="Z56" s="2"/>
    </row>
    <row r="57" spans="1:26" ht="14.25" customHeight="1">
      <c r="A57" s="59" t="s">
        <v>527</v>
      </c>
      <c r="B57" s="58" t="s">
        <v>487</v>
      </c>
      <c r="C57" s="58" t="s">
        <v>3</v>
      </c>
      <c r="D57" s="58" t="s">
        <v>155</v>
      </c>
      <c r="E57" s="58" t="s">
        <v>133</v>
      </c>
      <c r="F57" s="58" t="s">
        <v>133</v>
      </c>
      <c r="G57" s="58" t="s">
        <v>360</v>
      </c>
      <c r="H57" s="58" t="s">
        <v>314</v>
      </c>
      <c r="I57" s="58">
        <v>-30</v>
      </c>
      <c r="J57" s="58">
        <v>25</v>
      </c>
      <c r="K57" s="58">
        <v>-77</v>
      </c>
      <c r="L57" s="58">
        <v>8.4</v>
      </c>
      <c r="M57" s="58" t="s">
        <v>155</v>
      </c>
      <c r="N57" s="58">
        <v>13.5</v>
      </c>
      <c r="O57" s="58" t="s">
        <v>155</v>
      </c>
      <c r="P57" s="58" t="s">
        <v>155</v>
      </c>
      <c r="Q57" s="58" t="s">
        <v>155</v>
      </c>
      <c r="R57" s="58" t="s">
        <v>155</v>
      </c>
      <c r="S57" s="58">
        <v>2309</v>
      </c>
      <c r="T57" s="58">
        <v>-2.5</v>
      </c>
      <c r="U57" s="58">
        <v>54</v>
      </c>
      <c r="V57" s="58" t="s">
        <v>155</v>
      </c>
      <c r="W57" s="2"/>
      <c r="X57" s="2"/>
      <c r="Y57" s="2"/>
      <c r="Z57" s="2"/>
    </row>
    <row r="58" spans="1:26" ht="14.25" customHeight="1">
      <c r="A58" s="59" t="s">
        <v>528</v>
      </c>
      <c r="B58" s="58" t="s">
        <v>487</v>
      </c>
      <c r="C58" s="58" t="s">
        <v>3</v>
      </c>
      <c r="D58" s="58" t="s">
        <v>155</v>
      </c>
      <c r="E58" s="58" t="s">
        <v>133</v>
      </c>
      <c r="F58" s="58" t="s">
        <v>155</v>
      </c>
      <c r="G58" s="58" t="s">
        <v>360</v>
      </c>
      <c r="H58" s="58" t="s">
        <v>314</v>
      </c>
      <c r="I58" s="58">
        <v>-40</v>
      </c>
      <c r="J58" s="58">
        <v>25</v>
      </c>
      <c r="K58" s="58">
        <v>-67</v>
      </c>
      <c r="L58" s="58">
        <v>9.4</v>
      </c>
      <c r="M58" s="58" t="s">
        <v>155</v>
      </c>
      <c r="N58" s="58">
        <v>14.3</v>
      </c>
      <c r="O58" s="58" t="s">
        <v>155</v>
      </c>
      <c r="P58" s="58" t="s">
        <v>155</v>
      </c>
      <c r="Q58" s="58" t="s">
        <v>155</v>
      </c>
      <c r="R58" s="58" t="s">
        <v>155</v>
      </c>
      <c r="S58" s="58">
        <v>3477</v>
      </c>
      <c r="T58" s="58">
        <v>-2.5</v>
      </c>
      <c r="U58" s="58">
        <v>59</v>
      </c>
      <c r="V58" s="58" t="s">
        <v>155</v>
      </c>
      <c r="W58" s="2"/>
      <c r="X58" s="2"/>
      <c r="Y58" s="2"/>
      <c r="Z58" s="2"/>
    </row>
    <row r="59" spans="1:26" ht="14.25" customHeight="1">
      <c r="A59" s="59" t="s">
        <v>529</v>
      </c>
      <c r="B59" s="58" t="s">
        <v>487</v>
      </c>
      <c r="C59" s="58" t="s">
        <v>3</v>
      </c>
      <c r="D59" s="58" t="s">
        <v>155</v>
      </c>
      <c r="E59" s="58" t="s">
        <v>133</v>
      </c>
      <c r="F59" s="58" t="s">
        <v>155</v>
      </c>
      <c r="G59" s="58" t="s">
        <v>360</v>
      </c>
      <c r="H59" s="58" t="s">
        <v>314</v>
      </c>
      <c r="I59" s="58">
        <v>-40</v>
      </c>
      <c r="J59" s="58">
        <v>25</v>
      </c>
      <c r="K59" s="58">
        <v>-108</v>
      </c>
      <c r="L59" s="58">
        <v>6</v>
      </c>
      <c r="M59" s="58" t="s">
        <v>155</v>
      </c>
      <c r="N59" s="58">
        <v>9.1</v>
      </c>
      <c r="O59" s="58" t="s">
        <v>155</v>
      </c>
      <c r="P59" s="58" t="s">
        <v>155</v>
      </c>
      <c r="Q59" s="58" t="s">
        <v>155</v>
      </c>
      <c r="R59" s="58" t="s">
        <v>155</v>
      </c>
      <c r="S59" s="58">
        <v>5790</v>
      </c>
      <c r="T59" s="58">
        <v>2.5</v>
      </c>
      <c r="U59" s="58">
        <v>100</v>
      </c>
      <c r="V59" s="58" t="s">
        <v>155</v>
      </c>
      <c r="W59" s="2"/>
      <c r="X59" s="2"/>
      <c r="Y59" s="2"/>
      <c r="Z59" s="2"/>
    </row>
    <row r="60" spans="1:26" ht="14.25" customHeight="1">
      <c r="A60" s="59" t="s">
        <v>530</v>
      </c>
      <c r="B60" s="58" t="s">
        <v>312</v>
      </c>
      <c r="C60" s="58" t="s">
        <v>3</v>
      </c>
      <c r="D60" s="58" t="s">
        <v>155</v>
      </c>
      <c r="E60" s="58" t="s">
        <v>155</v>
      </c>
      <c r="F60" s="58" t="s">
        <v>133</v>
      </c>
      <c r="G60" s="58" t="s">
        <v>313</v>
      </c>
      <c r="H60" s="58" t="s">
        <v>314</v>
      </c>
      <c r="I60" s="58">
        <v>30</v>
      </c>
      <c r="J60" s="58">
        <v>8</v>
      </c>
      <c r="K60" s="58">
        <v>1</v>
      </c>
      <c r="L60" s="58" t="s">
        <v>155</v>
      </c>
      <c r="M60" s="58" t="s">
        <v>155</v>
      </c>
      <c r="N60" s="58">
        <v>200</v>
      </c>
      <c r="O60" s="58">
        <v>270</v>
      </c>
      <c r="P60" s="58">
        <v>570</v>
      </c>
      <c r="Q60" s="58" t="s">
        <v>155</v>
      </c>
      <c r="R60" s="58" t="s">
        <v>155</v>
      </c>
      <c r="S60" s="58">
        <v>93</v>
      </c>
      <c r="T60" s="58">
        <v>1.3</v>
      </c>
      <c r="U60" s="58" t="s">
        <v>155</v>
      </c>
      <c r="V60" s="58">
        <v>1.5</v>
      </c>
      <c r="W60" s="2"/>
      <c r="X60" s="2"/>
      <c r="Y60" s="2"/>
      <c r="Z60" s="2"/>
    </row>
    <row r="61" spans="1:26" ht="14.25" customHeight="1">
      <c r="A61" s="59" t="s">
        <v>531</v>
      </c>
      <c r="B61" s="58" t="s">
        <v>344</v>
      </c>
      <c r="C61" s="58" t="s">
        <v>3</v>
      </c>
      <c r="D61" s="58" t="s">
        <v>155</v>
      </c>
      <c r="E61" s="58" t="s">
        <v>133</v>
      </c>
      <c r="F61" s="58" t="s">
        <v>133</v>
      </c>
      <c r="G61" s="58" t="s">
        <v>313</v>
      </c>
      <c r="H61" s="58" t="s">
        <v>314</v>
      </c>
      <c r="I61" s="58">
        <v>20</v>
      </c>
      <c r="J61" s="58">
        <v>8</v>
      </c>
      <c r="K61" s="58">
        <v>0.7</v>
      </c>
      <c r="L61" s="58" t="s">
        <v>155</v>
      </c>
      <c r="M61" s="58" t="s">
        <v>155</v>
      </c>
      <c r="N61" s="58">
        <v>150</v>
      </c>
      <c r="O61" s="58">
        <v>220</v>
      </c>
      <c r="P61" s="58">
        <v>400</v>
      </c>
      <c r="Q61" s="58" t="s">
        <v>155</v>
      </c>
      <c r="R61" s="58" t="s">
        <v>155</v>
      </c>
      <c r="S61" s="58">
        <v>92</v>
      </c>
      <c r="T61" s="58">
        <v>1</v>
      </c>
      <c r="U61" s="58" t="s">
        <v>155</v>
      </c>
      <c r="V61" s="58">
        <v>1.6</v>
      </c>
      <c r="W61" s="2"/>
      <c r="X61" s="2"/>
      <c r="Y61" s="2"/>
      <c r="Z61" s="2"/>
    </row>
    <row r="62" spans="1:26" ht="14.25" customHeight="1">
      <c r="A62" s="59" t="s">
        <v>532</v>
      </c>
      <c r="B62" s="58" t="s">
        <v>487</v>
      </c>
      <c r="C62" s="58" t="s">
        <v>3</v>
      </c>
      <c r="D62" s="58" t="s">
        <v>155</v>
      </c>
      <c r="E62" s="58" t="s">
        <v>133</v>
      </c>
      <c r="F62" s="58" t="s">
        <v>155</v>
      </c>
      <c r="G62" s="58" t="s">
        <v>313</v>
      </c>
      <c r="H62" s="58" t="s">
        <v>314</v>
      </c>
      <c r="I62" s="58">
        <v>40</v>
      </c>
      <c r="J62" s="58">
        <v>20</v>
      </c>
      <c r="K62" s="58">
        <v>80</v>
      </c>
      <c r="L62" s="58">
        <v>5.9</v>
      </c>
      <c r="M62" s="58">
        <v>7.3</v>
      </c>
      <c r="N62" s="58" t="s">
        <v>155</v>
      </c>
      <c r="O62" s="58" t="s">
        <v>155</v>
      </c>
      <c r="P62" s="58" t="s">
        <v>155</v>
      </c>
      <c r="Q62" s="58" t="s">
        <v>155</v>
      </c>
      <c r="R62" s="58" t="s">
        <v>155</v>
      </c>
      <c r="S62" s="58">
        <v>1287</v>
      </c>
      <c r="T62" s="58">
        <v>3.5</v>
      </c>
      <c r="U62" s="58">
        <v>23</v>
      </c>
      <c r="V62" s="58" t="s">
        <v>155</v>
      </c>
      <c r="W62" s="2"/>
      <c r="X62" s="2"/>
      <c r="Y62" s="2"/>
      <c r="Z62" s="2"/>
    </row>
    <row r="63" spans="1:26" ht="14.25" customHeight="1">
      <c r="A63" s="59" t="s">
        <v>533</v>
      </c>
      <c r="B63" s="58" t="s">
        <v>487</v>
      </c>
      <c r="C63" s="58" t="s">
        <v>3</v>
      </c>
      <c r="D63" s="58" t="s">
        <v>155</v>
      </c>
      <c r="E63" s="58" t="s">
        <v>133</v>
      </c>
      <c r="F63" s="58" t="s">
        <v>155</v>
      </c>
      <c r="G63" s="58" t="s">
        <v>313</v>
      </c>
      <c r="H63" s="58" t="s">
        <v>314</v>
      </c>
      <c r="I63" s="58">
        <v>40</v>
      </c>
      <c r="J63" s="58">
        <v>20</v>
      </c>
      <c r="K63" s="58">
        <v>128</v>
      </c>
      <c r="L63" s="58">
        <v>3.6</v>
      </c>
      <c r="M63" s="58">
        <v>4.5999999999999996</v>
      </c>
      <c r="N63" s="58" t="s">
        <v>155</v>
      </c>
      <c r="O63" s="58" t="s">
        <v>155</v>
      </c>
      <c r="P63" s="58" t="s">
        <v>155</v>
      </c>
      <c r="Q63" s="58" t="s">
        <v>155</v>
      </c>
      <c r="R63" s="58" t="s">
        <v>155</v>
      </c>
      <c r="S63" s="58">
        <v>2540</v>
      </c>
      <c r="T63" s="58">
        <v>3.5</v>
      </c>
      <c r="U63" s="58">
        <v>34</v>
      </c>
      <c r="V63" s="58" t="s">
        <v>155</v>
      </c>
      <c r="W63" s="2"/>
      <c r="X63" s="2"/>
      <c r="Y63" s="2"/>
      <c r="Z63" s="2"/>
    </row>
    <row r="64" spans="1:26" ht="14.25" customHeight="1">
      <c r="A64" s="59" t="s">
        <v>534</v>
      </c>
      <c r="B64" s="58" t="s">
        <v>478</v>
      </c>
      <c r="C64" s="58" t="s">
        <v>3</v>
      </c>
      <c r="D64" s="58" t="s">
        <v>155</v>
      </c>
      <c r="E64" s="58" t="s">
        <v>133</v>
      </c>
      <c r="F64" s="58" t="s">
        <v>155</v>
      </c>
      <c r="G64" s="58" t="s">
        <v>313</v>
      </c>
      <c r="H64" s="58" t="s">
        <v>314</v>
      </c>
      <c r="I64" s="58">
        <v>30</v>
      </c>
      <c r="J64" s="58">
        <v>20</v>
      </c>
      <c r="K64" s="58">
        <v>61</v>
      </c>
      <c r="L64" s="58">
        <v>6</v>
      </c>
      <c r="M64" s="58" t="s">
        <v>155</v>
      </c>
      <c r="N64" s="58">
        <v>9.5</v>
      </c>
      <c r="O64" s="58" t="s">
        <v>155</v>
      </c>
      <c r="P64" s="58" t="s">
        <v>155</v>
      </c>
      <c r="Q64" s="58" t="s">
        <v>155</v>
      </c>
      <c r="R64" s="58" t="s">
        <v>155</v>
      </c>
      <c r="S64" s="58">
        <v>710</v>
      </c>
      <c r="T64" s="58">
        <v>2.5</v>
      </c>
      <c r="U64" s="58">
        <v>11</v>
      </c>
      <c r="V64" s="58" t="s">
        <v>155</v>
      </c>
      <c r="W64" s="2"/>
      <c r="X64" s="2"/>
      <c r="Y64" s="2"/>
      <c r="Z64" s="2"/>
    </row>
    <row r="65" spans="1:26" ht="14.25" customHeight="1">
      <c r="A65" s="59" t="s">
        <v>535</v>
      </c>
      <c r="B65" s="58" t="s">
        <v>478</v>
      </c>
      <c r="C65" s="58" t="s">
        <v>3</v>
      </c>
      <c r="D65" s="58" t="s">
        <v>155</v>
      </c>
      <c r="E65" s="58" t="s">
        <v>133</v>
      </c>
      <c r="F65" s="58" t="s">
        <v>155</v>
      </c>
      <c r="G65" s="58" t="s">
        <v>313</v>
      </c>
      <c r="H65" s="58" t="s">
        <v>314</v>
      </c>
      <c r="I65" s="58">
        <v>30</v>
      </c>
      <c r="J65" s="58">
        <v>20</v>
      </c>
      <c r="K65" s="58">
        <v>141</v>
      </c>
      <c r="L65" s="58">
        <v>2</v>
      </c>
      <c r="M65" s="58" t="s">
        <v>155</v>
      </c>
      <c r="N65" s="58">
        <v>3.1</v>
      </c>
      <c r="O65" s="58" t="s">
        <v>155</v>
      </c>
      <c r="P65" s="58" t="s">
        <v>155</v>
      </c>
      <c r="Q65" s="58" t="s">
        <v>155</v>
      </c>
      <c r="R65" s="58" t="s">
        <v>155</v>
      </c>
      <c r="S65" s="58">
        <v>2930</v>
      </c>
      <c r="T65" s="58">
        <v>2.5</v>
      </c>
      <c r="U65" s="58">
        <v>43</v>
      </c>
      <c r="V65" s="58" t="s">
        <v>155</v>
      </c>
      <c r="W65" s="2"/>
      <c r="X65" s="2"/>
      <c r="Y65" s="2"/>
      <c r="Z65" s="2"/>
    </row>
    <row r="66" spans="1:26" ht="14.25" customHeight="1">
      <c r="A66" s="59" t="s">
        <v>536</v>
      </c>
      <c r="B66" s="58" t="s">
        <v>483</v>
      </c>
      <c r="C66" s="58" t="s">
        <v>3</v>
      </c>
      <c r="D66" s="58" t="s">
        <v>155</v>
      </c>
      <c r="E66" s="58" t="s">
        <v>133</v>
      </c>
      <c r="F66" s="58" t="s">
        <v>155</v>
      </c>
      <c r="G66" s="58" t="s">
        <v>313</v>
      </c>
      <c r="H66" s="58" t="s">
        <v>314</v>
      </c>
      <c r="I66" s="58">
        <v>40</v>
      </c>
      <c r="J66" s="58">
        <v>20</v>
      </c>
      <c r="K66" s="58">
        <v>174</v>
      </c>
      <c r="L66" s="58">
        <v>2.1</v>
      </c>
      <c r="M66" s="58">
        <v>2.7</v>
      </c>
      <c r="N66" s="58" t="s">
        <v>155</v>
      </c>
      <c r="O66" s="58" t="s">
        <v>155</v>
      </c>
      <c r="P66" s="58" t="s">
        <v>155</v>
      </c>
      <c r="Q66" s="58" t="s">
        <v>155</v>
      </c>
      <c r="R66" s="58" t="s">
        <v>155</v>
      </c>
      <c r="S66" s="58">
        <v>4690</v>
      </c>
      <c r="T66" s="58">
        <v>3.5</v>
      </c>
      <c r="U66" s="58">
        <v>63</v>
      </c>
      <c r="V66" s="58" t="s">
        <v>155</v>
      </c>
      <c r="W66" s="2"/>
      <c r="X66" s="2"/>
      <c r="Y66" s="2"/>
      <c r="Z66" s="2"/>
    </row>
    <row r="67" spans="1:26" ht="14.25" customHeight="1">
      <c r="A67" s="59" t="s">
        <v>537</v>
      </c>
      <c r="B67" s="58" t="s">
        <v>472</v>
      </c>
      <c r="C67" s="58" t="s">
        <v>3</v>
      </c>
      <c r="D67" s="58" t="s">
        <v>155</v>
      </c>
      <c r="E67" s="58" t="s">
        <v>133</v>
      </c>
      <c r="F67" s="58" t="s">
        <v>155</v>
      </c>
      <c r="G67" s="58" t="s">
        <v>313</v>
      </c>
      <c r="H67" s="58" t="s">
        <v>314</v>
      </c>
      <c r="I67" s="58">
        <v>30</v>
      </c>
      <c r="J67" s="58">
        <v>20</v>
      </c>
      <c r="K67" s="58">
        <v>49</v>
      </c>
      <c r="L67" s="58">
        <v>7.8</v>
      </c>
      <c r="M67" s="58" t="s">
        <v>155</v>
      </c>
      <c r="N67" s="58">
        <v>13</v>
      </c>
      <c r="O67" s="58" t="s">
        <v>155</v>
      </c>
      <c r="P67" s="58" t="s">
        <v>155</v>
      </c>
      <c r="Q67" s="58" t="s">
        <v>155</v>
      </c>
      <c r="R67" s="58" t="s">
        <v>155</v>
      </c>
      <c r="S67" s="58">
        <v>600</v>
      </c>
      <c r="T67" s="58">
        <v>2.5</v>
      </c>
      <c r="U67" s="58">
        <v>12.4</v>
      </c>
      <c r="V67" s="58" t="s">
        <v>155</v>
      </c>
      <c r="W67" s="2"/>
      <c r="X67" s="2"/>
      <c r="Y67" s="2"/>
      <c r="Z67" s="2"/>
    </row>
    <row r="68" spans="1:26" ht="14.25" customHeight="1">
      <c r="A68" s="59" t="s">
        <v>538</v>
      </c>
      <c r="B68" s="58" t="s">
        <v>478</v>
      </c>
      <c r="C68" s="58" t="s">
        <v>3</v>
      </c>
      <c r="D68" s="58" t="s">
        <v>155</v>
      </c>
      <c r="E68" s="58" t="s">
        <v>133</v>
      </c>
      <c r="F68" s="58" t="s">
        <v>155</v>
      </c>
      <c r="G68" s="58" t="s">
        <v>360</v>
      </c>
      <c r="H68" s="58" t="s">
        <v>314</v>
      </c>
      <c r="I68" s="58">
        <v>-40</v>
      </c>
      <c r="J68" s="58">
        <v>25</v>
      </c>
      <c r="K68" s="58">
        <v>-100</v>
      </c>
      <c r="L68" s="58">
        <v>6</v>
      </c>
      <c r="M68" s="58" t="s">
        <v>155</v>
      </c>
      <c r="N68" s="58">
        <v>9.1</v>
      </c>
      <c r="O68" s="58" t="s">
        <v>155</v>
      </c>
      <c r="P68" s="58" t="s">
        <v>155</v>
      </c>
      <c r="Q68" s="58" t="s">
        <v>155</v>
      </c>
      <c r="R68" s="58" t="s">
        <v>155</v>
      </c>
      <c r="S68" s="58">
        <v>5790</v>
      </c>
      <c r="T68" s="58">
        <v>-2.5</v>
      </c>
      <c r="U68" s="58">
        <v>100</v>
      </c>
      <c r="V68" s="58" t="s">
        <v>155</v>
      </c>
      <c r="W68" s="2"/>
      <c r="X68" s="2"/>
      <c r="Y68" s="2"/>
      <c r="Z68" s="2"/>
    </row>
    <row r="69" spans="1:26" ht="14.25" customHeight="1">
      <c r="A69" s="59" t="s">
        <v>539</v>
      </c>
      <c r="B69" s="58" t="s">
        <v>478</v>
      </c>
      <c r="C69" s="58" t="s">
        <v>3</v>
      </c>
      <c r="D69" s="58" t="s">
        <v>155</v>
      </c>
      <c r="E69" s="58" t="s">
        <v>133</v>
      </c>
      <c r="F69" s="58" t="s">
        <v>133</v>
      </c>
      <c r="G69" s="58" t="s">
        <v>360</v>
      </c>
      <c r="H69" s="58" t="s">
        <v>314</v>
      </c>
      <c r="I69" s="58">
        <v>-30</v>
      </c>
      <c r="J69" s="58">
        <v>25</v>
      </c>
      <c r="K69" s="58">
        <v>-42</v>
      </c>
      <c r="L69" s="58">
        <v>15</v>
      </c>
      <c r="M69" s="58" t="s">
        <v>155</v>
      </c>
      <c r="N69" s="58">
        <v>26</v>
      </c>
      <c r="O69" s="58" t="s">
        <v>155</v>
      </c>
      <c r="P69" s="58" t="s">
        <v>155</v>
      </c>
      <c r="Q69" s="58" t="s">
        <v>155</v>
      </c>
      <c r="R69" s="58" t="s">
        <v>155</v>
      </c>
      <c r="S69" s="58">
        <v>1270</v>
      </c>
      <c r="T69" s="58">
        <v>-2.5</v>
      </c>
      <c r="U69" s="58">
        <v>32</v>
      </c>
      <c r="V69" s="58" t="s">
        <v>155</v>
      </c>
      <c r="W69" s="2"/>
      <c r="X69" s="2"/>
      <c r="Y69" s="2"/>
      <c r="Z69" s="2"/>
    </row>
    <row r="70" spans="1:26" ht="14.25" customHeight="1">
      <c r="A70" s="59" t="s">
        <v>540</v>
      </c>
      <c r="B70" s="58" t="s">
        <v>316</v>
      </c>
      <c r="C70" s="58" t="s">
        <v>3</v>
      </c>
      <c r="D70" s="58" t="s">
        <v>155</v>
      </c>
      <c r="E70" s="58" t="s">
        <v>133</v>
      </c>
      <c r="F70" s="58" t="s">
        <v>133</v>
      </c>
      <c r="G70" s="58" t="s">
        <v>313</v>
      </c>
      <c r="H70" s="58" t="s">
        <v>314</v>
      </c>
      <c r="I70" s="58">
        <v>20</v>
      </c>
      <c r="J70" s="58">
        <v>10</v>
      </c>
      <c r="K70" s="58">
        <v>0.75</v>
      </c>
      <c r="L70" s="58" t="s">
        <v>155</v>
      </c>
      <c r="M70" s="58" t="s">
        <v>155</v>
      </c>
      <c r="N70" s="58">
        <v>400</v>
      </c>
      <c r="O70" s="58">
        <v>650</v>
      </c>
      <c r="P70" s="58">
        <v>800</v>
      </c>
      <c r="Q70" s="58">
        <v>1200</v>
      </c>
      <c r="R70" s="58">
        <v>3000</v>
      </c>
      <c r="S70" s="58">
        <v>67</v>
      </c>
      <c r="T70" s="58">
        <v>1</v>
      </c>
      <c r="U70" s="58">
        <v>1.4</v>
      </c>
      <c r="V70" s="58" t="s">
        <v>155</v>
      </c>
      <c r="W70" s="2"/>
      <c r="X70" s="2"/>
      <c r="Y70" s="2"/>
      <c r="Z70" s="2"/>
    </row>
    <row r="71" spans="1:26" ht="14.25" customHeight="1">
      <c r="A71" s="59" t="s">
        <v>541</v>
      </c>
      <c r="B71" s="58" t="s">
        <v>478</v>
      </c>
      <c r="C71" s="58" t="s">
        <v>3</v>
      </c>
      <c r="D71" s="58" t="s">
        <v>155</v>
      </c>
      <c r="E71" s="58" t="s">
        <v>133</v>
      </c>
      <c r="F71" s="58" t="s">
        <v>155</v>
      </c>
      <c r="G71" s="58" t="s">
        <v>313</v>
      </c>
      <c r="H71" s="58" t="s">
        <v>314</v>
      </c>
      <c r="I71" s="58">
        <v>40</v>
      </c>
      <c r="J71" s="58">
        <v>20</v>
      </c>
      <c r="K71" s="58">
        <v>151</v>
      </c>
      <c r="L71" s="58">
        <v>2.5</v>
      </c>
      <c r="M71" s="58" t="s">
        <v>155</v>
      </c>
      <c r="N71" s="58">
        <v>3.3</v>
      </c>
      <c r="O71" s="58" t="s">
        <v>155</v>
      </c>
      <c r="P71" s="58" t="s">
        <v>155</v>
      </c>
      <c r="Q71" s="58" t="s">
        <v>155</v>
      </c>
      <c r="R71" s="58" t="s">
        <v>155</v>
      </c>
      <c r="S71" s="58">
        <v>3125</v>
      </c>
      <c r="T71" s="58">
        <v>2.2999999999999998</v>
      </c>
      <c r="U71" s="58">
        <v>50</v>
      </c>
      <c r="V71" s="58" t="s">
        <v>155</v>
      </c>
      <c r="W71" s="2"/>
      <c r="X71" s="2"/>
      <c r="Y71" s="2"/>
      <c r="Z71" s="2"/>
    </row>
    <row r="72" spans="1:26" ht="14.25" customHeight="1">
      <c r="A72" s="59" t="s">
        <v>542</v>
      </c>
      <c r="B72" s="58" t="s">
        <v>472</v>
      </c>
      <c r="C72" s="58" t="s">
        <v>3</v>
      </c>
      <c r="D72" s="58" t="s">
        <v>155</v>
      </c>
      <c r="E72" s="58" t="s">
        <v>133</v>
      </c>
      <c r="F72" s="58" t="s">
        <v>133</v>
      </c>
      <c r="G72" s="58" t="s">
        <v>360</v>
      </c>
      <c r="H72" s="58" t="s">
        <v>314</v>
      </c>
      <c r="I72" s="58">
        <v>-30</v>
      </c>
      <c r="J72" s="58">
        <v>25</v>
      </c>
      <c r="K72" s="58">
        <v>-78</v>
      </c>
      <c r="L72" s="58">
        <v>7</v>
      </c>
      <c r="M72" s="58" t="s">
        <v>155</v>
      </c>
      <c r="N72" s="58">
        <v>11.1</v>
      </c>
      <c r="O72" s="58" t="s">
        <v>155</v>
      </c>
      <c r="P72" s="58" t="s">
        <v>155</v>
      </c>
      <c r="Q72" s="58" t="s">
        <v>155</v>
      </c>
      <c r="R72" s="58" t="s">
        <v>155</v>
      </c>
      <c r="S72" s="58">
        <v>3040</v>
      </c>
      <c r="T72" s="58">
        <v>-2.5</v>
      </c>
      <c r="U72" s="58">
        <v>68</v>
      </c>
      <c r="V72" s="58" t="s">
        <v>155</v>
      </c>
      <c r="W72" s="2"/>
      <c r="X72" s="2"/>
      <c r="Y72" s="2"/>
      <c r="Z72" s="2"/>
    </row>
    <row r="73" spans="1:26" ht="14.25" customHeight="1">
      <c r="A73" s="59" t="s">
        <v>543</v>
      </c>
      <c r="B73" s="58" t="s">
        <v>472</v>
      </c>
      <c r="C73" s="58" t="s">
        <v>3</v>
      </c>
      <c r="D73" s="58" t="s">
        <v>155</v>
      </c>
      <c r="E73" s="58" t="s">
        <v>133</v>
      </c>
      <c r="F73" s="58" t="s">
        <v>133</v>
      </c>
      <c r="G73" s="58" t="s">
        <v>360</v>
      </c>
      <c r="H73" s="58" t="s">
        <v>314</v>
      </c>
      <c r="I73" s="58">
        <v>-30</v>
      </c>
      <c r="J73" s="58">
        <v>25</v>
      </c>
      <c r="K73" s="58">
        <v>-68</v>
      </c>
      <c r="L73" s="58">
        <v>8.8000000000000007</v>
      </c>
      <c r="M73" s="58" t="s">
        <v>155</v>
      </c>
      <c r="N73" s="58">
        <v>14</v>
      </c>
      <c r="O73" s="58" t="s">
        <v>155</v>
      </c>
      <c r="P73" s="58" t="s">
        <v>155</v>
      </c>
      <c r="Q73" s="58" t="s">
        <v>155</v>
      </c>
      <c r="R73" s="58" t="s">
        <v>155</v>
      </c>
      <c r="S73" s="58">
        <v>2310</v>
      </c>
      <c r="T73" s="58">
        <v>-2.5</v>
      </c>
      <c r="U73" s="58">
        <v>54</v>
      </c>
      <c r="V73" s="58" t="s">
        <v>155</v>
      </c>
      <c r="W73" s="2"/>
      <c r="X73" s="2"/>
      <c r="Y73" s="2"/>
      <c r="Z73" s="2"/>
    </row>
    <row r="74" spans="1:26" ht="14.25" customHeight="1">
      <c r="A74" s="59" t="s">
        <v>544</v>
      </c>
      <c r="B74" s="58" t="s">
        <v>472</v>
      </c>
      <c r="C74" s="58" t="s">
        <v>3</v>
      </c>
      <c r="D74" s="58" t="s">
        <v>155</v>
      </c>
      <c r="E74" s="58" t="s">
        <v>133</v>
      </c>
      <c r="F74" s="58" t="s">
        <v>133</v>
      </c>
      <c r="G74" s="58" t="s">
        <v>360</v>
      </c>
      <c r="H74" s="58" t="s">
        <v>314</v>
      </c>
      <c r="I74" s="58">
        <v>-30</v>
      </c>
      <c r="J74" s="58">
        <v>25</v>
      </c>
      <c r="K74" s="58">
        <v>-45</v>
      </c>
      <c r="L74" s="58">
        <v>12.5</v>
      </c>
      <c r="M74" s="58" t="s">
        <v>155</v>
      </c>
      <c r="N74" s="58">
        <v>20.3</v>
      </c>
      <c r="O74" s="58" t="s">
        <v>155</v>
      </c>
      <c r="P74" s="58" t="s">
        <v>155</v>
      </c>
      <c r="Q74" s="58" t="s">
        <v>155</v>
      </c>
      <c r="R74" s="58" t="s">
        <v>155</v>
      </c>
      <c r="S74" s="58">
        <v>1610</v>
      </c>
      <c r="T74" s="58">
        <v>-2.5</v>
      </c>
      <c r="U74" s="58">
        <v>34</v>
      </c>
      <c r="V74" s="58" t="s">
        <v>155</v>
      </c>
      <c r="W74" s="2"/>
      <c r="X74" s="2"/>
      <c r="Y74" s="2"/>
      <c r="Z74" s="2"/>
    </row>
    <row r="75" spans="1:26" ht="14.25" customHeight="1">
      <c r="A75" s="59" t="s">
        <v>545</v>
      </c>
      <c r="B75" s="58" t="s">
        <v>472</v>
      </c>
      <c r="C75" s="58" t="s">
        <v>3</v>
      </c>
      <c r="D75" s="58" t="s">
        <v>155</v>
      </c>
      <c r="E75" s="58" t="s">
        <v>133</v>
      </c>
      <c r="F75" s="58" t="s">
        <v>133</v>
      </c>
      <c r="G75" s="58" t="s">
        <v>360</v>
      </c>
      <c r="H75" s="58" t="s">
        <v>314</v>
      </c>
      <c r="I75" s="58">
        <v>-30</v>
      </c>
      <c r="J75" s="58">
        <v>25</v>
      </c>
      <c r="K75" s="58">
        <v>-41</v>
      </c>
      <c r="L75" s="58">
        <v>15.4</v>
      </c>
      <c r="M75" s="58" t="s">
        <v>155</v>
      </c>
      <c r="N75" s="58">
        <v>27</v>
      </c>
      <c r="O75" s="58" t="s">
        <v>155</v>
      </c>
      <c r="P75" s="58" t="s">
        <v>155</v>
      </c>
      <c r="Q75" s="58" t="s">
        <v>155</v>
      </c>
      <c r="R75" s="58" t="s">
        <v>155</v>
      </c>
      <c r="S75" s="58">
        <v>1270</v>
      </c>
      <c r="T75" s="58">
        <v>-2.5</v>
      </c>
      <c r="U75" s="58">
        <v>32</v>
      </c>
      <c r="V75" s="58" t="s">
        <v>155</v>
      </c>
      <c r="W75" s="2"/>
      <c r="X75" s="2"/>
      <c r="Y75" s="2"/>
      <c r="Z75" s="2"/>
    </row>
    <row r="76" spans="1:26" ht="14.25" customHeight="1">
      <c r="A76" s="59" t="s">
        <v>546</v>
      </c>
      <c r="B76" s="58" t="s">
        <v>472</v>
      </c>
      <c r="C76" s="58" t="s">
        <v>3</v>
      </c>
      <c r="D76" s="58" t="s">
        <v>155</v>
      </c>
      <c r="E76" s="58" t="s">
        <v>133</v>
      </c>
      <c r="F76" s="58" t="s">
        <v>133</v>
      </c>
      <c r="G76" s="58" t="s">
        <v>360</v>
      </c>
      <c r="H76" s="58" t="s">
        <v>314</v>
      </c>
      <c r="I76" s="58">
        <v>-30</v>
      </c>
      <c r="J76" s="58">
        <v>25</v>
      </c>
      <c r="K76" s="58">
        <v>-31</v>
      </c>
      <c r="L76" s="58">
        <v>19.100000000000001</v>
      </c>
      <c r="M76" s="58" t="s">
        <v>155</v>
      </c>
      <c r="N76" s="58">
        <v>31.2</v>
      </c>
      <c r="O76" s="58" t="s">
        <v>155</v>
      </c>
      <c r="P76" s="58" t="s">
        <v>155</v>
      </c>
      <c r="Q76" s="58" t="s">
        <v>155</v>
      </c>
      <c r="R76" s="58" t="s">
        <v>155</v>
      </c>
      <c r="S76" s="58">
        <v>1012</v>
      </c>
      <c r="T76" s="58">
        <v>-2.5</v>
      </c>
      <c r="U76" s="58">
        <v>22</v>
      </c>
      <c r="V76" s="58" t="s">
        <v>155</v>
      </c>
      <c r="W76" s="2"/>
      <c r="X76" s="2"/>
      <c r="Y76" s="2"/>
      <c r="Z76" s="2"/>
    </row>
    <row r="77" spans="1:26" ht="14.25" customHeight="1">
      <c r="A77" s="59" t="s">
        <v>547</v>
      </c>
      <c r="B77" s="58" t="s">
        <v>472</v>
      </c>
      <c r="C77" s="58" t="s">
        <v>3</v>
      </c>
      <c r="D77" s="58" t="s">
        <v>155</v>
      </c>
      <c r="E77" s="58" t="s">
        <v>133</v>
      </c>
      <c r="F77" s="58" t="s">
        <v>155</v>
      </c>
      <c r="G77" s="58" t="s">
        <v>360</v>
      </c>
      <c r="H77" s="58" t="s">
        <v>314</v>
      </c>
      <c r="I77" s="58">
        <v>-40</v>
      </c>
      <c r="J77" s="58">
        <v>25</v>
      </c>
      <c r="K77" s="58">
        <v>-60</v>
      </c>
      <c r="L77" s="58">
        <v>9.8000000000000007</v>
      </c>
      <c r="M77" s="58" t="s">
        <v>155</v>
      </c>
      <c r="N77" s="58">
        <v>14.7</v>
      </c>
      <c r="O77" s="58" t="s">
        <v>155</v>
      </c>
      <c r="P77" s="58" t="s">
        <v>155</v>
      </c>
      <c r="Q77" s="58" t="s">
        <v>155</v>
      </c>
      <c r="R77" s="58" t="s">
        <v>155</v>
      </c>
      <c r="S77" s="58">
        <v>3300</v>
      </c>
      <c r="T77" s="58">
        <v>-2.5</v>
      </c>
      <c r="U77" s="58">
        <v>59</v>
      </c>
      <c r="V77" s="58" t="s">
        <v>155</v>
      </c>
      <c r="W77" s="2"/>
      <c r="X77" s="2"/>
      <c r="Y77" s="2"/>
      <c r="Z77" s="2"/>
    </row>
    <row r="78" spans="1:26" ht="14.25" customHeight="1">
      <c r="A78" s="59" t="s">
        <v>548</v>
      </c>
      <c r="B78" s="58" t="s">
        <v>472</v>
      </c>
      <c r="C78" s="58" t="s">
        <v>3</v>
      </c>
      <c r="D78" s="58" t="s">
        <v>155</v>
      </c>
      <c r="E78" s="58" t="s">
        <v>133</v>
      </c>
      <c r="F78" s="58" t="s">
        <v>155</v>
      </c>
      <c r="G78" s="58" t="s">
        <v>360</v>
      </c>
      <c r="H78" s="58" t="s">
        <v>314</v>
      </c>
      <c r="I78" s="58">
        <v>-40</v>
      </c>
      <c r="J78" s="58">
        <v>25</v>
      </c>
      <c r="K78" s="58">
        <v>-55</v>
      </c>
      <c r="L78" s="58">
        <v>11.6</v>
      </c>
      <c r="M78" s="58" t="s">
        <v>155</v>
      </c>
      <c r="N78" s="58">
        <v>17.600000000000001</v>
      </c>
      <c r="O78" s="58" t="s">
        <v>155</v>
      </c>
      <c r="P78" s="58" t="s">
        <v>155</v>
      </c>
      <c r="Q78" s="58" t="s">
        <v>155</v>
      </c>
      <c r="R78" s="58" t="s">
        <v>155</v>
      </c>
      <c r="S78" s="58">
        <v>2858</v>
      </c>
      <c r="T78" s="58">
        <v>-2.5</v>
      </c>
      <c r="U78" s="58">
        <v>56</v>
      </c>
      <c r="V78" s="58" t="s">
        <v>155</v>
      </c>
      <c r="W78" s="2"/>
      <c r="X78" s="2"/>
      <c r="Y78" s="2"/>
      <c r="Z78" s="2"/>
    </row>
    <row r="79" spans="1:26" ht="14.25" customHeight="1">
      <c r="A79" s="59" t="s">
        <v>549</v>
      </c>
      <c r="B79" s="58" t="s">
        <v>478</v>
      </c>
      <c r="C79" s="58" t="s">
        <v>3</v>
      </c>
      <c r="D79" s="58" t="s">
        <v>155</v>
      </c>
      <c r="E79" s="58" t="s">
        <v>133</v>
      </c>
      <c r="F79" s="58" t="s">
        <v>133</v>
      </c>
      <c r="G79" s="58" t="s">
        <v>360</v>
      </c>
      <c r="H79" s="58" t="s">
        <v>314</v>
      </c>
      <c r="I79" s="58">
        <v>-30</v>
      </c>
      <c r="J79" s="58">
        <v>25</v>
      </c>
      <c r="K79" s="58">
        <v>-86</v>
      </c>
      <c r="L79" s="58">
        <v>6.4</v>
      </c>
      <c r="M79" s="58" t="s">
        <v>155</v>
      </c>
      <c r="N79" s="58">
        <v>10.4</v>
      </c>
      <c r="O79" s="58" t="s">
        <v>155</v>
      </c>
      <c r="P79" s="58" t="s">
        <v>155</v>
      </c>
      <c r="Q79" s="58" t="s">
        <v>155</v>
      </c>
      <c r="R79" s="58" t="s">
        <v>155</v>
      </c>
      <c r="S79" s="58">
        <v>3040</v>
      </c>
      <c r="T79" s="58">
        <v>-2.5</v>
      </c>
      <c r="U79" s="58">
        <v>68</v>
      </c>
      <c r="V79" s="58" t="s">
        <v>155</v>
      </c>
      <c r="W79" s="2"/>
      <c r="X79" s="2"/>
      <c r="Y79" s="2"/>
      <c r="Z79" s="2"/>
    </row>
    <row r="80" spans="1:26" ht="14.25" customHeight="1">
      <c r="A80" s="59" t="s">
        <v>550</v>
      </c>
      <c r="B80" s="58" t="s">
        <v>478</v>
      </c>
      <c r="C80" s="58" t="s">
        <v>3</v>
      </c>
      <c r="D80" s="58" t="s">
        <v>155</v>
      </c>
      <c r="E80" s="58" t="s">
        <v>133</v>
      </c>
      <c r="F80" s="58" t="s">
        <v>133</v>
      </c>
      <c r="G80" s="58" t="s">
        <v>360</v>
      </c>
      <c r="H80" s="58" t="s">
        <v>314</v>
      </c>
      <c r="I80" s="58">
        <v>-30</v>
      </c>
      <c r="J80" s="58">
        <v>25</v>
      </c>
      <c r="K80" s="58">
        <v>-75</v>
      </c>
      <c r="L80" s="58">
        <v>8.4</v>
      </c>
      <c r="M80" s="58" t="s">
        <v>155</v>
      </c>
      <c r="N80" s="58">
        <v>13.5</v>
      </c>
      <c r="O80" s="58" t="s">
        <v>155</v>
      </c>
      <c r="P80" s="58" t="s">
        <v>155</v>
      </c>
      <c r="Q80" s="58" t="s">
        <v>155</v>
      </c>
      <c r="R80" s="58" t="s">
        <v>155</v>
      </c>
      <c r="S80" s="58">
        <v>2310</v>
      </c>
      <c r="T80" s="58">
        <v>-2.5</v>
      </c>
      <c r="U80" s="58">
        <v>54</v>
      </c>
      <c r="V80" s="58" t="s">
        <v>155</v>
      </c>
      <c r="W80" s="2"/>
      <c r="X80" s="2"/>
      <c r="Y80" s="2"/>
      <c r="Z80" s="2"/>
    </row>
    <row r="81" spans="1:26" ht="14.25" customHeight="1">
      <c r="A81" s="59" t="s">
        <v>551</v>
      </c>
      <c r="B81" s="58" t="s">
        <v>478</v>
      </c>
      <c r="C81" s="58" t="s">
        <v>3</v>
      </c>
      <c r="D81" s="58" t="s">
        <v>155</v>
      </c>
      <c r="E81" s="58" t="s">
        <v>133</v>
      </c>
      <c r="F81" s="58" t="s">
        <v>133</v>
      </c>
      <c r="G81" s="58" t="s">
        <v>360</v>
      </c>
      <c r="H81" s="58" t="s">
        <v>314</v>
      </c>
      <c r="I81" s="58">
        <v>-30</v>
      </c>
      <c r="J81" s="58">
        <v>25</v>
      </c>
      <c r="K81" s="58">
        <v>-47</v>
      </c>
      <c r="L81" s="58">
        <v>12.1</v>
      </c>
      <c r="M81" s="58" t="s">
        <v>155</v>
      </c>
      <c r="N81" s="58">
        <v>20</v>
      </c>
      <c r="O81" s="58" t="s">
        <v>155</v>
      </c>
      <c r="P81" s="58" t="s">
        <v>155</v>
      </c>
      <c r="Q81" s="58" t="s">
        <v>155</v>
      </c>
      <c r="R81" s="58" t="s">
        <v>155</v>
      </c>
      <c r="S81" s="58">
        <v>1610</v>
      </c>
      <c r="T81" s="58">
        <v>-2.5</v>
      </c>
      <c r="U81" s="58">
        <v>34</v>
      </c>
      <c r="V81" s="58" t="s">
        <v>155</v>
      </c>
      <c r="W81" s="2"/>
      <c r="X81" s="2"/>
      <c r="Y81" s="2"/>
      <c r="Z81" s="2"/>
    </row>
    <row r="82" spans="1:26" ht="14.25" customHeight="1">
      <c r="A82" s="59" t="s">
        <v>552</v>
      </c>
      <c r="B82" s="58" t="s">
        <v>478</v>
      </c>
      <c r="C82" s="58" t="s">
        <v>3</v>
      </c>
      <c r="D82" s="58" t="s">
        <v>155</v>
      </c>
      <c r="E82" s="58" t="s">
        <v>133</v>
      </c>
      <c r="F82" s="58" t="s">
        <v>133</v>
      </c>
      <c r="G82" s="58" t="s">
        <v>360</v>
      </c>
      <c r="H82" s="58" t="s">
        <v>314</v>
      </c>
      <c r="I82" s="58">
        <v>-30</v>
      </c>
      <c r="J82" s="58">
        <v>25</v>
      </c>
      <c r="K82" s="58">
        <v>-33</v>
      </c>
      <c r="L82" s="58">
        <v>18.8</v>
      </c>
      <c r="M82" s="58" t="s">
        <v>155</v>
      </c>
      <c r="N82" s="58">
        <v>30.7</v>
      </c>
      <c r="O82" s="58" t="s">
        <v>155</v>
      </c>
      <c r="P82" s="58" t="s">
        <v>155</v>
      </c>
      <c r="Q82" s="58" t="s">
        <v>155</v>
      </c>
      <c r="R82" s="58" t="s">
        <v>155</v>
      </c>
      <c r="S82" s="58">
        <v>1012</v>
      </c>
      <c r="T82" s="58">
        <v>-2.5</v>
      </c>
      <c r="U82" s="58">
        <v>22</v>
      </c>
      <c r="V82" s="58" t="s">
        <v>155</v>
      </c>
      <c r="W82" s="2"/>
      <c r="X82" s="2"/>
      <c r="Y82" s="2"/>
      <c r="Z82" s="2"/>
    </row>
    <row r="83" spans="1:26" ht="14.25" customHeight="1">
      <c r="A83" s="59" t="s">
        <v>553</v>
      </c>
      <c r="B83" s="58" t="s">
        <v>478</v>
      </c>
      <c r="C83" s="58" t="s">
        <v>3</v>
      </c>
      <c r="D83" s="58" t="s">
        <v>155</v>
      </c>
      <c r="E83" s="58" t="s">
        <v>133</v>
      </c>
      <c r="F83" s="58" t="s">
        <v>155</v>
      </c>
      <c r="G83" s="58" t="s">
        <v>360</v>
      </c>
      <c r="H83" s="58" t="s">
        <v>314</v>
      </c>
      <c r="I83" s="58">
        <v>-40</v>
      </c>
      <c r="J83" s="58">
        <v>25</v>
      </c>
      <c r="K83" s="58">
        <v>-67</v>
      </c>
      <c r="L83" s="58">
        <v>9.4</v>
      </c>
      <c r="M83" s="58" t="s">
        <v>155</v>
      </c>
      <c r="N83" s="58">
        <v>14.3</v>
      </c>
      <c r="O83" s="58" t="s">
        <v>155</v>
      </c>
      <c r="P83" s="58" t="s">
        <v>155</v>
      </c>
      <c r="Q83" s="58" t="s">
        <v>155</v>
      </c>
      <c r="R83" s="58" t="s">
        <v>155</v>
      </c>
      <c r="S83" s="58">
        <v>3300</v>
      </c>
      <c r="T83" s="58">
        <v>-2.5</v>
      </c>
      <c r="U83" s="58">
        <v>59</v>
      </c>
      <c r="V83" s="58" t="s">
        <v>155</v>
      </c>
      <c r="W83" s="2"/>
      <c r="X83" s="2"/>
      <c r="Y83" s="2"/>
      <c r="Z83" s="2"/>
    </row>
    <row r="84" spans="1:26" ht="14.25" customHeight="1">
      <c r="A84" s="59" t="s">
        <v>554</v>
      </c>
      <c r="B84" s="58" t="s">
        <v>483</v>
      </c>
      <c r="C84" s="58" t="s">
        <v>3</v>
      </c>
      <c r="D84" s="58" t="s">
        <v>155</v>
      </c>
      <c r="E84" s="58" t="s">
        <v>133</v>
      </c>
      <c r="F84" s="58" t="s">
        <v>155</v>
      </c>
      <c r="G84" s="58" t="s">
        <v>313</v>
      </c>
      <c r="H84" s="58" t="s">
        <v>314</v>
      </c>
      <c r="I84" s="58">
        <v>40</v>
      </c>
      <c r="J84" s="58">
        <v>20</v>
      </c>
      <c r="K84" s="58">
        <v>192</v>
      </c>
      <c r="L84" s="58">
        <v>1.88</v>
      </c>
      <c r="M84" s="58" t="s">
        <v>155</v>
      </c>
      <c r="N84" s="58">
        <v>2.5</v>
      </c>
      <c r="O84" s="58" t="s">
        <v>155</v>
      </c>
      <c r="P84" s="58" t="s">
        <v>155</v>
      </c>
      <c r="Q84" s="58" t="s">
        <v>155</v>
      </c>
      <c r="R84" s="58" t="s">
        <v>155</v>
      </c>
      <c r="S84" s="58">
        <v>4950</v>
      </c>
      <c r="T84" s="58">
        <v>2.2999999999999998</v>
      </c>
      <c r="U84" s="58">
        <v>75</v>
      </c>
      <c r="V84" s="58" t="s">
        <v>155</v>
      </c>
      <c r="W84" s="2"/>
      <c r="X84" s="2"/>
      <c r="Y84" s="2"/>
      <c r="Z84" s="2"/>
    </row>
    <row r="85" spans="1:26" ht="14.25" customHeight="1">
      <c r="A85" s="59" t="s">
        <v>555</v>
      </c>
      <c r="B85" s="58" t="s">
        <v>316</v>
      </c>
      <c r="C85" s="58" t="s">
        <v>3</v>
      </c>
      <c r="D85" s="58" t="s">
        <v>155</v>
      </c>
      <c r="E85" s="58" t="s">
        <v>155</v>
      </c>
      <c r="F85" s="58" t="s">
        <v>133</v>
      </c>
      <c r="G85" s="58" t="s">
        <v>360</v>
      </c>
      <c r="H85" s="58" t="s">
        <v>314</v>
      </c>
      <c r="I85" s="58">
        <v>-20</v>
      </c>
      <c r="J85" s="58">
        <v>12</v>
      </c>
      <c r="K85" s="58">
        <v>-4</v>
      </c>
      <c r="L85" s="58" t="s">
        <v>155</v>
      </c>
      <c r="M85" s="58" t="s">
        <v>155</v>
      </c>
      <c r="N85" s="58">
        <v>50</v>
      </c>
      <c r="O85" s="58">
        <v>70</v>
      </c>
      <c r="P85" s="58" t="s">
        <v>155</v>
      </c>
      <c r="Q85" s="58" t="s">
        <v>155</v>
      </c>
      <c r="R85" s="58" t="s">
        <v>155</v>
      </c>
      <c r="S85" s="58">
        <v>515</v>
      </c>
      <c r="T85" s="58">
        <v>-1</v>
      </c>
      <c r="U85" s="58">
        <v>7</v>
      </c>
      <c r="V85" s="58" t="s">
        <v>155</v>
      </c>
      <c r="W85" s="2"/>
      <c r="X85" s="2"/>
      <c r="Y85" s="2"/>
      <c r="Z85" s="2"/>
    </row>
    <row r="86" spans="1:26" ht="14.25" customHeight="1">
      <c r="A86" s="59" t="s">
        <v>556</v>
      </c>
      <c r="B86" s="58" t="s">
        <v>316</v>
      </c>
      <c r="C86" s="58" t="s">
        <v>3</v>
      </c>
      <c r="D86" s="58" t="s">
        <v>155</v>
      </c>
      <c r="E86" s="58" t="s">
        <v>133</v>
      </c>
      <c r="F86" s="58" t="s">
        <v>133</v>
      </c>
      <c r="G86" s="58" t="s">
        <v>360</v>
      </c>
      <c r="H86" s="58" t="s">
        <v>314</v>
      </c>
      <c r="I86" s="58">
        <v>-20</v>
      </c>
      <c r="J86" s="58">
        <v>12</v>
      </c>
      <c r="K86" s="58">
        <v>-4</v>
      </c>
      <c r="L86" s="58" t="s">
        <v>155</v>
      </c>
      <c r="M86" s="58" t="s">
        <v>155</v>
      </c>
      <c r="N86" s="58">
        <v>50</v>
      </c>
      <c r="O86" s="58">
        <v>70</v>
      </c>
      <c r="P86" s="58" t="s">
        <v>155</v>
      </c>
      <c r="Q86" s="58" t="s">
        <v>155</v>
      </c>
      <c r="R86" s="58" t="s">
        <v>155</v>
      </c>
      <c r="S86" s="58">
        <v>515</v>
      </c>
      <c r="T86" s="58">
        <v>-1</v>
      </c>
      <c r="U86" s="58">
        <v>7</v>
      </c>
      <c r="V86" s="58" t="s">
        <v>155</v>
      </c>
      <c r="W86" s="2"/>
      <c r="X86" s="2"/>
      <c r="Y86" s="2"/>
      <c r="Z86" s="2"/>
    </row>
    <row r="87" spans="1:26" ht="14.25" customHeight="1">
      <c r="A87" s="59" t="s">
        <v>557</v>
      </c>
      <c r="B87" s="58" t="s">
        <v>478</v>
      </c>
      <c r="C87" s="58" t="s">
        <v>3</v>
      </c>
      <c r="D87" s="58" t="s">
        <v>155</v>
      </c>
      <c r="E87" s="58" t="s">
        <v>133</v>
      </c>
      <c r="F87" s="58" t="s">
        <v>155</v>
      </c>
      <c r="G87" s="58" t="s">
        <v>360</v>
      </c>
      <c r="H87" s="58" t="s">
        <v>314</v>
      </c>
      <c r="I87" s="58">
        <v>-40</v>
      </c>
      <c r="J87" s="58">
        <v>25</v>
      </c>
      <c r="K87" s="58">
        <v>-61</v>
      </c>
      <c r="L87" s="58">
        <v>11.3</v>
      </c>
      <c r="M87" s="58" t="s">
        <v>155</v>
      </c>
      <c r="N87" s="58">
        <v>17.2</v>
      </c>
      <c r="O87" s="58" t="s">
        <v>155</v>
      </c>
      <c r="P87" s="58" t="s">
        <v>155</v>
      </c>
      <c r="Q87" s="58" t="s">
        <v>155</v>
      </c>
      <c r="R87" s="58" t="s">
        <v>155</v>
      </c>
      <c r="S87" s="58">
        <v>2858</v>
      </c>
      <c r="T87" s="58">
        <v>-2.5</v>
      </c>
      <c r="U87" s="58">
        <v>56</v>
      </c>
      <c r="V87" s="58" t="s">
        <v>155</v>
      </c>
      <c r="W87" s="2"/>
      <c r="X87" s="2"/>
      <c r="Y87" s="2"/>
      <c r="Z87" s="2"/>
    </row>
    <row r="88" spans="1:26" ht="14.25" customHeight="1">
      <c r="A88" s="59" t="s">
        <v>558</v>
      </c>
      <c r="B88" s="58" t="s">
        <v>480</v>
      </c>
      <c r="C88" s="58" t="s">
        <v>3</v>
      </c>
      <c r="D88" s="58" t="s">
        <v>155</v>
      </c>
      <c r="E88" s="58" t="s">
        <v>133</v>
      </c>
      <c r="F88" s="58" t="s">
        <v>133</v>
      </c>
      <c r="G88" s="58" t="s">
        <v>370</v>
      </c>
      <c r="H88" s="58" t="s">
        <v>341</v>
      </c>
      <c r="I88" s="58">
        <v>-30</v>
      </c>
      <c r="J88" s="58">
        <v>25</v>
      </c>
      <c r="K88" s="58">
        <v>-31</v>
      </c>
      <c r="L88" s="58">
        <v>19.100000000000001</v>
      </c>
      <c r="M88" s="58" t="s">
        <v>155</v>
      </c>
      <c r="N88" s="58">
        <v>31.1</v>
      </c>
      <c r="O88" s="58" t="s">
        <v>155</v>
      </c>
      <c r="P88" s="58" t="s">
        <v>155</v>
      </c>
      <c r="Q88" s="58" t="s">
        <v>155</v>
      </c>
      <c r="R88" s="58" t="s">
        <v>155</v>
      </c>
      <c r="S88" s="58">
        <v>1012</v>
      </c>
      <c r="T88" s="58">
        <v>-2.5</v>
      </c>
      <c r="U88" s="58">
        <v>22</v>
      </c>
      <c r="V88" s="58" t="s">
        <v>155</v>
      </c>
      <c r="W88" s="2"/>
      <c r="X88" s="2"/>
      <c r="Y88" s="2"/>
      <c r="Z88" s="2"/>
    </row>
    <row r="89" spans="1:26" ht="14.25" customHeight="1">
      <c r="A89" s="59" t="s">
        <v>559</v>
      </c>
      <c r="B89" s="58" t="s">
        <v>478</v>
      </c>
      <c r="C89" s="58" t="s">
        <v>3</v>
      </c>
      <c r="D89" s="58" t="s">
        <v>155</v>
      </c>
      <c r="E89" s="58" t="s">
        <v>133</v>
      </c>
      <c r="F89" s="58" t="s">
        <v>155</v>
      </c>
      <c r="G89" s="58" t="s">
        <v>313</v>
      </c>
      <c r="H89" s="58" t="s">
        <v>314</v>
      </c>
      <c r="I89" s="58">
        <v>40</v>
      </c>
      <c r="J89" s="58">
        <v>20</v>
      </c>
      <c r="K89" s="58">
        <v>136</v>
      </c>
      <c r="L89" s="58">
        <v>3</v>
      </c>
      <c r="M89" s="58">
        <v>3.6</v>
      </c>
      <c r="N89" s="58" t="s">
        <v>155</v>
      </c>
      <c r="O89" s="58" t="s">
        <v>155</v>
      </c>
      <c r="P89" s="58" t="s">
        <v>155</v>
      </c>
      <c r="Q89" s="58" t="s">
        <v>155</v>
      </c>
      <c r="R89" s="58" t="s">
        <v>155</v>
      </c>
      <c r="S89" s="58">
        <v>3050</v>
      </c>
      <c r="T89" s="58">
        <v>3.5</v>
      </c>
      <c r="U89" s="58">
        <v>43</v>
      </c>
      <c r="V89" s="58" t="s">
        <v>155</v>
      </c>
      <c r="W89" s="2"/>
      <c r="X89" s="2"/>
      <c r="Y89" s="2"/>
      <c r="Z89" s="2"/>
    </row>
    <row r="90" spans="1:26" ht="14.25" customHeight="1">
      <c r="A90" s="59" t="s">
        <v>560</v>
      </c>
      <c r="B90" s="58" t="s">
        <v>478</v>
      </c>
      <c r="C90" s="58" t="s">
        <v>3</v>
      </c>
      <c r="D90" s="58" t="s">
        <v>155</v>
      </c>
      <c r="E90" s="58" t="s">
        <v>133</v>
      </c>
      <c r="F90" s="58" t="s">
        <v>155</v>
      </c>
      <c r="G90" s="58" t="s">
        <v>313</v>
      </c>
      <c r="H90" s="58" t="s">
        <v>314</v>
      </c>
      <c r="I90" s="58">
        <v>40</v>
      </c>
      <c r="J90" s="58">
        <v>20</v>
      </c>
      <c r="K90" s="58">
        <v>120</v>
      </c>
      <c r="L90" s="58">
        <v>3.6</v>
      </c>
      <c r="M90" s="58">
        <v>4.5999999999999996</v>
      </c>
      <c r="N90" s="58" t="s">
        <v>155</v>
      </c>
      <c r="O90" s="58" t="s">
        <v>155</v>
      </c>
      <c r="P90" s="58" t="s">
        <v>155</v>
      </c>
      <c r="Q90" s="58" t="s">
        <v>155</v>
      </c>
      <c r="R90" s="58" t="s">
        <v>155</v>
      </c>
      <c r="S90" s="58">
        <v>2544</v>
      </c>
      <c r="T90" s="58">
        <v>3.5</v>
      </c>
      <c r="U90" s="58">
        <v>34</v>
      </c>
      <c r="V90" s="58" t="s">
        <v>155</v>
      </c>
      <c r="W90" s="2"/>
      <c r="X90" s="2"/>
      <c r="Y90" s="2"/>
      <c r="Z90" s="2"/>
    </row>
    <row r="91" spans="1:26" ht="14.25" customHeight="1">
      <c r="A91" s="59" t="s">
        <v>561</v>
      </c>
      <c r="B91" s="58" t="s">
        <v>478</v>
      </c>
      <c r="C91" s="58" t="s">
        <v>3</v>
      </c>
      <c r="D91" s="58" t="s">
        <v>155</v>
      </c>
      <c r="E91" s="58" t="s">
        <v>133</v>
      </c>
      <c r="F91" s="58" t="s">
        <v>155</v>
      </c>
      <c r="G91" s="58" t="s">
        <v>313</v>
      </c>
      <c r="H91" s="58" t="s">
        <v>314</v>
      </c>
      <c r="I91" s="58">
        <v>40</v>
      </c>
      <c r="J91" s="58">
        <v>20</v>
      </c>
      <c r="K91" s="58">
        <v>79</v>
      </c>
      <c r="L91" s="58">
        <v>5.9</v>
      </c>
      <c r="M91" s="58">
        <v>7.3</v>
      </c>
      <c r="N91" s="58" t="s">
        <v>155</v>
      </c>
      <c r="O91" s="58" t="s">
        <v>155</v>
      </c>
      <c r="P91" s="58" t="s">
        <v>155</v>
      </c>
      <c r="Q91" s="58" t="s">
        <v>155</v>
      </c>
      <c r="R91" s="58" t="s">
        <v>155</v>
      </c>
      <c r="S91" s="58">
        <v>1283</v>
      </c>
      <c r="T91" s="58">
        <v>3.5</v>
      </c>
      <c r="U91" s="58">
        <v>23</v>
      </c>
      <c r="V91" s="58" t="s">
        <v>155</v>
      </c>
      <c r="W91" s="2"/>
      <c r="X91" s="2"/>
      <c r="Y91" s="2"/>
      <c r="Z91" s="2"/>
    </row>
    <row r="92" spans="1:26" ht="14.25" customHeight="1">
      <c r="A92" s="59" t="s">
        <v>562</v>
      </c>
      <c r="B92" s="58" t="s">
        <v>478</v>
      </c>
      <c r="C92" s="58" t="s">
        <v>3</v>
      </c>
      <c r="D92" s="58" t="s">
        <v>155</v>
      </c>
      <c r="E92" s="58" t="s">
        <v>133</v>
      </c>
      <c r="F92" s="58" t="s">
        <v>133</v>
      </c>
      <c r="G92" s="58" t="s">
        <v>313</v>
      </c>
      <c r="H92" s="58" t="s">
        <v>314</v>
      </c>
      <c r="I92" s="58">
        <v>40</v>
      </c>
      <c r="J92" s="58">
        <v>20</v>
      </c>
      <c r="K92" s="58">
        <v>45</v>
      </c>
      <c r="L92" s="58">
        <v>10</v>
      </c>
      <c r="M92" s="58">
        <v>12.4</v>
      </c>
      <c r="N92" s="58" t="s">
        <v>155</v>
      </c>
      <c r="O92" s="58" t="s">
        <v>155</v>
      </c>
      <c r="P92" s="58" t="s">
        <v>155</v>
      </c>
      <c r="Q92" s="58" t="s">
        <v>155</v>
      </c>
      <c r="R92" s="58" t="s">
        <v>155</v>
      </c>
      <c r="S92" s="58">
        <v>673</v>
      </c>
      <c r="T92" s="58">
        <v>3.5</v>
      </c>
      <c r="U92" s="58">
        <v>9.5</v>
      </c>
      <c r="V92" s="58" t="s">
        <v>155</v>
      </c>
      <c r="W92" s="2"/>
      <c r="X92" s="2"/>
      <c r="Y92" s="2"/>
      <c r="Z92" s="2"/>
    </row>
    <row r="93" spans="1:26" ht="14.25" customHeight="1">
      <c r="A93" s="59" t="s">
        <v>563</v>
      </c>
      <c r="B93" s="58" t="s">
        <v>480</v>
      </c>
      <c r="C93" s="58" t="s">
        <v>3</v>
      </c>
      <c r="D93" s="58" t="s">
        <v>155</v>
      </c>
      <c r="E93" s="58" t="s">
        <v>133</v>
      </c>
      <c r="F93" s="58" t="s">
        <v>133</v>
      </c>
      <c r="G93" s="58" t="s">
        <v>340</v>
      </c>
      <c r="H93" s="58" t="s">
        <v>341</v>
      </c>
      <c r="I93" s="58">
        <v>40</v>
      </c>
      <c r="J93" s="58">
        <v>20</v>
      </c>
      <c r="K93" s="58">
        <v>35</v>
      </c>
      <c r="L93" s="58">
        <v>13.4</v>
      </c>
      <c r="M93" s="58">
        <v>17</v>
      </c>
      <c r="N93" s="58" t="s">
        <v>155</v>
      </c>
      <c r="O93" s="58" t="s">
        <v>155</v>
      </c>
      <c r="P93" s="58" t="s">
        <v>155</v>
      </c>
      <c r="Q93" s="58" t="s">
        <v>155</v>
      </c>
      <c r="R93" s="58" t="s">
        <v>155</v>
      </c>
      <c r="S93" s="58">
        <v>673</v>
      </c>
      <c r="T93" s="58">
        <v>3.5</v>
      </c>
      <c r="U93" s="58">
        <v>9.5</v>
      </c>
      <c r="V93" s="58" t="s">
        <v>155</v>
      </c>
      <c r="W93" s="2"/>
      <c r="X93" s="2"/>
      <c r="Y93" s="2"/>
      <c r="Z93" s="2"/>
    </row>
    <row r="94" spans="1:26" ht="14.25" customHeight="1">
      <c r="A94" s="59" t="s">
        <v>564</v>
      </c>
      <c r="B94" s="58" t="s">
        <v>478</v>
      </c>
      <c r="C94" s="58" t="s">
        <v>3</v>
      </c>
      <c r="D94" s="58" t="s">
        <v>155</v>
      </c>
      <c r="E94" s="58" t="s">
        <v>133</v>
      </c>
      <c r="F94" s="58" t="s">
        <v>155</v>
      </c>
      <c r="G94" s="58" t="s">
        <v>313</v>
      </c>
      <c r="H94" s="58" t="s">
        <v>314</v>
      </c>
      <c r="I94" s="58">
        <v>40</v>
      </c>
      <c r="J94" s="58">
        <v>20</v>
      </c>
      <c r="K94" s="58">
        <v>130</v>
      </c>
      <c r="L94" s="58">
        <v>3.3</v>
      </c>
      <c r="M94" s="58" t="s">
        <v>155</v>
      </c>
      <c r="N94" s="58">
        <v>4.3</v>
      </c>
      <c r="O94" s="58" t="s">
        <v>155</v>
      </c>
      <c r="P94" s="58" t="s">
        <v>155</v>
      </c>
      <c r="Q94" s="58" t="s">
        <v>155</v>
      </c>
      <c r="R94" s="58" t="s">
        <v>155</v>
      </c>
      <c r="S94" s="58">
        <v>2851</v>
      </c>
      <c r="T94" s="58">
        <v>2.2999999999999998</v>
      </c>
      <c r="U94" s="58">
        <v>41</v>
      </c>
      <c r="V94" s="58" t="s">
        <v>155</v>
      </c>
      <c r="W94" s="2"/>
      <c r="X94" s="2"/>
      <c r="Y94" s="2"/>
      <c r="Z94" s="2"/>
    </row>
    <row r="95" spans="1:26" ht="14.25" customHeight="1">
      <c r="A95" s="59" t="s">
        <v>565</v>
      </c>
      <c r="B95" s="58" t="s">
        <v>478</v>
      </c>
      <c r="C95" s="58" t="s">
        <v>3</v>
      </c>
      <c r="D95" s="58" t="s">
        <v>155</v>
      </c>
      <c r="E95" s="58" t="s">
        <v>133</v>
      </c>
      <c r="F95" s="58" t="s">
        <v>155</v>
      </c>
      <c r="G95" s="58" t="s">
        <v>313</v>
      </c>
      <c r="H95" s="58" t="s">
        <v>314</v>
      </c>
      <c r="I95" s="58">
        <v>40</v>
      </c>
      <c r="J95" s="58">
        <v>20</v>
      </c>
      <c r="K95" s="58">
        <v>85</v>
      </c>
      <c r="L95" s="58">
        <v>5.3</v>
      </c>
      <c r="M95" s="58" t="s">
        <v>155</v>
      </c>
      <c r="N95" s="58">
        <v>7.4</v>
      </c>
      <c r="O95" s="58" t="s">
        <v>155</v>
      </c>
      <c r="P95" s="58" t="s">
        <v>155</v>
      </c>
      <c r="Q95" s="58" t="s">
        <v>155</v>
      </c>
      <c r="R95" s="58" t="s">
        <v>155</v>
      </c>
      <c r="S95" s="58">
        <v>1320</v>
      </c>
      <c r="T95" s="58">
        <v>2.2999999999999998</v>
      </c>
      <c r="U95" s="58">
        <v>20</v>
      </c>
      <c r="V95" s="58" t="s">
        <v>155</v>
      </c>
      <c r="W95" s="2"/>
      <c r="X95" s="2"/>
      <c r="Y95" s="2"/>
      <c r="Z95" s="2"/>
    </row>
    <row r="96" spans="1:26" ht="14.25" customHeight="1">
      <c r="A96" s="59" t="s">
        <v>566</v>
      </c>
      <c r="B96" s="58" t="s">
        <v>478</v>
      </c>
      <c r="C96" s="58" t="s">
        <v>3</v>
      </c>
      <c r="D96" s="58" t="s">
        <v>155</v>
      </c>
      <c r="E96" s="58" t="s">
        <v>133</v>
      </c>
      <c r="F96" s="58" t="s">
        <v>133</v>
      </c>
      <c r="G96" s="58" t="s">
        <v>313</v>
      </c>
      <c r="H96" s="58" t="s">
        <v>314</v>
      </c>
      <c r="I96" s="58">
        <v>40</v>
      </c>
      <c r="J96" s="58">
        <v>20</v>
      </c>
      <c r="K96" s="58">
        <v>48</v>
      </c>
      <c r="L96" s="58">
        <v>8.8000000000000007</v>
      </c>
      <c r="M96" s="58" t="s">
        <v>155</v>
      </c>
      <c r="N96" s="58">
        <v>12.1</v>
      </c>
      <c r="O96" s="58" t="s">
        <v>155</v>
      </c>
      <c r="P96" s="58" t="s">
        <v>155</v>
      </c>
      <c r="Q96" s="58" t="s">
        <v>155</v>
      </c>
      <c r="R96" s="58" t="s">
        <v>155</v>
      </c>
      <c r="S96" s="58">
        <v>778</v>
      </c>
      <c r="T96" s="58">
        <v>2.2999999999999998</v>
      </c>
      <c r="U96" s="58">
        <v>13</v>
      </c>
      <c r="V96" s="58" t="s">
        <v>155</v>
      </c>
      <c r="W96" s="2"/>
      <c r="X96" s="2"/>
      <c r="Y96" s="2"/>
      <c r="Z96" s="2"/>
    </row>
    <row r="97" spans="1:26" ht="14.25" customHeight="1">
      <c r="A97" s="59" t="s">
        <v>567</v>
      </c>
      <c r="B97" s="58" t="s">
        <v>480</v>
      </c>
      <c r="C97" s="58" t="s">
        <v>3</v>
      </c>
      <c r="D97" s="58" t="s">
        <v>155</v>
      </c>
      <c r="E97" s="58" t="s">
        <v>133</v>
      </c>
      <c r="F97" s="58" t="s">
        <v>133</v>
      </c>
      <c r="G97" s="58" t="s">
        <v>340</v>
      </c>
      <c r="H97" s="58" t="s">
        <v>341</v>
      </c>
      <c r="I97" s="58">
        <v>40</v>
      </c>
      <c r="J97" s="58">
        <v>20</v>
      </c>
      <c r="K97" s="58">
        <v>37</v>
      </c>
      <c r="L97" s="58">
        <v>12.3</v>
      </c>
      <c r="M97" s="58" t="s">
        <v>155</v>
      </c>
      <c r="N97" s="58">
        <v>15.7</v>
      </c>
      <c r="O97" s="58" t="s">
        <v>155</v>
      </c>
      <c r="P97" s="58" t="s">
        <v>155</v>
      </c>
      <c r="Q97" s="58" t="s">
        <v>155</v>
      </c>
      <c r="R97" s="58" t="s">
        <v>155</v>
      </c>
      <c r="S97" s="58">
        <v>778</v>
      </c>
      <c r="T97" s="58">
        <v>2.2999999999999998</v>
      </c>
      <c r="U97" s="58">
        <v>13</v>
      </c>
      <c r="V97" s="58" t="s">
        <v>155</v>
      </c>
      <c r="W97" s="2"/>
      <c r="X97" s="2"/>
      <c r="Y97" s="2"/>
      <c r="Z97" s="2"/>
    </row>
    <row r="98" spans="1:26" ht="14.25" customHeight="1">
      <c r="A98" s="59" t="s">
        <v>568</v>
      </c>
      <c r="B98" s="58" t="s">
        <v>472</v>
      </c>
      <c r="C98" s="58" t="s">
        <v>3</v>
      </c>
      <c r="D98" s="58" t="s">
        <v>155</v>
      </c>
      <c r="E98" s="58" t="s">
        <v>133</v>
      </c>
      <c r="F98" s="58" t="s">
        <v>133</v>
      </c>
      <c r="G98" s="58" t="s">
        <v>313</v>
      </c>
      <c r="H98" s="58" t="s">
        <v>314</v>
      </c>
      <c r="I98" s="58">
        <v>30</v>
      </c>
      <c r="J98" s="58">
        <v>20</v>
      </c>
      <c r="K98" s="58">
        <v>55</v>
      </c>
      <c r="L98" s="58">
        <v>6.5</v>
      </c>
      <c r="M98" s="58" t="s">
        <v>155</v>
      </c>
      <c r="N98" s="58">
        <v>10.5</v>
      </c>
      <c r="O98" s="58" t="s">
        <v>155</v>
      </c>
      <c r="P98" s="58" t="s">
        <v>155</v>
      </c>
      <c r="Q98" s="58" t="s">
        <v>155</v>
      </c>
      <c r="R98" s="58" t="s">
        <v>155</v>
      </c>
      <c r="S98" s="58">
        <v>785</v>
      </c>
      <c r="T98" s="58">
        <v>2.5</v>
      </c>
      <c r="U98" s="58">
        <v>10.7</v>
      </c>
      <c r="V98" s="58" t="s">
        <v>155</v>
      </c>
      <c r="W98" s="2"/>
      <c r="X98" s="2"/>
      <c r="Y98" s="2"/>
      <c r="Z98" s="2"/>
    </row>
    <row r="99" spans="1:26" ht="14.25" customHeight="1">
      <c r="A99" s="59" t="s">
        <v>569</v>
      </c>
      <c r="B99" s="58" t="s">
        <v>472</v>
      </c>
      <c r="C99" s="58" t="s">
        <v>3</v>
      </c>
      <c r="D99" s="58" t="s">
        <v>155</v>
      </c>
      <c r="E99" s="58" t="s">
        <v>133</v>
      </c>
      <c r="F99" s="58" t="s">
        <v>155</v>
      </c>
      <c r="G99" s="58" t="s">
        <v>313</v>
      </c>
      <c r="H99" s="58" t="s">
        <v>314</v>
      </c>
      <c r="I99" s="58">
        <v>40</v>
      </c>
      <c r="J99" s="58">
        <v>20</v>
      </c>
      <c r="K99" s="58">
        <v>64</v>
      </c>
      <c r="L99" s="58">
        <v>5.6</v>
      </c>
      <c r="M99" s="58" t="s">
        <v>155</v>
      </c>
      <c r="N99" s="58">
        <v>7.9</v>
      </c>
      <c r="O99" s="58" t="s">
        <v>155</v>
      </c>
      <c r="P99" s="58" t="s">
        <v>155</v>
      </c>
      <c r="Q99" s="58" t="s">
        <v>155</v>
      </c>
      <c r="R99" s="58" t="s">
        <v>155</v>
      </c>
      <c r="S99" s="58">
        <v>1320</v>
      </c>
      <c r="T99" s="58">
        <v>2.2999999999999998</v>
      </c>
      <c r="U99" s="58">
        <v>20</v>
      </c>
      <c r="V99" s="58" t="s">
        <v>155</v>
      </c>
      <c r="W99" s="2"/>
      <c r="X99" s="2"/>
      <c r="Y99" s="2"/>
      <c r="Z99" s="2"/>
    </row>
    <row r="100" spans="1:26" ht="14.25" customHeight="1">
      <c r="A100" s="59" t="s">
        <v>570</v>
      </c>
      <c r="B100" s="58" t="s">
        <v>472</v>
      </c>
      <c r="C100" s="58" t="s">
        <v>3</v>
      </c>
      <c r="D100" s="58" t="s">
        <v>155</v>
      </c>
      <c r="E100" s="58" t="s">
        <v>133</v>
      </c>
      <c r="F100" s="58" t="s">
        <v>155</v>
      </c>
      <c r="G100" s="58" t="s">
        <v>313</v>
      </c>
      <c r="H100" s="58" t="s">
        <v>314</v>
      </c>
      <c r="I100" s="58">
        <v>40</v>
      </c>
      <c r="J100" s="58">
        <v>20</v>
      </c>
      <c r="K100" s="58">
        <v>61</v>
      </c>
      <c r="L100" s="58">
        <v>6.3</v>
      </c>
      <c r="M100" s="58" t="s">
        <v>155</v>
      </c>
      <c r="N100" s="58">
        <v>7.7</v>
      </c>
      <c r="O100" s="58" t="s">
        <v>155</v>
      </c>
      <c r="P100" s="58" t="s">
        <v>155</v>
      </c>
      <c r="Q100" s="58" t="s">
        <v>155</v>
      </c>
      <c r="R100" s="58" t="s">
        <v>155</v>
      </c>
      <c r="S100" s="58">
        <v>1283</v>
      </c>
      <c r="T100" s="58">
        <v>3.5</v>
      </c>
      <c r="U100" s="58">
        <v>23</v>
      </c>
      <c r="V100" s="58" t="s">
        <v>155</v>
      </c>
      <c r="W100" s="2"/>
      <c r="X100" s="2"/>
      <c r="Y100" s="2"/>
      <c r="Z100" s="2"/>
    </row>
    <row r="101" spans="1:26" ht="14.25" customHeight="1">
      <c r="A101" s="59" t="s">
        <v>571</v>
      </c>
      <c r="B101" s="58" t="s">
        <v>472</v>
      </c>
      <c r="C101" s="58" t="s">
        <v>3</v>
      </c>
      <c r="D101" s="58" t="s">
        <v>155</v>
      </c>
      <c r="E101" s="58" t="s">
        <v>133</v>
      </c>
      <c r="F101" s="58" t="s">
        <v>133</v>
      </c>
      <c r="G101" s="58" t="s">
        <v>313</v>
      </c>
      <c r="H101" s="58" t="s">
        <v>314</v>
      </c>
      <c r="I101" s="58">
        <v>40</v>
      </c>
      <c r="J101" s="58">
        <v>20</v>
      </c>
      <c r="K101" s="58">
        <v>43</v>
      </c>
      <c r="L101" s="58">
        <v>9.1</v>
      </c>
      <c r="M101" s="58" t="s">
        <v>155</v>
      </c>
      <c r="N101" s="58">
        <v>12.5</v>
      </c>
      <c r="O101" s="58" t="s">
        <v>155</v>
      </c>
      <c r="P101" s="58" t="s">
        <v>155</v>
      </c>
      <c r="Q101" s="58" t="s">
        <v>155</v>
      </c>
      <c r="R101" s="58" t="s">
        <v>155</v>
      </c>
      <c r="S101" s="58">
        <v>778</v>
      </c>
      <c r="T101" s="58">
        <v>2.2999999999999998</v>
      </c>
      <c r="U101" s="58">
        <v>13</v>
      </c>
      <c r="V101" s="58" t="s">
        <v>155</v>
      </c>
      <c r="W101" s="2"/>
      <c r="X101" s="2"/>
      <c r="Y101" s="2"/>
      <c r="Z101" s="2"/>
    </row>
    <row r="102" spans="1:26" ht="14.25" customHeight="1">
      <c r="A102" s="59" t="s">
        <v>572</v>
      </c>
      <c r="B102" s="58" t="s">
        <v>472</v>
      </c>
      <c r="C102" s="58" t="s">
        <v>3</v>
      </c>
      <c r="D102" s="58" t="s">
        <v>155</v>
      </c>
      <c r="E102" s="58" t="s">
        <v>133</v>
      </c>
      <c r="F102" s="58" t="s">
        <v>133</v>
      </c>
      <c r="G102" s="58" t="s">
        <v>313</v>
      </c>
      <c r="H102" s="58" t="s">
        <v>314</v>
      </c>
      <c r="I102" s="58">
        <v>40</v>
      </c>
      <c r="J102" s="58">
        <v>20</v>
      </c>
      <c r="K102" s="58">
        <v>40</v>
      </c>
      <c r="L102" s="58">
        <v>10.4</v>
      </c>
      <c r="M102" s="58" t="s">
        <v>155</v>
      </c>
      <c r="N102" s="58" t="s">
        <v>155</v>
      </c>
      <c r="O102" s="58" t="s">
        <v>155</v>
      </c>
      <c r="P102" s="58" t="s">
        <v>155</v>
      </c>
      <c r="Q102" s="58" t="s">
        <v>155</v>
      </c>
      <c r="R102" s="58" t="s">
        <v>155</v>
      </c>
      <c r="S102" s="58">
        <v>673</v>
      </c>
      <c r="T102" s="58">
        <v>3.5</v>
      </c>
      <c r="U102" s="58">
        <v>9.5</v>
      </c>
      <c r="V102" s="58" t="s">
        <v>155</v>
      </c>
      <c r="W102" s="2"/>
      <c r="X102" s="2"/>
      <c r="Y102" s="2"/>
      <c r="Z102" s="2"/>
    </row>
    <row r="103" spans="1:26" ht="14.25" customHeight="1">
      <c r="A103" s="59" t="s">
        <v>573</v>
      </c>
      <c r="B103" s="58" t="s">
        <v>316</v>
      </c>
      <c r="C103" s="58" t="s">
        <v>3</v>
      </c>
      <c r="D103" s="58" t="s">
        <v>155</v>
      </c>
      <c r="E103" s="58" t="s">
        <v>155</v>
      </c>
      <c r="F103" s="58" t="s">
        <v>133</v>
      </c>
      <c r="G103" s="58" t="s">
        <v>313</v>
      </c>
      <c r="H103" s="58" t="s">
        <v>314</v>
      </c>
      <c r="I103" s="58">
        <v>20</v>
      </c>
      <c r="J103" s="58">
        <v>8</v>
      </c>
      <c r="K103" s="58">
        <v>5.0999999999999996</v>
      </c>
      <c r="L103" s="58" t="s">
        <v>155</v>
      </c>
      <c r="M103" s="58" t="s">
        <v>155</v>
      </c>
      <c r="N103" s="58">
        <v>27</v>
      </c>
      <c r="O103" s="58">
        <v>33</v>
      </c>
      <c r="P103" s="58">
        <v>46</v>
      </c>
      <c r="Q103" s="58" t="s">
        <v>155</v>
      </c>
      <c r="R103" s="58" t="s">
        <v>155</v>
      </c>
      <c r="S103" s="58">
        <v>515</v>
      </c>
      <c r="T103" s="58">
        <v>0.9</v>
      </c>
      <c r="U103" s="58" t="s">
        <v>155</v>
      </c>
      <c r="V103" s="58">
        <v>6.3</v>
      </c>
      <c r="W103" s="2"/>
      <c r="X103" s="2"/>
      <c r="Y103" s="2"/>
      <c r="Z103" s="2"/>
    </row>
    <row r="104" spans="1:26" ht="14.25" customHeight="1">
      <c r="A104" s="59" t="s">
        <v>574</v>
      </c>
      <c r="B104" s="58" t="s">
        <v>316</v>
      </c>
      <c r="C104" s="58" t="s">
        <v>3</v>
      </c>
      <c r="D104" s="58" t="s">
        <v>155</v>
      </c>
      <c r="E104" s="58" t="s">
        <v>155</v>
      </c>
      <c r="F104" s="58" t="s">
        <v>133</v>
      </c>
      <c r="G104" s="58" t="s">
        <v>360</v>
      </c>
      <c r="H104" s="58" t="s">
        <v>314</v>
      </c>
      <c r="I104" s="58">
        <v>-20</v>
      </c>
      <c r="J104" s="58">
        <v>8</v>
      </c>
      <c r="K104" s="58">
        <v>-3.7</v>
      </c>
      <c r="L104" s="58" t="s">
        <v>155</v>
      </c>
      <c r="M104" s="58" t="s">
        <v>155</v>
      </c>
      <c r="N104" s="58">
        <v>66</v>
      </c>
      <c r="O104" s="58">
        <v>90</v>
      </c>
      <c r="P104" s="58">
        <v>135</v>
      </c>
      <c r="Q104" s="58" t="s">
        <v>155</v>
      </c>
      <c r="R104" s="58" t="s">
        <v>155</v>
      </c>
      <c r="S104" s="58">
        <v>602</v>
      </c>
      <c r="T104" s="58">
        <v>-1.2</v>
      </c>
      <c r="U104" s="58" t="s">
        <v>155</v>
      </c>
      <c r="V104" s="58">
        <v>6.9</v>
      </c>
      <c r="W104" s="2"/>
      <c r="X104" s="2"/>
      <c r="Y104" s="2"/>
      <c r="Z104" s="2"/>
    </row>
    <row r="105" spans="1:26" ht="14.25" customHeight="1">
      <c r="A105" s="59" t="s">
        <v>575</v>
      </c>
      <c r="B105" s="58" t="s">
        <v>576</v>
      </c>
      <c r="C105" s="58" t="s">
        <v>3</v>
      </c>
      <c r="D105" s="58" t="s">
        <v>155</v>
      </c>
      <c r="E105" s="58" t="s">
        <v>155</v>
      </c>
      <c r="F105" s="58" t="s">
        <v>133</v>
      </c>
      <c r="G105" s="58" t="s">
        <v>340</v>
      </c>
      <c r="H105" s="58" t="s">
        <v>341</v>
      </c>
      <c r="I105" s="58">
        <v>20</v>
      </c>
      <c r="J105" s="58">
        <v>8</v>
      </c>
      <c r="K105" s="58">
        <v>1</v>
      </c>
      <c r="L105" s="58" t="s">
        <v>155</v>
      </c>
      <c r="M105" s="58" t="s">
        <v>155</v>
      </c>
      <c r="N105" s="58">
        <v>300</v>
      </c>
      <c r="O105" s="58">
        <v>400</v>
      </c>
      <c r="P105" s="58">
        <v>550</v>
      </c>
      <c r="Q105" s="58">
        <v>800</v>
      </c>
      <c r="R105" s="58">
        <v>1500</v>
      </c>
      <c r="S105" s="58">
        <v>46</v>
      </c>
      <c r="T105" s="58">
        <v>0.8</v>
      </c>
      <c r="U105" s="58" t="s">
        <v>155</v>
      </c>
      <c r="V105" s="58">
        <v>1.1000000000000001</v>
      </c>
      <c r="W105" s="2"/>
      <c r="X105" s="2"/>
      <c r="Y105" s="2"/>
      <c r="Z105" s="2"/>
    </row>
    <row r="106" spans="1:26" ht="14.25" customHeight="1">
      <c r="A106" s="59" t="s">
        <v>577</v>
      </c>
      <c r="B106" s="58" t="s">
        <v>316</v>
      </c>
      <c r="C106" s="58" t="s">
        <v>3</v>
      </c>
      <c r="D106" s="58" t="s">
        <v>155</v>
      </c>
      <c r="E106" s="58" t="s">
        <v>133</v>
      </c>
      <c r="F106" s="58" t="s">
        <v>155</v>
      </c>
      <c r="G106" s="58" t="s">
        <v>313</v>
      </c>
      <c r="H106" s="58" t="s">
        <v>314</v>
      </c>
      <c r="I106" s="58">
        <v>40</v>
      </c>
      <c r="J106" s="58">
        <v>20</v>
      </c>
      <c r="K106" s="58">
        <v>4.0999999999999996</v>
      </c>
      <c r="L106" s="58">
        <v>42</v>
      </c>
      <c r="M106" s="58" t="s">
        <v>155</v>
      </c>
      <c r="N106" s="58">
        <v>51</v>
      </c>
      <c r="O106" s="58" t="s">
        <v>155</v>
      </c>
      <c r="P106" s="58" t="s">
        <v>155</v>
      </c>
      <c r="Q106" s="58" t="s">
        <v>155</v>
      </c>
      <c r="R106" s="58" t="s">
        <v>155</v>
      </c>
      <c r="S106" s="58">
        <v>425</v>
      </c>
      <c r="T106" s="58">
        <v>2.5</v>
      </c>
      <c r="U106" s="58" t="s">
        <v>155</v>
      </c>
      <c r="V106" s="58">
        <v>4.4000000000000004</v>
      </c>
      <c r="W106" s="2"/>
      <c r="X106" s="2"/>
      <c r="Y106" s="2"/>
      <c r="Z106" s="2"/>
    </row>
    <row r="107" spans="1:26" ht="14.25" customHeight="1">
      <c r="A107" s="59" t="s">
        <v>578</v>
      </c>
      <c r="B107" s="58" t="s">
        <v>142</v>
      </c>
      <c r="C107" s="58" t="s">
        <v>3</v>
      </c>
      <c r="D107" s="58" t="s">
        <v>155</v>
      </c>
      <c r="E107" s="58" t="s">
        <v>133</v>
      </c>
      <c r="F107" s="58" t="s">
        <v>155</v>
      </c>
      <c r="G107" s="58" t="s">
        <v>313</v>
      </c>
      <c r="H107" s="58" t="s">
        <v>314</v>
      </c>
      <c r="I107" s="58">
        <v>40</v>
      </c>
      <c r="J107" s="58">
        <v>20</v>
      </c>
      <c r="K107" s="58">
        <v>5.2</v>
      </c>
      <c r="L107" s="58">
        <v>42</v>
      </c>
      <c r="M107" s="58" t="s">
        <v>155</v>
      </c>
      <c r="N107" s="58">
        <v>51</v>
      </c>
      <c r="O107" s="58" t="s">
        <v>155</v>
      </c>
      <c r="P107" s="58" t="s">
        <v>155</v>
      </c>
      <c r="Q107" s="58" t="s">
        <v>155</v>
      </c>
      <c r="R107" s="58" t="s">
        <v>155</v>
      </c>
      <c r="S107" s="58">
        <v>425</v>
      </c>
      <c r="T107" s="58">
        <v>2.5</v>
      </c>
      <c r="U107" s="58" t="s">
        <v>155</v>
      </c>
      <c r="V107" s="58">
        <v>4.4000000000000004</v>
      </c>
      <c r="W107" s="2"/>
      <c r="X107" s="2"/>
      <c r="Y107" s="2"/>
      <c r="Z107" s="2"/>
    </row>
    <row r="108" spans="1:26" ht="14.25" customHeight="1">
      <c r="A108" s="59" t="s">
        <v>579</v>
      </c>
      <c r="B108" s="58" t="s">
        <v>580</v>
      </c>
      <c r="C108" s="58" t="s">
        <v>3</v>
      </c>
      <c r="D108" s="58" t="s">
        <v>155</v>
      </c>
      <c r="E108" s="58" t="s">
        <v>155</v>
      </c>
      <c r="F108" s="58" t="s">
        <v>133</v>
      </c>
      <c r="G108" s="58" t="s">
        <v>313</v>
      </c>
      <c r="H108" s="58" t="s">
        <v>314</v>
      </c>
      <c r="I108" s="58">
        <v>20</v>
      </c>
      <c r="J108" s="58">
        <v>8</v>
      </c>
      <c r="K108" s="58">
        <v>8.6</v>
      </c>
      <c r="L108" s="58" t="s">
        <v>155</v>
      </c>
      <c r="M108" s="58" t="s">
        <v>155</v>
      </c>
      <c r="N108" s="58">
        <v>17</v>
      </c>
      <c r="O108" s="58">
        <v>21</v>
      </c>
      <c r="P108" s="58">
        <v>34</v>
      </c>
      <c r="Q108" s="58" t="s">
        <v>155</v>
      </c>
      <c r="R108" s="58" t="s">
        <v>155</v>
      </c>
      <c r="S108" s="58">
        <v>633</v>
      </c>
      <c r="T108" s="58">
        <v>1</v>
      </c>
      <c r="U108" s="58" t="s">
        <v>155</v>
      </c>
      <c r="V108" s="58">
        <v>7.6</v>
      </c>
      <c r="W108" s="2"/>
      <c r="X108" s="2"/>
      <c r="Y108" s="2"/>
      <c r="Z108" s="2"/>
    </row>
    <row r="109" spans="1:26" ht="14.25" customHeight="1">
      <c r="A109" s="59" t="s">
        <v>581</v>
      </c>
      <c r="B109" s="58" t="s">
        <v>336</v>
      </c>
      <c r="C109" s="58" t="s">
        <v>3</v>
      </c>
      <c r="D109" s="58" t="s">
        <v>155</v>
      </c>
      <c r="E109" s="58" t="s">
        <v>155</v>
      </c>
      <c r="F109" s="58" t="s">
        <v>133</v>
      </c>
      <c r="G109" s="58" t="s">
        <v>313</v>
      </c>
      <c r="H109" s="58" t="s">
        <v>314</v>
      </c>
      <c r="I109" s="58">
        <v>20</v>
      </c>
      <c r="J109" s="58">
        <v>8</v>
      </c>
      <c r="K109" s="58">
        <v>0.56999999999999995</v>
      </c>
      <c r="L109" s="58" t="s">
        <v>155</v>
      </c>
      <c r="M109" s="58" t="s">
        <v>155</v>
      </c>
      <c r="N109" s="58">
        <v>300</v>
      </c>
      <c r="O109" s="58">
        <v>400</v>
      </c>
      <c r="P109" s="58">
        <v>550</v>
      </c>
      <c r="Q109" s="58">
        <v>800</v>
      </c>
      <c r="R109" s="58">
        <v>1500</v>
      </c>
      <c r="S109" s="58">
        <v>50</v>
      </c>
      <c r="T109" s="58">
        <v>1</v>
      </c>
      <c r="U109" s="58" t="s">
        <v>155</v>
      </c>
      <c r="V109" s="58">
        <v>1.1000000000000001</v>
      </c>
      <c r="W109" s="2"/>
      <c r="X109" s="2"/>
      <c r="Y109" s="2"/>
      <c r="Z109" s="2"/>
    </row>
    <row r="110" spans="1:26" ht="14.25" customHeight="1">
      <c r="A110" s="59" t="s">
        <v>582</v>
      </c>
      <c r="B110" s="58" t="s">
        <v>336</v>
      </c>
      <c r="C110" s="58" t="s">
        <v>3</v>
      </c>
      <c r="D110" s="58" t="s">
        <v>155</v>
      </c>
      <c r="E110" s="58" t="s">
        <v>155</v>
      </c>
      <c r="F110" s="58" t="s">
        <v>133</v>
      </c>
      <c r="G110" s="58" t="s">
        <v>360</v>
      </c>
      <c r="H110" s="58" t="s">
        <v>314</v>
      </c>
      <c r="I110" s="58">
        <v>-20</v>
      </c>
      <c r="J110" s="58">
        <v>8</v>
      </c>
      <c r="K110" s="58">
        <v>0.42</v>
      </c>
      <c r="L110" s="58" t="s">
        <v>155</v>
      </c>
      <c r="M110" s="58" t="s">
        <v>155</v>
      </c>
      <c r="N110" s="58">
        <v>600</v>
      </c>
      <c r="O110" s="58">
        <v>850</v>
      </c>
      <c r="P110" s="58">
        <v>1200</v>
      </c>
      <c r="Q110" s="58">
        <v>1600</v>
      </c>
      <c r="R110" s="58">
        <v>3000</v>
      </c>
      <c r="S110" s="58">
        <v>57.5</v>
      </c>
      <c r="T110" s="58">
        <v>-1</v>
      </c>
      <c r="U110" s="58" t="s">
        <v>155</v>
      </c>
      <c r="V110" s="58">
        <v>1.2</v>
      </c>
      <c r="W110" s="2"/>
      <c r="X110" s="2"/>
      <c r="Y110" s="2"/>
      <c r="Z110" s="2"/>
    </row>
    <row r="111" spans="1:26" ht="14.25" customHeight="1">
      <c r="A111" s="59" t="s">
        <v>583</v>
      </c>
      <c r="B111" s="58" t="s">
        <v>316</v>
      </c>
      <c r="C111" s="58" t="s">
        <v>3</v>
      </c>
      <c r="D111" s="58" t="s">
        <v>155</v>
      </c>
      <c r="E111" s="58" t="s">
        <v>155</v>
      </c>
      <c r="F111" s="58" t="s">
        <v>133</v>
      </c>
      <c r="G111" s="58" t="s">
        <v>360</v>
      </c>
      <c r="H111" s="58" t="s">
        <v>314</v>
      </c>
      <c r="I111" s="58">
        <v>-30</v>
      </c>
      <c r="J111" s="58">
        <v>20</v>
      </c>
      <c r="K111" s="58">
        <v>-4</v>
      </c>
      <c r="L111" s="58">
        <v>53</v>
      </c>
      <c r="M111" s="58" t="s">
        <v>155</v>
      </c>
      <c r="N111" s="58">
        <v>80</v>
      </c>
      <c r="O111" s="58" t="s">
        <v>155</v>
      </c>
      <c r="P111" s="58" t="s">
        <v>155</v>
      </c>
      <c r="Q111" s="58" t="s">
        <v>155</v>
      </c>
      <c r="R111" s="58" t="s">
        <v>155</v>
      </c>
      <c r="S111" s="58">
        <v>390</v>
      </c>
      <c r="T111" s="58">
        <v>-2.2999999999999998</v>
      </c>
      <c r="U111" s="58">
        <v>10.3</v>
      </c>
      <c r="V111" s="58" t="s">
        <v>155</v>
      </c>
      <c r="W111" s="2"/>
      <c r="X111" s="2"/>
      <c r="Y111" s="2"/>
      <c r="Z111" s="2"/>
    </row>
    <row r="112" spans="1:26" ht="14.25" customHeight="1">
      <c r="A112" s="59" t="s">
        <v>584</v>
      </c>
      <c r="B112" s="58" t="s">
        <v>316</v>
      </c>
      <c r="C112" s="58" t="s">
        <v>3</v>
      </c>
      <c r="D112" s="58" t="s">
        <v>155</v>
      </c>
      <c r="E112" s="58" t="s">
        <v>155</v>
      </c>
      <c r="F112" s="58" t="s">
        <v>133</v>
      </c>
      <c r="G112" s="58" t="s">
        <v>360</v>
      </c>
      <c r="H112" s="58" t="s">
        <v>314</v>
      </c>
      <c r="I112" s="58">
        <v>-30</v>
      </c>
      <c r="J112" s="58">
        <v>20</v>
      </c>
      <c r="K112" s="58">
        <v>-3</v>
      </c>
      <c r="L112" s="58">
        <v>95</v>
      </c>
      <c r="M112" s="58" t="s">
        <v>155</v>
      </c>
      <c r="N112" s="58">
        <v>155</v>
      </c>
      <c r="O112" s="58" t="s">
        <v>155</v>
      </c>
      <c r="P112" s="58" t="s">
        <v>155</v>
      </c>
      <c r="Q112" s="58" t="s">
        <v>155</v>
      </c>
      <c r="R112" s="58" t="s">
        <v>155</v>
      </c>
      <c r="S112" s="58">
        <v>214</v>
      </c>
      <c r="T112" s="58">
        <v>-2.2999999999999998</v>
      </c>
      <c r="U112" s="58">
        <v>6.3</v>
      </c>
      <c r="V112" s="58" t="s">
        <v>155</v>
      </c>
      <c r="W112" s="2"/>
      <c r="X112" s="2"/>
      <c r="Y112" s="2"/>
      <c r="Z112" s="2"/>
    </row>
    <row r="113" spans="1:26" ht="14.25" customHeight="1">
      <c r="A113" s="59" t="s">
        <v>585</v>
      </c>
      <c r="B113" s="58" t="s">
        <v>472</v>
      </c>
      <c r="C113" s="58" t="s">
        <v>3</v>
      </c>
      <c r="D113" s="58" t="s">
        <v>155</v>
      </c>
      <c r="E113" s="58" t="s">
        <v>155</v>
      </c>
      <c r="F113" s="58" t="s">
        <v>155</v>
      </c>
      <c r="G113" s="58" t="s">
        <v>360</v>
      </c>
      <c r="H113" s="58" t="s">
        <v>314</v>
      </c>
      <c r="I113" s="58">
        <v>-20</v>
      </c>
      <c r="J113" s="58">
        <v>10</v>
      </c>
      <c r="K113" s="58">
        <v>-40</v>
      </c>
      <c r="L113" s="58" t="s">
        <v>155</v>
      </c>
      <c r="M113" s="58" t="s">
        <v>155</v>
      </c>
      <c r="N113" s="58">
        <v>12.5</v>
      </c>
      <c r="O113" s="58">
        <v>17.5</v>
      </c>
      <c r="P113" s="58">
        <v>26</v>
      </c>
      <c r="Q113" s="58" t="s">
        <v>155</v>
      </c>
      <c r="R113" s="58" t="s">
        <v>155</v>
      </c>
      <c r="S113" s="58">
        <v>2115</v>
      </c>
      <c r="T113" s="58">
        <v>-0.9</v>
      </c>
      <c r="U113" s="58">
        <v>22</v>
      </c>
      <c r="V113" s="58" t="s">
        <v>155</v>
      </c>
      <c r="W113" s="2"/>
      <c r="X113" s="2"/>
      <c r="Y113" s="2"/>
      <c r="Z113" s="2"/>
    </row>
    <row r="114" spans="1:26" ht="14.25" customHeight="1">
      <c r="A114" s="59" t="s">
        <v>586</v>
      </c>
      <c r="B114" s="58" t="s">
        <v>472</v>
      </c>
      <c r="C114" s="58" t="s">
        <v>3</v>
      </c>
      <c r="D114" s="58" t="s">
        <v>155</v>
      </c>
      <c r="E114" s="58" t="s">
        <v>155</v>
      </c>
      <c r="F114" s="58" t="s">
        <v>155</v>
      </c>
      <c r="G114" s="58" t="s">
        <v>360</v>
      </c>
      <c r="H114" s="58" t="s">
        <v>314</v>
      </c>
      <c r="I114" s="58">
        <v>-20</v>
      </c>
      <c r="J114" s="58">
        <v>10</v>
      </c>
      <c r="K114" s="58">
        <v>-45</v>
      </c>
      <c r="L114" s="58" t="s">
        <v>155</v>
      </c>
      <c r="M114" s="58" t="s">
        <v>155</v>
      </c>
      <c r="N114" s="58">
        <v>10</v>
      </c>
      <c r="O114" s="58">
        <v>14</v>
      </c>
      <c r="P114" s="58">
        <v>23</v>
      </c>
      <c r="Q114" s="58" t="s">
        <v>155</v>
      </c>
      <c r="R114" s="58" t="s">
        <v>155</v>
      </c>
      <c r="S114" s="58">
        <v>2736</v>
      </c>
      <c r="T114" s="58">
        <v>-0.9</v>
      </c>
      <c r="U114" s="58">
        <v>29</v>
      </c>
      <c r="V114" s="58" t="s">
        <v>155</v>
      </c>
      <c r="W114" s="2"/>
      <c r="X114" s="2"/>
      <c r="Y114" s="2"/>
      <c r="Z114" s="2"/>
    </row>
    <row r="115" spans="1:26" ht="14.25" customHeight="1">
      <c r="A115" s="59" t="s">
        <v>587</v>
      </c>
      <c r="B115" s="58" t="s">
        <v>472</v>
      </c>
      <c r="C115" s="58" t="s">
        <v>3</v>
      </c>
      <c r="D115" s="58" t="s">
        <v>155</v>
      </c>
      <c r="E115" s="58" t="s">
        <v>155</v>
      </c>
      <c r="F115" s="58" t="s">
        <v>155</v>
      </c>
      <c r="G115" s="58" t="s">
        <v>360</v>
      </c>
      <c r="H115" s="58" t="s">
        <v>314</v>
      </c>
      <c r="I115" s="58">
        <v>-20</v>
      </c>
      <c r="J115" s="58">
        <v>10</v>
      </c>
      <c r="K115" s="58">
        <v>-53</v>
      </c>
      <c r="L115" s="58" t="s">
        <v>155</v>
      </c>
      <c r="M115" s="58" t="s">
        <v>155</v>
      </c>
      <c r="N115" s="58">
        <v>7</v>
      </c>
      <c r="O115" s="58">
        <v>9</v>
      </c>
      <c r="P115" s="58">
        <v>13.5</v>
      </c>
      <c r="Q115" s="58" t="s">
        <v>155</v>
      </c>
      <c r="R115" s="58" t="s">
        <v>155</v>
      </c>
      <c r="S115" s="58">
        <v>4389</v>
      </c>
      <c r="T115" s="58">
        <v>-0.9</v>
      </c>
      <c r="U115" s="58">
        <v>45</v>
      </c>
      <c r="V115" s="58" t="s">
        <v>155</v>
      </c>
      <c r="W115" s="2"/>
      <c r="X115" s="2"/>
      <c r="Y115" s="2"/>
      <c r="Z115" s="2"/>
    </row>
    <row r="116" spans="1:26" ht="14.25" customHeight="1">
      <c r="A116" s="59" t="s">
        <v>588</v>
      </c>
      <c r="B116" s="58" t="s">
        <v>316</v>
      </c>
      <c r="C116" s="58" t="s">
        <v>4</v>
      </c>
      <c r="D116" s="58" t="s">
        <v>589</v>
      </c>
      <c r="E116" s="58" t="s">
        <v>155</v>
      </c>
      <c r="F116" s="58" t="s">
        <v>155</v>
      </c>
      <c r="G116" s="58" t="s">
        <v>360</v>
      </c>
      <c r="H116" s="58" t="s">
        <v>314</v>
      </c>
      <c r="I116" s="58">
        <v>-20</v>
      </c>
      <c r="J116" s="58">
        <v>12</v>
      </c>
      <c r="K116" s="58">
        <v>-3.1</v>
      </c>
      <c r="L116" s="58" t="s">
        <v>155</v>
      </c>
      <c r="M116" s="58" t="s">
        <v>155</v>
      </c>
      <c r="N116" s="58">
        <v>100</v>
      </c>
      <c r="O116" s="58">
        <v>135</v>
      </c>
      <c r="P116" s="58">
        <v>190</v>
      </c>
      <c r="Q116" s="58" t="s">
        <v>155</v>
      </c>
      <c r="R116" s="58" t="s">
        <v>155</v>
      </c>
      <c r="S116" s="58">
        <v>416</v>
      </c>
      <c r="T116" s="58">
        <v>-1.2</v>
      </c>
      <c r="U116" s="58">
        <v>5.4</v>
      </c>
      <c r="V116" s="58" t="s">
        <v>155</v>
      </c>
      <c r="W116" s="2"/>
      <c r="X116" s="2"/>
      <c r="Y116" s="2"/>
      <c r="Z116" s="2"/>
    </row>
    <row r="117" spans="1:26" ht="14.25" customHeight="1">
      <c r="A117" s="59" t="s">
        <v>590</v>
      </c>
      <c r="B117" s="58" t="s">
        <v>316</v>
      </c>
      <c r="C117" s="58" t="s">
        <v>4</v>
      </c>
      <c r="D117" s="58" t="s">
        <v>591</v>
      </c>
      <c r="E117" s="58" t="s">
        <v>133</v>
      </c>
      <c r="F117" s="58" t="s">
        <v>155</v>
      </c>
      <c r="G117" s="58" t="s">
        <v>360</v>
      </c>
      <c r="H117" s="58" t="s">
        <v>314</v>
      </c>
      <c r="I117" s="58">
        <v>-20</v>
      </c>
      <c r="J117" s="58">
        <v>12</v>
      </c>
      <c r="K117" s="58">
        <v>-3.1</v>
      </c>
      <c r="L117" s="58" t="s">
        <v>155</v>
      </c>
      <c r="M117" s="58" t="s">
        <v>155</v>
      </c>
      <c r="N117" s="58">
        <v>100</v>
      </c>
      <c r="O117" s="58">
        <v>135</v>
      </c>
      <c r="P117" s="58">
        <v>190</v>
      </c>
      <c r="Q117" s="58" t="s">
        <v>155</v>
      </c>
      <c r="R117" s="58" t="s">
        <v>155</v>
      </c>
      <c r="S117" s="58">
        <v>416</v>
      </c>
      <c r="T117" s="58">
        <v>-1.2</v>
      </c>
      <c r="U117" s="58">
        <v>5.4</v>
      </c>
      <c r="V117" s="58" t="s">
        <v>155</v>
      </c>
      <c r="W117" s="2"/>
      <c r="X117" s="2"/>
      <c r="Y117" s="2"/>
      <c r="Z117" s="2"/>
    </row>
    <row r="118" spans="1:26" ht="14.25" customHeight="1">
      <c r="A118" s="59" t="s">
        <v>592</v>
      </c>
      <c r="B118" s="58" t="s">
        <v>316</v>
      </c>
      <c r="C118" s="58" t="s">
        <v>3</v>
      </c>
      <c r="D118" s="58" t="s">
        <v>155</v>
      </c>
      <c r="E118" s="58" t="s">
        <v>155</v>
      </c>
      <c r="F118" s="58" t="s">
        <v>155</v>
      </c>
      <c r="G118" s="58" t="s">
        <v>313</v>
      </c>
      <c r="H118" s="58" t="s">
        <v>314</v>
      </c>
      <c r="I118" s="58">
        <v>30</v>
      </c>
      <c r="J118" s="58">
        <v>12</v>
      </c>
      <c r="K118" s="58">
        <v>4.9000000000000004</v>
      </c>
      <c r="L118" s="58">
        <v>38</v>
      </c>
      <c r="M118" s="58" t="s">
        <v>155</v>
      </c>
      <c r="N118" s="58">
        <v>44</v>
      </c>
      <c r="O118" s="58">
        <v>60</v>
      </c>
      <c r="P118" s="58" t="s">
        <v>155</v>
      </c>
      <c r="Q118" s="58" t="s">
        <v>155</v>
      </c>
      <c r="R118" s="58" t="s">
        <v>155</v>
      </c>
      <c r="S118" s="58">
        <v>490</v>
      </c>
      <c r="T118" s="58">
        <v>1.3</v>
      </c>
      <c r="U118" s="58">
        <v>5.7</v>
      </c>
      <c r="V118" s="58" t="s">
        <v>155</v>
      </c>
      <c r="W118" s="2"/>
      <c r="X118" s="2"/>
      <c r="Y118" s="2"/>
      <c r="Z118" s="2"/>
    </row>
    <row r="119" spans="1:26" ht="14.25" customHeight="1">
      <c r="A119" s="59" t="s">
        <v>593</v>
      </c>
      <c r="B119" s="58" t="s">
        <v>316</v>
      </c>
      <c r="C119" s="58" t="s">
        <v>3</v>
      </c>
      <c r="D119" s="58" t="s">
        <v>155</v>
      </c>
      <c r="E119" s="58" t="s">
        <v>133</v>
      </c>
      <c r="F119" s="58" t="s">
        <v>155</v>
      </c>
      <c r="G119" s="58" t="s">
        <v>313</v>
      </c>
      <c r="H119" s="58" t="s">
        <v>314</v>
      </c>
      <c r="I119" s="58">
        <v>30</v>
      </c>
      <c r="J119" s="58">
        <v>12</v>
      </c>
      <c r="K119" s="58">
        <v>4.9000000000000004</v>
      </c>
      <c r="L119" s="58">
        <v>38</v>
      </c>
      <c r="M119" s="58" t="s">
        <v>155</v>
      </c>
      <c r="N119" s="58">
        <v>44</v>
      </c>
      <c r="O119" s="58">
        <v>60</v>
      </c>
      <c r="P119" s="58" t="s">
        <v>155</v>
      </c>
      <c r="Q119" s="58" t="s">
        <v>155</v>
      </c>
      <c r="R119" s="58" t="s">
        <v>155</v>
      </c>
      <c r="S119" s="58">
        <v>490</v>
      </c>
      <c r="T119" s="58">
        <v>1.3</v>
      </c>
      <c r="U119" s="58">
        <v>5.7</v>
      </c>
      <c r="V119" s="58" t="s">
        <v>155</v>
      </c>
      <c r="W119" s="2"/>
      <c r="X119" s="2"/>
      <c r="Y119" s="2"/>
      <c r="Z119" s="2"/>
    </row>
    <row r="120" spans="1:26" ht="14.25" customHeight="1">
      <c r="A120" s="59" t="s">
        <v>594</v>
      </c>
      <c r="B120" s="58" t="s">
        <v>316</v>
      </c>
      <c r="C120" s="58" t="s">
        <v>3</v>
      </c>
      <c r="D120" s="58" t="s">
        <v>155</v>
      </c>
      <c r="E120" s="58" t="s">
        <v>155</v>
      </c>
      <c r="F120" s="58" t="s">
        <v>155</v>
      </c>
      <c r="G120" s="58" t="s">
        <v>360</v>
      </c>
      <c r="H120" s="58" t="s">
        <v>314</v>
      </c>
      <c r="I120" s="58">
        <v>-30</v>
      </c>
      <c r="J120" s="58">
        <v>12</v>
      </c>
      <c r="K120" s="58">
        <v>-3.6</v>
      </c>
      <c r="L120" s="58">
        <v>72</v>
      </c>
      <c r="M120" s="58" t="s">
        <v>155</v>
      </c>
      <c r="N120" s="58">
        <v>82</v>
      </c>
      <c r="O120" s="58">
        <v>115</v>
      </c>
      <c r="P120" s="58" t="s">
        <v>155</v>
      </c>
      <c r="Q120" s="58" t="s">
        <v>155</v>
      </c>
      <c r="R120" s="58" t="s">
        <v>155</v>
      </c>
      <c r="S120" s="58">
        <v>633</v>
      </c>
      <c r="T120" s="58">
        <v>-1.3</v>
      </c>
      <c r="U120" s="58">
        <v>15</v>
      </c>
      <c r="V120" s="58" t="s">
        <v>155</v>
      </c>
      <c r="W120" s="2"/>
      <c r="X120" s="2"/>
      <c r="Y120" s="2"/>
      <c r="Z120" s="2"/>
    </row>
    <row r="121" spans="1:26" ht="14.25" customHeight="1">
      <c r="A121" s="59" t="s">
        <v>595</v>
      </c>
      <c r="B121" s="58" t="s">
        <v>316</v>
      </c>
      <c r="C121" s="58" t="s">
        <v>3</v>
      </c>
      <c r="D121" s="58" t="s">
        <v>155</v>
      </c>
      <c r="E121" s="58" t="s">
        <v>133</v>
      </c>
      <c r="F121" s="58" t="s">
        <v>155</v>
      </c>
      <c r="G121" s="58" t="s">
        <v>360</v>
      </c>
      <c r="H121" s="58" t="s">
        <v>314</v>
      </c>
      <c r="I121" s="58">
        <v>-30</v>
      </c>
      <c r="J121" s="58">
        <v>12</v>
      </c>
      <c r="K121" s="58">
        <v>-3.6</v>
      </c>
      <c r="L121" s="58">
        <v>72</v>
      </c>
      <c r="M121" s="58" t="s">
        <v>155</v>
      </c>
      <c r="N121" s="58">
        <v>82</v>
      </c>
      <c r="O121" s="58">
        <v>115</v>
      </c>
      <c r="P121" s="58" t="s">
        <v>155</v>
      </c>
      <c r="Q121" s="58" t="s">
        <v>155</v>
      </c>
      <c r="R121" s="58" t="s">
        <v>155</v>
      </c>
      <c r="S121" s="58">
        <v>633</v>
      </c>
      <c r="T121" s="58">
        <v>-1.3</v>
      </c>
      <c r="U121" s="58">
        <v>15</v>
      </c>
      <c r="V121" s="58" t="s">
        <v>155</v>
      </c>
      <c r="W121" s="2"/>
      <c r="X121" s="2"/>
      <c r="Y121" s="2"/>
      <c r="Z121" s="2"/>
    </row>
    <row r="122" spans="1:26" ht="14.25" customHeight="1">
      <c r="A122" s="59" t="s">
        <v>596</v>
      </c>
      <c r="B122" s="58" t="s">
        <v>316</v>
      </c>
      <c r="C122" s="58" t="s">
        <v>3</v>
      </c>
      <c r="D122" s="58" t="s">
        <v>155</v>
      </c>
      <c r="E122" s="58" t="s">
        <v>155</v>
      </c>
      <c r="F122" s="58" t="s">
        <v>155</v>
      </c>
      <c r="G122" s="58" t="s">
        <v>360</v>
      </c>
      <c r="H122" s="58" t="s">
        <v>314</v>
      </c>
      <c r="I122" s="58">
        <v>-30</v>
      </c>
      <c r="J122" s="58">
        <v>12</v>
      </c>
      <c r="K122" s="58">
        <v>-3.6</v>
      </c>
      <c r="L122" s="58">
        <v>54</v>
      </c>
      <c r="M122" s="58" t="s">
        <v>155</v>
      </c>
      <c r="N122" s="58">
        <v>63</v>
      </c>
      <c r="O122" s="58">
        <v>86</v>
      </c>
      <c r="P122" s="58">
        <v>0</v>
      </c>
      <c r="Q122" s="58" t="s">
        <v>155</v>
      </c>
      <c r="R122" s="58" t="s">
        <v>155</v>
      </c>
      <c r="S122" s="58">
        <v>994</v>
      </c>
      <c r="T122" s="58">
        <v>-1.3</v>
      </c>
      <c r="U122" s="58">
        <v>19</v>
      </c>
      <c r="V122" s="58" t="s">
        <v>155</v>
      </c>
      <c r="W122" s="2"/>
      <c r="X122" s="2"/>
      <c r="Y122" s="2"/>
      <c r="Z122" s="2"/>
    </row>
    <row r="123" spans="1:26" ht="14.25" customHeight="1">
      <c r="A123" s="59" t="s">
        <v>597</v>
      </c>
      <c r="B123" s="58" t="s">
        <v>316</v>
      </c>
      <c r="C123" s="58" t="s">
        <v>3</v>
      </c>
      <c r="D123" s="58" t="s">
        <v>155</v>
      </c>
      <c r="E123" s="58" t="s">
        <v>155</v>
      </c>
      <c r="F123" s="58" t="s">
        <v>155</v>
      </c>
      <c r="G123" s="58" t="s">
        <v>313</v>
      </c>
      <c r="H123" s="58" t="s">
        <v>314</v>
      </c>
      <c r="I123" s="58">
        <v>30</v>
      </c>
      <c r="J123" s="58">
        <v>12</v>
      </c>
      <c r="K123" s="58">
        <v>4.4000000000000004</v>
      </c>
      <c r="L123" s="58">
        <v>48</v>
      </c>
      <c r="M123" s="58" t="s">
        <v>155</v>
      </c>
      <c r="N123" s="58">
        <v>53</v>
      </c>
      <c r="O123" s="58">
        <v>66</v>
      </c>
      <c r="P123" s="58">
        <v>92</v>
      </c>
      <c r="Q123" s="58" t="s">
        <v>155</v>
      </c>
      <c r="R123" s="58" t="s">
        <v>155</v>
      </c>
      <c r="S123" s="58">
        <v>447</v>
      </c>
      <c r="T123" s="58">
        <v>1.2</v>
      </c>
      <c r="U123" s="58">
        <v>11.3</v>
      </c>
      <c r="V123" s="58" t="s">
        <v>155</v>
      </c>
      <c r="W123" s="2"/>
      <c r="X123" s="2"/>
      <c r="Y123" s="2"/>
      <c r="Z123" s="2"/>
    </row>
    <row r="124" spans="1:26" ht="14.25" customHeight="1">
      <c r="A124" s="59" t="s">
        <v>598</v>
      </c>
      <c r="B124" s="58" t="s">
        <v>316</v>
      </c>
      <c r="C124" s="58" t="s">
        <v>3</v>
      </c>
      <c r="D124" s="58" t="s">
        <v>155</v>
      </c>
      <c r="E124" s="58" t="s">
        <v>133</v>
      </c>
      <c r="F124" s="58" t="s">
        <v>155</v>
      </c>
      <c r="G124" s="58" t="s">
        <v>313</v>
      </c>
      <c r="H124" s="58" t="s">
        <v>314</v>
      </c>
      <c r="I124" s="58">
        <v>30</v>
      </c>
      <c r="J124" s="58">
        <v>12</v>
      </c>
      <c r="K124" s="58">
        <v>4.4000000000000004</v>
      </c>
      <c r="L124" s="58">
        <v>48</v>
      </c>
      <c r="M124" s="58" t="s">
        <v>155</v>
      </c>
      <c r="N124" s="58">
        <v>53</v>
      </c>
      <c r="O124" s="58">
        <v>66</v>
      </c>
      <c r="P124" s="58">
        <v>92</v>
      </c>
      <c r="Q124" s="58" t="s">
        <v>155</v>
      </c>
      <c r="R124" s="58" t="s">
        <v>155</v>
      </c>
      <c r="S124" s="58">
        <v>447</v>
      </c>
      <c r="T124" s="58">
        <v>1.2</v>
      </c>
      <c r="U124" s="58">
        <v>11.3</v>
      </c>
      <c r="V124" s="58" t="s">
        <v>155</v>
      </c>
      <c r="W124" s="2"/>
      <c r="X124" s="2"/>
      <c r="Y124" s="2"/>
      <c r="Z124" s="2"/>
    </row>
    <row r="125" spans="1:26" ht="14.25" customHeight="1">
      <c r="A125" s="59" t="s">
        <v>599</v>
      </c>
      <c r="B125" s="58" t="s">
        <v>316</v>
      </c>
      <c r="C125" s="58" t="s">
        <v>3</v>
      </c>
      <c r="D125" s="58" t="s">
        <v>155</v>
      </c>
      <c r="E125" s="58" t="s">
        <v>155</v>
      </c>
      <c r="F125" s="58" t="s">
        <v>155</v>
      </c>
      <c r="G125" s="58" t="s">
        <v>360</v>
      </c>
      <c r="H125" s="58" t="s">
        <v>314</v>
      </c>
      <c r="I125" s="58">
        <v>-30</v>
      </c>
      <c r="J125" s="58">
        <v>12</v>
      </c>
      <c r="K125" s="58">
        <v>-3.1</v>
      </c>
      <c r="L125" s="58">
        <v>98</v>
      </c>
      <c r="M125" s="58" t="s">
        <v>155</v>
      </c>
      <c r="N125" s="58">
        <v>114</v>
      </c>
      <c r="O125" s="58">
        <v>165</v>
      </c>
      <c r="P125" s="58" t="s">
        <v>155</v>
      </c>
      <c r="Q125" s="58" t="s">
        <v>155</v>
      </c>
      <c r="R125" s="58" t="s">
        <v>155</v>
      </c>
      <c r="S125" s="58">
        <v>443</v>
      </c>
      <c r="T125" s="58">
        <v>-1.3</v>
      </c>
      <c r="U125" s="58">
        <v>11</v>
      </c>
      <c r="V125" s="58" t="s">
        <v>155</v>
      </c>
      <c r="W125" s="2"/>
      <c r="X125" s="2"/>
      <c r="Y125" s="2"/>
      <c r="Z125" s="2"/>
    </row>
    <row r="126" spans="1:26" ht="14.25" customHeight="1">
      <c r="A126" s="59" t="s">
        <v>600</v>
      </c>
      <c r="B126" s="58" t="s">
        <v>316</v>
      </c>
      <c r="C126" s="58" t="s">
        <v>3</v>
      </c>
      <c r="D126" s="58" t="s">
        <v>155</v>
      </c>
      <c r="E126" s="58" t="s">
        <v>133</v>
      </c>
      <c r="F126" s="58" t="s">
        <v>155</v>
      </c>
      <c r="G126" s="58" t="s">
        <v>360</v>
      </c>
      <c r="H126" s="58" t="s">
        <v>314</v>
      </c>
      <c r="I126" s="58">
        <v>-30</v>
      </c>
      <c r="J126" s="58">
        <v>12</v>
      </c>
      <c r="K126" s="58">
        <v>-3.1</v>
      </c>
      <c r="L126" s="58">
        <v>98</v>
      </c>
      <c r="M126" s="58" t="s">
        <v>155</v>
      </c>
      <c r="N126" s="58">
        <v>114</v>
      </c>
      <c r="O126" s="58">
        <v>165</v>
      </c>
      <c r="P126" s="58" t="s">
        <v>155</v>
      </c>
      <c r="Q126" s="58" t="s">
        <v>155</v>
      </c>
      <c r="R126" s="58" t="s">
        <v>155</v>
      </c>
      <c r="S126" s="58">
        <v>443</v>
      </c>
      <c r="T126" s="58">
        <v>-1.3</v>
      </c>
      <c r="U126" s="58">
        <v>11</v>
      </c>
      <c r="V126" s="58" t="s">
        <v>155</v>
      </c>
      <c r="W126" s="2"/>
      <c r="X126" s="2"/>
      <c r="Y126" s="2"/>
      <c r="Z126" s="2"/>
    </row>
    <row r="127" spans="1:26" ht="14.25" customHeight="1">
      <c r="A127" s="59" t="s">
        <v>601</v>
      </c>
      <c r="B127" s="58" t="s">
        <v>316</v>
      </c>
      <c r="C127" s="58" t="s">
        <v>3</v>
      </c>
      <c r="D127" s="58" t="s">
        <v>155</v>
      </c>
      <c r="E127" s="58" t="s">
        <v>155</v>
      </c>
      <c r="F127" s="58" t="s">
        <v>155</v>
      </c>
      <c r="G127" s="58" t="s">
        <v>313</v>
      </c>
      <c r="H127" s="58" t="s">
        <v>314</v>
      </c>
      <c r="I127" s="58">
        <v>30</v>
      </c>
      <c r="J127" s="58">
        <v>20</v>
      </c>
      <c r="K127" s="58">
        <v>5.6</v>
      </c>
      <c r="L127" s="58">
        <v>30</v>
      </c>
      <c r="M127" s="58" t="s">
        <v>155</v>
      </c>
      <c r="N127" s="58">
        <v>45</v>
      </c>
      <c r="O127" s="58" t="s">
        <v>155</v>
      </c>
      <c r="P127" s="58" t="s">
        <v>155</v>
      </c>
      <c r="Q127" s="58" t="s">
        <v>155</v>
      </c>
      <c r="R127" s="58" t="s">
        <v>155</v>
      </c>
      <c r="S127" s="58">
        <v>343</v>
      </c>
      <c r="T127" s="58">
        <v>2.1</v>
      </c>
      <c r="U127" s="58">
        <v>7.8</v>
      </c>
      <c r="V127" s="58" t="s">
        <v>155</v>
      </c>
      <c r="W127" s="2"/>
      <c r="X127" s="2"/>
      <c r="Y127" s="2"/>
      <c r="Z127" s="2"/>
    </row>
    <row r="128" spans="1:26" ht="14.25" customHeight="1">
      <c r="A128" s="59" t="s">
        <v>602</v>
      </c>
      <c r="B128" s="58" t="s">
        <v>316</v>
      </c>
      <c r="C128" s="58" t="s">
        <v>3</v>
      </c>
      <c r="D128" s="58" t="s">
        <v>155</v>
      </c>
      <c r="E128" s="58" t="s">
        <v>155</v>
      </c>
      <c r="F128" s="58" t="s">
        <v>155</v>
      </c>
      <c r="G128" s="58" t="s">
        <v>313</v>
      </c>
      <c r="H128" s="58" t="s">
        <v>314</v>
      </c>
      <c r="I128" s="58">
        <v>30</v>
      </c>
      <c r="J128" s="58">
        <v>20</v>
      </c>
      <c r="K128" s="58">
        <v>5.6</v>
      </c>
      <c r="L128" s="58">
        <v>23</v>
      </c>
      <c r="M128" s="58" t="s">
        <v>155</v>
      </c>
      <c r="N128" s="58">
        <v>29</v>
      </c>
      <c r="O128" s="58" t="s">
        <v>155</v>
      </c>
      <c r="P128" s="58" t="s">
        <v>155</v>
      </c>
      <c r="Q128" s="58" t="s">
        <v>155</v>
      </c>
      <c r="R128" s="58" t="s">
        <v>155</v>
      </c>
      <c r="S128" s="58">
        <v>602</v>
      </c>
      <c r="T128" s="58">
        <v>2.1</v>
      </c>
      <c r="U128" s="58">
        <v>12.8</v>
      </c>
      <c r="V128" s="58" t="s">
        <v>155</v>
      </c>
      <c r="W128" s="2"/>
      <c r="X128" s="2"/>
      <c r="Y128" s="2"/>
      <c r="Z128" s="2"/>
    </row>
    <row r="129" spans="1:26" ht="14.25" customHeight="1">
      <c r="A129" s="59" t="s">
        <v>603</v>
      </c>
      <c r="B129" s="58" t="s">
        <v>316</v>
      </c>
      <c r="C129" s="58" t="s">
        <v>3</v>
      </c>
      <c r="D129" s="58" t="s">
        <v>155</v>
      </c>
      <c r="E129" s="58" t="s">
        <v>133</v>
      </c>
      <c r="F129" s="58" t="s">
        <v>155</v>
      </c>
      <c r="G129" s="58" t="s">
        <v>313</v>
      </c>
      <c r="H129" s="58" t="s">
        <v>314</v>
      </c>
      <c r="I129" s="58">
        <v>30</v>
      </c>
      <c r="J129" s="58">
        <v>20</v>
      </c>
      <c r="K129" s="58">
        <v>5.6</v>
      </c>
      <c r="L129" s="58">
        <v>29.81</v>
      </c>
      <c r="M129" s="58" t="s">
        <v>155</v>
      </c>
      <c r="N129" s="58">
        <v>44.88</v>
      </c>
      <c r="O129" s="58" t="s">
        <v>155</v>
      </c>
      <c r="P129" s="58" t="s">
        <v>155</v>
      </c>
      <c r="Q129" s="58" t="s">
        <v>155</v>
      </c>
      <c r="R129" s="58" t="s">
        <v>155</v>
      </c>
      <c r="S129" s="58">
        <v>343</v>
      </c>
      <c r="T129" s="58">
        <v>2.1</v>
      </c>
      <c r="U129" s="58">
        <v>7.8</v>
      </c>
      <c r="V129" s="58" t="s">
        <v>155</v>
      </c>
      <c r="W129" s="2"/>
      <c r="X129" s="2"/>
      <c r="Y129" s="2"/>
      <c r="Z129" s="2"/>
    </row>
    <row r="130" spans="1:26" ht="14.25" customHeight="1">
      <c r="A130" s="59" t="s">
        <v>604</v>
      </c>
      <c r="B130" s="58" t="s">
        <v>316</v>
      </c>
      <c r="C130" s="58" t="s">
        <v>3</v>
      </c>
      <c r="D130" s="58" t="s">
        <v>155</v>
      </c>
      <c r="E130" s="58" t="s">
        <v>155</v>
      </c>
      <c r="F130" s="58" t="s">
        <v>155</v>
      </c>
      <c r="G130" s="58" t="s">
        <v>360</v>
      </c>
      <c r="H130" s="58" t="s">
        <v>314</v>
      </c>
      <c r="I130" s="58">
        <v>-30</v>
      </c>
      <c r="J130" s="58">
        <v>20</v>
      </c>
      <c r="K130" s="58">
        <v>-3.6</v>
      </c>
      <c r="L130" s="58">
        <v>73</v>
      </c>
      <c r="M130" s="58" t="s">
        <v>155</v>
      </c>
      <c r="N130" s="58">
        <v>97</v>
      </c>
      <c r="O130" s="58" t="s">
        <v>155</v>
      </c>
      <c r="P130" s="58" t="s">
        <v>155</v>
      </c>
      <c r="Q130" s="58" t="s">
        <v>155</v>
      </c>
      <c r="R130" s="58" t="s">
        <v>155</v>
      </c>
      <c r="S130" s="58">
        <v>417</v>
      </c>
      <c r="T130" s="58">
        <v>-2.1</v>
      </c>
      <c r="U130" s="58">
        <v>10</v>
      </c>
      <c r="V130" s="58" t="s">
        <v>155</v>
      </c>
      <c r="W130" s="2"/>
      <c r="X130" s="2"/>
      <c r="Y130" s="2"/>
      <c r="Z130" s="2"/>
    </row>
    <row r="131" spans="1:26" ht="14.25" customHeight="1">
      <c r="A131" s="59" t="s">
        <v>605</v>
      </c>
      <c r="B131" s="58" t="s">
        <v>316</v>
      </c>
      <c r="C131" s="58" t="s">
        <v>3</v>
      </c>
      <c r="D131" s="58" t="s">
        <v>155</v>
      </c>
      <c r="E131" s="58" t="s">
        <v>133</v>
      </c>
      <c r="F131" s="58" t="s">
        <v>155</v>
      </c>
      <c r="G131" s="58" t="s">
        <v>360</v>
      </c>
      <c r="H131" s="58" t="s">
        <v>314</v>
      </c>
      <c r="I131" s="58">
        <v>-30</v>
      </c>
      <c r="J131" s="58">
        <v>20</v>
      </c>
      <c r="K131" s="58">
        <v>-3.6</v>
      </c>
      <c r="L131" s="58">
        <v>73</v>
      </c>
      <c r="M131" s="58" t="s">
        <v>155</v>
      </c>
      <c r="N131" s="58">
        <v>97</v>
      </c>
      <c r="O131" s="58" t="s">
        <v>155</v>
      </c>
      <c r="P131" s="58" t="s">
        <v>155</v>
      </c>
      <c r="Q131" s="58" t="s">
        <v>155</v>
      </c>
      <c r="R131" s="58" t="s">
        <v>155</v>
      </c>
      <c r="S131" s="58">
        <v>417</v>
      </c>
      <c r="T131" s="58">
        <v>-2.1</v>
      </c>
      <c r="U131" s="58">
        <v>10</v>
      </c>
      <c r="V131" s="58" t="s">
        <v>155</v>
      </c>
      <c r="W131" s="2"/>
      <c r="X131" s="2"/>
      <c r="Y131" s="2"/>
      <c r="Z131" s="2"/>
    </row>
    <row r="132" spans="1:26" ht="14.25" customHeight="1">
      <c r="A132" s="59" t="s">
        <v>606</v>
      </c>
      <c r="B132" s="58" t="s">
        <v>316</v>
      </c>
      <c r="C132" s="58" t="s">
        <v>3</v>
      </c>
      <c r="D132" s="58" t="s">
        <v>155</v>
      </c>
      <c r="E132" s="58" t="s">
        <v>155</v>
      </c>
      <c r="F132" s="58" t="s">
        <v>155</v>
      </c>
      <c r="G132" s="58" t="s">
        <v>313</v>
      </c>
      <c r="H132" s="58" t="s">
        <v>314</v>
      </c>
      <c r="I132" s="58">
        <v>30</v>
      </c>
      <c r="J132" s="58">
        <v>20</v>
      </c>
      <c r="K132" s="58">
        <v>4.4000000000000004</v>
      </c>
      <c r="L132" s="58">
        <v>48</v>
      </c>
      <c r="M132" s="58" t="s">
        <v>155</v>
      </c>
      <c r="N132" s="58">
        <v>70</v>
      </c>
      <c r="O132" s="58" t="s">
        <v>155</v>
      </c>
      <c r="P132" s="58" t="s">
        <v>155</v>
      </c>
      <c r="Q132" s="58" t="s">
        <v>155</v>
      </c>
      <c r="R132" s="58" t="s">
        <v>155</v>
      </c>
      <c r="S132" s="58">
        <v>235</v>
      </c>
      <c r="T132" s="58">
        <v>2.1</v>
      </c>
      <c r="U132" s="58">
        <v>5.8</v>
      </c>
      <c r="V132" s="58" t="s">
        <v>155</v>
      </c>
      <c r="W132" s="2"/>
      <c r="X132" s="2"/>
      <c r="Y132" s="2"/>
      <c r="Z132" s="2"/>
    </row>
    <row r="133" spans="1:26" ht="14.25" customHeight="1">
      <c r="A133" s="59" t="s">
        <v>607</v>
      </c>
      <c r="B133" s="58" t="s">
        <v>316</v>
      </c>
      <c r="C133" s="58" t="s">
        <v>3</v>
      </c>
      <c r="D133" s="58" t="s">
        <v>155</v>
      </c>
      <c r="E133" s="58" t="s">
        <v>133</v>
      </c>
      <c r="F133" s="58" t="s">
        <v>155</v>
      </c>
      <c r="G133" s="58" t="s">
        <v>313</v>
      </c>
      <c r="H133" s="58" t="s">
        <v>314</v>
      </c>
      <c r="I133" s="58">
        <v>30</v>
      </c>
      <c r="J133" s="58">
        <v>20</v>
      </c>
      <c r="K133" s="58">
        <v>4.4000000000000004</v>
      </c>
      <c r="L133" s="58">
        <v>48</v>
      </c>
      <c r="M133" s="58" t="s">
        <v>155</v>
      </c>
      <c r="N133" s="58">
        <v>70</v>
      </c>
      <c r="O133" s="58" t="s">
        <v>155</v>
      </c>
      <c r="P133" s="58" t="s">
        <v>155</v>
      </c>
      <c r="Q133" s="58" t="s">
        <v>155</v>
      </c>
      <c r="R133" s="58" t="s">
        <v>155</v>
      </c>
      <c r="S133" s="58">
        <v>235</v>
      </c>
      <c r="T133" s="58">
        <v>2.1</v>
      </c>
      <c r="U133" s="58">
        <v>5.8</v>
      </c>
      <c r="V133" s="58" t="s">
        <v>155</v>
      </c>
      <c r="W133" s="2"/>
      <c r="X133" s="2"/>
      <c r="Y133" s="2"/>
      <c r="Z133" s="2"/>
    </row>
    <row r="134" spans="1:26" ht="14.25" customHeight="1">
      <c r="A134" s="59" t="s">
        <v>608</v>
      </c>
      <c r="B134" s="58" t="s">
        <v>316</v>
      </c>
      <c r="C134" s="58" t="s">
        <v>4</v>
      </c>
      <c r="D134" s="58" t="s">
        <v>609</v>
      </c>
      <c r="E134" s="58" t="s">
        <v>155</v>
      </c>
      <c r="F134" s="58" t="s">
        <v>155</v>
      </c>
      <c r="G134" s="58" t="s">
        <v>360</v>
      </c>
      <c r="H134" s="58" t="s">
        <v>314</v>
      </c>
      <c r="I134" s="58">
        <v>-30</v>
      </c>
      <c r="J134" s="58">
        <v>20</v>
      </c>
      <c r="K134" s="58">
        <v>-3.8</v>
      </c>
      <c r="L134" s="58">
        <v>65</v>
      </c>
      <c r="M134" s="58" t="s">
        <v>155</v>
      </c>
      <c r="N134" s="58">
        <v>80</v>
      </c>
      <c r="O134" s="58" t="s">
        <v>155</v>
      </c>
      <c r="P134" s="58" t="s">
        <v>155</v>
      </c>
      <c r="Q134" s="58" t="s">
        <v>155</v>
      </c>
      <c r="R134" s="58" t="s">
        <v>155</v>
      </c>
      <c r="S134" s="58">
        <v>528</v>
      </c>
      <c r="T134" s="58">
        <v>-2.1</v>
      </c>
      <c r="U134" s="58">
        <v>12</v>
      </c>
      <c r="V134" s="58" t="s">
        <v>155</v>
      </c>
      <c r="W134" s="2"/>
      <c r="X134" s="2"/>
      <c r="Y134" s="2"/>
      <c r="Z134" s="2"/>
    </row>
    <row r="135" spans="1:26" ht="14.25" customHeight="1">
      <c r="A135" s="59" t="s">
        <v>610</v>
      </c>
      <c r="B135" s="58" t="s">
        <v>316</v>
      </c>
      <c r="C135" s="58" t="s">
        <v>4</v>
      </c>
      <c r="D135" s="58" t="s">
        <v>611</v>
      </c>
      <c r="E135" s="58" t="s">
        <v>133</v>
      </c>
      <c r="F135" s="58" t="s">
        <v>155</v>
      </c>
      <c r="G135" s="58" t="s">
        <v>360</v>
      </c>
      <c r="H135" s="58" t="s">
        <v>314</v>
      </c>
      <c r="I135" s="58">
        <v>-30</v>
      </c>
      <c r="J135" s="58">
        <v>20</v>
      </c>
      <c r="K135" s="58">
        <v>-3.8</v>
      </c>
      <c r="L135" s="58">
        <v>65</v>
      </c>
      <c r="M135" s="58" t="s">
        <v>155</v>
      </c>
      <c r="N135" s="58">
        <v>80</v>
      </c>
      <c r="O135" s="58" t="s">
        <v>155</v>
      </c>
      <c r="P135" s="58" t="s">
        <v>155</v>
      </c>
      <c r="Q135" s="58" t="s">
        <v>155</v>
      </c>
      <c r="R135" s="58" t="s">
        <v>155</v>
      </c>
      <c r="S135" s="58">
        <v>528</v>
      </c>
      <c r="T135" s="58">
        <v>-2.1</v>
      </c>
      <c r="U135" s="58">
        <v>12</v>
      </c>
      <c r="V135" s="58" t="s">
        <v>155</v>
      </c>
      <c r="W135" s="2"/>
      <c r="X135" s="2"/>
      <c r="Y135" s="2"/>
      <c r="Z135" s="2"/>
    </row>
    <row r="136" spans="1:26" ht="14.25" customHeight="1">
      <c r="A136" s="59" t="s">
        <v>612</v>
      </c>
      <c r="B136" s="58" t="s">
        <v>316</v>
      </c>
      <c r="C136" s="58" t="s">
        <v>4</v>
      </c>
      <c r="D136" s="58" t="s">
        <v>613</v>
      </c>
      <c r="E136" s="58" t="s">
        <v>155</v>
      </c>
      <c r="F136" s="58" t="s">
        <v>155</v>
      </c>
      <c r="G136" s="58" t="s">
        <v>360</v>
      </c>
      <c r="H136" s="58" t="s">
        <v>314</v>
      </c>
      <c r="I136" s="58">
        <v>-30</v>
      </c>
      <c r="J136" s="58">
        <v>20</v>
      </c>
      <c r="K136" s="58">
        <v>-2.9</v>
      </c>
      <c r="L136" s="58">
        <v>110</v>
      </c>
      <c r="M136" s="58" t="s">
        <v>155</v>
      </c>
      <c r="N136" s="58">
        <v>150</v>
      </c>
      <c r="O136" s="58" t="s">
        <v>155</v>
      </c>
      <c r="P136" s="58" t="s">
        <v>155</v>
      </c>
      <c r="Q136" s="58" t="s">
        <v>155</v>
      </c>
      <c r="R136" s="58" t="s">
        <v>155</v>
      </c>
      <c r="S136" s="58">
        <v>396</v>
      </c>
      <c r="T136" s="58">
        <v>-2.1</v>
      </c>
      <c r="U136" s="58">
        <v>9.8000000000000007</v>
      </c>
      <c r="V136" s="58" t="s">
        <v>155</v>
      </c>
      <c r="W136" s="2"/>
      <c r="X136" s="2"/>
      <c r="Y136" s="2"/>
      <c r="Z136" s="2"/>
    </row>
    <row r="137" spans="1:26" ht="14.25" customHeight="1">
      <c r="A137" s="59" t="s">
        <v>614</v>
      </c>
      <c r="B137" s="58" t="s">
        <v>316</v>
      </c>
      <c r="C137" s="58" t="s">
        <v>3</v>
      </c>
      <c r="D137" s="58" t="s">
        <v>155</v>
      </c>
      <c r="E137" s="58" t="s">
        <v>133</v>
      </c>
      <c r="F137" s="58" t="s">
        <v>155</v>
      </c>
      <c r="G137" s="58" t="s">
        <v>360</v>
      </c>
      <c r="H137" s="58" t="s">
        <v>314</v>
      </c>
      <c r="I137" s="58">
        <v>-30</v>
      </c>
      <c r="J137" s="58">
        <v>20</v>
      </c>
      <c r="K137" s="58">
        <v>-2.9</v>
      </c>
      <c r="L137" s="58">
        <v>110</v>
      </c>
      <c r="M137" s="58" t="s">
        <v>155</v>
      </c>
      <c r="N137" s="58">
        <v>150</v>
      </c>
      <c r="O137" s="58" t="s">
        <v>155</v>
      </c>
      <c r="P137" s="58" t="s">
        <v>155</v>
      </c>
      <c r="Q137" s="58" t="s">
        <v>155</v>
      </c>
      <c r="R137" s="58" t="s">
        <v>155</v>
      </c>
      <c r="S137" s="58">
        <v>396</v>
      </c>
      <c r="T137" s="58">
        <v>-2.1</v>
      </c>
      <c r="U137" s="58">
        <v>9.8000000000000007</v>
      </c>
      <c r="V137" s="58" t="s">
        <v>155</v>
      </c>
      <c r="W137" s="2"/>
      <c r="X137" s="2"/>
      <c r="Y137" s="2"/>
      <c r="Z137" s="2"/>
    </row>
    <row r="138" spans="1:26" ht="14.25" customHeight="1">
      <c r="A138" s="59" t="s">
        <v>615</v>
      </c>
      <c r="B138" s="58" t="s">
        <v>316</v>
      </c>
      <c r="C138" s="58" t="s">
        <v>3</v>
      </c>
      <c r="D138" s="58" t="s">
        <v>155</v>
      </c>
      <c r="E138" s="58" t="s">
        <v>155</v>
      </c>
      <c r="F138" s="58" t="s">
        <v>155</v>
      </c>
      <c r="G138" s="58" t="s">
        <v>360</v>
      </c>
      <c r="H138" s="58" t="s">
        <v>314</v>
      </c>
      <c r="I138" s="58">
        <v>-20</v>
      </c>
      <c r="J138" s="58">
        <v>12</v>
      </c>
      <c r="K138" s="58">
        <v>-3.1</v>
      </c>
      <c r="L138" s="58" t="s">
        <v>155</v>
      </c>
      <c r="M138" s="58" t="s">
        <v>155</v>
      </c>
      <c r="N138" s="58">
        <v>100</v>
      </c>
      <c r="O138" s="58">
        <v>135</v>
      </c>
      <c r="P138" s="58">
        <v>190</v>
      </c>
      <c r="Q138" s="58" t="s">
        <v>155</v>
      </c>
      <c r="R138" s="58" t="s">
        <v>155</v>
      </c>
      <c r="S138" s="58">
        <v>416</v>
      </c>
      <c r="T138" s="58">
        <v>-1.2</v>
      </c>
      <c r="U138" s="58" t="s">
        <v>155</v>
      </c>
      <c r="V138" s="58">
        <v>5.4</v>
      </c>
      <c r="W138" s="2"/>
      <c r="X138" s="2"/>
      <c r="Y138" s="2"/>
      <c r="Z138" s="2"/>
    </row>
    <row r="139" spans="1:26" ht="14.25" customHeight="1">
      <c r="A139" s="59" t="s">
        <v>616</v>
      </c>
      <c r="B139" s="58" t="s">
        <v>316</v>
      </c>
      <c r="C139" s="58" t="s">
        <v>3</v>
      </c>
      <c r="D139" s="58" t="s">
        <v>155</v>
      </c>
      <c r="E139" s="58" t="s">
        <v>133</v>
      </c>
      <c r="F139" s="58" t="s">
        <v>155</v>
      </c>
      <c r="G139" s="58" t="s">
        <v>360</v>
      </c>
      <c r="H139" s="58" t="s">
        <v>314</v>
      </c>
      <c r="I139" s="58">
        <v>-20</v>
      </c>
      <c r="J139" s="58">
        <v>12</v>
      </c>
      <c r="K139" s="58">
        <v>-3.1</v>
      </c>
      <c r="L139" s="58" t="s">
        <v>155</v>
      </c>
      <c r="M139" s="58" t="s">
        <v>155</v>
      </c>
      <c r="N139" s="58">
        <v>100</v>
      </c>
      <c r="O139" s="58">
        <v>135</v>
      </c>
      <c r="P139" s="58">
        <v>190</v>
      </c>
      <c r="Q139" s="58" t="s">
        <v>155</v>
      </c>
      <c r="R139" s="58" t="s">
        <v>155</v>
      </c>
      <c r="S139" s="58">
        <v>416</v>
      </c>
      <c r="T139" s="58">
        <v>-1.2</v>
      </c>
      <c r="U139" s="58" t="s">
        <v>155</v>
      </c>
      <c r="V139" s="58">
        <v>5.4</v>
      </c>
      <c r="W139" s="2"/>
      <c r="X139" s="2"/>
      <c r="Y139" s="2"/>
      <c r="Z139" s="2"/>
    </row>
    <row r="140" spans="1:26" ht="14.25" customHeight="1">
      <c r="A140" s="59" t="s">
        <v>617</v>
      </c>
      <c r="B140" s="58" t="s">
        <v>316</v>
      </c>
      <c r="C140" s="58" t="s">
        <v>3</v>
      </c>
      <c r="D140" s="58" t="s">
        <v>155</v>
      </c>
      <c r="E140" s="58" t="s">
        <v>155</v>
      </c>
      <c r="F140" s="58" t="s">
        <v>155</v>
      </c>
      <c r="G140" s="58" t="s">
        <v>313</v>
      </c>
      <c r="H140" s="58" t="s">
        <v>314</v>
      </c>
      <c r="I140" s="58">
        <v>20</v>
      </c>
      <c r="J140" s="58">
        <v>12</v>
      </c>
      <c r="K140" s="58">
        <v>4.0999999999999996</v>
      </c>
      <c r="L140" s="58" t="s">
        <v>155</v>
      </c>
      <c r="M140" s="58" t="s">
        <v>155</v>
      </c>
      <c r="N140" s="58">
        <v>56</v>
      </c>
      <c r="O140" s="58">
        <v>68</v>
      </c>
      <c r="P140" s="58">
        <v>95</v>
      </c>
      <c r="Q140" s="58" t="s">
        <v>155</v>
      </c>
      <c r="R140" s="58" t="s">
        <v>155</v>
      </c>
      <c r="S140" s="58">
        <v>350</v>
      </c>
      <c r="T140" s="58">
        <v>1.2</v>
      </c>
      <c r="U140" s="58" t="s">
        <v>155</v>
      </c>
      <c r="V140" s="58">
        <v>4.5999999999999996</v>
      </c>
      <c r="W140" s="2"/>
      <c r="X140" s="2"/>
      <c r="Y140" s="2"/>
      <c r="Z140" s="2"/>
    </row>
    <row r="141" spans="1:26" ht="14.25" customHeight="1">
      <c r="A141" s="59" t="s">
        <v>618</v>
      </c>
      <c r="B141" s="58" t="s">
        <v>316</v>
      </c>
      <c r="C141" s="58" t="s">
        <v>3</v>
      </c>
      <c r="D141" s="58" t="s">
        <v>155</v>
      </c>
      <c r="E141" s="58" t="s">
        <v>133</v>
      </c>
      <c r="F141" s="58" t="s">
        <v>155</v>
      </c>
      <c r="G141" s="58" t="s">
        <v>313</v>
      </c>
      <c r="H141" s="58" t="s">
        <v>314</v>
      </c>
      <c r="I141" s="58">
        <v>20</v>
      </c>
      <c r="J141" s="58">
        <v>12</v>
      </c>
      <c r="K141" s="58">
        <v>4.0999999999999996</v>
      </c>
      <c r="L141" s="58" t="s">
        <v>155</v>
      </c>
      <c r="M141" s="58" t="s">
        <v>155</v>
      </c>
      <c r="N141" s="58">
        <v>56</v>
      </c>
      <c r="O141" s="58">
        <v>68</v>
      </c>
      <c r="P141" s="58">
        <v>95</v>
      </c>
      <c r="Q141" s="58" t="s">
        <v>155</v>
      </c>
      <c r="R141" s="58" t="s">
        <v>155</v>
      </c>
      <c r="S141" s="58">
        <v>350</v>
      </c>
      <c r="T141" s="58">
        <v>1.2</v>
      </c>
      <c r="U141" s="58" t="s">
        <v>155</v>
      </c>
      <c r="V141" s="58">
        <v>4.5999999999999996</v>
      </c>
      <c r="W141" s="2"/>
      <c r="X141" s="2"/>
      <c r="Y141" s="2"/>
      <c r="Z141" s="2"/>
    </row>
    <row r="142" spans="1:26" ht="14.25" customHeight="1">
      <c r="A142" s="59" t="s">
        <v>619</v>
      </c>
      <c r="B142" s="58" t="s">
        <v>316</v>
      </c>
      <c r="C142" s="58" t="s">
        <v>3</v>
      </c>
      <c r="D142" s="58" t="s">
        <v>155</v>
      </c>
      <c r="E142" s="58" t="s">
        <v>155</v>
      </c>
      <c r="F142" s="58" t="s">
        <v>155</v>
      </c>
      <c r="G142" s="58" t="s">
        <v>360</v>
      </c>
      <c r="H142" s="58" t="s">
        <v>314</v>
      </c>
      <c r="I142" s="58">
        <v>-20</v>
      </c>
      <c r="J142" s="58">
        <v>12</v>
      </c>
      <c r="K142" s="58">
        <v>-3.4</v>
      </c>
      <c r="L142" s="58" t="s">
        <v>155</v>
      </c>
      <c r="M142" s="58" t="s">
        <v>155</v>
      </c>
      <c r="N142" s="58">
        <v>82</v>
      </c>
      <c r="O142" s="58">
        <v>110</v>
      </c>
      <c r="P142" s="58">
        <v>146</v>
      </c>
      <c r="Q142" s="58" t="s">
        <v>155</v>
      </c>
      <c r="R142" s="58" t="s">
        <v>155</v>
      </c>
      <c r="S142" s="58">
        <v>522</v>
      </c>
      <c r="T142" s="58">
        <v>-1.2</v>
      </c>
      <c r="U142" s="58" t="s">
        <v>155</v>
      </c>
      <c r="V142" s="58">
        <v>7</v>
      </c>
      <c r="W142" s="2"/>
      <c r="X142" s="2"/>
      <c r="Y142" s="2"/>
      <c r="Z142" s="2"/>
    </row>
    <row r="143" spans="1:26" ht="14.25" customHeight="1">
      <c r="A143" s="59" t="s">
        <v>620</v>
      </c>
      <c r="B143" s="58" t="s">
        <v>316</v>
      </c>
      <c r="C143" s="58" t="s">
        <v>3</v>
      </c>
      <c r="D143" s="58" t="s">
        <v>155</v>
      </c>
      <c r="E143" s="58" t="s">
        <v>133</v>
      </c>
      <c r="F143" s="58" t="s">
        <v>155</v>
      </c>
      <c r="G143" s="58" t="s">
        <v>360</v>
      </c>
      <c r="H143" s="58" t="s">
        <v>314</v>
      </c>
      <c r="I143" s="58">
        <v>-20</v>
      </c>
      <c r="J143" s="58">
        <v>12</v>
      </c>
      <c r="K143" s="58">
        <v>-3.4</v>
      </c>
      <c r="L143" s="58" t="s">
        <v>155</v>
      </c>
      <c r="M143" s="58" t="s">
        <v>155</v>
      </c>
      <c r="N143" s="58">
        <v>82</v>
      </c>
      <c r="O143" s="58">
        <v>110</v>
      </c>
      <c r="P143" s="58">
        <v>146</v>
      </c>
      <c r="Q143" s="58" t="s">
        <v>155</v>
      </c>
      <c r="R143" s="58" t="s">
        <v>155</v>
      </c>
      <c r="S143" s="58">
        <v>522</v>
      </c>
      <c r="T143" s="58">
        <v>-1.2</v>
      </c>
      <c r="U143" s="58" t="s">
        <v>155</v>
      </c>
      <c r="V143" s="58">
        <v>7</v>
      </c>
      <c r="W143" s="2"/>
      <c r="X143" s="2"/>
      <c r="Y143" s="2"/>
      <c r="Z143" s="2"/>
    </row>
    <row r="144" spans="1:26" ht="14.25" customHeight="1">
      <c r="A144" s="59" t="s">
        <v>621</v>
      </c>
      <c r="B144" s="58" t="s">
        <v>316</v>
      </c>
      <c r="C144" s="58" t="s">
        <v>3</v>
      </c>
      <c r="D144" s="58" t="s">
        <v>155</v>
      </c>
      <c r="E144" s="58" t="s">
        <v>155</v>
      </c>
      <c r="F144" s="58" t="s">
        <v>155</v>
      </c>
      <c r="G144" s="58" t="s">
        <v>313</v>
      </c>
      <c r="H144" s="58" t="s">
        <v>314</v>
      </c>
      <c r="I144" s="58">
        <v>20</v>
      </c>
      <c r="J144" s="58">
        <v>12</v>
      </c>
      <c r="K144" s="58">
        <v>5.2</v>
      </c>
      <c r="L144" s="58" t="s">
        <v>155</v>
      </c>
      <c r="M144" s="58" t="s">
        <v>155</v>
      </c>
      <c r="N144" s="58">
        <v>36</v>
      </c>
      <c r="O144" s="58">
        <v>52</v>
      </c>
      <c r="P144" s="58">
        <v>92</v>
      </c>
      <c r="Q144" s="58" t="s">
        <v>155</v>
      </c>
      <c r="R144" s="58" t="s">
        <v>155</v>
      </c>
      <c r="S144" s="58">
        <v>396</v>
      </c>
      <c r="T144" s="58">
        <v>1.2</v>
      </c>
      <c r="U144" s="58" t="s">
        <v>155</v>
      </c>
      <c r="V144" s="58">
        <v>4.0999999999999996</v>
      </c>
      <c r="W144" s="2"/>
      <c r="X144" s="2"/>
      <c r="Y144" s="2"/>
      <c r="Z144" s="2"/>
    </row>
    <row r="145" spans="1:26" ht="14.25" customHeight="1">
      <c r="A145" s="59" t="s">
        <v>622</v>
      </c>
      <c r="B145" s="58" t="s">
        <v>316</v>
      </c>
      <c r="C145" s="58" t="s">
        <v>4</v>
      </c>
      <c r="D145" s="66" t="s">
        <v>623</v>
      </c>
      <c r="E145" s="58" t="s">
        <v>133</v>
      </c>
      <c r="F145" s="58" t="s">
        <v>155</v>
      </c>
      <c r="G145" s="58" t="s">
        <v>313</v>
      </c>
      <c r="H145" s="58" t="s">
        <v>314</v>
      </c>
      <c r="I145" s="58">
        <v>20</v>
      </c>
      <c r="J145" s="58">
        <v>12</v>
      </c>
      <c r="K145" s="58">
        <v>5.2</v>
      </c>
      <c r="L145" s="58" t="s">
        <v>155</v>
      </c>
      <c r="M145" s="58" t="s">
        <v>155</v>
      </c>
      <c r="N145" s="58">
        <v>36</v>
      </c>
      <c r="O145" s="58">
        <v>52</v>
      </c>
      <c r="P145" s="58">
        <v>92</v>
      </c>
      <c r="Q145" s="58" t="s">
        <v>155</v>
      </c>
      <c r="R145" s="58" t="s">
        <v>155</v>
      </c>
      <c r="S145" s="58">
        <v>396</v>
      </c>
      <c r="T145" s="58">
        <v>1.2</v>
      </c>
      <c r="U145" s="58" t="s">
        <v>155</v>
      </c>
      <c r="V145" s="58">
        <v>4.0999999999999996</v>
      </c>
      <c r="W145" s="2"/>
      <c r="X145" s="2"/>
      <c r="Y145" s="2"/>
      <c r="Z145" s="2"/>
    </row>
    <row r="146" spans="1:26" ht="14.25" customHeight="1">
      <c r="A146" s="59" t="s">
        <v>624</v>
      </c>
      <c r="B146" s="58" t="s">
        <v>316</v>
      </c>
      <c r="C146" s="58" t="s">
        <v>3</v>
      </c>
      <c r="D146" s="58" t="s">
        <v>155</v>
      </c>
      <c r="E146" s="58" t="s">
        <v>155</v>
      </c>
      <c r="F146" s="58" t="s">
        <v>155</v>
      </c>
      <c r="G146" s="58" t="s">
        <v>360</v>
      </c>
      <c r="H146" s="58" t="s">
        <v>314</v>
      </c>
      <c r="I146" s="58">
        <v>-20</v>
      </c>
      <c r="J146" s="58">
        <v>12</v>
      </c>
      <c r="K146" s="58">
        <v>-4</v>
      </c>
      <c r="L146" s="58" t="s">
        <v>155</v>
      </c>
      <c r="M146" s="58" t="s">
        <v>155</v>
      </c>
      <c r="N146" s="58">
        <v>57</v>
      </c>
      <c r="O146" s="58">
        <v>70</v>
      </c>
      <c r="P146" s="58">
        <v>95</v>
      </c>
      <c r="Q146" s="58" t="s">
        <v>155</v>
      </c>
      <c r="R146" s="58" t="s">
        <v>155</v>
      </c>
      <c r="S146" s="58">
        <v>756</v>
      </c>
      <c r="T146" s="58">
        <v>-1.2</v>
      </c>
      <c r="U146" s="58" t="s">
        <v>155</v>
      </c>
      <c r="V146" s="58">
        <v>18</v>
      </c>
      <c r="W146" s="2"/>
      <c r="X146" s="2"/>
      <c r="Y146" s="2"/>
      <c r="Z146" s="2"/>
    </row>
    <row r="147" spans="1:26" ht="14.25" customHeight="1">
      <c r="A147" s="59" t="s">
        <v>625</v>
      </c>
      <c r="B147" s="58" t="s">
        <v>316</v>
      </c>
      <c r="C147" s="58" t="s">
        <v>3</v>
      </c>
      <c r="D147" s="58" t="s">
        <v>155</v>
      </c>
      <c r="E147" s="58" t="s">
        <v>133</v>
      </c>
      <c r="F147" s="58" t="s">
        <v>155</v>
      </c>
      <c r="G147" s="58" t="s">
        <v>360</v>
      </c>
      <c r="H147" s="58" t="s">
        <v>314</v>
      </c>
      <c r="I147" s="58">
        <v>-20</v>
      </c>
      <c r="J147" s="58">
        <v>12</v>
      </c>
      <c r="K147" s="58">
        <v>-4</v>
      </c>
      <c r="L147" s="58" t="s">
        <v>155</v>
      </c>
      <c r="M147" s="58" t="s">
        <v>155</v>
      </c>
      <c r="N147" s="58">
        <v>62</v>
      </c>
      <c r="O147" s="58">
        <v>75</v>
      </c>
      <c r="P147" s="58">
        <v>95</v>
      </c>
      <c r="Q147" s="58" t="s">
        <v>155</v>
      </c>
      <c r="R147" s="58" t="s">
        <v>155</v>
      </c>
      <c r="S147" s="58">
        <v>756</v>
      </c>
      <c r="T147" s="58">
        <v>-1.2</v>
      </c>
      <c r="U147" s="58" t="s">
        <v>155</v>
      </c>
      <c r="V147" s="58">
        <v>18</v>
      </c>
      <c r="W147" s="2"/>
      <c r="X147" s="2"/>
      <c r="Y147" s="2"/>
      <c r="Z147" s="2"/>
    </row>
    <row r="148" spans="1:26" ht="14.25" customHeight="1">
      <c r="A148" s="59" t="s">
        <v>626</v>
      </c>
      <c r="B148" s="58" t="s">
        <v>316</v>
      </c>
      <c r="C148" s="58" t="s">
        <v>3</v>
      </c>
      <c r="D148" s="58" t="s">
        <v>155</v>
      </c>
      <c r="E148" s="58" t="s">
        <v>155</v>
      </c>
      <c r="F148" s="58" t="s">
        <v>155</v>
      </c>
      <c r="G148" s="58" t="s">
        <v>360</v>
      </c>
      <c r="H148" s="58" t="s">
        <v>314</v>
      </c>
      <c r="I148" s="58">
        <v>-20</v>
      </c>
      <c r="J148" s="58">
        <v>12</v>
      </c>
      <c r="K148" s="58">
        <v>-4.5</v>
      </c>
      <c r="L148" s="58" t="s">
        <v>155</v>
      </c>
      <c r="M148" s="58" t="s">
        <v>155</v>
      </c>
      <c r="N148" s="58">
        <v>46</v>
      </c>
      <c r="O148" s="58">
        <v>56</v>
      </c>
      <c r="P148" s="58">
        <v>88</v>
      </c>
      <c r="Q148" s="58" t="s">
        <v>155</v>
      </c>
      <c r="R148" s="58" t="s">
        <v>155</v>
      </c>
      <c r="S148" s="58">
        <v>980</v>
      </c>
      <c r="T148" s="58">
        <v>-1.3</v>
      </c>
      <c r="U148" s="58" t="s">
        <v>155</v>
      </c>
      <c r="V148" s="58">
        <v>10</v>
      </c>
      <c r="W148" s="2"/>
      <c r="X148" s="2"/>
      <c r="Y148" s="2"/>
      <c r="Z148" s="2"/>
    </row>
    <row r="149" spans="1:26" ht="14.25" customHeight="1">
      <c r="A149" s="59" t="s">
        <v>627</v>
      </c>
      <c r="B149" s="58" t="s">
        <v>316</v>
      </c>
      <c r="C149" s="58" t="s">
        <v>3</v>
      </c>
      <c r="D149" s="58" t="s">
        <v>155</v>
      </c>
      <c r="E149" s="58" t="s">
        <v>133</v>
      </c>
      <c r="F149" s="58" t="s">
        <v>155</v>
      </c>
      <c r="G149" s="58" t="s">
        <v>360</v>
      </c>
      <c r="H149" s="58" t="s">
        <v>314</v>
      </c>
      <c r="I149" s="58">
        <v>-20</v>
      </c>
      <c r="J149" s="58">
        <v>12</v>
      </c>
      <c r="K149" s="58">
        <v>-4.5</v>
      </c>
      <c r="L149" s="58" t="s">
        <v>155</v>
      </c>
      <c r="M149" s="58" t="s">
        <v>155</v>
      </c>
      <c r="N149" s="58">
        <v>46</v>
      </c>
      <c r="O149" s="58">
        <v>56</v>
      </c>
      <c r="P149" s="58">
        <v>88</v>
      </c>
      <c r="Q149" s="58" t="s">
        <v>155</v>
      </c>
      <c r="R149" s="58" t="s">
        <v>155</v>
      </c>
      <c r="S149" s="58">
        <v>980</v>
      </c>
      <c r="T149" s="58">
        <v>-1.3</v>
      </c>
      <c r="U149" s="58" t="s">
        <v>155</v>
      </c>
      <c r="V149" s="58">
        <v>10</v>
      </c>
      <c r="W149" s="2"/>
      <c r="X149" s="2"/>
      <c r="Y149" s="2"/>
      <c r="Z149" s="2"/>
    </row>
    <row r="150" spans="1:26" ht="14.25" customHeight="1">
      <c r="A150" s="59" t="s">
        <v>628</v>
      </c>
      <c r="B150" s="58" t="s">
        <v>316</v>
      </c>
      <c r="C150" s="58" t="s">
        <v>3</v>
      </c>
      <c r="D150" s="58" t="s">
        <v>155</v>
      </c>
      <c r="E150" s="58" t="s">
        <v>155</v>
      </c>
      <c r="F150" s="58" t="s">
        <v>133</v>
      </c>
      <c r="G150" s="58" t="s">
        <v>360</v>
      </c>
      <c r="H150" s="58" t="s">
        <v>314</v>
      </c>
      <c r="I150" s="58">
        <v>-20</v>
      </c>
      <c r="J150" s="58">
        <v>8</v>
      </c>
      <c r="K150" s="58">
        <v>-4.3</v>
      </c>
      <c r="L150" s="58" t="s">
        <v>155</v>
      </c>
      <c r="M150" s="58" t="s">
        <v>155</v>
      </c>
      <c r="N150" s="58">
        <v>50</v>
      </c>
      <c r="O150" s="58">
        <v>58</v>
      </c>
      <c r="P150" s="58">
        <v>73</v>
      </c>
      <c r="Q150" s="58" t="s">
        <v>155</v>
      </c>
      <c r="R150" s="58" t="s">
        <v>155</v>
      </c>
      <c r="S150" s="58">
        <v>907</v>
      </c>
      <c r="T150" s="58">
        <v>-1</v>
      </c>
      <c r="U150" s="58" t="s">
        <v>155</v>
      </c>
      <c r="V150" s="58">
        <v>24</v>
      </c>
      <c r="W150" s="2"/>
      <c r="X150" s="2"/>
      <c r="Y150" s="2"/>
      <c r="Z150" s="2"/>
    </row>
    <row r="151" spans="1:26" ht="14.25" customHeight="1">
      <c r="A151" s="59" t="s">
        <v>629</v>
      </c>
      <c r="B151" s="58" t="s">
        <v>316</v>
      </c>
      <c r="C151" s="58" t="s">
        <v>3</v>
      </c>
      <c r="D151" s="58" t="s">
        <v>155</v>
      </c>
      <c r="E151" s="58" t="s">
        <v>133</v>
      </c>
      <c r="F151" s="58" t="s">
        <v>133</v>
      </c>
      <c r="G151" s="58" t="s">
        <v>360</v>
      </c>
      <c r="H151" s="58" t="s">
        <v>314</v>
      </c>
      <c r="I151" s="58">
        <v>-20</v>
      </c>
      <c r="J151" s="58">
        <v>8</v>
      </c>
      <c r="K151" s="58">
        <v>-4.3</v>
      </c>
      <c r="L151" s="58" t="s">
        <v>155</v>
      </c>
      <c r="M151" s="58" t="s">
        <v>155</v>
      </c>
      <c r="N151" s="58">
        <v>50</v>
      </c>
      <c r="O151" s="58">
        <v>58</v>
      </c>
      <c r="P151" s="58">
        <v>73</v>
      </c>
      <c r="Q151" s="58" t="s">
        <v>155</v>
      </c>
      <c r="R151" s="58" t="s">
        <v>155</v>
      </c>
      <c r="S151" s="58">
        <v>907</v>
      </c>
      <c r="T151" s="58">
        <v>-1</v>
      </c>
      <c r="U151" s="58" t="s">
        <v>155</v>
      </c>
      <c r="V151" s="58">
        <v>24</v>
      </c>
      <c r="W151" s="2"/>
      <c r="X151" s="2"/>
      <c r="Y151" s="2"/>
      <c r="Z151" s="2"/>
    </row>
    <row r="152" spans="1:26" ht="14.25" customHeight="1">
      <c r="A152" s="59" t="s">
        <v>630</v>
      </c>
      <c r="B152" s="58" t="s">
        <v>316</v>
      </c>
      <c r="C152" s="58" t="s">
        <v>3</v>
      </c>
      <c r="D152" s="58" t="s">
        <v>155</v>
      </c>
      <c r="E152" s="58" t="s">
        <v>155</v>
      </c>
      <c r="F152" s="58" t="s">
        <v>155</v>
      </c>
      <c r="G152" s="58" t="s">
        <v>313</v>
      </c>
      <c r="H152" s="58" t="s">
        <v>314</v>
      </c>
      <c r="I152" s="58">
        <v>20</v>
      </c>
      <c r="J152" s="58">
        <v>12</v>
      </c>
      <c r="K152" s="58">
        <v>5.8</v>
      </c>
      <c r="L152" s="58" t="s">
        <v>155</v>
      </c>
      <c r="M152" s="58" t="s">
        <v>155</v>
      </c>
      <c r="N152" s="58">
        <v>27</v>
      </c>
      <c r="O152" s="58">
        <v>40</v>
      </c>
      <c r="P152" s="58">
        <v>80</v>
      </c>
      <c r="Q152" s="58" t="s">
        <v>155</v>
      </c>
      <c r="R152" s="58" t="s">
        <v>155</v>
      </c>
      <c r="S152" s="58">
        <v>513</v>
      </c>
      <c r="T152" s="58">
        <v>1.2</v>
      </c>
      <c r="U152" s="58" t="s">
        <v>155</v>
      </c>
      <c r="V152" s="58">
        <v>6.7</v>
      </c>
      <c r="W152" s="2"/>
      <c r="X152" s="2"/>
      <c r="Y152" s="2"/>
      <c r="Z152" s="2"/>
    </row>
    <row r="153" spans="1:26" ht="14.25" customHeight="1">
      <c r="A153" s="59" t="s">
        <v>631</v>
      </c>
      <c r="B153" s="58" t="s">
        <v>316</v>
      </c>
      <c r="C153" s="58" t="s">
        <v>3</v>
      </c>
      <c r="D153" s="58" t="s">
        <v>155</v>
      </c>
      <c r="E153" s="58" t="s">
        <v>133</v>
      </c>
      <c r="F153" s="58" t="s">
        <v>155</v>
      </c>
      <c r="G153" s="58" t="s">
        <v>313</v>
      </c>
      <c r="H153" s="58" t="s">
        <v>314</v>
      </c>
      <c r="I153" s="58">
        <v>20</v>
      </c>
      <c r="J153" s="58">
        <v>12</v>
      </c>
      <c r="K153" s="58">
        <v>5.8</v>
      </c>
      <c r="L153" s="58" t="s">
        <v>155</v>
      </c>
      <c r="M153" s="58" t="s">
        <v>155</v>
      </c>
      <c r="N153" s="58">
        <v>27</v>
      </c>
      <c r="O153" s="58">
        <v>40</v>
      </c>
      <c r="P153" s="58">
        <v>80</v>
      </c>
      <c r="Q153" s="58" t="s">
        <v>155</v>
      </c>
      <c r="R153" s="58" t="s">
        <v>155</v>
      </c>
      <c r="S153" s="58">
        <v>513</v>
      </c>
      <c r="T153" s="58">
        <v>1.2</v>
      </c>
      <c r="U153" s="58" t="s">
        <v>155</v>
      </c>
      <c r="V153" s="58">
        <v>6.7</v>
      </c>
      <c r="W153" s="2"/>
      <c r="X153" s="2"/>
      <c r="Y153" s="2"/>
      <c r="Z153" s="2"/>
    </row>
    <row r="154" spans="1:26" ht="14.25" customHeight="1">
      <c r="A154" s="59" t="s">
        <v>632</v>
      </c>
      <c r="B154" s="58" t="s">
        <v>316</v>
      </c>
      <c r="C154" s="58" t="s">
        <v>4</v>
      </c>
      <c r="D154" s="58" t="s">
        <v>633</v>
      </c>
      <c r="E154" s="58" t="s">
        <v>155</v>
      </c>
      <c r="F154" s="58" t="s">
        <v>155</v>
      </c>
      <c r="G154" s="58" t="s">
        <v>313</v>
      </c>
      <c r="H154" s="58" t="s">
        <v>314</v>
      </c>
      <c r="I154" s="58">
        <v>20</v>
      </c>
      <c r="J154" s="58">
        <v>12</v>
      </c>
      <c r="K154" s="58">
        <v>5.8</v>
      </c>
      <c r="L154" s="58" t="s">
        <v>155</v>
      </c>
      <c r="M154" s="58" t="s">
        <v>155</v>
      </c>
      <c r="N154" s="58">
        <v>24</v>
      </c>
      <c r="O154" s="58">
        <v>30</v>
      </c>
      <c r="P154" s="58">
        <v>42</v>
      </c>
      <c r="Q154" s="58" t="s">
        <v>155</v>
      </c>
      <c r="R154" s="58" t="s">
        <v>155</v>
      </c>
      <c r="S154" s="58">
        <v>592</v>
      </c>
      <c r="T154" s="58">
        <v>1.2</v>
      </c>
      <c r="U154" s="58" t="s">
        <v>155</v>
      </c>
      <c r="V154" s="58">
        <v>10.4</v>
      </c>
      <c r="W154" s="2"/>
      <c r="X154" s="2"/>
      <c r="Y154" s="2"/>
      <c r="Z154" s="2"/>
    </row>
    <row r="155" spans="1:26" ht="14.25" customHeight="1">
      <c r="A155" s="59" t="s">
        <v>634</v>
      </c>
      <c r="B155" s="58" t="s">
        <v>316</v>
      </c>
      <c r="C155" s="58" t="s">
        <v>3</v>
      </c>
      <c r="D155" s="58" t="s">
        <v>155</v>
      </c>
      <c r="E155" s="58" t="s">
        <v>155</v>
      </c>
      <c r="F155" s="58" t="s">
        <v>133</v>
      </c>
      <c r="G155" s="58" t="s">
        <v>313</v>
      </c>
      <c r="H155" s="58" t="s">
        <v>314</v>
      </c>
      <c r="I155" s="58">
        <v>20</v>
      </c>
      <c r="J155" s="58">
        <v>8</v>
      </c>
      <c r="K155" s="58">
        <v>6.5</v>
      </c>
      <c r="L155" s="58" t="s">
        <v>155</v>
      </c>
      <c r="M155" s="58" t="s">
        <v>155</v>
      </c>
      <c r="N155" s="58">
        <v>22</v>
      </c>
      <c r="O155" s="58">
        <v>26</v>
      </c>
      <c r="P155" s="58">
        <v>34</v>
      </c>
      <c r="Q155" s="58" t="s">
        <v>155</v>
      </c>
      <c r="R155" s="58" t="s">
        <v>155</v>
      </c>
      <c r="S155" s="58">
        <v>836</v>
      </c>
      <c r="T155" s="58">
        <v>1</v>
      </c>
      <c r="U155" s="58" t="s">
        <v>155</v>
      </c>
      <c r="V155" s="58">
        <v>8.6</v>
      </c>
      <c r="W155" s="2"/>
      <c r="X155" s="2"/>
      <c r="Y155" s="2"/>
      <c r="Z155" s="2"/>
    </row>
    <row r="156" spans="1:26" ht="14.25" customHeight="1">
      <c r="A156" s="59" t="s">
        <v>635</v>
      </c>
      <c r="B156" s="58" t="s">
        <v>316</v>
      </c>
      <c r="C156" s="58" t="s">
        <v>3</v>
      </c>
      <c r="D156" s="58" t="s">
        <v>155</v>
      </c>
      <c r="E156" s="58" t="s">
        <v>133</v>
      </c>
      <c r="F156" s="58" t="s">
        <v>133</v>
      </c>
      <c r="G156" s="58" t="s">
        <v>313</v>
      </c>
      <c r="H156" s="58" t="s">
        <v>314</v>
      </c>
      <c r="I156" s="58">
        <v>20</v>
      </c>
      <c r="J156" s="58">
        <v>8</v>
      </c>
      <c r="K156" s="58">
        <v>6.5</v>
      </c>
      <c r="L156" s="58" t="s">
        <v>155</v>
      </c>
      <c r="M156" s="58" t="s">
        <v>155</v>
      </c>
      <c r="N156" s="58">
        <v>22</v>
      </c>
      <c r="O156" s="58">
        <v>26</v>
      </c>
      <c r="P156" s="58">
        <v>34</v>
      </c>
      <c r="Q156" s="58" t="s">
        <v>155</v>
      </c>
      <c r="R156" s="58" t="s">
        <v>155</v>
      </c>
      <c r="S156" s="58">
        <v>836</v>
      </c>
      <c r="T156" s="58">
        <v>1</v>
      </c>
      <c r="U156" s="58" t="s">
        <v>155</v>
      </c>
      <c r="V156" s="58">
        <v>8.6</v>
      </c>
      <c r="W156" s="2"/>
      <c r="X156" s="2"/>
      <c r="Y156" s="2"/>
      <c r="Z156" s="2"/>
    </row>
    <row r="157" spans="1:26" ht="14.25" customHeight="1">
      <c r="A157" s="59" t="s">
        <v>636</v>
      </c>
      <c r="B157" s="58" t="s">
        <v>637</v>
      </c>
      <c r="C157" s="58" t="s">
        <v>4</v>
      </c>
      <c r="D157" s="58" t="s">
        <v>155</v>
      </c>
      <c r="E157" s="58" t="s">
        <v>155</v>
      </c>
      <c r="F157" s="58" t="s">
        <v>155</v>
      </c>
      <c r="G157" s="58" t="s">
        <v>360</v>
      </c>
      <c r="H157" s="58" t="s">
        <v>314</v>
      </c>
      <c r="I157" s="58">
        <v>-20</v>
      </c>
      <c r="J157" s="58">
        <v>8</v>
      </c>
      <c r="K157" s="58">
        <v>-5.2</v>
      </c>
      <c r="L157" s="58" t="s">
        <v>155</v>
      </c>
      <c r="M157" s="58" t="s">
        <v>155</v>
      </c>
      <c r="N157" s="58">
        <v>35</v>
      </c>
      <c r="O157" s="58">
        <v>40</v>
      </c>
      <c r="P157" s="58">
        <v>50</v>
      </c>
      <c r="Q157" s="58" t="s">
        <v>155</v>
      </c>
      <c r="R157" s="58" t="s">
        <v>155</v>
      </c>
      <c r="S157" s="58">
        <v>1758</v>
      </c>
      <c r="T157" s="58">
        <v>-0.9</v>
      </c>
      <c r="U157" s="58" t="s">
        <v>155</v>
      </c>
      <c r="V157" s="58" t="s">
        <v>155</v>
      </c>
      <c r="W157" s="2"/>
      <c r="X157" s="2"/>
      <c r="Y157" s="2"/>
      <c r="Z157" s="2"/>
    </row>
    <row r="158" spans="1:26" ht="14.25" customHeight="1">
      <c r="A158" s="59" t="s">
        <v>638</v>
      </c>
      <c r="B158" s="58" t="s">
        <v>316</v>
      </c>
      <c r="C158" s="58" t="s">
        <v>4</v>
      </c>
      <c r="D158" s="58" t="s">
        <v>639</v>
      </c>
      <c r="E158" s="58" t="s">
        <v>155</v>
      </c>
      <c r="F158" s="58" t="s">
        <v>133</v>
      </c>
      <c r="G158" s="58" t="s">
        <v>360</v>
      </c>
      <c r="H158" s="58" t="s">
        <v>314</v>
      </c>
      <c r="I158" s="58">
        <v>-20</v>
      </c>
      <c r="J158" s="58">
        <v>12</v>
      </c>
      <c r="K158" s="58">
        <v>-4</v>
      </c>
      <c r="L158" s="58">
        <v>60</v>
      </c>
      <c r="M158" s="58" t="s">
        <v>155</v>
      </c>
      <c r="N158" s="58">
        <v>70</v>
      </c>
      <c r="O158" s="58">
        <v>96</v>
      </c>
      <c r="P158" s="58">
        <v>180</v>
      </c>
      <c r="Q158" s="58" t="s">
        <v>155</v>
      </c>
      <c r="R158" s="58" t="s">
        <v>155</v>
      </c>
      <c r="S158" s="58">
        <v>602</v>
      </c>
      <c r="T158" s="58">
        <v>-1.2</v>
      </c>
      <c r="U158" s="58" t="s">
        <v>155</v>
      </c>
      <c r="V158" s="58">
        <v>6.9</v>
      </c>
      <c r="W158" s="2"/>
      <c r="X158" s="2"/>
      <c r="Y158" s="2"/>
      <c r="Z158" s="2"/>
    </row>
    <row r="159" spans="1:26" ht="14.25" customHeight="1">
      <c r="A159" s="59" t="s">
        <v>640</v>
      </c>
      <c r="B159" s="58" t="s">
        <v>316</v>
      </c>
      <c r="C159" s="58" t="s">
        <v>4</v>
      </c>
      <c r="D159" s="58" t="s">
        <v>641</v>
      </c>
      <c r="E159" s="58" t="s">
        <v>133</v>
      </c>
      <c r="F159" s="58" t="s">
        <v>133</v>
      </c>
      <c r="G159" s="58" t="s">
        <v>360</v>
      </c>
      <c r="H159" s="58" t="s">
        <v>314</v>
      </c>
      <c r="I159" s="58">
        <v>-20</v>
      </c>
      <c r="J159" s="58">
        <v>12</v>
      </c>
      <c r="K159" s="58">
        <v>-4</v>
      </c>
      <c r="L159" s="58">
        <v>60</v>
      </c>
      <c r="M159" s="58" t="s">
        <v>155</v>
      </c>
      <c r="N159" s="58">
        <v>70</v>
      </c>
      <c r="O159" s="58">
        <v>96</v>
      </c>
      <c r="P159" s="58">
        <v>180</v>
      </c>
      <c r="Q159" s="58" t="s">
        <v>155</v>
      </c>
      <c r="R159" s="58" t="s">
        <v>155</v>
      </c>
      <c r="S159" s="58">
        <v>602</v>
      </c>
      <c r="T159" s="58">
        <v>-1.2</v>
      </c>
      <c r="U159" s="58" t="s">
        <v>155</v>
      </c>
      <c r="V159" s="58">
        <v>6.9</v>
      </c>
      <c r="W159" s="2"/>
      <c r="X159" s="2"/>
      <c r="Y159" s="2"/>
      <c r="Z159" s="2"/>
    </row>
    <row r="160" spans="1:26" ht="14.25" customHeight="1">
      <c r="A160" s="59" t="s">
        <v>642</v>
      </c>
      <c r="B160" s="58" t="s">
        <v>316</v>
      </c>
      <c r="C160" s="58" t="s">
        <v>4</v>
      </c>
      <c r="D160" s="58" t="s">
        <v>643</v>
      </c>
      <c r="E160" s="58" t="s">
        <v>155</v>
      </c>
      <c r="F160" s="58" t="s">
        <v>133</v>
      </c>
      <c r="G160" s="58" t="s">
        <v>313</v>
      </c>
      <c r="H160" s="58" t="s">
        <v>314</v>
      </c>
      <c r="I160" s="58">
        <v>30</v>
      </c>
      <c r="J160" s="58">
        <v>12</v>
      </c>
      <c r="K160" s="58">
        <v>4.2</v>
      </c>
      <c r="L160" s="58">
        <v>42</v>
      </c>
      <c r="M160" s="58" t="s">
        <v>155</v>
      </c>
      <c r="N160" s="58">
        <v>48</v>
      </c>
      <c r="O160" s="58">
        <v>55</v>
      </c>
      <c r="P160" s="58" t="s">
        <v>155</v>
      </c>
      <c r="Q160" s="58" t="s">
        <v>155</v>
      </c>
      <c r="R160" s="58" t="s">
        <v>155</v>
      </c>
      <c r="S160" s="58">
        <v>421</v>
      </c>
      <c r="T160" s="58">
        <v>1.3</v>
      </c>
      <c r="U160" s="58" t="s">
        <v>155</v>
      </c>
      <c r="V160" s="58">
        <v>5.0999999999999996</v>
      </c>
      <c r="W160" s="2"/>
      <c r="X160" s="2"/>
      <c r="Y160" s="2"/>
      <c r="Z160" s="2"/>
    </row>
    <row r="161" spans="1:26" ht="14.25" customHeight="1">
      <c r="A161" s="59" t="s">
        <v>644</v>
      </c>
      <c r="B161" s="58" t="s">
        <v>316</v>
      </c>
      <c r="C161" s="58" t="s">
        <v>3</v>
      </c>
      <c r="D161" s="58" t="s">
        <v>155</v>
      </c>
      <c r="E161" s="58" t="s">
        <v>155</v>
      </c>
      <c r="F161" s="58" t="s">
        <v>133</v>
      </c>
      <c r="G161" s="58" t="s">
        <v>313</v>
      </c>
      <c r="H161" s="58" t="s">
        <v>314</v>
      </c>
      <c r="I161" s="58">
        <v>30</v>
      </c>
      <c r="J161" s="58">
        <v>12</v>
      </c>
      <c r="K161" s="58">
        <v>4.2</v>
      </c>
      <c r="L161" s="58">
        <v>42</v>
      </c>
      <c r="M161" s="58" t="s">
        <v>155</v>
      </c>
      <c r="N161" s="58">
        <v>48</v>
      </c>
      <c r="O161" s="58">
        <v>55</v>
      </c>
      <c r="P161" s="58" t="s">
        <v>155</v>
      </c>
      <c r="Q161" s="58" t="s">
        <v>155</v>
      </c>
      <c r="R161" s="58" t="s">
        <v>155</v>
      </c>
      <c r="S161" s="58">
        <v>430</v>
      </c>
      <c r="T161" s="58">
        <v>1.3</v>
      </c>
      <c r="U161" s="58" t="s">
        <v>155</v>
      </c>
      <c r="V161" s="58">
        <v>6</v>
      </c>
      <c r="W161" s="2"/>
      <c r="X161" s="2"/>
      <c r="Y161" s="2"/>
      <c r="Z161" s="2"/>
    </row>
    <row r="162" spans="1:26" ht="14.25" customHeight="1">
      <c r="A162" s="59" t="s">
        <v>645</v>
      </c>
      <c r="B162" s="58" t="s">
        <v>316</v>
      </c>
      <c r="C162" s="58" t="s">
        <v>3</v>
      </c>
      <c r="D162" s="58" t="s">
        <v>155</v>
      </c>
      <c r="E162" s="58" t="s">
        <v>155</v>
      </c>
      <c r="F162" s="58" t="s">
        <v>133</v>
      </c>
      <c r="G162" s="58" t="s">
        <v>313</v>
      </c>
      <c r="H162" s="58" t="s">
        <v>314</v>
      </c>
      <c r="I162" s="58">
        <v>20</v>
      </c>
      <c r="J162" s="58">
        <v>8</v>
      </c>
      <c r="K162" s="58">
        <v>2</v>
      </c>
      <c r="L162" s="58" t="s">
        <v>155</v>
      </c>
      <c r="M162" s="58" t="s">
        <v>155</v>
      </c>
      <c r="N162" s="58">
        <v>150</v>
      </c>
      <c r="O162" s="58">
        <v>215</v>
      </c>
      <c r="P162" s="58">
        <v>400</v>
      </c>
      <c r="Q162" s="58" t="s">
        <v>155</v>
      </c>
      <c r="R162" s="58" t="s">
        <v>155</v>
      </c>
      <c r="S162" s="58">
        <v>92</v>
      </c>
      <c r="T162" s="58">
        <v>1</v>
      </c>
      <c r="U162" s="58" t="s">
        <v>155</v>
      </c>
      <c r="V162" s="58">
        <v>1.8</v>
      </c>
      <c r="W162" s="2"/>
      <c r="X162" s="2"/>
      <c r="Y162" s="2"/>
      <c r="Z162" s="2"/>
    </row>
    <row r="163" spans="1:26" ht="14.25" customHeight="1">
      <c r="A163" s="59" t="s">
        <v>646</v>
      </c>
      <c r="B163" s="58" t="s">
        <v>316</v>
      </c>
      <c r="C163" s="58" t="s">
        <v>3</v>
      </c>
      <c r="D163" s="58" t="s">
        <v>155</v>
      </c>
      <c r="E163" s="58" t="s">
        <v>133</v>
      </c>
      <c r="F163" s="58" t="s">
        <v>133</v>
      </c>
      <c r="G163" s="58" t="s">
        <v>313</v>
      </c>
      <c r="H163" s="58" t="s">
        <v>314</v>
      </c>
      <c r="I163" s="58">
        <v>20</v>
      </c>
      <c r="J163" s="58">
        <v>8</v>
      </c>
      <c r="K163" s="58">
        <v>2</v>
      </c>
      <c r="L163" s="58" t="s">
        <v>155</v>
      </c>
      <c r="M163" s="58" t="s">
        <v>155</v>
      </c>
      <c r="N163" s="58">
        <v>150</v>
      </c>
      <c r="O163" s="58">
        <v>215</v>
      </c>
      <c r="P163" s="58">
        <v>400</v>
      </c>
      <c r="Q163" s="58" t="s">
        <v>155</v>
      </c>
      <c r="R163" s="58" t="s">
        <v>155</v>
      </c>
      <c r="S163" s="58">
        <v>92</v>
      </c>
      <c r="T163" s="58">
        <v>1</v>
      </c>
      <c r="U163" s="58" t="s">
        <v>155</v>
      </c>
      <c r="V163" s="58">
        <v>1.8</v>
      </c>
      <c r="W163" s="2"/>
      <c r="X163" s="2"/>
      <c r="Y163" s="2"/>
      <c r="Z163" s="2"/>
    </row>
    <row r="164" spans="1:26" ht="14.25" customHeight="1">
      <c r="A164" s="59" t="s">
        <v>647</v>
      </c>
      <c r="B164" s="58" t="s">
        <v>316</v>
      </c>
      <c r="C164" s="58" t="s">
        <v>3</v>
      </c>
      <c r="D164" s="58" t="s">
        <v>155</v>
      </c>
      <c r="E164" s="58" t="s">
        <v>155</v>
      </c>
      <c r="F164" s="58" t="s">
        <v>133</v>
      </c>
      <c r="G164" s="58" t="s">
        <v>360</v>
      </c>
      <c r="H164" s="58" t="s">
        <v>314</v>
      </c>
      <c r="I164" s="58">
        <v>-20</v>
      </c>
      <c r="J164" s="58">
        <v>8</v>
      </c>
      <c r="K164" s="58">
        <v>-1.5</v>
      </c>
      <c r="L164" s="58" t="s">
        <v>155</v>
      </c>
      <c r="M164" s="58" t="s">
        <v>155</v>
      </c>
      <c r="N164" s="58">
        <v>325</v>
      </c>
      <c r="O164" s="58">
        <v>420</v>
      </c>
      <c r="P164" s="58">
        <v>600</v>
      </c>
      <c r="Q164" s="58" t="s">
        <v>155</v>
      </c>
      <c r="R164" s="58" t="s">
        <v>155</v>
      </c>
      <c r="S164" s="58">
        <v>165</v>
      </c>
      <c r="T164" s="58">
        <v>-1</v>
      </c>
      <c r="U164" s="58" t="s">
        <v>155</v>
      </c>
      <c r="V164" s="58">
        <v>1.7</v>
      </c>
      <c r="W164" s="2"/>
      <c r="X164" s="2"/>
      <c r="Y164" s="2"/>
      <c r="Z164" s="2"/>
    </row>
    <row r="165" spans="1:26" ht="14.25" customHeight="1">
      <c r="A165" s="59" t="s">
        <v>648</v>
      </c>
      <c r="B165" s="58" t="s">
        <v>316</v>
      </c>
      <c r="C165" s="58" t="s">
        <v>4</v>
      </c>
      <c r="D165" s="58" t="s">
        <v>155</v>
      </c>
      <c r="E165" s="58" t="s">
        <v>133</v>
      </c>
      <c r="F165" s="58" t="s">
        <v>133</v>
      </c>
      <c r="G165" s="58" t="s">
        <v>360</v>
      </c>
      <c r="H165" s="58" t="s">
        <v>314</v>
      </c>
      <c r="I165" s="58">
        <v>-20</v>
      </c>
      <c r="J165" s="58">
        <v>8</v>
      </c>
      <c r="K165" s="58">
        <v>-1.5</v>
      </c>
      <c r="L165" s="58" t="s">
        <v>155</v>
      </c>
      <c r="M165" s="58" t="s">
        <v>155</v>
      </c>
      <c r="N165" s="58">
        <v>325</v>
      </c>
      <c r="O165" s="58">
        <v>420</v>
      </c>
      <c r="P165" s="58">
        <v>600</v>
      </c>
      <c r="Q165" s="58" t="s">
        <v>155</v>
      </c>
      <c r="R165" s="58" t="s">
        <v>155</v>
      </c>
      <c r="S165" s="58">
        <v>165</v>
      </c>
      <c r="T165" s="58">
        <v>-1</v>
      </c>
      <c r="U165" s="58" t="s">
        <v>155</v>
      </c>
      <c r="V165" s="58">
        <v>1.7</v>
      </c>
      <c r="W165" s="2"/>
      <c r="X165" s="2"/>
      <c r="Y165" s="2"/>
      <c r="Z165" s="2"/>
    </row>
    <row r="166" spans="1:26" ht="14.25" customHeight="1">
      <c r="A166" s="59" t="s">
        <v>649</v>
      </c>
      <c r="B166" s="58" t="s">
        <v>316</v>
      </c>
      <c r="C166" s="58" t="s">
        <v>3</v>
      </c>
      <c r="D166" s="58" t="s">
        <v>155</v>
      </c>
      <c r="E166" s="58" t="s">
        <v>155</v>
      </c>
      <c r="F166" s="58" t="s">
        <v>133</v>
      </c>
      <c r="G166" s="58" t="s">
        <v>313</v>
      </c>
      <c r="H166" s="58" t="s">
        <v>314</v>
      </c>
      <c r="I166" s="58">
        <v>30</v>
      </c>
      <c r="J166" s="58">
        <v>8</v>
      </c>
      <c r="K166" s="58">
        <v>1.6</v>
      </c>
      <c r="L166" s="58" t="s">
        <v>155</v>
      </c>
      <c r="M166" s="58" t="s">
        <v>155</v>
      </c>
      <c r="N166" s="58">
        <v>200</v>
      </c>
      <c r="O166" s="58">
        <v>270</v>
      </c>
      <c r="P166" s="58">
        <v>570</v>
      </c>
      <c r="Q166" s="58" t="s">
        <v>155</v>
      </c>
      <c r="R166" s="58" t="s">
        <v>155</v>
      </c>
      <c r="S166" s="58">
        <v>93</v>
      </c>
      <c r="T166" s="58">
        <v>1.3</v>
      </c>
      <c r="U166" s="58" t="s">
        <v>155</v>
      </c>
      <c r="V166" s="58">
        <v>1.5</v>
      </c>
      <c r="W166" s="2"/>
      <c r="X166" s="2"/>
      <c r="Y166" s="2"/>
      <c r="Z166" s="2"/>
    </row>
    <row r="167" spans="1:26" ht="14.25" customHeight="1">
      <c r="A167" s="59" t="s">
        <v>650</v>
      </c>
      <c r="B167" s="58" t="s">
        <v>316</v>
      </c>
      <c r="C167" s="58" t="s">
        <v>3</v>
      </c>
      <c r="D167" s="58" t="s">
        <v>155</v>
      </c>
      <c r="E167" s="58" t="s">
        <v>133</v>
      </c>
      <c r="F167" s="58" t="s">
        <v>133</v>
      </c>
      <c r="G167" s="58" t="s">
        <v>313</v>
      </c>
      <c r="H167" s="58" t="s">
        <v>314</v>
      </c>
      <c r="I167" s="58">
        <v>30</v>
      </c>
      <c r="J167" s="58">
        <v>8</v>
      </c>
      <c r="K167" s="58">
        <v>1.6</v>
      </c>
      <c r="L167" s="58" t="s">
        <v>155</v>
      </c>
      <c r="M167" s="58" t="s">
        <v>155</v>
      </c>
      <c r="N167" s="58">
        <v>200</v>
      </c>
      <c r="O167" s="58">
        <v>270</v>
      </c>
      <c r="P167" s="58">
        <v>570</v>
      </c>
      <c r="Q167" s="58" t="s">
        <v>155</v>
      </c>
      <c r="R167" s="58" t="s">
        <v>155</v>
      </c>
      <c r="S167" s="58">
        <v>93</v>
      </c>
      <c r="T167" s="58">
        <v>1.3</v>
      </c>
      <c r="U167" s="58" t="s">
        <v>155</v>
      </c>
      <c r="V167" s="58">
        <v>1.5</v>
      </c>
      <c r="W167" s="2"/>
      <c r="X167" s="2"/>
      <c r="Y167" s="2"/>
      <c r="Z167" s="2"/>
    </row>
    <row r="168" spans="1:26" ht="14.25" customHeight="1">
      <c r="A168" s="59" t="s">
        <v>651</v>
      </c>
      <c r="B168" s="58" t="s">
        <v>316</v>
      </c>
      <c r="C168" s="58" t="s">
        <v>3</v>
      </c>
      <c r="D168" s="58" t="s">
        <v>155</v>
      </c>
      <c r="E168" s="58" t="s">
        <v>155</v>
      </c>
      <c r="F168" s="58" t="s">
        <v>133</v>
      </c>
      <c r="G168" s="58" t="s">
        <v>360</v>
      </c>
      <c r="H168" s="58" t="s">
        <v>314</v>
      </c>
      <c r="I168" s="58">
        <v>-30</v>
      </c>
      <c r="J168" s="58">
        <v>8</v>
      </c>
      <c r="K168" s="58">
        <v>-1.1000000000000001</v>
      </c>
      <c r="L168" s="58" t="s">
        <v>155</v>
      </c>
      <c r="M168" s="58" t="s">
        <v>155</v>
      </c>
      <c r="N168" s="58">
        <v>370</v>
      </c>
      <c r="O168" s="58">
        <v>540</v>
      </c>
      <c r="P168" s="58">
        <v>970</v>
      </c>
      <c r="Q168" s="58" t="s">
        <v>155</v>
      </c>
      <c r="R168" s="58" t="s">
        <v>155</v>
      </c>
      <c r="S168" s="58">
        <v>125</v>
      </c>
      <c r="T168" s="58">
        <v>-1.3</v>
      </c>
      <c r="U168" s="58" t="s">
        <v>155</v>
      </c>
      <c r="V168" s="58">
        <v>1.6</v>
      </c>
      <c r="W168" s="2"/>
      <c r="X168" s="2"/>
      <c r="Y168" s="2"/>
      <c r="Z168" s="2"/>
    </row>
    <row r="169" spans="1:26" ht="14.25" customHeight="1">
      <c r="A169" s="59" t="s">
        <v>652</v>
      </c>
      <c r="B169" s="58" t="s">
        <v>316</v>
      </c>
      <c r="C169" s="58" t="s">
        <v>3</v>
      </c>
      <c r="D169" s="58" t="s">
        <v>155</v>
      </c>
      <c r="E169" s="58" t="s">
        <v>133</v>
      </c>
      <c r="F169" s="58" t="s">
        <v>133</v>
      </c>
      <c r="G169" s="58" t="s">
        <v>360</v>
      </c>
      <c r="H169" s="58" t="s">
        <v>314</v>
      </c>
      <c r="I169" s="58">
        <v>-30</v>
      </c>
      <c r="J169" s="58">
        <v>8</v>
      </c>
      <c r="K169" s="58">
        <v>-1.1000000000000001</v>
      </c>
      <c r="L169" s="58" t="s">
        <v>155</v>
      </c>
      <c r="M169" s="58" t="s">
        <v>155</v>
      </c>
      <c r="N169" s="58">
        <v>370</v>
      </c>
      <c r="O169" s="58">
        <v>540</v>
      </c>
      <c r="P169" s="58">
        <v>970</v>
      </c>
      <c r="Q169" s="58" t="s">
        <v>155</v>
      </c>
      <c r="R169" s="58" t="s">
        <v>155</v>
      </c>
      <c r="S169" s="58">
        <v>125</v>
      </c>
      <c r="T169" s="58">
        <v>-1.3</v>
      </c>
      <c r="U169" s="58" t="s">
        <v>155</v>
      </c>
      <c r="V169" s="58">
        <v>1.6</v>
      </c>
      <c r="W169" s="2"/>
      <c r="X169" s="2"/>
      <c r="Y169" s="2"/>
      <c r="Z169" s="2"/>
    </row>
    <row r="170" spans="1:26" ht="14.25" customHeight="1">
      <c r="A170" s="59" t="s">
        <v>653</v>
      </c>
      <c r="B170" s="58" t="s">
        <v>316</v>
      </c>
      <c r="C170" s="58" t="s">
        <v>3</v>
      </c>
      <c r="D170" s="58" t="s">
        <v>155</v>
      </c>
      <c r="E170" s="58" t="s">
        <v>155</v>
      </c>
      <c r="F170" s="58" t="s">
        <v>133</v>
      </c>
      <c r="G170" s="58" t="s">
        <v>313</v>
      </c>
      <c r="H170" s="58" t="s">
        <v>314</v>
      </c>
      <c r="I170" s="58">
        <v>20</v>
      </c>
      <c r="J170" s="58">
        <v>10</v>
      </c>
      <c r="K170" s="58">
        <v>0.75</v>
      </c>
      <c r="L170" s="58" t="s">
        <v>155</v>
      </c>
      <c r="M170" s="58" t="s">
        <v>155</v>
      </c>
      <c r="N170" s="58">
        <v>400</v>
      </c>
      <c r="O170" s="58">
        <v>650</v>
      </c>
      <c r="P170" s="58">
        <v>800</v>
      </c>
      <c r="Q170" s="58">
        <v>1200</v>
      </c>
      <c r="R170" s="58">
        <v>3000</v>
      </c>
      <c r="S170" s="58">
        <v>67</v>
      </c>
      <c r="T170" s="58">
        <v>1</v>
      </c>
      <c r="U170" s="58" t="s">
        <v>155</v>
      </c>
      <c r="V170" s="58">
        <v>1.4</v>
      </c>
      <c r="W170" s="2"/>
      <c r="X170" s="2"/>
      <c r="Y170" s="2"/>
      <c r="Z170" s="2"/>
    </row>
    <row r="171" spans="1:26" ht="14.25" customHeight="1">
      <c r="A171" s="59" t="s">
        <v>654</v>
      </c>
      <c r="B171" s="58" t="s">
        <v>316</v>
      </c>
      <c r="C171" s="58" t="s">
        <v>3</v>
      </c>
      <c r="D171" s="58" t="s">
        <v>155</v>
      </c>
      <c r="E171" s="58" t="s">
        <v>155</v>
      </c>
      <c r="F171" s="58" t="s">
        <v>133</v>
      </c>
      <c r="G171" s="58" t="s">
        <v>313</v>
      </c>
      <c r="H171" s="58" t="s">
        <v>314</v>
      </c>
      <c r="I171" s="58">
        <v>20</v>
      </c>
      <c r="J171" s="58">
        <v>12</v>
      </c>
      <c r="K171" s="58">
        <v>1.2</v>
      </c>
      <c r="L171" s="58" t="s">
        <v>155</v>
      </c>
      <c r="M171" s="58" t="s">
        <v>155</v>
      </c>
      <c r="N171" s="58">
        <v>380</v>
      </c>
      <c r="O171" s="58">
        <v>680</v>
      </c>
      <c r="P171" s="58">
        <v>700</v>
      </c>
      <c r="Q171" s="58" t="s">
        <v>155</v>
      </c>
      <c r="R171" s="58" t="s">
        <v>155</v>
      </c>
      <c r="S171" s="58">
        <v>39</v>
      </c>
      <c r="T171" s="58">
        <v>1</v>
      </c>
      <c r="U171" s="58" t="s">
        <v>155</v>
      </c>
      <c r="V171" s="58">
        <v>0.9</v>
      </c>
      <c r="W171" s="2"/>
      <c r="X171" s="2"/>
      <c r="Y171" s="2"/>
      <c r="Z171" s="2"/>
    </row>
    <row r="172" spans="1:26" ht="14.25" customHeight="1">
      <c r="A172" s="59" t="s">
        <v>655</v>
      </c>
      <c r="B172" s="58" t="s">
        <v>316</v>
      </c>
      <c r="C172" s="58" t="s">
        <v>3</v>
      </c>
      <c r="D172" s="58" t="s">
        <v>155</v>
      </c>
      <c r="E172" s="58" t="s">
        <v>133</v>
      </c>
      <c r="F172" s="58" t="s">
        <v>133</v>
      </c>
      <c r="G172" s="58" t="s">
        <v>313</v>
      </c>
      <c r="H172" s="58" t="s">
        <v>314</v>
      </c>
      <c r="I172" s="58">
        <v>20</v>
      </c>
      <c r="J172" s="58">
        <v>12</v>
      </c>
      <c r="K172" s="58">
        <v>1.2</v>
      </c>
      <c r="L172" s="58" t="s">
        <v>155</v>
      </c>
      <c r="M172" s="58" t="s">
        <v>155</v>
      </c>
      <c r="N172" s="58">
        <v>380</v>
      </c>
      <c r="O172" s="58">
        <v>680</v>
      </c>
      <c r="P172" s="58">
        <v>900</v>
      </c>
      <c r="Q172" s="58" t="s">
        <v>155</v>
      </c>
      <c r="R172" s="58" t="s">
        <v>155</v>
      </c>
      <c r="S172" s="58">
        <v>39</v>
      </c>
      <c r="T172" s="58">
        <v>1</v>
      </c>
      <c r="U172" s="58" t="s">
        <v>155</v>
      </c>
      <c r="V172" s="58">
        <v>0.9</v>
      </c>
      <c r="W172" s="2"/>
      <c r="X172" s="2"/>
      <c r="Y172" s="2"/>
      <c r="Z172" s="2"/>
    </row>
    <row r="173" spans="1:26" ht="14.25" customHeight="1">
      <c r="A173" s="59" t="s">
        <v>656</v>
      </c>
      <c r="B173" s="58" t="s">
        <v>316</v>
      </c>
      <c r="C173" s="58" t="s">
        <v>3</v>
      </c>
      <c r="D173" s="58" t="s">
        <v>155</v>
      </c>
      <c r="E173" s="58" t="s">
        <v>155</v>
      </c>
      <c r="F173" s="58" t="s">
        <v>155</v>
      </c>
      <c r="G173" s="58" t="s">
        <v>313</v>
      </c>
      <c r="H173" s="58" t="s">
        <v>314</v>
      </c>
      <c r="I173" s="58">
        <v>40</v>
      </c>
      <c r="J173" s="58">
        <v>20</v>
      </c>
      <c r="K173" s="58">
        <v>4.3</v>
      </c>
      <c r="L173" s="58">
        <v>42</v>
      </c>
      <c r="M173" s="58" t="s">
        <v>155</v>
      </c>
      <c r="N173" s="58">
        <v>51</v>
      </c>
      <c r="O173" s="58" t="s">
        <v>155</v>
      </c>
      <c r="P173" s="58" t="s">
        <v>155</v>
      </c>
      <c r="Q173" s="58" t="s">
        <v>155</v>
      </c>
      <c r="R173" s="58" t="s">
        <v>155</v>
      </c>
      <c r="S173" s="58">
        <v>410</v>
      </c>
      <c r="T173" s="58">
        <v>2.5</v>
      </c>
      <c r="U173" s="58" t="s">
        <v>155</v>
      </c>
      <c r="V173" s="58">
        <v>4.8</v>
      </c>
      <c r="W173" s="2"/>
      <c r="X173" s="2"/>
      <c r="Y173" s="2"/>
      <c r="Z173" s="2"/>
    </row>
    <row r="174" spans="1:26" ht="14.25" customHeight="1">
      <c r="A174" s="59" t="s">
        <v>657</v>
      </c>
      <c r="B174" s="58" t="s">
        <v>316</v>
      </c>
      <c r="C174" s="58" t="s">
        <v>3</v>
      </c>
      <c r="D174" s="58" t="s">
        <v>155</v>
      </c>
      <c r="E174" s="58" t="s">
        <v>133</v>
      </c>
      <c r="F174" s="58" t="s">
        <v>155</v>
      </c>
      <c r="G174" s="58" t="s">
        <v>313</v>
      </c>
      <c r="H174" s="58" t="s">
        <v>314</v>
      </c>
      <c r="I174" s="58">
        <v>40</v>
      </c>
      <c r="J174" s="58">
        <v>20</v>
      </c>
      <c r="K174" s="58">
        <v>4.3</v>
      </c>
      <c r="L174" s="58">
        <v>42</v>
      </c>
      <c r="M174" s="58" t="s">
        <v>155</v>
      </c>
      <c r="N174" s="58">
        <v>51</v>
      </c>
      <c r="O174" s="58" t="s">
        <v>155</v>
      </c>
      <c r="P174" s="58" t="s">
        <v>155</v>
      </c>
      <c r="Q174" s="58" t="s">
        <v>155</v>
      </c>
      <c r="R174" s="58" t="s">
        <v>155</v>
      </c>
      <c r="S174" s="58">
        <v>410</v>
      </c>
      <c r="T174" s="58">
        <v>2.5</v>
      </c>
      <c r="U174" s="58" t="s">
        <v>155</v>
      </c>
      <c r="V174" s="58">
        <v>4.8</v>
      </c>
      <c r="W174" s="2"/>
      <c r="X174" s="2"/>
      <c r="Y174" s="2"/>
      <c r="Z174" s="2"/>
    </row>
    <row r="175" spans="1:26" ht="14.25" customHeight="1">
      <c r="A175" s="59" t="s">
        <v>658</v>
      </c>
      <c r="B175" s="58" t="s">
        <v>316</v>
      </c>
      <c r="C175" s="58" t="s">
        <v>3</v>
      </c>
      <c r="D175" s="58" t="s">
        <v>155</v>
      </c>
      <c r="E175" s="58" t="s">
        <v>155</v>
      </c>
      <c r="F175" s="58" t="s">
        <v>155</v>
      </c>
      <c r="G175" s="58" t="s">
        <v>360</v>
      </c>
      <c r="H175" s="58" t="s">
        <v>314</v>
      </c>
      <c r="I175" s="58">
        <v>-40</v>
      </c>
      <c r="J175" s="58">
        <v>20</v>
      </c>
      <c r="K175" s="58">
        <v>-3.1</v>
      </c>
      <c r="L175" s="58">
        <v>88</v>
      </c>
      <c r="M175" s="58" t="s">
        <v>155</v>
      </c>
      <c r="N175" s="58">
        <v>108</v>
      </c>
      <c r="O175" s="58" t="s">
        <v>155</v>
      </c>
      <c r="P175" s="58" t="s">
        <v>155</v>
      </c>
      <c r="Q175" s="58" t="s">
        <v>155</v>
      </c>
      <c r="R175" s="58" t="s">
        <v>155</v>
      </c>
      <c r="S175" s="58">
        <v>505</v>
      </c>
      <c r="T175" s="58">
        <v>-2.5</v>
      </c>
      <c r="U175" s="58" t="s">
        <v>155</v>
      </c>
      <c r="V175" s="58">
        <v>6</v>
      </c>
      <c r="W175" s="2"/>
      <c r="X175" s="2"/>
      <c r="Y175" s="2"/>
      <c r="Z175" s="2"/>
    </row>
    <row r="176" spans="1:26" ht="14.25" customHeight="1">
      <c r="A176" s="59" t="s">
        <v>659</v>
      </c>
      <c r="B176" s="58" t="s">
        <v>316</v>
      </c>
      <c r="C176" s="58" t="s">
        <v>3</v>
      </c>
      <c r="D176" s="58" t="s">
        <v>155</v>
      </c>
      <c r="E176" s="58" t="s">
        <v>133</v>
      </c>
      <c r="F176" s="58" t="s">
        <v>155</v>
      </c>
      <c r="G176" s="58" t="s">
        <v>360</v>
      </c>
      <c r="H176" s="58" t="s">
        <v>314</v>
      </c>
      <c r="I176" s="58">
        <v>-40</v>
      </c>
      <c r="J176" s="58">
        <v>20</v>
      </c>
      <c r="K176" s="58">
        <v>-3.1</v>
      </c>
      <c r="L176" s="58">
        <v>88</v>
      </c>
      <c r="M176" s="58" t="s">
        <v>155</v>
      </c>
      <c r="N176" s="58">
        <v>108</v>
      </c>
      <c r="O176" s="58" t="s">
        <v>155</v>
      </c>
      <c r="P176" s="58" t="s">
        <v>155</v>
      </c>
      <c r="Q176" s="58" t="s">
        <v>155</v>
      </c>
      <c r="R176" s="58" t="s">
        <v>155</v>
      </c>
      <c r="S176" s="58">
        <v>505</v>
      </c>
      <c r="T176" s="58">
        <v>-2.5</v>
      </c>
      <c r="U176" s="58" t="s">
        <v>155</v>
      </c>
      <c r="V176" s="58">
        <v>6</v>
      </c>
      <c r="W176" s="2"/>
      <c r="X176" s="2"/>
      <c r="Y176" s="2"/>
      <c r="Z176" s="2"/>
    </row>
    <row r="177" spans="1:26" ht="14.25" customHeight="1">
      <c r="A177" s="59" t="s">
        <v>660</v>
      </c>
      <c r="B177" s="58" t="s">
        <v>316</v>
      </c>
      <c r="C177" s="58" t="s">
        <v>3</v>
      </c>
      <c r="D177" s="58" t="s">
        <v>155</v>
      </c>
      <c r="E177" s="58" t="s">
        <v>155</v>
      </c>
      <c r="F177" s="58" t="s">
        <v>155</v>
      </c>
      <c r="G177" s="58" t="s">
        <v>313</v>
      </c>
      <c r="H177" s="58" t="s">
        <v>314</v>
      </c>
      <c r="I177" s="58">
        <v>40</v>
      </c>
      <c r="J177" s="58">
        <v>20</v>
      </c>
      <c r="K177" s="58">
        <v>3.3</v>
      </c>
      <c r="L177" s="58">
        <v>71</v>
      </c>
      <c r="M177" s="58" t="s">
        <v>155</v>
      </c>
      <c r="N177" s="58">
        <v>96</v>
      </c>
      <c r="O177" s="58" t="s">
        <v>155</v>
      </c>
      <c r="P177" s="58" t="s">
        <v>155</v>
      </c>
      <c r="Q177" s="58" t="s">
        <v>155</v>
      </c>
      <c r="R177" s="58" t="s">
        <v>155</v>
      </c>
      <c r="S177" s="58">
        <v>241</v>
      </c>
      <c r="T177" s="58">
        <v>2.1</v>
      </c>
      <c r="U177" s="58">
        <v>6.1</v>
      </c>
      <c r="V177" s="58" t="s">
        <v>155</v>
      </c>
      <c r="W177" s="2"/>
      <c r="X177" s="2"/>
      <c r="Y177" s="2"/>
      <c r="Z177" s="2"/>
    </row>
    <row r="178" spans="1:26" ht="14.25" customHeight="1">
      <c r="A178" s="59" t="s">
        <v>661</v>
      </c>
      <c r="B178" s="58" t="s">
        <v>316</v>
      </c>
      <c r="C178" s="58" t="s">
        <v>4</v>
      </c>
      <c r="D178" s="58" t="s">
        <v>155</v>
      </c>
      <c r="E178" s="58" t="s">
        <v>133</v>
      </c>
      <c r="F178" s="58" t="s">
        <v>155</v>
      </c>
      <c r="G178" s="58" t="s">
        <v>313</v>
      </c>
      <c r="H178" s="58" t="s">
        <v>314</v>
      </c>
      <c r="I178" s="58">
        <v>40</v>
      </c>
      <c r="J178" s="58">
        <v>20</v>
      </c>
      <c r="K178" s="58">
        <v>3.3</v>
      </c>
      <c r="L178" s="58">
        <v>71</v>
      </c>
      <c r="M178" s="58" t="s">
        <v>155</v>
      </c>
      <c r="N178" s="58">
        <v>96</v>
      </c>
      <c r="O178" s="58" t="s">
        <v>155</v>
      </c>
      <c r="P178" s="58" t="s">
        <v>155</v>
      </c>
      <c r="Q178" s="58" t="s">
        <v>155</v>
      </c>
      <c r="R178" s="58" t="s">
        <v>155</v>
      </c>
      <c r="S178" s="58">
        <v>241</v>
      </c>
      <c r="T178" s="58">
        <v>2.1</v>
      </c>
      <c r="U178" s="58">
        <v>6.1</v>
      </c>
      <c r="V178" s="58" t="s">
        <v>155</v>
      </c>
      <c r="W178" s="2"/>
      <c r="X178" s="2"/>
      <c r="Y178" s="2"/>
      <c r="Z178" s="2"/>
    </row>
    <row r="179" spans="1:26" ht="14.25" customHeight="1">
      <c r="A179" s="59" t="s">
        <v>662</v>
      </c>
      <c r="B179" s="58" t="s">
        <v>316</v>
      </c>
      <c r="C179" s="58" t="s">
        <v>3</v>
      </c>
      <c r="D179" s="58" t="s">
        <v>155</v>
      </c>
      <c r="E179" s="58" t="s">
        <v>155</v>
      </c>
      <c r="F179" s="58" t="s">
        <v>155</v>
      </c>
      <c r="G179" s="58" t="s">
        <v>360</v>
      </c>
      <c r="H179" s="58" t="s">
        <v>314</v>
      </c>
      <c r="I179" s="58">
        <v>-40</v>
      </c>
      <c r="J179" s="58">
        <v>20</v>
      </c>
      <c r="K179" s="58">
        <v>-2.2000000000000002</v>
      </c>
      <c r="L179" s="58">
        <v>160</v>
      </c>
      <c r="M179" s="58" t="s">
        <v>155</v>
      </c>
      <c r="N179" s="58">
        <v>230</v>
      </c>
      <c r="O179" s="58" t="s">
        <v>155</v>
      </c>
      <c r="P179" s="58" t="s">
        <v>155</v>
      </c>
      <c r="Q179" s="58" t="s">
        <v>155</v>
      </c>
      <c r="R179" s="58" t="s">
        <v>155</v>
      </c>
      <c r="S179" s="58">
        <v>299</v>
      </c>
      <c r="T179" s="58">
        <v>-2.1</v>
      </c>
      <c r="U179" s="58">
        <v>7.3</v>
      </c>
      <c r="V179" s="58" t="s">
        <v>155</v>
      </c>
      <c r="W179" s="2"/>
      <c r="X179" s="2"/>
      <c r="Y179" s="2"/>
      <c r="Z179" s="2"/>
    </row>
    <row r="180" spans="1:26" ht="14.25" customHeight="1">
      <c r="A180" s="59" t="s">
        <v>663</v>
      </c>
      <c r="B180" s="58" t="s">
        <v>316</v>
      </c>
      <c r="C180" s="58" t="s">
        <v>3</v>
      </c>
      <c r="D180" s="58" t="s">
        <v>155</v>
      </c>
      <c r="E180" s="58" t="s">
        <v>133</v>
      </c>
      <c r="F180" s="58" t="s">
        <v>155</v>
      </c>
      <c r="G180" s="58" t="s">
        <v>360</v>
      </c>
      <c r="H180" s="58" t="s">
        <v>314</v>
      </c>
      <c r="I180" s="58">
        <v>-40</v>
      </c>
      <c r="J180" s="58">
        <v>20</v>
      </c>
      <c r="K180" s="58">
        <v>-2.2000000000000002</v>
      </c>
      <c r="L180" s="58">
        <v>160</v>
      </c>
      <c r="M180" s="58" t="s">
        <v>155</v>
      </c>
      <c r="N180" s="58">
        <v>230</v>
      </c>
      <c r="O180" s="58" t="s">
        <v>155</v>
      </c>
      <c r="P180" s="58" t="s">
        <v>155</v>
      </c>
      <c r="Q180" s="58" t="s">
        <v>155</v>
      </c>
      <c r="R180" s="58" t="s">
        <v>155</v>
      </c>
      <c r="S180" s="58">
        <v>299</v>
      </c>
      <c r="T180" s="58">
        <v>-2.1</v>
      </c>
      <c r="U180" s="58">
        <v>7.3</v>
      </c>
      <c r="V180" s="58" t="s">
        <v>155</v>
      </c>
      <c r="W180" s="2"/>
      <c r="X180" s="2"/>
      <c r="Y180" s="2"/>
      <c r="Z180" s="2"/>
    </row>
    <row r="181" spans="1:26" ht="14.25" customHeight="1">
      <c r="A181" s="59" t="s">
        <v>664</v>
      </c>
      <c r="B181" s="58" t="s">
        <v>316</v>
      </c>
      <c r="C181" s="58" t="s">
        <v>4</v>
      </c>
      <c r="D181" s="58" t="s">
        <v>665</v>
      </c>
      <c r="E181" s="58" t="s">
        <v>155</v>
      </c>
      <c r="F181" s="58" t="s">
        <v>155</v>
      </c>
      <c r="G181" s="58" t="s">
        <v>360</v>
      </c>
      <c r="H181" s="58" t="s">
        <v>314</v>
      </c>
      <c r="I181" s="58">
        <v>-20</v>
      </c>
      <c r="J181" s="58">
        <v>12</v>
      </c>
      <c r="K181" s="58">
        <v>-3.4</v>
      </c>
      <c r="L181" s="58" t="s">
        <v>155</v>
      </c>
      <c r="M181" s="58" t="s">
        <v>155</v>
      </c>
      <c r="N181" s="58">
        <v>82</v>
      </c>
      <c r="O181" s="58">
        <v>110</v>
      </c>
      <c r="P181" s="58">
        <v>146</v>
      </c>
      <c r="Q181" s="58" t="s">
        <v>155</v>
      </c>
      <c r="R181" s="58" t="s">
        <v>155</v>
      </c>
      <c r="S181" s="58">
        <v>522</v>
      </c>
      <c r="T181" s="58">
        <v>1.2</v>
      </c>
      <c r="U181" s="58" t="s">
        <v>155</v>
      </c>
      <c r="V181" s="58" t="s">
        <v>155</v>
      </c>
      <c r="W181" s="2"/>
      <c r="X181" s="2"/>
      <c r="Y181" s="2"/>
      <c r="Z181" s="2"/>
    </row>
    <row r="182" spans="1:26" ht="14.25" customHeight="1">
      <c r="A182" s="59" t="s">
        <v>666</v>
      </c>
      <c r="B182" s="58" t="s">
        <v>316</v>
      </c>
      <c r="C182" s="58" t="s">
        <v>4</v>
      </c>
      <c r="D182" s="58" t="s">
        <v>667</v>
      </c>
      <c r="E182" s="58" t="s">
        <v>155</v>
      </c>
      <c r="F182" s="58" t="s">
        <v>133</v>
      </c>
      <c r="G182" s="58" t="s">
        <v>313</v>
      </c>
      <c r="H182" s="58" t="s">
        <v>314</v>
      </c>
      <c r="I182" s="58">
        <v>20</v>
      </c>
      <c r="J182" s="58">
        <v>10</v>
      </c>
      <c r="K182" s="58">
        <v>7.3</v>
      </c>
      <c r="L182" s="58" t="s">
        <v>155</v>
      </c>
      <c r="M182" s="58" t="s">
        <v>155</v>
      </c>
      <c r="N182" s="58">
        <v>15.5</v>
      </c>
      <c r="O182" s="58">
        <v>17.5</v>
      </c>
      <c r="P182" s="58">
        <v>22.5</v>
      </c>
      <c r="Q182" s="58" t="s">
        <v>155</v>
      </c>
      <c r="R182" s="58" t="s">
        <v>155</v>
      </c>
      <c r="S182" s="58">
        <v>1177</v>
      </c>
      <c r="T182" s="58">
        <v>1</v>
      </c>
      <c r="U182" s="58" t="s">
        <v>155</v>
      </c>
      <c r="V182" s="58">
        <v>16</v>
      </c>
      <c r="W182" s="2"/>
      <c r="X182" s="2"/>
      <c r="Y182" s="2"/>
      <c r="Z182" s="2"/>
    </row>
    <row r="183" spans="1:26" ht="14.25" customHeight="1">
      <c r="A183" s="59" t="s">
        <v>668</v>
      </c>
      <c r="B183" s="58" t="s">
        <v>316</v>
      </c>
      <c r="C183" s="58" t="s">
        <v>4</v>
      </c>
      <c r="D183" s="58" t="s">
        <v>669</v>
      </c>
      <c r="E183" s="58" t="s">
        <v>155</v>
      </c>
      <c r="F183" s="58" t="s">
        <v>155</v>
      </c>
      <c r="G183" s="58" t="s">
        <v>360</v>
      </c>
      <c r="H183" s="58" t="s">
        <v>314</v>
      </c>
      <c r="I183" s="58">
        <v>-20</v>
      </c>
      <c r="J183" s="58">
        <v>10</v>
      </c>
      <c r="K183" s="58">
        <v>-5.2</v>
      </c>
      <c r="L183" s="58" t="s">
        <v>155</v>
      </c>
      <c r="M183" s="58" t="s">
        <v>155</v>
      </c>
      <c r="N183" s="58">
        <v>33</v>
      </c>
      <c r="O183" s="58">
        <v>40</v>
      </c>
      <c r="P183" s="58">
        <v>52</v>
      </c>
      <c r="Q183" s="58" t="s">
        <v>155</v>
      </c>
      <c r="R183" s="58" t="s">
        <v>155</v>
      </c>
      <c r="S183" s="58">
        <v>1237</v>
      </c>
      <c r="T183" s="58">
        <v>-1</v>
      </c>
      <c r="U183" s="58">
        <v>14</v>
      </c>
      <c r="V183" s="58" t="s">
        <v>155</v>
      </c>
      <c r="W183" s="2"/>
      <c r="X183" s="2"/>
      <c r="Y183" s="2"/>
      <c r="Z183" s="2"/>
    </row>
    <row r="184" spans="1:26" ht="14.25" customHeight="1">
      <c r="A184" s="59" t="s">
        <v>670</v>
      </c>
      <c r="B184" s="58" t="s">
        <v>316</v>
      </c>
      <c r="C184" s="58" t="s">
        <v>4</v>
      </c>
      <c r="D184" s="58" t="s">
        <v>671</v>
      </c>
      <c r="E184" s="58" t="s">
        <v>155</v>
      </c>
      <c r="F184" s="58" t="s">
        <v>155</v>
      </c>
      <c r="G184" s="58" t="s">
        <v>313</v>
      </c>
      <c r="H184" s="58" t="s">
        <v>314</v>
      </c>
      <c r="I184" s="58">
        <v>20</v>
      </c>
      <c r="J184" s="58">
        <v>8</v>
      </c>
      <c r="K184" s="58">
        <v>2.9</v>
      </c>
      <c r="L184" s="58" t="s">
        <v>155</v>
      </c>
      <c r="M184" s="58" t="s">
        <v>155</v>
      </c>
      <c r="N184" s="58" t="s">
        <v>155</v>
      </c>
      <c r="O184" s="58">
        <v>53</v>
      </c>
      <c r="P184" s="58">
        <v>87</v>
      </c>
      <c r="Q184" s="58" t="s">
        <v>155</v>
      </c>
      <c r="R184" s="58" t="s">
        <v>155</v>
      </c>
      <c r="S184" s="58">
        <v>500</v>
      </c>
      <c r="T184" s="58">
        <v>1</v>
      </c>
      <c r="U184" s="58" t="s">
        <v>155</v>
      </c>
      <c r="V184" s="58" t="s">
        <v>155</v>
      </c>
      <c r="W184" s="2"/>
      <c r="X184" s="2"/>
      <c r="Y184" s="2"/>
      <c r="Z184" s="2"/>
    </row>
    <row r="185" spans="1:26" ht="14.25" customHeight="1">
      <c r="A185" s="59" t="s">
        <v>672</v>
      </c>
      <c r="B185" s="58" t="s">
        <v>673</v>
      </c>
      <c r="C185" s="58" t="s">
        <v>4</v>
      </c>
      <c r="D185" s="58" t="s">
        <v>674</v>
      </c>
      <c r="E185" s="58" t="s">
        <v>155</v>
      </c>
      <c r="F185" s="58" t="s">
        <v>155</v>
      </c>
      <c r="G185" s="58" t="s">
        <v>360</v>
      </c>
      <c r="H185" s="58" t="s">
        <v>314</v>
      </c>
      <c r="I185" s="58">
        <v>-30</v>
      </c>
      <c r="J185" s="58">
        <v>12</v>
      </c>
      <c r="K185" s="58">
        <v>-4.3</v>
      </c>
      <c r="L185" s="58">
        <v>48</v>
      </c>
      <c r="M185" s="58" t="s">
        <v>155</v>
      </c>
      <c r="N185" s="58">
        <v>55</v>
      </c>
      <c r="O185" s="58" t="s">
        <v>155</v>
      </c>
      <c r="P185" s="58" t="s">
        <v>155</v>
      </c>
      <c r="Q185" s="58" t="s">
        <v>155</v>
      </c>
      <c r="R185" s="58" t="s">
        <v>155</v>
      </c>
      <c r="S185" s="58">
        <v>1330</v>
      </c>
      <c r="T185" s="58">
        <v>-1.7</v>
      </c>
      <c r="U185" s="58">
        <v>26.8</v>
      </c>
      <c r="V185" s="58" t="s">
        <v>155</v>
      </c>
      <c r="W185" s="2"/>
      <c r="X185" s="2"/>
      <c r="Y185" s="2"/>
      <c r="Z185" s="2"/>
    </row>
    <row r="186" spans="1:26" ht="14.25" customHeight="1">
      <c r="A186" s="59" t="s">
        <v>675</v>
      </c>
      <c r="B186" s="58" t="s">
        <v>316</v>
      </c>
      <c r="C186" s="58" t="s">
        <v>4</v>
      </c>
      <c r="D186" s="58" t="s">
        <v>676</v>
      </c>
      <c r="E186" s="58" t="s">
        <v>155</v>
      </c>
      <c r="F186" s="58" t="s">
        <v>155</v>
      </c>
      <c r="G186" s="58" t="s">
        <v>360</v>
      </c>
      <c r="H186" s="58" t="s">
        <v>314</v>
      </c>
      <c r="I186" s="58">
        <v>-20</v>
      </c>
      <c r="J186" s="58">
        <v>12</v>
      </c>
      <c r="K186" s="58">
        <v>-2.9</v>
      </c>
      <c r="L186" s="58" t="s">
        <v>155</v>
      </c>
      <c r="M186" s="58" t="s">
        <v>155</v>
      </c>
      <c r="N186" s="58">
        <v>63</v>
      </c>
      <c r="O186" s="58">
        <v>80</v>
      </c>
      <c r="P186" s="58">
        <v>108</v>
      </c>
      <c r="Q186" s="58" t="s">
        <v>155</v>
      </c>
      <c r="R186" s="58" t="s">
        <v>155</v>
      </c>
      <c r="S186" s="58">
        <v>1141</v>
      </c>
      <c r="T186" s="58">
        <v>-1</v>
      </c>
      <c r="U186" s="58" t="s">
        <v>155</v>
      </c>
      <c r="V186" s="58" t="s">
        <v>155</v>
      </c>
      <c r="W186" s="2"/>
      <c r="X186" s="2"/>
      <c r="Y186" s="2"/>
      <c r="Z186" s="2"/>
    </row>
    <row r="187" spans="1:26" ht="14.25" customHeight="1">
      <c r="A187" s="59" t="s">
        <v>677</v>
      </c>
      <c r="B187" s="58" t="s">
        <v>316</v>
      </c>
      <c r="C187" s="58" t="s">
        <v>4</v>
      </c>
      <c r="D187" s="58" t="s">
        <v>674</v>
      </c>
      <c r="E187" s="58" t="s">
        <v>155</v>
      </c>
      <c r="F187" s="58" t="s">
        <v>155</v>
      </c>
      <c r="G187" s="58" t="s">
        <v>360</v>
      </c>
      <c r="H187" s="58" t="s">
        <v>314</v>
      </c>
      <c r="I187" s="58">
        <v>-30</v>
      </c>
      <c r="J187" s="58">
        <v>12</v>
      </c>
      <c r="K187" s="58">
        <v>-4</v>
      </c>
      <c r="L187" s="58">
        <v>55</v>
      </c>
      <c r="M187" s="58" t="s">
        <v>155</v>
      </c>
      <c r="N187" s="58">
        <v>65</v>
      </c>
      <c r="O187" s="58">
        <v>99</v>
      </c>
      <c r="P187" s="58" t="s">
        <v>155</v>
      </c>
      <c r="Q187" s="58" t="s">
        <v>155</v>
      </c>
      <c r="R187" s="58" t="s">
        <v>155</v>
      </c>
      <c r="S187" s="58">
        <v>776</v>
      </c>
      <c r="T187" s="58">
        <v>-1.3</v>
      </c>
      <c r="U187" s="58" t="s">
        <v>155</v>
      </c>
      <c r="V187" s="58" t="s">
        <v>155</v>
      </c>
      <c r="W187" s="2"/>
      <c r="X187" s="2"/>
      <c r="Y187" s="2"/>
      <c r="Z187" s="2"/>
    </row>
    <row r="188" spans="1:26" ht="14.25" customHeight="1">
      <c r="A188" s="59" t="s">
        <v>678</v>
      </c>
      <c r="B188" s="58" t="s">
        <v>316</v>
      </c>
      <c r="C188" s="58" t="s">
        <v>4</v>
      </c>
      <c r="D188" s="58" t="s">
        <v>609</v>
      </c>
      <c r="E188" s="58" t="s">
        <v>155</v>
      </c>
      <c r="F188" s="58" t="s">
        <v>155</v>
      </c>
      <c r="G188" s="58" t="s">
        <v>360</v>
      </c>
      <c r="H188" s="58" t="s">
        <v>314</v>
      </c>
      <c r="I188" s="58">
        <v>-30</v>
      </c>
      <c r="J188" s="58">
        <v>20</v>
      </c>
      <c r="K188" s="58">
        <v>-4</v>
      </c>
      <c r="L188" s="58">
        <v>55</v>
      </c>
      <c r="M188" s="58" t="s">
        <v>155</v>
      </c>
      <c r="N188" s="58">
        <v>87</v>
      </c>
      <c r="O188" s="58" t="s">
        <v>155</v>
      </c>
      <c r="P188" s="58" t="s">
        <v>155</v>
      </c>
      <c r="Q188" s="58" t="s">
        <v>155</v>
      </c>
      <c r="R188" s="58" t="s">
        <v>155</v>
      </c>
      <c r="S188" s="58">
        <v>629</v>
      </c>
      <c r="T188" s="58">
        <v>-3</v>
      </c>
      <c r="U188" s="58" t="s">
        <v>155</v>
      </c>
      <c r="V188" s="58" t="s">
        <v>155</v>
      </c>
      <c r="W188" s="2"/>
      <c r="X188" s="2"/>
      <c r="Y188" s="2"/>
      <c r="Z188" s="2"/>
    </row>
    <row r="189" spans="1:26" ht="14.25" customHeight="1">
      <c r="A189" s="59" t="s">
        <v>679</v>
      </c>
      <c r="B189" s="58" t="s">
        <v>316</v>
      </c>
      <c r="C189" s="58" t="s">
        <v>4</v>
      </c>
      <c r="D189" s="58" t="s">
        <v>680</v>
      </c>
      <c r="E189" s="58" t="s">
        <v>155</v>
      </c>
      <c r="F189" s="58" t="s">
        <v>155</v>
      </c>
      <c r="G189" s="58" t="s">
        <v>313</v>
      </c>
      <c r="H189" s="58" t="s">
        <v>314</v>
      </c>
      <c r="I189" s="58">
        <v>30</v>
      </c>
      <c r="J189" s="58">
        <v>20</v>
      </c>
      <c r="K189" s="58">
        <v>2.9</v>
      </c>
      <c r="L189" s="58">
        <v>57</v>
      </c>
      <c r="M189" s="58" t="s">
        <v>155</v>
      </c>
      <c r="N189" s="58">
        <v>94</v>
      </c>
      <c r="O189" s="58" t="s">
        <v>155</v>
      </c>
      <c r="P189" s="58" t="s">
        <v>155</v>
      </c>
      <c r="Q189" s="58" t="s">
        <v>155</v>
      </c>
      <c r="R189" s="58" t="s">
        <v>155</v>
      </c>
      <c r="S189" s="58">
        <v>607</v>
      </c>
      <c r="T189" s="58">
        <v>3</v>
      </c>
      <c r="U189" s="58">
        <v>12.63</v>
      </c>
      <c r="V189" s="58" t="s">
        <v>155</v>
      </c>
      <c r="W189" s="2"/>
      <c r="X189" s="2"/>
      <c r="Y189" s="2"/>
      <c r="Z189" s="2"/>
    </row>
    <row r="190" spans="1:26" ht="14.25" customHeight="1">
      <c r="A190" s="59" t="s">
        <v>681</v>
      </c>
      <c r="B190" s="58" t="s">
        <v>312</v>
      </c>
      <c r="C190" s="58" t="s">
        <v>3</v>
      </c>
      <c r="D190" s="58" t="s">
        <v>155</v>
      </c>
      <c r="E190" s="58" t="s">
        <v>155</v>
      </c>
      <c r="F190" s="58" t="s">
        <v>155</v>
      </c>
      <c r="G190" s="58" t="s">
        <v>313</v>
      </c>
      <c r="H190" s="58" t="s">
        <v>314</v>
      </c>
      <c r="I190" s="58">
        <v>30</v>
      </c>
      <c r="J190" s="58">
        <v>12</v>
      </c>
      <c r="K190" s="58">
        <v>1.9</v>
      </c>
      <c r="L190" s="58">
        <v>70</v>
      </c>
      <c r="M190" s="58" t="s">
        <v>155</v>
      </c>
      <c r="N190" s="58">
        <v>75</v>
      </c>
      <c r="O190" s="58">
        <v>85</v>
      </c>
      <c r="P190" s="58">
        <v>110</v>
      </c>
      <c r="Q190" s="58" t="s">
        <v>155</v>
      </c>
      <c r="R190" s="58" t="s">
        <v>155</v>
      </c>
      <c r="S190" s="58">
        <v>447</v>
      </c>
      <c r="T190" s="58">
        <v>1.2</v>
      </c>
      <c r="U190" s="58">
        <v>4.8</v>
      </c>
      <c r="V190" s="58" t="s">
        <v>155</v>
      </c>
      <c r="W190" s="2"/>
      <c r="X190" s="2"/>
      <c r="Y190" s="2"/>
      <c r="Z190" s="2"/>
    </row>
    <row r="191" spans="1:26" ht="14.25" customHeight="1">
      <c r="A191" s="59" t="s">
        <v>682</v>
      </c>
      <c r="B191" s="58" t="s">
        <v>312</v>
      </c>
      <c r="C191" s="58" t="s">
        <v>3</v>
      </c>
      <c r="D191" s="58" t="s">
        <v>155</v>
      </c>
      <c r="E191" s="58" t="s">
        <v>155</v>
      </c>
      <c r="F191" s="58" t="s">
        <v>155</v>
      </c>
      <c r="G191" s="58" t="s">
        <v>360</v>
      </c>
      <c r="H191" s="58" t="s">
        <v>314</v>
      </c>
      <c r="I191" s="58">
        <v>-30</v>
      </c>
      <c r="J191" s="58">
        <v>12</v>
      </c>
      <c r="K191" s="58">
        <v>-1.5</v>
      </c>
      <c r="L191" s="58">
        <v>115</v>
      </c>
      <c r="M191" s="58" t="s">
        <v>155</v>
      </c>
      <c r="N191" s="58">
        <v>130</v>
      </c>
      <c r="O191" s="58">
        <v>180</v>
      </c>
      <c r="P191" s="58" t="s">
        <v>155</v>
      </c>
      <c r="Q191" s="58" t="s">
        <v>155</v>
      </c>
      <c r="R191" s="58" t="s">
        <v>155</v>
      </c>
      <c r="S191" s="58">
        <v>443</v>
      </c>
      <c r="T191" s="58">
        <v>-1.3</v>
      </c>
      <c r="U191" s="58">
        <v>11</v>
      </c>
      <c r="V191" s="58" t="s">
        <v>155</v>
      </c>
      <c r="W191" s="2"/>
      <c r="X191" s="2"/>
      <c r="Y191" s="2"/>
      <c r="Z191" s="2"/>
    </row>
    <row r="192" spans="1:26" ht="14.25" customHeight="1">
      <c r="A192" s="59" t="s">
        <v>683</v>
      </c>
      <c r="B192" s="58" t="s">
        <v>312</v>
      </c>
      <c r="C192" s="58" t="s">
        <v>3</v>
      </c>
      <c r="D192" s="58" t="s">
        <v>155</v>
      </c>
      <c r="E192" s="58" t="s">
        <v>155</v>
      </c>
      <c r="F192" s="58" t="s">
        <v>133</v>
      </c>
      <c r="G192" s="58" t="s">
        <v>360</v>
      </c>
      <c r="H192" s="58" t="s">
        <v>314</v>
      </c>
      <c r="I192" s="58">
        <v>-20</v>
      </c>
      <c r="J192" s="58">
        <v>8</v>
      </c>
      <c r="K192" s="58">
        <v>-0.7</v>
      </c>
      <c r="L192" s="58" t="s">
        <v>155</v>
      </c>
      <c r="M192" s="58" t="s">
        <v>155</v>
      </c>
      <c r="N192" s="58">
        <v>325</v>
      </c>
      <c r="O192" s="58">
        <v>420</v>
      </c>
      <c r="P192" s="58">
        <v>600</v>
      </c>
      <c r="Q192" s="58" t="s">
        <v>155</v>
      </c>
      <c r="R192" s="58" t="s">
        <v>155</v>
      </c>
      <c r="S192" s="58">
        <v>165</v>
      </c>
      <c r="T192" s="58">
        <v>-1</v>
      </c>
      <c r="U192" s="58" t="s">
        <v>155</v>
      </c>
      <c r="V192" s="58">
        <v>2.2000000000000002</v>
      </c>
      <c r="W192" s="2"/>
      <c r="X192" s="2"/>
      <c r="Y192" s="2"/>
      <c r="Z192" s="2"/>
    </row>
    <row r="193" spans="1:26" ht="14.25" customHeight="1">
      <c r="A193" s="59" t="s">
        <v>684</v>
      </c>
      <c r="B193" s="58" t="s">
        <v>312</v>
      </c>
      <c r="C193" s="58" t="s">
        <v>3</v>
      </c>
      <c r="D193" s="58" t="s">
        <v>155</v>
      </c>
      <c r="E193" s="58" t="s">
        <v>155</v>
      </c>
      <c r="F193" s="58" t="s">
        <v>133</v>
      </c>
      <c r="G193" s="58" t="s">
        <v>313</v>
      </c>
      <c r="H193" s="58" t="s">
        <v>314</v>
      </c>
      <c r="I193" s="58">
        <v>20</v>
      </c>
      <c r="J193" s="58">
        <v>8</v>
      </c>
      <c r="K193" s="58">
        <v>1</v>
      </c>
      <c r="L193" s="58" t="s">
        <v>155</v>
      </c>
      <c r="M193" s="58" t="s">
        <v>155</v>
      </c>
      <c r="N193" s="58">
        <v>150</v>
      </c>
      <c r="O193" s="58">
        <v>215</v>
      </c>
      <c r="P193" s="58">
        <v>400</v>
      </c>
      <c r="Q193" s="58" t="s">
        <v>155</v>
      </c>
      <c r="R193" s="58" t="s">
        <v>155</v>
      </c>
      <c r="S193" s="58">
        <v>92</v>
      </c>
      <c r="T193" s="58">
        <v>1</v>
      </c>
      <c r="U193" s="58" t="s">
        <v>155</v>
      </c>
      <c r="V193" s="58">
        <v>1.6</v>
      </c>
      <c r="W193" s="2"/>
      <c r="X193" s="2"/>
      <c r="Y193" s="2"/>
      <c r="Z193" s="2"/>
    </row>
    <row r="194" spans="1:26" ht="14.25" customHeight="1">
      <c r="A194" s="59" t="s">
        <v>685</v>
      </c>
      <c r="B194" s="58" t="s">
        <v>312</v>
      </c>
      <c r="C194" s="58" t="s">
        <v>3</v>
      </c>
      <c r="D194" s="58" t="s">
        <v>155</v>
      </c>
      <c r="E194" s="58" t="s">
        <v>155</v>
      </c>
      <c r="F194" s="58" t="s">
        <v>155</v>
      </c>
      <c r="G194" s="58" t="s">
        <v>313</v>
      </c>
      <c r="H194" s="58" t="s">
        <v>314</v>
      </c>
      <c r="I194" s="58">
        <v>20</v>
      </c>
      <c r="J194" s="58">
        <v>12</v>
      </c>
      <c r="K194" s="58">
        <v>1.3</v>
      </c>
      <c r="L194" s="58" t="s">
        <v>155</v>
      </c>
      <c r="M194" s="58" t="s">
        <v>155</v>
      </c>
      <c r="N194" s="58">
        <v>77</v>
      </c>
      <c r="O194" s="58">
        <v>90</v>
      </c>
      <c r="P194" s="58">
        <v>120</v>
      </c>
      <c r="Q194" s="58" t="s">
        <v>155</v>
      </c>
      <c r="R194" s="58" t="s">
        <v>155</v>
      </c>
      <c r="S194" s="58">
        <v>350</v>
      </c>
      <c r="T194" s="58">
        <v>1.2</v>
      </c>
      <c r="U194" s="58" t="s">
        <v>155</v>
      </c>
      <c r="V194" s="58">
        <v>4.5999999999999996</v>
      </c>
      <c r="W194" s="2"/>
      <c r="X194" s="2"/>
      <c r="Y194" s="2"/>
      <c r="Z194" s="2"/>
    </row>
    <row r="195" spans="1:26" ht="14.25" customHeight="1">
      <c r="A195" s="59" t="s">
        <v>686</v>
      </c>
      <c r="B195" s="58" t="s">
        <v>312</v>
      </c>
      <c r="C195" s="58" t="s">
        <v>3</v>
      </c>
      <c r="D195" s="58" t="s">
        <v>155</v>
      </c>
      <c r="E195" s="58" t="s">
        <v>155</v>
      </c>
      <c r="F195" s="58" t="s">
        <v>155</v>
      </c>
      <c r="G195" s="58" t="s">
        <v>360</v>
      </c>
      <c r="H195" s="58" t="s">
        <v>314</v>
      </c>
      <c r="I195" s="58">
        <v>-20</v>
      </c>
      <c r="J195" s="58">
        <v>12</v>
      </c>
      <c r="K195" s="58">
        <v>-1.3</v>
      </c>
      <c r="L195" s="58" t="s">
        <v>155</v>
      </c>
      <c r="M195" s="58" t="s">
        <v>155</v>
      </c>
      <c r="N195" s="58">
        <v>125</v>
      </c>
      <c r="O195" s="58">
        <v>150</v>
      </c>
      <c r="P195" s="58">
        <v>200</v>
      </c>
      <c r="Q195" s="58" t="s">
        <v>155</v>
      </c>
      <c r="R195" s="58" t="s">
        <v>155</v>
      </c>
      <c r="S195" s="58">
        <v>416</v>
      </c>
      <c r="T195" s="58">
        <v>-1.2</v>
      </c>
      <c r="U195" s="58" t="s">
        <v>155</v>
      </c>
      <c r="V195" s="58">
        <v>5.4</v>
      </c>
      <c r="W195" s="2"/>
      <c r="X195" s="2"/>
      <c r="Y195" s="2"/>
      <c r="Z195" s="2"/>
    </row>
    <row r="196" spans="1:26" ht="14.25" customHeight="1">
      <c r="A196" s="59" t="s">
        <v>687</v>
      </c>
      <c r="B196" s="58" t="s">
        <v>487</v>
      </c>
      <c r="C196" s="58" t="s">
        <v>4</v>
      </c>
      <c r="D196" s="58" t="s">
        <v>155</v>
      </c>
      <c r="E196" s="58" t="s">
        <v>155</v>
      </c>
      <c r="F196" s="58" t="s">
        <v>155</v>
      </c>
      <c r="G196" s="58" t="s">
        <v>313</v>
      </c>
      <c r="H196" s="58" t="s">
        <v>314</v>
      </c>
      <c r="I196" s="58">
        <v>40</v>
      </c>
      <c r="J196" s="58">
        <v>20</v>
      </c>
      <c r="K196" s="58">
        <v>100</v>
      </c>
      <c r="L196" s="58">
        <v>3.8</v>
      </c>
      <c r="M196" s="58" t="s">
        <v>155</v>
      </c>
      <c r="N196" s="58">
        <v>5</v>
      </c>
      <c r="O196" s="58" t="s">
        <v>155</v>
      </c>
      <c r="P196" s="58" t="s">
        <v>155</v>
      </c>
      <c r="Q196" s="58" t="s">
        <v>155</v>
      </c>
      <c r="R196" s="58" t="s">
        <v>155</v>
      </c>
      <c r="S196" s="58">
        <v>5214</v>
      </c>
      <c r="T196" s="58">
        <v>2.5</v>
      </c>
      <c r="U196" s="58" t="s">
        <v>155</v>
      </c>
      <c r="V196" s="58">
        <v>50</v>
      </c>
      <c r="W196" s="2"/>
      <c r="X196" s="2"/>
      <c r="Y196" s="2"/>
      <c r="Z196" s="2"/>
    </row>
    <row r="197" spans="1:26" ht="14.25" customHeight="1">
      <c r="A197" s="59" t="s">
        <v>688</v>
      </c>
      <c r="B197" s="58" t="s">
        <v>487</v>
      </c>
      <c r="C197" s="58" t="s">
        <v>4</v>
      </c>
      <c r="D197" s="58" t="s">
        <v>689</v>
      </c>
      <c r="E197" s="58" t="s">
        <v>133</v>
      </c>
      <c r="F197" s="58" t="s">
        <v>155</v>
      </c>
      <c r="G197" s="58" t="s">
        <v>313</v>
      </c>
      <c r="H197" s="58" t="s">
        <v>314</v>
      </c>
      <c r="I197" s="58">
        <v>40</v>
      </c>
      <c r="J197" s="58">
        <v>20</v>
      </c>
      <c r="K197" s="58">
        <v>100</v>
      </c>
      <c r="L197" s="58">
        <v>3.8</v>
      </c>
      <c r="M197" s="58" t="s">
        <v>155</v>
      </c>
      <c r="N197" s="58">
        <v>5</v>
      </c>
      <c r="O197" s="58" t="s">
        <v>155</v>
      </c>
      <c r="P197" s="58" t="s">
        <v>155</v>
      </c>
      <c r="Q197" s="58" t="s">
        <v>155</v>
      </c>
      <c r="R197" s="58" t="s">
        <v>155</v>
      </c>
      <c r="S197" s="58">
        <v>5214</v>
      </c>
      <c r="T197" s="58">
        <v>2.5</v>
      </c>
      <c r="U197" s="58" t="s">
        <v>155</v>
      </c>
      <c r="V197" s="58">
        <v>50</v>
      </c>
      <c r="W197" s="2"/>
      <c r="X197" s="2"/>
      <c r="Y197" s="2"/>
      <c r="Z197" s="2"/>
    </row>
    <row r="198" spans="1:26" ht="14.25" customHeight="1">
      <c r="A198" s="59" t="s">
        <v>690</v>
      </c>
      <c r="B198" s="58" t="s">
        <v>487</v>
      </c>
      <c r="C198" s="58" t="s">
        <v>4</v>
      </c>
      <c r="D198" s="58" t="s">
        <v>155</v>
      </c>
      <c r="E198" s="58" t="s">
        <v>155</v>
      </c>
      <c r="F198" s="58" t="s">
        <v>155</v>
      </c>
      <c r="G198" s="58" t="s">
        <v>360</v>
      </c>
      <c r="H198" s="58" t="s">
        <v>314</v>
      </c>
      <c r="I198" s="58">
        <v>-30</v>
      </c>
      <c r="J198" s="58">
        <v>20</v>
      </c>
      <c r="K198" s="58">
        <v>-100</v>
      </c>
      <c r="L198" s="58">
        <v>4.5</v>
      </c>
      <c r="M198" s="58" t="s">
        <v>155</v>
      </c>
      <c r="N198" s="58">
        <v>7</v>
      </c>
      <c r="O198" s="58" t="s">
        <v>155</v>
      </c>
      <c r="P198" s="58" t="s">
        <v>155</v>
      </c>
      <c r="Q198" s="58" t="s">
        <v>155</v>
      </c>
      <c r="R198" s="58" t="s">
        <v>155</v>
      </c>
      <c r="S198" s="58">
        <v>6067</v>
      </c>
      <c r="T198" s="58">
        <v>-2.5</v>
      </c>
      <c r="U198" s="58">
        <v>107</v>
      </c>
      <c r="V198" s="58" t="s">
        <v>155</v>
      </c>
      <c r="W198" s="2"/>
      <c r="X198" s="2"/>
      <c r="Y198" s="2"/>
      <c r="Z198" s="2"/>
    </row>
    <row r="199" spans="1:26" ht="14.25" customHeight="1">
      <c r="A199" s="59" t="s">
        <v>691</v>
      </c>
      <c r="B199" s="58" t="s">
        <v>487</v>
      </c>
      <c r="C199" s="58" t="s">
        <v>3</v>
      </c>
      <c r="D199" s="58" t="s">
        <v>155</v>
      </c>
      <c r="E199" s="58" t="s">
        <v>155</v>
      </c>
      <c r="F199" s="58" t="s">
        <v>155</v>
      </c>
      <c r="G199" s="58" t="s">
        <v>360</v>
      </c>
      <c r="H199" s="58" t="s">
        <v>314</v>
      </c>
      <c r="I199" s="58">
        <v>-40</v>
      </c>
      <c r="J199" s="58">
        <v>20</v>
      </c>
      <c r="K199" s="58">
        <v>-16</v>
      </c>
      <c r="L199" s="58">
        <v>45</v>
      </c>
      <c r="M199" s="58" t="s">
        <v>155</v>
      </c>
      <c r="N199" s="58">
        <v>68</v>
      </c>
      <c r="O199" s="58" t="s">
        <v>155</v>
      </c>
      <c r="P199" s="58" t="s">
        <v>155</v>
      </c>
      <c r="Q199" s="58" t="s">
        <v>155</v>
      </c>
      <c r="R199" s="58" t="s">
        <v>155</v>
      </c>
      <c r="S199" s="58">
        <v>929</v>
      </c>
      <c r="T199" s="58">
        <v>-2.5</v>
      </c>
      <c r="U199" s="58" t="s">
        <v>155</v>
      </c>
      <c r="V199" s="58">
        <v>8.3000000000000007</v>
      </c>
      <c r="W199" s="2"/>
      <c r="X199" s="2"/>
      <c r="Y199" s="2"/>
      <c r="Z199" s="2"/>
    </row>
    <row r="200" spans="1:26" ht="14.25" customHeight="1">
      <c r="A200" s="59" t="s">
        <v>692</v>
      </c>
      <c r="B200" s="58" t="s">
        <v>487</v>
      </c>
      <c r="C200" s="58" t="s">
        <v>3</v>
      </c>
      <c r="D200" s="58" t="s">
        <v>155</v>
      </c>
      <c r="E200" s="58" t="s">
        <v>133</v>
      </c>
      <c r="F200" s="58" t="s">
        <v>155</v>
      </c>
      <c r="G200" s="58" t="s">
        <v>360</v>
      </c>
      <c r="H200" s="58" t="s">
        <v>314</v>
      </c>
      <c r="I200" s="58">
        <v>-40</v>
      </c>
      <c r="J200" s="58">
        <v>20</v>
      </c>
      <c r="K200" s="58">
        <v>-16</v>
      </c>
      <c r="L200" s="58">
        <v>45</v>
      </c>
      <c r="M200" s="58" t="s">
        <v>155</v>
      </c>
      <c r="N200" s="58">
        <v>68</v>
      </c>
      <c r="O200" s="58" t="s">
        <v>155</v>
      </c>
      <c r="P200" s="58" t="s">
        <v>155</v>
      </c>
      <c r="Q200" s="58" t="s">
        <v>155</v>
      </c>
      <c r="R200" s="58" t="s">
        <v>155</v>
      </c>
      <c r="S200" s="58">
        <v>929</v>
      </c>
      <c r="T200" s="58">
        <v>-2.5</v>
      </c>
      <c r="U200" s="58" t="s">
        <v>155</v>
      </c>
      <c r="V200" s="58">
        <v>8.3000000000000007</v>
      </c>
      <c r="W200" s="2"/>
      <c r="X200" s="2"/>
      <c r="Y200" s="2"/>
      <c r="Z200" s="2"/>
    </row>
    <row r="201" spans="1:26" ht="14.25" customHeight="1">
      <c r="A201" s="59" t="s">
        <v>693</v>
      </c>
      <c r="B201" s="58" t="s">
        <v>487</v>
      </c>
      <c r="C201" s="58" t="s">
        <v>4</v>
      </c>
      <c r="D201" s="58" t="s">
        <v>155</v>
      </c>
      <c r="E201" s="58" t="s">
        <v>155</v>
      </c>
      <c r="F201" s="58" t="s">
        <v>155</v>
      </c>
      <c r="G201" s="58" t="s">
        <v>313</v>
      </c>
      <c r="H201" s="58" t="s">
        <v>314</v>
      </c>
      <c r="I201" s="58">
        <v>30</v>
      </c>
      <c r="J201" s="58">
        <v>20</v>
      </c>
      <c r="K201" s="58">
        <v>25</v>
      </c>
      <c r="L201" s="58">
        <v>25</v>
      </c>
      <c r="M201" s="58" t="s">
        <v>155</v>
      </c>
      <c r="N201" s="58">
        <v>33</v>
      </c>
      <c r="O201" s="58" t="s">
        <v>155</v>
      </c>
      <c r="P201" s="58" t="s">
        <v>155</v>
      </c>
      <c r="Q201" s="58" t="s">
        <v>155</v>
      </c>
      <c r="R201" s="58" t="s">
        <v>155</v>
      </c>
      <c r="S201" s="58">
        <v>392</v>
      </c>
      <c r="T201" s="58">
        <v>2.5</v>
      </c>
      <c r="U201" s="58" t="s">
        <v>155</v>
      </c>
      <c r="V201" s="58">
        <v>4.3</v>
      </c>
      <c r="W201" s="2"/>
      <c r="X201" s="2"/>
      <c r="Y201" s="2"/>
      <c r="Z201" s="2"/>
    </row>
    <row r="202" spans="1:26" ht="14.25" customHeight="1">
      <c r="A202" s="59" t="s">
        <v>694</v>
      </c>
      <c r="B202" s="58" t="s">
        <v>487</v>
      </c>
      <c r="C202" s="58" t="s">
        <v>4</v>
      </c>
      <c r="D202" s="58" t="s">
        <v>155</v>
      </c>
      <c r="E202" s="58" t="s">
        <v>155</v>
      </c>
      <c r="F202" s="58" t="s">
        <v>155</v>
      </c>
      <c r="G202" s="58" t="s">
        <v>313</v>
      </c>
      <c r="H202" s="58" t="s">
        <v>314</v>
      </c>
      <c r="I202" s="58">
        <v>40</v>
      </c>
      <c r="J202" s="58">
        <v>20</v>
      </c>
      <c r="K202" s="58">
        <v>21</v>
      </c>
      <c r="L202" s="58">
        <v>32</v>
      </c>
      <c r="M202" s="58" t="s">
        <v>155</v>
      </c>
      <c r="N202" s="58">
        <v>40</v>
      </c>
      <c r="O202" s="58" t="s">
        <v>155</v>
      </c>
      <c r="P202" s="58" t="s">
        <v>155</v>
      </c>
      <c r="Q202" s="58" t="s">
        <v>155</v>
      </c>
      <c r="R202" s="58" t="s">
        <v>155</v>
      </c>
      <c r="S202" s="58">
        <v>425</v>
      </c>
      <c r="T202" s="58">
        <v>2.5</v>
      </c>
      <c r="U202" s="58" t="s">
        <v>155</v>
      </c>
      <c r="V202" s="58">
        <v>4.4000000000000004</v>
      </c>
      <c r="W202" s="2"/>
      <c r="X202" s="2"/>
      <c r="Y202" s="2"/>
      <c r="Z202" s="2"/>
    </row>
    <row r="203" spans="1:26" ht="14.25" customHeight="1">
      <c r="A203" s="59" t="s">
        <v>695</v>
      </c>
      <c r="B203" s="58" t="s">
        <v>487</v>
      </c>
      <c r="C203" s="58" t="s">
        <v>4</v>
      </c>
      <c r="D203" s="58" t="s">
        <v>696</v>
      </c>
      <c r="E203" s="58" t="s">
        <v>133</v>
      </c>
      <c r="F203" s="58" t="s">
        <v>155</v>
      </c>
      <c r="G203" s="58" t="s">
        <v>313</v>
      </c>
      <c r="H203" s="58" t="s">
        <v>314</v>
      </c>
      <c r="I203" s="58">
        <v>40</v>
      </c>
      <c r="J203" s="58">
        <v>20</v>
      </c>
      <c r="K203" s="58">
        <v>21</v>
      </c>
      <c r="L203" s="58">
        <v>32</v>
      </c>
      <c r="M203" s="58" t="s">
        <v>155</v>
      </c>
      <c r="N203" s="58">
        <v>40</v>
      </c>
      <c r="O203" s="58" t="s">
        <v>155</v>
      </c>
      <c r="P203" s="58" t="s">
        <v>155</v>
      </c>
      <c r="Q203" s="58" t="s">
        <v>155</v>
      </c>
      <c r="R203" s="58" t="s">
        <v>155</v>
      </c>
      <c r="S203" s="58">
        <v>425</v>
      </c>
      <c r="T203" s="58">
        <v>2.5</v>
      </c>
      <c r="U203" s="58" t="s">
        <v>155</v>
      </c>
      <c r="V203" s="58">
        <v>4.4000000000000004</v>
      </c>
      <c r="W203" s="2"/>
      <c r="X203" s="2"/>
      <c r="Y203" s="2"/>
      <c r="Z203" s="2"/>
    </row>
    <row r="204" spans="1:26" ht="14.25" customHeight="1">
      <c r="A204" s="59" t="s">
        <v>697</v>
      </c>
      <c r="B204" s="58" t="s">
        <v>487</v>
      </c>
      <c r="C204" s="58" t="s">
        <v>4</v>
      </c>
      <c r="D204" s="58" t="s">
        <v>698</v>
      </c>
      <c r="E204" s="58" t="s">
        <v>155</v>
      </c>
      <c r="F204" s="58" t="s">
        <v>155</v>
      </c>
      <c r="G204" s="58" t="s">
        <v>360</v>
      </c>
      <c r="H204" s="58" t="s">
        <v>314</v>
      </c>
      <c r="I204" s="58">
        <v>-30</v>
      </c>
      <c r="J204" s="58">
        <v>20</v>
      </c>
      <c r="K204" s="58">
        <v>-25</v>
      </c>
      <c r="L204" s="58">
        <v>30</v>
      </c>
      <c r="M204" s="58" t="s">
        <v>155</v>
      </c>
      <c r="N204" s="58">
        <v>45</v>
      </c>
      <c r="O204" s="58" t="s">
        <v>155</v>
      </c>
      <c r="P204" s="58" t="s">
        <v>155</v>
      </c>
      <c r="Q204" s="58" t="s">
        <v>155</v>
      </c>
      <c r="R204" s="58" t="s">
        <v>155</v>
      </c>
      <c r="S204" s="58">
        <v>870</v>
      </c>
      <c r="T204" s="58">
        <v>-2.5</v>
      </c>
      <c r="U204" s="58" t="s">
        <v>155</v>
      </c>
      <c r="V204" s="58">
        <v>7.8</v>
      </c>
      <c r="W204" s="2"/>
      <c r="X204" s="2"/>
      <c r="Y204" s="2"/>
      <c r="Z204" s="2"/>
    </row>
    <row r="205" spans="1:26" ht="14.25" customHeight="1">
      <c r="A205" s="59" t="s">
        <v>699</v>
      </c>
      <c r="B205" s="58" t="s">
        <v>487</v>
      </c>
      <c r="C205" s="58" t="s">
        <v>4</v>
      </c>
      <c r="D205" s="58" t="s">
        <v>155</v>
      </c>
      <c r="E205" s="58" t="s">
        <v>155</v>
      </c>
      <c r="F205" s="58" t="s">
        <v>155</v>
      </c>
      <c r="G205" s="58" t="s">
        <v>360</v>
      </c>
      <c r="H205" s="58" t="s">
        <v>314</v>
      </c>
      <c r="I205" s="58">
        <v>-30</v>
      </c>
      <c r="J205" s="58">
        <v>20</v>
      </c>
      <c r="K205" s="58">
        <v>-35</v>
      </c>
      <c r="L205" s="58">
        <v>19</v>
      </c>
      <c r="M205" s="58" t="s">
        <v>155</v>
      </c>
      <c r="N205" s="58">
        <v>30</v>
      </c>
      <c r="O205" s="58" t="s">
        <v>155</v>
      </c>
      <c r="P205" s="58" t="s">
        <v>155</v>
      </c>
      <c r="Q205" s="58" t="s">
        <v>155</v>
      </c>
      <c r="R205" s="58" t="s">
        <v>155</v>
      </c>
      <c r="S205" s="58">
        <v>1169</v>
      </c>
      <c r="T205" s="58">
        <v>-2.5</v>
      </c>
      <c r="U205" s="58" t="s">
        <v>155</v>
      </c>
      <c r="V205" s="58">
        <v>11</v>
      </c>
      <c r="W205" s="2"/>
      <c r="X205" s="2"/>
      <c r="Y205" s="2"/>
      <c r="Z205" s="2"/>
    </row>
    <row r="206" spans="1:26" ht="14.25" customHeight="1">
      <c r="A206" s="59" t="s">
        <v>700</v>
      </c>
      <c r="B206" s="58" t="s">
        <v>487</v>
      </c>
      <c r="C206" s="58" t="s">
        <v>4</v>
      </c>
      <c r="D206" s="58" t="s">
        <v>155</v>
      </c>
      <c r="E206" s="58" t="s">
        <v>155</v>
      </c>
      <c r="F206" s="58" t="s">
        <v>155</v>
      </c>
      <c r="G206" s="58" t="s">
        <v>313</v>
      </c>
      <c r="H206" s="58" t="s">
        <v>314</v>
      </c>
      <c r="I206" s="58">
        <v>40</v>
      </c>
      <c r="J206" s="58">
        <v>20</v>
      </c>
      <c r="K206" s="58">
        <v>40</v>
      </c>
      <c r="L206" s="58">
        <v>12</v>
      </c>
      <c r="M206" s="58" t="s">
        <v>155</v>
      </c>
      <c r="N206" s="58">
        <v>17</v>
      </c>
      <c r="O206" s="58" t="s">
        <v>155</v>
      </c>
      <c r="P206" s="58" t="s">
        <v>155</v>
      </c>
      <c r="Q206" s="58" t="s">
        <v>155</v>
      </c>
      <c r="R206" s="58" t="s">
        <v>155</v>
      </c>
      <c r="S206" s="58">
        <v>1040</v>
      </c>
      <c r="T206" s="58">
        <v>2.5</v>
      </c>
      <c r="U206" s="58" t="s">
        <v>155</v>
      </c>
      <c r="V206" s="58">
        <v>10</v>
      </c>
      <c r="W206" s="2"/>
      <c r="X206" s="2"/>
      <c r="Y206" s="2"/>
      <c r="Z206" s="2"/>
    </row>
    <row r="207" spans="1:26" ht="14.25" customHeight="1">
      <c r="A207" s="59" t="s">
        <v>701</v>
      </c>
      <c r="B207" s="58" t="s">
        <v>487</v>
      </c>
      <c r="C207" s="58" t="s">
        <v>4</v>
      </c>
      <c r="D207" s="58" t="s">
        <v>696</v>
      </c>
      <c r="E207" s="58" t="s">
        <v>133</v>
      </c>
      <c r="F207" s="58" t="s">
        <v>155</v>
      </c>
      <c r="G207" s="58" t="s">
        <v>313</v>
      </c>
      <c r="H207" s="58" t="s">
        <v>314</v>
      </c>
      <c r="I207" s="58">
        <v>40</v>
      </c>
      <c r="J207" s="58">
        <v>20</v>
      </c>
      <c r="K207" s="58">
        <v>40</v>
      </c>
      <c r="L207" s="58">
        <v>12</v>
      </c>
      <c r="M207" s="58" t="s">
        <v>155</v>
      </c>
      <c r="N207" s="58">
        <v>17</v>
      </c>
      <c r="O207" s="58" t="s">
        <v>155</v>
      </c>
      <c r="P207" s="58" t="s">
        <v>155</v>
      </c>
      <c r="Q207" s="58" t="s">
        <v>155</v>
      </c>
      <c r="R207" s="58" t="s">
        <v>155</v>
      </c>
      <c r="S207" s="58">
        <v>1040</v>
      </c>
      <c r="T207" s="58">
        <v>2.5</v>
      </c>
      <c r="U207" s="58" t="s">
        <v>155</v>
      </c>
      <c r="V207" s="58">
        <v>10</v>
      </c>
      <c r="W207" s="2"/>
      <c r="X207" s="2"/>
      <c r="Y207" s="2"/>
      <c r="Z207" s="2"/>
    </row>
    <row r="208" spans="1:26" ht="14.25" customHeight="1">
      <c r="A208" s="59" t="s">
        <v>702</v>
      </c>
      <c r="B208" s="58" t="s">
        <v>487</v>
      </c>
      <c r="C208" s="58" t="s">
        <v>4</v>
      </c>
      <c r="D208" s="58" t="s">
        <v>155</v>
      </c>
      <c r="E208" s="58" t="s">
        <v>155</v>
      </c>
      <c r="F208" s="58" t="s">
        <v>155</v>
      </c>
      <c r="G208" s="58" t="s">
        <v>313</v>
      </c>
      <c r="H208" s="58" t="s">
        <v>314</v>
      </c>
      <c r="I208" s="58">
        <v>30</v>
      </c>
      <c r="J208" s="58">
        <v>20</v>
      </c>
      <c r="K208" s="58">
        <v>45</v>
      </c>
      <c r="L208" s="58">
        <v>12</v>
      </c>
      <c r="M208" s="58" t="s">
        <v>155</v>
      </c>
      <c r="N208" s="58">
        <v>18</v>
      </c>
      <c r="O208" s="58" t="s">
        <v>155</v>
      </c>
      <c r="P208" s="58" t="s">
        <v>155</v>
      </c>
      <c r="Q208" s="58" t="s">
        <v>155</v>
      </c>
      <c r="R208" s="58" t="s">
        <v>155</v>
      </c>
      <c r="S208" s="58">
        <v>660</v>
      </c>
      <c r="T208" s="58">
        <v>2.5</v>
      </c>
      <c r="U208" s="58" t="s">
        <v>155</v>
      </c>
      <c r="V208" s="58">
        <v>7.1</v>
      </c>
      <c r="W208" s="2"/>
      <c r="X208" s="2"/>
      <c r="Y208" s="2"/>
      <c r="Z208" s="2"/>
    </row>
    <row r="209" spans="1:26" ht="14.25" customHeight="1">
      <c r="A209" s="59" t="s">
        <v>703</v>
      </c>
      <c r="B209" s="58" t="s">
        <v>487</v>
      </c>
      <c r="C209" s="58" t="s">
        <v>4</v>
      </c>
      <c r="D209" s="58" t="s">
        <v>155</v>
      </c>
      <c r="E209" s="58" t="s">
        <v>155</v>
      </c>
      <c r="F209" s="58" t="s">
        <v>155</v>
      </c>
      <c r="G209" s="58" t="s">
        <v>360</v>
      </c>
      <c r="H209" s="58" t="s">
        <v>314</v>
      </c>
      <c r="I209" s="58">
        <v>-30</v>
      </c>
      <c r="J209" s="58">
        <v>20</v>
      </c>
      <c r="K209" s="58">
        <v>-45</v>
      </c>
      <c r="L209" s="58">
        <v>15.5</v>
      </c>
      <c r="M209" s="58" t="s">
        <v>155</v>
      </c>
      <c r="N209" s="58">
        <v>23</v>
      </c>
      <c r="O209" s="58" t="s">
        <v>155</v>
      </c>
      <c r="P209" s="58" t="s">
        <v>155</v>
      </c>
      <c r="Q209" s="58" t="s">
        <v>155</v>
      </c>
      <c r="R209" s="58" t="s">
        <v>155</v>
      </c>
      <c r="S209" s="58">
        <v>1556</v>
      </c>
      <c r="T209" s="58">
        <v>-2.5</v>
      </c>
      <c r="U209" s="58" t="s">
        <v>155</v>
      </c>
      <c r="V209" s="58">
        <v>14</v>
      </c>
      <c r="W209" s="2"/>
      <c r="X209" s="2"/>
      <c r="Y209" s="2"/>
      <c r="Z209" s="2"/>
    </row>
    <row r="210" spans="1:26" ht="14.25" customHeight="1">
      <c r="A210" s="59" t="s">
        <v>704</v>
      </c>
      <c r="B210" s="58" t="s">
        <v>487</v>
      </c>
      <c r="C210" s="58" t="s">
        <v>4</v>
      </c>
      <c r="D210" s="58" t="s">
        <v>155</v>
      </c>
      <c r="E210" s="58" t="s">
        <v>155</v>
      </c>
      <c r="F210" s="58" t="s">
        <v>155</v>
      </c>
      <c r="G210" s="58" t="s">
        <v>360</v>
      </c>
      <c r="H210" s="58" t="s">
        <v>314</v>
      </c>
      <c r="I210" s="58">
        <v>-40</v>
      </c>
      <c r="J210" s="58">
        <v>20</v>
      </c>
      <c r="K210" s="58">
        <v>-45</v>
      </c>
      <c r="L210" s="58">
        <v>17</v>
      </c>
      <c r="M210" s="58" t="s">
        <v>155</v>
      </c>
      <c r="N210" s="58">
        <v>25</v>
      </c>
      <c r="O210" s="58" t="s">
        <v>155</v>
      </c>
      <c r="P210" s="58" t="s">
        <v>155</v>
      </c>
      <c r="Q210" s="58" t="s">
        <v>155</v>
      </c>
      <c r="R210" s="58" t="s">
        <v>155</v>
      </c>
      <c r="S210" s="58">
        <v>2030</v>
      </c>
      <c r="T210" s="58">
        <v>-2.5</v>
      </c>
      <c r="U210" s="58" t="s">
        <v>155</v>
      </c>
      <c r="V210" s="58">
        <v>19</v>
      </c>
      <c r="W210" s="2"/>
      <c r="X210" s="2"/>
      <c r="Y210" s="2"/>
      <c r="Z210" s="2"/>
    </row>
    <row r="211" spans="1:26" ht="14.25" customHeight="1">
      <c r="A211" s="59" t="s">
        <v>705</v>
      </c>
      <c r="B211" s="58" t="s">
        <v>487</v>
      </c>
      <c r="C211" s="58" t="s">
        <v>4</v>
      </c>
      <c r="D211" s="58" t="s">
        <v>155</v>
      </c>
      <c r="E211" s="58" t="s">
        <v>133</v>
      </c>
      <c r="F211" s="58" t="s">
        <v>155</v>
      </c>
      <c r="G211" s="58" t="s">
        <v>360</v>
      </c>
      <c r="H211" s="58" t="s">
        <v>314</v>
      </c>
      <c r="I211" s="58">
        <v>-40</v>
      </c>
      <c r="J211" s="58">
        <v>20</v>
      </c>
      <c r="K211" s="58">
        <v>-45</v>
      </c>
      <c r="L211" s="58">
        <v>17</v>
      </c>
      <c r="M211" s="58" t="s">
        <v>155</v>
      </c>
      <c r="N211" s="58">
        <v>25</v>
      </c>
      <c r="O211" s="58" t="s">
        <v>155</v>
      </c>
      <c r="P211" s="58" t="s">
        <v>155</v>
      </c>
      <c r="Q211" s="58" t="s">
        <v>155</v>
      </c>
      <c r="R211" s="58" t="s">
        <v>155</v>
      </c>
      <c r="S211" s="58">
        <v>2030</v>
      </c>
      <c r="T211" s="58">
        <v>-2.5</v>
      </c>
      <c r="U211" s="58" t="s">
        <v>155</v>
      </c>
      <c r="V211" s="58">
        <v>19</v>
      </c>
      <c r="W211" s="2"/>
      <c r="X211" s="2"/>
      <c r="Y211" s="2"/>
      <c r="Z211" s="2"/>
    </row>
    <row r="212" spans="1:26" ht="14.25" customHeight="1">
      <c r="A212" s="59" t="s">
        <v>706</v>
      </c>
      <c r="B212" s="58" t="s">
        <v>487</v>
      </c>
      <c r="C212" s="58" t="s">
        <v>4</v>
      </c>
      <c r="D212" s="58" t="s">
        <v>155</v>
      </c>
      <c r="E212" s="58" t="s">
        <v>155</v>
      </c>
      <c r="F212" s="58" t="s">
        <v>155</v>
      </c>
      <c r="G212" s="58" t="s">
        <v>313</v>
      </c>
      <c r="H212" s="58" t="s">
        <v>314</v>
      </c>
      <c r="I212" s="58">
        <v>40</v>
      </c>
      <c r="J212" s="58">
        <v>20</v>
      </c>
      <c r="K212" s="58">
        <v>50</v>
      </c>
      <c r="L212" s="58">
        <v>9.5</v>
      </c>
      <c r="M212" s="58" t="s">
        <v>155</v>
      </c>
      <c r="N212" s="58">
        <v>14</v>
      </c>
      <c r="O212" s="58" t="s">
        <v>155</v>
      </c>
      <c r="P212" s="58" t="s">
        <v>155</v>
      </c>
      <c r="Q212" s="58" t="s">
        <v>155</v>
      </c>
      <c r="R212" s="58" t="s">
        <v>155</v>
      </c>
      <c r="S212" s="58">
        <v>1258</v>
      </c>
      <c r="T212" s="58">
        <v>2.5</v>
      </c>
      <c r="U212" s="58">
        <v>22</v>
      </c>
      <c r="V212" s="58" t="s">
        <v>155</v>
      </c>
      <c r="W212" s="2"/>
      <c r="X212" s="2"/>
      <c r="Y212" s="2"/>
      <c r="Z212" s="2"/>
    </row>
    <row r="213" spans="1:26" ht="14.25" customHeight="1">
      <c r="A213" s="59" t="s">
        <v>707</v>
      </c>
      <c r="B213" s="58" t="s">
        <v>487</v>
      </c>
      <c r="C213" s="58" t="s">
        <v>4</v>
      </c>
      <c r="D213" s="58" t="s">
        <v>696</v>
      </c>
      <c r="E213" s="58" t="s">
        <v>133</v>
      </c>
      <c r="F213" s="58" t="s">
        <v>155</v>
      </c>
      <c r="G213" s="58" t="s">
        <v>313</v>
      </c>
      <c r="H213" s="58" t="s">
        <v>314</v>
      </c>
      <c r="I213" s="58">
        <v>40</v>
      </c>
      <c r="J213" s="58">
        <v>20</v>
      </c>
      <c r="K213" s="58">
        <v>50</v>
      </c>
      <c r="L213" s="58">
        <v>9.5</v>
      </c>
      <c r="M213" s="58" t="s">
        <v>155</v>
      </c>
      <c r="N213" s="58">
        <v>14</v>
      </c>
      <c r="O213" s="58" t="s">
        <v>155</v>
      </c>
      <c r="P213" s="58" t="s">
        <v>155</v>
      </c>
      <c r="Q213" s="58" t="s">
        <v>155</v>
      </c>
      <c r="R213" s="58" t="s">
        <v>155</v>
      </c>
      <c r="S213" s="58">
        <v>1258</v>
      </c>
      <c r="T213" s="58">
        <v>2.5</v>
      </c>
      <c r="U213" s="58">
        <v>22</v>
      </c>
      <c r="V213" s="58" t="s">
        <v>155</v>
      </c>
      <c r="W213" s="2"/>
      <c r="X213" s="2"/>
      <c r="Y213" s="2"/>
      <c r="Z213" s="2"/>
    </row>
    <row r="214" spans="1:26" ht="14.25" customHeight="1">
      <c r="A214" s="59" t="s">
        <v>708</v>
      </c>
      <c r="B214" s="58" t="s">
        <v>487</v>
      </c>
      <c r="C214" s="58" t="s">
        <v>4</v>
      </c>
      <c r="D214" s="58" t="s">
        <v>155</v>
      </c>
      <c r="E214" s="58" t="s">
        <v>155</v>
      </c>
      <c r="F214" s="58" t="s">
        <v>155</v>
      </c>
      <c r="G214" s="58" t="s">
        <v>360</v>
      </c>
      <c r="H214" s="58" t="s">
        <v>314</v>
      </c>
      <c r="I214" s="58">
        <v>-40</v>
      </c>
      <c r="J214" s="58">
        <v>20</v>
      </c>
      <c r="K214" s="58">
        <v>-50</v>
      </c>
      <c r="L214" s="58">
        <v>12</v>
      </c>
      <c r="M214" s="58" t="s">
        <v>155</v>
      </c>
      <c r="N214" s="58">
        <v>17.5</v>
      </c>
      <c r="O214" s="58" t="s">
        <v>155</v>
      </c>
      <c r="P214" s="58" t="s">
        <v>155</v>
      </c>
      <c r="Q214" s="58" t="s">
        <v>155</v>
      </c>
      <c r="R214" s="58" t="s">
        <v>155</v>
      </c>
      <c r="S214" s="58">
        <v>2767</v>
      </c>
      <c r="T214" s="58">
        <v>-2.5</v>
      </c>
      <c r="U214" s="58" t="s">
        <v>155</v>
      </c>
      <c r="V214" s="58">
        <v>23</v>
      </c>
      <c r="W214" s="2"/>
      <c r="X214" s="2"/>
      <c r="Y214" s="2"/>
      <c r="Z214" s="2"/>
    </row>
    <row r="215" spans="1:26" ht="14.25" customHeight="1">
      <c r="A215" s="59" t="s">
        <v>709</v>
      </c>
      <c r="B215" s="58" t="s">
        <v>487</v>
      </c>
      <c r="C215" s="58" t="s">
        <v>4</v>
      </c>
      <c r="D215" s="58" t="s">
        <v>710</v>
      </c>
      <c r="E215" s="58" t="s">
        <v>133</v>
      </c>
      <c r="F215" s="58" t="s">
        <v>155</v>
      </c>
      <c r="G215" s="58" t="s">
        <v>360</v>
      </c>
      <c r="H215" s="58" t="s">
        <v>314</v>
      </c>
      <c r="I215" s="58">
        <v>-40</v>
      </c>
      <c r="J215" s="58">
        <v>20</v>
      </c>
      <c r="K215" s="58">
        <v>-50</v>
      </c>
      <c r="L215" s="58">
        <v>12</v>
      </c>
      <c r="M215" s="58" t="s">
        <v>155</v>
      </c>
      <c r="N215" s="58">
        <v>17.5</v>
      </c>
      <c r="O215" s="58" t="s">
        <v>155</v>
      </c>
      <c r="P215" s="58" t="s">
        <v>155</v>
      </c>
      <c r="Q215" s="58" t="s">
        <v>155</v>
      </c>
      <c r="R215" s="58" t="s">
        <v>155</v>
      </c>
      <c r="S215" s="58">
        <v>2767</v>
      </c>
      <c r="T215" s="58">
        <v>-2.5</v>
      </c>
      <c r="U215" s="58" t="s">
        <v>155</v>
      </c>
      <c r="V215" s="58">
        <v>23</v>
      </c>
      <c r="W215" s="2"/>
      <c r="X215" s="2"/>
      <c r="Y215" s="2"/>
      <c r="Z215" s="2"/>
    </row>
    <row r="216" spans="1:26" ht="14.25" customHeight="1">
      <c r="A216" s="59" t="s">
        <v>711</v>
      </c>
      <c r="B216" s="58" t="s">
        <v>487</v>
      </c>
      <c r="C216" s="58" t="s">
        <v>4</v>
      </c>
      <c r="D216" s="58" t="s">
        <v>155</v>
      </c>
      <c r="E216" s="58" t="s">
        <v>155</v>
      </c>
      <c r="F216" s="58" t="s">
        <v>155</v>
      </c>
      <c r="G216" s="58" t="s">
        <v>313</v>
      </c>
      <c r="H216" s="58" t="s">
        <v>314</v>
      </c>
      <c r="I216" s="58">
        <v>30</v>
      </c>
      <c r="J216" s="58">
        <v>20</v>
      </c>
      <c r="K216" s="58">
        <v>55</v>
      </c>
      <c r="L216" s="58">
        <v>9</v>
      </c>
      <c r="M216" s="58" t="s">
        <v>155</v>
      </c>
      <c r="N216" s="58">
        <v>13</v>
      </c>
      <c r="O216" s="58" t="s">
        <v>155</v>
      </c>
      <c r="P216" s="58" t="s">
        <v>155</v>
      </c>
      <c r="Q216" s="58" t="s">
        <v>155</v>
      </c>
      <c r="R216" s="58" t="s">
        <v>155</v>
      </c>
      <c r="S216" s="58">
        <v>763</v>
      </c>
      <c r="T216" s="58">
        <v>2.5</v>
      </c>
      <c r="U216" s="58" t="s">
        <v>155</v>
      </c>
      <c r="V216" s="58">
        <v>7.1</v>
      </c>
      <c r="W216" s="2"/>
      <c r="X216" s="2"/>
      <c r="Y216" s="2"/>
      <c r="Z216" s="2"/>
    </row>
    <row r="217" spans="1:26" ht="14.25" customHeight="1">
      <c r="A217" s="59" t="s">
        <v>712</v>
      </c>
      <c r="B217" s="58" t="s">
        <v>487</v>
      </c>
      <c r="C217" s="58" t="s">
        <v>4</v>
      </c>
      <c r="D217" s="58" t="s">
        <v>155</v>
      </c>
      <c r="E217" s="58" t="s">
        <v>155</v>
      </c>
      <c r="F217" s="58" t="s">
        <v>155</v>
      </c>
      <c r="G217" s="58" t="s">
        <v>313</v>
      </c>
      <c r="H217" s="58" t="s">
        <v>314</v>
      </c>
      <c r="I217" s="58">
        <v>40</v>
      </c>
      <c r="J217" s="58">
        <v>20</v>
      </c>
      <c r="K217" s="58">
        <v>60</v>
      </c>
      <c r="L217" s="58">
        <v>6.5</v>
      </c>
      <c r="M217" s="58" t="s">
        <v>155</v>
      </c>
      <c r="N217" s="58">
        <v>9</v>
      </c>
      <c r="O217" s="58" t="s">
        <v>155</v>
      </c>
      <c r="P217" s="58" t="s">
        <v>155</v>
      </c>
      <c r="Q217" s="58" t="s">
        <v>155</v>
      </c>
      <c r="R217" s="58" t="s">
        <v>155</v>
      </c>
      <c r="S217" s="58">
        <v>1759</v>
      </c>
      <c r="T217" s="58">
        <v>2.5</v>
      </c>
      <c r="U217" s="58" t="s">
        <v>155</v>
      </c>
      <c r="V217" s="58">
        <v>17</v>
      </c>
      <c r="W217" s="2"/>
      <c r="X217" s="2"/>
      <c r="Y217" s="2"/>
      <c r="Z217" s="2"/>
    </row>
    <row r="218" spans="1:26" ht="14.25" customHeight="1">
      <c r="A218" s="59" t="s">
        <v>713</v>
      </c>
      <c r="B218" s="58" t="s">
        <v>487</v>
      </c>
      <c r="C218" s="58" t="s">
        <v>4</v>
      </c>
      <c r="D218" s="58" t="s">
        <v>714</v>
      </c>
      <c r="E218" s="58" t="s">
        <v>133</v>
      </c>
      <c r="F218" s="58" t="s">
        <v>155</v>
      </c>
      <c r="G218" s="58" t="s">
        <v>313</v>
      </c>
      <c r="H218" s="58" t="s">
        <v>314</v>
      </c>
      <c r="I218" s="58">
        <v>40</v>
      </c>
      <c r="J218" s="58">
        <v>20</v>
      </c>
      <c r="K218" s="58">
        <v>60</v>
      </c>
      <c r="L218" s="58">
        <v>6.5</v>
      </c>
      <c r="M218" s="58" t="s">
        <v>155</v>
      </c>
      <c r="N218" s="58">
        <v>9</v>
      </c>
      <c r="O218" s="58" t="s">
        <v>155</v>
      </c>
      <c r="P218" s="58" t="s">
        <v>155</v>
      </c>
      <c r="Q218" s="58" t="s">
        <v>155</v>
      </c>
      <c r="R218" s="58" t="s">
        <v>155</v>
      </c>
      <c r="S218" s="58">
        <v>1759</v>
      </c>
      <c r="T218" s="58">
        <v>2.5</v>
      </c>
      <c r="U218" s="58" t="s">
        <v>155</v>
      </c>
      <c r="V218" s="58">
        <v>17</v>
      </c>
      <c r="W218" s="2"/>
      <c r="X218" s="2"/>
      <c r="Y218" s="2"/>
      <c r="Z218" s="2"/>
    </row>
    <row r="219" spans="1:26" ht="14.25" customHeight="1">
      <c r="A219" s="59" t="s">
        <v>715</v>
      </c>
      <c r="B219" s="58" t="s">
        <v>487</v>
      </c>
      <c r="C219" s="58" t="s">
        <v>4</v>
      </c>
      <c r="D219" s="58" t="s">
        <v>716</v>
      </c>
      <c r="E219" s="58" t="s">
        <v>155</v>
      </c>
      <c r="F219" s="58" t="s">
        <v>155</v>
      </c>
      <c r="G219" s="58" t="s">
        <v>360</v>
      </c>
      <c r="H219" s="58" t="s">
        <v>314</v>
      </c>
      <c r="I219" s="58">
        <v>-30</v>
      </c>
      <c r="J219" s="58">
        <v>20</v>
      </c>
      <c r="K219" s="58">
        <v>-70</v>
      </c>
      <c r="L219" s="58">
        <v>8.5</v>
      </c>
      <c r="M219" s="58" t="s">
        <v>155</v>
      </c>
      <c r="N219" s="58">
        <v>14</v>
      </c>
      <c r="O219" s="58" t="s">
        <v>155</v>
      </c>
      <c r="P219" s="58" t="s">
        <v>155</v>
      </c>
      <c r="Q219" s="58" t="s">
        <v>155</v>
      </c>
      <c r="R219" s="58" t="s">
        <v>155</v>
      </c>
      <c r="S219" s="58">
        <v>3228</v>
      </c>
      <c r="T219" s="58">
        <v>-2.5</v>
      </c>
      <c r="U219" s="58" t="s">
        <v>155</v>
      </c>
      <c r="V219" s="58">
        <v>27</v>
      </c>
      <c r="W219" s="2"/>
      <c r="X219" s="2"/>
      <c r="Y219" s="2"/>
      <c r="Z219" s="2"/>
    </row>
    <row r="220" spans="1:26" ht="14.25" customHeight="1">
      <c r="A220" s="59" t="s">
        <v>717</v>
      </c>
      <c r="B220" s="58" t="s">
        <v>487</v>
      </c>
      <c r="C220" s="58" t="s">
        <v>4</v>
      </c>
      <c r="D220" s="58" t="s">
        <v>155</v>
      </c>
      <c r="E220" s="58" t="s">
        <v>133</v>
      </c>
      <c r="F220" s="58" t="s">
        <v>155</v>
      </c>
      <c r="G220" s="58" t="s">
        <v>360</v>
      </c>
      <c r="H220" s="58" t="s">
        <v>314</v>
      </c>
      <c r="I220" s="58">
        <v>-30</v>
      </c>
      <c r="J220" s="58">
        <v>20</v>
      </c>
      <c r="K220" s="58">
        <v>-70</v>
      </c>
      <c r="L220" s="58">
        <v>8.5</v>
      </c>
      <c r="M220" s="58" t="s">
        <v>155</v>
      </c>
      <c r="N220" s="58">
        <v>14</v>
      </c>
      <c r="O220" s="58" t="s">
        <v>155</v>
      </c>
      <c r="P220" s="58" t="s">
        <v>155</v>
      </c>
      <c r="Q220" s="58" t="s">
        <v>155</v>
      </c>
      <c r="R220" s="58" t="s">
        <v>155</v>
      </c>
      <c r="S220" s="58">
        <v>3228</v>
      </c>
      <c r="T220" s="58">
        <v>-2.5</v>
      </c>
      <c r="U220" s="58" t="s">
        <v>155</v>
      </c>
      <c r="V220" s="58">
        <v>27</v>
      </c>
      <c r="W220" s="2"/>
      <c r="X220" s="2"/>
      <c r="Y220" s="2"/>
      <c r="Z220" s="2"/>
    </row>
    <row r="221" spans="1:26" ht="14.25" customHeight="1">
      <c r="A221" s="59" t="s">
        <v>718</v>
      </c>
      <c r="B221" s="58" t="s">
        <v>487</v>
      </c>
      <c r="C221" s="58" t="s">
        <v>4</v>
      </c>
      <c r="D221" s="58" t="s">
        <v>155</v>
      </c>
      <c r="E221" s="58" t="s">
        <v>155</v>
      </c>
      <c r="F221" s="58" t="s">
        <v>155</v>
      </c>
      <c r="G221" s="58" t="s">
        <v>313</v>
      </c>
      <c r="H221" s="58" t="s">
        <v>314</v>
      </c>
      <c r="I221" s="58">
        <v>30</v>
      </c>
      <c r="J221" s="58">
        <v>20</v>
      </c>
      <c r="K221" s="58">
        <v>80</v>
      </c>
      <c r="L221" s="58">
        <v>6</v>
      </c>
      <c r="M221" s="58" t="s">
        <v>155</v>
      </c>
      <c r="N221" s="58">
        <v>9</v>
      </c>
      <c r="O221" s="58" t="s">
        <v>155</v>
      </c>
      <c r="P221" s="58" t="s">
        <v>155</v>
      </c>
      <c r="Q221" s="58" t="s">
        <v>155</v>
      </c>
      <c r="R221" s="58" t="s">
        <v>155</v>
      </c>
      <c r="S221" s="58">
        <v>1323</v>
      </c>
      <c r="T221" s="58">
        <v>2.5</v>
      </c>
      <c r="U221" s="58" t="s">
        <v>155</v>
      </c>
      <c r="V221" s="58">
        <v>12</v>
      </c>
      <c r="W221" s="2"/>
      <c r="X221" s="2"/>
      <c r="Y221" s="2"/>
      <c r="Z221" s="2"/>
    </row>
    <row r="222" spans="1:26" ht="14.25" customHeight="1">
      <c r="A222" s="59" t="s">
        <v>719</v>
      </c>
      <c r="B222" s="58" t="s">
        <v>487</v>
      </c>
      <c r="C222" s="58" t="s">
        <v>4</v>
      </c>
      <c r="D222" s="58" t="s">
        <v>155</v>
      </c>
      <c r="E222" s="58" t="s">
        <v>155</v>
      </c>
      <c r="F222" s="58" t="s">
        <v>155</v>
      </c>
      <c r="G222" s="58" t="s">
        <v>313</v>
      </c>
      <c r="H222" s="58" t="s">
        <v>314</v>
      </c>
      <c r="I222" s="58">
        <v>40</v>
      </c>
      <c r="J222" s="58">
        <v>20</v>
      </c>
      <c r="K222" s="58">
        <v>80</v>
      </c>
      <c r="L222" s="58">
        <v>5.5</v>
      </c>
      <c r="M222" s="58" t="s">
        <v>155</v>
      </c>
      <c r="N222" s="58">
        <v>7.5</v>
      </c>
      <c r="O222" s="58" t="s">
        <v>155</v>
      </c>
      <c r="P222" s="58" t="s">
        <v>155</v>
      </c>
      <c r="Q222" s="58" t="s">
        <v>155</v>
      </c>
      <c r="R222" s="58" t="s">
        <v>155</v>
      </c>
      <c r="S222" s="58">
        <v>1258</v>
      </c>
      <c r="T222" s="58">
        <v>2.5</v>
      </c>
      <c r="U222" s="58" t="s">
        <v>155</v>
      </c>
      <c r="V222" s="58">
        <v>25</v>
      </c>
      <c r="W222" s="2"/>
      <c r="X222" s="2"/>
      <c r="Y222" s="2"/>
      <c r="Z222" s="2"/>
    </row>
    <row r="223" spans="1:26" ht="14.25" customHeight="1">
      <c r="A223" s="59" t="s">
        <v>720</v>
      </c>
      <c r="B223" s="58" t="s">
        <v>487</v>
      </c>
      <c r="C223" s="58" t="s">
        <v>4</v>
      </c>
      <c r="D223" s="58" t="s">
        <v>714</v>
      </c>
      <c r="E223" s="58" t="s">
        <v>133</v>
      </c>
      <c r="F223" s="58" t="s">
        <v>155</v>
      </c>
      <c r="G223" s="58" t="s">
        <v>313</v>
      </c>
      <c r="H223" s="58" t="s">
        <v>314</v>
      </c>
      <c r="I223" s="58">
        <v>40</v>
      </c>
      <c r="J223" s="58">
        <v>20</v>
      </c>
      <c r="K223" s="58">
        <v>80</v>
      </c>
      <c r="L223" s="58">
        <v>5.5</v>
      </c>
      <c r="M223" s="58" t="s">
        <v>155</v>
      </c>
      <c r="N223" s="58">
        <v>7.5</v>
      </c>
      <c r="O223" s="58" t="s">
        <v>155</v>
      </c>
      <c r="P223" s="58" t="s">
        <v>155</v>
      </c>
      <c r="Q223" s="58" t="s">
        <v>155</v>
      </c>
      <c r="R223" s="58" t="s">
        <v>155</v>
      </c>
      <c r="S223" s="58">
        <v>1258</v>
      </c>
      <c r="T223" s="58">
        <v>2.5</v>
      </c>
      <c r="U223" s="58" t="s">
        <v>155</v>
      </c>
      <c r="V223" s="58">
        <v>25</v>
      </c>
      <c r="W223" s="2"/>
      <c r="X223" s="2"/>
      <c r="Y223" s="2"/>
      <c r="Z223" s="2"/>
    </row>
    <row r="224" spans="1:26" ht="14.25" customHeight="1">
      <c r="A224" s="59" t="s">
        <v>721</v>
      </c>
      <c r="B224" s="58" t="s">
        <v>487</v>
      </c>
      <c r="C224" s="58" t="s">
        <v>4</v>
      </c>
      <c r="D224" s="58" t="s">
        <v>155</v>
      </c>
      <c r="E224" s="58" t="s">
        <v>155</v>
      </c>
      <c r="F224" s="58" t="s">
        <v>155</v>
      </c>
      <c r="G224" s="58" t="s">
        <v>313</v>
      </c>
      <c r="H224" s="58" t="s">
        <v>314</v>
      </c>
      <c r="I224" s="58">
        <v>30</v>
      </c>
      <c r="J224" s="58">
        <v>20</v>
      </c>
      <c r="K224" s="58">
        <v>85</v>
      </c>
      <c r="L224" s="58">
        <v>3.8</v>
      </c>
      <c r="M224" s="58" t="s">
        <v>155</v>
      </c>
      <c r="N224" s="58">
        <v>5.5</v>
      </c>
      <c r="O224" s="58" t="s">
        <v>155</v>
      </c>
      <c r="P224" s="58" t="s">
        <v>155</v>
      </c>
      <c r="Q224" s="58" t="s">
        <v>155</v>
      </c>
      <c r="R224" s="58" t="s">
        <v>155</v>
      </c>
      <c r="S224" s="58">
        <v>2436</v>
      </c>
      <c r="T224" s="58">
        <v>2.5</v>
      </c>
      <c r="U224" s="58" t="s">
        <v>155</v>
      </c>
      <c r="V224" s="58">
        <v>23</v>
      </c>
      <c r="W224" s="2"/>
      <c r="X224" s="2"/>
      <c r="Y224" s="2"/>
      <c r="Z224" s="2"/>
    </row>
    <row r="225" spans="1:26" ht="14.25" customHeight="1">
      <c r="A225" s="59" t="s">
        <v>722</v>
      </c>
      <c r="B225" s="58" t="s">
        <v>487</v>
      </c>
      <c r="C225" s="58" t="s">
        <v>3</v>
      </c>
      <c r="D225" s="58" t="s">
        <v>155</v>
      </c>
      <c r="E225" s="58" t="s">
        <v>133</v>
      </c>
      <c r="F225" s="58" t="s">
        <v>155</v>
      </c>
      <c r="G225" s="58" t="s">
        <v>313</v>
      </c>
      <c r="H225" s="58" t="s">
        <v>314</v>
      </c>
      <c r="I225" s="58">
        <v>30</v>
      </c>
      <c r="J225" s="58">
        <v>20</v>
      </c>
      <c r="K225" s="58">
        <v>85</v>
      </c>
      <c r="L225" s="58">
        <v>3.8</v>
      </c>
      <c r="M225" s="58" t="s">
        <v>155</v>
      </c>
      <c r="N225" s="58">
        <v>5.5</v>
      </c>
      <c r="O225" s="58" t="s">
        <v>155</v>
      </c>
      <c r="P225" s="58" t="s">
        <v>155</v>
      </c>
      <c r="Q225" s="58" t="s">
        <v>155</v>
      </c>
      <c r="R225" s="58" t="s">
        <v>155</v>
      </c>
      <c r="S225" s="58">
        <v>2436</v>
      </c>
      <c r="T225" s="58">
        <v>2.5</v>
      </c>
      <c r="U225" s="58" t="s">
        <v>155</v>
      </c>
      <c r="V225" s="58">
        <v>23</v>
      </c>
      <c r="W225" s="2"/>
      <c r="X225" s="2"/>
      <c r="Y225" s="2"/>
      <c r="Z225" s="2"/>
    </row>
    <row r="226" spans="1:26" ht="14.25" customHeight="1">
      <c r="A226" s="59" t="s">
        <v>723</v>
      </c>
      <c r="B226" s="58" t="s">
        <v>487</v>
      </c>
      <c r="C226" s="58" t="s">
        <v>4</v>
      </c>
      <c r="D226" s="58" t="s">
        <v>155</v>
      </c>
      <c r="E226" s="58" t="s">
        <v>155</v>
      </c>
      <c r="F226" s="58" t="s">
        <v>155</v>
      </c>
      <c r="G226" s="58" t="s">
        <v>313</v>
      </c>
      <c r="H226" s="58" t="s">
        <v>314</v>
      </c>
      <c r="I226" s="58">
        <v>30</v>
      </c>
      <c r="J226" s="58">
        <v>20</v>
      </c>
      <c r="K226" s="58">
        <v>90</v>
      </c>
      <c r="L226" s="58">
        <v>2.6</v>
      </c>
      <c r="M226" s="58" t="s">
        <v>155</v>
      </c>
      <c r="N226" s="58">
        <v>3.4</v>
      </c>
      <c r="O226" s="58" t="s">
        <v>155</v>
      </c>
      <c r="P226" s="58" t="s">
        <v>155</v>
      </c>
      <c r="Q226" s="58" t="s">
        <v>155</v>
      </c>
      <c r="R226" s="58" t="s">
        <v>155</v>
      </c>
      <c r="S226" s="58">
        <v>4305</v>
      </c>
      <c r="T226" s="58">
        <v>2.5</v>
      </c>
      <c r="U226" s="58" t="s">
        <v>155</v>
      </c>
      <c r="V226" s="58">
        <v>35</v>
      </c>
      <c r="W226" s="2"/>
      <c r="X226" s="2"/>
      <c r="Y226" s="2"/>
      <c r="Z226" s="2"/>
    </row>
    <row r="227" spans="1:26" ht="14.25" customHeight="1">
      <c r="A227" s="59" t="s">
        <v>724</v>
      </c>
      <c r="B227" s="58" t="s">
        <v>344</v>
      </c>
      <c r="C227" s="58" t="s">
        <v>3</v>
      </c>
      <c r="D227" s="58" t="s">
        <v>155</v>
      </c>
      <c r="E227" s="58" t="s">
        <v>155</v>
      </c>
      <c r="F227" s="58" t="s">
        <v>155</v>
      </c>
      <c r="G227" s="58" t="s">
        <v>313</v>
      </c>
      <c r="H227" s="58" t="s">
        <v>314</v>
      </c>
      <c r="I227" s="58">
        <v>20</v>
      </c>
      <c r="J227" s="58">
        <v>12</v>
      </c>
      <c r="K227" s="58">
        <v>1.1000000000000001</v>
      </c>
      <c r="L227" s="58" t="s">
        <v>155</v>
      </c>
      <c r="M227" s="58" t="s">
        <v>155</v>
      </c>
      <c r="N227" s="58">
        <v>88</v>
      </c>
      <c r="O227" s="58">
        <v>100</v>
      </c>
      <c r="P227" s="58">
        <v>130</v>
      </c>
      <c r="Q227" s="58" t="s">
        <v>155</v>
      </c>
      <c r="R227" s="58" t="s">
        <v>155</v>
      </c>
      <c r="S227" s="58">
        <v>350</v>
      </c>
      <c r="T227" s="58">
        <v>1.2</v>
      </c>
      <c r="U227" s="58" t="s">
        <v>155</v>
      </c>
      <c r="V227" s="58">
        <v>4.5999999999999996</v>
      </c>
      <c r="W227" s="2"/>
      <c r="X227" s="2"/>
      <c r="Y227" s="2"/>
      <c r="Z227" s="2"/>
    </row>
    <row r="228" spans="1:26" ht="14.25" customHeight="1">
      <c r="A228" s="59" t="s">
        <v>725</v>
      </c>
      <c r="B228" s="58" t="s">
        <v>344</v>
      </c>
      <c r="C228" s="58" t="s">
        <v>3</v>
      </c>
      <c r="D228" s="58" t="s">
        <v>155</v>
      </c>
      <c r="E228" s="58" t="s">
        <v>155</v>
      </c>
      <c r="F228" s="58" t="s">
        <v>155</v>
      </c>
      <c r="G228" s="58" t="s">
        <v>360</v>
      </c>
      <c r="H228" s="58" t="s">
        <v>314</v>
      </c>
      <c r="I228" s="58">
        <v>-20</v>
      </c>
      <c r="J228" s="58">
        <v>12</v>
      </c>
      <c r="K228" s="58">
        <v>-0.9</v>
      </c>
      <c r="L228" s="58" t="s">
        <v>155</v>
      </c>
      <c r="M228" s="58" t="s">
        <v>155</v>
      </c>
      <c r="N228" s="58">
        <v>130</v>
      </c>
      <c r="O228" s="58">
        <v>160</v>
      </c>
      <c r="P228" s="58">
        <v>210</v>
      </c>
      <c r="Q228" s="58" t="s">
        <v>155</v>
      </c>
      <c r="R228" s="58" t="s">
        <v>155</v>
      </c>
      <c r="S228" s="58">
        <v>416</v>
      </c>
      <c r="T228" s="58">
        <v>-1.2</v>
      </c>
      <c r="U228" s="58" t="s">
        <v>155</v>
      </c>
      <c r="V228" s="58">
        <v>5.4</v>
      </c>
      <c r="W228" s="2"/>
      <c r="X228" s="2"/>
      <c r="Y228" s="2"/>
      <c r="Z228" s="2"/>
    </row>
    <row r="229" spans="1:26" ht="14.25" customHeight="1">
      <c r="A229" s="59" t="s">
        <v>726</v>
      </c>
      <c r="B229" s="58" t="s">
        <v>344</v>
      </c>
      <c r="C229" s="58" t="s">
        <v>3</v>
      </c>
      <c r="D229" s="58" t="s">
        <v>155</v>
      </c>
      <c r="E229" s="58" t="s">
        <v>155</v>
      </c>
      <c r="F229" s="58" t="s">
        <v>133</v>
      </c>
      <c r="G229" s="58" t="s">
        <v>313</v>
      </c>
      <c r="H229" s="58" t="s">
        <v>314</v>
      </c>
      <c r="I229" s="58">
        <v>20</v>
      </c>
      <c r="J229" s="58">
        <v>8</v>
      </c>
      <c r="K229" s="58">
        <v>0.7</v>
      </c>
      <c r="L229" s="58" t="s">
        <v>155</v>
      </c>
      <c r="M229" s="58" t="s">
        <v>155</v>
      </c>
      <c r="N229" s="58">
        <v>150</v>
      </c>
      <c r="O229" s="58">
        <v>220</v>
      </c>
      <c r="P229" s="58">
        <v>400</v>
      </c>
      <c r="Q229" s="58" t="s">
        <v>155</v>
      </c>
      <c r="R229" s="58" t="s">
        <v>155</v>
      </c>
      <c r="S229" s="58">
        <v>92</v>
      </c>
      <c r="T229" s="58">
        <v>1</v>
      </c>
      <c r="U229" s="58" t="s">
        <v>155</v>
      </c>
      <c r="V229" s="58">
        <v>1.6</v>
      </c>
      <c r="W229" s="2"/>
      <c r="X229" s="2"/>
      <c r="Y229" s="2"/>
      <c r="Z229" s="2"/>
    </row>
    <row r="230" spans="1:26" ht="14.25" customHeight="1">
      <c r="A230" s="59" t="s">
        <v>727</v>
      </c>
      <c r="B230" s="58" t="s">
        <v>344</v>
      </c>
      <c r="C230" s="58" t="s">
        <v>3</v>
      </c>
      <c r="D230" s="58" t="s">
        <v>155</v>
      </c>
      <c r="E230" s="58" t="s">
        <v>155</v>
      </c>
      <c r="F230" s="58" t="s">
        <v>133</v>
      </c>
      <c r="G230" s="58" t="s">
        <v>360</v>
      </c>
      <c r="H230" s="58" t="s">
        <v>314</v>
      </c>
      <c r="I230" s="58">
        <v>-20</v>
      </c>
      <c r="J230" s="58">
        <v>8</v>
      </c>
      <c r="K230" s="58">
        <v>-0.6</v>
      </c>
      <c r="L230" s="58" t="s">
        <v>155</v>
      </c>
      <c r="M230" s="58" t="s">
        <v>155</v>
      </c>
      <c r="N230" s="58">
        <v>340</v>
      </c>
      <c r="O230" s="58">
        <v>420</v>
      </c>
      <c r="P230" s="58">
        <v>600</v>
      </c>
      <c r="Q230" s="58" t="s">
        <v>155</v>
      </c>
      <c r="R230" s="58" t="s">
        <v>155</v>
      </c>
      <c r="S230" s="58">
        <v>151</v>
      </c>
      <c r="T230" s="58">
        <v>-1</v>
      </c>
      <c r="U230" s="58" t="s">
        <v>155</v>
      </c>
      <c r="V230" s="58">
        <v>2.2000000000000002</v>
      </c>
      <c r="W230" s="2"/>
      <c r="X230" s="2"/>
      <c r="Y230" s="2"/>
      <c r="Z230" s="2"/>
    </row>
    <row r="231" spans="1:26" ht="14.25" customHeight="1">
      <c r="A231" s="59" t="s">
        <v>728</v>
      </c>
      <c r="B231" s="58" t="s">
        <v>344</v>
      </c>
      <c r="C231" s="58" t="s">
        <v>3</v>
      </c>
      <c r="D231" s="58" t="s">
        <v>155</v>
      </c>
      <c r="E231" s="58" t="s">
        <v>155</v>
      </c>
      <c r="F231" s="58" t="s">
        <v>133</v>
      </c>
      <c r="G231" s="58" t="s">
        <v>313</v>
      </c>
      <c r="H231" s="58" t="s">
        <v>314</v>
      </c>
      <c r="I231" s="58">
        <v>30</v>
      </c>
      <c r="J231" s="58">
        <v>8</v>
      </c>
      <c r="K231" s="58">
        <v>0.6</v>
      </c>
      <c r="L231" s="58" t="s">
        <v>155</v>
      </c>
      <c r="M231" s="58" t="s">
        <v>155</v>
      </c>
      <c r="N231" s="58">
        <v>220</v>
      </c>
      <c r="O231" s="58">
        <v>290</v>
      </c>
      <c r="P231" s="58">
        <v>600</v>
      </c>
      <c r="Q231" s="58" t="s">
        <v>155</v>
      </c>
      <c r="R231" s="58" t="s">
        <v>155</v>
      </c>
      <c r="S231" s="58">
        <v>93</v>
      </c>
      <c r="T231" s="58">
        <v>1.3</v>
      </c>
      <c r="U231" s="58" t="s">
        <v>155</v>
      </c>
      <c r="V231" s="58">
        <v>1.5</v>
      </c>
      <c r="W231" s="2"/>
      <c r="X231" s="2"/>
      <c r="Y231" s="2"/>
      <c r="Z231" s="2"/>
    </row>
    <row r="232" spans="1:26" ht="14.25" customHeight="1">
      <c r="A232" s="59" t="s">
        <v>729</v>
      </c>
      <c r="B232" s="58" t="s">
        <v>344</v>
      </c>
      <c r="C232" s="58" t="s">
        <v>3</v>
      </c>
      <c r="D232" s="58" t="s">
        <v>155</v>
      </c>
      <c r="E232" s="58" t="s">
        <v>155</v>
      </c>
      <c r="F232" s="58" t="s">
        <v>133</v>
      </c>
      <c r="G232" s="58" t="s">
        <v>360</v>
      </c>
      <c r="H232" s="58" t="s">
        <v>314</v>
      </c>
      <c r="I232" s="58">
        <v>-30</v>
      </c>
      <c r="J232" s="58">
        <v>8</v>
      </c>
      <c r="K232" s="58">
        <v>-0.5</v>
      </c>
      <c r="L232" s="58" t="s">
        <v>155</v>
      </c>
      <c r="M232" s="58" t="s">
        <v>155</v>
      </c>
      <c r="N232" s="58">
        <v>390</v>
      </c>
      <c r="O232" s="58">
        <v>560</v>
      </c>
      <c r="P232" s="58">
        <v>990</v>
      </c>
      <c r="Q232" s="58" t="s">
        <v>155</v>
      </c>
      <c r="R232" s="58" t="s">
        <v>155</v>
      </c>
      <c r="S232" s="58">
        <v>137</v>
      </c>
      <c r="T232" s="58">
        <v>-1.3</v>
      </c>
      <c r="U232" s="58" t="s">
        <v>155</v>
      </c>
      <c r="V232" s="58">
        <v>1.6</v>
      </c>
      <c r="W232" s="2"/>
      <c r="X232" s="2"/>
      <c r="Y232" s="2"/>
      <c r="Z232" s="2"/>
    </row>
    <row r="233" spans="1:26" ht="14.25" customHeight="1">
      <c r="A233" s="59" t="s">
        <v>730</v>
      </c>
      <c r="B233" s="58" t="s">
        <v>263</v>
      </c>
      <c r="C233" s="58" t="s">
        <v>4</v>
      </c>
      <c r="D233" s="58" t="s">
        <v>155</v>
      </c>
      <c r="E233" s="58" t="s">
        <v>155</v>
      </c>
      <c r="F233" s="58" t="s">
        <v>155</v>
      </c>
      <c r="G233" s="58" t="s">
        <v>360</v>
      </c>
      <c r="H233" s="58" t="s">
        <v>314</v>
      </c>
      <c r="I233" s="58">
        <v>-30</v>
      </c>
      <c r="J233" s="58">
        <v>20</v>
      </c>
      <c r="K233" s="58">
        <v>-3</v>
      </c>
      <c r="L233" s="58">
        <v>110</v>
      </c>
      <c r="M233" s="58" t="s">
        <v>155</v>
      </c>
      <c r="N233" s="58">
        <v>150</v>
      </c>
      <c r="O233" s="58" t="s">
        <v>155</v>
      </c>
      <c r="P233" s="58" t="s">
        <v>155</v>
      </c>
      <c r="Q233" s="58" t="s">
        <v>155</v>
      </c>
      <c r="R233" s="58" t="s">
        <v>155</v>
      </c>
      <c r="S233" s="58">
        <v>396</v>
      </c>
      <c r="T233" s="58">
        <v>-2.1</v>
      </c>
      <c r="U233" s="58">
        <v>9.8000000000000007</v>
      </c>
      <c r="V233" s="58" t="s">
        <v>155</v>
      </c>
      <c r="W233" s="2"/>
      <c r="X233" s="2"/>
      <c r="Y233" s="2"/>
      <c r="Z233" s="2"/>
    </row>
    <row r="234" spans="1:26" ht="14.25" customHeight="1">
      <c r="A234" s="59" t="s">
        <v>731</v>
      </c>
      <c r="B234" s="58" t="s">
        <v>263</v>
      </c>
      <c r="C234" s="58" t="s">
        <v>4</v>
      </c>
      <c r="D234" s="58" t="s">
        <v>155</v>
      </c>
      <c r="E234" s="58" t="s">
        <v>155</v>
      </c>
      <c r="F234" s="58" t="s">
        <v>155</v>
      </c>
      <c r="G234" s="58" t="s">
        <v>313</v>
      </c>
      <c r="H234" s="58" t="s">
        <v>314</v>
      </c>
      <c r="I234" s="58">
        <v>30</v>
      </c>
      <c r="J234" s="58">
        <v>20</v>
      </c>
      <c r="K234" s="58">
        <v>5</v>
      </c>
      <c r="L234" s="58">
        <v>48</v>
      </c>
      <c r="M234" s="58" t="s">
        <v>155</v>
      </c>
      <c r="N234" s="58">
        <v>70</v>
      </c>
      <c r="O234" s="58" t="s">
        <v>155</v>
      </c>
      <c r="P234" s="58" t="s">
        <v>155</v>
      </c>
      <c r="Q234" s="58" t="s">
        <v>155</v>
      </c>
      <c r="R234" s="58" t="s">
        <v>155</v>
      </c>
      <c r="S234" s="58">
        <v>235</v>
      </c>
      <c r="T234" s="58">
        <v>2.1</v>
      </c>
      <c r="U234" s="58">
        <v>5.8</v>
      </c>
      <c r="V234" s="58" t="s">
        <v>155</v>
      </c>
      <c r="W234" s="2"/>
      <c r="X234" s="2"/>
      <c r="Y234" s="2"/>
      <c r="Z234" s="2"/>
    </row>
    <row r="235" spans="1:26" ht="14.25" customHeight="1">
      <c r="A235" s="59" t="s">
        <v>732</v>
      </c>
      <c r="B235" s="58" t="s">
        <v>263</v>
      </c>
      <c r="C235" s="58" t="s">
        <v>4</v>
      </c>
      <c r="D235" s="58" t="s">
        <v>155</v>
      </c>
      <c r="E235" s="58" t="s">
        <v>155</v>
      </c>
      <c r="F235" s="58" t="s">
        <v>155</v>
      </c>
      <c r="G235" s="58" t="s">
        <v>360</v>
      </c>
      <c r="H235" s="58" t="s">
        <v>314</v>
      </c>
      <c r="I235" s="58">
        <v>-30</v>
      </c>
      <c r="J235" s="58">
        <v>20</v>
      </c>
      <c r="K235" s="58">
        <v>-3.6</v>
      </c>
      <c r="L235" s="58">
        <v>72</v>
      </c>
      <c r="M235" s="58" t="s">
        <v>155</v>
      </c>
      <c r="N235" s="58">
        <v>96</v>
      </c>
      <c r="O235" s="58" t="s">
        <v>155</v>
      </c>
      <c r="P235" s="58" t="s">
        <v>155</v>
      </c>
      <c r="Q235" s="58" t="s">
        <v>155</v>
      </c>
      <c r="R235" s="58" t="s">
        <v>155</v>
      </c>
      <c r="S235" s="58">
        <v>417</v>
      </c>
      <c r="T235" s="58">
        <v>-2.1</v>
      </c>
      <c r="U235" s="58">
        <v>10</v>
      </c>
      <c r="V235" s="58" t="s">
        <v>155</v>
      </c>
      <c r="W235" s="2"/>
      <c r="X235" s="2"/>
      <c r="Y235" s="2"/>
      <c r="Z235" s="2"/>
    </row>
    <row r="236" spans="1:26" ht="14.25" customHeight="1">
      <c r="A236" s="59" t="s">
        <v>733</v>
      </c>
      <c r="B236" s="58" t="s">
        <v>263</v>
      </c>
      <c r="C236" s="58" t="s">
        <v>4</v>
      </c>
      <c r="D236" s="58" t="s">
        <v>155</v>
      </c>
      <c r="E236" s="58" t="s">
        <v>155</v>
      </c>
      <c r="F236" s="58" t="s">
        <v>155</v>
      </c>
      <c r="G236" s="58" t="s">
        <v>313</v>
      </c>
      <c r="H236" s="58" t="s">
        <v>314</v>
      </c>
      <c r="I236" s="58">
        <v>30</v>
      </c>
      <c r="J236" s="58">
        <v>20</v>
      </c>
      <c r="K236" s="58">
        <v>6</v>
      </c>
      <c r="L236" s="58">
        <v>28</v>
      </c>
      <c r="M236" s="58" t="s">
        <v>155</v>
      </c>
      <c r="N236" s="58">
        <v>43</v>
      </c>
      <c r="O236" s="58" t="s">
        <v>155</v>
      </c>
      <c r="P236" s="58" t="s">
        <v>155</v>
      </c>
      <c r="Q236" s="58" t="s">
        <v>155</v>
      </c>
      <c r="R236" s="58" t="s">
        <v>155</v>
      </c>
      <c r="S236" s="58">
        <v>343</v>
      </c>
      <c r="T236" s="58">
        <v>2.1</v>
      </c>
      <c r="U236" s="58">
        <v>7.8</v>
      </c>
      <c r="V236" s="58" t="s">
        <v>155</v>
      </c>
      <c r="W236" s="2"/>
      <c r="X236" s="2"/>
      <c r="Y236" s="2"/>
      <c r="Z236" s="2"/>
    </row>
    <row r="237" spans="1:26" ht="14.25" customHeight="1">
      <c r="A237" s="59" t="s">
        <v>734</v>
      </c>
      <c r="B237" s="58" t="s">
        <v>263</v>
      </c>
      <c r="C237" s="58" t="s">
        <v>4</v>
      </c>
      <c r="D237" s="58" t="s">
        <v>155</v>
      </c>
      <c r="E237" s="58" t="s">
        <v>155</v>
      </c>
      <c r="F237" s="58" t="s">
        <v>155</v>
      </c>
      <c r="G237" s="58" t="s">
        <v>360</v>
      </c>
      <c r="H237" s="58" t="s">
        <v>314</v>
      </c>
      <c r="I237" s="58">
        <v>-30</v>
      </c>
      <c r="J237" s="58">
        <v>20</v>
      </c>
      <c r="K237" s="58">
        <v>-5.3</v>
      </c>
      <c r="L237" s="58">
        <v>50</v>
      </c>
      <c r="M237" s="58" t="s">
        <v>155</v>
      </c>
      <c r="N237" s="58">
        <v>80</v>
      </c>
      <c r="O237" s="58" t="s">
        <v>155</v>
      </c>
      <c r="P237" s="58" t="s">
        <v>155</v>
      </c>
      <c r="Q237" s="58" t="s">
        <v>155</v>
      </c>
      <c r="R237" s="58" t="s">
        <v>155</v>
      </c>
      <c r="S237" s="58">
        <v>516</v>
      </c>
      <c r="T237" s="58">
        <v>-2.5</v>
      </c>
      <c r="U237" s="58" t="s">
        <v>155</v>
      </c>
      <c r="V237" s="58">
        <v>4.8</v>
      </c>
      <c r="W237" s="2"/>
      <c r="X237" s="2"/>
      <c r="Y237" s="2"/>
      <c r="Z237" s="2"/>
    </row>
    <row r="238" spans="1:26" ht="14.25" customHeight="1">
      <c r="A238" s="59" t="s">
        <v>735</v>
      </c>
      <c r="B238" s="58" t="s">
        <v>263</v>
      </c>
      <c r="C238" s="58" t="s">
        <v>4</v>
      </c>
      <c r="D238" s="58" t="s">
        <v>155</v>
      </c>
      <c r="E238" s="58" t="s">
        <v>155</v>
      </c>
      <c r="F238" s="58" t="s">
        <v>155</v>
      </c>
      <c r="G238" s="58" t="s">
        <v>313</v>
      </c>
      <c r="H238" s="58" t="s">
        <v>314</v>
      </c>
      <c r="I238" s="58">
        <v>30</v>
      </c>
      <c r="J238" s="58">
        <v>20</v>
      </c>
      <c r="K238" s="58">
        <v>8</v>
      </c>
      <c r="L238" s="58">
        <v>18</v>
      </c>
      <c r="M238" s="58" t="s">
        <v>155</v>
      </c>
      <c r="N238" s="58">
        <v>28</v>
      </c>
      <c r="O238" s="58" t="s">
        <v>155</v>
      </c>
      <c r="P238" s="58" t="s">
        <v>155</v>
      </c>
      <c r="Q238" s="58" t="s">
        <v>155</v>
      </c>
      <c r="R238" s="58" t="s">
        <v>155</v>
      </c>
      <c r="S238" s="58">
        <v>392</v>
      </c>
      <c r="T238" s="58">
        <v>2.5</v>
      </c>
      <c r="U238" s="58" t="s">
        <v>155</v>
      </c>
      <c r="V238" s="58">
        <v>4.3</v>
      </c>
      <c r="W238" s="2"/>
      <c r="X238" s="2"/>
      <c r="Y238" s="2"/>
      <c r="Z238" s="2"/>
    </row>
    <row r="239" spans="1:26" ht="14.25" customHeight="1">
      <c r="A239" s="59" t="s">
        <v>736</v>
      </c>
      <c r="B239" s="58" t="s">
        <v>263</v>
      </c>
      <c r="C239" s="58" t="s">
        <v>4</v>
      </c>
      <c r="D239" s="58" t="s">
        <v>155</v>
      </c>
      <c r="E239" s="58" t="s">
        <v>155</v>
      </c>
      <c r="F239" s="58" t="s">
        <v>155</v>
      </c>
      <c r="G239" s="58" t="s">
        <v>360</v>
      </c>
      <c r="H239" s="58" t="s">
        <v>314</v>
      </c>
      <c r="I239" s="58">
        <v>-30</v>
      </c>
      <c r="J239" s="58">
        <v>20</v>
      </c>
      <c r="K239" s="58">
        <v>-6.5</v>
      </c>
      <c r="L239" s="58">
        <v>30</v>
      </c>
      <c r="M239" s="58" t="s">
        <v>155</v>
      </c>
      <c r="N239" s="58">
        <v>45</v>
      </c>
      <c r="O239" s="58" t="s">
        <v>155</v>
      </c>
      <c r="P239" s="58" t="s">
        <v>155</v>
      </c>
      <c r="Q239" s="58" t="s">
        <v>155</v>
      </c>
      <c r="R239" s="58" t="s">
        <v>155</v>
      </c>
      <c r="S239" s="58">
        <v>870</v>
      </c>
      <c r="T239" s="58">
        <v>-2.5</v>
      </c>
      <c r="U239" s="58" t="s">
        <v>155</v>
      </c>
      <c r="V239" s="58">
        <v>7.8</v>
      </c>
      <c r="W239" s="2"/>
      <c r="X239" s="2"/>
      <c r="Y239" s="2"/>
      <c r="Z239" s="2"/>
    </row>
    <row r="240" spans="1:26" ht="14.25" customHeight="1">
      <c r="A240" s="59" t="s">
        <v>737</v>
      </c>
      <c r="B240" s="58" t="s">
        <v>263</v>
      </c>
      <c r="C240" s="58" t="s">
        <v>4</v>
      </c>
      <c r="D240" s="58" t="s">
        <v>155</v>
      </c>
      <c r="E240" s="58" t="s">
        <v>155</v>
      </c>
      <c r="F240" s="58" t="s">
        <v>155</v>
      </c>
      <c r="G240" s="58" t="s">
        <v>313</v>
      </c>
      <c r="H240" s="58" t="s">
        <v>314</v>
      </c>
      <c r="I240" s="58">
        <v>30</v>
      </c>
      <c r="J240" s="58">
        <v>20</v>
      </c>
      <c r="K240" s="58">
        <v>10</v>
      </c>
      <c r="L240" s="58">
        <v>12</v>
      </c>
      <c r="M240" s="58" t="s">
        <v>155</v>
      </c>
      <c r="N240" s="58">
        <v>18</v>
      </c>
      <c r="O240" s="58" t="s">
        <v>155</v>
      </c>
      <c r="P240" s="58" t="s">
        <v>155</v>
      </c>
      <c r="Q240" s="58" t="s">
        <v>155</v>
      </c>
      <c r="R240" s="58" t="s">
        <v>155</v>
      </c>
      <c r="S240" s="58">
        <v>660</v>
      </c>
      <c r="T240" s="58">
        <v>2.5</v>
      </c>
      <c r="U240" s="58" t="s">
        <v>155</v>
      </c>
      <c r="V240" s="58">
        <v>7.1</v>
      </c>
      <c r="W240" s="2"/>
      <c r="X240" s="2"/>
      <c r="Y240" s="2"/>
      <c r="Z240" s="2"/>
    </row>
    <row r="241" spans="1:26" ht="14.25" customHeight="1">
      <c r="A241" s="59" t="s">
        <v>738</v>
      </c>
      <c r="B241" s="58" t="s">
        <v>263</v>
      </c>
      <c r="C241" s="58" t="s">
        <v>4</v>
      </c>
      <c r="D241" s="66" t="s">
        <v>739</v>
      </c>
      <c r="E241" s="58" t="s">
        <v>155</v>
      </c>
      <c r="F241" s="58" t="s">
        <v>155</v>
      </c>
      <c r="G241" s="58" t="s">
        <v>360</v>
      </c>
      <c r="H241" s="58" t="s">
        <v>314</v>
      </c>
      <c r="I241" s="58">
        <v>-30</v>
      </c>
      <c r="J241" s="58">
        <v>20</v>
      </c>
      <c r="K241" s="58">
        <v>-8.4</v>
      </c>
      <c r="L241" s="58">
        <v>20</v>
      </c>
      <c r="M241" s="58" t="s">
        <v>155</v>
      </c>
      <c r="N241" s="58">
        <v>32</v>
      </c>
      <c r="O241" s="58" t="s">
        <v>155</v>
      </c>
      <c r="P241" s="58" t="s">
        <v>155</v>
      </c>
      <c r="Q241" s="58" t="s">
        <v>155</v>
      </c>
      <c r="R241" s="58" t="s">
        <v>155</v>
      </c>
      <c r="S241" s="58">
        <v>1169</v>
      </c>
      <c r="T241" s="58">
        <v>-2.5</v>
      </c>
      <c r="U241" s="58" t="s">
        <v>155</v>
      </c>
      <c r="V241" s="58">
        <v>11</v>
      </c>
      <c r="W241" s="2"/>
      <c r="X241" s="2"/>
      <c r="Y241" s="2"/>
      <c r="Z241" s="2"/>
    </row>
    <row r="242" spans="1:26" ht="14.25" customHeight="1">
      <c r="A242" s="59" t="s">
        <v>740</v>
      </c>
      <c r="B242" s="58" t="s">
        <v>263</v>
      </c>
      <c r="C242" s="58" t="s">
        <v>4</v>
      </c>
      <c r="D242" s="58" t="s">
        <v>155</v>
      </c>
      <c r="E242" s="58" t="s">
        <v>155</v>
      </c>
      <c r="F242" s="58" t="s">
        <v>155</v>
      </c>
      <c r="G242" s="58" t="s">
        <v>313</v>
      </c>
      <c r="H242" s="58" t="s">
        <v>314</v>
      </c>
      <c r="I242" s="58">
        <v>30</v>
      </c>
      <c r="J242" s="58">
        <v>20</v>
      </c>
      <c r="K242" s="58">
        <v>10</v>
      </c>
      <c r="L242" s="58">
        <v>10</v>
      </c>
      <c r="M242" s="58" t="s">
        <v>155</v>
      </c>
      <c r="N242" s="58">
        <v>14</v>
      </c>
      <c r="O242" s="58" t="s">
        <v>155</v>
      </c>
      <c r="P242" s="58" t="s">
        <v>155</v>
      </c>
      <c r="Q242" s="58" t="s">
        <v>155</v>
      </c>
      <c r="R242" s="58" t="s">
        <v>155</v>
      </c>
      <c r="S242" s="58">
        <v>781</v>
      </c>
      <c r="T242" s="58">
        <v>2.5</v>
      </c>
      <c r="U242" s="58" t="s">
        <v>155</v>
      </c>
      <c r="V242" s="58">
        <v>6.9</v>
      </c>
      <c r="W242" s="2"/>
      <c r="X242" s="2"/>
      <c r="Y242" s="2"/>
      <c r="Z242" s="2"/>
    </row>
    <row r="243" spans="1:26" ht="14.25" customHeight="1">
      <c r="A243" s="59" t="s">
        <v>741</v>
      </c>
      <c r="B243" s="58" t="s">
        <v>263</v>
      </c>
      <c r="C243" s="58" t="s">
        <v>4</v>
      </c>
      <c r="D243" s="66" t="s">
        <v>742</v>
      </c>
      <c r="E243" s="58" t="s">
        <v>155</v>
      </c>
      <c r="F243" s="58" t="s">
        <v>155</v>
      </c>
      <c r="G243" s="58" t="s">
        <v>360</v>
      </c>
      <c r="H243" s="58" t="s">
        <v>314</v>
      </c>
      <c r="I243" s="58">
        <v>-30</v>
      </c>
      <c r="J243" s="58">
        <v>20</v>
      </c>
      <c r="K243" s="58">
        <v>-10</v>
      </c>
      <c r="L243" s="58">
        <v>15.5</v>
      </c>
      <c r="M243" s="58" t="s">
        <v>155</v>
      </c>
      <c r="N243" s="58">
        <v>23</v>
      </c>
      <c r="O243" s="58" t="s">
        <v>155</v>
      </c>
      <c r="P243" s="58" t="s">
        <v>155</v>
      </c>
      <c r="Q243" s="58" t="s">
        <v>155</v>
      </c>
      <c r="R243" s="58" t="s">
        <v>155</v>
      </c>
      <c r="S243" s="58">
        <v>1556</v>
      </c>
      <c r="T243" s="58">
        <v>-2.5</v>
      </c>
      <c r="U243" s="58" t="s">
        <v>155</v>
      </c>
      <c r="V243" s="58">
        <v>14</v>
      </c>
      <c r="W243" s="2"/>
      <c r="X243" s="2"/>
      <c r="Y243" s="2"/>
      <c r="Z243" s="2"/>
    </row>
    <row r="244" spans="1:26" ht="14.25" customHeight="1">
      <c r="A244" s="59" t="s">
        <v>743</v>
      </c>
      <c r="B244" s="58" t="s">
        <v>263</v>
      </c>
      <c r="C244" s="58" t="s">
        <v>4</v>
      </c>
      <c r="D244" s="58" t="s">
        <v>155</v>
      </c>
      <c r="E244" s="58" t="s">
        <v>155</v>
      </c>
      <c r="F244" s="58" t="s">
        <v>155</v>
      </c>
      <c r="G244" s="58" t="s">
        <v>313</v>
      </c>
      <c r="H244" s="58" t="s">
        <v>314</v>
      </c>
      <c r="I244" s="58">
        <v>30</v>
      </c>
      <c r="J244" s="58">
        <v>20</v>
      </c>
      <c r="K244" s="58">
        <v>15</v>
      </c>
      <c r="L244" s="58">
        <v>6</v>
      </c>
      <c r="M244" s="58" t="s">
        <v>155</v>
      </c>
      <c r="N244" s="58">
        <v>9</v>
      </c>
      <c r="O244" s="58" t="s">
        <v>155</v>
      </c>
      <c r="P244" s="58" t="s">
        <v>155</v>
      </c>
      <c r="Q244" s="58" t="s">
        <v>155</v>
      </c>
      <c r="R244" s="58" t="s">
        <v>155</v>
      </c>
      <c r="S244" s="58">
        <v>1323</v>
      </c>
      <c r="T244" s="58">
        <v>2.5</v>
      </c>
      <c r="U244" s="58" t="s">
        <v>155</v>
      </c>
      <c r="V244" s="58">
        <v>12</v>
      </c>
      <c r="W244" s="2"/>
      <c r="X244" s="2"/>
      <c r="Y244" s="2"/>
      <c r="Z244" s="2"/>
    </row>
    <row r="245" spans="1:26" ht="14.25" customHeight="1">
      <c r="A245" s="59" t="s">
        <v>744</v>
      </c>
      <c r="B245" s="58" t="s">
        <v>263</v>
      </c>
      <c r="C245" s="58" t="s">
        <v>4</v>
      </c>
      <c r="D245" s="66" t="s">
        <v>745</v>
      </c>
      <c r="E245" s="58" t="s">
        <v>155</v>
      </c>
      <c r="F245" s="58" t="s">
        <v>155</v>
      </c>
      <c r="G245" s="58" t="s">
        <v>360</v>
      </c>
      <c r="H245" s="58" t="s">
        <v>314</v>
      </c>
      <c r="I245" s="58">
        <v>-30</v>
      </c>
      <c r="J245" s="58">
        <v>20</v>
      </c>
      <c r="K245" s="58">
        <v>-12</v>
      </c>
      <c r="L245" s="58">
        <v>9.5</v>
      </c>
      <c r="M245" s="58" t="s">
        <v>155</v>
      </c>
      <c r="N245" s="58">
        <v>15</v>
      </c>
      <c r="O245" s="58" t="s">
        <v>155</v>
      </c>
      <c r="P245" s="58" t="s">
        <v>155</v>
      </c>
      <c r="Q245" s="58" t="s">
        <v>155</v>
      </c>
      <c r="R245" s="58" t="s">
        <v>155</v>
      </c>
      <c r="S245" s="58">
        <v>3168</v>
      </c>
      <c r="T245" s="58">
        <v>-2.5</v>
      </c>
      <c r="U245" s="58" t="s">
        <v>155</v>
      </c>
      <c r="V245" s="58">
        <v>26</v>
      </c>
      <c r="W245" s="2"/>
      <c r="X245" s="2"/>
      <c r="Y245" s="2"/>
      <c r="Z245" s="2"/>
    </row>
    <row r="246" spans="1:26" ht="14.25" customHeight="1">
      <c r="A246" s="59" t="s">
        <v>746</v>
      </c>
      <c r="B246" s="58" t="s">
        <v>263</v>
      </c>
      <c r="C246" s="58" t="s">
        <v>4</v>
      </c>
      <c r="D246" s="58" t="s">
        <v>155</v>
      </c>
      <c r="E246" s="58" t="s">
        <v>155</v>
      </c>
      <c r="F246" s="58" t="s">
        <v>155</v>
      </c>
      <c r="G246" s="58" t="s">
        <v>313</v>
      </c>
      <c r="H246" s="58" t="s">
        <v>314</v>
      </c>
      <c r="I246" s="58">
        <v>30</v>
      </c>
      <c r="J246" s="58">
        <v>20</v>
      </c>
      <c r="K246" s="58">
        <v>16</v>
      </c>
      <c r="L246" s="58">
        <v>4.2</v>
      </c>
      <c r="M246" s="58" t="s">
        <v>155</v>
      </c>
      <c r="N246" s="58">
        <v>6</v>
      </c>
      <c r="O246" s="58" t="s">
        <v>155</v>
      </c>
      <c r="P246" s="58" t="s">
        <v>155</v>
      </c>
      <c r="Q246" s="58" t="s">
        <v>155</v>
      </c>
      <c r="R246" s="58" t="s">
        <v>155</v>
      </c>
      <c r="S246" s="58">
        <v>2436</v>
      </c>
      <c r="T246" s="58">
        <v>2.5</v>
      </c>
      <c r="U246" s="58" t="s">
        <v>155</v>
      </c>
      <c r="V246" s="58">
        <v>23</v>
      </c>
      <c r="W246" s="2"/>
      <c r="X246" s="2"/>
      <c r="Y246" s="2"/>
      <c r="Z246" s="2"/>
    </row>
    <row r="247" spans="1:26" ht="14.25" customHeight="1">
      <c r="A247" s="59" t="s">
        <v>747</v>
      </c>
      <c r="B247" s="58" t="s">
        <v>263</v>
      </c>
      <c r="C247" s="58" t="s">
        <v>4</v>
      </c>
      <c r="D247" s="58" t="s">
        <v>155</v>
      </c>
      <c r="E247" s="58" t="s">
        <v>155</v>
      </c>
      <c r="F247" s="58" t="s">
        <v>155</v>
      </c>
      <c r="G247" s="58" t="s">
        <v>360</v>
      </c>
      <c r="H247" s="58" t="s">
        <v>314</v>
      </c>
      <c r="I247" s="58">
        <v>-30</v>
      </c>
      <c r="J247" s="58">
        <v>20</v>
      </c>
      <c r="K247" s="58">
        <v>-15</v>
      </c>
      <c r="L247" s="58">
        <v>4.5</v>
      </c>
      <c r="M247" s="58" t="s">
        <v>155</v>
      </c>
      <c r="N247" s="58">
        <v>7</v>
      </c>
      <c r="O247" s="58" t="s">
        <v>155</v>
      </c>
      <c r="P247" s="58" t="s">
        <v>155</v>
      </c>
      <c r="Q247" s="58" t="s">
        <v>155</v>
      </c>
      <c r="R247" s="58" t="s">
        <v>155</v>
      </c>
      <c r="S247" s="58">
        <v>6067</v>
      </c>
      <c r="T247" s="58">
        <v>-2.5</v>
      </c>
      <c r="U247" s="58">
        <v>107</v>
      </c>
      <c r="V247" s="58" t="s">
        <v>155</v>
      </c>
      <c r="W247" s="2"/>
      <c r="X247" s="2"/>
      <c r="Y247" s="2"/>
      <c r="Z247" s="2"/>
    </row>
    <row r="248" spans="1:26" ht="14.25" customHeight="1">
      <c r="A248" s="59" t="s">
        <v>748</v>
      </c>
      <c r="B248" s="58" t="s">
        <v>263</v>
      </c>
      <c r="C248" s="58" t="s">
        <v>4</v>
      </c>
      <c r="D248" s="58" t="s">
        <v>155</v>
      </c>
      <c r="E248" s="58" t="s">
        <v>155</v>
      </c>
      <c r="F248" s="58" t="s">
        <v>155</v>
      </c>
      <c r="G248" s="58" t="s">
        <v>313</v>
      </c>
      <c r="H248" s="58" t="s">
        <v>314</v>
      </c>
      <c r="I248" s="58">
        <v>30</v>
      </c>
      <c r="J248" s="58">
        <v>20</v>
      </c>
      <c r="K248" s="58">
        <v>18</v>
      </c>
      <c r="L248" s="58">
        <v>2.4</v>
      </c>
      <c r="M248" s="58" t="s">
        <v>155</v>
      </c>
      <c r="N248" s="58">
        <v>3.3</v>
      </c>
      <c r="O248" s="58" t="s">
        <v>155</v>
      </c>
      <c r="P248" s="58" t="s">
        <v>155</v>
      </c>
      <c r="Q248" s="58" t="s">
        <v>155</v>
      </c>
      <c r="R248" s="58" t="s">
        <v>155</v>
      </c>
      <c r="S248" s="58">
        <v>4305</v>
      </c>
      <c r="T248" s="58">
        <v>2.5</v>
      </c>
      <c r="U248" s="58" t="s">
        <v>155</v>
      </c>
      <c r="V248" s="58">
        <v>35</v>
      </c>
      <c r="W248" s="2"/>
      <c r="X248" s="2"/>
      <c r="Y248" s="2"/>
      <c r="Z248" s="2"/>
    </row>
    <row r="249" spans="1:26" ht="14.25" customHeight="1">
      <c r="A249" s="59" t="s">
        <v>749</v>
      </c>
      <c r="B249" s="58" t="s">
        <v>263</v>
      </c>
      <c r="C249" s="58" t="s">
        <v>4</v>
      </c>
      <c r="D249" s="58" t="s">
        <v>155</v>
      </c>
      <c r="E249" s="58" t="s">
        <v>155</v>
      </c>
      <c r="F249" s="58" t="s">
        <v>155</v>
      </c>
      <c r="G249" s="58" t="s">
        <v>313</v>
      </c>
      <c r="H249" s="58" t="s">
        <v>314</v>
      </c>
      <c r="I249" s="58">
        <v>40</v>
      </c>
      <c r="J249" s="58">
        <v>20</v>
      </c>
      <c r="K249" s="58">
        <v>14</v>
      </c>
      <c r="L249" s="58">
        <v>5.5</v>
      </c>
      <c r="M249" s="58" t="s">
        <v>155</v>
      </c>
      <c r="N249" s="58">
        <v>7.5</v>
      </c>
      <c r="O249" s="58" t="s">
        <v>155</v>
      </c>
      <c r="P249" s="58" t="s">
        <v>155</v>
      </c>
      <c r="Q249" s="58" t="s">
        <v>155</v>
      </c>
      <c r="R249" s="58" t="s">
        <v>155</v>
      </c>
      <c r="S249" s="58">
        <v>1258</v>
      </c>
      <c r="T249" s="58">
        <v>2.5</v>
      </c>
      <c r="U249" s="58" t="s">
        <v>155</v>
      </c>
      <c r="V249" s="58">
        <v>25</v>
      </c>
      <c r="W249" s="2"/>
      <c r="X249" s="2"/>
      <c r="Y249" s="2"/>
      <c r="Z249" s="2"/>
    </row>
    <row r="250" spans="1:26" ht="14.25" customHeight="1">
      <c r="A250" s="59" t="s">
        <v>750</v>
      </c>
      <c r="B250" s="58" t="s">
        <v>263</v>
      </c>
      <c r="C250" s="58" t="s">
        <v>4</v>
      </c>
      <c r="D250" s="58" t="s">
        <v>155</v>
      </c>
      <c r="E250" s="58" t="s">
        <v>155</v>
      </c>
      <c r="F250" s="58" t="s">
        <v>155</v>
      </c>
      <c r="G250" s="58" t="s">
        <v>360</v>
      </c>
      <c r="H250" s="58" t="s">
        <v>314</v>
      </c>
      <c r="I250" s="58">
        <v>-40</v>
      </c>
      <c r="J250" s="58">
        <v>20</v>
      </c>
      <c r="K250" s="58">
        <v>-8.8000000000000007</v>
      </c>
      <c r="L250" s="58">
        <v>17</v>
      </c>
      <c r="M250" s="58" t="s">
        <v>155</v>
      </c>
      <c r="N250" s="58">
        <v>25</v>
      </c>
      <c r="O250" s="58" t="s">
        <v>155</v>
      </c>
      <c r="P250" s="58" t="s">
        <v>155</v>
      </c>
      <c r="Q250" s="58" t="s">
        <v>155</v>
      </c>
      <c r="R250" s="58" t="s">
        <v>155</v>
      </c>
      <c r="S250" s="58">
        <v>2030</v>
      </c>
      <c r="T250" s="58">
        <v>-2.5</v>
      </c>
      <c r="U250" s="58" t="s">
        <v>155</v>
      </c>
      <c r="V250" s="58">
        <v>19</v>
      </c>
      <c r="W250" s="2"/>
      <c r="X250" s="2"/>
      <c r="Y250" s="2"/>
      <c r="Z250" s="2"/>
    </row>
    <row r="251" spans="1:26" ht="14.25" customHeight="1">
      <c r="A251" s="59" t="s">
        <v>751</v>
      </c>
      <c r="B251" s="58" t="s">
        <v>263</v>
      </c>
      <c r="C251" s="58" t="s">
        <v>4</v>
      </c>
      <c r="D251" s="58" t="s">
        <v>155</v>
      </c>
      <c r="E251" s="58" t="s">
        <v>155</v>
      </c>
      <c r="F251" s="58" t="s">
        <v>155</v>
      </c>
      <c r="G251" s="58" t="s">
        <v>313</v>
      </c>
      <c r="H251" s="58" t="s">
        <v>314</v>
      </c>
      <c r="I251" s="58">
        <v>40</v>
      </c>
      <c r="J251" s="58">
        <v>20</v>
      </c>
      <c r="K251" s="58">
        <v>13</v>
      </c>
      <c r="L251" s="58">
        <v>6.5</v>
      </c>
      <c r="M251" s="58" t="s">
        <v>155</v>
      </c>
      <c r="N251" s="58">
        <v>9</v>
      </c>
      <c r="O251" s="58" t="s">
        <v>155</v>
      </c>
      <c r="P251" s="58" t="s">
        <v>155</v>
      </c>
      <c r="Q251" s="58" t="s">
        <v>155</v>
      </c>
      <c r="R251" s="58" t="s">
        <v>155</v>
      </c>
      <c r="S251" s="58">
        <v>1759</v>
      </c>
      <c r="T251" s="58">
        <v>2.5</v>
      </c>
      <c r="U251" s="58" t="s">
        <v>155</v>
      </c>
      <c r="V251" s="58">
        <v>17</v>
      </c>
      <c r="W251" s="2"/>
      <c r="X251" s="2"/>
      <c r="Y251" s="2"/>
      <c r="Z251" s="2"/>
    </row>
    <row r="252" spans="1:26" ht="14.25" customHeight="1">
      <c r="A252" s="59" t="s">
        <v>752</v>
      </c>
      <c r="B252" s="58" t="s">
        <v>263</v>
      </c>
      <c r="C252" s="58" t="s">
        <v>4</v>
      </c>
      <c r="D252" s="58" t="s">
        <v>155</v>
      </c>
      <c r="E252" s="58" t="s">
        <v>155</v>
      </c>
      <c r="F252" s="58" t="s">
        <v>155</v>
      </c>
      <c r="G252" s="58" t="s">
        <v>313</v>
      </c>
      <c r="H252" s="58" t="s">
        <v>314</v>
      </c>
      <c r="I252" s="58">
        <v>40</v>
      </c>
      <c r="J252" s="58">
        <v>20</v>
      </c>
      <c r="K252" s="58">
        <v>11</v>
      </c>
      <c r="L252" s="58">
        <v>9.5</v>
      </c>
      <c r="M252" s="58" t="s">
        <v>155</v>
      </c>
      <c r="N252" s="58">
        <v>14</v>
      </c>
      <c r="O252" s="58" t="s">
        <v>155</v>
      </c>
      <c r="P252" s="58" t="s">
        <v>155</v>
      </c>
      <c r="Q252" s="58" t="s">
        <v>155</v>
      </c>
      <c r="R252" s="58" t="s">
        <v>155</v>
      </c>
      <c r="S252" s="58">
        <v>1258</v>
      </c>
      <c r="T252" s="58">
        <v>2.5</v>
      </c>
      <c r="U252" s="58">
        <v>22</v>
      </c>
      <c r="V252" s="58" t="s">
        <v>155</v>
      </c>
      <c r="W252" s="2"/>
      <c r="X252" s="2"/>
      <c r="Y252" s="2"/>
      <c r="Z252" s="2"/>
    </row>
    <row r="253" spans="1:26" ht="14.25" customHeight="1">
      <c r="A253" s="59" t="s">
        <v>753</v>
      </c>
      <c r="B253" s="58" t="s">
        <v>263</v>
      </c>
      <c r="C253" s="58" t="s">
        <v>4</v>
      </c>
      <c r="D253" s="58" t="s">
        <v>155</v>
      </c>
      <c r="E253" s="58" t="s">
        <v>155</v>
      </c>
      <c r="F253" s="58" t="s">
        <v>155</v>
      </c>
      <c r="G253" s="58" t="s">
        <v>360</v>
      </c>
      <c r="H253" s="58" t="s">
        <v>314</v>
      </c>
      <c r="I253" s="58">
        <v>-40</v>
      </c>
      <c r="J253" s="58">
        <v>20</v>
      </c>
      <c r="K253" s="58">
        <v>-10</v>
      </c>
      <c r="L253" s="58">
        <v>14</v>
      </c>
      <c r="M253" s="58" t="s">
        <v>155</v>
      </c>
      <c r="N253" s="58">
        <v>20</v>
      </c>
      <c r="O253" s="58" t="s">
        <v>155</v>
      </c>
      <c r="P253" s="58" t="s">
        <v>155</v>
      </c>
      <c r="Q253" s="58" t="s">
        <v>155</v>
      </c>
      <c r="R253" s="58" t="s">
        <v>155</v>
      </c>
      <c r="S253" s="58">
        <v>2767</v>
      </c>
      <c r="T253" s="58">
        <v>-2.5</v>
      </c>
      <c r="U253" s="58" t="s">
        <v>155</v>
      </c>
      <c r="V253" s="58">
        <v>23</v>
      </c>
      <c r="W253" s="2"/>
      <c r="X253" s="2"/>
      <c r="Y253" s="2"/>
      <c r="Z253" s="2"/>
    </row>
    <row r="254" spans="1:26" ht="14.25" customHeight="1">
      <c r="A254" s="59" t="s">
        <v>754</v>
      </c>
      <c r="B254" s="58" t="s">
        <v>263</v>
      </c>
      <c r="C254" s="58" t="s">
        <v>4</v>
      </c>
      <c r="D254" s="58" t="s">
        <v>155</v>
      </c>
      <c r="E254" s="58" t="s">
        <v>155</v>
      </c>
      <c r="F254" s="58" t="s">
        <v>155</v>
      </c>
      <c r="G254" s="58" t="s">
        <v>313</v>
      </c>
      <c r="H254" s="58" t="s">
        <v>314</v>
      </c>
      <c r="I254" s="58">
        <v>40</v>
      </c>
      <c r="J254" s="58">
        <v>20</v>
      </c>
      <c r="K254" s="58">
        <v>10</v>
      </c>
      <c r="L254" s="58">
        <v>11</v>
      </c>
      <c r="M254" s="58" t="s">
        <v>155</v>
      </c>
      <c r="N254" s="58">
        <v>15</v>
      </c>
      <c r="O254" s="58" t="s">
        <v>155</v>
      </c>
      <c r="P254" s="58" t="s">
        <v>155</v>
      </c>
      <c r="Q254" s="58" t="s">
        <v>155</v>
      </c>
      <c r="R254" s="58" t="s">
        <v>155</v>
      </c>
      <c r="S254" s="58">
        <v>1040</v>
      </c>
      <c r="T254" s="58">
        <v>2.5</v>
      </c>
      <c r="U254" s="58" t="s">
        <v>155</v>
      </c>
      <c r="V254" s="58">
        <v>10</v>
      </c>
      <c r="W254" s="2"/>
      <c r="X254" s="2"/>
      <c r="Y254" s="2"/>
      <c r="Z254" s="2"/>
    </row>
    <row r="255" spans="1:26" ht="14.25" customHeight="1">
      <c r="A255" s="59" t="s">
        <v>755</v>
      </c>
      <c r="B255" s="58" t="s">
        <v>263</v>
      </c>
      <c r="C255" s="58" t="s">
        <v>4</v>
      </c>
      <c r="D255" s="58" t="s">
        <v>155</v>
      </c>
      <c r="E255" s="58" t="s">
        <v>155</v>
      </c>
      <c r="F255" s="58" t="s">
        <v>155</v>
      </c>
      <c r="G255" s="58" t="s">
        <v>313</v>
      </c>
      <c r="H255" s="58" t="s">
        <v>314</v>
      </c>
      <c r="I255" s="58">
        <v>30</v>
      </c>
      <c r="J255" s="58">
        <v>20</v>
      </c>
      <c r="K255" s="58">
        <v>6</v>
      </c>
      <c r="L255" s="58">
        <v>32</v>
      </c>
      <c r="M255" s="58" t="s">
        <v>155</v>
      </c>
      <c r="N255" s="58">
        <v>44</v>
      </c>
      <c r="O255" s="58" t="s">
        <v>155</v>
      </c>
      <c r="P255" s="58" t="s">
        <v>155</v>
      </c>
      <c r="Q255" s="58" t="s">
        <v>155</v>
      </c>
      <c r="R255" s="58" t="s">
        <v>155</v>
      </c>
      <c r="S255" s="58">
        <v>425</v>
      </c>
      <c r="T255" s="58">
        <v>2.5</v>
      </c>
      <c r="U255" s="58" t="s">
        <v>155</v>
      </c>
      <c r="V255" s="58">
        <v>4.4000000000000004</v>
      </c>
      <c r="W255" s="2"/>
      <c r="X255" s="2"/>
      <c r="Y255" s="2"/>
      <c r="Z255" s="2"/>
    </row>
    <row r="256" spans="1:26" ht="14.25" customHeight="1">
      <c r="A256" s="59" t="s">
        <v>756</v>
      </c>
      <c r="B256" s="58" t="s">
        <v>263</v>
      </c>
      <c r="C256" s="58" t="s">
        <v>4</v>
      </c>
      <c r="D256" s="58" t="s">
        <v>155</v>
      </c>
      <c r="E256" s="58" t="s">
        <v>155</v>
      </c>
      <c r="F256" s="58" t="s">
        <v>155</v>
      </c>
      <c r="G256" s="58" t="s">
        <v>325</v>
      </c>
      <c r="H256" s="58" t="s">
        <v>326</v>
      </c>
      <c r="I256" s="58" t="s">
        <v>757</v>
      </c>
      <c r="J256" s="58">
        <v>20</v>
      </c>
      <c r="K256" s="58" t="s">
        <v>758</v>
      </c>
      <c r="L256" s="58" t="s">
        <v>759</v>
      </c>
      <c r="M256" s="58" t="s">
        <v>155</v>
      </c>
      <c r="N256" s="58" t="s">
        <v>760</v>
      </c>
      <c r="O256" s="58" t="s">
        <v>155</v>
      </c>
      <c r="P256" s="58" t="s">
        <v>155</v>
      </c>
      <c r="Q256" s="58" t="s">
        <v>155</v>
      </c>
      <c r="R256" s="58" t="s">
        <v>155</v>
      </c>
      <c r="S256" s="58" t="s">
        <v>761</v>
      </c>
      <c r="T256" s="58" t="s">
        <v>762</v>
      </c>
      <c r="U256" s="58" t="s">
        <v>763</v>
      </c>
      <c r="V256" s="58" t="s">
        <v>764</v>
      </c>
      <c r="W256" s="2"/>
      <c r="X256" s="2"/>
      <c r="Y256" s="2"/>
      <c r="Z256" s="2"/>
    </row>
    <row r="257" spans="1:26" ht="14.25" customHeight="1">
      <c r="A257" s="59" t="s">
        <v>765</v>
      </c>
      <c r="B257" s="58" t="s">
        <v>263</v>
      </c>
      <c r="C257" s="58" t="s">
        <v>4</v>
      </c>
      <c r="D257" s="58" t="s">
        <v>155</v>
      </c>
      <c r="E257" s="58" t="s">
        <v>155</v>
      </c>
      <c r="F257" s="58" t="s">
        <v>155</v>
      </c>
      <c r="G257" s="58" t="s">
        <v>325</v>
      </c>
      <c r="H257" s="58" t="s">
        <v>326</v>
      </c>
      <c r="I257" s="58" t="s">
        <v>757</v>
      </c>
      <c r="J257" s="58">
        <v>20</v>
      </c>
      <c r="K257" s="58" t="s">
        <v>766</v>
      </c>
      <c r="L257" s="58" t="s">
        <v>767</v>
      </c>
      <c r="M257" s="58" t="s">
        <v>155</v>
      </c>
      <c r="N257" s="58" t="s">
        <v>768</v>
      </c>
      <c r="O257" s="58" t="s">
        <v>155</v>
      </c>
      <c r="P257" s="58" t="s">
        <v>155</v>
      </c>
      <c r="Q257" s="58" t="s">
        <v>155</v>
      </c>
      <c r="R257" s="58" t="s">
        <v>155</v>
      </c>
      <c r="S257" s="58" t="s">
        <v>769</v>
      </c>
      <c r="T257" s="58" t="s">
        <v>770</v>
      </c>
      <c r="U257" s="58" t="s">
        <v>155</v>
      </c>
      <c r="V257" s="58" t="s">
        <v>771</v>
      </c>
      <c r="W257" s="2"/>
      <c r="X257" s="2"/>
      <c r="Y257" s="2"/>
      <c r="Z257" s="2"/>
    </row>
    <row r="258" spans="1:26" ht="14.25" customHeight="1">
      <c r="A258" s="59" t="s">
        <v>772</v>
      </c>
      <c r="B258" s="58" t="s">
        <v>263</v>
      </c>
      <c r="C258" s="58" t="s">
        <v>4</v>
      </c>
      <c r="D258" s="58" t="s">
        <v>155</v>
      </c>
      <c r="E258" s="58" t="s">
        <v>155</v>
      </c>
      <c r="F258" s="58" t="s">
        <v>155</v>
      </c>
      <c r="G258" s="58" t="s">
        <v>370</v>
      </c>
      <c r="H258" s="58" t="s">
        <v>341</v>
      </c>
      <c r="I258" s="58">
        <v>-30</v>
      </c>
      <c r="J258" s="58">
        <v>12</v>
      </c>
      <c r="K258" s="58">
        <v>-5</v>
      </c>
      <c r="L258" s="58">
        <v>54</v>
      </c>
      <c r="M258" s="58" t="s">
        <v>155</v>
      </c>
      <c r="N258" s="58">
        <v>61</v>
      </c>
      <c r="O258" s="58">
        <v>82</v>
      </c>
      <c r="P258" s="58" t="s">
        <v>155</v>
      </c>
      <c r="Q258" s="58" t="s">
        <v>155</v>
      </c>
      <c r="R258" s="58" t="s">
        <v>155</v>
      </c>
      <c r="S258" s="58">
        <v>816</v>
      </c>
      <c r="T258" s="58">
        <v>-1.3</v>
      </c>
      <c r="U258" s="58" t="s">
        <v>155</v>
      </c>
      <c r="V258" s="58">
        <v>9.1</v>
      </c>
      <c r="W258" s="2"/>
      <c r="X258" s="2"/>
      <c r="Y258" s="2"/>
      <c r="Z258" s="2"/>
    </row>
    <row r="259" spans="1:26" ht="14.25" customHeight="1">
      <c r="A259" s="59" t="s">
        <v>773</v>
      </c>
      <c r="B259" s="58" t="s">
        <v>263</v>
      </c>
      <c r="C259" s="58" t="s">
        <v>4</v>
      </c>
      <c r="D259" s="58" t="s">
        <v>155</v>
      </c>
      <c r="E259" s="58" t="s">
        <v>155</v>
      </c>
      <c r="F259" s="58" t="s">
        <v>155</v>
      </c>
      <c r="G259" s="58" t="s">
        <v>340</v>
      </c>
      <c r="H259" s="58" t="s">
        <v>341</v>
      </c>
      <c r="I259" s="58">
        <v>30</v>
      </c>
      <c r="J259" s="58">
        <v>20</v>
      </c>
      <c r="K259" s="58">
        <v>5</v>
      </c>
      <c r="L259" s="58">
        <v>48</v>
      </c>
      <c r="M259" s="58" t="s">
        <v>155</v>
      </c>
      <c r="N259" s="58">
        <v>70</v>
      </c>
      <c r="O259" s="58" t="s">
        <v>155</v>
      </c>
      <c r="P259" s="58" t="s">
        <v>155</v>
      </c>
      <c r="Q259" s="58" t="s">
        <v>155</v>
      </c>
      <c r="R259" s="58" t="s">
        <v>155</v>
      </c>
      <c r="S259" s="58">
        <v>235</v>
      </c>
      <c r="T259" s="58">
        <v>2.1</v>
      </c>
      <c r="U259" s="58">
        <v>5.8</v>
      </c>
      <c r="V259" s="58" t="s">
        <v>155</v>
      </c>
      <c r="W259" s="2"/>
      <c r="X259" s="2"/>
      <c r="Y259" s="2"/>
      <c r="Z259" s="2"/>
    </row>
    <row r="260" spans="1:26" ht="14.25" customHeight="1">
      <c r="A260" s="59" t="s">
        <v>774</v>
      </c>
      <c r="B260" s="58" t="s">
        <v>263</v>
      </c>
      <c r="C260" s="58" t="s">
        <v>4</v>
      </c>
      <c r="D260" s="58" t="s">
        <v>155</v>
      </c>
      <c r="E260" s="58" t="s">
        <v>155</v>
      </c>
      <c r="F260" s="58" t="s">
        <v>155</v>
      </c>
      <c r="G260" s="58" t="s">
        <v>340</v>
      </c>
      <c r="H260" s="58" t="s">
        <v>341</v>
      </c>
      <c r="I260" s="58">
        <v>30</v>
      </c>
      <c r="J260" s="58">
        <v>20</v>
      </c>
      <c r="K260" s="58">
        <v>6</v>
      </c>
      <c r="L260" s="58">
        <v>28</v>
      </c>
      <c r="M260" s="58" t="s">
        <v>155</v>
      </c>
      <c r="N260" s="58">
        <v>43</v>
      </c>
      <c r="O260" s="58" t="s">
        <v>155</v>
      </c>
      <c r="P260" s="58" t="s">
        <v>155</v>
      </c>
      <c r="Q260" s="58" t="s">
        <v>155</v>
      </c>
      <c r="R260" s="58" t="s">
        <v>155</v>
      </c>
      <c r="S260" s="58">
        <v>343</v>
      </c>
      <c r="T260" s="58">
        <v>2.1</v>
      </c>
      <c r="U260" s="58">
        <v>7.8</v>
      </c>
      <c r="V260" s="58" t="s">
        <v>155</v>
      </c>
      <c r="W260" s="2"/>
      <c r="X260" s="2"/>
      <c r="Y260" s="2"/>
      <c r="Z260" s="2"/>
    </row>
    <row r="261" spans="1:26" ht="14.25" customHeight="1">
      <c r="A261" s="59" t="s">
        <v>775</v>
      </c>
      <c r="B261" s="58" t="s">
        <v>263</v>
      </c>
      <c r="C261" s="58" t="s">
        <v>4</v>
      </c>
      <c r="D261" s="58" t="s">
        <v>155</v>
      </c>
      <c r="E261" s="58" t="s">
        <v>155</v>
      </c>
      <c r="F261" s="58" t="s">
        <v>155</v>
      </c>
      <c r="G261" s="58" t="s">
        <v>370</v>
      </c>
      <c r="H261" s="58" t="s">
        <v>341</v>
      </c>
      <c r="I261" s="58">
        <v>-30</v>
      </c>
      <c r="J261" s="58">
        <v>20</v>
      </c>
      <c r="K261" s="58">
        <v>-4.9000000000000004</v>
      </c>
      <c r="L261" s="58">
        <v>52</v>
      </c>
      <c r="M261" s="58" t="s">
        <v>155</v>
      </c>
      <c r="N261" s="58">
        <v>82</v>
      </c>
      <c r="O261" s="58" t="s">
        <v>155</v>
      </c>
      <c r="P261" s="58" t="s">
        <v>155</v>
      </c>
      <c r="Q261" s="58" t="s">
        <v>155</v>
      </c>
      <c r="R261" s="58" t="s">
        <v>155</v>
      </c>
      <c r="S261" s="58">
        <v>516</v>
      </c>
      <c r="T261" s="58">
        <v>-2.5</v>
      </c>
      <c r="U261" s="58" t="s">
        <v>155</v>
      </c>
      <c r="V261" s="58">
        <v>4.8</v>
      </c>
      <c r="W261" s="2"/>
      <c r="X261" s="2"/>
      <c r="Y261" s="2"/>
      <c r="Z261" s="2"/>
    </row>
    <row r="262" spans="1:26" ht="14.25" customHeight="1">
      <c r="A262" s="59" t="s">
        <v>776</v>
      </c>
      <c r="B262" s="58" t="s">
        <v>263</v>
      </c>
      <c r="C262" s="58" t="s">
        <v>4</v>
      </c>
      <c r="D262" s="58" t="s">
        <v>155</v>
      </c>
      <c r="E262" s="58" t="s">
        <v>155</v>
      </c>
      <c r="F262" s="58" t="s">
        <v>155</v>
      </c>
      <c r="G262" s="58" t="s">
        <v>340</v>
      </c>
      <c r="H262" s="58" t="s">
        <v>341</v>
      </c>
      <c r="I262" s="58">
        <v>30</v>
      </c>
      <c r="J262" s="58">
        <v>20</v>
      </c>
      <c r="K262" s="58">
        <v>8</v>
      </c>
      <c r="L262" s="58">
        <v>19</v>
      </c>
      <c r="M262" s="58" t="s">
        <v>155</v>
      </c>
      <c r="N262" s="58">
        <v>29</v>
      </c>
      <c r="O262" s="58" t="s">
        <v>155</v>
      </c>
      <c r="P262" s="58" t="s">
        <v>155</v>
      </c>
      <c r="Q262" s="58" t="s">
        <v>155</v>
      </c>
      <c r="R262" s="58" t="s">
        <v>155</v>
      </c>
      <c r="S262" s="58">
        <v>392</v>
      </c>
      <c r="T262" s="58">
        <v>2.5</v>
      </c>
      <c r="U262" s="58" t="s">
        <v>155</v>
      </c>
      <c r="V262" s="58">
        <v>4.3</v>
      </c>
      <c r="W262" s="2"/>
      <c r="X262" s="2"/>
      <c r="Y262" s="2"/>
      <c r="Z262" s="2"/>
    </row>
    <row r="263" spans="1:26" ht="14.25" customHeight="1">
      <c r="A263" s="59" t="s">
        <v>777</v>
      </c>
      <c r="B263" s="58" t="s">
        <v>263</v>
      </c>
      <c r="C263" s="58" t="s">
        <v>4</v>
      </c>
      <c r="D263" s="58" t="s">
        <v>155</v>
      </c>
      <c r="E263" s="58" t="s">
        <v>155</v>
      </c>
      <c r="F263" s="58" t="s">
        <v>155</v>
      </c>
      <c r="G263" s="58" t="s">
        <v>370</v>
      </c>
      <c r="H263" s="58" t="s">
        <v>341</v>
      </c>
      <c r="I263" s="58">
        <v>-30</v>
      </c>
      <c r="J263" s="58">
        <v>20</v>
      </c>
      <c r="K263" s="58">
        <v>-6</v>
      </c>
      <c r="L263" s="58">
        <v>30</v>
      </c>
      <c r="M263" s="58" t="s">
        <v>155</v>
      </c>
      <c r="N263" s="58">
        <v>45</v>
      </c>
      <c r="O263" s="58" t="s">
        <v>155</v>
      </c>
      <c r="P263" s="58" t="s">
        <v>155</v>
      </c>
      <c r="Q263" s="58" t="s">
        <v>155</v>
      </c>
      <c r="R263" s="58" t="s">
        <v>155</v>
      </c>
      <c r="S263" s="58">
        <v>870</v>
      </c>
      <c r="T263" s="58">
        <v>-2.5</v>
      </c>
      <c r="U263" s="58" t="s">
        <v>155</v>
      </c>
      <c r="V263" s="58">
        <v>7.8</v>
      </c>
      <c r="W263" s="2"/>
      <c r="X263" s="2"/>
      <c r="Y263" s="2"/>
      <c r="Z263" s="2"/>
    </row>
    <row r="264" spans="1:26" ht="14.25" customHeight="1">
      <c r="A264" s="59" t="s">
        <v>778</v>
      </c>
      <c r="B264" s="58" t="s">
        <v>263</v>
      </c>
      <c r="C264" s="58" t="s">
        <v>4</v>
      </c>
      <c r="D264" s="58" t="s">
        <v>155</v>
      </c>
      <c r="E264" s="58" t="s">
        <v>155</v>
      </c>
      <c r="F264" s="58" t="s">
        <v>155</v>
      </c>
      <c r="G264" s="58" t="s">
        <v>370</v>
      </c>
      <c r="H264" s="58" t="s">
        <v>341</v>
      </c>
      <c r="I264" s="58">
        <v>-30</v>
      </c>
      <c r="J264" s="58">
        <v>20</v>
      </c>
      <c r="K264" s="58">
        <v>-7.8</v>
      </c>
      <c r="L264" s="58">
        <v>21</v>
      </c>
      <c r="M264" s="58" t="s">
        <v>155</v>
      </c>
      <c r="N264" s="58">
        <v>33</v>
      </c>
      <c r="O264" s="58" t="s">
        <v>155</v>
      </c>
      <c r="P264" s="58" t="s">
        <v>155</v>
      </c>
      <c r="Q264" s="58" t="s">
        <v>155</v>
      </c>
      <c r="R264" s="58" t="s">
        <v>155</v>
      </c>
      <c r="S264" s="58">
        <v>1169</v>
      </c>
      <c r="T264" s="58">
        <v>-2.5</v>
      </c>
      <c r="U264" s="58" t="s">
        <v>155</v>
      </c>
      <c r="V264" s="58">
        <v>11</v>
      </c>
      <c r="W264" s="2"/>
      <c r="X264" s="2"/>
      <c r="Y264" s="2"/>
      <c r="Z264" s="2"/>
    </row>
    <row r="265" spans="1:26" ht="14.25" customHeight="1">
      <c r="A265" s="59" t="s">
        <v>779</v>
      </c>
      <c r="B265" s="58" t="s">
        <v>263</v>
      </c>
      <c r="C265" s="58" t="s">
        <v>4</v>
      </c>
      <c r="D265" s="58" t="s">
        <v>155</v>
      </c>
      <c r="E265" s="58" t="s">
        <v>155</v>
      </c>
      <c r="F265" s="58" t="s">
        <v>133</v>
      </c>
      <c r="G265" s="58" t="s">
        <v>340</v>
      </c>
      <c r="H265" s="58" t="s">
        <v>341</v>
      </c>
      <c r="I265" s="58">
        <v>30</v>
      </c>
      <c r="J265" s="58">
        <v>12</v>
      </c>
      <c r="K265" s="58">
        <v>6</v>
      </c>
      <c r="L265" s="58">
        <v>35</v>
      </c>
      <c r="M265" s="58" t="s">
        <v>155</v>
      </c>
      <c r="N265" s="58">
        <v>40</v>
      </c>
      <c r="O265" s="58">
        <v>54</v>
      </c>
      <c r="P265" s="58" t="s">
        <v>155</v>
      </c>
      <c r="Q265" s="58" t="s">
        <v>155</v>
      </c>
      <c r="R265" s="58" t="s">
        <v>155</v>
      </c>
      <c r="S265" s="58">
        <v>421</v>
      </c>
      <c r="T265" s="58">
        <v>1.3</v>
      </c>
      <c r="U265" s="58" t="s">
        <v>155</v>
      </c>
      <c r="V265" s="58">
        <v>5.0999999999999996</v>
      </c>
      <c r="W265" s="2"/>
      <c r="X265" s="2"/>
      <c r="Y265" s="2"/>
      <c r="Z265" s="2"/>
    </row>
    <row r="266" spans="1:26" ht="14.25" customHeight="1">
      <c r="A266" s="59" t="s">
        <v>780</v>
      </c>
      <c r="B266" s="58" t="s">
        <v>263</v>
      </c>
      <c r="C266" s="58" t="s">
        <v>4</v>
      </c>
      <c r="D266" s="58" t="s">
        <v>155</v>
      </c>
      <c r="E266" s="58" t="s">
        <v>155</v>
      </c>
      <c r="F266" s="58" t="s">
        <v>155</v>
      </c>
      <c r="G266" s="58" t="s">
        <v>340</v>
      </c>
      <c r="H266" s="58" t="s">
        <v>341</v>
      </c>
      <c r="I266" s="58">
        <v>40</v>
      </c>
      <c r="J266" s="58">
        <v>20</v>
      </c>
      <c r="K266" s="58">
        <v>13</v>
      </c>
      <c r="L266" s="58">
        <v>5.5</v>
      </c>
      <c r="M266" s="58" t="s">
        <v>155</v>
      </c>
      <c r="N266" s="58">
        <v>7.5</v>
      </c>
      <c r="O266" s="58" t="s">
        <v>155</v>
      </c>
      <c r="P266" s="58" t="s">
        <v>155</v>
      </c>
      <c r="Q266" s="58" t="s">
        <v>155</v>
      </c>
      <c r="R266" s="58" t="s">
        <v>155</v>
      </c>
      <c r="S266" s="58">
        <v>1258</v>
      </c>
      <c r="T266" s="58">
        <v>2.5</v>
      </c>
      <c r="U266" s="58" t="s">
        <v>155</v>
      </c>
      <c r="V266" s="58">
        <v>25</v>
      </c>
      <c r="W266" s="2"/>
      <c r="X266" s="2"/>
      <c r="Y266" s="2"/>
      <c r="Z266" s="2"/>
    </row>
    <row r="267" spans="1:26" ht="14.25" customHeight="1">
      <c r="A267" s="59" t="s">
        <v>781</v>
      </c>
      <c r="B267" s="58" t="s">
        <v>263</v>
      </c>
      <c r="C267" s="58" t="s">
        <v>4</v>
      </c>
      <c r="D267" s="58" t="s">
        <v>155</v>
      </c>
      <c r="E267" s="58" t="s">
        <v>155</v>
      </c>
      <c r="F267" s="58" t="s">
        <v>155</v>
      </c>
      <c r="G267" s="58" t="s">
        <v>340</v>
      </c>
      <c r="H267" s="58" t="s">
        <v>341</v>
      </c>
      <c r="I267" s="58">
        <v>40</v>
      </c>
      <c r="J267" s="58">
        <v>20</v>
      </c>
      <c r="K267" s="58">
        <v>5.4</v>
      </c>
      <c r="L267" s="58">
        <v>32</v>
      </c>
      <c r="M267" s="58" t="s">
        <v>155</v>
      </c>
      <c r="N267" s="58">
        <v>44</v>
      </c>
      <c r="O267" s="58" t="s">
        <v>155</v>
      </c>
      <c r="P267" s="58" t="s">
        <v>155</v>
      </c>
      <c r="Q267" s="58" t="s">
        <v>155</v>
      </c>
      <c r="R267" s="58" t="s">
        <v>155</v>
      </c>
      <c r="S267" s="58">
        <v>425</v>
      </c>
      <c r="T267" s="58">
        <v>2.5</v>
      </c>
      <c r="U267" s="58" t="s">
        <v>155</v>
      </c>
      <c r="V267" s="58">
        <v>4.4000000000000004</v>
      </c>
      <c r="W267" s="2"/>
      <c r="X267" s="2"/>
      <c r="Y267" s="2"/>
      <c r="Z267" s="2"/>
    </row>
    <row r="268" spans="1:26" ht="14.25" customHeight="1">
      <c r="A268" s="59" t="s">
        <v>782</v>
      </c>
      <c r="B268" s="58" t="s">
        <v>263</v>
      </c>
      <c r="C268" s="58" t="s">
        <v>4</v>
      </c>
      <c r="D268" s="58" t="s">
        <v>155</v>
      </c>
      <c r="E268" s="58" t="s">
        <v>155</v>
      </c>
      <c r="F268" s="58" t="s">
        <v>155</v>
      </c>
      <c r="G268" s="58" t="s">
        <v>340</v>
      </c>
      <c r="H268" s="58" t="s">
        <v>341</v>
      </c>
      <c r="I268" s="58">
        <v>40</v>
      </c>
      <c r="J268" s="58">
        <v>20</v>
      </c>
      <c r="K268" s="58">
        <v>9</v>
      </c>
      <c r="L268" s="58">
        <v>12</v>
      </c>
      <c r="M268" s="58" t="s">
        <v>155</v>
      </c>
      <c r="N268" s="58">
        <v>17</v>
      </c>
      <c r="O268" s="58" t="s">
        <v>155</v>
      </c>
      <c r="P268" s="58" t="s">
        <v>155</v>
      </c>
      <c r="Q268" s="58" t="s">
        <v>155</v>
      </c>
      <c r="R268" s="58" t="s">
        <v>155</v>
      </c>
      <c r="S268" s="58">
        <v>1040</v>
      </c>
      <c r="T268" s="58">
        <v>2.5</v>
      </c>
      <c r="U268" s="58" t="s">
        <v>155</v>
      </c>
      <c r="V268" s="58">
        <v>10</v>
      </c>
      <c r="W268" s="2"/>
      <c r="X268" s="2"/>
      <c r="Y268" s="2"/>
      <c r="Z268" s="2"/>
    </row>
    <row r="269" spans="1:26" ht="14.25" customHeight="1">
      <c r="A269" s="59" t="s">
        <v>783</v>
      </c>
      <c r="B269" s="58" t="s">
        <v>784</v>
      </c>
      <c r="C269" s="58" t="s">
        <v>4</v>
      </c>
      <c r="D269" s="58" t="s">
        <v>155</v>
      </c>
      <c r="E269" s="58" t="s">
        <v>155</v>
      </c>
      <c r="F269" s="58" t="s">
        <v>155</v>
      </c>
      <c r="G269" s="58" t="s">
        <v>360</v>
      </c>
      <c r="H269" s="58" t="s">
        <v>314</v>
      </c>
      <c r="I269" s="58">
        <v>-30</v>
      </c>
      <c r="J269" s="58">
        <v>20</v>
      </c>
      <c r="K269" s="58">
        <v>-100</v>
      </c>
      <c r="L269" s="58">
        <v>5</v>
      </c>
      <c r="M269" s="58" t="s">
        <v>155</v>
      </c>
      <c r="N269" s="58">
        <v>7.5</v>
      </c>
      <c r="O269" s="58" t="s">
        <v>155</v>
      </c>
      <c r="P269" s="58" t="s">
        <v>155</v>
      </c>
      <c r="Q269" s="58" t="s">
        <v>155</v>
      </c>
      <c r="R269" s="58" t="s">
        <v>155</v>
      </c>
      <c r="S269" s="58">
        <v>6067</v>
      </c>
      <c r="T269" s="58">
        <v>-2.5</v>
      </c>
      <c r="U269" s="58">
        <v>107</v>
      </c>
      <c r="V269" s="58" t="s">
        <v>155</v>
      </c>
      <c r="W269" s="2"/>
      <c r="X269" s="2"/>
      <c r="Y269" s="2"/>
      <c r="Z269" s="2"/>
    </row>
    <row r="270" spans="1:26" ht="14.25" customHeight="1">
      <c r="A270" s="59" t="s">
        <v>785</v>
      </c>
      <c r="B270" s="58" t="s">
        <v>786</v>
      </c>
      <c r="C270" s="58" t="s">
        <v>4</v>
      </c>
      <c r="D270" s="58" t="s">
        <v>787</v>
      </c>
      <c r="E270" s="58" t="s">
        <v>155</v>
      </c>
      <c r="F270" s="58" t="s">
        <v>133</v>
      </c>
      <c r="G270" s="58" t="s">
        <v>340</v>
      </c>
      <c r="H270" s="58" t="s">
        <v>341</v>
      </c>
      <c r="I270" s="58">
        <v>20</v>
      </c>
      <c r="J270" s="58">
        <v>8</v>
      </c>
      <c r="K270" s="58">
        <v>0.8</v>
      </c>
      <c r="L270" s="58" t="s">
        <v>155</v>
      </c>
      <c r="M270" s="58" t="s">
        <v>155</v>
      </c>
      <c r="N270" s="58">
        <v>300</v>
      </c>
      <c r="O270" s="58">
        <v>400</v>
      </c>
      <c r="P270" s="58">
        <v>550</v>
      </c>
      <c r="Q270" s="58">
        <v>800</v>
      </c>
      <c r="R270" s="58">
        <v>1500</v>
      </c>
      <c r="S270" s="58">
        <v>46</v>
      </c>
      <c r="T270" s="58">
        <v>1</v>
      </c>
      <c r="U270" s="58" t="s">
        <v>155</v>
      </c>
      <c r="V270" s="58">
        <v>1.1000000000000001</v>
      </c>
      <c r="W270" s="2"/>
      <c r="X270" s="2"/>
      <c r="Y270" s="2"/>
      <c r="Z270" s="2"/>
    </row>
    <row r="271" spans="1:26" ht="14.25" customHeight="1">
      <c r="A271" s="59" t="s">
        <v>788</v>
      </c>
      <c r="B271" s="58" t="s">
        <v>786</v>
      </c>
      <c r="C271" s="58" t="s">
        <v>4</v>
      </c>
      <c r="D271" s="58" t="s">
        <v>155</v>
      </c>
      <c r="E271" s="58" t="s">
        <v>155</v>
      </c>
      <c r="F271" s="58" t="s">
        <v>133</v>
      </c>
      <c r="G271" s="58" t="s">
        <v>370</v>
      </c>
      <c r="H271" s="58" t="s">
        <v>341</v>
      </c>
      <c r="I271" s="58">
        <v>-20</v>
      </c>
      <c r="J271" s="58">
        <v>8</v>
      </c>
      <c r="K271" s="58">
        <v>-0.6</v>
      </c>
      <c r="L271" s="58" t="s">
        <v>155</v>
      </c>
      <c r="M271" s="58" t="s">
        <v>155</v>
      </c>
      <c r="N271" s="58">
        <v>600</v>
      </c>
      <c r="O271" s="58">
        <v>850</v>
      </c>
      <c r="P271" s="58">
        <v>1200</v>
      </c>
      <c r="Q271" s="58">
        <v>1600</v>
      </c>
      <c r="R271" s="58">
        <v>3000</v>
      </c>
      <c r="S271" s="58">
        <v>51</v>
      </c>
      <c r="T271" s="58">
        <v>-1</v>
      </c>
      <c r="U271" s="58" t="s">
        <v>155</v>
      </c>
      <c r="V271" s="58">
        <v>1.1000000000000001</v>
      </c>
      <c r="W271" s="2"/>
      <c r="X271" s="2"/>
      <c r="Y271" s="2"/>
      <c r="Z271" s="2"/>
    </row>
    <row r="272" spans="1:26" ht="14.25" customHeight="1">
      <c r="A272" s="59" t="s">
        <v>789</v>
      </c>
      <c r="B272" s="58" t="s">
        <v>319</v>
      </c>
      <c r="C272" s="58" t="s">
        <v>3</v>
      </c>
      <c r="D272" s="58" t="s">
        <v>155</v>
      </c>
      <c r="E272" s="58" t="s">
        <v>155</v>
      </c>
      <c r="F272" s="58" t="s">
        <v>133</v>
      </c>
      <c r="G272" s="58" t="s">
        <v>313</v>
      </c>
      <c r="H272" s="58" t="s">
        <v>314</v>
      </c>
      <c r="I272" s="58">
        <v>20</v>
      </c>
      <c r="J272" s="58">
        <v>8</v>
      </c>
      <c r="K272" s="58">
        <v>0.95</v>
      </c>
      <c r="L272" s="58" t="s">
        <v>155</v>
      </c>
      <c r="M272" s="58" t="s">
        <v>155</v>
      </c>
      <c r="N272" s="58">
        <v>300</v>
      </c>
      <c r="O272" s="58">
        <v>400</v>
      </c>
      <c r="P272" s="58">
        <v>550</v>
      </c>
      <c r="Q272" s="58">
        <v>800</v>
      </c>
      <c r="R272" s="58">
        <v>1500</v>
      </c>
      <c r="S272" s="58">
        <v>46</v>
      </c>
      <c r="T272" s="58">
        <v>1</v>
      </c>
      <c r="U272" s="58" t="s">
        <v>155</v>
      </c>
      <c r="V272" s="58">
        <v>1.1000000000000001</v>
      </c>
      <c r="W272" s="2"/>
      <c r="X272" s="2"/>
      <c r="Y272" s="2"/>
      <c r="Z272" s="2"/>
    </row>
    <row r="273" spans="1:26" ht="14.25" customHeight="1">
      <c r="A273" s="59" t="s">
        <v>790</v>
      </c>
      <c r="B273" s="58" t="s">
        <v>319</v>
      </c>
      <c r="C273" s="58" t="s">
        <v>3</v>
      </c>
      <c r="D273" s="58" t="s">
        <v>155</v>
      </c>
      <c r="E273" s="58" t="s">
        <v>155</v>
      </c>
      <c r="F273" s="58" t="s">
        <v>133</v>
      </c>
      <c r="G273" s="58" t="s">
        <v>360</v>
      </c>
      <c r="H273" s="58" t="s">
        <v>314</v>
      </c>
      <c r="I273" s="58">
        <v>-20</v>
      </c>
      <c r="J273" s="58">
        <v>8</v>
      </c>
      <c r="K273" s="58">
        <v>-0.75</v>
      </c>
      <c r="L273" s="58" t="s">
        <v>155</v>
      </c>
      <c r="M273" s="58" t="s">
        <v>155</v>
      </c>
      <c r="N273" s="58">
        <v>600</v>
      </c>
      <c r="O273" s="58">
        <v>850</v>
      </c>
      <c r="P273" s="58">
        <v>1200</v>
      </c>
      <c r="Q273" s="58">
        <v>1600</v>
      </c>
      <c r="R273" s="58">
        <v>3000</v>
      </c>
      <c r="S273" s="58">
        <v>58</v>
      </c>
      <c r="T273" s="58">
        <v>-1</v>
      </c>
      <c r="U273" s="58" t="s">
        <v>155</v>
      </c>
      <c r="V273" s="58">
        <v>1.2</v>
      </c>
      <c r="W273" s="2"/>
      <c r="X273" s="2"/>
      <c r="Y273" s="2"/>
      <c r="Z273" s="2"/>
    </row>
    <row r="274" spans="1:26" ht="14.25" customHeight="1">
      <c r="A274" s="59" t="s">
        <v>791</v>
      </c>
      <c r="B274" s="58" t="s">
        <v>580</v>
      </c>
      <c r="C274" s="58" t="s">
        <v>3</v>
      </c>
      <c r="D274" s="58" t="s">
        <v>155</v>
      </c>
      <c r="E274" s="58" t="s">
        <v>155</v>
      </c>
      <c r="F274" s="58" t="s">
        <v>155</v>
      </c>
      <c r="G274" s="58" t="s">
        <v>360</v>
      </c>
      <c r="H274" s="58" t="s">
        <v>314</v>
      </c>
      <c r="I274" s="58">
        <v>-20</v>
      </c>
      <c r="J274" s="58">
        <v>8</v>
      </c>
      <c r="K274" s="58">
        <v>-7.2</v>
      </c>
      <c r="L274" s="58" t="s">
        <v>155</v>
      </c>
      <c r="M274" s="58" t="s">
        <v>155</v>
      </c>
      <c r="N274" s="58">
        <v>32</v>
      </c>
      <c r="O274" s="58">
        <v>39</v>
      </c>
      <c r="P274" s="58">
        <v>48</v>
      </c>
      <c r="Q274" s="58" t="s">
        <v>155</v>
      </c>
      <c r="R274" s="58" t="s">
        <v>155</v>
      </c>
      <c r="S274" s="58">
        <v>1785</v>
      </c>
      <c r="T274" s="58">
        <v>-0.9</v>
      </c>
      <c r="U274" s="58" t="s">
        <v>155</v>
      </c>
      <c r="V274" s="58">
        <v>18.899999999999999</v>
      </c>
      <c r="W274" s="2"/>
      <c r="X274" s="2"/>
      <c r="Y274" s="2"/>
      <c r="Z274" s="2"/>
    </row>
    <row r="275" spans="1:26" ht="14.25" customHeight="1">
      <c r="A275" s="59" t="s">
        <v>792</v>
      </c>
      <c r="B275" s="58" t="s">
        <v>580</v>
      </c>
      <c r="C275" s="58" t="s">
        <v>4</v>
      </c>
      <c r="D275" s="58" t="s">
        <v>155</v>
      </c>
      <c r="E275" s="58" t="s">
        <v>133</v>
      </c>
      <c r="F275" s="58" t="s">
        <v>155</v>
      </c>
      <c r="G275" s="58" t="s">
        <v>360</v>
      </c>
      <c r="H275" s="58" t="s">
        <v>314</v>
      </c>
      <c r="I275" s="58">
        <v>-20</v>
      </c>
      <c r="J275" s="58">
        <v>8</v>
      </c>
      <c r="K275" s="58">
        <v>-7.2</v>
      </c>
      <c r="L275" s="58" t="s">
        <v>155</v>
      </c>
      <c r="M275" s="58" t="s">
        <v>155</v>
      </c>
      <c r="N275" s="58">
        <v>32</v>
      </c>
      <c r="O275" s="58">
        <v>39</v>
      </c>
      <c r="P275" s="58">
        <v>48</v>
      </c>
      <c r="Q275" s="58" t="s">
        <v>155</v>
      </c>
      <c r="R275" s="58" t="s">
        <v>155</v>
      </c>
      <c r="S275" s="58">
        <v>1785</v>
      </c>
      <c r="T275" s="58">
        <v>-0.9</v>
      </c>
      <c r="U275" s="58" t="s">
        <v>155</v>
      </c>
      <c r="V275" s="58">
        <v>18.899999999999999</v>
      </c>
      <c r="W275" s="2"/>
      <c r="X275" s="2"/>
      <c r="Y275" s="2"/>
      <c r="Z275" s="2"/>
    </row>
    <row r="276" spans="1:26" ht="14.25" customHeight="1">
      <c r="A276" s="59" t="s">
        <v>793</v>
      </c>
      <c r="B276" s="58" t="s">
        <v>580</v>
      </c>
      <c r="C276" s="58" t="s">
        <v>4</v>
      </c>
      <c r="D276" s="58" t="s">
        <v>155</v>
      </c>
      <c r="E276" s="58" t="s">
        <v>155</v>
      </c>
      <c r="F276" s="58" t="s">
        <v>155</v>
      </c>
      <c r="G276" s="58" t="s">
        <v>360</v>
      </c>
      <c r="H276" s="58" t="s">
        <v>314</v>
      </c>
      <c r="I276" s="58">
        <v>-30</v>
      </c>
      <c r="J276" s="58">
        <v>20</v>
      </c>
      <c r="K276" s="58">
        <v>-8.4</v>
      </c>
      <c r="L276" s="58">
        <v>20</v>
      </c>
      <c r="M276" s="58" t="s">
        <v>155</v>
      </c>
      <c r="N276" s="58">
        <v>32</v>
      </c>
      <c r="O276" s="58" t="s">
        <v>155</v>
      </c>
      <c r="P276" s="58" t="s">
        <v>155</v>
      </c>
      <c r="Q276" s="58" t="s">
        <v>155</v>
      </c>
      <c r="R276" s="58" t="s">
        <v>155</v>
      </c>
      <c r="S276" s="58">
        <v>1169</v>
      </c>
      <c r="T276" s="58">
        <v>-2.5</v>
      </c>
      <c r="U276" s="58" t="s">
        <v>155</v>
      </c>
      <c r="V276" s="58">
        <v>11</v>
      </c>
      <c r="W276" s="2"/>
      <c r="X276" s="2"/>
      <c r="Y276" s="2"/>
      <c r="Z276" s="2"/>
    </row>
    <row r="277" spans="1:26" ht="14.25" customHeight="1">
      <c r="A277" s="59" t="s">
        <v>794</v>
      </c>
      <c r="B277" s="58" t="s">
        <v>580</v>
      </c>
      <c r="C277" s="58" t="s">
        <v>4</v>
      </c>
      <c r="D277" s="58" t="s">
        <v>155</v>
      </c>
      <c r="E277" s="58" t="s">
        <v>155</v>
      </c>
      <c r="F277" s="58" t="s">
        <v>155</v>
      </c>
      <c r="G277" s="58" t="s">
        <v>313</v>
      </c>
      <c r="H277" s="58" t="s">
        <v>314</v>
      </c>
      <c r="I277" s="58">
        <v>30</v>
      </c>
      <c r="J277" s="58">
        <v>20</v>
      </c>
      <c r="K277" s="58">
        <v>10</v>
      </c>
      <c r="L277" s="58">
        <v>11.5</v>
      </c>
      <c r="M277" s="58" t="s">
        <v>155</v>
      </c>
      <c r="N277" s="58">
        <v>15</v>
      </c>
      <c r="O277" s="58" t="s">
        <v>155</v>
      </c>
      <c r="P277" s="58" t="s">
        <v>155</v>
      </c>
      <c r="Q277" s="58" t="s">
        <v>155</v>
      </c>
      <c r="R277" s="58" t="s">
        <v>155</v>
      </c>
      <c r="S277" s="58">
        <v>781</v>
      </c>
      <c r="T277" s="58">
        <v>2.5</v>
      </c>
      <c r="U277" s="58" t="s">
        <v>155</v>
      </c>
      <c r="V277" s="58">
        <v>6.9</v>
      </c>
      <c r="W277" s="2"/>
      <c r="X277" s="2"/>
      <c r="Y277" s="2"/>
      <c r="Z277" s="2"/>
    </row>
    <row r="278" spans="1:26" ht="14.25" customHeight="1">
      <c r="A278" s="59" t="s">
        <v>795</v>
      </c>
      <c r="B278" s="58" t="s">
        <v>580</v>
      </c>
      <c r="C278" s="58" t="s">
        <v>3</v>
      </c>
      <c r="D278" s="58" t="s">
        <v>155</v>
      </c>
      <c r="E278" s="58" t="s">
        <v>155</v>
      </c>
      <c r="F278" s="58" t="s">
        <v>155</v>
      </c>
      <c r="G278" s="58" t="s">
        <v>360</v>
      </c>
      <c r="H278" s="58" t="s">
        <v>314</v>
      </c>
      <c r="I278" s="58">
        <v>-30</v>
      </c>
      <c r="J278" s="58">
        <v>20</v>
      </c>
      <c r="K278" s="58">
        <v>-6.5</v>
      </c>
      <c r="L278" s="58">
        <v>32</v>
      </c>
      <c r="M278" s="58" t="s">
        <v>155</v>
      </c>
      <c r="N278" s="58">
        <v>45</v>
      </c>
      <c r="O278" s="58" t="s">
        <v>155</v>
      </c>
      <c r="P278" s="58" t="s">
        <v>155</v>
      </c>
      <c r="Q278" s="58" t="s">
        <v>155</v>
      </c>
      <c r="R278" s="58" t="s">
        <v>155</v>
      </c>
      <c r="S278" s="58">
        <v>870</v>
      </c>
      <c r="T278" s="58">
        <v>-2.5</v>
      </c>
      <c r="U278" s="58" t="s">
        <v>155</v>
      </c>
      <c r="V278" s="58">
        <v>7.8</v>
      </c>
      <c r="W278" s="2"/>
      <c r="X278" s="2"/>
      <c r="Y278" s="2"/>
      <c r="Z278" s="2"/>
    </row>
    <row r="279" spans="1:26" ht="14.25" customHeight="1">
      <c r="A279" s="59" t="s">
        <v>796</v>
      </c>
      <c r="B279" s="58" t="s">
        <v>580</v>
      </c>
      <c r="C279" s="58" t="s">
        <v>4</v>
      </c>
      <c r="D279" s="58" t="s">
        <v>155</v>
      </c>
      <c r="E279" s="58" t="s">
        <v>155</v>
      </c>
      <c r="F279" s="58" t="s">
        <v>155</v>
      </c>
      <c r="G279" s="58" t="s">
        <v>313</v>
      </c>
      <c r="H279" s="58" t="s">
        <v>314</v>
      </c>
      <c r="I279" s="58">
        <v>30</v>
      </c>
      <c r="J279" s="58">
        <v>20</v>
      </c>
      <c r="K279" s="58">
        <v>10</v>
      </c>
      <c r="L279" s="58">
        <v>12</v>
      </c>
      <c r="M279" s="58" t="s">
        <v>155</v>
      </c>
      <c r="N279" s="58">
        <v>18</v>
      </c>
      <c r="O279" s="58" t="s">
        <v>155</v>
      </c>
      <c r="P279" s="58" t="s">
        <v>155</v>
      </c>
      <c r="Q279" s="58" t="s">
        <v>155</v>
      </c>
      <c r="R279" s="58" t="s">
        <v>155</v>
      </c>
      <c r="S279" s="58">
        <v>660</v>
      </c>
      <c r="T279" s="58">
        <v>2.5</v>
      </c>
      <c r="U279" s="58" t="s">
        <v>155</v>
      </c>
      <c r="V279" s="58">
        <v>7.1</v>
      </c>
      <c r="W279" s="2"/>
      <c r="X279" s="2"/>
      <c r="Y279" s="2"/>
      <c r="Z279" s="2"/>
    </row>
    <row r="280" spans="1:26" ht="14.25" customHeight="1">
      <c r="A280" s="59" t="s">
        <v>797</v>
      </c>
      <c r="B280" s="58" t="s">
        <v>580</v>
      </c>
      <c r="C280" s="58" t="s">
        <v>3</v>
      </c>
      <c r="D280" s="58" t="s">
        <v>155</v>
      </c>
      <c r="E280" s="58" t="s">
        <v>155</v>
      </c>
      <c r="F280" s="58" t="s">
        <v>133</v>
      </c>
      <c r="G280" s="58" t="s">
        <v>313</v>
      </c>
      <c r="H280" s="58" t="s">
        <v>314</v>
      </c>
      <c r="I280" s="58">
        <v>20</v>
      </c>
      <c r="J280" s="58">
        <v>10</v>
      </c>
      <c r="K280" s="58">
        <v>11</v>
      </c>
      <c r="L280" s="58" t="s">
        <v>155</v>
      </c>
      <c r="M280" s="58" t="s">
        <v>155</v>
      </c>
      <c r="N280" s="58">
        <v>11</v>
      </c>
      <c r="O280" s="58">
        <v>13</v>
      </c>
      <c r="P280" s="58">
        <v>17</v>
      </c>
      <c r="Q280" s="58" t="s">
        <v>155</v>
      </c>
      <c r="R280" s="58" t="s">
        <v>155</v>
      </c>
      <c r="S280" s="58">
        <v>1177</v>
      </c>
      <c r="T280" s="58">
        <v>1</v>
      </c>
      <c r="U280" s="58" t="s">
        <v>155</v>
      </c>
      <c r="V280" s="58">
        <v>16</v>
      </c>
      <c r="W280" s="2"/>
      <c r="X280" s="2"/>
      <c r="Y280" s="2"/>
      <c r="Z280" s="2"/>
    </row>
    <row r="281" spans="1:26" ht="14.25" customHeight="1">
      <c r="A281" s="59" t="s">
        <v>798</v>
      </c>
      <c r="B281" s="58" t="s">
        <v>580</v>
      </c>
      <c r="C281" s="58" t="s">
        <v>4</v>
      </c>
      <c r="D281" s="58" t="s">
        <v>155</v>
      </c>
      <c r="E281" s="58" t="s">
        <v>155</v>
      </c>
      <c r="F281" s="58" t="s">
        <v>155</v>
      </c>
      <c r="G281" s="58" t="s">
        <v>313</v>
      </c>
      <c r="H281" s="58" t="s">
        <v>314</v>
      </c>
      <c r="I281" s="58">
        <v>30</v>
      </c>
      <c r="J281" s="58">
        <v>20</v>
      </c>
      <c r="K281" s="58">
        <v>8</v>
      </c>
      <c r="L281" s="58">
        <v>18</v>
      </c>
      <c r="M281" s="58" t="s">
        <v>155</v>
      </c>
      <c r="N281" s="58">
        <v>28</v>
      </c>
      <c r="O281" s="58" t="s">
        <v>155</v>
      </c>
      <c r="P281" s="58" t="s">
        <v>155</v>
      </c>
      <c r="Q281" s="58" t="s">
        <v>155</v>
      </c>
      <c r="R281" s="58" t="s">
        <v>155</v>
      </c>
      <c r="S281" s="58">
        <v>392</v>
      </c>
      <c r="T281" s="58">
        <v>2.5</v>
      </c>
      <c r="U281" s="58" t="s">
        <v>155</v>
      </c>
      <c r="V281" s="58">
        <v>4.3</v>
      </c>
      <c r="W281" s="2"/>
      <c r="X281" s="2"/>
      <c r="Y281" s="2"/>
      <c r="Z281" s="2"/>
    </row>
    <row r="282" spans="1:26" ht="14.25" customHeight="1">
      <c r="A282" s="59" t="s">
        <v>799</v>
      </c>
      <c r="B282" s="58" t="s">
        <v>800</v>
      </c>
      <c r="C282" s="58" t="s">
        <v>3</v>
      </c>
      <c r="D282" s="58" t="s">
        <v>155</v>
      </c>
      <c r="E282" s="58" t="s">
        <v>155</v>
      </c>
      <c r="F282" s="58" t="s">
        <v>133</v>
      </c>
      <c r="G282" s="58" t="s">
        <v>340</v>
      </c>
      <c r="H282" s="58" t="s">
        <v>341</v>
      </c>
      <c r="I282" s="58">
        <v>20</v>
      </c>
      <c r="J282" s="58">
        <v>8</v>
      </c>
      <c r="K282" s="58">
        <v>5.2</v>
      </c>
      <c r="L282" s="58" t="s">
        <v>155</v>
      </c>
      <c r="M282" s="58" t="s">
        <v>155</v>
      </c>
      <c r="N282" s="58">
        <v>32</v>
      </c>
      <c r="O282" s="58">
        <v>45</v>
      </c>
      <c r="P282" s="58">
        <v>65</v>
      </c>
      <c r="Q282" s="58" t="s">
        <v>155</v>
      </c>
      <c r="R282" s="58" t="s">
        <v>155</v>
      </c>
      <c r="S282" s="58">
        <v>515</v>
      </c>
      <c r="T282" s="58">
        <v>0.9</v>
      </c>
      <c r="U282" s="58" t="s">
        <v>155</v>
      </c>
      <c r="V282" s="58">
        <v>6.3</v>
      </c>
      <c r="W282" s="2"/>
      <c r="X282" s="2"/>
      <c r="Y282" s="2"/>
      <c r="Z282" s="2"/>
    </row>
    <row r="283" spans="1:26" ht="14.25" customHeight="1">
      <c r="A283" s="59" t="s">
        <v>801</v>
      </c>
      <c r="B283" s="58" t="s">
        <v>800</v>
      </c>
      <c r="C283" s="58" t="s">
        <v>3</v>
      </c>
      <c r="D283" s="58" t="s">
        <v>155</v>
      </c>
      <c r="E283" s="58" t="s">
        <v>155</v>
      </c>
      <c r="F283" s="58" t="s">
        <v>133</v>
      </c>
      <c r="G283" s="58" t="s">
        <v>370</v>
      </c>
      <c r="H283" s="58" t="s">
        <v>341</v>
      </c>
      <c r="I283" s="58">
        <v>-20</v>
      </c>
      <c r="J283" s="58">
        <v>8</v>
      </c>
      <c r="K283" s="58">
        <v>-4.2</v>
      </c>
      <c r="L283" s="58" t="s">
        <v>155</v>
      </c>
      <c r="M283" s="58" t="s">
        <v>155</v>
      </c>
      <c r="N283" s="58">
        <v>52</v>
      </c>
      <c r="O283" s="58">
        <v>62</v>
      </c>
      <c r="P283" s="58">
        <v>73</v>
      </c>
      <c r="Q283" s="58" t="s">
        <v>155</v>
      </c>
      <c r="R283" s="58" t="s">
        <v>155</v>
      </c>
      <c r="S283" s="58">
        <v>907</v>
      </c>
      <c r="T283" s="58">
        <v>-0.9</v>
      </c>
      <c r="U283" s="58" t="s">
        <v>155</v>
      </c>
      <c r="V283" s="58">
        <v>24</v>
      </c>
      <c r="W283" s="2"/>
      <c r="X283" s="2"/>
      <c r="Y283" s="2"/>
      <c r="Z283" s="2"/>
    </row>
    <row r="284" spans="1:26" ht="14.25" customHeight="1">
      <c r="A284" s="59" t="s">
        <v>802</v>
      </c>
      <c r="B284" s="58" t="s">
        <v>803</v>
      </c>
      <c r="C284" s="58" t="s">
        <v>3</v>
      </c>
      <c r="D284" s="58" t="s">
        <v>155</v>
      </c>
      <c r="E284" s="58" t="s">
        <v>155</v>
      </c>
      <c r="F284" s="58" t="s">
        <v>133</v>
      </c>
      <c r="G284" s="58" t="s">
        <v>360</v>
      </c>
      <c r="H284" s="58" t="s">
        <v>804</v>
      </c>
      <c r="I284" s="58">
        <v>-20</v>
      </c>
      <c r="J284" s="58">
        <v>8</v>
      </c>
      <c r="K284" s="58">
        <v>-1.5</v>
      </c>
      <c r="L284" s="58" t="s">
        <v>155</v>
      </c>
      <c r="M284" s="58" t="s">
        <v>155</v>
      </c>
      <c r="N284" s="58">
        <v>325</v>
      </c>
      <c r="O284" s="58">
        <v>420</v>
      </c>
      <c r="P284" s="58">
        <v>600</v>
      </c>
      <c r="Q284" s="58" t="s">
        <v>155</v>
      </c>
      <c r="R284" s="58" t="s">
        <v>155</v>
      </c>
      <c r="S284" s="58">
        <v>150</v>
      </c>
      <c r="T284" s="58">
        <v>-1</v>
      </c>
      <c r="U284" s="58" t="s">
        <v>155</v>
      </c>
      <c r="V284" s="58">
        <v>2.2000000000000002</v>
      </c>
      <c r="W284" s="2"/>
      <c r="X284" s="2"/>
      <c r="Y284" s="2"/>
      <c r="Z284" s="2"/>
    </row>
    <row r="285" spans="1:26" ht="14.25" customHeight="1">
      <c r="A285" s="59" t="s">
        <v>805</v>
      </c>
      <c r="B285" s="58" t="s">
        <v>472</v>
      </c>
      <c r="C285" s="58" t="s">
        <v>4</v>
      </c>
      <c r="D285" s="58" t="s">
        <v>806</v>
      </c>
      <c r="E285" s="58" t="s">
        <v>155</v>
      </c>
      <c r="F285" s="58" t="s">
        <v>155</v>
      </c>
      <c r="G285" s="58" t="s">
        <v>360</v>
      </c>
      <c r="H285" s="58" t="s">
        <v>314</v>
      </c>
      <c r="I285" s="58">
        <v>-30</v>
      </c>
      <c r="J285" s="58">
        <v>20</v>
      </c>
      <c r="K285" s="58">
        <v>-50</v>
      </c>
      <c r="L285" s="58">
        <v>8.4</v>
      </c>
      <c r="M285" s="58" t="s">
        <v>155</v>
      </c>
      <c r="N285" s="58">
        <v>14</v>
      </c>
      <c r="O285" s="58" t="s">
        <v>155</v>
      </c>
      <c r="P285" s="58" t="s">
        <v>155</v>
      </c>
      <c r="Q285" s="58" t="s">
        <v>155</v>
      </c>
      <c r="R285" s="58" t="s">
        <v>155</v>
      </c>
      <c r="S285" s="58">
        <v>3228</v>
      </c>
      <c r="T285" s="58">
        <v>-2.5</v>
      </c>
      <c r="U285" s="58" t="s">
        <v>155</v>
      </c>
      <c r="V285" s="58">
        <v>27</v>
      </c>
      <c r="W285" s="2"/>
      <c r="X285" s="2"/>
      <c r="Y285" s="2"/>
      <c r="Z285" s="2"/>
    </row>
    <row r="286" spans="1:26" ht="14.25" customHeight="1">
      <c r="A286" s="59" t="s">
        <v>807</v>
      </c>
      <c r="B286" s="58" t="s">
        <v>472</v>
      </c>
      <c r="C286" s="58" t="s">
        <v>4</v>
      </c>
      <c r="D286" s="58" t="s">
        <v>808</v>
      </c>
      <c r="E286" s="58" t="s">
        <v>133</v>
      </c>
      <c r="F286" s="58" t="s">
        <v>155</v>
      </c>
      <c r="G286" s="58" t="s">
        <v>360</v>
      </c>
      <c r="H286" s="58" t="s">
        <v>314</v>
      </c>
      <c r="I286" s="58">
        <v>-30</v>
      </c>
      <c r="J286" s="58">
        <v>20</v>
      </c>
      <c r="K286" s="58">
        <v>-50</v>
      </c>
      <c r="L286" s="58">
        <v>8.5</v>
      </c>
      <c r="M286" s="58" t="s">
        <v>155</v>
      </c>
      <c r="N286" s="58">
        <v>14</v>
      </c>
      <c r="O286" s="58" t="s">
        <v>155</v>
      </c>
      <c r="P286" s="58" t="s">
        <v>155</v>
      </c>
      <c r="Q286" s="58" t="s">
        <v>155</v>
      </c>
      <c r="R286" s="58" t="s">
        <v>155</v>
      </c>
      <c r="S286" s="58">
        <v>3228</v>
      </c>
      <c r="T286" s="58">
        <v>-2.5</v>
      </c>
      <c r="U286" s="58" t="s">
        <v>155</v>
      </c>
      <c r="V286" s="58">
        <v>27</v>
      </c>
      <c r="W286" s="2"/>
      <c r="X286" s="2"/>
      <c r="Y286" s="2"/>
      <c r="Z286" s="2"/>
    </row>
    <row r="287" spans="1:26" ht="14.25" customHeight="1">
      <c r="A287" s="59" t="s">
        <v>809</v>
      </c>
      <c r="B287" s="58" t="s">
        <v>472</v>
      </c>
      <c r="C287" s="58" t="s">
        <v>4</v>
      </c>
      <c r="D287" s="58" t="s">
        <v>810</v>
      </c>
      <c r="E287" s="58" t="s">
        <v>155</v>
      </c>
      <c r="F287" s="58" t="s">
        <v>155</v>
      </c>
      <c r="G287" s="58" t="s">
        <v>313</v>
      </c>
      <c r="H287" s="58" t="s">
        <v>314</v>
      </c>
      <c r="I287" s="58">
        <v>30</v>
      </c>
      <c r="J287" s="58">
        <v>20</v>
      </c>
      <c r="K287" s="58">
        <v>70</v>
      </c>
      <c r="L287" s="58">
        <v>3.8</v>
      </c>
      <c r="M287" s="58" t="s">
        <v>155</v>
      </c>
      <c r="N287" s="58">
        <v>5.5</v>
      </c>
      <c r="O287" s="58" t="s">
        <v>155</v>
      </c>
      <c r="P287" s="58" t="s">
        <v>155</v>
      </c>
      <c r="Q287" s="58" t="s">
        <v>155</v>
      </c>
      <c r="R287" s="58" t="s">
        <v>155</v>
      </c>
      <c r="S287" s="58">
        <v>2436</v>
      </c>
      <c r="T287" s="58">
        <v>2.5</v>
      </c>
      <c r="U287" s="58" t="s">
        <v>155</v>
      </c>
      <c r="V287" s="58">
        <v>23</v>
      </c>
      <c r="W287" s="2"/>
      <c r="X287" s="2"/>
      <c r="Y287" s="2"/>
      <c r="Z287" s="2"/>
    </row>
    <row r="288" spans="1:26" ht="14.25" customHeight="1">
      <c r="A288" s="59" t="s">
        <v>811</v>
      </c>
      <c r="B288" s="58" t="s">
        <v>472</v>
      </c>
      <c r="C288" s="58" t="s">
        <v>4</v>
      </c>
      <c r="D288" s="58" t="s">
        <v>812</v>
      </c>
      <c r="E288" s="58" t="s">
        <v>133</v>
      </c>
      <c r="F288" s="58" t="s">
        <v>155</v>
      </c>
      <c r="G288" s="58" t="s">
        <v>313</v>
      </c>
      <c r="H288" s="58" t="s">
        <v>314</v>
      </c>
      <c r="I288" s="58">
        <v>30</v>
      </c>
      <c r="J288" s="58">
        <v>20</v>
      </c>
      <c r="K288" s="58">
        <v>70</v>
      </c>
      <c r="L288" s="58">
        <v>3.8</v>
      </c>
      <c r="M288" s="58" t="s">
        <v>155</v>
      </c>
      <c r="N288" s="58">
        <v>5.5</v>
      </c>
      <c r="O288" s="58" t="s">
        <v>155</v>
      </c>
      <c r="P288" s="58" t="s">
        <v>155</v>
      </c>
      <c r="Q288" s="58" t="s">
        <v>155</v>
      </c>
      <c r="R288" s="58" t="s">
        <v>155</v>
      </c>
      <c r="S288" s="58">
        <v>2436</v>
      </c>
      <c r="T288" s="58">
        <v>2.5</v>
      </c>
      <c r="U288" s="58" t="s">
        <v>155</v>
      </c>
      <c r="V288" s="58">
        <v>23</v>
      </c>
      <c r="W288" s="2"/>
      <c r="X288" s="2"/>
      <c r="Y288" s="2"/>
      <c r="Z288" s="2"/>
    </row>
    <row r="289" spans="1:26" ht="14.25" customHeight="1">
      <c r="A289" s="59" t="s">
        <v>813</v>
      </c>
      <c r="B289" s="58" t="s">
        <v>472</v>
      </c>
      <c r="C289" s="58" t="s">
        <v>4</v>
      </c>
      <c r="D289" s="58" t="s">
        <v>814</v>
      </c>
      <c r="E289" s="58" t="s">
        <v>155</v>
      </c>
      <c r="F289" s="58" t="s">
        <v>155</v>
      </c>
      <c r="G289" s="58" t="s">
        <v>360</v>
      </c>
      <c r="H289" s="58" t="s">
        <v>314</v>
      </c>
      <c r="I289" s="58">
        <v>-30</v>
      </c>
      <c r="J289" s="58">
        <v>20</v>
      </c>
      <c r="K289" s="58">
        <v>-35</v>
      </c>
      <c r="L289" s="58">
        <v>15.5</v>
      </c>
      <c r="M289" s="58" t="s">
        <v>155</v>
      </c>
      <c r="N289" s="58">
        <v>23</v>
      </c>
      <c r="O289" s="58" t="s">
        <v>155</v>
      </c>
      <c r="P289" s="58" t="s">
        <v>155</v>
      </c>
      <c r="Q289" s="58" t="s">
        <v>155</v>
      </c>
      <c r="R289" s="58" t="s">
        <v>155</v>
      </c>
      <c r="S289" s="58">
        <v>1730</v>
      </c>
      <c r="T289" s="58">
        <v>-2.5</v>
      </c>
      <c r="U289" s="58" t="s">
        <v>155</v>
      </c>
      <c r="V289" s="58">
        <v>15</v>
      </c>
      <c r="W289" s="2"/>
      <c r="X289" s="2"/>
      <c r="Y289" s="2"/>
      <c r="Z289" s="2"/>
    </row>
    <row r="290" spans="1:26" ht="14.25" customHeight="1">
      <c r="A290" s="59" t="s">
        <v>815</v>
      </c>
      <c r="B290" s="58" t="s">
        <v>472</v>
      </c>
      <c r="C290" s="58" t="s">
        <v>4</v>
      </c>
      <c r="D290" s="58" t="s">
        <v>816</v>
      </c>
      <c r="E290" s="58" t="s">
        <v>133</v>
      </c>
      <c r="F290" s="58" t="s">
        <v>155</v>
      </c>
      <c r="G290" s="58" t="s">
        <v>360</v>
      </c>
      <c r="H290" s="58" t="s">
        <v>314</v>
      </c>
      <c r="I290" s="58">
        <v>-30</v>
      </c>
      <c r="J290" s="58">
        <v>20</v>
      </c>
      <c r="K290" s="58">
        <v>-35</v>
      </c>
      <c r="L290" s="58">
        <v>15.5</v>
      </c>
      <c r="M290" s="58" t="s">
        <v>155</v>
      </c>
      <c r="N290" s="58">
        <v>23</v>
      </c>
      <c r="O290" s="58" t="s">
        <v>155</v>
      </c>
      <c r="P290" s="58" t="s">
        <v>155</v>
      </c>
      <c r="Q290" s="58" t="s">
        <v>155</v>
      </c>
      <c r="R290" s="58" t="s">
        <v>155</v>
      </c>
      <c r="S290" s="58">
        <v>1730</v>
      </c>
      <c r="T290" s="58">
        <v>-2.5</v>
      </c>
      <c r="U290" s="58" t="s">
        <v>155</v>
      </c>
      <c r="V290" s="58">
        <v>15</v>
      </c>
      <c r="W290" s="2"/>
      <c r="X290" s="2"/>
      <c r="Y290" s="2"/>
      <c r="Z290" s="2"/>
    </row>
    <row r="291" spans="1:26" ht="14.25" customHeight="1">
      <c r="A291" s="59" t="s">
        <v>817</v>
      </c>
      <c r="B291" s="58" t="s">
        <v>472</v>
      </c>
      <c r="C291" s="58" t="s">
        <v>4</v>
      </c>
      <c r="D291" s="58" t="s">
        <v>818</v>
      </c>
      <c r="E291" s="58" t="s">
        <v>155</v>
      </c>
      <c r="F291" s="58" t="s">
        <v>155</v>
      </c>
      <c r="G291" s="58" t="s">
        <v>313</v>
      </c>
      <c r="H291" s="58" t="s">
        <v>314</v>
      </c>
      <c r="I291" s="58">
        <v>30</v>
      </c>
      <c r="J291" s="58">
        <v>20</v>
      </c>
      <c r="K291" s="58">
        <v>60</v>
      </c>
      <c r="L291" s="58">
        <v>6</v>
      </c>
      <c r="M291" s="58" t="s">
        <v>155</v>
      </c>
      <c r="N291" s="58">
        <v>9</v>
      </c>
      <c r="O291" s="58" t="s">
        <v>155</v>
      </c>
      <c r="P291" s="58" t="s">
        <v>155</v>
      </c>
      <c r="Q291" s="58" t="s">
        <v>155</v>
      </c>
      <c r="R291" s="58" t="s">
        <v>155</v>
      </c>
      <c r="S291" s="58">
        <v>1323</v>
      </c>
      <c r="T291" s="58">
        <v>2.5</v>
      </c>
      <c r="U291" s="58" t="s">
        <v>155</v>
      </c>
      <c r="V291" s="58">
        <v>12</v>
      </c>
      <c r="W291" s="2"/>
      <c r="X291" s="2"/>
      <c r="Y291" s="2"/>
      <c r="Z291" s="2"/>
    </row>
    <row r="292" spans="1:26" ht="14.25" customHeight="1">
      <c r="A292" s="59" t="s">
        <v>819</v>
      </c>
      <c r="B292" s="58" t="s">
        <v>472</v>
      </c>
      <c r="C292" s="58" t="s">
        <v>4</v>
      </c>
      <c r="D292" s="58" t="s">
        <v>820</v>
      </c>
      <c r="E292" s="58" t="s">
        <v>133</v>
      </c>
      <c r="F292" s="58" t="s">
        <v>155</v>
      </c>
      <c r="G292" s="58" t="s">
        <v>313</v>
      </c>
      <c r="H292" s="58" t="s">
        <v>314</v>
      </c>
      <c r="I292" s="58">
        <v>30</v>
      </c>
      <c r="J292" s="58">
        <v>20</v>
      </c>
      <c r="K292" s="58">
        <v>60</v>
      </c>
      <c r="L292" s="58">
        <v>6</v>
      </c>
      <c r="M292" s="58" t="s">
        <v>155</v>
      </c>
      <c r="N292" s="58">
        <v>9</v>
      </c>
      <c r="O292" s="58" t="s">
        <v>155</v>
      </c>
      <c r="P292" s="58" t="s">
        <v>155</v>
      </c>
      <c r="Q292" s="58" t="s">
        <v>155</v>
      </c>
      <c r="R292" s="58" t="s">
        <v>155</v>
      </c>
      <c r="S292" s="58">
        <v>1323</v>
      </c>
      <c r="T292" s="58">
        <v>2.5</v>
      </c>
      <c r="U292" s="58" t="s">
        <v>155</v>
      </c>
      <c r="V292" s="58">
        <v>12</v>
      </c>
      <c r="W292" s="2"/>
      <c r="X292" s="2"/>
      <c r="Y292" s="2"/>
      <c r="Z292" s="2"/>
    </row>
    <row r="293" spans="1:26" ht="14.25" customHeight="1">
      <c r="A293" s="59" t="s">
        <v>821</v>
      </c>
      <c r="B293" s="58" t="s">
        <v>472</v>
      </c>
      <c r="C293" s="58" t="s">
        <v>4</v>
      </c>
      <c r="D293" s="58" t="s">
        <v>822</v>
      </c>
      <c r="E293" s="58" t="s">
        <v>155</v>
      </c>
      <c r="F293" s="58" t="s">
        <v>155</v>
      </c>
      <c r="G293" s="58" t="s">
        <v>360</v>
      </c>
      <c r="H293" s="58" t="s">
        <v>314</v>
      </c>
      <c r="I293" s="58">
        <v>-30</v>
      </c>
      <c r="J293" s="58">
        <v>20</v>
      </c>
      <c r="K293" s="58">
        <v>-30</v>
      </c>
      <c r="L293" s="58">
        <v>20</v>
      </c>
      <c r="M293" s="58" t="s">
        <v>155</v>
      </c>
      <c r="N293" s="58">
        <v>32</v>
      </c>
      <c r="O293" s="58" t="s">
        <v>155</v>
      </c>
      <c r="P293" s="58" t="s">
        <v>155</v>
      </c>
      <c r="Q293" s="58" t="s">
        <v>155</v>
      </c>
      <c r="R293" s="58" t="s">
        <v>155</v>
      </c>
      <c r="S293" s="58">
        <v>1169</v>
      </c>
      <c r="T293" s="58">
        <v>-2.5</v>
      </c>
      <c r="U293" s="58" t="s">
        <v>155</v>
      </c>
      <c r="V293" s="58">
        <v>11</v>
      </c>
      <c r="W293" s="2"/>
      <c r="X293" s="2"/>
      <c r="Y293" s="2"/>
      <c r="Z293" s="2"/>
    </row>
    <row r="294" spans="1:26" ht="14.25" customHeight="1">
      <c r="A294" s="59" t="s">
        <v>823</v>
      </c>
      <c r="B294" s="58" t="s">
        <v>472</v>
      </c>
      <c r="C294" s="58" t="s">
        <v>4</v>
      </c>
      <c r="D294" s="58" t="s">
        <v>824</v>
      </c>
      <c r="E294" s="58" t="s">
        <v>133</v>
      </c>
      <c r="F294" s="58" t="s">
        <v>155</v>
      </c>
      <c r="G294" s="58" t="s">
        <v>360</v>
      </c>
      <c r="H294" s="58" t="s">
        <v>314</v>
      </c>
      <c r="I294" s="58">
        <v>-30</v>
      </c>
      <c r="J294" s="58">
        <v>20</v>
      </c>
      <c r="K294" s="58">
        <v>-30</v>
      </c>
      <c r="L294" s="58">
        <v>20</v>
      </c>
      <c r="M294" s="58" t="s">
        <v>155</v>
      </c>
      <c r="N294" s="58">
        <v>32</v>
      </c>
      <c r="O294" s="58" t="s">
        <v>155</v>
      </c>
      <c r="P294" s="58" t="s">
        <v>155</v>
      </c>
      <c r="Q294" s="58" t="s">
        <v>155</v>
      </c>
      <c r="R294" s="58" t="s">
        <v>155</v>
      </c>
      <c r="S294" s="58">
        <v>1169</v>
      </c>
      <c r="T294" s="58">
        <v>-2.5</v>
      </c>
      <c r="U294" s="58" t="s">
        <v>155</v>
      </c>
      <c r="V294" s="58">
        <v>11</v>
      </c>
      <c r="W294" s="2"/>
      <c r="X294" s="2"/>
      <c r="Y294" s="2"/>
      <c r="Z294" s="2"/>
    </row>
    <row r="295" spans="1:26" ht="14.25" customHeight="1">
      <c r="A295" s="59" t="s">
        <v>825</v>
      </c>
      <c r="B295" s="58" t="s">
        <v>472</v>
      </c>
      <c r="C295" s="58" t="s">
        <v>4</v>
      </c>
      <c r="D295" s="58" t="s">
        <v>826</v>
      </c>
      <c r="E295" s="58" t="s">
        <v>155</v>
      </c>
      <c r="F295" s="58" t="s">
        <v>155</v>
      </c>
      <c r="G295" s="58" t="s">
        <v>313</v>
      </c>
      <c r="H295" s="58" t="s">
        <v>314</v>
      </c>
      <c r="I295" s="58">
        <v>30</v>
      </c>
      <c r="J295" s="58">
        <v>20</v>
      </c>
      <c r="K295" s="58">
        <v>42</v>
      </c>
      <c r="L295" s="58">
        <v>9</v>
      </c>
      <c r="M295" s="58" t="s">
        <v>155</v>
      </c>
      <c r="N295" s="58">
        <v>13</v>
      </c>
      <c r="O295" s="58" t="s">
        <v>155</v>
      </c>
      <c r="P295" s="58" t="s">
        <v>155</v>
      </c>
      <c r="Q295" s="58" t="s">
        <v>155</v>
      </c>
      <c r="R295" s="58" t="s">
        <v>155</v>
      </c>
      <c r="S295" s="58">
        <v>763</v>
      </c>
      <c r="T295" s="58">
        <v>2.5</v>
      </c>
      <c r="U295" s="58" t="s">
        <v>155</v>
      </c>
      <c r="V295" s="58">
        <v>7.1</v>
      </c>
      <c r="W295" s="2"/>
      <c r="X295" s="2"/>
      <c r="Y295" s="2"/>
      <c r="Z295" s="2"/>
    </row>
    <row r="296" spans="1:26" ht="14.25" customHeight="1">
      <c r="A296" s="59" t="s">
        <v>827</v>
      </c>
      <c r="B296" s="58" t="s">
        <v>472</v>
      </c>
      <c r="C296" s="58" t="s">
        <v>4</v>
      </c>
      <c r="D296" s="58" t="s">
        <v>828</v>
      </c>
      <c r="E296" s="58" t="s">
        <v>133</v>
      </c>
      <c r="F296" s="58" t="s">
        <v>155</v>
      </c>
      <c r="G296" s="58" t="s">
        <v>313</v>
      </c>
      <c r="H296" s="58" t="s">
        <v>314</v>
      </c>
      <c r="I296" s="58">
        <v>30</v>
      </c>
      <c r="J296" s="58">
        <v>20</v>
      </c>
      <c r="K296" s="58">
        <v>42</v>
      </c>
      <c r="L296" s="58">
        <v>9</v>
      </c>
      <c r="M296" s="58" t="s">
        <v>155</v>
      </c>
      <c r="N296" s="58">
        <v>13</v>
      </c>
      <c r="O296" s="58" t="s">
        <v>155</v>
      </c>
      <c r="P296" s="58" t="s">
        <v>155</v>
      </c>
      <c r="Q296" s="58" t="s">
        <v>155</v>
      </c>
      <c r="R296" s="58" t="s">
        <v>155</v>
      </c>
      <c r="S296" s="58">
        <v>763</v>
      </c>
      <c r="T296" s="58">
        <v>2.5</v>
      </c>
      <c r="U296" s="58" t="s">
        <v>155</v>
      </c>
      <c r="V296" s="58">
        <v>7.1</v>
      </c>
      <c r="W296" s="2"/>
      <c r="X296" s="2"/>
      <c r="Y296" s="2"/>
      <c r="Z296" s="2"/>
    </row>
    <row r="297" spans="1:26" ht="14.25" customHeight="1">
      <c r="A297" s="59" t="s">
        <v>829</v>
      </c>
      <c r="B297" s="58" t="s">
        <v>472</v>
      </c>
      <c r="C297" s="58" t="s">
        <v>4</v>
      </c>
      <c r="D297" s="58" t="s">
        <v>155</v>
      </c>
      <c r="E297" s="58" t="s">
        <v>155</v>
      </c>
      <c r="F297" s="58" t="s">
        <v>155</v>
      </c>
      <c r="G297" s="58" t="s">
        <v>360</v>
      </c>
      <c r="H297" s="58" t="s">
        <v>314</v>
      </c>
      <c r="I297" s="58">
        <v>-30</v>
      </c>
      <c r="J297" s="58">
        <v>20</v>
      </c>
      <c r="K297" s="58">
        <v>-24</v>
      </c>
      <c r="L297" s="58">
        <v>32</v>
      </c>
      <c r="M297" s="58" t="s">
        <v>155</v>
      </c>
      <c r="N297" s="58">
        <v>47</v>
      </c>
      <c r="O297" s="58" t="s">
        <v>155</v>
      </c>
      <c r="P297" s="58" t="s">
        <v>155</v>
      </c>
      <c r="Q297" s="58" t="s">
        <v>155</v>
      </c>
      <c r="R297" s="58" t="s">
        <v>155</v>
      </c>
      <c r="S297" s="58">
        <v>870</v>
      </c>
      <c r="T297" s="58">
        <v>-2.5</v>
      </c>
      <c r="U297" s="58" t="s">
        <v>155</v>
      </c>
      <c r="V297" s="58">
        <v>7.8</v>
      </c>
      <c r="W297" s="2"/>
      <c r="X297" s="2"/>
      <c r="Y297" s="2"/>
      <c r="Z297" s="2"/>
    </row>
    <row r="298" spans="1:26" ht="14.25" customHeight="1">
      <c r="A298" s="59" t="s">
        <v>830</v>
      </c>
      <c r="B298" s="58" t="s">
        <v>472</v>
      </c>
      <c r="C298" s="58" t="s">
        <v>4</v>
      </c>
      <c r="D298" s="58" t="s">
        <v>826</v>
      </c>
      <c r="E298" s="58" t="s">
        <v>155</v>
      </c>
      <c r="F298" s="58" t="s">
        <v>155</v>
      </c>
      <c r="G298" s="58" t="s">
        <v>313</v>
      </c>
      <c r="H298" s="58" t="s">
        <v>314</v>
      </c>
      <c r="I298" s="58">
        <v>30</v>
      </c>
      <c r="J298" s="58">
        <v>20</v>
      </c>
      <c r="K298" s="58">
        <v>35</v>
      </c>
      <c r="L298" s="58">
        <v>12</v>
      </c>
      <c r="M298" s="58" t="s">
        <v>155</v>
      </c>
      <c r="N298" s="58">
        <v>18</v>
      </c>
      <c r="O298" s="58" t="s">
        <v>155</v>
      </c>
      <c r="P298" s="58" t="s">
        <v>155</v>
      </c>
      <c r="Q298" s="58" t="s">
        <v>155</v>
      </c>
      <c r="R298" s="58" t="s">
        <v>155</v>
      </c>
      <c r="S298" s="58">
        <v>660</v>
      </c>
      <c r="T298" s="58">
        <v>2.5</v>
      </c>
      <c r="U298" s="58" t="s">
        <v>155</v>
      </c>
      <c r="V298" s="58">
        <v>7.1</v>
      </c>
      <c r="W298" s="2"/>
      <c r="X298" s="2"/>
      <c r="Y298" s="2"/>
      <c r="Z298" s="2"/>
    </row>
    <row r="299" spans="1:26" ht="14.25" customHeight="1">
      <c r="A299" s="59" t="s">
        <v>831</v>
      </c>
      <c r="B299" s="58" t="s">
        <v>472</v>
      </c>
      <c r="C299" s="58" t="s">
        <v>3</v>
      </c>
      <c r="D299" s="58" t="s">
        <v>155</v>
      </c>
      <c r="E299" s="58" t="s">
        <v>155</v>
      </c>
      <c r="F299" s="58" t="s">
        <v>155</v>
      </c>
      <c r="G299" s="58" t="s">
        <v>360</v>
      </c>
      <c r="H299" s="58" t="s">
        <v>314</v>
      </c>
      <c r="I299" s="58">
        <v>-20</v>
      </c>
      <c r="J299" s="58">
        <v>12</v>
      </c>
      <c r="K299" s="58">
        <v>-60</v>
      </c>
      <c r="L299" s="58" t="s">
        <v>155</v>
      </c>
      <c r="M299" s="58" t="s">
        <v>155</v>
      </c>
      <c r="N299" s="58">
        <v>8</v>
      </c>
      <c r="O299" s="58">
        <v>11</v>
      </c>
      <c r="P299" s="58">
        <v>16</v>
      </c>
      <c r="Q299" s="58" t="s">
        <v>155</v>
      </c>
      <c r="R299" s="58" t="s">
        <v>155</v>
      </c>
      <c r="S299" s="58">
        <v>4569</v>
      </c>
      <c r="T299" s="58">
        <v>-1</v>
      </c>
      <c r="U299" s="58" t="s">
        <v>155</v>
      </c>
      <c r="V299" s="58">
        <v>46.8</v>
      </c>
      <c r="W299" s="2"/>
      <c r="X299" s="2"/>
      <c r="Y299" s="2"/>
      <c r="Z299" s="2"/>
    </row>
    <row r="300" spans="1:26" ht="14.25" customHeight="1">
      <c r="A300" s="59" t="s">
        <v>832</v>
      </c>
      <c r="B300" s="58" t="s">
        <v>472</v>
      </c>
      <c r="C300" s="58" t="s">
        <v>4</v>
      </c>
      <c r="D300" s="58" t="s">
        <v>155</v>
      </c>
      <c r="E300" s="58" t="s">
        <v>155</v>
      </c>
      <c r="F300" s="58" t="s">
        <v>155</v>
      </c>
      <c r="G300" s="58" t="s">
        <v>360</v>
      </c>
      <c r="H300" s="58" t="s">
        <v>314</v>
      </c>
      <c r="I300" s="58">
        <v>-30</v>
      </c>
      <c r="J300" s="58">
        <v>20</v>
      </c>
      <c r="K300" s="58">
        <v>-5.4</v>
      </c>
      <c r="L300" s="58">
        <v>50</v>
      </c>
      <c r="M300" s="58" t="s">
        <v>155</v>
      </c>
      <c r="N300" s="58">
        <v>80</v>
      </c>
      <c r="O300" s="58" t="s">
        <v>155</v>
      </c>
      <c r="P300" s="58" t="s">
        <v>155</v>
      </c>
      <c r="Q300" s="58" t="s">
        <v>155</v>
      </c>
      <c r="R300" s="58" t="s">
        <v>155</v>
      </c>
      <c r="S300" s="58">
        <v>516</v>
      </c>
      <c r="T300" s="58">
        <v>-2.5</v>
      </c>
      <c r="U300" s="58" t="s">
        <v>155</v>
      </c>
      <c r="V300" s="58">
        <v>4.8</v>
      </c>
      <c r="W300" s="2"/>
      <c r="X300" s="2"/>
      <c r="Y300" s="2"/>
      <c r="Z300" s="2"/>
    </row>
    <row r="301" spans="1:26" ht="14.25" customHeight="1">
      <c r="A301" s="59" t="s">
        <v>833</v>
      </c>
      <c r="B301" s="58" t="s">
        <v>472</v>
      </c>
      <c r="C301" s="58" t="s">
        <v>3</v>
      </c>
      <c r="D301" s="58" t="s">
        <v>155</v>
      </c>
      <c r="E301" s="58" t="s">
        <v>155</v>
      </c>
      <c r="F301" s="58" t="s">
        <v>155</v>
      </c>
      <c r="G301" s="58" t="s">
        <v>313</v>
      </c>
      <c r="H301" s="58" t="s">
        <v>314</v>
      </c>
      <c r="I301" s="58">
        <v>30</v>
      </c>
      <c r="J301" s="58">
        <v>20</v>
      </c>
      <c r="K301" s="58">
        <v>25</v>
      </c>
      <c r="L301" s="58">
        <v>18</v>
      </c>
      <c r="M301" s="58" t="s">
        <v>155</v>
      </c>
      <c r="N301" s="58">
        <v>28</v>
      </c>
      <c r="O301" s="58" t="s">
        <v>155</v>
      </c>
      <c r="P301" s="58" t="s">
        <v>155</v>
      </c>
      <c r="Q301" s="58" t="s">
        <v>155</v>
      </c>
      <c r="R301" s="58" t="s">
        <v>155</v>
      </c>
      <c r="S301" s="58">
        <v>392</v>
      </c>
      <c r="T301" s="58">
        <v>2.5</v>
      </c>
      <c r="U301" s="58" t="s">
        <v>155</v>
      </c>
      <c r="V301" s="58">
        <v>4.3</v>
      </c>
      <c r="W301" s="2"/>
      <c r="X301" s="2"/>
      <c r="Y301" s="2"/>
      <c r="Z301" s="2"/>
    </row>
    <row r="302" spans="1:26" ht="14.25" customHeight="1">
      <c r="A302" s="59" t="s">
        <v>834</v>
      </c>
      <c r="B302" s="58" t="s">
        <v>472</v>
      </c>
      <c r="C302" s="58" t="s">
        <v>4</v>
      </c>
      <c r="D302" s="58" t="s">
        <v>155</v>
      </c>
      <c r="E302" s="58" t="s">
        <v>155</v>
      </c>
      <c r="F302" s="58" t="s">
        <v>133</v>
      </c>
      <c r="G302" s="58" t="s">
        <v>313</v>
      </c>
      <c r="H302" s="58" t="s">
        <v>314</v>
      </c>
      <c r="I302" s="58">
        <v>20</v>
      </c>
      <c r="J302" s="58">
        <v>10</v>
      </c>
      <c r="K302" s="58">
        <v>11</v>
      </c>
      <c r="L302" s="58" t="s">
        <v>155</v>
      </c>
      <c r="M302" s="58" t="s">
        <v>155</v>
      </c>
      <c r="N302" s="58">
        <v>11</v>
      </c>
      <c r="O302" s="58">
        <v>13</v>
      </c>
      <c r="P302" s="58">
        <v>17</v>
      </c>
      <c r="Q302" s="58" t="s">
        <v>155</v>
      </c>
      <c r="R302" s="58" t="s">
        <v>155</v>
      </c>
      <c r="S302" s="58">
        <v>1177</v>
      </c>
      <c r="T302" s="58">
        <v>1</v>
      </c>
      <c r="U302" s="58" t="s">
        <v>155</v>
      </c>
      <c r="V302" s="58">
        <v>16</v>
      </c>
      <c r="W302" s="2"/>
      <c r="X302" s="2"/>
      <c r="Y302" s="2"/>
      <c r="Z302" s="2"/>
    </row>
    <row r="303" spans="1:26" ht="14.25" customHeight="1">
      <c r="A303" s="59" t="s">
        <v>835</v>
      </c>
      <c r="B303" s="58" t="s">
        <v>472</v>
      </c>
      <c r="C303" s="58" t="s">
        <v>3</v>
      </c>
      <c r="D303" s="58" t="s">
        <v>155</v>
      </c>
      <c r="E303" s="58" t="s">
        <v>155</v>
      </c>
      <c r="F303" s="58" t="s">
        <v>155</v>
      </c>
      <c r="G303" s="58" t="s">
        <v>360</v>
      </c>
      <c r="H303" s="58" t="s">
        <v>314</v>
      </c>
      <c r="I303" s="58">
        <v>-40</v>
      </c>
      <c r="J303" s="58">
        <v>20</v>
      </c>
      <c r="K303" s="58">
        <v>-44</v>
      </c>
      <c r="L303" s="58">
        <v>17</v>
      </c>
      <c r="M303" s="58" t="s">
        <v>155</v>
      </c>
      <c r="N303" s="58">
        <v>25</v>
      </c>
      <c r="O303" s="58" t="s">
        <v>155</v>
      </c>
      <c r="P303" s="58" t="s">
        <v>155</v>
      </c>
      <c r="Q303" s="58" t="s">
        <v>155</v>
      </c>
      <c r="R303" s="58" t="s">
        <v>155</v>
      </c>
      <c r="S303" s="58">
        <v>2030</v>
      </c>
      <c r="T303" s="58">
        <v>-2.5</v>
      </c>
      <c r="U303" s="58" t="s">
        <v>155</v>
      </c>
      <c r="V303" s="58">
        <v>19</v>
      </c>
      <c r="W303" s="2"/>
      <c r="X303" s="2"/>
      <c r="Y303" s="2"/>
      <c r="Z303" s="2"/>
    </row>
    <row r="304" spans="1:26" ht="14.25" customHeight="1">
      <c r="A304" s="59" t="s">
        <v>836</v>
      </c>
      <c r="B304" s="58" t="s">
        <v>472</v>
      </c>
      <c r="C304" s="58" t="s">
        <v>3</v>
      </c>
      <c r="D304" s="58" t="s">
        <v>155</v>
      </c>
      <c r="E304" s="58" t="s">
        <v>133</v>
      </c>
      <c r="F304" s="58" t="s">
        <v>155</v>
      </c>
      <c r="G304" s="58" t="s">
        <v>360</v>
      </c>
      <c r="H304" s="58" t="s">
        <v>314</v>
      </c>
      <c r="I304" s="58">
        <v>-40</v>
      </c>
      <c r="J304" s="58">
        <v>20</v>
      </c>
      <c r="K304" s="58">
        <v>-44</v>
      </c>
      <c r="L304" s="58">
        <v>17</v>
      </c>
      <c r="M304" s="58" t="s">
        <v>155</v>
      </c>
      <c r="N304" s="58">
        <v>25</v>
      </c>
      <c r="O304" s="58" t="s">
        <v>155</v>
      </c>
      <c r="P304" s="58" t="s">
        <v>155</v>
      </c>
      <c r="Q304" s="58" t="s">
        <v>155</v>
      </c>
      <c r="R304" s="58" t="s">
        <v>155</v>
      </c>
      <c r="S304" s="58">
        <v>2030</v>
      </c>
      <c r="T304" s="58">
        <v>-2.5</v>
      </c>
      <c r="U304" s="58" t="s">
        <v>155</v>
      </c>
      <c r="V304" s="58">
        <v>19</v>
      </c>
      <c r="W304" s="2"/>
      <c r="X304" s="2"/>
      <c r="Y304" s="2"/>
      <c r="Z304" s="2"/>
    </row>
    <row r="305" spans="1:26" ht="14.25" customHeight="1">
      <c r="A305" s="59" t="s">
        <v>837</v>
      </c>
      <c r="B305" s="58" t="s">
        <v>472</v>
      </c>
      <c r="C305" s="58" t="s">
        <v>3</v>
      </c>
      <c r="D305" s="58" t="s">
        <v>155</v>
      </c>
      <c r="E305" s="58" t="s">
        <v>155</v>
      </c>
      <c r="F305" s="58" t="s">
        <v>155</v>
      </c>
      <c r="G305" s="58" t="s">
        <v>313</v>
      </c>
      <c r="H305" s="58" t="s">
        <v>314</v>
      </c>
      <c r="I305" s="58">
        <v>40</v>
      </c>
      <c r="J305" s="58">
        <v>20</v>
      </c>
      <c r="K305" s="58">
        <v>50</v>
      </c>
      <c r="L305" s="58">
        <v>7.5</v>
      </c>
      <c r="M305" s="58" t="s">
        <v>155</v>
      </c>
      <c r="N305" s="58">
        <v>10.5</v>
      </c>
      <c r="O305" s="58" t="s">
        <v>155</v>
      </c>
      <c r="P305" s="58" t="s">
        <v>155</v>
      </c>
      <c r="Q305" s="58" t="s">
        <v>155</v>
      </c>
      <c r="R305" s="58" t="s">
        <v>155</v>
      </c>
      <c r="S305" s="58">
        <v>1759</v>
      </c>
      <c r="T305" s="58">
        <v>2.5</v>
      </c>
      <c r="U305" s="58" t="s">
        <v>155</v>
      </c>
      <c r="V305" s="58">
        <v>17</v>
      </c>
      <c r="W305" s="2"/>
      <c r="X305" s="2"/>
      <c r="Y305" s="2"/>
      <c r="Z305" s="2"/>
    </row>
    <row r="306" spans="1:26" ht="14.25" customHeight="1">
      <c r="A306" s="59" t="s">
        <v>838</v>
      </c>
      <c r="B306" s="58" t="s">
        <v>472</v>
      </c>
      <c r="C306" s="58" t="s">
        <v>3</v>
      </c>
      <c r="D306" s="58" t="s">
        <v>155</v>
      </c>
      <c r="E306" s="58" t="s">
        <v>133</v>
      </c>
      <c r="F306" s="58" t="s">
        <v>155</v>
      </c>
      <c r="G306" s="58" t="s">
        <v>313</v>
      </c>
      <c r="H306" s="58" t="s">
        <v>314</v>
      </c>
      <c r="I306" s="58">
        <v>40</v>
      </c>
      <c r="J306" s="58">
        <v>20</v>
      </c>
      <c r="K306" s="58">
        <v>50</v>
      </c>
      <c r="L306" s="58">
        <v>7.5</v>
      </c>
      <c r="M306" s="58" t="s">
        <v>155</v>
      </c>
      <c r="N306" s="58">
        <v>10.5</v>
      </c>
      <c r="O306" s="58" t="s">
        <v>155</v>
      </c>
      <c r="P306" s="58" t="s">
        <v>155</v>
      </c>
      <c r="Q306" s="58" t="s">
        <v>155</v>
      </c>
      <c r="R306" s="58" t="s">
        <v>155</v>
      </c>
      <c r="S306" s="58">
        <v>1759</v>
      </c>
      <c r="T306" s="58">
        <v>2.5</v>
      </c>
      <c r="U306" s="58" t="s">
        <v>155</v>
      </c>
      <c r="V306" s="58">
        <v>17</v>
      </c>
      <c r="W306" s="2"/>
      <c r="X306" s="2"/>
      <c r="Y306" s="2"/>
      <c r="Z306" s="2"/>
    </row>
    <row r="307" spans="1:26" ht="14.25" customHeight="1">
      <c r="A307" s="59" t="s">
        <v>839</v>
      </c>
      <c r="B307" s="58" t="s">
        <v>472</v>
      </c>
      <c r="C307" s="58" t="s">
        <v>3</v>
      </c>
      <c r="D307" s="58" t="s">
        <v>155</v>
      </c>
      <c r="E307" s="58" t="s">
        <v>155</v>
      </c>
      <c r="F307" s="58" t="s">
        <v>155</v>
      </c>
      <c r="G307" s="58" t="s">
        <v>360</v>
      </c>
      <c r="H307" s="58" t="s">
        <v>314</v>
      </c>
      <c r="I307" s="58">
        <v>-40</v>
      </c>
      <c r="J307" s="58">
        <v>20</v>
      </c>
      <c r="K307" s="58">
        <v>-46</v>
      </c>
      <c r="L307" s="58">
        <v>12</v>
      </c>
      <c r="M307" s="58" t="s">
        <v>155</v>
      </c>
      <c r="N307" s="58">
        <v>17.5</v>
      </c>
      <c r="O307" s="58" t="s">
        <v>155</v>
      </c>
      <c r="P307" s="58" t="s">
        <v>155</v>
      </c>
      <c r="Q307" s="58" t="s">
        <v>155</v>
      </c>
      <c r="R307" s="58" t="s">
        <v>155</v>
      </c>
      <c r="S307" s="58">
        <v>2767</v>
      </c>
      <c r="T307" s="58">
        <v>-2.5</v>
      </c>
      <c r="U307" s="58" t="s">
        <v>155</v>
      </c>
      <c r="V307" s="58">
        <v>23</v>
      </c>
      <c r="W307" s="2"/>
      <c r="X307" s="2"/>
      <c r="Y307" s="2"/>
      <c r="Z307" s="2"/>
    </row>
    <row r="308" spans="1:26" ht="14.25" customHeight="1">
      <c r="A308" s="59" t="s">
        <v>840</v>
      </c>
      <c r="B308" s="58" t="s">
        <v>472</v>
      </c>
      <c r="C308" s="58" t="s">
        <v>4</v>
      </c>
      <c r="D308" s="58" t="s">
        <v>841</v>
      </c>
      <c r="E308" s="58" t="s">
        <v>133</v>
      </c>
      <c r="F308" s="58" t="s">
        <v>155</v>
      </c>
      <c r="G308" s="58" t="s">
        <v>360</v>
      </c>
      <c r="H308" s="58" t="s">
        <v>314</v>
      </c>
      <c r="I308" s="58">
        <v>-40</v>
      </c>
      <c r="J308" s="58">
        <v>20</v>
      </c>
      <c r="K308" s="58">
        <v>-46</v>
      </c>
      <c r="L308" s="58">
        <v>12</v>
      </c>
      <c r="M308" s="58" t="s">
        <v>155</v>
      </c>
      <c r="N308" s="58">
        <v>17.5</v>
      </c>
      <c r="O308" s="58" t="s">
        <v>155</v>
      </c>
      <c r="P308" s="58" t="s">
        <v>155</v>
      </c>
      <c r="Q308" s="58" t="s">
        <v>155</v>
      </c>
      <c r="R308" s="58" t="s">
        <v>155</v>
      </c>
      <c r="S308" s="58">
        <v>2767</v>
      </c>
      <c r="T308" s="58">
        <v>-2.5</v>
      </c>
      <c r="U308" s="58" t="s">
        <v>155</v>
      </c>
      <c r="V308" s="58">
        <v>23</v>
      </c>
      <c r="W308" s="2"/>
      <c r="X308" s="2"/>
      <c r="Y308" s="2"/>
      <c r="Z308" s="2"/>
    </row>
    <row r="309" spans="1:26" ht="14.25" customHeight="1">
      <c r="A309" s="59" t="s">
        <v>842</v>
      </c>
      <c r="B309" s="58" t="s">
        <v>472</v>
      </c>
      <c r="C309" s="58" t="s">
        <v>4</v>
      </c>
      <c r="D309" s="58" t="s">
        <v>155</v>
      </c>
      <c r="E309" s="58" t="s">
        <v>155</v>
      </c>
      <c r="F309" s="58" t="s">
        <v>155</v>
      </c>
      <c r="G309" s="58" t="s">
        <v>313</v>
      </c>
      <c r="H309" s="58" t="s">
        <v>314</v>
      </c>
      <c r="I309" s="58">
        <v>40</v>
      </c>
      <c r="J309" s="58">
        <v>20</v>
      </c>
      <c r="K309" s="58">
        <v>70</v>
      </c>
      <c r="L309" s="58">
        <v>5.5</v>
      </c>
      <c r="M309" s="58" t="s">
        <v>155</v>
      </c>
      <c r="N309" s="58">
        <v>7.5</v>
      </c>
      <c r="O309" s="58" t="s">
        <v>155</v>
      </c>
      <c r="P309" s="58" t="s">
        <v>155</v>
      </c>
      <c r="Q309" s="58" t="s">
        <v>155</v>
      </c>
      <c r="R309" s="58" t="s">
        <v>155</v>
      </c>
      <c r="S309" s="58">
        <v>1258</v>
      </c>
      <c r="T309" s="58">
        <v>2.5</v>
      </c>
      <c r="U309" s="58" t="s">
        <v>155</v>
      </c>
      <c r="V309" s="58">
        <v>25</v>
      </c>
      <c r="W309" s="2"/>
      <c r="X309" s="2"/>
      <c r="Y309" s="2"/>
      <c r="Z309" s="2"/>
    </row>
    <row r="310" spans="1:26" ht="14.25" customHeight="1">
      <c r="A310" s="59" t="s">
        <v>843</v>
      </c>
      <c r="B310" s="58" t="s">
        <v>472</v>
      </c>
      <c r="C310" s="58" t="s">
        <v>4</v>
      </c>
      <c r="D310" s="58" t="s">
        <v>844</v>
      </c>
      <c r="E310" s="58" t="s">
        <v>133</v>
      </c>
      <c r="F310" s="58" t="s">
        <v>155</v>
      </c>
      <c r="G310" s="58" t="s">
        <v>313</v>
      </c>
      <c r="H310" s="58" t="s">
        <v>314</v>
      </c>
      <c r="I310" s="58">
        <v>40</v>
      </c>
      <c r="J310" s="58">
        <v>20</v>
      </c>
      <c r="K310" s="58">
        <v>70</v>
      </c>
      <c r="L310" s="58">
        <v>5.5</v>
      </c>
      <c r="M310" s="58" t="s">
        <v>155</v>
      </c>
      <c r="N310" s="58">
        <v>7.5</v>
      </c>
      <c r="O310" s="58" t="s">
        <v>155</v>
      </c>
      <c r="P310" s="58" t="s">
        <v>155</v>
      </c>
      <c r="Q310" s="58" t="s">
        <v>155</v>
      </c>
      <c r="R310" s="58" t="s">
        <v>155</v>
      </c>
      <c r="S310" s="58">
        <v>1258</v>
      </c>
      <c r="T310" s="58">
        <v>2.5</v>
      </c>
      <c r="U310" s="58" t="s">
        <v>155</v>
      </c>
      <c r="V310" s="58">
        <v>25</v>
      </c>
      <c r="W310" s="2"/>
      <c r="X310" s="2"/>
      <c r="Y310" s="2"/>
      <c r="Z310" s="2"/>
    </row>
    <row r="311" spans="1:26" ht="14.25" customHeight="1">
      <c r="A311" s="59" t="s">
        <v>845</v>
      </c>
      <c r="B311" s="58" t="s">
        <v>472</v>
      </c>
      <c r="C311" s="58" t="s">
        <v>4</v>
      </c>
      <c r="D311" s="58" t="s">
        <v>155</v>
      </c>
      <c r="E311" s="58" t="s">
        <v>155</v>
      </c>
      <c r="F311" s="58" t="s">
        <v>155</v>
      </c>
      <c r="G311" s="58" t="s">
        <v>313</v>
      </c>
      <c r="H311" s="58" t="s">
        <v>314</v>
      </c>
      <c r="I311" s="58">
        <v>40</v>
      </c>
      <c r="J311" s="58">
        <v>20</v>
      </c>
      <c r="K311" s="58">
        <v>48</v>
      </c>
      <c r="L311" s="58">
        <v>9</v>
      </c>
      <c r="M311" s="58" t="s">
        <v>155</v>
      </c>
      <c r="N311" s="58">
        <v>13</v>
      </c>
      <c r="O311" s="58" t="s">
        <v>155</v>
      </c>
      <c r="P311" s="58" t="s">
        <v>155</v>
      </c>
      <c r="Q311" s="58" t="s">
        <v>155</v>
      </c>
      <c r="R311" s="58" t="s">
        <v>155</v>
      </c>
      <c r="S311" s="58">
        <v>1258</v>
      </c>
      <c r="T311" s="58">
        <v>2.5</v>
      </c>
      <c r="U311" s="58">
        <v>22</v>
      </c>
      <c r="V311" s="58" t="s">
        <v>155</v>
      </c>
      <c r="W311" s="2"/>
      <c r="X311" s="2"/>
      <c r="Y311" s="2"/>
      <c r="Z311" s="2"/>
    </row>
    <row r="312" spans="1:26" ht="14.25" customHeight="1">
      <c r="A312" s="59" t="s">
        <v>846</v>
      </c>
      <c r="B312" s="58" t="s">
        <v>472</v>
      </c>
      <c r="C312" s="58" t="s">
        <v>4</v>
      </c>
      <c r="D312" s="58" t="s">
        <v>847</v>
      </c>
      <c r="E312" s="58" t="s">
        <v>133</v>
      </c>
      <c r="F312" s="58" t="s">
        <v>155</v>
      </c>
      <c r="G312" s="58" t="s">
        <v>313</v>
      </c>
      <c r="H312" s="58" t="s">
        <v>314</v>
      </c>
      <c r="I312" s="58">
        <v>40</v>
      </c>
      <c r="J312" s="58">
        <v>20</v>
      </c>
      <c r="K312" s="58">
        <v>48</v>
      </c>
      <c r="L312" s="58">
        <v>9</v>
      </c>
      <c r="M312" s="58" t="s">
        <v>155</v>
      </c>
      <c r="N312" s="58">
        <v>13</v>
      </c>
      <c r="O312" s="58" t="s">
        <v>155</v>
      </c>
      <c r="P312" s="58" t="s">
        <v>155</v>
      </c>
      <c r="Q312" s="58" t="s">
        <v>155</v>
      </c>
      <c r="R312" s="58" t="s">
        <v>155</v>
      </c>
      <c r="S312" s="58">
        <v>1258</v>
      </c>
      <c r="T312" s="58">
        <v>2.5</v>
      </c>
      <c r="U312" s="58">
        <v>22</v>
      </c>
      <c r="V312" s="58" t="s">
        <v>155</v>
      </c>
      <c r="W312" s="2"/>
      <c r="X312" s="2"/>
      <c r="Y312" s="2"/>
      <c r="Z312" s="2"/>
    </row>
    <row r="313" spans="1:26" ht="14.25" customHeight="1">
      <c r="A313" s="59" t="s">
        <v>848</v>
      </c>
      <c r="B313" s="58" t="s">
        <v>472</v>
      </c>
      <c r="C313" s="58" t="s">
        <v>4</v>
      </c>
      <c r="D313" s="58" t="s">
        <v>155</v>
      </c>
      <c r="E313" s="58" t="s">
        <v>155</v>
      </c>
      <c r="F313" s="58" t="s">
        <v>155</v>
      </c>
      <c r="G313" s="58" t="s">
        <v>313</v>
      </c>
      <c r="H313" s="58" t="s">
        <v>314</v>
      </c>
      <c r="I313" s="58">
        <v>40</v>
      </c>
      <c r="J313" s="58">
        <v>20</v>
      </c>
      <c r="K313" s="58">
        <v>42</v>
      </c>
      <c r="L313" s="58">
        <v>11</v>
      </c>
      <c r="M313" s="58" t="s">
        <v>155</v>
      </c>
      <c r="N313" s="58">
        <v>15</v>
      </c>
      <c r="O313" s="58" t="s">
        <v>155</v>
      </c>
      <c r="P313" s="58" t="s">
        <v>155</v>
      </c>
      <c r="Q313" s="58" t="s">
        <v>155</v>
      </c>
      <c r="R313" s="58" t="s">
        <v>155</v>
      </c>
      <c r="S313" s="58">
        <v>1040</v>
      </c>
      <c r="T313" s="58">
        <v>2.5</v>
      </c>
      <c r="U313" s="58" t="s">
        <v>155</v>
      </c>
      <c r="V313" s="58">
        <v>10</v>
      </c>
      <c r="W313" s="2"/>
      <c r="X313" s="2"/>
      <c r="Y313" s="2"/>
      <c r="Z313" s="2"/>
    </row>
    <row r="314" spans="1:26" ht="14.25" customHeight="1">
      <c r="A314" s="59" t="s">
        <v>849</v>
      </c>
      <c r="B314" s="58" t="s">
        <v>472</v>
      </c>
      <c r="C314" s="58" t="s">
        <v>4</v>
      </c>
      <c r="D314" s="58" t="s">
        <v>847</v>
      </c>
      <c r="E314" s="58" t="s">
        <v>133</v>
      </c>
      <c r="F314" s="58" t="s">
        <v>155</v>
      </c>
      <c r="G314" s="58" t="s">
        <v>313</v>
      </c>
      <c r="H314" s="58" t="s">
        <v>314</v>
      </c>
      <c r="I314" s="58">
        <v>40</v>
      </c>
      <c r="J314" s="58">
        <v>20</v>
      </c>
      <c r="K314" s="58">
        <v>42</v>
      </c>
      <c r="L314" s="58">
        <v>11</v>
      </c>
      <c r="M314" s="58" t="s">
        <v>155</v>
      </c>
      <c r="N314" s="58">
        <v>15</v>
      </c>
      <c r="O314" s="58" t="s">
        <v>155</v>
      </c>
      <c r="P314" s="58" t="s">
        <v>155</v>
      </c>
      <c r="Q314" s="58" t="s">
        <v>155</v>
      </c>
      <c r="R314" s="58" t="s">
        <v>155</v>
      </c>
      <c r="S314" s="58">
        <v>1040</v>
      </c>
      <c r="T314" s="58">
        <v>2.5</v>
      </c>
      <c r="U314" s="58" t="s">
        <v>155</v>
      </c>
      <c r="V314" s="58">
        <v>10</v>
      </c>
      <c r="W314" s="2"/>
      <c r="X314" s="2"/>
      <c r="Y314" s="2"/>
      <c r="Z314" s="2"/>
    </row>
    <row r="315" spans="1:26" ht="14.25" customHeight="1">
      <c r="A315" s="59" t="s">
        <v>850</v>
      </c>
      <c r="B315" s="58" t="s">
        <v>472</v>
      </c>
      <c r="C315" s="58" t="s">
        <v>4</v>
      </c>
      <c r="D315" s="58" t="s">
        <v>155</v>
      </c>
      <c r="E315" s="58" t="s">
        <v>155</v>
      </c>
      <c r="F315" s="58" t="s">
        <v>155</v>
      </c>
      <c r="G315" s="58" t="s">
        <v>360</v>
      </c>
      <c r="H315" s="58" t="s">
        <v>314</v>
      </c>
      <c r="I315" s="58">
        <v>-40</v>
      </c>
      <c r="J315" s="58">
        <v>20</v>
      </c>
      <c r="K315" s="58">
        <v>-14</v>
      </c>
      <c r="L315" s="58">
        <v>45</v>
      </c>
      <c r="M315" s="58" t="s">
        <v>155</v>
      </c>
      <c r="N315" s="58">
        <v>68</v>
      </c>
      <c r="O315" s="58" t="s">
        <v>155</v>
      </c>
      <c r="P315" s="58" t="s">
        <v>155</v>
      </c>
      <c r="Q315" s="58" t="s">
        <v>155</v>
      </c>
      <c r="R315" s="58" t="s">
        <v>155</v>
      </c>
      <c r="S315" s="58">
        <v>929</v>
      </c>
      <c r="T315" s="58">
        <v>-2.5</v>
      </c>
      <c r="U315" s="58" t="s">
        <v>155</v>
      </c>
      <c r="V315" s="58">
        <v>8.3000000000000007</v>
      </c>
      <c r="W315" s="2"/>
      <c r="X315" s="2"/>
      <c r="Y315" s="2"/>
      <c r="Z315" s="2"/>
    </row>
    <row r="316" spans="1:26" ht="14.25" customHeight="1">
      <c r="A316" s="59" t="s">
        <v>851</v>
      </c>
      <c r="B316" s="58" t="s">
        <v>472</v>
      </c>
      <c r="C316" s="58" t="s">
        <v>3</v>
      </c>
      <c r="D316" s="58" t="s">
        <v>155</v>
      </c>
      <c r="E316" s="58" t="s">
        <v>133</v>
      </c>
      <c r="F316" s="58" t="s">
        <v>155</v>
      </c>
      <c r="G316" s="58" t="s">
        <v>360</v>
      </c>
      <c r="H316" s="58" t="s">
        <v>314</v>
      </c>
      <c r="I316" s="58">
        <v>-40</v>
      </c>
      <c r="J316" s="58">
        <v>20</v>
      </c>
      <c r="K316" s="58">
        <v>-14</v>
      </c>
      <c r="L316" s="58">
        <v>45</v>
      </c>
      <c r="M316" s="58" t="s">
        <v>155</v>
      </c>
      <c r="N316" s="58">
        <v>68</v>
      </c>
      <c r="O316" s="58" t="s">
        <v>155</v>
      </c>
      <c r="P316" s="58" t="s">
        <v>155</v>
      </c>
      <c r="Q316" s="58" t="s">
        <v>155</v>
      </c>
      <c r="R316" s="58" t="s">
        <v>155</v>
      </c>
      <c r="S316" s="58">
        <v>929</v>
      </c>
      <c r="T316" s="58">
        <v>-2.5</v>
      </c>
      <c r="U316" s="58" t="s">
        <v>155</v>
      </c>
      <c r="V316" s="58">
        <v>8.3000000000000007</v>
      </c>
      <c r="W316" s="2"/>
      <c r="X316" s="2"/>
      <c r="Y316" s="2"/>
      <c r="Z316" s="2"/>
    </row>
    <row r="317" spans="1:26" ht="14.25" customHeight="1">
      <c r="A317" s="59" t="s">
        <v>852</v>
      </c>
      <c r="B317" s="58" t="s">
        <v>853</v>
      </c>
      <c r="C317" s="58" t="s">
        <v>4</v>
      </c>
      <c r="D317" s="58" t="s">
        <v>155</v>
      </c>
      <c r="E317" s="58" t="s">
        <v>155</v>
      </c>
      <c r="F317" s="58" t="s">
        <v>155</v>
      </c>
      <c r="G317" s="58" t="s">
        <v>325</v>
      </c>
      <c r="H317" s="58" t="s">
        <v>326</v>
      </c>
      <c r="I317" s="58" t="s">
        <v>757</v>
      </c>
      <c r="J317" s="58">
        <v>20</v>
      </c>
      <c r="K317" s="58" t="s">
        <v>854</v>
      </c>
      <c r="L317" s="58" t="s">
        <v>855</v>
      </c>
      <c r="M317" s="58" t="s">
        <v>155</v>
      </c>
      <c r="N317" s="58" t="s">
        <v>856</v>
      </c>
      <c r="O317" s="58" t="s">
        <v>155</v>
      </c>
      <c r="P317" s="58" t="s">
        <v>155</v>
      </c>
      <c r="Q317" s="58" t="s">
        <v>155</v>
      </c>
      <c r="R317" s="58" t="s">
        <v>155</v>
      </c>
      <c r="S317" s="58" t="s">
        <v>857</v>
      </c>
      <c r="T317" s="58" t="s">
        <v>762</v>
      </c>
      <c r="U317" s="58">
        <v>7.8</v>
      </c>
      <c r="V317" s="58" t="s">
        <v>155</v>
      </c>
      <c r="W317" s="2"/>
      <c r="X317" s="2"/>
      <c r="Y317" s="2"/>
      <c r="Z317" s="2"/>
    </row>
    <row r="318" spans="1:26" ht="14.25" customHeight="1">
      <c r="A318" s="59" t="s">
        <v>858</v>
      </c>
      <c r="B318" s="58" t="s">
        <v>853</v>
      </c>
      <c r="C318" s="58" t="s">
        <v>4</v>
      </c>
      <c r="D318" s="58" t="s">
        <v>155</v>
      </c>
      <c r="E318" s="58" t="s">
        <v>155</v>
      </c>
      <c r="F318" s="58" t="s">
        <v>155</v>
      </c>
      <c r="G318" s="58" t="s">
        <v>325</v>
      </c>
      <c r="H318" s="58" t="s">
        <v>326</v>
      </c>
      <c r="I318" s="58" t="s">
        <v>757</v>
      </c>
      <c r="J318" s="58">
        <v>20</v>
      </c>
      <c r="K318" s="58" t="s">
        <v>859</v>
      </c>
      <c r="L318" s="58" t="s">
        <v>767</v>
      </c>
      <c r="M318" s="58" t="s">
        <v>155</v>
      </c>
      <c r="N318" s="58" t="s">
        <v>768</v>
      </c>
      <c r="O318" s="58" t="s">
        <v>155</v>
      </c>
      <c r="P318" s="58" t="s">
        <v>155</v>
      </c>
      <c r="Q318" s="58" t="s">
        <v>155</v>
      </c>
      <c r="R318" s="58" t="s">
        <v>155</v>
      </c>
      <c r="S318" s="58" t="s">
        <v>769</v>
      </c>
      <c r="T318" s="58" t="s">
        <v>762</v>
      </c>
      <c r="U318" s="58" t="s">
        <v>155</v>
      </c>
      <c r="V318" s="58" t="s">
        <v>771</v>
      </c>
      <c r="W318" s="2"/>
      <c r="X318" s="2"/>
      <c r="Y318" s="2"/>
      <c r="Z318" s="2"/>
    </row>
    <row r="319" spans="1:26" ht="14.25" customHeight="1">
      <c r="A319" s="59" t="s">
        <v>860</v>
      </c>
      <c r="B319" s="58" t="s">
        <v>861</v>
      </c>
      <c r="C319" s="58" t="s">
        <v>4</v>
      </c>
      <c r="D319" s="58" t="s">
        <v>155</v>
      </c>
      <c r="E319" s="58" t="s">
        <v>155</v>
      </c>
      <c r="F319" s="58" t="s">
        <v>155</v>
      </c>
      <c r="G319" s="58" t="s">
        <v>340</v>
      </c>
      <c r="H319" s="58" t="s">
        <v>341</v>
      </c>
      <c r="I319" s="58">
        <v>40</v>
      </c>
      <c r="J319" s="58">
        <v>20</v>
      </c>
      <c r="K319" s="58">
        <v>37</v>
      </c>
      <c r="L319" s="58">
        <v>15</v>
      </c>
      <c r="M319" s="58" t="s">
        <v>155</v>
      </c>
      <c r="N319" s="58">
        <v>20</v>
      </c>
      <c r="O319" s="58" t="s">
        <v>155</v>
      </c>
      <c r="P319" s="58" t="s">
        <v>155</v>
      </c>
      <c r="Q319" s="58" t="s">
        <v>155</v>
      </c>
      <c r="R319" s="58" t="s">
        <v>155</v>
      </c>
      <c r="S319" s="58">
        <v>1040</v>
      </c>
      <c r="T319" s="58">
        <v>2.5</v>
      </c>
      <c r="U319" s="58" t="s">
        <v>155</v>
      </c>
      <c r="V319" s="58">
        <v>10</v>
      </c>
      <c r="W319" s="2"/>
      <c r="X319" s="2"/>
      <c r="Y319" s="2"/>
      <c r="Z319" s="2"/>
    </row>
    <row r="320" spans="1:26" ht="14.25" customHeight="1">
      <c r="A320" s="59" t="s">
        <v>862</v>
      </c>
      <c r="B320" s="58" t="s">
        <v>861</v>
      </c>
      <c r="C320" s="58" t="s">
        <v>4</v>
      </c>
      <c r="D320" s="58" t="s">
        <v>155</v>
      </c>
      <c r="E320" s="58" t="s">
        <v>133</v>
      </c>
      <c r="F320" s="58" t="s">
        <v>155</v>
      </c>
      <c r="G320" s="58" t="s">
        <v>340</v>
      </c>
      <c r="H320" s="58" t="s">
        <v>341</v>
      </c>
      <c r="I320" s="58">
        <v>40</v>
      </c>
      <c r="J320" s="58">
        <v>20</v>
      </c>
      <c r="K320" s="58">
        <v>37</v>
      </c>
      <c r="L320" s="58">
        <v>15</v>
      </c>
      <c r="M320" s="58" t="s">
        <v>155</v>
      </c>
      <c r="N320" s="58">
        <v>20</v>
      </c>
      <c r="O320" s="58" t="s">
        <v>155</v>
      </c>
      <c r="P320" s="58" t="s">
        <v>155</v>
      </c>
      <c r="Q320" s="58" t="s">
        <v>155</v>
      </c>
      <c r="R320" s="58" t="s">
        <v>155</v>
      </c>
      <c r="S320" s="58">
        <v>1040</v>
      </c>
      <c r="T320" s="58">
        <v>2.5</v>
      </c>
      <c r="U320" s="58" t="s">
        <v>155</v>
      </c>
      <c r="V320" s="58">
        <v>10</v>
      </c>
      <c r="W320" s="2"/>
      <c r="X320" s="2"/>
      <c r="Y320" s="2"/>
      <c r="Z320" s="2"/>
    </row>
    <row r="321" spans="1:26" ht="14.25" customHeight="1">
      <c r="A321" s="59" t="s">
        <v>863</v>
      </c>
      <c r="B321" s="58" t="s">
        <v>478</v>
      </c>
      <c r="C321" s="58" t="s">
        <v>4</v>
      </c>
      <c r="D321" s="58" t="s">
        <v>864</v>
      </c>
      <c r="E321" s="58" t="s">
        <v>155</v>
      </c>
      <c r="F321" s="58" t="s">
        <v>155</v>
      </c>
      <c r="G321" s="58" t="s">
        <v>313</v>
      </c>
      <c r="H321" s="58" t="s">
        <v>314</v>
      </c>
      <c r="I321" s="58">
        <v>30</v>
      </c>
      <c r="J321" s="58">
        <v>20</v>
      </c>
      <c r="K321" s="58">
        <v>80</v>
      </c>
      <c r="L321" s="58">
        <v>6</v>
      </c>
      <c r="M321" s="58" t="s">
        <v>155</v>
      </c>
      <c r="N321" s="58">
        <v>9</v>
      </c>
      <c r="O321" s="58" t="s">
        <v>155</v>
      </c>
      <c r="P321" s="58" t="s">
        <v>155</v>
      </c>
      <c r="Q321" s="58" t="s">
        <v>155</v>
      </c>
      <c r="R321" s="58" t="s">
        <v>155</v>
      </c>
      <c r="S321" s="58">
        <v>1323</v>
      </c>
      <c r="T321" s="58">
        <v>2.5</v>
      </c>
      <c r="U321" s="58" t="s">
        <v>155</v>
      </c>
      <c r="V321" s="58">
        <v>12</v>
      </c>
      <c r="W321" s="2"/>
      <c r="X321" s="2"/>
      <c r="Y321" s="2"/>
      <c r="Z321" s="2"/>
    </row>
    <row r="322" spans="1:26" ht="14.25" customHeight="1">
      <c r="A322" s="59" t="s">
        <v>865</v>
      </c>
      <c r="B322" s="58" t="s">
        <v>478</v>
      </c>
      <c r="C322" s="58" t="s">
        <v>4</v>
      </c>
      <c r="D322" s="58" t="s">
        <v>742</v>
      </c>
      <c r="E322" s="58" t="s">
        <v>155</v>
      </c>
      <c r="F322" s="58" t="s">
        <v>155</v>
      </c>
      <c r="G322" s="58" t="s">
        <v>360</v>
      </c>
      <c r="H322" s="58" t="s">
        <v>314</v>
      </c>
      <c r="I322" s="58">
        <v>-30</v>
      </c>
      <c r="J322" s="58">
        <v>20</v>
      </c>
      <c r="K322" s="58">
        <v>-45</v>
      </c>
      <c r="L322" s="58">
        <v>15.5</v>
      </c>
      <c r="M322" s="58" t="s">
        <v>155</v>
      </c>
      <c r="N322" s="58">
        <v>23</v>
      </c>
      <c r="O322" s="58" t="s">
        <v>155</v>
      </c>
      <c r="P322" s="58" t="s">
        <v>155</v>
      </c>
      <c r="Q322" s="58" t="s">
        <v>155</v>
      </c>
      <c r="R322" s="58" t="s">
        <v>155</v>
      </c>
      <c r="S322" s="58">
        <v>1556</v>
      </c>
      <c r="T322" s="58">
        <v>-2.5</v>
      </c>
      <c r="U322" s="58" t="s">
        <v>155</v>
      </c>
      <c r="V322" s="58">
        <v>14</v>
      </c>
      <c r="W322" s="2"/>
      <c r="X322" s="2"/>
      <c r="Y322" s="2"/>
      <c r="Z322" s="2"/>
    </row>
    <row r="323" spans="1:26" ht="14.25" customHeight="1">
      <c r="A323" s="59" t="s">
        <v>866</v>
      </c>
      <c r="B323" s="58" t="s">
        <v>478</v>
      </c>
      <c r="C323" s="58" t="s">
        <v>4</v>
      </c>
      <c r="D323" s="66" t="s">
        <v>867</v>
      </c>
      <c r="E323" s="58" t="s">
        <v>155</v>
      </c>
      <c r="F323" s="58" t="s">
        <v>155</v>
      </c>
      <c r="G323" s="58" t="s">
        <v>313</v>
      </c>
      <c r="H323" s="58" t="s">
        <v>314</v>
      </c>
      <c r="I323" s="58">
        <v>30</v>
      </c>
      <c r="J323" s="58">
        <v>20</v>
      </c>
      <c r="K323" s="58">
        <v>45</v>
      </c>
      <c r="L323" s="58">
        <v>12</v>
      </c>
      <c r="M323" s="58" t="s">
        <v>155</v>
      </c>
      <c r="N323" s="58">
        <v>18</v>
      </c>
      <c r="O323" s="58" t="s">
        <v>155</v>
      </c>
      <c r="P323" s="58" t="s">
        <v>155</v>
      </c>
      <c r="Q323" s="58" t="s">
        <v>155</v>
      </c>
      <c r="R323" s="58" t="s">
        <v>155</v>
      </c>
      <c r="S323" s="58">
        <v>660</v>
      </c>
      <c r="T323" s="58">
        <v>2.5</v>
      </c>
      <c r="U323" s="58" t="s">
        <v>155</v>
      </c>
      <c r="V323" s="58">
        <v>7.1</v>
      </c>
      <c r="W323" s="2"/>
      <c r="X323" s="2"/>
      <c r="Y323" s="2"/>
      <c r="Z323" s="2"/>
    </row>
    <row r="324" spans="1:26" ht="14.25" customHeight="1">
      <c r="A324" s="59" t="s">
        <v>868</v>
      </c>
      <c r="B324" s="58" t="s">
        <v>478</v>
      </c>
      <c r="C324" s="58" t="s">
        <v>4</v>
      </c>
      <c r="D324" s="58" t="s">
        <v>155</v>
      </c>
      <c r="E324" s="58" t="s">
        <v>155</v>
      </c>
      <c r="F324" s="58" t="s">
        <v>155</v>
      </c>
      <c r="G324" s="58" t="s">
        <v>360</v>
      </c>
      <c r="H324" s="58" t="s">
        <v>314</v>
      </c>
      <c r="I324" s="58">
        <v>-30</v>
      </c>
      <c r="J324" s="58">
        <v>20</v>
      </c>
      <c r="K324" s="58">
        <v>-25</v>
      </c>
      <c r="L324" s="58">
        <v>30</v>
      </c>
      <c r="M324" s="58" t="s">
        <v>155</v>
      </c>
      <c r="N324" s="58">
        <v>45</v>
      </c>
      <c r="O324" s="58" t="s">
        <v>155</v>
      </c>
      <c r="P324" s="58" t="s">
        <v>155</v>
      </c>
      <c r="Q324" s="58" t="s">
        <v>155</v>
      </c>
      <c r="R324" s="58" t="s">
        <v>155</v>
      </c>
      <c r="S324" s="58">
        <v>870</v>
      </c>
      <c r="T324" s="58">
        <v>-2.5</v>
      </c>
      <c r="U324" s="58" t="s">
        <v>155</v>
      </c>
      <c r="V324" s="58">
        <v>7.8</v>
      </c>
      <c r="W324" s="2"/>
      <c r="X324" s="2"/>
      <c r="Y324" s="2"/>
      <c r="Z324" s="2"/>
    </row>
    <row r="325" spans="1:26" ht="14.25" customHeight="1">
      <c r="A325" s="59" t="s">
        <v>869</v>
      </c>
      <c r="B325" s="58" t="s">
        <v>478</v>
      </c>
      <c r="C325" s="58" t="s">
        <v>4</v>
      </c>
      <c r="D325" s="58" t="s">
        <v>739</v>
      </c>
      <c r="E325" s="58" t="s">
        <v>155</v>
      </c>
      <c r="F325" s="58" t="s">
        <v>155</v>
      </c>
      <c r="G325" s="58" t="s">
        <v>360</v>
      </c>
      <c r="H325" s="58" t="s">
        <v>314</v>
      </c>
      <c r="I325" s="58">
        <v>-30</v>
      </c>
      <c r="J325" s="58">
        <v>20</v>
      </c>
      <c r="K325" s="58">
        <v>-30</v>
      </c>
      <c r="L325" s="58">
        <v>20</v>
      </c>
      <c r="M325" s="58" t="s">
        <v>155</v>
      </c>
      <c r="N325" s="58">
        <v>32</v>
      </c>
      <c r="O325" s="58" t="s">
        <v>155</v>
      </c>
      <c r="P325" s="58" t="s">
        <v>155</v>
      </c>
      <c r="Q325" s="58" t="s">
        <v>155</v>
      </c>
      <c r="R325" s="58" t="s">
        <v>155</v>
      </c>
      <c r="S325" s="58">
        <v>1169</v>
      </c>
      <c r="T325" s="58">
        <v>-2.5</v>
      </c>
      <c r="U325" s="58" t="s">
        <v>155</v>
      </c>
      <c r="V325" s="58">
        <v>11</v>
      </c>
      <c r="W325" s="2"/>
      <c r="X325" s="2"/>
      <c r="Y325" s="2"/>
      <c r="Z325" s="2"/>
    </row>
    <row r="326" spans="1:26" ht="14.25" customHeight="1">
      <c r="A326" s="59" t="s">
        <v>870</v>
      </c>
      <c r="B326" s="58" t="s">
        <v>478</v>
      </c>
      <c r="C326" s="58" t="s">
        <v>4</v>
      </c>
      <c r="D326" s="58" t="s">
        <v>155</v>
      </c>
      <c r="E326" s="58" t="s">
        <v>155</v>
      </c>
      <c r="F326" s="58" t="s">
        <v>155</v>
      </c>
      <c r="G326" s="58" t="s">
        <v>313</v>
      </c>
      <c r="H326" s="58" t="s">
        <v>314</v>
      </c>
      <c r="I326" s="58">
        <v>30</v>
      </c>
      <c r="J326" s="58">
        <v>20</v>
      </c>
      <c r="K326" s="58">
        <v>60</v>
      </c>
      <c r="L326" s="58">
        <v>9</v>
      </c>
      <c r="M326" s="58" t="s">
        <v>155</v>
      </c>
      <c r="N326" s="58">
        <v>13</v>
      </c>
      <c r="O326" s="58" t="s">
        <v>155</v>
      </c>
      <c r="P326" s="58" t="s">
        <v>155</v>
      </c>
      <c r="Q326" s="58" t="s">
        <v>155</v>
      </c>
      <c r="R326" s="58" t="s">
        <v>155</v>
      </c>
      <c r="S326" s="58">
        <v>763</v>
      </c>
      <c r="T326" s="58">
        <v>2.5</v>
      </c>
      <c r="U326" s="58" t="s">
        <v>155</v>
      </c>
      <c r="V326" s="58">
        <v>7.1</v>
      </c>
      <c r="W326" s="2"/>
      <c r="X326" s="2"/>
      <c r="Y326" s="2"/>
      <c r="Z326" s="2"/>
    </row>
    <row r="327" spans="1:26" ht="14.25" customHeight="1">
      <c r="A327" s="59" t="s">
        <v>871</v>
      </c>
      <c r="B327" s="58" t="s">
        <v>478</v>
      </c>
      <c r="C327" s="58" t="s">
        <v>4</v>
      </c>
      <c r="D327" s="58" t="s">
        <v>745</v>
      </c>
      <c r="E327" s="58" t="s">
        <v>155</v>
      </c>
      <c r="F327" s="58" t="s">
        <v>155</v>
      </c>
      <c r="G327" s="58" t="s">
        <v>360</v>
      </c>
      <c r="H327" s="58" t="s">
        <v>314</v>
      </c>
      <c r="I327" s="58">
        <v>-30</v>
      </c>
      <c r="J327" s="58">
        <v>20</v>
      </c>
      <c r="K327" s="58">
        <v>-60</v>
      </c>
      <c r="L327" s="58">
        <v>8.5</v>
      </c>
      <c r="M327" s="58" t="s">
        <v>155</v>
      </c>
      <c r="N327" s="58">
        <v>14</v>
      </c>
      <c r="O327" s="58" t="s">
        <v>155</v>
      </c>
      <c r="P327" s="58" t="s">
        <v>155</v>
      </c>
      <c r="Q327" s="58" t="s">
        <v>155</v>
      </c>
      <c r="R327" s="58" t="s">
        <v>155</v>
      </c>
      <c r="S327" s="58">
        <v>3228</v>
      </c>
      <c r="T327" s="58">
        <v>-2.5</v>
      </c>
      <c r="U327" s="58" t="s">
        <v>155</v>
      </c>
      <c r="V327" s="58">
        <v>27</v>
      </c>
      <c r="W327" s="2"/>
      <c r="X327" s="2"/>
      <c r="Y327" s="2"/>
      <c r="Z327" s="2"/>
    </row>
    <row r="328" spans="1:26" ht="14.25" customHeight="1">
      <c r="A328" s="59" t="s">
        <v>872</v>
      </c>
      <c r="B328" s="58" t="s">
        <v>478</v>
      </c>
      <c r="C328" s="58" t="s">
        <v>4</v>
      </c>
      <c r="D328" s="58" t="s">
        <v>873</v>
      </c>
      <c r="E328" s="58" t="s">
        <v>133</v>
      </c>
      <c r="F328" s="58" t="s">
        <v>155</v>
      </c>
      <c r="G328" s="58" t="s">
        <v>360</v>
      </c>
      <c r="H328" s="58" t="s">
        <v>314</v>
      </c>
      <c r="I328" s="58">
        <v>-30</v>
      </c>
      <c r="J328" s="58">
        <v>20</v>
      </c>
      <c r="K328" s="58">
        <v>-60</v>
      </c>
      <c r="L328" s="58">
        <v>8.5</v>
      </c>
      <c r="M328" s="58" t="s">
        <v>155</v>
      </c>
      <c r="N328" s="58">
        <v>14</v>
      </c>
      <c r="O328" s="58" t="s">
        <v>155</v>
      </c>
      <c r="P328" s="58" t="s">
        <v>155</v>
      </c>
      <c r="Q328" s="58" t="s">
        <v>155</v>
      </c>
      <c r="R328" s="58" t="s">
        <v>155</v>
      </c>
      <c r="S328" s="58">
        <v>3228</v>
      </c>
      <c r="T328" s="58">
        <v>-2.5</v>
      </c>
      <c r="U328" s="58" t="s">
        <v>155</v>
      </c>
      <c r="V328" s="58">
        <v>27</v>
      </c>
      <c r="W328" s="2"/>
      <c r="X328" s="2"/>
      <c r="Y328" s="2"/>
      <c r="Z328" s="2"/>
    </row>
    <row r="329" spans="1:26" ht="14.25" customHeight="1">
      <c r="A329" s="59" t="s">
        <v>874</v>
      </c>
      <c r="B329" s="58" t="s">
        <v>478</v>
      </c>
      <c r="C329" s="58" t="s">
        <v>4</v>
      </c>
      <c r="D329" s="58" t="s">
        <v>875</v>
      </c>
      <c r="E329" s="58" t="s">
        <v>155</v>
      </c>
      <c r="F329" s="58" t="s">
        <v>155</v>
      </c>
      <c r="G329" s="58" t="s">
        <v>313</v>
      </c>
      <c r="H329" s="58" t="s">
        <v>314</v>
      </c>
      <c r="I329" s="58">
        <v>30</v>
      </c>
      <c r="J329" s="58">
        <v>20</v>
      </c>
      <c r="K329" s="58">
        <v>100</v>
      </c>
      <c r="L329" s="58">
        <v>3.8</v>
      </c>
      <c r="M329" s="58" t="s">
        <v>155</v>
      </c>
      <c r="N329" s="58">
        <v>5.5</v>
      </c>
      <c r="O329" s="58" t="s">
        <v>155</v>
      </c>
      <c r="P329" s="58" t="s">
        <v>155</v>
      </c>
      <c r="Q329" s="58" t="s">
        <v>155</v>
      </c>
      <c r="R329" s="58" t="s">
        <v>155</v>
      </c>
      <c r="S329" s="58">
        <v>2238</v>
      </c>
      <c r="T329" s="58">
        <v>2.5</v>
      </c>
      <c r="U329" s="58" t="s">
        <v>155</v>
      </c>
      <c r="V329" s="58">
        <v>24</v>
      </c>
      <c r="W329" s="2"/>
      <c r="X329" s="2"/>
      <c r="Y329" s="2"/>
      <c r="Z329" s="2"/>
    </row>
    <row r="330" spans="1:26" ht="14.25" customHeight="1">
      <c r="A330" s="59" t="s">
        <v>876</v>
      </c>
      <c r="B330" s="58" t="s">
        <v>478</v>
      </c>
      <c r="C330" s="58" t="s">
        <v>4</v>
      </c>
      <c r="D330" s="58" t="s">
        <v>877</v>
      </c>
      <c r="E330" s="58" t="s">
        <v>133</v>
      </c>
      <c r="F330" s="58" t="s">
        <v>155</v>
      </c>
      <c r="G330" s="58" t="s">
        <v>313</v>
      </c>
      <c r="H330" s="58" t="s">
        <v>314</v>
      </c>
      <c r="I330" s="58">
        <v>30</v>
      </c>
      <c r="J330" s="58">
        <v>20</v>
      </c>
      <c r="K330" s="58">
        <v>100</v>
      </c>
      <c r="L330" s="58">
        <v>3.8</v>
      </c>
      <c r="M330" s="58" t="s">
        <v>155</v>
      </c>
      <c r="N330" s="58">
        <v>5.5</v>
      </c>
      <c r="O330" s="58" t="s">
        <v>155</v>
      </c>
      <c r="P330" s="58" t="s">
        <v>155</v>
      </c>
      <c r="Q330" s="58" t="s">
        <v>155</v>
      </c>
      <c r="R330" s="58" t="s">
        <v>155</v>
      </c>
      <c r="S330" s="58">
        <v>2436</v>
      </c>
      <c r="T330" s="58">
        <v>2.5</v>
      </c>
      <c r="U330" s="58" t="s">
        <v>155</v>
      </c>
      <c r="V330" s="58">
        <v>23</v>
      </c>
      <c r="W330" s="2"/>
      <c r="X330" s="2"/>
      <c r="Y330" s="2"/>
      <c r="Z330" s="2"/>
    </row>
    <row r="331" spans="1:26" ht="14.25" customHeight="1">
      <c r="A331" s="59" t="s">
        <v>878</v>
      </c>
      <c r="B331" s="58" t="s">
        <v>478</v>
      </c>
      <c r="C331" s="58" t="s">
        <v>4</v>
      </c>
      <c r="D331" s="58" t="s">
        <v>155</v>
      </c>
      <c r="E331" s="58" t="s">
        <v>155</v>
      </c>
      <c r="F331" s="58" t="s">
        <v>155</v>
      </c>
      <c r="G331" s="58" t="s">
        <v>360</v>
      </c>
      <c r="H331" s="58" t="s">
        <v>314</v>
      </c>
      <c r="I331" s="58">
        <v>-30</v>
      </c>
      <c r="J331" s="58">
        <v>20</v>
      </c>
      <c r="K331" s="58">
        <v>-90</v>
      </c>
      <c r="L331" s="58">
        <v>4.5</v>
      </c>
      <c r="M331" s="58" t="s">
        <v>155</v>
      </c>
      <c r="N331" s="58">
        <v>7</v>
      </c>
      <c r="O331" s="58" t="s">
        <v>155</v>
      </c>
      <c r="P331" s="58" t="s">
        <v>155</v>
      </c>
      <c r="Q331" s="58" t="s">
        <v>155</v>
      </c>
      <c r="R331" s="58" t="s">
        <v>155</v>
      </c>
      <c r="S331" s="58">
        <v>6067</v>
      </c>
      <c r="T331" s="58">
        <v>-2.5</v>
      </c>
      <c r="U331" s="58">
        <v>107</v>
      </c>
      <c r="V331" s="58" t="s">
        <v>155</v>
      </c>
      <c r="W331" s="2"/>
      <c r="X331" s="2"/>
      <c r="Y331" s="2"/>
      <c r="Z331" s="2"/>
    </row>
    <row r="332" spans="1:26" ht="14.25" customHeight="1">
      <c r="A332" s="59" t="s">
        <v>879</v>
      </c>
      <c r="B332" s="58" t="s">
        <v>478</v>
      </c>
      <c r="C332" s="58" t="s">
        <v>4</v>
      </c>
      <c r="D332" s="58" t="s">
        <v>155</v>
      </c>
      <c r="E332" s="58" t="s">
        <v>155</v>
      </c>
      <c r="F332" s="58" t="s">
        <v>155</v>
      </c>
      <c r="G332" s="58" t="s">
        <v>313</v>
      </c>
      <c r="H332" s="58" t="s">
        <v>314</v>
      </c>
      <c r="I332" s="58">
        <v>30</v>
      </c>
      <c r="J332" s="58">
        <v>20</v>
      </c>
      <c r="K332" s="58">
        <v>115</v>
      </c>
      <c r="L332" s="58">
        <v>2.4</v>
      </c>
      <c r="M332" s="58" t="s">
        <v>155</v>
      </c>
      <c r="N332" s="58">
        <v>3.3</v>
      </c>
      <c r="O332" s="58" t="s">
        <v>155</v>
      </c>
      <c r="P332" s="58" t="s">
        <v>155</v>
      </c>
      <c r="Q332" s="58" t="s">
        <v>155</v>
      </c>
      <c r="R332" s="58" t="s">
        <v>155</v>
      </c>
      <c r="S332" s="58">
        <v>4305</v>
      </c>
      <c r="T332" s="58">
        <v>2.5</v>
      </c>
      <c r="U332" s="58" t="s">
        <v>155</v>
      </c>
      <c r="V332" s="58">
        <v>35</v>
      </c>
      <c r="W332" s="2"/>
      <c r="X332" s="2"/>
      <c r="Y332" s="2"/>
      <c r="Z332" s="2"/>
    </row>
    <row r="333" spans="1:26" ht="14.25" customHeight="1">
      <c r="A333" s="59" t="s">
        <v>880</v>
      </c>
      <c r="B333" s="58" t="s">
        <v>478</v>
      </c>
      <c r="C333" s="58" t="s">
        <v>4</v>
      </c>
      <c r="D333" s="58" t="s">
        <v>155</v>
      </c>
      <c r="E333" s="58" t="s">
        <v>155</v>
      </c>
      <c r="F333" s="58" t="s">
        <v>155</v>
      </c>
      <c r="G333" s="58" t="s">
        <v>360</v>
      </c>
      <c r="H333" s="58" t="s">
        <v>314</v>
      </c>
      <c r="I333" s="58">
        <v>-30</v>
      </c>
      <c r="J333" s="58">
        <v>20</v>
      </c>
      <c r="K333" s="58">
        <v>-100</v>
      </c>
      <c r="L333" s="58">
        <v>3.3</v>
      </c>
      <c r="M333" s="58" t="s">
        <v>155</v>
      </c>
      <c r="N333" s="58">
        <v>5</v>
      </c>
      <c r="O333" s="58" t="s">
        <v>155</v>
      </c>
      <c r="P333" s="58" t="s">
        <v>155</v>
      </c>
      <c r="Q333" s="58" t="s">
        <v>155</v>
      </c>
      <c r="R333" s="58" t="s">
        <v>155</v>
      </c>
      <c r="S333" s="58">
        <v>8593</v>
      </c>
      <c r="T333" s="58">
        <v>-2.5</v>
      </c>
      <c r="U333" s="58" t="s">
        <v>155</v>
      </c>
      <c r="V333" s="58">
        <v>68</v>
      </c>
      <c r="W333" s="2"/>
      <c r="X333" s="2"/>
      <c r="Y333" s="2"/>
      <c r="Z333" s="2"/>
    </row>
    <row r="334" spans="1:26" ht="14.25" customHeight="1">
      <c r="A334" s="59" t="s">
        <v>881</v>
      </c>
      <c r="B334" s="58" t="s">
        <v>478</v>
      </c>
      <c r="C334" s="58" t="s">
        <v>4</v>
      </c>
      <c r="D334" s="58" t="s">
        <v>155</v>
      </c>
      <c r="E334" s="58" t="s">
        <v>155</v>
      </c>
      <c r="F334" s="58" t="s">
        <v>155</v>
      </c>
      <c r="G334" s="58" t="s">
        <v>313</v>
      </c>
      <c r="H334" s="58" t="s">
        <v>314</v>
      </c>
      <c r="I334" s="58">
        <v>30</v>
      </c>
      <c r="J334" s="58">
        <v>20</v>
      </c>
      <c r="K334" s="58">
        <v>130</v>
      </c>
      <c r="L334" s="58">
        <v>1.6</v>
      </c>
      <c r="M334" s="58" t="s">
        <v>155</v>
      </c>
      <c r="N334" s="58">
        <v>2.4</v>
      </c>
      <c r="O334" s="58" t="s">
        <v>155</v>
      </c>
      <c r="P334" s="58" t="s">
        <v>155</v>
      </c>
      <c r="Q334" s="58" t="s">
        <v>155</v>
      </c>
      <c r="R334" s="58" t="s">
        <v>155</v>
      </c>
      <c r="S334" s="58">
        <v>6771</v>
      </c>
      <c r="T334" s="58">
        <v>2.5</v>
      </c>
      <c r="U334" s="58" t="s">
        <v>155</v>
      </c>
      <c r="V334" s="58">
        <v>60</v>
      </c>
      <c r="W334" s="2"/>
      <c r="X334" s="2"/>
      <c r="Y334" s="2"/>
      <c r="Z334" s="2"/>
    </row>
    <row r="335" spans="1:26" ht="14.25" customHeight="1">
      <c r="A335" s="59" t="s">
        <v>882</v>
      </c>
      <c r="B335" s="58" t="s">
        <v>478</v>
      </c>
      <c r="C335" s="58" t="s">
        <v>4</v>
      </c>
      <c r="D335" s="58" t="s">
        <v>155</v>
      </c>
      <c r="E335" s="58" t="s">
        <v>155</v>
      </c>
      <c r="F335" s="58" t="s">
        <v>155</v>
      </c>
      <c r="G335" s="58" t="s">
        <v>313</v>
      </c>
      <c r="H335" s="58" t="s">
        <v>314</v>
      </c>
      <c r="I335" s="58">
        <v>40</v>
      </c>
      <c r="J335" s="58">
        <v>20</v>
      </c>
      <c r="K335" s="58">
        <v>100</v>
      </c>
      <c r="L335" s="58">
        <v>2.8</v>
      </c>
      <c r="M335" s="58" t="s">
        <v>155</v>
      </c>
      <c r="N335" s="58">
        <v>3.5</v>
      </c>
      <c r="O335" s="58" t="s">
        <v>155</v>
      </c>
      <c r="P335" s="58" t="s">
        <v>155</v>
      </c>
      <c r="Q335" s="58" t="s">
        <v>155</v>
      </c>
      <c r="R335" s="58" t="s">
        <v>155</v>
      </c>
      <c r="S335" s="58">
        <v>5214</v>
      </c>
      <c r="T335" s="58">
        <v>2.5</v>
      </c>
      <c r="U335" s="58" t="s">
        <v>155</v>
      </c>
      <c r="V335" s="58">
        <v>50</v>
      </c>
      <c r="W335" s="2"/>
      <c r="X335" s="2"/>
      <c r="Y335" s="2"/>
      <c r="Z335" s="2"/>
    </row>
    <row r="336" spans="1:26" ht="14.25" customHeight="1">
      <c r="A336" s="59" t="s">
        <v>883</v>
      </c>
      <c r="B336" s="58" t="s">
        <v>478</v>
      </c>
      <c r="C336" s="58" t="s">
        <v>4</v>
      </c>
      <c r="D336" s="58" t="s">
        <v>884</v>
      </c>
      <c r="E336" s="58" t="s">
        <v>133</v>
      </c>
      <c r="F336" s="58" t="s">
        <v>155</v>
      </c>
      <c r="G336" s="58" t="s">
        <v>313</v>
      </c>
      <c r="H336" s="58" t="s">
        <v>314</v>
      </c>
      <c r="I336" s="58">
        <v>40</v>
      </c>
      <c r="J336" s="58">
        <v>20</v>
      </c>
      <c r="K336" s="58">
        <v>100</v>
      </c>
      <c r="L336" s="58">
        <v>2.8</v>
      </c>
      <c r="M336" s="58" t="s">
        <v>155</v>
      </c>
      <c r="N336" s="58">
        <v>3.5</v>
      </c>
      <c r="O336" s="58" t="s">
        <v>155</v>
      </c>
      <c r="P336" s="58" t="s">
        <v>155</v>
      </c>
      <c r="Q336" s="58" t="s">
        <v>155</v>
      </c>
      <c r="R336" s="58" t="s">
        <v>155</v>
      </c>
      <c r="S336" s="58">
        <v>5214</v>
      </c>
      <c r="T336" s="58">
        <v>2.5</v>
      </c>
      <c r="U336" s="58" t="s">
        <v>155</v>
      </c>
      <c r="V336" s="58">
        <v>50</v>
      </c>
      <c r="W336" s="2"/>
      <c r="X336" s="2"/>
      <c r="Y336" s="2"/>
      <c r="Z336" s="2"/>
    </row>
    <row r="337" spans="1:26" ht="14.25" customHeight="1">
      <c r="A337" s="59" t="s">
        <v>885</v>
      </c>
      <c r="B337" s="58" t="s">
        <v>478</v>
      </c>
      <c r="C337" s="58" t="s">
        <v>4</v>
      </c>
      <c r="D337" s="58" t="s">
        <v>155</v>
      </c>
      <c r="E337" s="58" t="s">
        <v>155</v>
      </c>
      <c r="F337" s="58" t="s">
        <v>155</v>
      </c>
      <c r="G337" s="58" t="s">
        <v>360</v>
      </c>
      <c r="H337" s="58" t="s">
        <v>314</v>
      </c>
      <c r="I337" s="58">
        <v>-40</v>
      </c>
      <c r="J337" s="58">
        <v>20</v>
      </c>
      <c r="K337" s="58">
        <v>-80</v>
      </c>
      <c r="L337" s="58">
        <v>6.5</v>
      </c>
      <c r="M337" s="58" t="s">
        <v>155</v>
      </c>
      <c r="N337" s="58">
        <v>9</v>
      </c>
      <c r="O337" s="58" t="s">
        <v>155</v>
      </c>
      <c r="P337" s="58" t="s">
        <v>155</v>
      </c>
      <c r="Q337" s="58" t="s">
        <v>155</v>
      </c>
      <c r="R337" s="58" t="s">
        <v>155</v>
      </c>
      <c r="S337" s="58">
        <v>6324</v>
      </c>
      <c r="T337" s="58">
        <v>-2.5</v>
      </c>
      <c r="U337" s="58">
        <v>128</v>
      </c>
      <c r="V337" s="58" t="s">
        <v>155</v>
      </c>
      <c r="W337" s="2"/>
      <c r="X337" s="2"/>
      <c r="Y337" s="2"/>
      <c r="Z337" s="2"/>
    </row>
    <row r="338" spans="1:26" ht="14.25" customHeight="1">
      <c r="A338" s="59" t="s">
        <v>886</v>
      </c>
      <c r="B338" s="58" t="s">
        <v>478</v>
      </c>
      <c r="C338" s="58" t="s">
        <v>4</v>
      </c>
      <c r="D338" s="58" t="s">
        <v>155</v>
      </c>
      <c r="E338" s="58" t="s">
        <v>155</v>
      </c>
      <c r="F338" s="58" t="s">
        <v>155</v>
      </c>
      <c r="G338" s="58" t="s">
        <v>313</v>
      </c>
      <c r="H338" s="58" t="s">
        <v>314</v>
      </c>
      <c r="I338" s="58">
        <v>40</v>
      </c>
      <c r="J338" s="58">
        <v>20</v>
      </c>
      <c r="K338" s="58">
        <v>90</v>
      </c>
      <c r="L338" s="58">
        <v>5.5</v>
      </c>
      <c r="M338" s="58" t="s">
        <v>155</v>
      </c>
      <c r="N338" s="58">
        <v>7.5</v>
      </c>
      <c r="O338" s="58" t="s">
        <v>155</v>
      </c>
      <c r="P338" s="58" t="s">
        <v>155</v>
      </c>
      <c r="Q338" s="58" t="s">
        <v>155</v>
      </c>
      <c r="R338" s="58" t="s">
        <v>155</v>
      </c>
      <c r="S338" s="58">
        <v>1258</v>
      </c>
      <c r="T338" s="58">
        <v>2.5</v>
      </c>
      <c r="U338" s="58" t="s">
        <v>155</v>
      </c>
      <c r="V338" s="58">
        <v>25</v>
      </c>
      <c r="W338" s="2"/>
      <c r="X338" s="2"/>
      <c r="Y338" s="2"/>
      <c r="Z338" s="2"/>
    </row>
    <row r="339" spans="1:26" ht="14.25" customHeight="1">
      <c r="A339" s="59" t="s">
        <v>887</v>
      </c>
      <c r="B339" s="58" t="s">
        <v>478</v>
      </c>
      <c r="C339" s="58" t="s">
        <v>4</v>
      </c>
      <c r="D339" s="58" t="s">
        <v>888</v>
      </c>
      <c r="E339" s="58" t="s">
        <v>133</v>
      </c>
      <c r="F339" s="58" t="s">
        <v>155</v>
      </c>
      <c r="G339" s="58" t="s">
        <v>313</v>
      </c>
      <c r="H339" s="58" t="s">
        <v>314</v>
      </c>
      <c r="I339" s="58">
        <v>40</v>
      </c>
      <c r="J339" s="58">
        <v>20</v>
      </c>
      <c r="K339" s="58">
        <v>90</v>
      </c>
      <c r="L339" s="58">
        <v>5.5</v>
      </c>
      <c r="M339" s="58" t="s">
        <v>155</v>
      </c>
      <c r="N339" s="58">
        <v>7.5</v>
      </c>
      <c r="O339" s="58" t="s">
        <v>155</v>
      </c>
      <c r="P339" s="58" t="s">
        <v>155</v>
      </c>
      <c r="Q339" s="58" t="s">
        <v>155</v>
      </c>
      <c r="R339" s="58" t="s">
        <v>155</v>
      </c>
      <c r="S339" s="58">
        <v>1258</v>
      </c>
      <c r="T339" s="58">
        <v>2.5</v>
      </c>
      <c r="U339" s="58" t="s">
        <v>155</v>
      </c>
      <c r="V339" s="58">
        <v>25</v>
      </c>
      <c r="W339" s="2"/>
      <c r="X339" s="2"/>
      <c r="Y339" s="2"/>
      <c r="Z339" s="2"/>
    </row>
    <row r="340" spans="1:26" ht="14.25" customHeight="1">
      <c r="A340" s="59" t="s">
        <v>889</v>
      </c>
      <c r="B340" s="58" t="s">
        <v>478</v>
      </c>
      <c r="C340" s="58" t="s">
        <v>3</v>
      </c>
      <c r="D340" s="58" t="s">
        <v>155</v>
      </c>
      <c r="E340" s="58" t="s">
        <v>155</v>
      </c>
      <c r="F340" s="58" t="s">
        <v>155</v>
      </c>
      <c r="G340" s="58" t="s">
        <v>360</v>
      </c>
      <c r="H340" s="58" t="s">
        <v>314</v>
      </c>
      <c r="I340" s="58">
        <v>-40</v>
      </c>
      <c r="J340" s="58">
        <v>20</v>
      </c>
      <c r="K340" s="58">
        <v>-50</v>
      </c>
      <c r="L340" s="58">
        <v>12</v>
      </c>
      <c r="M340" s="58" t="s">
        <v>155</v>
      </c>
      <c r="N340" s="58">
        <v>17.5</v>
      </c>
      <c r="O340" s="58" t="s">
        <v>155</v>
      </c>
      <c r="P340" s="58" t="s">
        <v>155</v>
      </c>
      <c r="Q340" s="58" t="s">
        <v>155</v>
      </c>
      <c r="R340" s="58" t="s">
        <v>155</v>
      </c>
      <c r="S340" s="58">
        <v>2767</v>
      </c>
      <c r="T340" s="58">
        <v>-2.5</v>
      </c>
      <c r="U340" s="58" t="s">
        <v>155</v>
      </c>
      <c r="V340" s="58">
        <v>23</v>
      </c>
      <c r="W340" s="2"/>
      <c r="X340" s="2"/>
      <c r="Y340" s="2"/>
      <c r="Z340" s="2"/>
    </row>
    <row r="341" spans="1:26" ht="14.25" customHeight="1">
      <c r="A341" s="59" t="s">
        <v>890</v>
      </c>
      <c r="B341" s="58" t="s">
        <v>478</v>
      </c>
      <c r="C341" s="58" t="s">
        <v>4</v>
      </c>
      <c r="D341" s="58" t="s">
        <v>891</v>
      </c>
      <c r="E341" s="58" t="s">
        <v>133</v>
      </c>
      <c r="F341" s="58" t="s">
        <v>155</v>
      </c>
      <c r="G341" s="58" t="s">
        <v>360</v>
      </c>
      <c r="H341" s="58" t="s">
        <v>314</v>
      </c>
      <c r="I341" s="58">
        <v>-40</v>
      </c>
      <c r="J341" s="58">
        <v>20</v>
      </c>
      <c r="K341" s="58">
        <v>-50</v>
      </c>
      <c r="L341" s="58">
        <v>12</v>
      </c>
      <c r="M341" s="58" t="s">
        <v>155</v>
      </c>
      <c r="N341" s="58">
        <v>17.5</v>
      </c>
      <c r="O341" s="58" t="s">
        <v>155</v>
      </c>
      <c r="P341" s="58" t="s">
        <v>155</v>
      </c>
      <c r="Q341" s="58" t="s">
        <v>155</v>
      </c>
      <c r="R341" s="58" t="s">
        <v>155</v>
      </c>
      <c r="S341" s="58">
        <v>2767</v>
      </c>
      <c r="T341" s="58">
        <v>-2.5</v>
      </c>
      <c r="U341" s="58" t="s">
        <v>155</v>
      </c>
      <c r="V341" s="58">
        <v>23</v>
      </c>
      <c r="W341" s="2"/>
      <c r="X341" s="2"/>
      <c r="Y341" s="2"/>
      <c r="Z341" s="2"/>
    </row>
    <row r="342" spans="1:26" ht="14.25" customHeight="1">
      <c r="A342" s="59" t="s">
        <v>892</v>
      </c>
      <c r="B342" s="58" t="s">
        <v>478</v>
      </c>
      <c r="C342" s="58" t="s">
        <v>4</v>
      </c>
      <c r="D342" s="66" t="s">
        <v>893</v>
      </c>
      <c r="E342" s="58" t="s">
        <v>155</v>
      </c>
      <c r="F342" s="58" t="s">
        <v>155</v>
      </c>
      <c r="G342" s="58" t="s">
        <v>313</v>
      </c>
      <c r="H342" s="58" t="s">
        <v>314</v>
      </c>
      <c r="I342" s="58">
        <v>40</v>
      </c>
      <c r="J342" s="58">
        <v>20</v>
      </c>
      <c r="K342" s="58">
        <v>70</v>
      </c>
      <c r="L342" s="58">
        <v>6.5</v>
      </c>
      <c r="M342" s="58" t="s">
        <v>155</v>
      </c>
      <c r="N342" s="58">
        <v>9</v>
      </c>
      <c r="O342" s="58" t="s">
        <v>155</v>
      </c>
      <c r="P342" s="58" t="s">
        <v>155</v>
      </c>
      <c r="Q342" s="58" t="s">
        <v>155</v>
      </c>
      <c r="R342" s="58" t="s">
        <v>155</v>
      </c>
      <c r="S342" s="58">
        <v>1759</v>
      </c>
      <c r="T342" s="58">
        <v>2.5</v>
      </c>
      <c r="U342" s="58" t="s">
        <v>155</v>
      </c>
      <c r="V342" s="58">
        <v>17</v>
      </c>
      <c r="W342" s="2"/>
      <c r="X342" s="2"/>
      <c r="Y342" s="2"/>
      <c r="Z342" s="2"/>
    </row>
    <row r="343" spans="1:26" ht="14.25" customHeight="1">
      <c r="A343" s="59" t="s">
        <v>894</v>
      </c>
      <c r="B343" s="58" t="s">
        <v>478</v>
      </c>
      <c r="C343" s="58" t="s">
        <v>4</v>
      </c>
      <c r="D343" s="58" t="s">
        <v>888</v>
      </c>
      <c r="E343" s="58" t="s">
        <v>133</v>
      </c>
      <c r="F343" s="58" t="s">
        <v>155</v>
      </c>
      <c r="G343" s="58" t="s">
        <v>313</v>
      </c>
      <c r="H343" s="58" t="s">
        <v>314</v>
      </c>
      <c r="I343" s="58">
        <v>40</v>
      </c>
      <c r="J343" s="58">
        <v>20</v>
      </c>
      <c r="K343" s="58">
        <v>70</v>
      </c>
      <c r="L343" s="58">
        <v>6.5</v>
      </c>
      <c r="M343" s="58" t="s">
        <v>155</v>
      </c>
      <c r="N343" s="58">
        <v>9</v>
      </c>
      <c r="O343" s="58" t="s">
        <v>155</v>
      </c>
      <c r="P343" s="58" t="s">
        <v>155</v>
      </c>
      <c r="Q343" s="58" t="s">
        <v>155</v>
      </c>
      <c r="R343" s="58" t="s">
        <v>155</v>
      </c>
      <c r="S343" s="58">
        <v>1759</v>
      </c>
      <c r="T343" s="58">
        <v>2.5</v>
      </c>
      <c r="U343" s="58" t="s">
        <v>155</v>
      </c>
      <c r="V343" s="58">
        <v>17</v>
      </c>
      <c r="W343" s="2"/>
      <c r="X343" s="2"/>
      <c r="Y343" s="2"/>
      <c r="Z343" s="2"/>
    </row>
    <row r="344" spans="1:26" ht="14.25" customHeight="1">
      <c r="A344" s="59" t="s">
        <v>895</v>
      </c>
      <c r="B344" s="58" t="s">
        <v>478</v>
      </c>
      <c r="C344" s="58" t="s">
        <v>4</v>
      </c>
      <c r="D344" s="58" t="s">
        <v>155</v>
      </c>
      <c r="E344" s="58" t="s">
        <v>155</v>
      </c>
      <c r="F344" s="58" t="s">
        <v>155</v>
      </c>
      <c r="G344" s="58" t="s">
        <v>360</v>
      </c>
      <c r="H344" s="58" t="s">
        <v>314</v>
      </c>
      <c r="I344" s="58">
        <v>-40</v>
      </c>
      <c r="J344" s="58">
        <v>20</v>
      </c>
      <c r="K344" s="58">
        <v>-45</v>
      </c>
      <c r="L344" s="58">
        <v>17</v>
      </c>
      <c r="M344" s="58" t="s">
        <v>155</v>
      </c>
      <c r="N344" s="58">
        <v>25</v>
      </c>
      <c r="O344" s="58" t="s">
        <v>155</v>
      </c>
      <c r="P344" s="58" t="s">
        <v>155</v>
      </c>
      <c r="Q344" s="58" t="s">
        <v>155</v>
      </c>
      <c r="R344" s="58" t="s">
        <v>155</v>
      </c>
      <c r="S344" s="58">
        <v>2030</v>
      </c>
      <c r="T344" s="58">
        <v>-2.5</v>
      </c>
      <c r="U344" s="58" t="s">
        <v>155</v>
      </c>
      <c r="V344" s="58">
        <v>19</v>
      </c>
      <c r="W344" s="2"/>
      <c r="X344" s="2"/>
      <c r="Y344" s="2"/>
      <c r="Z344" s="2"/>
    </row>
    <row r="345" spans="1:26" ht="14.25" customHeight="1">
      <c r="A345" s="59" t="s">
        <v>896</v>
      </c>
      <c r="B345" s="58" t="s">
        <v>478</v>
      </c>
      <c r="C345" s="58" t="s">
        <v>4</v>
      </c>
      <c r="D345" s="58" t="s">
        <v>155</v>
      </c>
      <c r="E345" s="58" t="s">
        <v>133</v>
      </c>
      <c r="F345" s="58" t="s">
        <v>155</v>
      </c>
      <c r="G345" s="58" t="s">
        <v>360</v>
      </c>
      <c r="H345" s="58" t="s">
        <v>314</v>
      </c>
      <c r="I345" s="58">
        <v>-40</v>
      </c>
      <c r="J345" s="58">
        <v>20</v>
      </c>
      <c r="K345" s="58">
        <v>-45</v>
      </c>
      <c r="L345" s="58">
        <v>17</v>
      </c>
      <c r="M345" s="58" t="s">
        <v>155</v>
      </c>
      <c r="N345" s="58">
        <v>25</v>
      </c>
      <c r="O345" s="58" t="s">
        <v>155</v>
      </c>
      <c r="P345" s="58" t="s">
        <v>155</v>
      </c>
      <c r="Q345" s="58" t="s">
        <v>155</v>
      </c>
      <c r="R345" s="58" t="s">
        <v>155</v>
      </c>
      <c r="S345" s="58">
        <v>2030</v>
      </c>
      <c r="T345" s="58">
        <v>-2.5</v>
      </c>
      <c r="U345" s="58" t="s">
        <v>155</v>
      </c>
      <c r="V345" s="58">
        <v>19</v>
      </c>
      <c r="W345" s="2"/>
      <c r="X345" s="2"/>
      <c r="Y345" s="2"/>
      <c r="Z345" s="2"/>
    </row>
    <row r="346" spans="1:26" ht="14.25" customHeight="1">
      <c r="A346" s="59" t="s">
        <v>897</v>
      </c>
      <c r="B346" s="58" t="s">
        <v>478</v>
      </c>
      <c r="C346" s="58" t="s">
        <v>4</v>
      </c>
      <c r="D346" s="58" t="s">
        <v>155</v>
      </c>
      <c r="E346" s="58" t="s">
        <v>155</v>
      </c>
      <c r="F346" s="58" t="s">
        <v>155</v>
      </c>
      <c r="G346" s="58" t="s">
        <v>313</v>
      </c>
      <c r="H346" s="58" t="s">
        <v>314</v>
      </c>
      <c r="I346" s="58">
        <v>40</v>
      </c>
      <c r="J346" s="58">
        <v>20</v>
      </c>
      <c r="K346" s="58">
        <v>70</v>
      </c>
      <c r="L346" s="58">
        <v>9.5</v>
      </c>
      <c r="M346" s="58" t="s">
        <v>155</v>
      </c>
      <c r="N346" s="58">
        <v>14</v>
      </c>
      <c r="O346" s="58" t="s">
        <v>155</v>
      </c>
      <c r="P346" s="58" t="s">
        <v>155</v>
      </c>
      <c r="Q346" s="58" t="s">
        <v>155</v>
      </c>
      <c r="R346" s="58" t="s">
        <v>155</v>
      </c>
      <c r="S346" s="58">
        <v>1258</v>
      </c>
      <c r="T346" s="58">
        <v>2.5</v>
      </c>
      <c r="U346" s="58">
        <v>22</v>
      </c>
      <c r="V346" s="58" t="s">
        <v>155</v>
      </c>
      <c r="W346" s="2"/>
      <c r="X346" s="2"/>
      <c r="Y346" s="2"/>
      <c r="Z346" s="2"/>
    </row>
    <row r="347" spans="1:26" ht="14.25" customHeight="1">
      <c r="A347" s="59" t="s">
        <v>898</v>
      </c>
      <c r="B347" s="58" t="s">
        <v>478</v>
      </c>
      <c r="C347" s="58" t="s">
        <v>4</v>
      </c>
      <c r="D347" s="58" t="s">
        <v>899</v>
      </c>
      <c r="E347" s="58" t="s">
        <v>133</v>
      </c>
      <c r="F347" s="58" t="s">
        <v>155</v>
      </c>
      <c r="G347" s="58" t="s">
        <v>313</v>
      </c>
      <c r="H347" s="58" t="s">
        <v>314</v>
      </c>
      <c r="I347" s="58">
        <v>40</v>
      </c>
      <c r="J347" s="58">
        <v>20</v>
      </c>
      <c r="K347" s="58">
        <v>70</v>
      </c>
      <c r="L347" s="58">
        <v>9.5</v>
      </c>
      <c r="M347" s="58" t="s">
        <v>155</v>
      </c>
      <c r="N347" s="58">
        <v>14</v>
      </c>
      <c r="O347" s="58" t="s">
        <v>155</v>
      </c>
      <c r="P347" s="58" t="s">
        <v>155</v>
      </c>
      <c r="Q347" s="58" t="s">
        <v>155</v>
      </c>
      <c r="R347" s="58" t="s">
        <v>155</v>
      </c>
      <c r="S347" s="58">
        <v>1258</v>
      </c>
      <c r="T347" s="58">
        <v>2.5</v>
      </c>
      <c r="U347" s="58">
        <v>22</v>
      </c>
      <c r="V347" s="58" t="s">
        <v>155</v>
      </c>
      <c r="W347" s="2"/>
      <c r="X347" s="2"/>
      <c r="Y347" s="2"/>
      <c r="Z347" s="2"/>
    </row>
    <row r="348" spans="1:26" ht="14.25" customHeight="1">
      <c r="A348" s="59" t="s">
        <v>900</v>
      </c>
      <c r="B348" s="58" t="s">
        <v>478</v>
      </c>
      <c r="C348" s="58" t="s">
        <v>4</v>
      </c>
      <c r="D348" s="58" t="s">
        <v>155</v>
      </c>
      <c r="E348" s="58" t="s">
        <v>155</v>
      </c>
      <c r="F348" s="58" t="s">
        <v>155</v>
      </c>
      <c r="G348" s="58" t="s">
        <v>313</v>
      </c>
      <c r="H348" s="58" t="s">
        <v>314</v>
      </c>
      <c r="I348" s="58">
        <v>40</v>
      </c>
      <c r="J348" s="58">
        <v>20</v>
      </c>
      <c r="K348" s="58">
        <v>50</v>
      </c>
      <c r="L348" s="58">
        <v>11</v>
      </c>
      <c r="M348" s="58" t="s">
        <v>155</v>
      </c>
      <c r="N348" s="58">
        <v>15</v>
      </c>
      <c r="O348" s="58" t="s">
        <v>155</v>
      </c>
      <c r="P348" s="58" t="s">
        <v>155</v>
      </c>
      <c r="Q348" s="58" t="s">
        <v>155</v>
      </c>
      <c r="R348" s="58" t="s">
        <v>155</v>
      </c>
      <c r="S348" s="58">
        <v>1040</v>
      </c>
      <c r="T348" s="58">
        <v>2.5</v>
      </c>
      <c r="U348" s="58" t="s">
        <v>155</v>
      </c>
      <c r="V348" s="58">
        <v>10</v>
      </c>
      <c r="W348" s="2"/>
      <c r="X348" s="2"/>
      <c r="Y348" s="2"/>
      <c r="Z348" s="2"/>
    </row>
    <row r="349" spans="1:26" ht="14.25" customHeight="1">
      <c r="A349" s="59" t="s">
        <v>901</v>
      </c>
      <c r="B349" s="58" t="s">
        <v>478</v>
      </c>
      <c r="C349" s="58" t="s">
        <v>3</v>
      </c>
      <c r="D349" s="58" t="s">
        <v>155</v>
      </c>
      <c r="E349" s="58" t="s">
        <v>133</v>
      </c>
      <c r="F349" s="58" t="s">
        <v>155</v>
      </c>
      <c r="G349" s="58" t="s">
        <v>313</v>
      </c>
      <c r="H349" s="58" t="s">
        <v>314</v>
      </c>
      <c r="I349" s="58">
        <v>40</v>
      </c>
      <c r="J349" s="58">
        <v>20</v>
      </c>
      <c r="K349" s="58">
        <v>50</v>
      </c>
      <c r="L349" s="58">
        <v>11</v>
      </c>
      <c r="M349" s="58" t="s">
        <v>155</v>
      </c>
      <c r="N349" s="58">
        <v>15</v>
      </c>
      <c r="O349" s="58" t="s">
        <v>155</v>
      </c>
      <c r="P349" s="58" t="s">
        <v>155</v>
      </c>
      <c r="Q349" s="58" t="s">
        <v>155</v>
      </c>
      <c r="R349" s="58" t="s">
        <v>155</v>
      </c>
      <c r="S349" s="58">
        <v>1040</v>
      </c>
      <c r="T349" s="58">
        <v>2.5</v>
      </c>
      <c r="U349" s="58" t="s">
        <v>155</v>
      </c>
      <c r="V349" s="58">
        <v>10</v>
      </c>
      <c r="W349" s="2"/>
      <c r="X349" s="2"/>
      <c r="Y349" s="2"/>
      <c r="Z349" s="2"/>
    </row>
    <row r="350" spans="1:26" ht="14.25" customHeight="1">
      <c r="A350" s="59" t="s">
        <v>902</v>
      </c>
      <c r="B350" s="58" t="s">
        <v>478</v>
      </c>
      <c r="C350" s="58" t="s">
        <v>4</v>
      </c>
      <c r="D350" s="58" t="s">
        <v>155</v>
      </c>
      <c r="E350" s="58" t="s">
        <v>155</v>
      </c>
      <c r="F350" s="58" t="s">
        <v>155</v>
      </c>
      <c r="G350" s="58" t="s">
        <v>313</v>
      </c>
      <c r="H350" s="58" t="s">
        <v>314</v>
      </c>
      <c r="I350" s="58">
        <v>40</v>
      </c>
      <c r="J350" s="58">
        <v>20</v>
      </c>
      <c r="K350" s="58">
        <v>21</v>
      </c>
      <c r="L350" s="58">
        <v>32</v>
      </c>
      <c r="M350" s="58" t="s">
        <v>155</v>
      </c>
      <c r="N350" s="58">
        <v>40</v>
      </c>
      <c r="O350" s="58" t="s">
        <v>155</v>
      </c>
      <c r="P350" s="58" t="s">
        <v>155</v>
      </c>
      <c r="Q350" s="58" t="s">
        <v>155</v>
      </c>
      <c r="R350" s="58" t="s">
        <v>155</v>
      </c>
      <c r="S350" s="58">
        <v>425</v>
      </c>
      <c r="T350" s="58">
        <v>2.5</v>
      </c>
      <c r="U350" s="58" t="s">
        <v>155</v>
      </c>
      <c r="V350" s="58">
        <v>4.4000000000000004</v>
      </c>
      <c r="W350" s="2"/>
      <c r="X350" s="2"/>
      <c r="Y350" s="2"/>
      <c r="Z350" s="2"/>
    </row>
    <row r="351" spans="1:26" ht="14.25" customHeight="1">
      <c r="A351" s="59" t="s">
        <v>903</v>
      </c>
      <c r="B351" s="58" t="s">
        <v>478</v>
      </c>
      <c r="C351" s="58" t="s">
        <v>3</v>
      </c>
      <c r="D351" s="58" t="s">
        <v>155</v>
      </c>
      <c r="E351" s="58" t="s">
        <v>133</v>
      </c>
      <c r="F351" s="58" t="s">
        <v>155</v>
      </c>
      <c r="G351" s="58" t="s">
        <v>313</v>
      </c>
      <c r="H351" s="58" t="s">
        <v>314</v>
      </c>
      <c r="I351" s="58">
        <v>40</v>
      </c>
      <c r="J351" s="58">
        <v>20</v>
      </c>
      <c r="K351" s="58">
        <v>21</v>
      </c>
      <c r="L351" s="58">
        <v>32</v>
      </c>
      <c r="M351" s="58" t="s">
        <v>155</v>
      </c>
      <c r="N351" s="58">
        <v>40</v>
      </c>
      <c r="O351" s="58" t="s">
        <v>155</v>
      </c>
      <c r="P351" s="58" t="s">
        <v>155</v>
      </c>
      <c r="Q351" s="58" t="s">
        <v>155</v>
      </c>
      <c r="R351" s="58" t="s">
        <v>155</v>
      </c>
      <c r="S351" s="58">
        <v>425</v>
      </c>
      <c r="T351" s="58">
        <v>2.5</v>
      </c>
      <c r="U351" s="58" t="s">
        <v>155</v>
      </c>
      <c r="V351" s="58">
        <v>4.4000000000000004</v>
      </c>
      <c r="W351" s="2"/>
      <c r="X351" s="2"/>
      <c r="Y351" s="2"/>
      <c r="Z351" s="2"/>
    </row>
    <row r="352" spans="1:26" ht="14.25" customHeight="1">
      <c r="A352" s="59" t="s">
        <v>904</v>
      </c>
      <c r="B352" s="58" t="s">
        <v>478</v>
      </c>
      <c r="C352" s="58" t="s">
        <v>4</v>
      </c>
      <c r="D352" s="58" t="s">
        <v>155</v>
      </c>
      <c r="E352" s="58" t="s">
        <v>155</v>
      </c>
      <c r="F352" s="58" t="s">
        <v>155</v>
      </c>
      <c r="G352" s="58" t="s">
        <v>360</v>
      </c>
      <c r="H352" s="58" t="s">
        <v>314</v>
      </c>
      <c r="I352" s="58">
        <v>-40</v>
      </c>
      <c r="J352" s="58">
        <v>20</v>
      </c>
      <c r="K352" s="58">
        <v>-16</v>
      </c>
      <c r="L352" s="58">
        <v>45</v>
      </c>
      <c r="M352" s="58" t="s">
        <v>155</v>
      </c>
      <c r="N352" s="58">
        <v>68</v>
      </c>
      <c r="O352" s="58" t="s">
        <v>155</v>
      </c>
      <c r="P352" s="58" t="s">
        <v>155</v>
      </c>
      <c r="Q352" s="58" t="s">
        <v>155</v>
      </c>
      <c r="R352" s="58" t="s">
        <v>155</v>
      </c>
      <c r="S352" s="58">
        <v>929</v>
      </c>
      <c r="T352" s="58">
        <v>-2.5</v>
      </c>
      <c r="U352" s="58" t="s">
        <v>155</v>
      </c>
      <c r="V352" s="58">
        <v>8.3000000000000007</v>
      </c>
      <c r="W352" s="2"/>
      <c r="X352" s="2"/>
      <c r="Y352" s="2"/>
      <c r="Z352" s="2"/>
    </row>
    <row r="353" spans="1:26" ht="14.25" customHeight="1">
      <c r="A353" s="59" t="s">
        <v>905</v>
      </c>
      <c r="B353" s="58" t="s">
        <v>478</v>
      </c>
      <c r="C353" s="58" t="s">
        <v>4</v>
      </c>
      <c r="D353" s="58" t="s">
        <v>155</v>
      </c>
      <c r="E353" s="58" t="s">
        <v>133</v>
      </c>
      <c r="F353" s="58" t="s">
        <v>155</v>
      </c>
      <c r="G353" s="58" t="s">
        <v>360</v>
      </c>
      <c r="H353" s="58" t="s">
        <v>314</v>
      </c>
      <c r="I353" s="58">
        <v>-40</v>
      </c>
      <c r="J353" s="58">
        <v>20</v>
      </c>
      <c r="K353" s="58">
        <v>-16</v>
      </c>
      <c r="L353" s="58">
        <v>45</v>
      </c>
      <c r="M353" s="58" t="s">
        <v>155</v>
      </c>
      <c r="N353" s="58">
        <v>68</v>
      </c>
      <c r="O353" s="58" t="s">
        <v>155</v>
      </c>
      <c r="P353" s="58" t="s">
        <v>155</v>
      </c>
      <c r="Q353" s="58" t="s">
        <v>155</v>
      </c>
      <c r="R353" s="58" t="s">
        <v>155</v>
      </c>
      <c r="S353" s="58">
        <v>929</v>
      </c>
      <c r="T353" s="58">
        <v>-2.5</v>
      </c>
      <c r="U353" s="58" t="s">
        <v>155</v>
      </c>
      <c r="V353" s="58">
        <v>8.3000000000000007</v>
      </c>
      <c r="W353" s="2"/>
      <c r="X353" s="2"/>
      <c r="Y353" s="2"/>
      <c r="Z353" s="2"/>
    </row>
    <row r="354" spans="1:26" ht="14.25" customHeight="1">
      <c r="A354" s="59" t="s">
        <v>906</v>
      </c>
      <c r="B354" s="58" t="s">
        <v>480</v>
      </c>
      <c r="C354" s="58" t="s">
        <v>4</v>
      </c>
      <c r="D354" s="58" t="s">
        <v>155</v>
      </c>
      <c r="E354" s="58" t="s">
        <v>155</v>
      </c>
      <c r="F354" s="58" t="s">
        <v>155</v>
      </c>
      <c r="G354" s="58" t="s">
        <v>325</v>
      </c>
      <c r="H354" s="58" t="s">
        <v>326</v>
      </c>
      <c r="I354" s="58" t="s">
        <v>757</v>
      </c>
      <c r="J354" s="58">
        <v>20</v>
      </c>
      <c r="K354" s="58" t="s">
        <v>907</v>
      </c>
      <c r="L354" s="58" t="s">
        <v>767</v>
      </c>
      <c r="M354" s="58" t="s">
        <v>155</v>
      </c>
      <c r="N354" s="58" t="s">
        <v>768</v>
      </c>
      <c r="O354" s="58" t="s">
        <v>155</v>
      </c>
      <c r="P354" s="58" t="s">
        <v>155</v>
      </c>
      <c r="Q354" s="58" t="s">
        <v>155</v>
      </c>
      <c r="R354" s="58" t="s">
        <v>155</v>
      </c>
      <c r="S354" s="58" t="s">
        <v>769</v>
      </c>
      <c r="T354" s="58" t="s">
        <v>770</v>
      </c>
      <c r="U354" s="58" t="s">
        <v>155</v>
      </c>
      <c r="V354" s="58" t="s">
        <v>771</v>
      </c>
      <c r="W354" s="2"/>
      <c r="X354" s="2"/>
      <c r="Y354" s="2"/>
      <c r="Z354" s="2"/>
    </row>
    <row r="355" spans="1:26" ht="14.25" customHeight="1">
      <c r="A355" s="59" t="s">
        <v>908</v>
      </c>
      <c r="B355" s="58" t="s">
        <v>480</v>
      </c>
      <c r="C355" s="58" t="s">
        <v>4</v>
      </c>
      <c r="D355" s="58" t="s">
        <v>155</v>
      </c>
      <c r="E355" s="58" t="s">
        <v>155</v>
      </c>
      <c r="F355" s="58" t="s">
        <v>155</v>
      </c>
      <c r="G355" s="58" t="s">
        <v>340</v>
      </c>
      <c r="H355" s="58" t="s">
        <v>341</v>
      </c>
      <c r="I355" s="58">
        <v>40</v>
      </c>
      <c r="J355" s="58">
        <v>20</v>
      </c>
      <c r="K355" s="58">
        <v>45</v>
      </c>
      <c r="L355" s="58">
        <v>8</v>
      </c>
      <c r="M355" s="58" t="s">
        <v>155</v>
      </c>
      <c r="N355" s="58">
        <v>10.5</v>
      </c>
      <c r="O355" s="58" t="s">
        <v>155</v>
      </c>
      <c r="P355" s="58" t="s">
        <v>155</v>
      </c>
      <c r="Q355" s="58" t="s">
        <v>155</v>
      </c>
      <c r="R355" s="58" t="s">
        <v>155</v>
      </c>
      <c r="S355" s="58">
        <v>1759</v>
      </c>
      <c r="T355" s="58">
        <v>2.5</v>
      </c>
      <c r="U355" s="58" t="s">
        <v>155</v>
      </c>
      <c r="V355" s="58">
        <v>17</v>
      </c>
      <c r="W355" s="2"/>
      <c r="X355" s="2"/>
      <c r="Y355" s="2"/>
      <c r="Z355" s="2"/>
    </row>
    <row r="356" spans="1:26" ht="14.25" customHeight="1">
      <c r="A356" s="59" t="s">
        <v>909</v>
      </c>
      <c r="B356" s="58" t="s">
        <v>480</v>
      </c>
      <c r="C356" s="58" t="s">
        <v>4</v>
      </c>
      <c r="D356" s="66" t="s">
        <v>910</v>
      </c>
      <c r="E356" s="58" t="s">
        <v>133</v>
      </c>
      <c r="F356" s="58" t="s">
        <v>155</v>
      </c>
      <c r="G356" s="58" t="s">
        <v>340</v>
      </c>
      <c r="H356" s="58" t="s">
        <v>341</v>
      </c>
      <c r="I356" s="58">
        <v>40</v>
      </c>
      <c r="J356" s="58">
        <v>20</v>
      </c>
      <c r="K356" s="58">
        <v>45</v>
      </c>
      <c r="L356" s="58">
        <v>8</v>
      </c>
      <c r="M356" s="58" t="s">
        <v>155</v>
      </c>
      <c r="N356" s="58">
        <v>10.5</v>
      </c>
      <c r="O356" s="58" t="s">
        <v>155</v>
      </c>
      <c r="P356" s="58" t="s">
        <v>155</v>
      </c>
      <c r="Q356" s="58" t="s">
        <v>155</v>
      </c>
      <c r="R356" s="58" t="s">
        <v>155</v>
      </c>
      <c r="S356" s="58">
        <v>1759</v>
      </c>
      <c r="T356" s="58">
        <v>2.5</v>
      </c>
      <c r="U356" s="58" t="s">
        <v>155</v>
      </c>
      <c r="V356" s="58">
        <v>17</v>
      </c>
      <c r="W356" s="2"/>
      <c r="X356" s="2"/>
      <c r="Y356" s="2"/>
      <c r="Z356" s="2"/>
    </row>
    <row r="357" spans="1:26" ht="14.25" customHeight="1">
      <c r="A357" s="59" t="s">
        <v>911</v>
      </c>
      <c r="B357" s="58" t="s">
        <v>480</v>
      </c>
      <c r="C357" s="58" t="s">
        <v>4</v>
      </c>
      <c r="D357" s="58" t="s">
        <v>155</v>
      </c>
      <c r="E357" s="58" t="s">
        <v>155</v>
      </c>
      <c r="F357" s="58" t="s">
        <v>155</v>
      </c>
      <c r="G357" s="58" t="s">
        <v>340</v>
      </c>
      <c r="H357" s="58" t="s">
        <v>341</v>
      </c>
      <c r="I357" s="58">
        <v>40</v>
      </c>
      <c r="J357" s="58">
        <v>20</v>
      </c>
      <c r="K357" s="58">
        <v>40</v>
      </c>
      <c r="L357" s="58">
        <v>10.5</v>
      </c>
      <c r="M357" s="58" t="s">
        <v>155</v>
      </c>
      <c r="N357" s="58">
        <v>15</v>
      </c>
      <c r="O357" s="58" t="s">
        <v>155</v>
      </c>
      <c r="P357" s="58" t="s">
        <v>155</v>
      </c>
      <c r="Q357" s="58" t="s">
        <v>155</v>
      </c>
      <c r="R357" s="58" t="s">
        <v>155</v>
      </c>
      <c r="S357" s="58">
        <v>1258</v>
      </c>
      <c r="T357" s="58">
        <v>2.5</v>
      </c>
      <c r="U357" s="58">
        <v>22</v>
      </c>
      <c r="V357" s="58" t="s">
        <v>155</v>
      </c>
      <c r="W357" s="2"/>
      <c r="X357" s="2"/>
      <c r="Y357" s="2"/>
      <c r="Z357" s="2"/>
    </row>
    <row r="358" spans="1:26" ht="14.25" customHeight="1">
      <c r="A358" s="59" t="s">
        <v>912</v>
      </c>
      <c r="B358" s="58" t="s">
        <v>480</v>
      </c>
      <c r="C358" s="58" t="s">
        <v>4</v>
      </c>
      <c r="D358" s="58" t="s">
        <v>913</v>
      </c>
      <c r="E358" s="58" t="s">
        <v>133</v>
      </c>
      <c r="F358" s="58" t="s">
        <v>155</v>
      </c>
      <c r="G358" s="58" t="s">
        <v>340</v>
      </c>
      <c r="H358" s="58" t="s">
        <v>341</v>
      </c>
      <c r="I358" s="58">
        <v>40</v>
      </c>
      <c r="J358" s="58">
        <v>20</v>
      </c>
      <c r="K358" s="58">
        <v>40</v>
      </c>
      <c r="L358" s="58">
        <v>10.5</v>
      </c>
      <c r="M358" s="58" t="s">
        <v>155</v>
      </c>
      <c r="N358" s="58">
        <v>15</v>
      </c>
      <c r="O358" s="58" t="s">
        <v>155</v>
      </c>
      <c r="P358" s="58" t="s">
        <v>155</v>
      </c>
      <c r="Q358" s="58" t="s">
        <v>155</v>
      </c>
      <c r="R358" s="58" t="s">
        <v>155</v>
      </c>
      <c r="S358" s="58">
        <v>1258</v>
      </c>
      <c r="T358" s="58">
        <v>2.5</v>
      </c>
      <c r="U358" s="58">
        <v>22</v>
      </c>
      <c r="V358" s="58" t="s">
        <v>155</v>
      </c>
      <c r="W358" s="2"/>
      <c r="X358" s="2"/>
      <c r="Y358" s="2"/>
      <c r="Z358" s="2"/>
    </row>
    <row r="359" spans="1:26" ht="14.25" customHeight="1">
      <c r="A359" s="59" t="s">
        <v>914</v>
      </c>
      <c r="B359" s="58" t="s">
        <v>480</v>
      </c>
      <c r="C359" s="58" t="s">
        <v>4</v>
      </c>
      <c r="D359" s="58" t="s">
        <v>155</v>
      </c>
      <c r="E359" s="58" t="s">
        <v>155</v>
      </c>
      <c r="F359" s="58" t="s">
        <v>155</v>
      </c>
      <c r="G359" s="58" t="s">
        <v>340</v>
      </c>
      <c r="H359" s="58" t="s">
        <v>341</v>
      </c>
      <c r="I359" s="58">
        <v>40</v>
      </c>
      <c r="J359" s="58">
        <v>20</v>
      </c>
      <c r="K359" s="58">
        <v>30</v>
      </c>
      <c r="L359" s="58">
        <v>12</v>
      </c>
      <c r="M359" s="58" t="s">
        <v>155</v>
      </c>
      <c r="N359" s="58">
        <v>16</v>
      </c>
      <c r="O359" s="58" t="s">
        <v>155</v>
      </c>
      <c r="P359" s="58" t="s">
        <v>155</v>
      </c>
      <c r="Q359" s="58" t="s">
        <v>155</v>
      </c>
      <c r="R359" s="58" t="s">
        <v>155</v>
      </c>
      <c r="S359" s="58">
        <v>1040</v>
      </c>
      <c r="T359" s="58">
        <v>2.5</v>
      </c>
      <c r="U359" s="58" t="s">
        <v>155</v>
      </c>
      <c r="V359" s="58">
        <v>10</v>
      </c>
      <c r="W359" s="2"/>
      <c r="X359" s="2"/>
      <c r="Y359" s="2"/>
      <c r="Z359" s="2"/>
    </row>
    <row r="360" spans="1:26" ht="14.25" customHeight="1">
      <c r="A360" s="59" t="s">
        <v>915</v>
      </c>
      <c r="B360" s="58" t="s">
        <v>480</v>
      </c>
      <c r="C360" s="58" t="s">
        <v>4</v>
      </c>
      <c r="D360" s="58" t="s">
        <v>913</v>
      </c>
      <c r="E360" s="58" t="s">
        <v>133</v>
      </c>
      <c r="F360" s="58" t="s">
        <v>155</v>
      </c>
      <c r="G360" s="58" t="s">
        <v>340</v>
      </c>
      <c r="H360" s="58" t="s">
        <v>341</v>
      </c>
      <c r="I360" s="58">
        <v>40</v>
      </c>
      <c r="J360" s="58">
        <v>20</v>
      </c>
      <c r="K360" s="58">
        <v>30</v>
      </c>
      <c r="L360" s="58">
        <v>12</v>
      </c>
      <c r="M360" s="58" t="s">
        <v>155</v>
      </c>
      <c r="N360" s="58">
        <v>16</v>
      </c>
      <c r="O360" s="58" t="s">
        <v>155</v>
      </c>
      <c r="P360" s="58" t="s">
        <v>155</v>
      </c>
      <c r="Q360" s="58" t="s">
        <v>155</v>
      </c>
      <c r="R360" s="58" t="s">
        <v>155</v>
      </c>
      <c r="S360" s="58">
        <v>1040</v>
      </c>
      <c r="T360" s="58">
        <v>2.5</v>
      </c>
      <c r="U360" s="58" t="s">
        <v>155</v>
      </c>
      <c r="V360" s="58">
        <v>10</v>
      </c>
      <c r="W360" s="2"/>
      <c r="X360" s="2"/>
      <c r="Y360" s="2"/>
      <c r="Z360" s="2"/>
    </row>
    <row r="361" spans="1:26" ht="14.25" customHeight="1">
      <c r="A361" s="59" t="s">
        <v>916</v>
      </c>
      <c r="B361" s="58" t="s">
        <v>480</v>
      </c>
      <c r="C361" s="58" t="s">
        <v>4</v>
      </c>
      <c r="D361" s="58" t="s">
        <v>155</v>
      </c>
      <c r="E361" s="58" t="s">
        <v>155</v>
      </c>
      <c r="F361" s="58" t="s">
        <v>155</v>
      </c>
      <c r="G361" s="58" t="s">
        <v>340</v>
      </c>
      <c r="H361" s="58" t="s">
        <v>341</v>
      </c>
      <c r="I361" s="58">
        <v>40</v>
      </c>
      <c r="J361" s="58">
        <v>20</v>
      </c>
      <c r="K361" s="58">
        <v>14</v>
      </c>
      <c r="L361" s="58">
        <v>33</v>
      </c>
      <c r="M361" s="58" t="s">
        <v>155</v>
      </c>
      <c r="N361" s="58">
        <v>42</v>
      </c>
      <c r="O361" s="58" t="s">
        <v>155</v>
      </c>
      <c r="P361" s="58" t="s">
        <v>155</v>
      </c>
      <c r="Q361" s="58" t="s">
        <v>155</v>
      </c>
      <c r="R361" s="58" t="s">
        <v>155</v>
      </c>
      <c r="S361" s="58">
        <v>425</v>
      </c>
      <c r="T361" s="58">
        <v>2.5</v>
      </c>
      <c r="U361" s="58" t="s">
        <v>155</v>
      </c>
      <c r="V361" s="58">
        <v>4.4000000000000004</v>
      </c>
      <c r="W361" s="2"/>
      <c r="X361" s="2"/>
      <c r="Y361" s="2"/>
      <c r="Z361" s="2"/>
    </row>
    <row r="362" spans="1:26" ht="14.25" customHeight="1">
      <c r="A362" s="59" t="s">
        <v>917</v>
      </c>
      <c r="B362" s="58" t="s">
        <v>480</v>
      </c>
      <c r="C362" s="58" t="s">
        <v>4</v>
      </c>
      <c r="D362" s="58" t="s">
        <v>155</v>
      </c>
      <c r="E362" s="58" t="s">
        <v>133</v>
      </c>
      <c r="F362" s="58" t="s">
        <v>155</v>
      </c>
      <c r="G362" s="58" t="s">
        <v>340</v>
      </c>
      <c r="H362" s="58" t="s">
        <v>341</v>
      </c>
      <c r="I362" s="58">
        <v>40</v>
      </c>
      <c r="J362" s="58">
        <v>20</v>
      </c>
      <c r="K362" s="58">
        <v>14</v>
      </c>
      <c r="L362" s="58">
        <v>33</v>
      </c>
      <c r="M362" s="58" t="s">
        <v>155</v>
      </c>
      <c r="N362" s="58">
        <v>42</v>
      </c>
      <c r="O362" s="58" t="s">
        <v>155</v>
      </c>
      <c r="P362" s="58" t="s">
        <v>155</v>
      </c>
      <c r="Q362" s="58" t="s">
        <v>155</v>
      </c>
      <c r="R362" s="58" t="s">
        <v>155</v>
      </c>
      <c r="S362" s="58">
        <v>425</v>
      </c>
      <c r="T362" s="58">
        <v>2.5</v>
      </c>
      <c r="U362" s="58" t="s">
        <v>155</v>
      </c>
      <c r="V362" s="58">
        <v>4.4000000000000004</v>
      </c>
      <c r="W362" s="2"/>
      <c r="X362" s="2"/>
      <c r="Y362" s="2"/>
      <c r="Z362" s="2"/>
    </row>
    <row r="363" spans="1:26" ht="14.25" customHeight="1">
      <c r="A363" s="59" t="s">
        <v>918</v>
      </c>
      <c r="B363" s="58" t="s">
        <v>416</v>
      </c>
      <c r="C363" s="58" t="s">
        <v>3</v>
      </c>
      <c r="D363" s="58" t="s">
        <v>155</v>
      </c>
      <c r="E363" s="58" t="s">
        <v>155</v>
      </c>
      <c r="F363" s="58" t="s">
        <v>155</v>
      </c>
      <c r="G363" s="58" t="s">
        <v>313</v>
      </c>
      <c r="H363" s="58" t="s">
        <v>314</v>
      </c>
      <c r="I363" s="58">
        <v>30</v>
      </c>
      <c r="J363" s="58">
        <v>12</v>
      </c>
      <c r="K363" s="58">
        <v>6.4</v>
      </c>
      <c r="L363" s="58">
        <v>37</v>
      </c>
      <c r="M363" s="58" t="s">
        <v>155</v>
      </c>
      <c r="N363" s="58">
        <v>43</v>
      </c>
      <c r="O363" s="58">
        <v>59</v>
      </c>
      <c r="P363" s="58" t="s">
        <v>155</v>
      </c>
      <c r="Q363" s="58" t="s">
        <v>155</v>
      </c>
      <c r="R363" s="58" t="s">
        <v>155</v>
      </c>
      <c r="S363" s="58">
        <v>490</v>
      </c>
      <c r="T363" s="58">
        <v>1.3</v>
      </c>
      <c r="U363" s="58">
        <v>6</v>
      </c>
      <c r="V363" s="58" t="s">
        <v>155</v>
      </c>
      <c r="W363" s="2"/>
      <c r="X363" s="2"/>
      <c r="Y363" s="2"/>
      <c r="Z363" s="2"/>
    </row>
    <row r="364" spans="1:26" ht="14.25" customHeight="1">
      <c r="A364" s="59" t="s">
        <v>919</v>
      </c>
      <c r="B364" s="58" t="s">
        <v>416</v>
      </c>
      <c r="C364" s="58" t="s">
        <v>3</v>
      </c>
      <c r="D364" s="58" t="s">
        <v>155</v>
      </c>
      <c r="E364" s="58" t="s">
        <v>155</v>
      </c>
      <c r="F364" s="58" t="s">
        <v>155</v>
      </c>
      <c r="G364" s="58" t="s">
        <v>360</v>
      </c>
      <c r="H364" s="58" t="s">
        <v>314</v>
      </c>
      <c r="I364" s="58">
        <v>-30</v>
      </c>
      <c r="J364" s="58">
        <v>12</v>
      </c>
      <c r="K364" s="58">
        <v>-4.5999999999999996</v>
      </c>
      <c r="L364" s="58">
        <v>71</v>
      </c>
      <c r="M364" s="58" t="s">
        <v>155</v>
      </c>
      <c r="N364" s="58">
        <v>81</v>
      </c>
      <c r="O364" s="58">
        <v>110</v>
      </c>
      <c r="P364" s="58" t="s">
        <v>155</v>
      </c>
      <c r="Q364" s="58" t="s">
        <v>155</v>
      </c>
      <c r="R364" s="58" t="s">
        <v>155</v>
      </c>
      <c r="S364" s="58">
        <v>637</v>
      </c>
      <c r="T364" s="58">
        <v>-1.3</v>
      </c>
      <c r="U364" s="58">
        <v>15.5</v>
      </c>
      <c r="V364" s="58" t="s">
        <v>155</v>
      </c>
      <c r="W364" s="2"/>
      <c r="X364" s="2"/>
      <c r="Y364" s="2"/>
      <c r="Z364" s="2"/>
    </row>
    <row r="365" spans="1:26" ht="14.25" customHeight="1">
      <c r="A365" s="59" t="s">
        <v>920</v>
      </c>
      <c r="B365" s="58" t="s">
        <v>416</v>
      </c>
      <c r="C365" s="58" t="s">
        <v>3</v>
      </c>
      <c r="D365" s="58" t="s">
        <v>155</v>
      </c>
      <c r="E365" s="58" t="s">
        <v>155</v>
      </c>
      <c r="F365" s="58" t="s">
        <v>155</v>
      </c>
      <c r="G365" s="58" t="s">
        <v>360</v>
      </c>
      <c r="H365" s="58" t="s">
        <v>314</v>
      </c>
      <c r="I365" s="58">
        <v>-30</v>
      </c>
      <c r="J365" s="58">
        <v>20</v>
      </c>
      <c r="K365" s="58">
        <v>-6.4</v>
      </c>
      <c r="L365" s="58">
        <v>37</v>
      </c>
      <c r="M365" s="58" t="s">
        <v>155</v>
      </c>
      <c r="N365" s="58">
        <v>43</v>
      </c>
      <c r="O365" s="58">
        <v>59</v>
      </c>
      <c r="P365" s="58" t="s">
        <v>155</v>
      </c>
      <c r="Q365" s="58" t="s">
        <v>155</v>
      </c>
      <c r="R365" s="58" t="s">
        <v>155</v>
      </c>
      <c r="S365" s="58">
        <v>870</v>
      </c>
      <c r="T365" s="58">
        <v>-2.5</v>
      </c>
      <c r="U365" s="58" t="s">
        <v>155</v>
      </c>
      <c r="V365" s="58">
        <v>7.8</v>
      </c>
      <c r="W365" s="2"/>
      <c r="X365" s="2"/>
      <c r="Y365" s="2"/>
      <c r="Z365" s="2"/>
    </row>
    <row r="366" spans="1:26" ht="14.25" customHeight="1">
      <c r="A366" s="59" t="s">
        <v>921</v>
      </c>
      <c r="B366" s="58" t="s">
        <v>416</v>
      </c>
      <c r="C366" s="58" t="s">
        <v>3</v>
      </c>
      <c r="D366" s="58" t="s">
        <v>155</v>
      </c>
      <c r="E366" s="58" t="s">
        <v>133</v>
      </c>
      <c r="F366" s="58" t="s">
        <v>155</v>
      </c>
      <c r="G366" s="58" t="s">
        <v>360</v>
      </c>
      <c r="H366" s="58" t="s">
        <v>314</v>
      </c>
      <c r="I366" s="58">
        <v>-30</v>
      </c>
      <c r="J366" s="58">
        <v>20</v>
      </c>
      <c r="K366" s="58">
        <v>-6.4</v>
      </c>
      <c r="L366" s="58">
        <v>37</v>
      </c>
      <c r="M366" s="58" t="s">
        <v>155</v>
      </c>
      <c r="N366" s="58">
        <v>43</v>
      </c>
      <c r="O366" s="58">
        <v>59</v>
      </c>
      <c r="P366" s="58" t="s">
        <v>155</v>
      </c>
      <c r="Q366" s="58" t="s">
        <v>155</v>
      </c>
      <c r="R366" s="58" t="s">
        <v>155</v>
      </c>
      <c r="S366" s="58">
        <v>870</v>
      </c>
      <c r="T366" s="58">
        <v>-2.5</v>
      </c>
      <c r="U366" s="58" t="s">
        <v>155</v>
      </c>
      <c r="V366" s="58">
        <v>7.8</v>
      </c>
      <c r="W366" s="2"/>
      <c r="X366" s="2"/>
      <c r="Y366" s="2"/>
      <c r="Z366" s="2"/>
    </row>
    <row r="367" spans="1:26" ht="14.25" customHeight="1">
      <c r="A367" s="59" t="s">
        <v>922</v>
      </c>
      <c r="B367" s="58" t="s">
        <v>416</v>
      </c>
      <c r="C367" s="58" t="s">
        <v>3</v>
      </c>
      <c r="D367" s="58" t="s">
        <v>155</v>
      </c>
      <c r="E367" s="58" t="s">
        <v>155</v>
      </c>
      <c r="F367" s="58" t="s">
        <v>155</v>
      </c>
      <c r="G367" s="58" t="s">
        <v>313</v>
      </c>
      <c r="H367" s="58" t="s">
        <v>314</v>
      </c>
      <c r="I367" s="58">
        <v>30</v>
      </c>
      <c r="J367" s="58">
        <v>20</v>
      </c>
      <c r="K367" s="58">
        <v>6.8</v>
      </c>
      <c r="L367" s="58">
        <v>32</v>
      </c>
      <c r="M367" s="58" t="s">
        <v>155</v>
      </c>
      <c r="N367" s="58">
        <v>47</v>
      </c>
      <c r="O367" s="58" t="s">
        <v>155</v>
      </c>
      <c r="P367" s="58" t="s">
        <v>155</v>
      </c>
      <c r="Q367" s="58" t="s">
        <v>155</v>
      </c>
      <c r="R367" s="58" t="s">
        <v>155</v>
      </c>
      <c r="S367" s="58">
        <v>343</v>
      </c>
      <c r="T367" s="58">
        <v>2.1</v>
      </c>
      <c r="U367" s="58">
        <v>7.8</v>
      </c>
      <c r="V367" s="58" t="s">
        <v>155</v>
      </c>
      <c r="W367" s="2"/>
      <c r="X367" s="2"/>
      <c r="Y367" s="2"/>
      <c r="Z367" s="2"/>
    </row>
    <row r="368" spans="1:26" ht="14.25" customHeight="1">
      <c r="A368" s="59" t="s">
        <v>923</v>
      </c>
      <c r="B368" s="58" t="s">
        <v>416</v>
      </c>
      <c r="C368" s="58" t="s">
        <v>3</v>
      </c>
      <c r="D368" s="58" t="s">
        <v>155</v>
      </c>
      <c r="E368" s="58" t="s">
        <v>155</v>
      </c>
      <c r="F368" s="58" t="s">
        <v>155</v>
      </c>
      <c r="G368" s="58" t="s">
        <v>360</v>
      </c>
      <c r="H368" s="58" t="s">
        <v>314</v>
      </c>
      <c r="I368" s="58">
        <v>-30</v>
      </c>
      <c r="J368" s="58">
        <v>20</v>
      </c>
      <c r="K368" s="58">
        <v>-4.5999999999999996</v>
      </c>
      <c r="L368" s="58">
        <v>72</v>
      </c>
      <c r="M368" s="58" t="s">
        <v>155</v>
      </c>
      <c r="N368" s="58">
        <v>96</v>
      </c>
      <c r="O368" s="58" t="s">
        <v>155</v>
      </c>
      <c r="P368" s="58" t="s">
        <v>155</v>
      </c>
      <c r="Q368" s="58" t="s">
        <v>155</v>
      </c>
      <c r="R368" s="58" t="s">
        <v>155</v>
      </c>
      <c r="S368" s="58">
        <v>417</v>
      </c>
      <c r="T368" s="58">
        <v>-2.1</v>
      </c>
      <c r="U368" s="58">
        <v>5.2</v>
      </c>
      <c r="V368" s="58" t="s">
        <v>155</v>
      </c>
      <c r="W368" s="2"/>
      <c r="X368" s="2"/>
      <c r="Y368" s="2"/>
      <c r="Z368" s="2"/>
    </row>
    <row r="369" spans="1:26" ht="14.25" customHeight="1">
      <c r="A369" s="59" t="s">
        <v>924</v>
      </c>
      <c r="B369" s="58" t="s">
        <v>142</v>
      </c>
      <c r="C369" s="58" t="s">
        <v>3</v>
      </c>
      <c r="D369" s="58" t="s">
        <v>155</v>
      </c>
      <c r="E369" s="58" t="s">
        <v>155</v>
      </c>
      <c r="F369" s="58" t="s">
        <v>155</v>
      </c>
      <c r="G369" s="58" t="s">
        <v>360</v>
      </c>
      <c r="H369" s="58" t="s">
        <v>314</v>
      </c>
      <c r="I369" s="58">
        <v>-30</v>
      </c>
      <c r="J369" s="58">
        <v>20</v>
      </c>
      <c r="K369" s="58">
        <v>-4.9000000000000004</v>
      </c>
      <c r="L369" s="58">
        <v>64</v>
      </c>
      <c r="M369" s="58" t="s">
        <v>155</v>
      </c>
      <c r="N369" s="58">
        <v>79</v>
      </c>
      <c r="O369" s="58" t="s">
        <v>155</v>
      </c>
      <c r="P369" s="58" t="s">
        <v>155</v>
      </c>
      <c r="Q369" s="58" t="s">
        <v>155</v>
      </c>
      <c r="R369" s="58" t="s">
        <v>155</v>
      </c>
      <c r="S369" s="58">
        <v>528</v>
      </c>
      <c r="T369" s="58">
        <v>-2.1</v>
      </c>
      <c r="U369" s="58">
        <v>14</v>
      </c>
      <c r="V369" s="58" t="s">
        <v>155</v>
      </c>
      <c r="W369" s="2"/>
      <c r="X369" s="2"/>
      <c r="Y369" s="2"/>
      <c r="Z369" s="2"/>
    </row>
    <row r="370" spans="1:26" ht="14.25" customHeight="1">
      <c r="A370" s="59" t="s">
        <v>925</v>
      </c>
      <c r="B370" s="58" t="s">
        <v>142</v>
      </c>
      <c r="C370" s="58" t="s">
        <v>3</v>
      </c>
      <c r="D370" s="58" t="s">
        <v>155</v>
      </c>
      <c r="E370" s="58" t="s">
        <v>155</v>
      </c>
      <c r="F370" s="58" t="s">
        <v>155</v>
      </c>
      <c r="G370" s="58" t="s">
        <v>313</v>
      </c>
      <c r="H370" s="58" t="s">
        <v>314</v>
      </c>
      <c r="I370" s="58">
        <v>30</v>
      </c>
      <c r="J370" s="58">
        <v>20</v>
      </c>
      <c r="K370" s="58">
        <v>8</v>
      </c>
      <c r="L370" s="58">
        <v>23</v>
      </c>
      <c r="M370" s="58" t="s">
        <v>155</v>
      </c>
      <c r="N370" s="58">
        <v>32</v>
      </c>
      <c r="O370" s="58" t="s">
        <v>155</v>
      </c>
      <c r="P370" s="58" t="s">
        <v>155</v>
      </c>
      <c r="Q370" s="58" t="s">
        <v>155</v>
      </c>
      <c r="R370" s="58" t="s">
        <v>155</v>
      </c>
      <c r="S370" s="58">
        <v>392</v>
      </c>
      <c r="T370" s="58">
        <v>2.5</v>
      </c>
      <c r="U370" s="58" t="s">
        <v>155</v>
      </c>
      <c r="V370" s="58">
        <v>4.3</v>
      </c>
      <c r="W370" s="2"/>
      <c r="X370" s="2"/>
      <c r="Y370" s="2"/>
      <c r="Z370" s="2"/>
    </row>
    <row r="371" spans="1:26" ht="14.25" customHeight="1">
      <c r="A371" s="59" t="s">
        <v>926</v>
      </c>
      <c r="B371" s="58" t="s">
        <v>416</v>
      </c>
      <c r="C371" s="58" t="s">
        <v>3</v>
      </c>
      <c r="D371" s="58" t="s">
        <v>155</v>
      </c>
      <c r="E371" s="58" t="s">
        <v>155</v>
      </c>
      <c r="F371" s="58" t="s">
        <v>155</v>
      </c>
      <c r="G371" s="58" t="s">
        <v>360</v>
      </c>
      <c r="H371" s="58" t="s">
        <v>314</v>
      </c>
      <c r="I371" s="58">
        <v>-20</v>
      </c>
      <c r="J371" s="58">
        <v>12</v>
      </c>
      <c r="K371" s="58">
        <v>-4.4000000000000004</v>
      </c>
      <c r="L371" s="58" t="s">
        <v>155</v>
      </c>
      <c r="M371" s="58" t="s">
        <v>155</v>
      </c>
      <c r="N371" s="58">
        <v>82</v>
      </c>
      <c r="O371" s="58">
        <v>110</v>
      </c>
      <c r="P371" s="58">
        <v>146</v>
      </c>
      <c r="Q371" s="58" t="s">
        <v>155</v>
      </c>
      <c r="R371" s="58" t="s">
        <v>155</v>
      </c>
      <c r="S371" s="58">
        <v>522</v>
      </c>
      <c r="T371" s="58">
        <v>-1.2</v>
      </c>
      <c r="U371" s="58">
        <v>7</v>
      </c>
      <c r="V371" s="58" t="s">
        <v>155</v>
      </c>
      <c r="W371" s="2"/>
      <c r="X371" s="2"/>
      <c r="Y371" s="2"/>
      <c r="Z371" s="2"/>
    </row>
    <row r="372" spans="1:26" ht="14.25" customHeight="1">
      <c r="A372" s="59" t="s">
        <v>927</v>
      </c>
      <c r="B372" s="58" t="s">
        <v>416</v>
      </c>
      <c r="C372" s="58" t="s">
        <v>3</v>
      </c>
      <c r="D372" s="58" t="s">
        <v>155</v>
      </c>
      <c r="E372" s="58" t="s">
        <v>155</v>
      </c>
      <c r="F372" s="58" t="s">
        <v>155</v>
      </c>
      <c r="G372" s="58" t="s">
        <v>313</v>
      </c>
      <c r="H372" s="58" t="s">
        <v>314</v>
      </c>
      <c r="I372" s="58">
        <v>20</v>
      </c>
      <c r="J372" s="58">
        <v>12</v>
      </c>
      <c r="K372" s="58">
        <v>6.6</v>
      </c>
      <c r="L372" s="58" t="s">
        <v>155</v>
      </c>
      <c r="M372" s="58" t="s">
        <v>155</v>
      </c>
      <c r="N372" s="58">
        <v>36</v>
      </c>
      <c r="O372" s="58">
        <v>52</v>
      </c>
      <c r="P372" s="58">
        <v>92</v>
      </c>
      <c r="Q372" s="58" t="s">
        <v>155</v>
      </c>
      <c r="R372" s="58" t="s">
        <v>155</v>
      </c>
      <c r="S372" s="58">
        <v>400</v>
      </c>
      <c r="T372" s="58">
        <v>1.2</v>
      </c>
      <c r="U372" s="58" t="s">
        <v>155</v>
      </c>
      <c r="V372" s="58">
        <v>4.0999999999999996</v>
      </c>
      <c r="W372" s="2"/>
      <c r="X372" s="2"/>
      <c r="Y372" s="2"/>
      <c r="Z372" s="2"/>
    </row>
    <row r="373" spans="1:26" ht="14.25" customHeight="1">
      <c r="A373" s="59" t="s">
        <v>928</v>
      </c>
      <c r="B373" s="58" t="s">
        <v>416</v>
      </c>
      <c r="C373" s="58" t="s">
        <v>3</v>
      </c>
      <c r="D373" s="58" t="s">
        <v>155</v>
      </c>
      <c r="E373" s="58" t="s">
        <v>155</v>
      </c>
      <c r="F373" s="58" t="s">
        <v>155</v>
      </c>
      <c r="G373" s="58" t="s">
        <v>360</v>
      </c>
      <c r="H373" s="58" t="s">
        <v>314</v>
      </c>
      <c r="I373" s="58">
        <v>-20</v>
      </c>
      <c r="J373" s="58">
        <v>12</v>
      </c>
      <c r="K373" s="58">
        <v>-5.2</v>
      </c>
      <c r="L373" s="58" t="s">
        <v>155</v>
      </c>
      <c r="M373" s="58" t="s">
        <v>155</v>
      </c>
      <c r="N373" s="58">
        <v>56</v>
      </c>
      <c r="O373" s="58">
        <v>70</v>
      </c>
      <c r="P373" s="58">
        <v>94</v>
      </c>
      <c r="Q373" s="58" t="s">
        <v>155</v>
      </c>
      <c r="R373" s="58" t="s">
        <v>155</v>
      </c>
      <c r="S373" s="58">
        <v>765</v>
      </c>
      <c r="T373" s="58">
        <v>-1.2</v>
      </c>
      <c r="U373" s="58" t="s">
        <v>155</v>
      </c>
      <c r="V373" s="58">
        <v>18</v>
      </c>
      <c r="W373" s="2"/>
      <c r="X373" s="2"/>
      <c r="Y373" s="2"/>
      <c r="Z373" s="2"/>
    </row>
    <row r="374" spans="1:26" ht="14.25" customHeight="1">
      <c r="A374" s="59" t="s">
        <v>929</v>
      </c>
      <c r="B374" s="58" t="s">
        <v>416</v>
      </c>
      <c r="C374" s="58" t="s">
        <v>3</v>
      </c>
      <c r="D374" s="58" t="s">
        <v>155</v>
      </c>
      <c r="E374" s="58" t="s">
        <v>155</v>
      </c>
      <c r="F374" s="58" t="s">
        <v>155</v>
      </c>
      <c r="G374" s="58" t="s">
        <v>360</v>
      </c>
      <c r="H374" s="58" t="s">
        <v>314</v>
      </c>
      <c r="I374" s="58">
        <v>-20</v>
      </c>
      <c r="J374" s="58">
        <v>12</v>
      </c>
      <c r="K374" s="58">
        <v>-5.2</v>
      </c>
      <c r="L374" s="58" t="s">
        <v>155</v>
      </c>
      <c r="M374" s="58" t="s">
        <v>155</v>
      </c>
      <c r="N374" s="58">
        <v>46</v>
      </c>
      <c r="O374" s="58">
        <v>56</v>
      </c>
      <c r="P374" s="58">
        <v>88</v>
      </c>
      <c r="Q374" s="58" t="s">
        <v>155</v>
      </c>
      <c r="R374" s="58" t="s">
        <v>155</v>
      </c>
      <c r="S374" s="58">
        <v>980</v>
      </c>
      <c r="T374" s="58">
        <v>-1.3</v>
      </c>
      <c r="U374" s="58" t="s">
        <v>155</v>
      </c>
      <c r="V374" s="58">
        <v>10</v>
      </c>
      <c r="W374" s="2"/>
      <c r="X374" s="2"/>
      <c r="Y374" s="2"/>
      <c r="Z374" s="2"/>
    </row>
    <row r="375" spans="1:26" ht="14.25" customHeight="1">
      <c r="A375" s="59" t="s">
        <v>930</v>
      </c>
      <c r="B375" s="58" t="s">
        <v>416</v>
      </c>
      <c r="C375" s="58" t="s">
        <v>3</v>
      </c>
      <c r="D375" s="58" t="s">
        <v>155</v>
      </c>
      <c r="E375" s="58" t="s">
        <v>133</v>
      </c>
      <c r="F375" s="58" t="s">
        <v>155</v>
      </c>
      <c r="G375" s="58" t="s">
        <v>360</v>
      </c>
      <c r="H375" s="58" t="s">
        <v>314</v>
      </c>
      <c r="I375" s="58">
        <v>-20</v>
      </c>
      <c r="J375" s="58">
        <v>12</v>
      </c>
      <c r="K375" s="58">
        <v>-5.2</v>
      </c>
      <c r="L375" s="58" t="s">
        <v>155</v>
      </c>
      <c r="M375" s="58" t="s">
        <v>155</v>
      </c>
      <c r="N375" s="58">
        <v>46</v>
      </c>
      <c r="O375" s="58">
        <v>56</v>
      </c>
      <c r="P375" s="58">
        <v>88</v>
      </c>
      <c r="Q375" s="58" t="s">
        <v>155</v>
      </c>
      <c r="R375" s="58" t="s">
        <v>155</v>
      </c>
      <c r="S375" s="58">
        <v>980</v>
      </c>
      <c r="T375" s="58">
        <v>-1.3</v>
      </c>
      <c r="U375" s="58" t="s">
        <v>155</v>
      </c>
      <c r="V375" s="58">
        <v>10</v>
      </c>
      <c r="W375" s="2"/>
      <c r="X375" s="2"/>
      <c r="Y375" s="2"/>
      <c r="Z375" s="2"/>
    </row>
    <row r="376" spans="1:26" ht="14.25" customHeight="1">
      <c r="A376" s="59" t="s">
        <v>931</v>
      </c>
      <c r="B376" s="58" t="s">
        <v>416</v>
      </c>
      <c r="C376" s="58" t="s">
        <v>4</v>
      </c>
      <c r="D376" s="58" t="s">
        <v>155</v>
      </c>
      <c r="E376" s="58" t="s">
        <v>155</v>
      </c>
      <c r="F376" s="58" t="s">
        <v>133</v>
      </c>
      <c r="G376" s="58" t="s">
        <v>360</v>
      </c>
      <c r="H376" s="58" t="s">
        <v>314</v>
      </c>
      <c r="I376" s="58">
        <v>-20</v>
      </c>
      <c r="J376" s="58">
        <v>12</v>
      </c>
      <c r="K376" s="58">
        <v>-4.9000000000000004</v>
      </c>
      <c r="L376" s="58">
        <v>60</v>
      </c>
      <c r="M376" s="58" t="s">
        <v>155</v>
      </c>
      <c r="N376" s="58">
        <v>70</v>
      </c>
      <c r="O376" s="58">
        <v>96</v>
      </c>
      <c r="P376" s="58">
        <v>180</v>
      </c>
      <c r="Q376" s="58" t="s">
        <v>155</v>
      </c>
      <c r="R376" s="58" t="s">
        <v>155</v>
      </c>
      <c r="S376" s="58">
        <v>602</v>
      </c>
      <c r="T376" s="58">
        <v>-1.2</v>
      </c>
      <c r="U376" s="58" t="s">
        <v>155</v>
      </c>
      <c r="V376" s="58">
        <v>6.9</v>
      </c>
      <c r="W376" s="2"/>
      <c r="X376" s="2"/>
      <c r="Y376" s="2"/>
      <c r="Z376" s="2"/>
    </row>
    <row r="377" spans="1:26" ht="14.25" customHeight="1">
      <c r="A377" s="59" t="s">
        <v>932</v>
      </c>
      <c r="B377" s="58" t="s">
        <v>416</v>
      </c>
      <c r="C377" s="58" t="s">
        <v>3</v>
      </c>
      <c r="D377" s="58" t="s">
        <v>155</v>
      </c>
      <c r="E377" s="58" t="s">
        <v>155</v>
      </c>
      <c r="F377" s="58" t="s">
        <v>155</v>
      </c>
      <c r="G377" s="58" t="s">
        <v>313</v>
      </c>
      <c r="H377" s="58" t="s">
        <v>314</v>
      </c>
      <c r="I377" s="58">
        <v>20</v>
      </c>
      <c r="J377" s="58">
        <v>12</v>
      </c>
      <c r="K377" s="58">
        <v>7.4</v>
      </c>
      <c r="L377" s="58" t="s">
        <v>155</v>
      </c>
      <c r="M377" s="58" t="s">
        <v>155</v>
      </c>
      <c r="N377" s="58">
        <v>27</v>
      </c>
      <c r="O377" s="58">
        <v>41</v>
      </c>
      <c r="P377" s="58">
        <v>85</v>
      </c>
      <c r="Q377" s="58" t="s">
        <v>155</v>
      </c>
      <c r="R377" s="58" t="s">
        <v>155</v>
      </c>
      <c r="S377" s="58">
        <v>513</v>
      </c>
      <c r="T377" s="58">
        <v>1.2</v>
      </c>
      <c r="U377" s="58" t="s">
        <v>155</v>
      </c>
      <c r="V377" s="58">
        <v>6.8</v>
      </c>
      <c r="W377" s="2"/>
      <c r="X377" s="2"/>
      <c r="Y377" s="2"/>
      <c r="Z377" s="2"/>
    </row>
    <row r="378" spans="1:26" ht="14.25" customHeight="1">
      <c r="A378" s="59" t="s">
        <v>933</v>
      </c>
      <c r="B378" s="58" t="s">
        <v>142</v>
      </c>
      <c r="C378" s="58" t="s">
        <v>3</v>
      </c>
      <c r="D378" s="58" t="s">
        <v>155</v>
      </c>
      <c r="E378" s="58" t="s">
        <v>155</v>
      </c>
      <c r="F378" s="58" t="s">
        <v>155</v>
      </c>
      <c r="G378" s="58" t="s">
        <v>360</v>
      </c>
      <c r="H378" s="58" t="s">
        <v>314</v>
      </c>
      <c r="I378" s="58">
        <v>-20</v>
      </c>
      <c r="J378" s="58">
        <v>8</v>
      </c>
      <c r="K378" s="58">
        <v>-6.5</v>
      </c>
      <c r="L378" s="58" t="s">
        <v>155</v>
      </c>
      <c r="M378" s="58" t="s">
        <v>155</v>
      </c>
      <c r="N378" s="58">
        <v>35</v>
      </c>
      <c r="O378" s="58">
        <v>40</v>
      </c>
      <c r="P378" s="58">
        <v>50</v>
      </c>
      <c r="Q378" s="58" t="s">
        <v>155</v>
      </c>
      <c r="R378" s="58" t="s">
        <v>155</v>
      </c>
      <c r="S378" s="58">
        <v>1760</v>
      </c>
      <c r="T378" s="58">
        <v>-0.9</v>
      </c>
      <c r="U378" s="58" t="s">
        <v>155</v>
      </c>
      <c r="V378" s="58">
        <v>18.899999999999999</v>
      </c>
      <c r="W378" s="2"/>
      <c r="X378" s="2"/>
      <c r="Y378" s="2"/>
      <c r="Z378" s="2"/>
    </row>
    <row r="379" spans="1:26" ht="14.25" customHeight="1">
      <c r="A379" s="59" t="s">
        <v>934</v>
      </c>
      <c r="B379" s="58" t="s">
        <v>142</v>
      </c>
      <c r="C379" s="58" t="s">
        <v>3</v>
      </c>
      <c r="D379" s="58" t="s">
        <v>155</v>
      </c>
      <c r="E379" s="58" t="s">
        <v>155</v>
      </c>
      <c r="F379" s="58" t="s">
        <v>155</v>
      </c>
      <c r="G379" s="58" t="s">
        <v>360</v>
      </c>
      <c r="H379" s="58" t="s">
        <v>314</v>
      </c>
      <c r="I379" s="58">
        <v>-20</v>
      </c>
      <c r="J379" s="58">
        <v>10</v>
      </c>
      <c r="K379" s="58">
        <v>-7.4</v>
      </c>
      <c r="L379" s="58" t="s">
        <v>155</v>
      </c>
      <c r="M379" s="58" t="s">
        <v>155</v>
      </c>
      <c r="N379" s="58">
        <v>26</v>
      </c>
      <c r="O379" s="58">
        <v>32</v>
      </c>
      <c r="P379" s="58">
        <v>40</v>
      </c>
      <c r="Q379" s="58" t="s">
        <v>155</v>
      </c>
      <c r="R379" s="58" t="s">
        <v>155</v>
      </c>
      <c r="S379" s="58">
        <v>1620</v>
      </c>
      <c r="T379" s="58">
        <v>-1</v>
      </c>
      <c r="U379" s="58" t="s">
        <v>155</v>
      </c>
      <c r="V379" s="58">
        <v>16.5</v>
      </c>
      <c r="W379" s="2"/>
      <c r="X379" s="2"/>
      <c r="Y379" s="2"/>
      <c r="Z379" s="2"/>
    </row>
    <row r="380" spans="1:26" ht="14.25" customHeight="1">
      <c r="A380" s="59" t="s">
        <v>935</v>
      </c>
      <c r="B380" s="58" t="s">
        <v>142</v>
      </c>
      <c r="C380" s="58" t="s">
        <v>3</v>
      </c>
      <c r="D380" s="58" t="s">
        <v>155</v>
      </c>
      <c r="E380" s="58" t="s">
        <v>133</v>
      </c>
      <c r="F380" s="58" t="s">
        <v>155</v>
      </c>
      <c r="G380" s="58" t="s">
        <v>360</v>
      </c>
      <c r="H380" s="58" t="s">
        <v>314</v>
      </c>
      <c r="I380" s="58">
        <v>-20</v>
      </c>
      <c r="J380" s="58">
        <v>10</v>
      </c>
      <c r="K380" s="58">
        <v>-7.4</v>
      </c>
      <c r="L380" s="58" t="s">
        <v>155</v>
      </c>
      <c r="M380" s="58" t="s">
        <v>155</v>
      </c>
      <c r="N380" s="58">
        <v>26</v>
      </c>
      <c r="O380" s="58">
        <v>32</v>
      </c>
      <c r="P380" s="58">
        <v>40</v>
      </c>
      <c r="Q380" s="58" t="s">
        <v>155</v>
      </c>
      <c r="R380" s="58" t="s">
        <v>155</v>
      </c>
      <c r="S380" s="58">
        <v>1620</v>
      </c>
      <c r="T380" s="58">
        <v>-1</v>
      </c>
      <c r="U380" s="58" t="s">
        <v>155</v>
      </c>
      <c r="V380" s="58">
        <v>16.5</v>
      </c>
      <c r="W380" s="2"/>
      <c r="X380" s="2"/>
      <c r="Y380" s="2"/>
      <c r="Z380" s="2"/>
    </row>
    <row r="381" spans="1:26" ht="14.25" customHeight="1">
      <c r="A381" s="59" t="s">
        <v>936</v>
      </c>
      <c r="B381" s="58" t="s">
        <v>416</v>
      </c>
      <c r="C381" s="58" t="s">
        <v>3</v>
      </c>
      <c r="D381" s="58" t="s">
        <v>155</v>
      </c>
      <c r="E381" s="58" t="s">
        <v>155</v>
      </c>
      <c r="F381" s="58" t="s">
        <v>133</v>
      </c>
      <c r="G381" s="58" t="s">
        <v>325</v>
      </c>
      <c r="H381" s="58" t="s">
        <v>326</v>
      </c>
      <c r="I381" s="58" t="s">
        <v>757</v>
      </c>
      <c r="J381" s="58">
        <v>8</v>
      </c>
      <c r="K381" s="58" t="s">
        <v>937</v>
      </c>
      <c r="L381" s="58" t="s">
        <v>155</v>
      </c>
      <c r="M381" s="58" t="s">
        <v>155</v>
      </c>
      <c r="N381" s="58" t="s">
        <v>938</v>
      </c>
      <c r="O381" s="58" t="s">
        <v>939</v>
      </c>
      <c r="P381" s="58" t="s">
        <v>940</v>
      </c>
      <c r="Q381" s="58" t="s">
        <v>155</v>
      </c>
      <c r="R381" s="58" t="s">
        <v>155</v>
      </c>
      <c r="S381" s="58" t="s">
        <v>941</v>
      </c>
      <c r="T381" s="58" t="s">
        <v>942</v>
      </c>
      <c r="U381" s="58" t="s">
        <v>155</v>
      </c>
      <c r="V381" s="58" t="s">
        <v>943</v>
      </c>
      <c r="W381" s="2"/>
      <c r="X381" s="2"/>
      <c r="Y381" s="2"/>
      <c r="Z381" s="2"/>
    </row>
    <row r="382" spans="1:26" ht="14.25" customHeight="1">
      <c r="A382" s="59" t="s">
        <v>944</v>
      </c>
      <c r="B382" s="58" t="s">
        <v>416</v>
      </c>
      <c r="C382" s="58" t="s">
        <v>3</v>
      </c>
      <c r="D382" s="58" t="s">
        <v>155</v>
      </c>
      <c r="E382" s="58" t="s">
        <v>155</v>
      </c>
      <c r="F382" s="58" t="s">
        <v>155</v>
      </c>
      <c r="G382" s="58" t="s">
        <v>325</v>
      </c>
      <c r="H382" s="58" t="s">
        <v>326</v>
      </c>
      <c r="I382" s="58" t="s">
        <v>423</v>
      </c>
      <c r="J382" s="58">
        <v>12</v>
      </c>
      <c r="K382" s="58" t="s">
        <v>945</v>
      </c>
      <c r="L382" s="58" t="s">
        <v>155</v>
      </c>
      <c r="M382" s="58" t="s">
        <v>155</v>
      </c>
      <c r="N382" s="58" t="s">
        <v>946</v>
      </c>
      <c r="O382" s="58" t="s">
        <v>947</v>
      </c>
      <c r="P382" s="58" t="s">
        <v>948</v>
      </c>
      <c r="Q382" s="58" t="s">
        <v>155</v>
      </c>
      <c r="R382" s="58" t="s">
        <v>155</v>
      </c>
      <c r="S382" s="58" t="s">
        <v>949</v>
      </c>
      <c r="T382" s="58" t="s">
        <v>950</v>
      </c>
      <c r="U382" s="58" t="s">
        <v>155</v>
      </c>
      <c r="V382" s="58" t="s">
        <v>951</v>
      </c>
      <c r="W382" s="2"/>
      <c r="X382" s="2"/>
      <c r="Y382" s="2"/>
      <c r="Z382" s="2"/>
    </row>
    <row r="383" spans="1:26" ht="14.25" customHeight="1">
      <c r="A383" s="59" t="s">
        <v>952</v>
      </c>
      <c r="B383" s="58" t="s">
        <v>416</v>
      </c>
      <c r="C383" s="58" t="s">
        <v>3</v>
      </c>
      <c r="D383" s="58" t="s">
        <v>155</v>
      </c>
      <c r="E383" s="58" t="s">
        <v>133</v>
      </c>
      <c r="F383" s="58" t="s">
        <v>155</v>
      </c>
      <c r="G383" s="58" t="s">
        <v>325</v>
      </c>
      <c r="H383" s="58" t="s">
        <v>326</v>
      </c>
      <c r="I383" s="58" t="s">
        <v>423</v>
      </c>
      <c r="J383" s="58">
        <v>12</v>
      </c>
      <c r="K383" s="58" t="s">
        <v>945</v>
      </c>
      <c r="L383" s="58" t="s">
        <v>155</v>
      </c>
      <c r="M383" s="58" t="s">
        <v>155</v>
      </c>
      <c r="N383" s="58" t="s">
        <v>946</v>
      </c>
      <c r="O383" s="58" t="s">
        <v>947</v>
      </c>
      <c r="P383" s="58" t="s">
        <v>948</v>
      </c>
      <c r="Q383" s="58" t="s">
        <v>155</v>
      </c>
      <c r="R383" s="58" t="s">
        <v>155</v>
      </c>
      <c r="S383" s="58" t="s">
        <v>949</v>
      </c>
      <c r="T383" s="58" t="s">
        <v>950</v>
      </c>
      <c r="U383" s="58" t="s">
        <v>155</v>
      </c>
      <c r="V383" s="58" t="s">
        <v>951</v>
      </c>
      <c r="W383" s="2"/>
      <c r="X383" s="2"/>
      <c r="Y383" s="2"/>
      <c r="Z383" s="2"/>
    </row>
    <row r="384" spans="1:26" ht="14.25" customHeight="1">
      <c r="A384" s="59" t="s">
        <v>953</v>
      </c>
      <c r="B384" s="58" t="s">
        <v>416</v>
      </c>
      <c r="C384" s="58" t="s">
        <v>3</v>
      </c>
      <c r="D384" s="58" t="s">
        <v>155</v>
      </c>
      <c r="E384" s="58" t="s">
        <v>155</v>
      </c>
      <c r="F384" s="58" t="s">
        <v>155</v>
      </c>
      <c r="G384" s="58" t="s">
        <v>325</v>
      </c>
      <c r="H384" s="58" t="s">
        <v>326</v>
      </c>
      <c r="I384" s="58" t="s">
        <v>423</v>
      </c>
      <c r="J384" s="58">
        <v>12</v>
      </c>
      <c r="K384" s="58" t="s">
        <v>954</v>
      </c>
      <c r="L384" s="58" t="s">
        <v>155</v>
      </c>
      <c r="M384" s="58" t="s">
        <v>155</v>
      </c>
      <c r="N384" s="58" t="s">
        <v>955</v>
      </c>
      <c r="O384" s="58" t="s">
        <v>956</v>
      </c>
      <c r="P384" s="58" t="s">
        <v>957</v>
      </c>
      <c r="Q384" s="58" t="s">
        <v>155</v>
      </c>
      <c r="R384" s="58" t="s">
        <v>155</v>
      </c>
      <c r="S384" s="58" t="s">
        <v>958</v>
      </c>
      <c r="T384" s="58" t="s">
        <v>950</v>
      </c>
      <c r="U384" s="58" t="s">
        <v>155</v>
      </c>
      <c r="V384" s="58" t="s">
        <v>959</v>
      </c>
      <c r="W384" s="2"/>
      <c r="X384" s="2"/>
      <c r="Y384" s="2"/>
      <c r="Z384" s="2"/>
    </row>
    <row r="385" spans="1:26" ht="14.25" customHeight="1">
      <c r="A385" s="59" t="s">
        <v>960</v>
      </c>
      <c r="B385" s="58" t="s">
        <v>416</v>
      </c>
      <c r="C385" s="58" t="s">
        <v>3</v>
      </c>
      <c r="D385" s="58" t="s">
        <v>155</v>
      </c>
      <c r="E385" s="58" t="s">
        <v>133</v>
      </c>
      <c r="F385" s="58" t="s">
        <v>155</v>
      </c>
      <c r="G385" s="58" t="s">
        <v>325</v>
      </c>
      <c r="H385" s="58" t="s">
        <v>326</v>
      </c>
      <c r="I385" s="58" t="s">
        <v>423</v>
      </c>
      <c r="J385" s="58">
        <v>12</v>
      </c>
      <c r="K385" s="58" t="s">
        <v>954</v>
      </c>
      <c r="L385" s="58" t="s">
        <v>155</v>
      </c>
      <c r="M385" s="58" t="s">
        <v>155</v>
      </c>
      <c r="N385" s="58" t="s">
        <v>955</v>
      </c>
      <c r="O385" s="58" t="s">
        <v>956</v>
      </c>
      <c r="P385" s="58" t="s">
        <v>957</v>
      </c>
      <c r="Q385" s="58" t="s">
        <v>155</v>
      </c>
      <c r="R385" s="58" t="s">
        <v>155</v>
      </c>
      <c r="S385" s="58" t="s">
        <v>958</v>
      </c>
      <c r="T385" s="58" t="s">
        <v>950</v>
      </c>
      <c r="U385" s="58" t="s">
        <v>155</v>
      </c>
      <c r="V385" s="58" t="s">
        <v>959</v>
      </c>
      <c r="W385" s="2"/>
      <c r="X385" s="2"/>
      <c r="Y385" s="2"/>
      <c r="Z385" s="2"/>
    </row>
    <row r="386" spans="1:26" ht="14.25" customHeight="1">
      <c r="A386" s="59" t="s">
        <v>961</v>
      </c>
      <c r="B386" s="58" t="s">
        <v>416</v>
      </c>
      <c r="C386" s="58" t="s">
        <v>3</v>
      </c>
      <c r="D386" s="58" t="s">
        <v>155</v>
      </c>
      <c r="E386" s="58" t="s">
        <v>155</v>
      </c>
      <c r="F386" s="58" t="s">
        <v>155</v>
      </c>
      <c r="G386" s="58" t="s">
        <v>325</v>
      </c>
      <c r="H386" s="58" t="s">
        <v>326</v>
      </c>
      <c r="I386" s="58" t="s">
        <v>757</v>
      </c>
      <c r="J386" s="58">
        <v>20</v>
      </c>
      <c r="K386" s="58" t="s">
        <v>962</v>
      </c>
      <c r="L386" s="58" t="s">
        <v>963</v>
      </c>
      <c r="M386" s="58" t="s">
        <v>155</v>
      </c>
      <c r="N386" s="58" t="s">
        <v>964</v>
      </c>
      <c r="O386" s="58" t="s">
        <v>155</v>
      </c>
      <c r="P386" s="58" t="s">
        <v>155</v>
      </c>
      <c r="Q386" s="58" t="s">
        <v>155</v>
      </c>
      <c r="R386" s="58" t="s">
        <v>155</v>
      </c>
      <c r="S386" s="58" t="s">
        <v>965</v>
      </c>
      <c r="T386" s="58" t="s">
        <v>966</v>
      </c>
      <c r="U386" s="58" t="s">
        <v>967</v>
      </c>
      <c r="V386" s="58" t="s">
        <v>155</v>
      </c>
      <c r="W386" s="2"/>
      <c r="X386" s="2"/>
      <c r="Y386" s="2"/>
      <c r="Z386" s="2"/>
    </row>
    <row r="387" spans="1:26" ht="14.25" customHeight="1">
      <c r="A387" s="59" t="s">
        <v>968</v>
      </c>
      <c r="B387" s="58" t="s">
        <v>416</v>
      </c>
      <c r="C387" s="58" t="s">
        <v>3</v>
      </c>
      <c r="D387" s="58" t="s">
        <v>155</v>
      </c>
      <c r="E387" s="58" t="s">
        <v>133</v>
      </c>
      <c r="F387" s="58" t="s">
        <v>155</v>
      </c>
      <c r="G387" s="58" t="s">
        <v>325</v>
      </c>
      <c r="H387" s="58" t="s">
        <v>326</v>
      </c>
      <c r="I387" s="58" t="s">
        <v>757</v>
      </c>
      <c r="J387" s="58">
        <v>20</v>
      </c>
      <c r="K387" s="58" t="s">
        <v>962</v>
      </c>
      <c r="L387" s="58" t="s">
        <v>963</v>
      </c>
      <c r="M387" s="58" t="s">
        <v>155</v>
      </c>
      <c r="N387" s="58" t="s">
        <v>964</v>
      </c>
      <c r="O387" s="58" t="s">
        <v>155</v>
      </c>
      <c r="P387" s="58" t="s">
        <v>155</v>
      </c>
      <c r="Q387" s="58" t="s">
        <v>155</v>
      </c>
      <c r="R387" s="58" t="s">
        <v>155</v>
      </c>
      <c r="S387" s="58" t="s">
        <v>965</v>
      </c>
      <c r="T387" s="58" t="s">
        <v>966</v>
      </c>
      <c r="U387" s="58" t="s">
        <v>967</v>
      </c>
      <c r="V387" s="58" t="s">
        <v>155</v>
      </c>
      <c r="W387" s="2"/>
      <c r="X387" s="2"/>
      <c r="Y387" s="2"/>
      <c r="Z387" s="2"/>
    </row>
    <row r="388" spans="1:26" ht="14.25" customHeight="1">
      <c r="A388" s="59" t="s">
        <v>969</v>
      </c>
      <c r="B388" s="58" t="s">
        <v>416</v>
      </c>
      <c r="C388" s="58" t="s">
        <v>3</v>
      </c>
      <c r="D388" s="58" t="s">
        <v>155</v>
      </c>
      <c r="E388" s="58" t="s">
        <v>155</v>
      </c>
      <c r="F388" s="58" t="s">
        <v>155</v>
      </c>
      <c r="G388" s="58" t="s">
        <v>325</v>
      </c>
      <c r="H388" s="58" t="s">
        <v>326</v>
      </c>
      <c r="I388" s="58" t="s">
        <v>757</v>
      </c>
      <c r="J388" s="58">
        <v>12</v>
      </c>
      <c r="K388" s="58" t="s">
        <v>970</v>
      </c>
      <c r="L388" s="58" t="s">
        <v>155</v>
      </c>
      <c r="M388" s="58" t="s">
        <v>155</v>
      </c>
      <c r="N388" s="58" t="s">
        <v>971</v>
      </c>
      <c r="O388" s="58" t="s">
        <v>972</v>
      </c>
      <c r="P388" s="58" t="s">
        <v>155</v>
      </c>
      <c r="Q388" s="58" t="s">
        <v>155</v>
      </c>
      <c r="R388" s="58" t="s">
        <v>155</v>
      </c>
      <c r="S388" s="58" t="s">
        <v>973</v>
      </c>
      <c r="T388" s="58" t="s">
        <v>974</v>
      </c>
      <c r="U388" s="58" t="s">
        <v>975</v>
      </c>
      <c r="V388" s="58" t="s">
        <v>155</v>
      </c>
      <c r="W388" s="2"/>
      <c r="X388" s="2"/>
      <c r="Y388" s="2"/>
      <c r="Z388" s="2"/>
    </row>
    <row r="389" spans="1:26" ht="14.25" customHeight="1">
      <c r="A389" s="59" t="s">
        <v>976</v>
      </c>
      <c r="B389" s="58" t="s">
        <v>416</v>
      </c>
      <c r="C389" s="58" t="s">
        <v>3</v>
      </c>
      <c r="D389" s="58" t="s">
        <v>155</v>
      </c>
      <c r="E389" s="58" t="s">
        <v>155</v>
      </c>
      <c r="F389" s="58" t="s">
        <v>133</v>
      </c>
      <c r="G389" s="58" t="s">
        <v>360</v>
      </c>
      <c r="H389" s="58" t="s">
        <v>977</v>
      </c>
      <c r="I389" s="58">
        <v>-20</v>
      </c>
      <c r="J389" s="58">
        <v>12</v>
      </c>
      <c r="K389" s="58">
        <v>-3.6</v>
      </c>
      <c r="L389" s="58">
        <v>53</v>
      </c>
      <c r="M389" s="58" t="s">
        <v>155</v>
      </c>
      <c r="N389" s="58">
        <v>57</v>
      </c>
      <c r="O389" s="58">
        <v>70</v>
      </c>
      <c r="P389" s="58" t="s">
        <v>155</v>
      </c>
      <c r="Q389" s="58" t="s">
        <v>155</v>
      </c>
      <c r="R389" s="58" t="s">
        <v>155</v>
      </c>
      <c r="S389" s="58" t="s">
        <v>155</v>
      </c>
      <c r="T389" s="58" t="s">
        <v>155</v>
      </c>
      <c r="U389" s="58" t="s">
        <v>155</v>
      </c>
      <c r="V389" s="58" t="s">
        <v>155</v>
      </c>
      <c r="W389" s="2"/>
      <c r="X389" s="2"/>
      <c r="Y389" s="2"/>
      <c r="Z389" s="2"/>
    </row>
    <row r="390" spans="1:26" ht="14.25" customHeight="1">
      <c r="A390" s="59" t="s">
        <v>978</v>
      </c>
      <c r="B390" s="58" t="s">
        <v>416</v>
      </c>
      <c r="C390" s="58" t="s">
        <v>3</v>
      </c>
      <c r="D390" s="58" t="s">
        <v>155</v>
      </c>
      <c r="E390" s="58" t="s">
        <v>155</v>
      </c>
      <c r="F390" s="58" t="s">
        <v>133</v>
      </c>
      <c r="G390" s="58" t="s">
        <v>360</v>
      </c>
      <c r="H390" s="58" t="s">
        <v>977</v>
      </c>
      <c r="I390" s="58">
        <v>-20</v>
      </c>
      <c r="J390" s="58">
        <v>12</v>
      </c>
      <c r="K390" s="58">
        <v>-2</v>
      </c>
      <c r="L390" s="58">
        <v>100</v>
      </c>
      <c r="M390" s="58" t="s">
        <v>155</v>
      </c>
      <c r="N390" s="58">
        <v>110</v>
      </c>
      <c r="O390" s="58">
        <v>140</v>
      </c>
      <c r="P390" s="58" t="s">
        <v>155</v>
      </c>
      <c r="Q390" s="58" t="s">
        <v>155</v>
      </c>
      <c r="R390" s="58" t="s">
        <v>155</v>
      </c>
      <c r="S390" s="58" t="s">
        <v>155</v>
      </c>
      <c r="T390" s="58" t="s">
        <v>155</v>
      </c>
      <c r="U390" s="58" t="s">
        <v>155</v>
      </c>
      <c r="V390" s="58" t="s">
        <v>155</v>
      </c>
      <c r="W390" s="2"/>
      <c r="X390" s="2"/>
      <c r="Y390" s="2"/>
      <c r="Z390" s="2"/>
    </row>
    <row r="391" spans="1:26" ht="14.25" customHeight="1">
      <c r="A391" s="59" t="s">
        <v>979</v>
      </c>
      <c r="B391" s="58" t="s">
        <v>416</v>
      </c>
      <c r="C391" s="58" t="s">
        <v>3</v>
      </c>
      <c r="D391" s="58" t="s">
        <v>155</v>
      </c>
      <c r="E391" s="58" t="s">
        <v>155</v>
      </c>
      <c r="F391" s="58" t="s">
        <v>155</v>
      </c>
      <c r="G391" s="58" t="s">
        <v>340</v>
      </c>
      <c r="H391" s="58" t="s">
        <v>341</v>
      </c>
      <c r="I391" s="58">
        <v>30</v>
      </c>
      <c r="J391" s="58">
        <v>12</v>
      </c>
      <c r="K391" s="58">
        <v>3.9</v>
      </c>
      <c r="L391" s="58">
        <v>48</v>
      </c>
      <c r="M391" s="58" t="s">
        <v>155</v>
      </c>
      <c r="N391" s="58">
        <v>53</v>
      </c>
      <c r="O391" s="58">
        <v>66</v>
      </c>
      <c r="P391" s="58" t="s">
        <v>155</v>
      </c>
      <c r="Q391" s="58" t="s">
        <v>155</v>
      </c>
      <c r="R391" s="58" t="s">
        <v>155</v>
      </c>
      <c r="S391" s="58">
        <v>490</v>
      </c>
      <c r="T391" s="58">
        <v>1.2</v>
      </c>
      <c r="U391" s="58">
        <v>11.3</v>
      </c>
      <c r="V391" s="58" t="s">
        <v>155</v>
      </c>
      <c r="W391" s="2"/>
      <c r="X391" s="2"/>
      <c r="Y391" s="2"/>
      <c r="Z391" s="2"/>
    </row>
    <row r="392" spans="1:26" ht="14.25" customHeight="1">
      <c r="A392" s="59" t="s">
        <v>980</v>
      </c>
      <c r="B392" s="58" t="s">
        <v>416</v>
      </c>
      <c r="C392" s="58" t="s">
        <v>3</v>
      </c>
      <c r="D392" s="58" t="s">
        <v>155</v>
      </c>
      <c r="E392" s="58" t="s">
        <v>155</v>
      </c>
      <c r="F392" s="58" t="s">
        <v>155</v>
      </c>
      <c r="G392" s="58" t="s">
        <v>370</v>
      </c>
      <c r="H392" s="58" t="s">
        <v>341</v>
      </c>
      <c r="I392" s="58">
        <v>-30</v>
      </c>
      <c r="J392" s="58">
        <v>12</v>
      </c>
      <c r="K392" s="58">
        <v>-3.2</v>
      </c>
      <c r="L392" s="58">
        <v>74</v>
      </c>
      <c r="M392" s="58" t="s">
        <v>155</v>
      </c>
      <c r="N392" s="58">
        <v>83</v>
      </c>
      <c r="O392" s="58">
        <v>115</v>
      </c>
      <c r="P392" s="58" t="s">
        <v>155</v>
      </c>
      <c r="Q392" s="58" t="s">
        <v>155</v>
      </c>
      <c r="R392" s="58" t="s">
        <v>155</v>
      </c>
      <c r="S392" s="58">
        <v>633</v>
      </c>
      <c r="T392" s="58">
        <v>-1.3</v>
      </c>
      <c r="U392" s="58">
        <v>15</v>
      </c>
      <c r="V392" s="58" t="s">
        <v>155</v>
      </c>
      <c r="W392" s="2"/>
      <c r="X392" s="2"/>
      <c r="Y392" s="2"/>
      <c r="Z392" s="2"/>
    </row>
    <row r="393" spans="1:26" ht="14.25" customHeight="1">
      <c r="A393" s="59" t="s">
        <v>981</v>
      </c>
      <c r="B393" s="58" t="s">
        <v>416</v>
      </c>
      <c r="C393" s="58" t="s">
        <v>3</v>
      </c>
      <c r="D393" s="58" t="s">
        <v>155</v>
      </c>
      <c r="E393" s="58" t="s">
        <v>155</v>
      </c>
      <c r="F393" s="58" t="s">
        <v>155</v>
      </c>
      <c r="G393" s="58" t="s">
        <v>340</v>
      </c>
      <c r="H393" s="58" t="s">
        <v>341</v>
      </c>
      <c r="I393" s="58">
        <v>30</v>
      </c>
      <c r="J393" s="58">
        <v>20</v>
      </c>
      <c r="K393" s="58">
        <v>4</v>
      </c>
      <c r="L393" s="58">
        <v>48</v>
      </c>
      <c r="M393" s="58" t="s">
        <v>155</v>
      </c>
      <c r="N393" s="58">
        <v>70</v>
      </c>
      <c r="O393" s="58" t="s">
        <v>155</v>
      </c>
      <c r="P393" s="58" t="s">
        <v>155</v>
      </c>
      <c r="Q393" s="58" t="s">
        <v>155</v>
      </c>
      <c r="R393" s="58" t="s">
        <v>155</v>
      </c>
      <c r="S393" s="58">
        <v>235</v>
      </c>
      <c r="T393" s="58">
        <v>2.1</v>
      </c>
      <c r="U393" s="58">
        <v>5.8</v>
      </c>
      <c r="V393" s="58" t="s">
        <v>155</v>
      </c>
      <c r="W393" s="2"/>
      <c r="X393" s="2"/>
      <c r="Y393" s="2"/>
      <c r="Z393" s="2"/>
    </row>
    <row r="394" spans="1:26" ht="14.25" customHeight="1">
      <c r="A394" s="59" t="s">
        <v>982</v>
      </c>
      <c r="B394" s="58" t="s">
        <v>416</v>
      </c>
      <c r="C394" s="58" t="s">
        <v>3</v>
      </c>
      <c r="D394" s="58" t="s">
        <v>155</v>
      </c>
      <c r="E394" s="58" t="s">
        <v>133</v>
      </c>
      <c r="F394" s="58" t="s">
        <v>155</v>
      </c>
      <c r="G394" s="58" t="s">
        <v>340</v>
      </c>
      <c r="H394" s="58" t="s">
        <v>341</v>
      </c>
      <c r="I394" s="58">
        <v>30</v>
      </c>
      <c r="J394" s="58">
        <v>20</v>
      </c>
      <c r="K394" s="58">
        <v>4</v>
      </c>
      <c r="L394" s="58">
        <v>48</v>
      </c>
      <c r="M394" s="58" t="s">
        <v>155</v>
      </c>
      <c r="N394" s="58">
        <v>70</v>
      </c>
      <c r="O394" s="58" t="s">
        <v>155</v>
      </c>
      <c r="P394" s="58" t="s">
        <v>155</v>
      </c>
      <c r="Q394" s="58" t="s">
        <v>155</v>
      </c>
      <c r="R394" s="58" t="s">
        <v>155</v>
      </c>
      <c r="S394" s="58">
        <v>235</v>
      </c>
      <c r="T394" s="58">
        <v>2.1</v>
      </c>
      <c r="U394" s="58">
        <v>5.8</v>
      </c>
      <c r="V394" s="58" t="s">
        <v>155</v>
      </c>
      <c r="W394" s="2"/>
      <c r="X394" s="2"/>
      <c r="Y394" s="2"/>
      <c r="Z394" s="2"/>
    </row>
    <row r="395" spans="1:26" ht="14.25" customHeight="1">
      <c r="A395" s="59" t="s">
        <v>983</v>
      </c>
      <c r="B395" s="58" t="s">
        <v>416</v>
      </c>
      <c r="C395" s="58" t="s">
        <v>3</v>
      </c>
      <c r="D395" s="58" t="s">
        <v>155</v>
      </c>
      <c r="E395" s="58" t="s">
        <v>155</v>
      </c>
      <c r="F395" s="58" t="s">
        <v>155</v>
      </c>
      <c r="G395" s="58" t="s">
        <v>370</v>
      </c>
      <c r="H395" s="58" t="s">
        <v>341</v>
      </c>
      <c r="I395" s="58">
        <v>-30</v>
      </c>
      <c r="J395" s="58">
        <v>20</v>
      </c>
      <c r="K395" s="58">
        <v>-2.6</v>
      </c>
      <c r="L395" s="58">
        <v>115</v>
      </c>
      <c r="M395" s="58" t="s">
        <v>155</v>
      </c>
      <c r="N395" s="58">
        <v>150</v>
      </c>
      <c r="O395" s="58" t="s">
        <v>155</v>
      </c>
      <c r="P395" s="58" t="s">
        <v>155</v>
      </c>
      <c r="Q395" s="58" t="s">
        <v>155</v>
      </c>
      <c r="R395" s="58" t="s">
        <v>155</v>
      </c>
      <c r="S395" s="58">
        <v>396</v>
      </c>
      <c r="T395" s="58">
        <v>-2.1</v>
      </c>
      <c r="U395" s="58">
        <v>9.8000000000000007</v>
      </c>
      <c r="V395" s="58" t="s">
        <v>155</v>
      </c>
      <c r="W395" s="2"/>
      <c r="X395" s="2"/>
      <c r="Y395" s="2"/>
      <c r="Z395" s="2"/>
    </row>
    <row r="396" spans="1:26" ht="14.25" customHeight="1">
      <c r="A396" s="59" t="s">
        <v>984</v>
      </c>
      <c r="B396" s="58" t="s">
        <v>416</v>
      </c>
      <c r="C396" s="58" t="s">
        <v>3</v>
      </c>
      <c r="D396" s="58" t="s">
        <v>155</v>
      </c>
      <c r="E396" s="58" t="s">
        <v>133</v>
      </c>
      <c r="F396" s="58" t="s">
        <v>155</v>
      </c>
      <c r="G396" s="58" t="s">
        <v>370</v>
      </c>
      <c r="H396" s="58" t="s">
        <v>341</v>
      </c>
      <c r="I396" s="58">
        <v>-30</v>
      </c>
      <c r="J396" s="58">
        <v>20</v>
      </c>
      <c r="K396" s="58">
        <v>-2.6</v>
      </c>
      <c r="L396" s="58">
        <v>115</v>
      </c>
      <c r="M396" s="58" t="s">
        <v>155</v>
      </c>
      <c r="N396" s="58">
        <v>150</v>
      </c>
      <c r="O396" s="58" t="s">
        <v>155</v>
      </c>
      <c r="P396" s="58" t="s">
        <v>155</v>
      </c>
      <c r="Q396" s="58" t="s">
        <v>155</v>
      </c>
      <c r="R396" s="58" t="s">
        <v>155</v>
      </c>
      <c r="S396" s="58">
        <v>396</v>
      </c>
      <c r="T396" s="58">
        <v>-2.1</v>
      </c>
      <c r="U396" s="58">
        <v>9.8000000000000007</v>
      </c>
      <c r="V396" s="58" t="s">
        <v>155</v>
      </c>
      <c r="W396" s="2"/>
      <c r="X396" s="2"/>
      <c r="Y396" s="2"/>
      <c r="Z396" s="2"/>
    </row>
    <row r="397" spans="1:26" ht="14.25" customHeight="1">
      <c r="A397" s="59" t="s">
        <v>985</v>
      </c>
      <c r="B397" s="58" t="s">
        <v>416</v>
      </c>
      <c r="C397" s="58" t="s">
        <v>3</v>
      </c>
      <c r="D397" s="58" t="s">
        <v>155</v>
      </c>
      <c r="E397" s="58" t="s">
        <v>155</v>
      </c>
      <c r="F397" s="58" t="s">
        <v>155</v>
      </c>
      <c r="G397" s="58" t="s">
        <v>370</v>
      </c>
      <c r="H397" s="58" t="s">
        <v>341</v>
      </c>
      <c r="I397" s="58">
        <v>-20</v>
      </c>
      <c r="J397" s="58">
        <v>12</v>
      </c>
      <c r="K397" s="58">
        <v>-2.7</v>
      </c>
      <c r="L397" s="58" t="s">
        <v>155</v>
      </c>
      <c r="M397" s="58" t="s">
        <v>155</v>
      </c>
      <c r="N397" s="58">
        <v>105</v>
      </c>
      <c r="O397" s="58">
        <v>135</v>
      </c>
      <c r="P397" s="58">
        <v>190</v>
      </c>
      <c r="Q397" s="58" t="s">
        <v>155</v>
      </c>
      <c r="R397" s="58" t="s">
        <v>155</v>
      </c>
      <c r="S397" s="58">
        <v>416</v>
      </c>
      <c r="T397" s="58">
        <v>-1.2</v>
      </c>
      <c r="U397" s="58" t="s">
        <v>155</v>
      </c>
      <c r="V397" s="58">
        <v>5.4</v>
      </c>
      <c r="W397" s="2"/>
      <c r="X397" s="2"/>
      <c r="Y397" s="2"/>
      <c r="Z397" s="2"/>
    </row>
    <row r="398" spans="1:26" ht="14.25" customHeight="1">
      <c r="A398" s="59" t="s">
        <v>986</v>
      </c>
      <c r="B398" s="58" t="s">
        <v>416</v>
      </c>
      <c r="C398" s="58" t="s">
        <v>3</v>
      </c>
      <c r="D398" s="58" t="s">
        <v>155</v>
      </c>
      <c r="E398" s="58" t="s">
        <v>155</v>
      </c>
      <c r="F398" s="58" t="s">
        <v>155</v>
      </c>
      <c r="G398" s="58" t="s">
        <v>340</v>
      </c>
      <c r="H398" s="58" t="s">
        <v>341</v>
      </c>
      <c r="I398" s="58">
        <v>20</v>
      </c>
      <c r="J398" s="58">
        <v>12</v>
      </c>
      <c r="K398" s="58">
        <v>3.7</v>
      </c>
      <c r="L398" s="58" t="s">
        <v>155</v>
      </c>
      <c r="M398" s="58" t="s">
        <v>155</v>
      </c>
      <c r="N398" s="58">
        <v>56</v>
      </c>
      <c r="O398" s="58">
        <v>69</v>
      </c>
      <c r="P398" s="58">
        <v>98</v>
      </c>
      <c r="Q398" s="58" t="s">
        <v>155</v>
      </c>
      <c r="R398" s="58" t="s">
        <v>155</v>
      </c>
      <c r="S398" s="58">
        <v>350</v>
      </c>
      <c r="T398" s="58">
        <v>1.2</v>
      </c>
      <c r="U398" s="58" t="s">
        <v>155</v>
      </c>
      <c r="V398" s="58">
        <v>4.57</v>
      </c>
      <c r="W398" s="2"/>
      <c r="X398" s="2"/>
      <c r="Y398" s="2"/>
      <c r="Z398" s="2"/>
    </row>
    <row r="399" spans="1:26" ht="14.25" customHeight="1">
      <c r="A399" s="59" t="s">
        <v>987</v>
      </c>
      <c r="B399" s="58" t="s">
        <v>416</v>
      </c>
      <c r="C399" s="58" t="s">
        <v>3</v>
      </c>
      <c r="D399" s="58" t="s">
        <v>155</v>
      </c>
      <c r="E399" s="58" t="s">
        <v>155</v>
      </c>
      <c r="F399" s="58" t="s">
        <v>155</v>
      </c>
      <c r="G399" s="58" t="s">
        <v>370</v>
      </c>
      <c r="H399" s="58" t="s">
        <v>341</v>
      </c>
      <c r="I399" s="58">
        <v>-20</v>
      </c>
      <c r="J399" s="58">
        <v>12</v>
      </c>
      <c r="K399" s="58">
        <v>-3.6</v>
      </c>
      <c r="L399" s="58" t="s">
        <v>155</v>
      </c>
      <c r="M399" s="58" t="s">
        <v>155</v>
      </c>
      <c r="N399" s="58">
        <v>57</v>
      </c>
      <c r="O399" s="58">
        <v>70</v>
      </c>
      <c r="P399" s="58">
        <v>95</v>
      </c>
      <c r="Q399" s="58" t="s">
        <v>155</v>
      </c>
      <c r="R399" s="58" t="s">
        <v>155</v>
      </c>
      <c r="S399" s="58">
        <v>756</v>
      </c>
      <c r="T399" s="58">
        <v>-1.2</v>
      </c>
      <c r="U399" s="58" t="s">
        <v>155</v>
      </c>
      <c r="V399" s="58">
        <v>18</v>
      </c>
      <c r="W399" s="2"/>
      <c r="X399" s="2"/>
      <c r="Y399" s="2"/>
      <c r="Z399" s="2"/>
    </row>
    <row r="400" spans="1:26" ht="14.25" customHeight="1">
      <c r="A400" s="59" t="s">
        <v>988</v>
      </c>
      <c r="B400" s="58" t="s">
        <v>416</v>
      </c>
      <c r="C400" s="58" t="s">
        <v>3</v>
      </c>
      <c r="D400" s="58" t="s">
        <v>155</v>
      </c>
      <c r="E400" s="58" t="s">
        <v>155</v>
      </c>
      <c r="F400" s="58" t="s">
        <v>155</v>
      </c>
      <c r="G400" s="58" t="s">
        <v>340</v>
      </c>
      <c r="H400" s="58" t="s">
        <v>341</v>
      </c>
      <c r="I400" s="58">
        <v>20</v>
      </c>
      <c r="J400" s="58">
        <v>12</v>
      </c>
      <c r="K400" s="58">
        <v>5.2</v>
      </c>
      <c r="L400" s="58" t="s">
        <v>155</v>
      </c>
      <c r="M400" s="58" t="s">
        <v>155</v>
      </c>
      <c r="N400" s="58">
        <v>29</v>
      </c>
      <c r="O400" s="58">
        <v>42</v>
      </c>
      <c r="P400" s="58">
        <v>85</v>
      </c>
      <c r="Q400" s="58" t="s">
        <v>155</v>
      </c>
      <c r="R400" s="58" t="s">
        <v>155</v>
      </c>
      <c r="S400" s="58">
        <v>513</v>
      </c>
      <c r="T400" s="58">
        <v>1.2</v>
      </c>
      <c r="U400" s="58" t="s">
        <v>155</v>
      </c>
      <c r="V400" s="58">
        <v>7</v>
      </c>
      <c r="W400" s="2"/>
      <c r="X400" s="2"/>
      <c r="Y400" s="2"/>
      <c r="Z400" s="2"/>
    </row>
    <row r="401" spans="1:26" ht="14.25" customHeight="1">
      <c r="A401" s="59" t="s">
        <v>989</v>
      </c>
      <c r="B401" s="58" t="s">
        <v>416</v>
      </c>
      <c r="C401" s="58" t="s">
        <v>3</v>
      </c>
      <c r="D401" s="58" t="s">
        <v>155</v>
      </c>
      <c r="E401" s="58" t="s">
        <v>155</v>
      </c>
      <c r="F401" s="58" t="s">
        <v>133</v>
      </c>
      <c r="G401" s="58" t="s">
        <v>340</v>
      </c>
      <c r="H401" s="58" t="s">
        <v>341</v>
      </c>
      <c r="I401" s="58">
        <v>20</v>
      </c>
      <c r="J401" s="58">
        <v>8</v>
      </c>
      <c r="K401" s="58">
        <v>2</v>
      </c>
      <c r="L401" s="58" t="s">
        <v>155</v>
      </c>
      <c r="M401" s="58" t="s">
        <v>155</v>
      </c>
      <c r="N401" s="58">
        <v>150</v>
      </c>
      <c r="O401" s="58">
        <v>215</v>
      </c>
      <c r="P401" s="58">
        <v>400</v>
      </c>
      <c r="Q401" s="58" t="s">
        <v>155</v>
      </c>
      <c r="R401" s="58" t="s">
        <v>155</v>
      </c>
      <c r="S401" s="58">
        <v>92</v>
      </c>
      <c r="T401" s="58">
        <v>1</v>
      </c>
      <c r="U401" s="58">
        <v>1.8</v>
      </c>
      <c r="V401" s="58" t="s">
        <v>155</v>
      </c>
      <c r="W401" s="2"/>
      <c r="X401" s="2"/>
      <c r="Y401" s="2"/>
      <c r="Z401" s="2"/>
    </row>
    <row r="402" spans="1:26" ht="14.25" customHeight="1">
      <c r="A402" s="59" t="s">
        <v>990</v>
      </c>
      <c r="B402" s="58" t="s">
        <v>416</v>
      </c>
      <c r="C402" s="58" t="s">
        <v>3</v>
      </c>
      <c r="D402" s="58" t="s">
        <v>155</v>
      </c>
      <c r="E402" s="58" t="s">
        <v>155</v>
      </c>
      <c r="F402" s="58" t="s">
        <v>133</v>
      </c>
      <c r="G402" s="58" t="s">
        <v>340</v>
      </c>
      <c r="H402" s="58" t="s">
        <v>341</v>
      </c>
      <c r="I402" s="58">
        <v>30</v>
      </c>
      <c r="J402" s="58">
        <v>8</v>
      </c>
      <c r="K402" s="58">
        <v>1.6</v>
      </c>
      <c r="L402" s="58" t="s">
        <v>155</v>
      </c>
      <c r="M402" s="58" t="s">
        <v>155</v>
      </c>
      <c r="N402" s="58">
        <v>200</v>
      </c>
      <c r="O402" s="58">
        <v>270</v>
      </c>
      <c r="P402" s="58">
        <v>570</v>
      </c>
      <c r="Q402" s="58" t="s">
        <v>155</v>
      </c>
      <c r="R402" s="58" t="s">
        <v>155</v>
      </c>
      <c r="S402" s="58">
        <v>93</v>
      </c>
      <c r="T402" s="58">
        <v>1.3</v>
      </c>
      <c r="U402" s="58" t="s">
        <v>155</v>
      </c>
      <c r="V402" s="58">
        <v>1.5</v>
      </c>
      <c r="W402" s="2"/>
      <c r="X402" s="2"/>
      <c r="Y402" s="2"/>
      <c r="Z402" s="2"/>
    </row>
    <row r="403" spans="1:26" ht="14.25" customHeight="1">
      <c r="A403" s="59" t="s">
        <v>991</v>
      </c>
      <c r="B403" s="58" t="s">
        <v>416</v>
      </c>
      <c r="C403" s="58" t="s">
        <v>3</v>
      </c>
      <c r="D403" s="58" t="s">
        <v>155</v>
      </c>
      <c r="E403" s="58" t="s">
        <v>155</v>
      </c>
      <c r="F403" s="58" t="s">
        <v>133</v>
      </c>
      <c r="G403" s="58" t="s">
        <v>370</v>
      </c>
      <c r="H403" s="58" t="s">
        <v>341</v>
      </c>
      <c r="I403" s="58">
        <v>-30</v>
      </c>
      <c r="J403" s="58">
        <v>8</v>
      </c>
      <c r="K403" s="58">
        <v>-1.1000000000000001</v>
      </c>
      <c r="L403" s="58" t="s">
        <v>155</v>
      </c>
      <c r="M403" s="58" t="s">
        <v>155</v>
      </c>
      <c r="N403" s="58">
        <v>370</v>
      </c>
      <c r="O403" s="58">
        <v>540</v>
      </c>
      <c r="P403" s="58">
        <v>970</v>
      </c>
      <c r="Q403" s="58" t="s">
        <v>155</v>
      </c>
      <c r="R403" s="58" t="s">
        <v>155</v>
      </c>
      <c r="S403" s="58">
        <v>125</v>
      </c>
      <c r="T403" s="58">
        <v>-1.3</v>
      </c>
      <c r="U403" s="58" t="s">
        <v>155</v>
      </c>
      <c r="V403" s="58">
        <v>1.6</v>
      </c>
      <c r="W403" s="2"/>
      <c r="X403" s="2"/>
      <c r="Y403" s="2"/>
      <c r="Z403" s="2"/>
    </row>
    <row r="404" spans="1:26" ht="14.25" customHeight="1">
      <c r="A404" s="59" t="s">
        <v>992</v>
      </c>
      <c r="B404" s="58" t="s">
        <v>324</v>
      </c>
      <c r="C404" s="58" t="s">
        <v>3</v>
      </c>
      <c r="D404" s="58" t="s">
        <v>155</v>
      </c>
      <c r="E404" s="58" t="s">
        <v>155</v>
      </c>
      <c r="F404" s="58" t="s">
        <v>155</v>
      </c>
      <c r="G404" s="58" t="s">
        <v>360</v>
      </c>
      <c r="H404" s="58" t="s">
        <v>314</v>
      </c>
      <c r="I404" s="58">
        <v>-20</v>
      </c>
      <c r="J404" s="58">
        <v>12</v>
      </c>
      <c r="K404" s="58">
        <v>-2.5</v>
      </c>
      <c r="L404" s="58" t="s">
        <v>155</v>
      </c>
      <c r="M404" s="58" t="s">
        <v>155</v>
      </c>
      <c r="N404" s="58">
        <v>85</v>
      </c>
      <c r="O404" s="58">
        <v>115</v>
      </c>
      <c r="P404" s="58">
        <v>150</v>
      </c>
      <c r="Q404" s="58">
        <v>250</v>
      </c>
      <c r="R404" s="58" t="s">
        <v>155</v>
      </c>
      <c r="S404" s="58">
        <v>522</v>
      </c>
      <c r="T404" s="58">
        <v>-1.2</v>
      </c>
      <c r="U404" s="58" t="s">
        <v>155</v>
      </c>
      <c r="V404" s="58">
        <v>7</v>
      </c>
      <c r="W404" s="2"/>
      <c r="X404" s="2"/>
      <c r="Y404" s="2"/>
      <c r="Z404" s="2"/>
    </row>
    <row r="405" spans="1:26" ht="14.25" customHeight="1">
      <c r="A405" s="59" t="s">
        <v>993</v>
      </c>
      <c r="B405" s="58" t="s">
        <v>324</v>
      </c>
      <c r="C405" s="58" t="s">
        <v>3</v>
      </c>
      <c r="D405" s="58" t="s">
        <v>155</v>
      </c>
      <c r="E405" s="58" t="s">
        <v>155</v>
      </c>
      <c r="F405" s="58" t="s">
        <v>133</v>
      </c>
      <c r="G405" s="58" t="s">
        <v>325</v>
      </c>
      <c r="H405" s="58" t="s">
        <v>326</v>
      </c>
      <c r="I405" s="58" t="s">
        <v>423</v>
      </c>
      <c r="J405" s="58">
        <v>8</v>
      </c>
      <c r="K405" s="58" t="s">
        <v>994</v>
      </c>
      <c r="L405" s="58" t="s">
        <v>155</v>
      </c>
      <c r="M405" s="58" t="s">
        <v>155</v>
      </c>
      <c r="N405" s="58" t="s">
        <v>995</v>
      </c>
      <c r="O405" s="58" t="s">
        <v>996</v>
      </c>
      <c r="P405" s="58" t="s">
        <v>997</v>
      </c>
      <c r="Q405" s="58" t="s">
        <v>155</v>
      </c>
      <c r="R405" s="58" t="s">
        <v>155</v>
      </c>
      <c r="S405" s="58" t="s">
        <v>998</v>
      </c>
      <c r="T405" s="58" t="s">
        <v>999</v>
      </c>
      <c r="U405" s="58" t="s">
        <v>155</v>
      </c>
      <c r="V405" s="58" t="s">
        <v>1000</v>
      </c>
      <c r="W405" s="2"/>
      <c r="X405" s="2"/>
      <c r="Y405" s="2"/>
      <c r="Z405" s="2"/>
    </row>
    <row r="406" spans="1:26" ht="14.25" customHeight="1">
      <c r="A406" s="59" t="s">
        <v>1001</v>
      </c>
      <c r="B406" s="58" t="s">
        <v>324</v>
      </c>
      <c r="C406" s="58" t="s">
        <v>3</v>
      </c>
      <c r="D406" s="58" t="s">
        <v>155</v>
      </c>
      <c r="E406" s="58" t="s">
        <v>155</v>
      </c>
      <c r="F406" s="58" t="s">
        <v>133</v>
      </c>
      <c r="G406" s="58" t="s">
        <v>340</v>
      </c>
      <c r="H406" s="58" t="s">
        <v>341</v>
      </c>
      <c r="I406" s="58">
        <v>20</v>
      </c>
      <c r="J406" s="58">
        <v>8</v>
      </c>
      <c r="K406" s="58">
        <v>1</v>
      </c>
      <c r="L406" s="58" t="s">
        <v>155</v>
      </c>
      <c r="M406" s="58" t="s">
        <v>155</v>
      </c>
      <c r="N406" s="58">
        <v>150</v>
      </c>
      <c r="O406" s="58">
        <v>215</v>
      </c>
      <c r="P406" s="58">
        <v>400</v>
      </c>
      <c r="Q406" s="58" t="s">
        <v>155</v>
      </c>
      <c r="R406" s="58" t="s">
        <v>155</v>
      </c>
      <c r="S406" s="58">
        <v>92</v>
      </c>
      <c r="T406" s="58">
        <v>1</v>
      </c>
      <c r="U406" s="58" t="s">
        <v>155</v>
      </c>
      <c r="V406" s="58">
        <v>1.6</v>
      </c>
      <c r="W406" s="2"/>
      <c r="X406" s="2"/>
      <c r="Y406" s="2"/>
      <c r="Z406" s="2"/>
    </row>
    <row r="407" spans="1:26" ht="14.25" customHeight="1">
      <c r="A407" s="59" t="s">
        <v>1002</v>
      </c>
      <c r="B407" s="58" t="s">
        <v>324</v>
      </c>
      <c r="C407" s="58" t="s">
        <v>3</v>
      </c>
      <c r="D407" s="58" t="s">
        <v>155</v>
      </c>
      <c r="E407" s="58" t="s">
        <v>155</v>
      </c>
      <c r="F407" s="58" t="s">
        <v>133</v>
      </c>
      <c r="G407" s="58" t="s">
        <v>370</v>
      </c>
      <c r="H407" s="58" t="s">
        <v>341</v>
      </c>
      <c r="I407" s="58">
        <v>-20</v>
      </c>
      <c r="J407" s="58">
        <v>8</v>
      </c>
      <c r="K407" s="58">
        <v>-0.7</v>
      </c>
      <c r="L407" s="58" t="s">
        <v>155</v>
      </c>
      <c r="M407" s="58" t="s">
        <v>155</v>
      </c>
      <c r="N407" s="58">
        <v>325</v>
      </c>
      <c r="O407" s="58">
        <v>420</v>
      </c>
      <c r="P407" s="58">
        <v>600</v>
      </c>
      <c r="Q407" s="58" t="s">
        <v>155</v>
      </c>
      <c r="R407" s="58" t="s">
        <v>155</v>
      </c>
      <c r="S407" s="58">
        <v>165</v>
      </c>
      <c r="T407" s="58">
        <v>-1</v>
      </c>
      <c r="U407" s="58" t="s">
        <v>155</v>
      </c>
      <c r="V407" s="58">
        <v>2.2000000000000002</v>
      </c>
      <c r="W407" s="2"/>
      <c r="X407" s="2"/>
      <c r="Y407" s="2"/>
      <c r="Z407" s="2"/>
    </row>
    <row r="408" spans="1:26" ht="14.25" customHeight="1">
      <c r="A408" s="59" t="s">
        <v>1003</v>
      </c>
      <c r="B408" s="58" t="s">
        <v>1004</v>
      </c>
      <c r="C408" s="58" t="s">
        <v>4</v>
      </c>
      <c r="D408" s="58" t="s">
        <v>155</v>
      </c>
      <c r="E408" s="58" t="s">
        <v>155</v>
      </c>
      <c r="F408" s="58" t="s">
        <v>155</v>
      </c>
      <c r="G408" s="58" t="s">
        <v>313</v>
      </c>
      <c r="H408" s="58" t="s">
        <v>314</v>
      </c>
      <c r="I408" s="58">
        <v>30</v>
      </c>
      <c r="J408" s="58">
        <v>20</v>
      </c>
      <c r="K408" s="58">
        <v>80</v>
      </c>
      <c r="L408" s="58">
        <v>6</v>
      </c>
      <c r="M408" s="58" t="s">
        <v>155</v>
      </c>
      <c r="N408" s="58">
        <v>9</v>
      </c>
      <c r="O408" s="58" t="s">
        <v>155</v>
      </c>
      <c r="P408" s="58" t="s">
        <v>155</v>
      </c>
      <c r="Q408" s="58" t="s">
        <v>155</v>
      </c>
      <c r="R408" s="58" t="s">
        <v>155</v>
      </c>
      <c r="S408" s="58">
        <v>1323</v>
      </c>
      <c r="T408" s="58">
        <v>2.5</v>
      </c>
      <c r="U408" s="58" t="s">
        <v>155</v>
      </c>
      <c r="V408" s="58" t="s">
        <v>155</v>
      </c>
      <c r="W408" s="2"/>
      <c r="X408" s="2"/>
      <c r="Y408" s="2"/>
      <c r="Z408" s="2"/>
    </row>
    <row r="409" spans="1:26" ht="14.25" customHeight="1">
      <c r="A409" s="59" t="s">
        <v>1005</v>
      </c>
      <c r="B409" s="58" t="s">
        <v>1006</v>
      </c>
      <c r="C409" s="58" t="s">
        <v>4</v>
      </c>
      <c r="D409" s="58" t="s">
        <v>155</v>
      </c>
      <c r="E409" s="58" t="s">
        <v>155</v>
      </c>
      <c r="F409" s="58" t="s">
        <v>155</v>
      </c>
      <c r="G409" s="58" t="s">
        <v>360</v>
      </c>
      <c r="H409" s="58" t="s">
        <v>314</v>
      </c>
      <c r="I409" s="58">
        <v>-30</v>
      </c>
      <c r="J409" s="58">
        <v>20</v>
      </c>
      <c r="K409" s="58">
        <v>-4.5999999999999996</v>
      </c>
      <c r="L409" s="58">
        <v>50</v>
      </c>
      <c r="M409" s="58" t="s">
        <v>155</v>
      </c>
      <c r="N409" s="58">
        <v>80</v>
      </c>
      <c r="O409" s="58" t="s">
        <v>155</v>
      </c>
      <c r="P409" s="58" t="s">
        <v>155</v>
      </c>
      <c r="Q409" s="58" t="s">
        <v>155</v>
      </c>
      <c r="R409" s="58" t="s">
        <v>155</v>
      </c>
      <c r="S409" s="58">
        <v>516</v>
      </c>
      <c r="T409" s="58">
        <v>-2.5</v>
      </c>
      <c r="U409" s="58" t="s">
        <v>155</v>
      </c>
      <c r="V409" s="58">
        <v>4.8</v>
      </c>
      <c r="W409" s="2"/>
      <c r="X409" s="2"/>
      <c r="Y409" s="2"/>
      <c r="Z409" s="2"/>
    </row>
    <row r="410" spans="1:26" ht="14.25" customHeight="1">
      <c r="A410" s="59" t="s">
        <v>1007</v>
      </c>
      <c r="B410" s="58" t="s">
        <v>1006</v>
      </c>
      <c r="C410" s="58" t="s">
        <v>3</v>
      </c>
      <c r="D410" s="58" t="s">
        <v>155</v>
      </c>
      <c r="E410" s="58" t="s">
        <v>155</v>
      </c>
      <c r="F410" s="58" t="s">
        <v>155</v>
      </c>
      <c r="G410" s="58" t="s">
        <v>313</v>
      </c>
      <c r="H410" s="58" t="s">
        <v>314</v>
      </c>
      <c r="I410" s="58">
        <v>40</v>
      </c>
      <c r="J410" s="58">
        <v>20</v>
      </c>
      <c r="K410" s="58">
        <v>6.5</v>
      </c>
      <c r="L410" s="58">
        <v>42</v>
      </c>
      <c r="M410" s="58" t="s">
        <v>155</v>
      </c>
      <c r="N410" s="58">
        <v>51</v>
      </c>
      <c r="O410" s="58" t="s">
        <v>155</v>
      </c>
      <c r="P410" s="58" t="s">
        <v>155</v>
      </c>
      <c r="Q410" s="58" t="s">
        <v>155</v>
      </c>
      <c r="R410" s="58" t="s">
        <v>155</v>
      </c>
      <c r="S410" s="58">
        <v>410</v>
      </c>
      <c r="T410" s="58">
        <v>2.5</v>
      </c>
      <c r="U410" s="58" t="s">
        <v>155</v>
      </c>
      <c r="V410" s="58">
        <v>4.8</v>
      </c>
      <c r="W410" s="2"/>
      <c r="X410" s="2"/>
      <c r="Y410" s="2"/>
      <c r="Z410" s="2"/>
    </row>
    <row r="411" spans="1:26" ht="14.25" customHeight="1">
      <c r="A411" s="59" t="s">
        <v>1008</v>
      </c>
      <c r="B411" s="58" t="s">
        <v>1006</v>
      </c>
      <c r="C411" s="58" t="s">
        <v>4</v>
      </c>
      <c r="D411" s="58" t="s">
        <v>155</v>
      </c>
      <c r="E411" s="58" t="s">
        <v>133</v>
      </c>
      <c r="F411" s="58" t="s">
        <v>155</v>
      </c>
      <c r="G411" s="58" t="s">
        <v>313</v>
      </c>
      <c r="H411" s="58" t="s">
        <v>314</v>
      </c>
      <c r="I411" s="58">
        <v>40</v>
      </c>
      <c r="J411" s="58">
        <v>20</v>
      </c>
      <c r="K411" s="58">
        <v>6.5</v>
      </c>
      <c r="L411" s="58">
        <v>42</v>
      </c>
      <c r="M411" s="58" t="s">
        <v>155</v>
      </c>
      <c r="N411" s="58">
        <v>51</v>
      </c>
      <c r="O411" s="58" t="s">
        <v>155</v>
      </c>
      <c r="P411" s="58" t="s">
        <v>155</v>
      </c>
      <c r="Q411" s="58" t="s">
        <v>155</v>
      </c>
      <c r="R411" s="58" t="s">
        <v>155</v>
      </c>
      <c r="S411" s="58">
        <v>410</v>
      </c>
      <c r="T411" s="58">
        <v>2.5</v>
      </c>
      <c r="U411" s="58" t="s">
        <v>155</v>
      </c>
      <c r="V411" s="58">
        <v>4.8</v>
      </c>
      <c r="W411" s="2"/>
      <c r="X411" s="2"/>
      <c r="Y411" s="2"/>
      <c r="Z411" s="2"/>
    </row>
    <row r="412" spans="1:26" ht="14.25" customHeight="1">
      <c r="A412" s="59" t="s">
        <v>1009</v>
      </c>
      <c r="B412" s="58" t="s">
        <v>1006</v>
      </c>
      <c r="C412" s="58" t="s">
        <v>3</v>
      </c>
      <c r="D412" s="58" t="s">
        <v>155</v>
      </c>
      <c r="E412" s="58" t="s">
        <v>155</v>
      </c>
      <c r="F412" s="58" t="s">
        <v>155</v>
      </c>
      <c r="G412" s="58" t="s">
        <v>313</v>
      </c>
      <c r="H412" s="58" t="s">
        <v>314</v>
      </c>
      <c r="I412" s="58">
        <v>30</v>
      </c>
      <c r="J412" s="58">
        <v>20</v>
      </c>
      <c r="K412" s="58">
        <v>7.2</v>
      </c>
      <c r="L412" s="58">
        <v>38</v>
      </c>
      <c r="M412" s="58" t="s">
        <v>155</v>
      </c>
      <c r="N412" s="58">
        <v>55</v>
      </c>
      <c r="O412" s="58" t="s">
        <v>155</v>
      </c>
      <c r="P412" s="58" t="s">
        <v>155</v>
      </c>
      <c r="Q412" s="58" t="s">
        <v>155</v>
      </c>
      <c r="R412" s="58" t="s">
        <v>155</v>
      </c>
      <c r="S412" s="58">
        <v>343</v>
      </c>
      <c r="T412" s="58">
        <v>2.1</v>
      </c>
      <c r="U412" s="58">
        <v>7.8</v>
      </c>
      <c r="V412" s="58" t="s">
        <v>155</v>
      </c>
      <c r="W412" s="2"/>
      <c r="X412" s="2"/>
      <c r="Y412" s="2"/>
      <c r="Z412" s="2"/>
    </row>
    <row r="413" spans="1:26" ht="14.25" customHeight="1">
      <c r="A413" s="59" t="s">
        <v>1010</v>
      </c>
      <c r="B413" s="58" t="s">
        <v>448</v>
      </c>
      <c r="C413" s="58" t="s">
        <v>3</v>
      </c>
      <c r="D413" s="58" t="s">
        <v>155</v>
      </c>
      <c r="E413" s="58" t="s">
        <v>155</v>
      </c>
      <c r="F413" s="58" t="s">
        <v>133</v>
      </c>
      <c r="G413" s="58" t="s">
        <v>340</v>
      </c>
      <c r="H413" s="58" t="s">
        <v>341</v>
      </c>
      <c r="I413" s="58">
        <v>20</v>
      </c>
      <c r="J413" s="58">
        <v>8</v>
      </c>
      <c r="K413" s="58">
        <v>0.7</v>
      </c>
      <c r="L413" s="58" t="s">
        <v>155</v>
      </c>
      <c r="M413" s="58" t="s">
        <v>155</v>
      </c>
      <c r="N413" s="58">
        <v>150</v>
      </c>
      <c r="O413" s="58">
        <v>220</v>
      </c>
      <c r="P413" s="58">
        <v>400</v>
      </c>
      <c r="Q413" s="58" t="s">
        <v>155</v>
      </c>
      <c r="R413" s="58" t="s">
        <v>155</v>
      </c>
      <c r="S413" s="58">
        <v>92</v>
      </c>
      <c r="T413" s="58">
        <v>1</v>
      </c>
      <c r="U413" s="58" t="s">
        <v>155</v>
      </c>
      <c r="V413" s="58">
        <v>1.6</v>
      </c>
      <c r="W413" s="2"/>
      <c r="X413" s="2"/>
      <c r="Y413" s="2"/>
      <c r="Z413" s="2"/>
    </row>
    <row r="414" spans="1:26" ht="14.25" customHeight="1">
      <c r="A414" s="59" t="s">
        <v>1011</v>
      </c>
      <c r="B414" s="58" t="s">
        <v>448</v>
      </c>
      <c r="C414" s="58" t="s">
        <v>3</v>
      </c>
      <c r="D414" s="58" t="s">
        <v>155</v>
      </c>
      <c r="E414" s="58" t="s">
        <v>155</v>
      </c>
      <c r="F414" s="58" t="s">
        <v>133</v>
      </c>
      <c r="G414" s="58" t="s">
        <v>370</v>
      </c>
      <c r="H414" s="58" t="s">
        <v>341</v>
      </c>
      <c r="I414" s="58">
        <v>-20</v>
      </c>
      <c r="J414" s="58">
        <v>8</v>
      </c>
      <c r="K414" s="58">
        <v>-0.6</v>
      </c>
      <c r="L414" s="58" t="s">
        <v>155</v>
      </c>
      <c r="M414" s="58" t="s">
        <v>155</v>
      </c>
      <c r="N414" s="58">
        <v>340</v>
      </c>
      <c r="O414" s="58">
        <v>420</v>
      </c>
      <c r="P414" s="58">
        <v>600</v>
      </c>
      <c r="Q414" s="58" t="s">
        <v>155</v>
      </c>
      <c r="R414" s="58" t="s">
        <v>155</v>
      </c>
      <c r="S414" s="58">
        <v>151</v>
      </c>
      <c r="T414" s="58">
        <v>-1</v>
      </c>
      <c r="U414" s="58" t="s">
        <v>155</v>
      </c>
      <c r="V414" s="58">
        <v>2.2000000000000002</v>
      </c>
      <c r="W414" s="2"/>
      <c r="X414" s="2"/>
      <c r="Y414" s="2"/>
      <c r="Z414" s="2"/>
    </row>
    <row r="415" spans="1:26" ht="14.25" customHeight="1">
      <c r="A415" s="59" t="s">
        <v>1012</v>
      </c>
      <c r="B415" s="58" t="s">
        <v>448</v>
      </c>
      <c r="C415" s="58" t="s">
        <v>3</v>
      </c>
      <c r="D415" s="58" t="s">
        <v>155</v>
      </c>
      <c r="E415" s="58" t="s">
        <v>155</v>
      </c>
      <c r="F415" s="58" t="s">
        <v>133</v>
      </c>
      <c r="G415" s="58" t="s">
        <v>340</v>
      </c>
      <c r="H415" s="58" t="s">
        <v>341</v>
      </c>
      <c r="I415" s="58">
        <v>30</v>
      </c>
      <c r="J415" s="58">
        <v>8</v>
      </c>
      <c r="K415" s="58">
        <v>0.6</v>
      </c>
      <c r="L415" s="58" t="s">
        <v>155</v>
      </c>
      <c r="M415" s="58" t="s">
        <v>155</v>
      </c>
      <c r="N415" s="58">
        <v>220</v>
      </c>
      <c r="O415" s="58">
        <v>290</v>
      </c>
      <c r="P415" s="58">
        <v>600</v>
      </c>
      <c r="Q415" s="58" t="s">
        <v>155</v>
      </c>
      <c r="R415" s="58" t="s">
        <v>155</v>
      </c>
      <c r="S415" s="58">
        <v>93</v>
      </c>
      <c r="T415" s="58">
        <v>1.3</v>
      </c>
      <c r="U415" s="58" t="s">
        <v>155</v>
      </c>
      <c r="V415" s="58">
        <v>1.5</v>
      </c>
      <c r="W415" s="2"/>
      <c r="X415" s="2"/>
      <c r="Y415" s="2"/>
      <c r="Z415" s="2"/>
    </row>
    <row r="416" spans="1:26" ht="14.25" customHeight="1">
      <c r="A416" s="59" t="s">
        <v>1013</v>
      </c>
      <c r="B416" s="58" t="s">
        <v>448</v>
      </c>
      <c r="C416" s="58" t="s">
        <v>3</v>
      </c>
      <c r="D416" s="58" t="s">
        <v>155</v>
      </c>
      <c r="E416" s="58" t="s">
        <v>155</v>
      </c>
      <c r="F416" s="58" t="s">
        <v>133</v>
      </c>
      <c r="G416" s="58" t="s">
        <v>370</v>
      </c>
      <c r="H416" s="58" t="s">
        <v>341</v>
      </c>
      <c r="I416" s="58">
        <v>-30</v>
      </c>
      <c r="J416" s="58">
        <v>8</v>
      </c>
      <c r="K416" s="58">
        <v>-0.5</v>
      </c>
      <c r="L416" s="58" t="s">
        <v>155</v>
      </c>
      <c r="M416" s="58" t="s">
        <v>155</v>
      </c>
      <c r="N416" s="58">
        <v>390</v>
      </c>
      <c r="O416" s="58">
        <v>560</v>
      </c>
      <c r="P416" s="58">
        <v>990</v>
      </c>
      <c r="Q416" s="58" t="s">
        <v>155</v>
      </c>
      <c r="R416" s="58" t="s">
        <v>155</v>
      </c>
      <c r="S416" s="58">
        <v>137</v>
      </c>
      <c r="T416" s="58">
        <v>-1.3</v>
      </c>
      <c r="U416" s="58" t="s">
        <v>155</v>
      </c>
      <c r="V416" s="58">
        <v>1.6</v>
      </c>
      <c r="W416" s="2"/>
      <c r="X416" s="2"/>
      <c r="Y416" s="2"/>
      <c r="Z416" s="2"/>
    </row>
    <row r="417" spans="1:26" ht="14.25" customHeight="1">
      <c r="A417" s="59" t="s">
        <v>1014</v>
      </c>
      <c r="B417" s="58" t="s">
        <v>312</v>
      </c>
      <c r="C417" s="58" t="s">
        <v>3</v>
      </c>
      <c r="D417" s="58" t="s">
        <v>155</v>
      </c>
      <c r="E417" s="58" t="s">
        <v>155</v>
      </c>
      <c r="F417" s="58" t="s">
        <v>133</v>
      </c>
      <c r="G417" s="58" t="s">
        <v>313</v>
      </c>
      <c r="H417" s="58" t="s">
        <v>314</v>
      </c>
      <c r="I417" s="58">
        <v>20</v>
      </c>
      <c r="J417" s="58">
        <v>10</v>
      </c>
      <c r="K417" s="58">
        <v>0.5</v>
      </c>
      <c r="L417" s="58" t="s">
        <v>155</v>
      </c>
      <c r="M417" s="58" t="s">
        <v>155</v>
      </c>
      <c r="N417" s="58">
        <v>400</v>
      </c>
      <c r="O417" s="58">
        <v>650</v>
      </c>
      <c r="P417" s="58">
        <v>800</v>
      </c>
      <c r="Q417" s="58">
        <v>1200</v>
      </c>
      <c r="R417" s="58">
        <v>3000</v>
      </c>
      <c r="S417" s="58">
        <v>67</v>
      </c>
      <c r="T417" s="58">
        <v>0.9</v>
      </c>
      <c r="U417" s="58" t="s">
        <v>155</v>
      </c>
      <c r="V417" s="58">
        <v>1.4</v>
      </c>
      <c r="W417" s="2"/>
      <c r="X417" s="2"/>
      <c r="Y417" s="2"/>
      <c r="Z417" s="2"/>
    </row>
    <row r="418" spans="1:26" ht="14.25" customHeight="1">
      <c r="A418" s="59" t="s">
        <v>1015</v>
      </c>
      <c r="B418" s="58" t="s">
        <v>344</v>
      </c>
      <c r="C418" s="58" t="s">
        <v>3</v>
      </c>
      <c r="D418" s="58" t="s">
        <v>155</v>
      </c>
      <c r="E418" s="58" t="s">
        <v>155</v>
      </c>
      <c r="F418" s="58" t="s">
        <v>133</v>
      </c>
      <c r="G418" s="58" t="s">
        <v>313</v>
      </c>
      <c r="H418" s="58" t="s">
        <v>314</v>
      </c>
      <c r="I418" s="58">
        <v>20</v>
      </c>
      <c r="J418" s="58">
        <v>12</v>
      </c>
      <c r="K418" s="58">
        <v>0.8</v>
      </c>
      <c r="L418" s="58" t="s">
        <v>155</v>
      </c>
      <c r="M418" s="58" t="s">
        <v>155</v>
      </c>
      <c r="N418" s="58">
        <v>400</v>
      </c>
      <c r="O418" s="58">
        <v>700</v>
      </c>
      <c r="P418" s="58">
        <v>1200</v>
      </c>
      <c r="Q418" s="58" t="s">
        <v>155</v>
      </c>
      <c r="R418" s="58" t="s">
        <v>155</v>
      </c>
      <c r="S418" s="58">
        <v>50</v>
      </c>
      <c r="T418" s="58">
        <v>1</v>
      </c>
      <c r="U418" s="58" t="s">
        <v>155</v>
      </c>
      <c r="V418" s="58">
        <v>0.92</v>
      </c>
      <c r="W418" s="2"/>
      <c r="X418" s="2"/>
      <c r="Y418" s="2"/>
      <c r="Z418" s="2"/>
    </row>
    <row r="419" spans="1:26" ht="14.25" customHeight="1">
      <c r="A419" s="59" t="s">
        <v>1016</v>
      </c>
      <c r="B419" s="58" t="s">
        <v>344</v>
      </c>
      <c r="C419" s="58" t="s">
        <v>3</v>
      </c>
      <c r="D419" s="58" t="s">
        <v>155</v>
      </c>
      <c r="E419" s="58" t="s">
        <v>155</v>
      </c>
      <c r="F419" s="58" t="s">
        <v>133</v>
      </c>
      <c r="G419" s="58" t="s">
        <v>313</v>
      </c>
      <c r="H419" s="58" t="s">
        <v>314</v>
      </c>
      <c r="I419" s="58">
        <v>20</v>
      </c>
      <c r="J419" s="58">
        <v>10</v>
      </c>
      <c r="K419" s="58">
        <v>0.5</v>
      </c>
      <c r="L419" s="58" t="s">
        <v>155</v>
      </c>
      <c r="M419" s="58" t="s">
        <v>155</v>
      </c>
      <c r="N419" s="58">
        <v>400</v>
      </c>
      <c r="O419" s="58">
        <v>650</v>
      </c>
      <c r="P419" s="58">
        <v>800</v>
      </c>
      <c r="Q419" s="58">
        <v>1200</v>
      </c>
      <c r="R419" s="58">
        <v>3000</v>
      </c>
      <c r="S419" s="58">
        <v>67</v>
      </c>
      <c r="T419" s="58">
        <v>0.9</v>
      </c>
      <c r="U419" s="58" t="s">
        <v>155</v>
      </c>
      <c r="V419" s="58">
        <v>1.4</v>
      </c>
      <c r="W419" s="2"/>
      <c r="X419" s="2"/>
      <c r="Y419" s="2"/>
      <c r="Z419" s="2"/>
    </row>
    <row r="420" spans="1:26" ht="14.25" customHeight="1">
      <c r="A420" s="59" t="s">
        <v>1017</v>
      </c>
      <c r="B420" s="58" t="s">
        <v>344</v>
      </c>
      <c r="C420" s="58" t="s">
        <v>3</v>
      </c>
      <c r="D420" s="58" t="s">
        <v>155</v>
      </c>
      <c r="E420" s="58" t="s">
        <v>133</v>
      </c>
      <c r="F420" s="58" t="s">
        <v>133</v>
      </c>
      <c r="G420" s="58" t="s">
        <v>313</v>
      </c>
      <c r="H420" s="58" t="s">
        <v>314</v>
      </c>
      <c r="I420" s="58">
        <v>20</v>
      </c>
      <c r="J420" s="58">
        <v>10</v>
      </c>
      <c r="K420" s="58">
        <v>0.5</v>
      </c>
      <c r="L420" s="58" t="s">
        <v>155</v>
      </c>
      <c r="M420" s="58" t="s">
        <v>155</v>
      </c>
      <c r="N420" s="58">
        <v>400</v>
      </c>
      <c r="O420" s="58">
        <v>650</v>
      </c>
      <c r="P420" s="58">
        <v>800</v>
      </c>
      <c r="Q420" s="58">
        <v>1200</v>
      </c>
      <c r="R420" s="58">
        <v>3000</v>
      </c>
      <c r="S420" s="58">
        <v>67</v>
      </c>
      <c r="T420" s="58">
        <v>0.9</v>
      </c>
      <c r="U420" s="58" t="s">
        <v>155</v>
      </c>
      <c r="V420" s="58">
        <v>1.4</v>
      </c>
      <c r="W420" s="2"/>
      <c r="X420" s="2"/>
      <c r="Y420" s="2"/>
      <c r="Z420" s="2"/>
    </row>
    <row r="421" spans="1:26" ht="14.25" customHeight="1">
      <c r="A421" s="59" t="s">
        <v>1018</v>
      </c>
      <c r="B421" s="58" t="s">
        <v>319</v>
      </c>
      <c r="C421" s="58" t="s">
        <v>4</v>
      </c>
      <c r="D421" s="58" t="s">
        <v>1019</v>
      </c>
      <c r="E421" s="58" t="s">
        <v>155</v>
      </c>
      <c r="F421" s="58" t="s">
        <v>133</v>
      </c>
      <c r="G421" s="58" t="s">
        <v>313</v>
      </c>
      <c r="H421" s="58" t="s">
        <v>314</v>
      </c>
      <c r="I421" s="58">
        <v>20</v>
      </c>
      <c r="J421" s="58">
        <v>10</v>
      </c>
      <c r="K421" s="58">
        <v>1.2</v>
      </c>
      <c r="L421" s="58" t="s">
        <v>155</v>
      </c>
      <c r="M421" s="58" t="s">
        <v>155</v>
      </c>
      <c r="N421" s="58">
        <v>400</v>
      </c>
      <c r="O421" s="58">
        <v>650</v>
      </c>
      <c r="P421" s="58">
        <v>800</v>
      </c>
      <c r="Q421" s="58">
        <v>1200</v>
      </c>
      <c r="R421" s="58">
        <v>3000</v>
      </c>
      <c r="S421" s="58">
        <v>67</v>
      </c>
      <c r="T421" s="58">
        <v>0.9</v>
      </c>
      <c r="U421" s="58" t="s">
        <v>155</v>
      </c>
      <c r="V421" s="58">
        <v>1.4</v>
      </c>
      <c r="W421" s="2"/>
      <c r="X421" s="2"/>
      <c r="Y421" s="2"/>
      <c r="Z421" s="2"/>
    </row>
    <row r="422" spans="1:26" ht="14.25" customHeight="1">
      <c r="A422" s="59" t="s">
        <v>1020</v>
      </c>
      <c r="B422" s="58" t="s">
        <v>416</v>
      </c>
      <c r="C422" s="58" t="s">
        <v>4</v>
      </c>
      <c r="D422" s="58" t="s">
        <v>155</v>
      </c>
      <c r="E422" s="58" t="s">
        <v>155</v>
      </c>
      <c r="F422" s="58" t="s">
        <v>133</v>
      </c>
      <c r="G422" s="58" t="s">
        <v>340</v>
      </c>
      <c r="H422" s="58" t="s">
        <v>341</v>
      </c>
      <c r="I422" s="58">
        <v>20</v>
      </c>
      <c r="J422" s="58">
        <v>10</v>
      </c>
      <c r="K422" s="58">
        <v>0.75</v>
      </c>
      <c r="L422" s="58" t="s">
        <v>155</v>
      </c>
      <c r="M422" s="58" t="s">
        <v>155</v>
      </c>
      <c r="N422" s="58">
        <v>400</v>
      </c>
      <c r="O422" s="58">
        <v>650</v>
      </c>
      <c r="P422" s="58">
        <v>800</v>
      </c>
      <c r="Q422" s="58">
        <v>1200</v>
      </c>
      <c r="R422" s="58">
        <v>3000</v>
      </c>
      <c r="S422" s="58">
        <v>67</v>
      </c>
      <c r="T422" s="58">
        <v>0.9</v>
      </c>
      <c r="U422" s="58" t="s">
        <v>155</v>
      </c>
      <c r="V422" s="58">
        <v>1.4</v>
      </c>
      <c r="W422" s="2"/>
      <c r="X422" s="2"/>
      <c r="Y422" s="2"/>
      <c r="Z422" s="2"/>
    </row>
    <row r="423" spans="1:26" ht="14.25" customHeight="1">
      <c r="A423" s="59" t="s">
        <v>1021</v>
      </c>
      <c r="B423" s="58" t="s">
        <v>324</v>
      </c>
      <c r="C423" s="58" t="s">
        <v>3</v>
      </c>
      <c r="D423" s="58" t="s">
        <v>155</v>
      </c>
      <c r="E423" s="58" t="s">
        <v>155</v>
      </c>
      <c r="F423" s="58" t="s">
        <v>133</v>
      </c>
      <c r="G423" s="58" t="s">
        <v>340</v>
      </c>
      <c r="H423" s="58" t="s">
        <v>341</v>
      </c>
      <c r="I423" s="58">
        <v>20</v>
      </c>
      <c r="J423" s="58">
        <v>12</v>
      </c>
      <c r="K423" s="58">
        <v>0.5</v>
      </c>
      <c r="L423" s="58" t="s">
        <v>155</v>
      </c>
      <c r="M423" s="58" t="s">
        <v>155</v>
      </c>
      <c r="N423" s="58">
        <v>400</v>
      </c>
      <c r="O423" s="58">
        <v>700</v>
      </c>
      <c r="P423" s="58">
        <v>1200</v>
      </c>
      <c r="Q423" s="58" t="s">
        <v>155</v>
      </c>
      <c r="R423" s="58" t="s">
        <v>155</v>
      </c>
      <c r="S423" s="58">
        <v>39</v>
      </c>
      <c r="T423" s="58">
        <v>1</v>
      </c>
      <c r="U423" s="58" t="s">
        <v>155</v>
      </c>
      <c r="V423" s="58">
        <v>0.9</v>
      </c>
      <c r="W423" s="2"/>
      <c r="X423" s="2"/>
      <c r="Y423" s="2"/>
      <c r="Z423" s="2"/>
    </row>
    <row r="424" spans="1:26" ht="14.25" customHeight="1">
      <c r="A424" s="59" t="s">
        <v>1022</v>
      </c>
      <c r="B424" s="58" t="s">
        <v>324</v>
      </c>
      <c r="C424" s="58" t="s">
        <v>4</v>
      </c>
      <c r="D424" s="58" t="s">
        <v>155</v>
      </c>
      <c r="E424" s="58" t="s">
        <v>133</v>
      </c>
      <c r="F424" s="58" t="s">
        <v>133</v>
      </c>
      <c r="G424" s="58" t="s">
        <v>340</v>
      </c>
      <c r="H424" s="58" t="s">
        <v>341</v>
      </c>
      <c r="I424" s="58">
        <v>20</v>
      </c>
      <c r="J424" s="58">
        <v>12</v>
      </c>
      <c r="K424" s="58">
        <v>0.5</v>
      </c>
      <c r="L424" s="58" t="s">
        <v>155</v>
      </c>
      <c r="M424" s="58" t="s">
        <v>155</v>
      </c>
      <c r="N424" s="58">
        <v>400</v>
      </c>
      <c r="O424" s="58">
        <v>700</v>
      </c>
      <c r="P424" s="58">
        <v>1800</v>
      </c>
      <c r="Q424" s="58" t="s">
        <v>155</v>
      </c>
      <c r="R424" s="58" t="s">
        <v>155</v>
      </c>
      <c r="S424" s="58">
        <v>39</v>
      </c>
      <c r="T424" s="58">
        <v>1</v>
      </c>
      <c r="U424" s="58" t="s">
        <v>155</v>
      </c>
      <c r="V424" s="58" t="s">
        <v>155</v>
      </c>
      <c r="W424" s="2"/>
      <c r="X424" s="2"/>
      <c r="Y424" s="2"/>
      <c r="Z424" s="2"/>
    </row>
    <row r="425" spans="1:26" ht="14.25" customHeight="1">
      <c r="A425" s="59" t="s">
        <v>1023</v>
      </c>
      <c r="B425" s="58" t="s">
        <v>324</v>
      </c>
      <c r="C425" s="58" t="s">
        <v>3</v>
      </c>
      <c r="D425" s="58" t="s">
        <v>155</v>
      </c>
      <c r="E425" s="58" t="s">
        <v>155</v>
      </c>
      <c r="F425" s="58" t="s">
        <v>133</v>
      </c>
      <c r="G425" s="58" t="s">
        <v>340</v>
      </c>
      <c r="H425" s="58" t="s">
        <v>341</v>
      </c>
      <c r="I425" s="58">
        <v>20</v>
      </c>
      <c r="J425" s="58">
        <v>10</v>
      </c>
      <c r="K425" s="58">
        <v>0.5</v>
      </c>
      <c r="L425" s="58" t="s">
        <v>155</v>
      </c>
      <c r="M425" s="58" t="s">
        <v>155</v>
      </c>
      <c r="N425" s="58">
        <v>400</v>
      </c>
      <c r="O425" s="58">
        <v>650</v>
      </c>
      <c r="P425" s="58">
        <v>800</v>
      </c>
      <c r="Q425" s="58">
        <v>1200</v>
      </c>
      <c r="R425" s="58">
        <v>3000</v>
      </c>
      <c r="S425" s="58">
        <v>67</v>
      </c>
      <c r="T425" s="58">
        <v>0.9</v>
      </c>
      <c r="U425" s="58" t="s">
        <v>155</v>
      </c>
      <c r="V425" s="58">
        <v>1.4</v>
      </c>
      <c r="W425" s="2"/>
      <c r="X425" s="2"/>
      <c r="Y425" s="2"/>
      <c r="Z425" s="2"/>
    </row>
    <row r="426" spans="1:26" ht="14.25" customHeight="1">
      <c r="A426" s="59" t="s">
        <v>1024</v>
      </c>
      <c r="B426" s="58" t="s">
        <v>448</v>
      </c>
      <c r="C426" s="58" t="s">
        <v>4</v>
      </c>
      <c r="D426" s="58" t="s">
        <v>1025</v>
      </c>
      <c r="E426" s="58" t="s">
        <v>155</v>
      </c>
      <c r="F426" s="58" t="s">
        <v>133</v>
      </c>
      <c r="G426" s="58" t="s">
        <v>340</v>
      </c>
      <c r="H426" s="58" t="s">
        <v>341</v>
      </c>
      <c r="I426" s="58">
        <v>20</v>
      </c>
      <c r="J426" s="58">
        <v>12</v>
      </c>
      <c r="K426" s="58">
        <v>0.8</v>
      </c>
      <c r="L426" s="58" t="s">
        <v>155</v>
      </c>
      <c r="M426" s="58" t="s">
        <v>155</v>
      </c>
      <c r="N426" s="58">
        <v>400</v>
      </c>
      <c r="O426" s="58">
        <v>700</v>
      </c>
      <c r="P426" s="58">
        <v>1200</v>
      </c>
      <c r="Q426" s="58" t="s">
        <v>155</v>
      </c>
      <c r="R426" s="58" t="s">
        <v>155</v>
      </c>
      <c r="S426" s="58">
        <v>50</v>
      </c>
      <c r="T426" s="58">
        <v>1</v>
      </c>
      <c r="U426" s="58" t="s">
        <v>155</v>
      </c>
      <c r="V426" s="58">
        <v>0.92</v>
      </c>
      <c r="W426" s="2"/>
      <c r="X426" s="2"/>
      <c r="Y426" s="2"/>
      <c r="Z426" s="2"/>
    </row>
    <row r="427" spans="1:26" ht="14.25" customHeight="1">
      <c r="A427" s="59" t="s">
        <v>1026</v>
      </c>
      <c r="B427" s="58" t="s">
        <v>448</v>
      </c>
      <c r="C427" s="58" t="s">
        <v>3</v>
      </c>
      <c r="D427" s="58" t="s">
        <v>155</v>
      </c>
      <c r="E427" s="58" t="s">
        <v>155</v>
      </c>
      <c r="F427" s="58" t="s">
        <v>133</v>
      </c>
      <c r="G427" s="58" t="s">
        <v>340</v>
      </c>
      <c r="H427" s="58" t="s">
        <v>341</v>
      </c>
      <c r="I427" s="58">
        <v>20</v>
      </c>
      <c r="J427" s="58">
        <v>10</v>
      </c>
      <c r="K427" s="58">
        <v>0.5</v>
      </c>
      <c r="L427" s="58" t="s">
        <v>155</v>
      </c>
      <c r="M427" s="58" t="s">
        <v>155</v>
      </c>
      <c r="N427" s="58">
        <v>400</v>
      </c>
      <c r="O427" s="58">
        <v>650</v>
      </c>
      <c r="P427" s="58">
        <v>800</v>
      </c>
      <c r="Q427" s="58">
        <v>1200</v>
      </c>
      <c r="R427" s="58">
        <v>3000</v>
      </c>
      <c r="S427" s="58">
        <v>67</v>
      </c>
      <c r="T427" s="58">
        <v>0.9</v>
      </c>
      <c r="U427" s="58" t="s">
        <v>155</v>
      </c>
      <c r="V427" s="58">
        <v>1.4</v>
      </c>
      <c r="W427" s="2"/>
      <c r="X427" s="2"/>
      <c r="Y427" s="2"/>
      <c r="Z427" s="2"/>
    </row>
    <row r="428" spans="1:26" ht="14.25" customHeight="1">
      <c r="A428" s="59" t="s">
        <v>1027</v>
      </c>
      <c r="B428" s="58" t="s">
        <v>448</v>
      </c>
      <c r="C428" s="58" t="s">
        <v>3</v>
      </c>
      <c r="D428" s="58" t="s">
        <v>155</v>
      </c>
      <c r="E428" s="58" t="s">
        <v>133</v>
      </c>
      <c r="F428" s="58" t="s">
        <v>133</v>
      </c>
      <c r="G428" s="58" t="s">
        <v>340</v>
      </c>
      <c r="H428" s="58" t="s">
        <v>341</v>
      </c>
      <c r="I428" s="58">
        <v>20</v>
      </c>
      <c r="J428" s="58">
        <v>10</v>
      </c>
      <c r="K428" s="58">
        <v>0.5</v>
      </c>
      <c r="L428" s="58" t="s">
        <v>155</v>
      </c>
      <c r="M428" s="58" t="s">
        <v>155</v>
      </c>
      <c r="N428" s="58">
        <v>400</v>
      </c>
      <c r="O428" s="58">
        <v>650</v>
      </c>
      <c r="P428" s="58">
        <v>800</v>
      </c>
      <c r="Q428" s="58">
        <v>1200</v>
      </c>
      <c r="R428" s="58">
        <v>3000</v>
      </c>
      <c r="S428" s="58">
        <v>67</v>
      </c>
      <c r="T428" s="58">
        <v>0.9</v>
      </c>
      <c r="U428" s="58" t="s">
        <v>155</v>
      </c>
      <c r="V428" s="58">
        <v>1.4</v>
      </c>
      <c r="W428" s="2"/>
      <c r="X428" s="2"/>
      <c r="Y428" s="2"/>
      <c r="Z428" s="2"/>
    </row>
    <row r="429" spans="1:26" ht="14.25" customHeight="1">
      <c r="A429" s="59" t="s">
        <v>1028</v>
      </c>
      <c r="B429" s="58" t="s">
        <v>487</v>
      </c>
      <c r="C429" s="58" t="s">
        <v>3</v>
      </c>
      <c r="D429" s="58" t="s">
        <v>155</v>
      </c>
      <c r="E429" s="58" t="s">
        <v>155</v>
      </c>
      <c r="F429" s="58" t="s">
        <v>155</v>
      </c>
      <c r="G429" s="58" t="s">
        <v>360</v>
      </c>
      <c r="H429" s="58" t="s">
        <v>314</v>
      </c>
      <c r="I429" s="58">
        <v>-40</v>
      </c>
      <c r="J429" s="58">
        <v>20</v>
      </c>
      <c r="K429" s="58">
        <v>-85</v>
      </c>
      <c r="L429" s="58">
        <v>6.5</v>
      </c>
      <c r="M429" s="58" t="s">
        <v>155</v>
      </c>
      <c r="N429" s="58">
        <v>9</v>
      </c>
      <c r="O429" s="58" t="s">
        <v>155</v>
      </c>
      <c r="P429" s="58" t="s">
        <v>155</v>
      </c>
      <c r="Q429" s="58" t="s">
        <v>155</v>
      </c>
      <c r="R429" s="58" t="s">
        <v>155</v>
      </c>
      <c r="S429" s="58">
        <v>6324</v>
      </c>
      <c r="T429" s="58">
        <v>-2.5</v>
      </c>
      <c r="U429" s="58">
        <v>128</v>
      </c>
      <c r="V429" s="58" t="s">
        <v>155</v>
      </c>
      <c r="W429" s="2"/>
      <c r="X429" s="2"/>
      <c r="Y429" s="2"/>
      <c r="Z429" s="2"/>
    </row>
    <row r="430" spans="1:26" ht="14.25" customHeight="1">
      <c r="A430" s="59" t="s">
        <v>1029</v>
      </c>
      <c r="B430" s="58" t="s">
        <v>487</v>
      </c>
      <c r="C430" s="58" t="s">
        <v>4</v>
      </c>
      <c r="D430" s="58" t="s">
        <v>1030</v>
      </c>
      <c r="E430" s="58" t="s">
        <v>133</v>
      </c>
      <c r="F430" s="58" t="s">
        <v>155</v>
      </c>
      <c r="G430" s="58" t="s">
        <v>360</v>
      </c>
      <c r="H430" s="58" t="s">
        <v>314</v>
      </c>
      <c r="I430" s="58">
        <v>-40</v>
      </c>
      <c r="J430" s="58">
        <v>20</v>
      </c>
      <c r="K430" s="58">
        <v>-85</v>
      </c>
      <c r="L430" s="58">
        <v>6.5</v>
      </c>
      <c r="M430" s="58" t="s">
        <v>155</v>
      </c>
      <c r="N430" s="58">
        <v>9</v>
      </c>
      <c r="O430" s="58" t="s">
        <v>155</v>
      </c>
      <c r="P430" s="58" t="s">
        <v>155</v>
      </c>
      <c r="Q430" s="58" t="s">
        <v>155</v>
      </c>
      <c r="R430" s="58" t="s">
        <v>155</v>
      </c>
      <c r="S430" s="58">
        <v>6324</v>
      </c>
      <c r="T430" s="58">
        <v>-2.5</v>
      </c>
      <c r="U430" s="58">
        <v>128</v>
      </c>
      <c r="V430" s="58" t="s">
        <v>155</v>
      </c>
      <c r="W430" s="2"/>
      <c r="X430" s="2"/>
      <c r="Y430" s="2"/>
      <c r="Z430" s="2"/>
    </row>
    <row r="431" spans="1:26" ht="14.25" customHeight="1">
      <c r="A431" s="2"/>
      <c r="B431" s="2"/>
      <c r="C431" s="2"/>
      <c r="D431" s="2"/>
      <c r="E431" s="58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4.25" customHeight="1">
      <c r="A432" s="2"/>
      <c r="B432" s="2"/>
      <c r="C432" s="2"/>
      <c r="D432" s="2"/>
      <c r="E432" s="58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4.25" customHeight="1">
      <c r="A433" s="2"/>
      <c r="B433" s="2"/>
      <c r="C433" s="2"/>
      <c r="D433" s="2"/>
      <c r="E433" s="58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4.25" customHeight="1">
      <c r="A434" s="2"/>
      <c r="B434" s="2"/>
      <c r="C434" s="2"/>
      <c r="D434" s="2"/>
      <c r="E434" s="58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4.25" customHeight="1">
      <c r="A435" s="2"/>
      <c r="B435" s="2"/>
      <c r="C435" s="2"/>
      <c r="D435" s="2"/>
      <c r="E435" s="58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4.25" customHeight="1">
      <c r="A436" s="2"/>
      <c r="B436" s="2"/>
      <c r="C436" s="2"/>
      <c r="D436" s="2"/>
      <c r="E436" s="58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4.25" customHeight="1">
      <c r="A437" s="2"/>
      <c r="B437" s="2"/>
      <c r="C437" s="2"/>
      <c r="D437" s="2"/>
      <c r="E437" s="58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4.25" customHeight="1">
      <c r="A438" s="2"/>
      <c r="B438" s="2"/>
      <c r="C438" s="2"/>
      <c r="D438" s="2"/>
      <c r="E438" s="58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4.25" customHeight="1">
      <c r="A439" s="2"/>
      <c r="B439" s="2"/>
      <c r="C439" s="2"/>
      <c r="D439" s="2"/>
      <c r="E439" s="58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4.25" customHeight="1">
      <c r="A440" s="2"/>
      <c r="B440" s="2"/>
      <c r="C440" s="2"/>
      <c r="D440" s="2"/>
      <c r="E440" s="58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4.25" customHeight="1">
      <c r="A441" s="2"/>
      <c r="B441" s="2"/>
      <c r="C441" s="2"/>
      <c r="D441" s="2"/>
      <c r="E441" s="58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4.25" customHeight="1">
      <c r="A442" s="2"/>
      <c r="B442" s="2"/>
      <c r="C442" s="2"/>
      <c r="D442" s="2"/>
      <c r="E442" s="58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4.25" customHeight="1">
      <c r="A443" s="2"/>
      <c r="B443" s="2"/>
      <c r="C443" s="2"/>
      <c r="D443" s="2"/>
      <c r="E443" s="58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4.25" customHeight="1">
      <c r="A444" s="2"/>
      <c r="B444" s="2"/>
      <c r="C444" s="2"/>
      <c r="D444" s="2"/>
      <c r="E444" s="58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4.25" customHeight="1">
      <c r="A445" s="2"/>
      <c r="B445" s="2"/>
      <c r="C445" s="2"/>
      <c r="D445" s="2"/>
      <c r="E445" s="58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4.25" customHeight="1">
      <c r="A446" s="2"/>
      <c r="B446" s="2"/>
      <c r="C446" s="2"/>
      <c r="D446" s="2"/>
      <c r="E446" s="58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4.25" customHeight="1">
      <c r="A447" s="2"/>
      <c r="B447" s="2"/>
      <c r="C447" s="2"/>
      <c r="D447" s="2"/>
      <c r="E447" s="58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4.25" customHeight="1">
      <c r="A448" s="2"/>
      <c r="B448" s="2"/>
      <c r="C448" s="2"/>
      <c r="D448" s="2"/>
      <c r="E448" s="58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4.25" customHeight="1">
      <c r="A449" s="2"/>
      <c r="B449" s="2"/>
      <c r="C449" s="2"/>
      <c r="D449" s="2"/>
      <c r="E449" s="58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4.25" customHeight="1">
      <c r="A450" s="2"/>
      <c r="B450" s="2"/>
      <c r="C450" s="2"/>
      <c r="D450" s="2"/>
      <c r="E450" s="58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4.25" customHeight="1">
      <c r="A451" s="2"/>
      <c r="B451" s="2"/>
      <c r="C451" s="2"/>
      <c r="D451" s="2"/>
      <c r="E451" s="58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4.25" customHeight="1">
      <c r="A452" s="2"/>
      <c r="B452" s="2"/>
      <c r="C452" s="2"/>
      <c r="D452" s="2"/>
      <c r="E452" s="58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4.25" customHeight="1">
      <c r="A453" s="2"/>
      <c r="B453" s="2"/>
      <c r="C453" s="2"/>
      <c r="D453" s="2"/>
      <c r="E453" s="58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4.25" customHeight="1">
      <c r="A454" s="2"/>
      <c r="B454" s="2"/>
      <c r="C454" s="2"/>
      <c r="D454" s="2"/>
      <c r="E454" s="58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4.25" customHeight="1">
      <c r="A455" s="2"/>
      <c r="B455" s="2"/>
      <c r="C455" s="2"/>
      <c r="D455" s="2"/>
      <c r="E455" s="58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4.25" customHeight="1">
      <c r="A456" s="2"/>
      <c r="B456" s="2"/>
      <c r="C456" s="2"/>
      <c r="D456" s="2"/>
      <c r="E456" s="58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4.25" customHeight="1">
      <c r="A457" s="2"/>
      <c r="B457" s="2"/>
      <c r="C457" s="2"/>
      <c r="D457" s="2"/>
      <c r="E457" s="58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4.25" customHeight="1">
      <c r="A458" s="2"/>
      <c r="B458" s="2"/>
      <c r="C458" s="2"/>
      <c r="D458" s="2"/>
      <c r="E458" s="58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4.25" customHeight="1">
      <c r="A459" s="2"/>
      <c r="B459" s="2"/>
      <c r="C459" s="2"/>
      <c r="D459" s="2"/>
      <c r="E459" s="58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4.25" customHeight="1">
      <c r="A460" s="2"/>
      <c r="B460" s="2"/>
      <c r="C460" s="2"/>
      <c r="D460" s="2"/>
      <c r="E460" s="58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4.25" customHeight="1">
      <c r="A461" s="2"/>
      <c r="B461" s="2"/>
      <c r="C461" s="2"/>
      <c r="D461" s="2"/>
      <c r="E461" s="58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4.25" customHeight="1">
      <c r="A462" s="2"/>
      <c r="B462" s="2"/>
      <c r="C462" s="2"/>
      <c r="D462" s="2"/>
      <c r="E462" s="58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4.25" customHeight="1">
      <c r="A463" s="2"/>
      <c r="B463" s="2"/>
      <c r="C463" s="2"/>
      <c r="D463" s="2"/>
      <c r="E463" s="58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4.25" customHeight="1">
      <c r="A464" s="2"/>
      <c r="B464" s="2"/>
      <c r="C464" s="2"/>
      <c r="D464" s="2"/>
      <c r="E464" s="58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4.25" customHeight="1">
      <c r="A465" s="2"/>
      <c r="B465" s="2"/>
      <c r="C465" s="2"/>
      <c r="D465" s="2"/>
      <c r="E465" s="58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4.25" customHeight="1">
      <c r="A466" s="2"/>
      <c r="B466" s="2"/>
      <c r="C466" s="2"/>
      <c r="D466" s="2"/>
      <c r="E466" s="58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4.25" customHeight="1">
      <c r="A467" s="2"/>
      <c r="B467" s="2"/>
      <c r="C467" s="2"/>
      <c r="D467" s="2"/>
      <c r="E467" s="58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4.25" customHeight="1">
      <c r="A468" s="2"/>
      <c r="B468" s="2"/>
      <c r="C468" s="2"/>
      <c r="D468" s="2"/>
      <c r="E468" s="58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4.25" customHeight="1">
      <c r="A469" s="2"/>
      <c r="B469" s="2"/>
      <c r="C469" s="2"/>
      <c r="D469" s="2"/>
      <c r="E469" s="58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4.25" customHeight="1">
      <c r="A470" s="2"/>
      <c r="B470" s="2"/>
      <c r="C470" s="2"/>
      <c r="D470" s="2"/>
      <c r="E470" s="58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4.25" customHeight="1">
      <c r="A471" s="2"/>
      <c r="B471" s="2"/>
      <c r="C471" s="2"/>
      <c r="D471" s="2"/>
      <c r="E471" s="58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4.25" customHeight="1">
      <c r="A472" s="2"/>
      <c r="B472" s="2"/>
      <c r="C472" s="2"/>
      <c r="D472" s="2"/>
      <c r="E472" s="58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4.25" customHeight="1">
      <c r="A473" s="2"/>
      <c r="B473" s="2"/>
      <c r="C473" s="2"/>
      <c r="D473" s="2"/>
      <c r="E473" s="58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4.25" customHeight="1">
      <c r="A474" s="2"/>
      <c r="B474" s="2"/>
      <c r="C474" s="2"/>
      <c r="D474" s="2"/>
      <c r="E474" s="58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4.25" customHeight="1">
      <c r="A475" s="2"/>
      <c r="B475" s="2"/>
      <c r="C475" s="2"/>
      <c r="D475" s="2"/>
      <c r="E475" s="58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4.25" customHeight="1">
      <c r="A476" s="2"/>
      <c r="B476" s="2"/>
      <c r="C476" s="2"/>
      <c r="D476" s="2"/>
      <c r="E476" s="58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4.25" customHeight="1">
      <c r="A477" s="2"/>
      <c r="B477" s="2"/>
      <c r="C477" s="2"/>
      <c r="D477" s="2"/>
      <c r="E477" s="58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4.25" customHeight="1">
      <c r="A478" s="2"/>
      <c r="B478" s="2"/>
      <c r="C478" s="2"/>
      <c r="D478" s="2"/>
      <c r="E478" s="58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4.25" customHeight="1">
      <c r="A479" s="2"/>
      <c r="B479" s="2"/>
      <c r="C479" s="2"/>
      <c r="D479" s="2"/>
      <c r="E479" s="58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4.25" customHeight="1">
      <c r="A480" s="2"/>
      <c r="B480" s="2"/>
      <c r="C480" s="2"/>
      <c r="D480" s="2"/>
      <c r="E480" s="58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4.25" customHeight="1">
      <c r="A481" s="2"/>
      <c r="B481" s="2"/>
      <c r="C481" s="2"/>
      <c r="D481" s="2"/>
      <c r="E481" s="58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4.25" customHeight="1">
      <c r="A482" s="2"/>
      <c r="B482" s="2"/>
      <c r="C482" s="2"/>
      <c r="D482" s="2"/>
      <c r="E482" s="58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4.25" customHeight="1">
      <c r="A483" s="2"/>
      <c r="B483" s="2"/>
      <c r="C483" s="2"/>
      <c r="D483" s="2"/>
      <c r="E483" s="58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4.25" customHeight="1">
      <c r="A484" s="2"/>
      <c r="B484" s="2"/>
      <c r="C484" s="2"/>
      <c r="D484" s="2"/>
      <c r="E484" s="58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4.25" customHeight="1">
      <c r="A485" s="2"/>
      <c r="B485" s="2"/>
      <c r="C485" s="2"/>
      <c r="D485" s="2"/>
      <c r="E485" s="58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4.25" customHeight="1">
      <c r="A486" s="2"/>
      <c r="B486" s="2"/>
      <c r="C486" s="2"/>
      <c r="D486" s="2"/>
      <c r="E486" s="58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4.25" customHeight="1">
      <c r="A487" s="2"/>
      <c r="B487" s="2"/>
      <c r="C487" s="2"/>
      <c r="D487" s="2"/>
      <c r="E487" s="58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4.25" customHeight="1">
      <c r="A488" s="2"/>
      <c r="B488" s="2"/>
      <c r="C488" s="2"/>
      <c r="D488" s="2"/>
      <c r="E488" s="58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4.25" customHeight="1">
      <c r="A489" s="2"/>
      <c r="B489" s="2"/>
      <c r="C489" s="2"/>
      <c r="D489" s="2"/>
      <c r="E489" s="58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4.25" customHeight="1">
      <c r="A490" s="2"/>
      <c r="B490" s="2"/>
      <c r="C490" s="2"/>
      <c r="D490" s="2"/>
      <c r="E490" s="58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4.25" customHeight="1">
      <c r="A491" s="2"/>
      <c r="B491" s="2"/>
      <c r="C491" s="2"/>
      <c r="D491" s="2"/>
      <c r="E491" s="58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4.25" customHeight="1">
      <c r="A492" s="2"/>
      <c r="B492" s="2"/>
      <c r="C492" s="2"/>
      <c r="D492" s="2"/>
      <c r="E492" s="58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4.25" customHeight="1">
      <c r="A493" s="2"/>
      <c r="B493" s="2"/>
      <c r="C493" s="2"/>
      <c r="D493" s="2"/>
      <c r="E493" s="58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4.25" customHeight="1">
      <c r="A494" s="2"/>
      <c r="B494" s="2"/>
      <c r="C494" s="2"/>
      <c r="D494" s="2"/>
      <c r="E494" s="58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4.25" customHeight="1">
      <c r="A495" s="2"/>
      <c r="B495" s="2"/>
      <c r="C495" s="2"/>
      <c r="D495" s="2"/>
      <c r="E495" s="58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4.25" customHeight="1">
      <c r="A496" s="2"/>
      <c r="B496" s="2"/>
      <c r="C496" s="2"/>
      <c r="D496" s="2"/>
      <c r="E496" s="58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4.25" customHeight="1">
      <c r="A497" s="2"/>
      <c r="B497" s="2"/>
      <c r="C497" s="2"/>
      <c r="D497" s="2"/>
      <c r="E497" s="58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4.25" customHeight="1">
      <c r="A498" s="2"/>
      <c r="B498" s="2"/>
      <c r="C498" s="2"/>
      <c r="D498" s="2"/>
      <c r="E498" s="58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4.25" customHeight="1">
      <c r="A499" s="2"/>
      <c r="B499" s="2"/>
      <c r="C499" s="2"/>
      <c r="D499" s="2"/>
      <c r="E499" s="58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4.25" customHeight="1">
      <c r="A500" s="2"/>
      <c r="B500" s="2"/>
      <c r="C500" s="2"/>
      <c r="D500" s="2"/>
      <c r="E500" s="58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4.25" customHeight="1">
      <c r="A501" s="2"/>
      <c r="B501" s="2"/>
      <c r="C501" s="2"/>
      <c r="D501" s="2"/>
      <c r="E501" s="58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4.25" customHeight="1">
      <c r="A502" s="2"/>
      <c r="B502" s="2"/>
      <c r="C502" s="2"/>
      <c r="D502" s="2"/>
      <c r="E502" s="58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4.25" customHeight="1">
      <c r="A503" s="2"/>
      <c r="B503" s="2"/>
      <c r="C503" s="2"/>
      <c r="D503" s="2"/>
      <c r="E503" s="58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4.25" customHeight="1">
      <c r="A504" s="2"/>
      <c r="B504" s="2"/>
      <c r="C504" s="2"/>
      <c r="D504" s="2"/>
      <c r="E504" s="58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4.25" customHeight="1">
      <c r="A505" s="2"/>
      <c r="B505" s="2"/>
      <c r="C505" s="2"/>
      <c r="D505" s="2"/>
      <c r="E505" s="58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4.25" customHeight="1">
      <c r="A506" s="2"/>
      <c r="B506" s="2"/>
      <c r="C506" s="2"/>
      <c r="D506" s="2"/>
      <c r="E506" s="58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4.25" customHeight="1">
      <c r="A507" s="2"/>
      <c r="B507" s="2"/>
      <c r="C507" s="2"/>
      <c r="D507" s="2"/>
      <c r="E507" s="58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4.25" customHeight="1">
      <c r="A508" s="2"/>
      <c r="B508" s="2"/>
      <c r="C508" s="2"/>
      <c r="D508" s="2"/>
      <c r="E508" s="58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4.25" customHeight="1">
      <c r="A509" s="2"/>
      <c r="B509" s="2"/>
      <c r="C509" s="2"/>
      <c r="D509" s="2"/>
      <c r="E509" s="58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4.25" customHeight="1">
      <c r="A510" s="2"/>
      <c r="B510" s="2"/>
      <c r="C510" s="2"/>
      <c r="D510" s="2"/>
      <c r="E510" s="58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4.25" customHeight="1">
      <c r="A511" s="2"/>
      <c r="B511" s="2"/>
      <c r="C511" s="2"/>
      <c r="D511" s="2"/>
      <c r="E511" s="58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4.25" customHeight="1">
      <c r="A512" s="2"/>
      <c r="B512" s="2"/>
      <c r="C512" s="2"/>
      <c r="D512" s="2"/>
      <c r="E512" s="58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4.25" customHeight="1">
      <c r="A513" s="2"/>
      <c r="B513" s="2"/>
      <c r="C513" s="2"/>
      <c r="D513" s="2"/>
      <c r="E513" s="58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4.25" customHeight="1">
      <c r="A514" s="2"/>
      <c r="B514" s="2"/>
      <c r="C514" s="2"/>
      <c r="D514" s="2"/>
      <c r="E514" s="58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4.25" customHeight="1">
      <c r="A515" s="2"/>
      <c r="B515" s="2"/>
      <c r="C515" s="2"/>
      <c r="D515" s="2"/>
      <c r="E515" s="58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4.25" customHeight="1">
      <c r="A516" s="2"/>
      <c r="B516" s="2"/>
      <c r="C516" s="2"/>
      <c r="D516" s="2"/>
      <c r="E516" s="58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4.25" customHeight="1">
      <c r="A517" s="2"/>
      <c r="B517" s="2"/>
      <c r="C517" s="2"/>
      <c r="D517" s="2"/>
      <c r="E517" s="58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4.25" customHeight="1">
      <c r="A518" s="2"/>
      <c r="B518" s="2"/>
      <c r="C518" s="2"/>
      <c r="D518" s="2"/>
      <c r="E518" s="58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4.25" customHeight="1">
      <c r="A519" s="2"/>
      <c r="B519" s="2"/>
      <c r="C519" s="2"/>
      <c r="D519" s="2"/>
      <c r="E519" s="58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4.25" customHeight="1">
      <c r="A520" s="2"/>
      <c r="B520" s="2"/>
      <c r="C520" s="2"/>
      <c r="D520" s="2"/>
      <c r="E520" s="58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4.25" customHeight="1">
      <c r="A521" s="2"/>
      <c r="B521" s="2"/>
      <c r="C521" s="2"/>
      <c r="D521" s="2"/>
      <c r="E521" s="58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4.25" customHeight="1">
      <c r="A522" s="2"/>
      <c r="B522" s="2"/>
      <c r="C522" s="2"/>
      <c r="D522" s="2"/>
      <c r="E522" s="58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4.25" customHeight="1">
      <c r="A523" s="2"/>
      <c r="B523" s="2"/>
      <c r="C523" s="2"/>
      <c r="D523" s="2"/>
      <c r="E523" s="58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4.25" customHeight="1">
      <c r="A524" s="2"/>
      <c r="B524" s="2"/>
      <c r="C524" s="2"/>
      <c r="D524" s="2"/>
      <c r="E524" s="58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4.25" customHeight="1">
      <c r="A525" s="2"/>
      <c r="B525" s="2"/>
      <c r="C525" s="2"/>
      <c r="D525" s="2"/>
      <c r="E525" s="58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4.25" customHeight="1">
      <c r="A526" s="2"/>
      <c r="B526" s="2"/>
      <c r="C526" s="2"/>
      <c r="D526" s="2"/>
      <c r="E526" s="58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4.25" customHeight="1">
      <c r="A527" s="2"/>
      <c r="B527" s="2"/>
      <c r="C527" s="2"/>
      <c r="D527" s="2"/>
      <c r="E527" s="58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4.25" customHeight="1">
      <c r="A528" s="2"/>
      <c r="B528" s="2"/>
      <c r="C528" s="2"/>
      <c r="D528" s="2"/>
      <c r="E528" s="58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4.25" customHeight="1">
      <c r="A529" s="2"/>
      <c r="B529" s="2"/>
      <c r="C529" s="2"/>
      <c r="D529" s="2"/>
      <c r="E529" s="58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4.25" customHeight="1">
      <c r="A530" s="2"/>
      <c r="B530" s="2"/>
      <c r="C530" s="2"/>
      <c r="D530" s="2"/>
      <c r="E530" s="58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4.25" customHeight="1">
      <c r="A531" s="2"/>
      <c r="B531" s="2"/>
      <c r="C531" s="2"/>
      <c r="D531" s="2"/>
      <c r="E531" s="58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4.25" customHeight="1">
      <c r="A532" s="2"/>
      <c r="B532" s="2"/>
      <c r="C532" s="2"/>
      <c r="D532" s="2"/>
      <c r="E532" s="58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4.25" customHeight="1">
      <c r="A533" s="2"/>
      <c r="B533" s="2"/>
      <c r="C533" s="2"/>
      <c r="D533" s="2"/>
      <c r="E533" s="58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4.25" customHeight="1">
      <c r="A534" s="2"/>
      <c r="B534" s="2"/>
      <c r="C534" s="2"/>
      <c r="D534" s="2"/>
      <c r="E534" s="58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4.25" customHeight="1">
      <c r="A535" s="2"/>
      <c r="B535" s="2"/>
      <c r="C535" s="2"/>
      <c r="D535" s="2"/>
      <c r="E535" s="58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4.25" customHeight="1">
      <c r="A536" s="2"/>
      <c r="B536" s="2"/>
      <c r="C536" s="2"/>
      <c r="D536" s="2"/>
      <c r="E536" s="58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4.25" customHeight="1">
      <c r="A537" s="2"/>
      <c r="B537" s="2"/>
      <c r="C537" s="2"/>
      <c r="D537" s="2"/>
      <c r="E537" s="58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4.25" customHeight="1">
      <c r="A538" s="2"/>
      <c r="B538" s="2"/>
      <c r="C538" s="2"/>
      <c r="D538" s="2"/>
      <c r="E538" s="58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4.25" customHeight="1">
      <c r="A539" s="2"/>
      <c r="B539" s="2"/>
      <c r="C539" s="2"/>
      <c r="D539" s="2"/>
      <c r="E539" s="58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4.25" customHeight="1">
      <c r="A540" s="2"/>
      <c r="B540" s="2"/>
      <c r="C540" s="2"/>
      <c r="D540" s="2"/>
      <c r="E540" s="58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4.25" customHeight="1">
      <c r="A541" s="2"/>
      <c r="B541" s="2"/>
      <c r="C541" s="2"/>
      <c r="D541" s="2"/>
      <c r="E541" s="58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4.25" customHeight="1">
      <c r="A542" s="2"/>
      <c r="B542" s="2"/>
      <c r="C542" s="2"/>
      <c r="D542" s="2"/>
      <c r="E542" s="58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4.25" customHeight="1">
      <c r="A543" s="2"/>
      <c r="B543" s="2"/>
      <c r="C543" s="2"/>
      <c r="D543" s="2"/>
      <c r="E543" s="58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4.25" customHeight="1">
      <c r="A544" s="2"/>
      <c r="B544" s="2"/>
      <c r="C544" s="2"/>
      <c r="D544" s="2"/>
      <c r="E544" s="58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4.25" customHeight="1">
      <c r="A545" s="2"/>
      <c r="B545" s="2"/>
      <c r="C545" s="2"/>
      <c r="D545" s="2"/>
      <c r="E545" s="58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4.25" customHeight="1">
      <c r="A546" s="2"/>
      <c r="B546" s="2"/>
      <c r="C546" s="2"/>
      <c r="D546" s="2"/>
      <c r="E546" s="58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4.25" customHeight="1">
      <c r="A547" s="2"/>
      <c r="B547" s="2"/>
      <c r="C547" s="2"/>
      <c r="D547" s="2"/>
      <c r="E547" s="58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4.25" customHeight="1">
      <c r="A548" s="2"/>
      <c r="B548" s="2"/>
      <c r="C548" s="2"/>
      <c r="D548" s="2"/>
      <c r="E548" s="58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4.25" customHeight="1">
      <c r="A549" s="2"/>
      <c r="B549" s="2"/>
      <c r="C549" s="2"/>
      <c r="D549" s="2"/>
      <c r="E549" s="58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4.25" customHeight="1">
      <c r="A550" s="2"/>
      <c r="B550" s="2"/>
      <c r="C550" s="2"/>
      <c r="D550" s="2"/>
      <c r="E550" s="58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4.25" customHeight="1">
      <c r="A551" s="2"/>
      <c r="B551" s="2"/>
      <c r="C551" s="2"/>
      <c r="D551" s="2"/>
      <c r="E551" s="58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4.25" customHeight="1">
      <c r="A552" s="2"/>
      <c r="B552" s="2"/>
      <c r="C552" s="2"/>
      <c r="D552" s="2"/>
      <c r="E552" s="58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4.25" customHeight="1">
      <c r="A553" s="2"/>
      <c r="B553" s="2"/>
      <c r="C553" s="2"/>
      <c r="D553" s="2"/>
      <c r="E553" s="58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4.25" customHeight="1">
      <c r="A554" s="2"/>
      <c r="B554" s="2"/>
      <c r="C554" s="2"/>
      <c r="D554" s="2"/>
      <c r="E554" s="58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4.25" customHeight="1">
      <c r="A555" s="2"/>
      <c r="B555" s="2"/>
      <c r="C555" s="2"/>
      <c r="D555" s="2"/>
      <c r="E555" s="58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4.25" customHeight="1">
      <c r="A556" s="2"/>
      <c r="B556" s="2"/>
      <c r="C556" s="2"/>
      <c r="D556" s="2"/>
      <c r="E556" s="58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4.25" customHeight="1">
      <c r="A557" s="2"/>
      <c r="B557" s="2"/>
      <c r="C557" s="2"/>
      <c r="D557" s="2"/>
      <c r="E557" s="58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4.25" customHeight="1">
      <c r="A558" s="2"/>
      <c r="B558" s="2"/>
      <c r="C558" s="2"/>
      <c r="D558" s="2"/>
      <c r="E558" s="58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4.25" customHeight="1">
      <c r="A559" s="2"/>
      <c r="B559" s="2"/>
      <c r="C559" s="2"/>
      <c r="D559" s="2"/>
      <c r="E559" s="58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4.25" customHeight="1">
      <c r="A560" s="2"/>
      <c r="B560" s="2"/>
      <c r="C560" s="2"/>
      <c r="D560" s="2"/>
      <c r="E560" s="58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4.25" customHeight="1">
      <c r="A561" s="2"/>
      <c r="B561" s="2"/>
      <c r="C561" s="2"/>
      <c r="D561" s="2"/>
      <c r="E561" s="58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4.25" customHeight="1">
      <c r="A562" s="2"/>
      <c r="B562" s="2"/>
      <c r="C562" s="2"/>
      <c r="D562" s="2"/>
      <c r="E562" s="58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4.25" customHeight="1">
      <c r="A563" s="2"/>
      <c r="B563" s="2"/>
      <c r="C563" s="2"/>
      <c r="D563" s="2"/>
      <c r="E563" s="58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4.25" customHeight="1">
      <c r="A564" s="2"/>
      <c r="B564" s="2"/>
      <c r="C564" s="2"/>
      <c r="D564" s="2"/>
      <c r="E564" s="58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4.25" customHeight="1">
      <c r="A565" s="2"/>
      <c r="B565" s="2"/>
      <c r="C565" s="2"/>
      <c r="D565" s="2"/>
      <c r="E565" s="58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4.25" customHeight="1">
      <c r="A566" s="2"/>
      <c r="B566" s="2"/>
      <c r="C566" s="2"/>
      <c r="D566" s="2"/>
      <c r="E566" s="58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4.25" customHeight="1">
      <c r="A567" s="2"/>
      <c r="B567" s="2"/>
      <c r="C567" s="2"/>
      <c r="D567" s="2"/>
      <c r="E567" s="58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4.25" customHeight="1">
      <c r="A568" s="2"/>
      <c r="B568" s="2"/>
      <c r="C568" s="2"/>
      <c r="D568" s="2"/>
      <c r="E568" s="58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4.25" customHeight="1">
      <c r="A569" s="2"/>
      <c r="B569" s="2"/>
      <c r="C569" s="2"/>
      <c r="D569" s="2"/>
      <c r="E569" s="58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4.25" customHeight="1">
      <c r="A570" s="2"/>
      <c r="B570" s="2"/>
      <c r="C570" s="2"/>
      <c r="D570" s="2"/>
      <c r="E570" s="58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4.25" customHeight="1">
      <c r="A571" s="2"/>
      <c r="B571" s="2"/>
      <c r="C571" s="2"/>
      <c r="D571" s="2"/>
      <c r="E571" s="58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4.25" customHeight="1">
      <c r="A572" s="2"/>
      <c r="B572" s="2"/>
      <c r="C572" s="2"/>
      <c r="D572" s="2"/>
      <c r="E572" s="58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4.25" customHeight="1">
      <c r="A573" s="2"/>
      <c r="B573" s="2"/>
      <c r="C573" s="2"/>
      <c r="D573" s="2"/>
      <c r="E573" s="58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4.25" customHeight="1">
      <c r="A574" s="2"/>
      <c r="B574" s="2"/>
      <c r="C574" s="2"/>
      <c r="D574" s="2"/>
      <c r="E574" s="58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4.25" customHeight="1">
      <c r="A575" s="2"/>
      <c r="B575" s="2"/>
      <c r="C575" s="2"/>
      <c r="D575" s="2"/>
      <c r="E575" s="58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4.25" customHeight="1">
      <c r="A576" s="2"/>
      <c r="B576" s="2"/>
      <c r="C576" s="2"/>
      <c r="D576" s="2"/>
      <c r="E576" s="58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4.25" customHeight="1">
      <c r="A577" s="2"/>
      <c r="B577" s="2"/>
      <c r="C577" s="2"/>
      <c r="D577" s="2"/>
      <c r="E577" s="58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4.25" customHeight="1">
      <c r="A578" s="2"/>
      <c r="B578" s="2"/>
      <c r="C578" s="2"/>
      <c r="D578" s="2"/>
      <c r="E578" s="58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4.25" customHeight="1">
      <c r="A579" s="2"/>
      <c r="B579" s="2"/>
      <c r="C579" s="2"/>
      <c r="D579" s="2"/>
      <c r="E579" s="58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4.25" customHeight="1">
      <c r="A580" s="2"/>
      <c r="B580" s="2"/>
      <c r="C580" s="2"/>
      <c r="D580" s="2"/>
      <c r="E580" s="58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4.25" customHeight="1">
      <c r="A581" s="2"/>
      <c r="B581" s="2"/>
      <c r="C581" s="2"/>
      <c r="D581" s="2"/>
      <c r="E581" s="58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4.25" customHeight="1">
      <c r="A582" s="2"/>
      <c r="B582" s="2"/>
      <c r="C582" s="2"/>
      <c r="D582" s="2"/>
      <c r="E582" s="58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4.25" customHeight="1">
      <c r="A583" s="2"/>
      <c r="B583" s="2"/>
      <c r="C583" s="2"/>
      <c r="D583" s="2"/>
      <c r="E583" s="58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4.25" customHeight="1">
      <c r="A584" s="2"/>
      <c r="B584" s="2"/>
      <c r="C584" s="2"/>
      <c r="D584" s="2"/>
      <c r="E584" s="58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4.25" customHeight="1">
      <c r="A585" s="2"/>
      <c r="B585" s="2"/>
      <c r="C585" s="2"/>
      <c r="D585" s="2"/>
      <c r="E585" s="58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4.25" customHeight="1">
      <c r="A586" s="2"/>
      <c r="B586" s="2"/>
      <c r="C586" s="2"/>
      <c r="D586" s="2"/>
      <c r="E586" s="58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4.25" customHeight="1">
      <c r="A587" s="2"/>
      <c r="B587" s="2"/>
      <c r="C587" s="2"/>
      <c r="D587" s="2"/>
      <c r="E587" s="58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/>
    <row r="589" spans="1:26" ht="15.75" customHeight="1"/>
    <row r="590" spans="1:26" ht="15.75" customHeight="1"/>
    <row r="591" spans="1:26" ht="15.75" customHeight="1"/>
    <row r="592" spans="1:26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V430"/>
  <mergeCells count="1">
    <mergeCell ref="A5:B5"/>
  </mergeCells>
  <phoneticPr fontId="68" type="noConversion"/>
  <dataValidations count="2">
    <dataValidation type="list" allowBlank="1" showErrorMessage="1" sqref="E9">
      <formula1>"-,Y"</formula1>
    </dataValidation>
    <dataValidation type="list" allowBlank="1" showErrorMessage="1" sqref="C9">
      <formula1>"Active,NSND,EoL,New Product"</formula1>
    </dataValidation>
  </dataValidations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  <hyperlink ref="A19" r:id="rId11"/>
    <hyperlink ref="A20" r:id="rId12"/>
    <hyperlink ref="A21" r:id="rId13"/>
    <hyperlink ref="A22" r:id="rId14"/>
    <hyperlink ref="A23" r:id="rId15"/>
    <hyperlink ref="A24" r:id="rId16"/>
    <hyperlink ref="A25" r:id="rId17"/>
    <hyperlink ref="A26" r:id="rId18"/>
    <hyperlink ref="A27" r:id="rId19"/>
    <hyperlink ref="A28" r:id="rId20"/>
    <hyperlink ref="A29" r:id="rId21"/>
    <hyperlink ref="A30" r:id="rId22"/>
    <hyperlink ref="A31" r:id="rId23"/>
    <hyperlink ref="A32" r:id="rId24"/>
    <hyperlink ref="A33" r:id="rId25"/>
    <hyperlink ref="A34" r:id="rId26"/>
    <hyperlink ref="A35" r:id="rId27"/>
    <hyperlink ref="A36" r:id="rId28"/>
    <hyperlink ref="A37" r:id="rId29"/>
    <hyperlink ref="A38" r:id="rId30"/>
    <hyperlink ref="A39" r:id="rId31"/>
    <hyperlink ref="A40" r:id="rId32"/>
    <hyperlink ref="A41" r:id="rId33"/>
    <hyperlink ref="A42" r:id="rId34"/>
    <hyperlink ref="A43" r:id="rId35"/>
    <hyperlink ref="A44" r:id="rId36"/>
    <hyperlink ref="A45" r:id="rId37"/>
    <hyperlink ref="A46" r:id="rId38"/>
    <hyperlink ref="A47" r:id="rId39"/>
    <hyperlink ref="A48" r:id="rId40"/>
    <hyperlink ref="A49" r:id="rId41"/>
    <hyperlink ref="A50" r:id="rId42"/>
    <hyperlink ref="A51" r:id="rId43"/>
    <hyperlink ref="A52" r:id="rId44"/>
    <hyperlink ref="A53" r:id="rId45"/>
    <hyperlink ref="A54" r:id="rId46"/>
    <hyperlink ref="A55" r:id="rId47"/>
    <hyperlink ref="A56" r:id="rId48"/>
    <hyperlink ref="A57" r:id="rId49"/>
    <hyperlink ref="A58" r:id="rId50"/>
    <hyperlink ref="A59" r:id="rId51"/>
    <hyperlink ref="A60" r:id="rId52"/>
    <hyperlink ref="A61" r:id="rId53"/>
    <hyperlink ref="A62" r:id="rId54"/>
    <hyperlink ref="A63" r:id="rId55"/>
    <hyperlink ref="A64" r:id="rId56"/>
    <hyperlink ref="A65" r:id="rId57"/>
    <hyperlink ref="A66" r:id="rId58"/>
    <hyperlink ref="A67" r:id="rId59"/>
    <hyperlink ref="A68" r:id="rId60"/>
    <hyperlink ref="A69" r:id="rId61"/>
    <hyperlink ref="A70" r:id="rId62"/>
    <hyperlink ref="A71" r:id="rId63"/>
    <hyperlink ref="A72" r:id="rId64"/>
    <hyperlink ref="A73" r:id="rId65"/>
    <hyperlink ref="A74" r:id="rId66"/>
    <hyperlink ref="A75" r:id="rId67"/>
    <hyperlink ref="A76" r:id="rId68"/>
    <hyperlink ref="A77" r:id="rId69"/>
    <hyperlink ref="A78" r:id="rId70"/>
    <hyperlink ref="A79" r:id="rId71"/>
    <hyperlink ref="A80" r:id="rId72"/>
    <hyperlink ref="A81" r:id="rId73"/>
    <hyperlink ref="A82" r:id="rId74"/>
    <hyperlink ref="A83" r:id="rId75"/>
    <hyperlink ref="A84" r:id="rId76"/>
    <hyperlink ref="A85" r:id="rId77"/>
    <hyperlink ref="A86" r:id="rId78"/>
    <hyperlink ref="A87" r:id="rId79"/>
    <hyperlink ref="A88" r:id="rId80"/>
    <hyperlink ref="A89" r:id="rId81"/>
    <hyperlink ref="A90" r:id="rId82"/>
    <hyperlink ref="A91" r:id="rId83"/>
    <hyperlink ref="A92" r:id="rId84"/>
    <hyperlink ref="A93" r:id="rId85"/>
    <hyperlink ref="A94" r:id="rId86"/>
    <hyperlink ref="A95" r:id="rId87"/>
    <hyperlink ref="A96" r:id="rId88"/>
    <hyperlink ref="A97" r:id="rId89"/>
    <hyperlink ref="A98" r:id="rId90"/>
    <hyperlink ref="A99" r:id="rId91"/>
    <hyperlink ref="A100" r:id="rId92"/>
    <hyperlink ref="A101" r:id="rId93"/>
    <hyperlink ref="A102" r:id="rId94"/>
    <hyperlink ref="A103" r:id="rId95"/>
    <hyperlink ref="A104" r:id="rId96"/>
    <hyperlink ref="A105" r:id="rId97"/>
    <hyperlink ref="A106" r:id="rId98"/>
    <hyperlink ref="A107" r:id="rId99"/>
    <hyperlink ref="A108" r:id="rId100"/>
    <hyperlink ref="A109" r:id="rId101"/>
    <hyperlink ref="A110" r:id="rId102"/>
    <hyperlink ref="A111" r:id="rId103"/>
    <hyperlink ref="A112" r:id="rId104"/>
    <hyperlink ref="A113" r:id="rId105"/>
    <hyperlink ref="A114" r:id="rId106"/>
    <hyperlink ref="A115" r:id="rId107"/>
    <hyperlink ref="A118" r:id="rId108"/>
    <hyperlink ref="A119" r:id="rId109"/>
    <hyperlink ref="A120" r:id="rId110"/>
    <hyperlink ref="A121" r:id="rId111"/>
    <hyperlink ref="A122" r:id="rId112"/>
    <hyperlink ref="A123" r:id="rId113"/>
    <hyperlink ref="A124" r:id="rId114"/>
    <hyperlink ref="A125" r:id="rId115"/>
    <hyperlink ref="A126" r:id="rId116"/>
    <hyperlink ref="A127" r:id="rId117"/>
    <hyperlink ref="A128" r:id="rId118"/>
    <hyperlink ref="A129" r:id="rId119"/>
    <hyperlink ref="A130" r:id="rId120"/>
    <hyperlink ref="A131" r:id="rId121"/>
    <hyperlink ref="A132" r:id="rId122"/>
    <hyperlink ref="A133" r:id="rId123"/>
    <hyperlink ref="A137" r:id="rId124"/>
    <hyperlink ref="A138" r:id="rId125"/>
    <hyperlink ref="A139" r:id="rId126"/>
    <hyperlink ref="A140" r:id="rId127"/>
    <hyperlink ref="A141" r:id="rId128"/>
    <hyperlink ref="A142" r:id="rId129"/>
    <hyperlink ref="A143" r:id="rId130"/>
    <hyperlink ref="A144" r:id="rId131"/>
    <hyperlink ref="A146" r:id="rId132"/>
    <hyperlink ref="A147" r:id="rId133"/>
    <hyperlink ref="A148" r:id="rId134"/>
    <hyperlink ref="A149" r:id="rId135"/>
    <hyperlink ref="A150" r:id="rId136"/>
    <hyperlink ref="A151" r:id="rId137"/>
    <hyperlink ref="A152" r:id="rId138"/>
    <hyperlink ref="A153" r:id="rId139"/>
    <hyperlink ref="A155" r:id="rId140"/>
    <hyperlink ref="A156" r:id="rId141"/>
    <hyperlink ref="A161" r:id="rId142"/>
    <hyperlink ref="A162" r:id="rId143"/>
    <hyperlink ref="A163" r:id="rId144"/>
    <hyperlink ref="A164" r:id="rId145"/>
    <hyperlink ref="A166" r:id="rId146"/>
    <hyperlink ref="A167" r:id="rId147"/>
    <hyperlink ref="A168" r:id="rId148"/>
    <hyperlink ref="A169" r:id="rId149"/>
    <hyperlink ref="A170" r:id="rId150"/>
    <hyperlink ref="A171" r:id="rId151"/>
    <hyperlink ref="A172" r:id="rId152"/>
    <hyperlink ref="A173" r:id="rId153"/>
    <hyperlink ref="A174" r:id="rId154"/>
    <hyperlink ref="A175" r:id="rId155"/>
    <hyperlink ref="A176" r:id="rId156"/>
    <hyperlink ref="A177" r:id="rId157"/>
    <hyperlink ref="A179" r:id="rId158"/>
    <hyperlink ref="A180" r:id="rId159"/>
    <hyperlink ref="A190" r:id="rId160"/>
    <hyperlink ref="A191" r:id="rId161"/>
    <hyperlink ref="A192" r:id="rId162"/>
    <hyperlink ref="A193" r:id="rId163"/>
    <hyperlink ref="A194" r:id="rId164"/>
    <hyperlink ref="A195" r:id="rId165"/>
    <hyperlink ref="A199" r:id="rId166"/>
    <hyperlink ref="A200" r:id="rId167"/>
    <hyperlink ref="A225" r:id="rId168"/>
    <hyperlink ref="A227" r:id="rId169"/>
    <hyperlink ref="A228" r:id="rId170"/>
    <hyperlink ref="A229" r:id="rId171"/>
    <hyperlink ref="A230" r:id="rId172"/>
    <hyperlink ref="A231" r:id="rId173"/>
    <hyperlink ref="A232" r:id="rId174"/>
    <hyperlink ref="A272" r:id="rId175"/>
    <hyperlink ref="A273" r:id="rId176"/>
    <hyperlink ref="A274" r:id="rId177"/>
    <hyperlink ref="A278" r:id="rId178"/>
    <hyperlink ref="A280" r:id="rId179"/>
    <hyperlink ref="A282" r:id="rId180"/>
    <hyperlink ref="A283" r:id="rId181"/>
    <hyperlink ref="A284" r:id="rId182"/>
    <hyperlink ref="A299" r:id="rId183"/>
    <hyperlink ref="A301" r:id="rId184"/>
    <hyperlink ref="A303" r:id="rId185"/>
    <hyperlink ref="A304" r:id="rId186"/>
    <hyperlink ref="A305" r:id="rId187"/>
    <hyperlink ref="A306" r:id="rId188"/>
    <hyperlink ref="A307" r:id="rId189"/>
    <hyperlink ref="A316" r:id="rId190"/>
    <hyperlink ref="A340" r:id="rId191"/>
    <hyperlink ref="A349" r:id="rId192"/>
    <hyperlink ref="A351" r:id="rId193"/>
    <hyperlink ref="A363" r:id="rId194"/>
    <hyperlink ref="A364" r:id="rId195"/>
    <hyperlink ref="A365" r:id="rId196"/>
    <hyperlink ref="A366" r:id="rId197"/>
    <hyperlink ref="A367" r:id="rId198"/>
    <hyperlink ref="A368" r:id="rId199"/>
    <hyperlink ref="A369" r:id="rId200"/>
    <hyperlink ref="A370" r:id="rId201"/>
    <hyperlink ref="A371" r:id="rId202"/>
    <hyperlink ref="A372" r:id="rId203"/>
    <hyperlink ref="A373" r:id="rId204"/>
    <hyperlink ref="A374" r:id="rId205"/>
    <hyperlink ref="A375" r:id="rId206"/>
    <hyperlink ref="A377" r:id="rId207"/>
    <hyperlink ref="A378" r:id="rId208"/>
    <hyperlink ref="A379" r:id="rId209"/>
    <hyperlink ref="A380" r:id="rId210"/>
    <hyperlink ref="A381" r:id="rId211"/>
    <hyperlink ref="A382" r:id="rId212"/>
    <hyperlink ref="A383" r:id="rId213"/>
    <hyperlink ref="A384" r:id="rId214"/>
    <hyperlink ref="A385" r:id="rId215"/>
    <hyperlink ref="A386" r:id="rId216"/>
    <hyperlink ref="A387" r:id="rId217"/>
    <hyperlink ref="A388" r:id="rId218"/>
    <hyperlink ref="A389" r:id="rId219"/>
    <hyperlink ref="A390" r:id="rId220"/>
    <hyperlink ref="A391" r:id="rId221"/>
    <hyperlink ref="A392" r:id="rId222"/>
    <hyperlink ref="A393" r:id="rId223"/>
    <hyperlink ref="A394" r:id="rId224"/>
    <hyperlink ref="A395" r:id="rId225"/>
    <hyperlink ref="A396" r:id="rId226"/>
    <hyperlink ref="A397" r:id="rId227"/>
    <hyperlink ref="A398" r:id="rId228"/>
    <hyperlink ref="A399" r:id="rId229"/>
    <hyperlink ref="A400" r:id="rId230"/>
    <hyperlink ref="A401" r:id="rId231"/>
    <hyperlink ref="A402" r:id="rId232"/>
    <hyperlink ref="A403" r:id="rId233"/>
    <hyperlink ref="A404" r:id="rId234"/>
    <hyperlink ref="A405" r:id="rId235"/>
    <hyperlink ref="A406" r:id="rId236"/>
    <hyperlink ref="A407" r:id="rId237"/>
    <hyperlink ref="A410" r:id="rId238"/>
    <hyperlink ref="A412" r:id="rId239"/>
    <hyperlink ref="A413" r:id="rId240"/>
    <hyperlink ref="A414" r:id="rId241"/>
    <hyperlink ref="A415" r:id="rId242"/>
    <hyperlink ref="A416" r:id="rId243"/>
    <hyperlink ref="A417" r:id="rId244"/>
    <hyperlink ref="A418" r:id="rId245"/>
    <hyperlink ref="A419" r:id="rId246"/>
    <hyperlink ref="A420" r:id="rId247"/>
    <hyperlink ref="A423" r:id="rId248"/>
    <hyperlink ref="A425" r:id="rId249"/>
    <hyperlink ref="A427" r:id="rId250"/>
    <hyperlink ref="A428" r:id="rId251"/>
    <hyperlink ref="A429" r:id="rId252"/>
  </hyperlinks>
  <pageMargins left="0.7" right="0.7" top="0.75" bottom="0.75" header="0" footer="0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000"/>
  <sheetViews>
    <sheetView workbookViewId="0"/>
  </sheetViews>
  <sheetFormatPr defaultColWidth="14.44140625" defaultRowHeight="15" customHeight="1"/>
  <cols>
    <col min="1" max="1" width="24.109375" customWidth="1"/>
    <col min="2" max="2" width="15.5546875" customWidth="1"/>
    <col min="3" max="3" width="14.44140625" customWidth="1"/>
    <col min="4" max="4" width="17.6640625" customWidth="1"/>
    <col min="5" max="5" width="9.5546875" customWidth="1"/>
    <col min="6" max="10" width="9.109375" customWidth="1"/>
    <col min="11" max="14" width="12.5546875" customWidth="1"/>
    <col min="15" max="15" width="11.109375" customWidth="1"/>
    <col min="16" max="17" width="9.109375" customWidth="1"/>
    <col min="18" max="18" width="10" customWidth="1"/>
    <col min="19" max="19" width="10.5546875" customWidth="1"/>
    <col min="20" max="21" width="9.109375" customWidth="1"/>
  </cols>
  <sheetData>
    <row r="1" spans="1:21" ht="33" customHeight="1">
      <c r="A1" s="51" t="s">
        <v>108</v>
      </c>
      <c r="B1" s="2"/>
      <c r="C1" s="2"/>
      <c r="D1" s="2"/>
      <c r="E1" s="58"/>
      <c r="F1" s="2"/>
      <c r="G1" s="2"/>
      <c r="H1" s="2"/>
      <c r="I1" s="2"/>
      <c r="J1" s="2"/>
      <c r="K1" s="2"/>
      <c r="L1" s="2"/>
      <c r="M1" s="2"/>
      <c r="N1" s="2"/>
      <c r="O1" s="67"/>
      <c r="P1" s="2"/>
      <c r="Q1" s="2"/>
      <c r="R1" s="2"/>
      <c r="S1" s="2"/>
      <c r="T1" s="2"/>
      <c r="U1" s="2"/>
    </row>
    <row r="2" spans="1:21" ht="14.25" customHeight="1">
      <c r="A2" s="2"/>
      <c r="B2" s="2"/>
      <c r="C2" s="2"/>
      <c r="D2" s="2"/>
      <c r="E2" s="58"/>
      <c r="F2" s="2"/>
      <c r="G2" s="2"/>
      <c r="H2" s="2"/>
      <c r="I2" s="2"/>
      <c r="J2" s="2"/>
      <c r="K2" s="2"/>
      <c r="L2" s="2"/>
      <c r="M2" s="2"/>
      <c r="N2" s="2"/>
      <c r="O2" s="67"/>
      <c r="P2" s="2"/>
      <c r="Q2" s="2"/>
      <c r="R2" s="2"/>
      <c r="S2" s="2"/>
      <c r="T2" s="2"/>
      <c r="U2" s="2"/>
    </row>
    <row r="3" spans="1:21" ht="18" customHeight="1">
      <c r="A3" s="54" t="s">
        <v>1031</v>
      </c>
      <c r="B3" s="2"/>
      <c r="C3" s="2"/>
      <c r="D3" s="2"/>
      <c r="E3" s="58"/>
      <c r="F3" s="2"/>
      <c r="G3" s="2"/>
      <c r="H3" s="2"/>
      <c r="I3" s="2"/>
      <c r="J3" s="2"/>
      <c r="K3" s="2"/>
      <c r="L3" s="2"/>
      <c r="M3" s="2"/>
      <c r="N3" s="2"/>
      <c r="O3" s="67"/>
      <c r="P3" s="2"/>
      <c r="Q3" s="2"/>
      <c r="R3" s="2"/>
      <c r="S3" s="2"/>
      <c r="T3" s="2"/>
      <c r="U3" s="2"/>
    </row>
    <row r="4" spans="1:21" ht="14.25" customHeight="1">
      <c r="A4" s="2"/>
      <c r="B4" s="2"/>
      <c r="C4" s="2"/>
      <c r="D4" s="2"/>
      <c r="E4" s="58"/>
      <c r="F4" s="2"/>
      <c r="G4" s="2"/>
      <c r="H4" s="2"/>
      <c r="I4" s="2"/>
      <c r="J4" s="2"/>
      <c r="K4" s="2"/>
      <c r="L4" s="2"/>
      <c r="M4" s="2"/>
      <c r="N4" s="2"/>
      <c r="O4" s="67"/>
      <c r="P4" s="2"/>
      <c r="Q4" s="2"/>
      <c r="R4" s="2"/>
      <c r="S4" s="2"/>
      <c r="T4" s="2"/>
      <c r="U4" s="2"/>
    </row>
    <row r="5" spans="1:21" ht="14.25" customHeight="1">
      <c r="A5" s="187">
        <f>'Content '!J1</f>
        <v>45611</v>
      </c>
      <c r="B5" s="176"/>
      <c r="C5" s="52" t="s">
        <v>109</v>
      </c>
      <c r="D5" s="52"/>
      <c r="E5" s="58"/>
      <c r="F5" s="2"/>
      <c r="G5" s="2"/>
      <c r="H5" s="2"/>
      <c r="I5" s="2"/>
      <c r="J5" s="2"/>
      <c r="K5" s="2"/>
      <c r="L5" s="2"/>
      <c r="M5" s="2"/>
      <c r="N5" s="2"/>
      <c r="O5" s="67"/>
      <c r="P5" s="2"/>
      <c r="Q5" s="2"/>
      <c r="R5" s="2"/>
      <c r="S5" s="2"/>
      <c r="T5" s="2"/>
      <c r="U5" s="2"/>
    </row>
    <row r="6" spans="1:21" ht="14.25" customHeight="1">
      <c r="A6" s="2"/>
      <c r="B6" s="2"/>
      <c r="C6" s="2"/>
      <c r="D6" s="2"/>
      <c r="E6" s="58"/>
      <c r="F6" s="2"/>
      <c r="G6" s="2"/>
      <c r="H6" s="2"/>
      <c r="I6" s="2"/>
      <c r="J6" s="2"/>
      <c r="K6" s="2"/>
      <c r="L6" s="2"/>
      <c r="M6" s="2"/>
      <c r="N6" s="2"/>
      <c r="O6" s="67"/>
      <c r="P6" s="2"/>
      <c r="Q6" s="2"/>
      <c r="R6" s="2"/>
      <c r="S6" s="2"/>
      <c r="T6" s="2"/>
      <c r="U6" s="2"/>
    </row>
    <row r="7" spans="1:21" ht="30" customHeight="1">
      <c r="A7" s="57" t="s">
        <v>111</v>
      </c>
      <c r="B7" s="57" t="s">
        <v>112</v>
      </c>
      <c r="C7" s="57" t="s">
        <v>113</v>
      </c>
      <c r="D7" s="57" t="s">
        <v>156</v>
      </c>
      <c r="E7" s="61" t="s">
        <v>292</v>
      </c>
      <c r="F7" s="57" t="s">
        <v>293</v>
      </c>
      <c r="G7" s="57" t="s">
        <v>294</v>
      </c>
      <c r="H7" s="57" t="s">
        <v>295</v>
      </c>
      <c r="I7" s="57" t="s">
        <v>296</v>
      </c>
      <c r="J7" s="57" t="s">
        <v>297</v>
      </c>
      <c r="K7" s="57" t="s">
        <v>298</v>
      </c>
      <c r="L7" s="61" t="s">
        <v>1032</v>
      </c>
      <c r="M7" s="61" t="s">
        <v>1033</v>
      </c>
      <c r="N7" s="61" t="s">
        <v>1033</v>
      </c>
      <c r="O7" s="56" t="s">
        <v>1033</v>
      </c>
      <c r="P7" s="61" t="s">
        <v>1034</v>
      </c>
      <c r="Q7" s="61" t="s">
        <v>1035</v>
      </c>
      <c r="R7" s="61" t="s">
        <v>302</v>
      </c>
      <c r="S7" s="61" t="s">
        <v>302</v>
      </c>
      <c r="T7" s="2"/>
      <c r="U7" s="58"/>
    </row>
    <row r="8" spans="1:21" ht="14.25" customHeight="1">
      <c r="A8" s="68"/>
      <c r="B8" s="57"/>
      <c r="C8" s="68"/>
      <c r="D8" s="68"/>
      <c r="E8" s="57"/>
      <c r="F8" s="68"/>
      <c r="G8" s="68"/>
      <c r="H8" s="57"/>
      <c r="I8" s="57" t="s">
        <v>126</v>
      </c>
      <c r="J8" s="57" t="s">
        <v>303</v>
      </c>
      <c r="K8" s="57" t="s">
        <v>171</v>
      </c>
      <c r="L8" s="57" t="s">
        <v>304</v>
      </c>
      <c r="M8" s="57" t="s">
        <v>470</v>
      </c>
      <c r="N8" s="57" t="s">
        <v>1036</v>
      </c>
      <c r="O8" s="56" t="s">
        <v>305</v>
      </c>
      <c r="P8" s="57" t="s">
        <v>310</v>
      </c>
      <c r="Q8" s="57" t="s">
        <v>126</v>
      </c>
      <c r="R8" s="57" t="s">
        <v>304</v>
      </c>
      <c r="S8" s="57" t="s">
        <v>305</v>
      </c>
      <c r="T8" s="2"/>
      <c r="U8" s="2"/>
    </row>
    <row r="9" spans="1:21" ht="14.25" customHeight="1">
      <c r="A9" s="59" t="s">
        <v>1037</v>
      </c>
      <c r="B9" s="58" t="s">
        <v>472</v>
      </c>
      <c r="C9" s="58" t="s">
        <v>176</v>
      </c>
      <c r="D9" s="58" t="s">
        <v>155</v>
      </c>
      <c r="E9" s="58" t="s">
        <v>133</v>
      </c>
      <c r="F9" s="58" t="s">
        <v>155</v>
      </c>
      <c r="G9" s="58" t="s">
        <v>360</v>
      </c>
      <c r="H9" s="58" t="s">
        <v>314</v>
      </c>
      <c r="I9" s="58">
        <v>-60</v>
      </c>
      <c r="J9" s="58">
        <v>20</v>
      </c>
      <c r="K9" s="58">
        <v>-38</v>
      </c>
      <c r="L9" s="58">
        <v>28</v>
      </c>
      <c r="M9" s="58" t="s">
        <v>155</v>
      </c>
      <c r="N9" s="58" t="s">
        <v>155</v>
      </c>
      <c r="O9" s="58">
        <v>38</v>
      </c>
      <c r="P9" s="58">
        <v>2530</v>
      </c>
      <c r="Q9" s="58">
        <v>-2.5</v>
      </c>
      <c r="R9" s="58">
        <v>44</v>
      </c>
      <c r="S9" s="58" t="s">
        <v>155</v>
      </c>
      <c r="T9" s="2"/>
      <c r="U9" s="2"/>
    </row>
    <row r="10" spans="1:21" ht="14.25" customHeight="1">
      <c r="A10" s="59" t="s">
        <v>1038</v>
      </c>
      <c r="B10" s="58" t="s">
        <v>472</v>
      </c>
      <c r="C10" s="58" t="s">
        <v>176</v>
      </c>
      <c r="D10" s="58" t="s">
        <v>155</v>
      </c>
      <c r="E10" s="58" t="s">
        <v>133</v>
      </c>
      <c r="F10" s="58" t="s">
        <v>155</v>
      </c>
      <c r="G10" s="58" t="s">
        <v>360</v>
      </c>
      <c r="H10" s="58" t="s">
        <v>314</v>
      </c>
      <c r="I10" s="58">
        <v>-60</v>
      </c>
      <c r="J10" s="58">
        <v>20</v>
      </c>
      <c r="K10" s="58">
        <v>-25</v>
      </c>
      <c r="L10" s="58">
        <v>41</v>
      </c>
      <c r="M10" s="58" t="s">
        <v>155</v>
      </c>
      <c r="N10" s="58" t="s">
        <v>155</v>
      </c>
      <c r="O10" s="58">
        <v>56</v>
      </c>
      <c r="P10" s="58">
        <v>1708</v>
      </c>
      <c r="Q10" s="58">
        <v>-2.5</v>
      </c>
      <c r="R10" s="58">
        <v>35</v>
      </c>
      <c r="S10" s="58" t="s">
        <v>155</v>
      </c>
      <c r="T10" s="2"/>
      <c r="U10" s="2"/>
    </row>
    <row r="11" spans="1:21" ht="14.25" customHeight="1">
      <c r="A11" s="59" t="s">
        <v>1039</v>
      </c>
      <c r="B11" s="58" t="s">
        <v>472</v>
      </c>
      <c r="C11" s="58" t="s">
        <v>176</v>
      </c>
      <c r="D11" s="58" t="s">
        <v>155</v>
      </c>
      <c r="E11" s="58" t="s">
        <v>133</v>
      </c>
      <c r="F11" s="58" t="s">
        <v>155</v>
      </c>
      <c r="G11" s="58" t="s">
        <v>360</v>
      </c>
      <c r="H11" s="58" t="s">
        <v>314</v>
      </c>
      <c r="I11" s="58">
        <v>-60</v>
      </c>
      <c r="J11" s="58">
        <v>20</v>
      </c>
      <c r="K11" s="58">
        <v>-13</v>
      </c>
      <c r="L11" s="58">
        <v>84</v>
      </c>
      <c r="M11" s="58" t="s">
        <v>155</v>
      </c>
      <c r="N11" s="58" t="s">
        <v>155</v>
      </c>
      <c r="O11" s="58">
        <v>117</v>
      </c>
      <c r="P11" s="58">
        <v>844</v>
      </c>
      <c r="Q11" s="58">
        <v>-2.5</v>
      </c>
      <c r="R11" s="58">
        <v>18</v>
      </c>
      <c r="S11" s="58" t="s">
        <v>155</v>
      </c>
      <c r="T11" s="2"/>
      <c r="U11" s="2"/>
    </row>
    <row r="12" spans="1:21" ht="14.25" customHeight="1">
      <c r="A12" s="59" t="s">
        <v>1040</v>
      </c>
      <c r="B12" s="58" t="s">
        <v>1041</v>
      </c>
      <c r="C12" s="58" t="s">
        <v>176</v>
      </c>
      <c r="D12" s="58" t="s">
        <v>155</v>
      </c>
      <c r="E12" s="58" t="s">
        <v>155</v>
      </c>
      <c r="F12" s="58" t="s">
        <v>155</v>
      </c>
      <c r="G12" s="58" t="s">
        <v>313</v>
      </c>
      <c r="H12" s="58" t="s">
        <v>314</v>
      </c>
      <c r="I12" s="58" t="s">
        <v>1042</v>
      </c>
      <c r="J12" s="58">
        <v>20</v>
      </c>
      <c r="K12" s="58" t="s">
        <v>1043</v>
      </c>
      <c r="L12" s="58" t="s">
        <v>1044</v>
      </c>
      <c r="M12" s="58" t="s">
        <v>155</v>
      </c>
      <c r="N12" s="58" t="s">
        <v>1045</v>
      </c>
      <c r="O12" s="58" t="s">
        <v>155</v>
      </c>
      <c r="P12" s="58" t="s">
        <v>1046</v>
      </c>
      <c r="Q12" s="58" t="s">
        <v>1047</v>
      </c>
      <c r="R12" s="58" t="s">
        <v>1048</v>
      </c>
      <c r="S12" s="58" t="s">
        <v>155</v>
      </c>
      <c r="T12" s="2"/>
      <c r="U12" s="2"/>
    </row>
    <row r="13" spans="1:21" ht="14.25" customHeight="1">
      <c r="A13" s="59" t="s">
        <v>1049</v>
      </c>
      <c r="B13" s="58" t="s">
        <v>487</v>
      </c>
      <c r="C13" s="58" t="s">
        <v>176</v>
      </c>
      <c r="D13" s="58" t="s">
        <v>155</v>
      </c>
      <c r="E13" s="58" t="s">
        <v>155</v>
      </c>
      <c r="F13" s="58" t="s">
        <v>155</v>
      </c>
      <c r="G13" s="58" t="s">
        <v>313</v>
      </c>
      <c r="H13" s="58" t="s">
        <v>314</v>
      </c>
      <c r="I13" s="58" t="s">
        <v>1042</v>
      </c>
      <c r="J13" s="58">
        <v>20</v>
      </c>
      <c r="K13" s="58" t="s">
        <v>1050</v>
      </c>
      <c r="L13" s="58" t="s">
        <v>1051</v>
      </c>
      <c r="M13" s="58" t="s">
        <v>155</v>
      </c>
      <c r="N13" s="58" t="s">
        <v>155</v>
      </c>
      <c r="O13" s="58" t="s">
        <v>1052</v>
      </c>
      <c r="P13" s="58" t="s">
        <v>1053</v>
      </c>
      <c r="Q13" s="58" t="s">
        <v>1054</v>
      </c>
      <c r="R13" s="58" t="s">
        <v>1055</v>
      </c>
      <c r="S13" s="58" t="s">
        <v>1056</v>
      </c>
      <c r="T13" s="2"/>
      <c r="U13" s="2"/>
    </row>
    <row r="14" spans="1:21" ht="14.25" customHeight="1">
      <c r="A14" s="59" t="s">
        <v>1057</v>
      </c>
      <c r="B14" s="58" t="s">
        <v>487</v>
      </c>
      <c r="C14" s="58" t="s">
        <v>176</v>
      </c>
      <c r="D14" s="58" t="s">
        <v>155</v>
      </c>
      <c r="E14" s="58" t="s">
        <v>155</v>
      </c>
      <c r="F14" s="58" t="s">
        <v>155</v>
      </c>
      <c r="G14" s="58" t="s">
        <v>313</v>
      </c>
      <c r="H14" s="58" t="s">
        <v>314</v>
      </c>
      <c r="I14" s="58" t="s">
        <v>1042</v>
      </c>
      <c r="J14" s="58">
        <v>20</v>
      </c>
      <c r="K14" s="58" t="s">
        <v>1058</v>
      </c>
      <c r="L14" s="58" t="s">
        <v>1059</v>
      </c>
      <c r="M14" s="58" t="s">
        <v>155</v>
      </c>
      <c r="N14" s="58" t="s">
        <v>155</v>
      </c>
      <c r="O14" s="58" t="s">
        <v>1056</v>
      </c>
      <c r="P14" s="58" t="s">
        <v>1060</v>
      </c>
      <c r="Q14" s="58" t="s">
        <v>1054</v>
      </c>
      <c r="R14" s="58" t="s">
        <v>1061</v>
      </c>
      <c r="S14" s="58" t="s">
        <v>1062</v>
      </c>
      <c r="T14" s="2"/>
      <c r="U14" s="2"/>
    </row>
    <row r="15" spans="1:21" ht="14.25" customHeight="1">
      <c r="A15" s="59" t="s">
        <v>1063</v>
      </c>
      <c r="B15" s="58" t="s">
        <v>472</v>
      </c>
      <c r="C15" s="58" t="s">
        <v>176</v>
      </c>
      <c r="D15" s="58" t="s">
        <v>155</v>
      </c>
      <c r="E15" s="58" t="s">
        <v>133</v>
      </c>
      <c r="F15" s="58" t="s">
        <v>155</v>
      </c>
      <c r="G15" s="58" t="s">
        <v>360</v>
      </c>
      <c r="H15" s="58" t="s">
        <v>314</v>
      </c>
      <c r="I15" s="58" t="s">
        <v>1064</v>
      </c>
      <c r="J15" s="58">
        <v>20</v>
      </c>
      <c r="K15" s="58">
        <v>-18</v>
      </c>
      <c r="L15" s="58">
        <v>62</v>
      </c>
      <c r="M15" s="58" t="s">
        <v>155</v>
      </c>
      <c r="N15" s="58" t="s">
        <v>155</v>
      </c>
      <c r="O15" s="58">
        <v>83</v>
      </c>
      <c r="P15" s="58" t="s">
        <v>1065</v>
      </c>
      <c r="Q15" s="58" t="s">
        <v>1066</v>
      </c>
      <c r="R15" s="58" t="s">
        <v>1067</v>
      </c>
      <c r="S15" s="58" t="s">
        <v>155</v>
      </c>
      <c r="T15" s="2"/>
      <c r="U15" s="2"/>
    </row>
    <row r="16" spans="1:21" ht="14.25" customHeight="1">
      <c r="A16" s="59" t="s">
        <v>1068</v>
      </c>
      <c r="B16" s="58" t="s">
        <v>316</v>
      </c>
      <c r="C16" s="58" t="s">
        <v>176</v>
      </c>
      <c r="D16" s="58" t="s">
        <v>155</v>
      </c>
      <c r="E16" s="58" t="s">
        <v>133</v>
      </c>
      <c r="F16" s="58" t="s">
        <v>155</v>
      </c>
      <c r="G16" s="58" t="s">
        <v>360</v>
      </c>
      <c r="H16" s="58" t="s">
        <v>314</v>
      </c>
      <c r="I16" s="58" t="s">
        <v>1064</v>
      </c>
      <c r="J16" s="58" t="s">
        <v>1069</v>
      </c>
      <c r="K16" s="58" t="s">
        <v>1070</v>
      </c>
      <c r="L16" s="58" t="s">
        <v>1071</v>
      </c>
      <c r="M16" s="58" t="s">
        <v>155</v>
      </c>
      <c r="N16" s="58" t="s">
        <v>155</v>
      </c>
      <c r="O16" s="58" t="s">
        <v>1072</v>
      </c>
      <c r="P16" s="58" t="s">
        <v>1073</v>
      </c>
      <c r="Q16" s="58" t="s">
        <v>1066</v>
      </c>
      <c r="R16" s="58" t="s">
        <v>1074</v>
      </c>
      <c r="S16" s="58" t="s">
        <v>155</v>
      </c>
      <c r="T16" s="2"/>
      <c r="U16" s="2"/>
    </row>
    <row r="17" spans="1:21" ht="14.25" customHeight="1">
      <c r="A17" s="59" t="s">
        <v>1075</v>
      </c>
      <c r="B17" s="58" t="s">
        <v>1076</v>
      </c>
      <c r="C17" s="58" t="s">
        <v>176</v>
      </c>
      <c r="D17" s="58" t="s">
        <v>155</v>
      </c>
      <c r="E17" s="58" t="s">
        <v>155</v>
      </c>
      <c r="F17" s="58" t="s">
        <v>155</v>
      </c>
      <c r="G17" s="58" t="s">
        <v>313</v>
      </c>
      <c r="H17" s="58" t="s">
        <v>314</v>
      </c>
      <c r="I17" s="58">
        <v>100</v>
      </c>
      <c r="J17" s="58">
        <v>20</v>
      </c>
      <c r="K17" s="58">
        <v>219</v>
      </c>
      <c r="L17" s="58">
        <v>3.3</v>
      </c>
      <c r="M17" s="58" t="s">
        <v>155</v>
      </c>
      <c r="N17" s="58">
        <v>4.7</v>
      </c>
      <c r="O17" s="58" t="s">
        <v>155</v>
      </c>
      <c r="P17" s="58">
        <v>4710</v>
      </c>
      <c r="Q17" s="58">
        <v>3.8</v>
      </c>
      <c r="R17" s="58">
        <v>65</v>
      </c>
      <c r="S17" s="58" t="s">
        <v>155</v>
      </c>
      <c r="T17" s="2"/>
      <c r="U17" s="2"/>
    </row>
    <row r="18" spans="1:21" ht="14.25" customHeight="1">
      <c r="A18" s="59" t="s">
        <v>1077</v>
      </c>
      <c r="B18" s="58" t="s">
        <v>483</v>
      </c>
      <c r="C18" s="58" t="s">
        <v>176</v>
      </c>
      <c r="D18" s="58" t="s">
        <v>155</v>
      </c>
      <c r="E18" s="58" t="s">
        <v>155</v>
      </c>
      <c r="F18" s="58" t="s">
        <v>155</v>
      </c>
      <c r="G18" s="58" t="s">
        <v>313</v>
      </c>
      <c r="H18" s="58" t="s">
        <v>314</v>
      </c>
      <c r="I18" s="58">
        <v>100</v>
      </c>
      <c r="J18" s="58">
        <v>20</v>
      </c>
      <c r="K18" s="58">
        <v>126</v>
      </c>
      <c r="L18" s="58">
        <v>3.9</v>
      </c>
      <c r="M18" s="58" t="s">
        <v>155</v>
      </c>
      <c r="N18" s="58">
        <v>5.9</v>
      </c>
      <c r="O18" s="58" t="s">
        <v>155</v>
      </c>
      <c r="P18" s="58">
        <v>3110</v>
      </c>
      <c r="Q18" s="58">
        <v>3.8</v>
      </c>
      <c r="R18" s="58">
        <v>46</v>
      </c>
      <c r="S18" s="58" t="s">
        <v>155</v>
      </c>
      <c r="T18" s="2"/>
      <c r="U18" s="2"/>
    </row>
    <row r="19" spans="1:21" ht="14.25" customHeight="1">
      <c r="A19" s="59" t="s">
        <v>1078</v>
      </c>
      <c r="B19" s="58" t="s">
        <v>478</v>
      </c>
      <c r="C19" s="58" t="s">
        <v>176</v>
      </c>
      <c r="D19" s="58" t="s">
        <v>155</v>
      </c>
      <c r="E19" s="58" t="s">
        <v>155</v>
      </c>
      <c r="F19" s="58" t="s">
        <v>155</v>
      </c>
      <c r="G19" s="58" t="s">
        <v>313</v>
      </c>
      <c r="H19" s="58" t="s">
        <v>314</v>
      </c>
      <c r="I19" s="58">
        <v>100</v>
      </c>
      <c r="J19" s="58">
        <v>20</v>
      </c>
      <c r="K19" s="58">
        <v>38</v>
      </c>
      <c r="L19" s="58">
        <v>14.4</v>
      </c>
      <c r="M19" s="58" t="s">
        <v>155</v>
      </c>
      <c r="N19" s="58" t="s">
        <v>155</v>
      </c>
      <c r="O19" s="58">
        <v>22</v>
      </c>
      <c r="P19" s="58">
        <v>1150</v>
      </c>
      <c r="Q19" s="58">
        <v>2.2999999999999998</v>
      </c>
      <c r="R19" s="58">
        <v>16.7</v>
      </c>
      <c r="S19" s="58">
        <v>8.6999999999999993</v>
      </c>
      <c r="T19" s="2"/>
      <c r="U19" s="2"/>
    </row>
    <row r="20" spans="1:21" ht="14.25" customHeight="1">
      <c r="A20" s="59" t="s">
        <v>1079</v>
      </c>
      <c r="B20" s="58" t="s">
        <v>472</v>
      </c>
      <c r="C20" s="58" t="s">
        <v>176</v>
      </c>
      <c r="D20" s="58" t="s">
        <v>155</v>
      </c>
      <c r="E20" s="58" t="s">
        <v>155</v>
      </c>
      <c r="F20" s="58" t="s">
        <v>155</v>
      </c>
      <c r="G20" s="58" t="s">
        <v>313</v>
      </c>
      <c r="H20" s="58" t="s">
        <v>314</v>
      </c>
      <c r="I20" s="58">
        <v>100</v>
      </c>
      <c r="J20" s="58">
        <v>20</v>
      </c>
      <c r="K20" s="58">
        <v>22</v>
      </c>
      <c r="L20" s="58">
        <v>28</v>
      </c>
      <c r="M20" s="58" t="s">
        <v>155</v>
      </c>
      <c r="N20" s="58" t="s">
        <v>155</v>
      </c>
      <c r="O20" s="58">
        <v>39</v>
      </c>
      <c r="P20" s="58">
        <v>546</v>
      </c>
      <c r="Q20" s="58">
        <v>2.2999999999999998</v>
      </c>
      <c r="R20" s="58">
        <v>9.1999999999999993</v>
      </c>
      <c r="S20" s="58">
        <v>4.4000000000000004</v>
      </c>
      <c r="T20" s="2"/>
      <c r="U20" s="2"/>
    </row>
    <row r="21" spans="1:21" ht="14.25" customHeight="1">
      <c r="A21" s="59" t="s">
        <v>1080</v>
      </c>
      <c r="B21" s="58" t="s">
        <v>472</v>
      </c>
      <c r="C21" s="58" t="s">
        <v>176</v>
      </c>
      <c r="D21" s="58" t="s">
        <v>155</v>
      </c>
      <c r="E21" s="58" t="s">
        <v>155</v>
      </c>
      <c r="F21" s="58" t="s">
        <v>155</v>
      </c>
      <c r="G21" s="58" t="s">
        <v>313</v>
      </c>
      <c r="H21" s="58" t="s">
        <v>314</v>
      </c>
      <c r="I21" s="58">
        <v>100</v>
      </c>
      <c r="J21" s="58">
        <v>20</v>
      </c>
      <c r="K21" s="58">
        <v>12</v>
      </c>
      <c r="L21" s="58">
        <v>55</v>
      </c>
      <c r="M21" s="58" t="s">
        <v>155</v>
      </c>
      <c r="N21" s="58">
        <v>78</v>
      </c>
      <c r="O21" s="58" t="s">
        <v>155</v>
      </c>
      <c r="P21" s="58">
        <v>250</v>
      </c>
      <c r="Q21" s="58">
        <v>3.8</v>
      </c>
      <c r="R21" s="58">
        <v>4.5999999999999996</v>
      </c>
      <c r="S21" s="58" t="s">
        <v>155</v>
      </c>
      <c r="T21" s="2"/>
      <c r="U21" s="2"/>
    </row>
    <row r="22" spans="1:21" ht="14.25" customHeight="1">
      <c r="A22" s="59" t="s">
        <v>1081</v>
      </c>
      <c r="B22" s="58" t="s">
        <v>1082</v>
      </c>
      <c r="C22" s="58" t="s">
        <v>176</v>
      </c>
      <c r="D22" s="58" t="s">
        <v>155</v>
      </c>
      <c r="E22" s="58" t="s">
        <v>155</v>
      </c>
      <c r="F22" s="58" t="s">
        <v>155</v>
      </c>
      <c r="G22" s="58" t="s">
        <v>313</v>
      </c>
      <c r="H22" s="58" t="s">
        <v>314</v>
      </c>
      <c r="I22" s="58">
        <v>100</v>
      </c>
      <c r="J22" s="58">
        <v>20</v>
      </c>
      <c r="K22" s="58">
        <v>240</v>
      </c>
      <c r="L22" s="58">
        <v>2.8</v>
      </c>
      <c r="M22" s="58" t="s">
        <v>155</v>
      </c>
      <c r="N22" s="58">
        <v>4.2</v>
      </c>
      <c r="O22" s="58" t="s">
        <v>155</v>
      </c>
      <c r="P22" s="58">
        <v>4540</v>
      </c>
      <c r="Q22" s="58">
        <v>3.8</v>
      </c>
      <c r="R22" s="58">
        <v>65</v>
      </c>
      <c r="S22" s="58" t="s">
        <v>155</v>
      </c>
      <c r="T22" s="2"/>
      <c r="U22" s="2"/>
    </row>
    <row r="23" spans="1:21" ht="14.25" customHeight="1">
      <c r="A23" s="59" t="s">
        <v>1083</v>
      </c>
      <c r="B23" s="58" t="s">
        <v>1041</v>
      </c>
      <c r="C23" s="58" t="s">
        <v>176</v>
      </c>
      <c r="D23" s="58" t="s">
        <v>155</v>
      </c>
      <c r="E23" s="58" t="s">
        <v>133</v>
      </c>
      <c r="F23" s="58" t="s">
        <v>155</v>
      </c>
      <c r="G23" s="58" t="s">
        <v>313</v>
      </c>
      <c r="H23" s="58" t="s">
        <v>314</v>
      </c>
      <c r="I23" s="58">
        <v>60</v>
      </c>
      <c r="J23" s="58">
        <v>20</v>
      </c>
      <c r="K23" s="58">
        <v>215</v>
      </c>
      <c r="L23" s="58">
        <v>2.6</v>
      </c>
      <c r="M23" s="58" t="s">
        <v>155</v>
      </c>
      <c r="N23" s="58" t="s">
        <v>155</v>
      </c>
      <c r="O23" s="58">
        <v>4.4000000000000004</v>
      </c>
      <c r="P23" s="58">
        <v>4728</v>
      </c>
      <c r="Q23" s="58">
        <v>3</v>
      </c>
      <c r="R23" s="58">
        <v>82</v>
      </c>
      <c r="S23" s="58" t="s">
        <v>155</v>
      </c>
      <c r="T23" s="2"/>
      <c r="U23" s="2"/>
    </row>
    <row r="24" spans="1:21" ht="14.25" customHeight="1">
      <c r="A24" s="59" t="s">
        <v>1084</v>
      </c>
      <c r="B24" s="58" t="s">
        <v>1041</v>
      </c>
      <c r="C24" s="58" t="s">
        <v>176</v>
      </c>
      <c r="D24" s="58" t="s">
        <v>155</v>
      </c>
      <c r="E24" s="58" t="s">
        <v>133</v>
      </c>
      <c r="F24" s="58" t="s">
        <v>155</v>
      </c>
      <c r="G24" s="58" t="s">
        <v>313</v>
      </c>
      <c r="H24" s="58" t="s">
        <v>314</v>
      </c>
      <c r="I24" s="58">
        <v>60</v>
      </c>
      <c r="J24" s="58">
        <v>20</v>
      </c>
      <c r="K24" s="58">
        <v>95</v>
      </c>
      <c r="L24" s="58">
        <v>6.1</v>
      </c>
      <c r="M24" s="58" t="s">
        <v>155</v>
      </c>
      <c r="N24" s="58" t="s">
        <v>155</v>
      </c>
      <c r="O24" s="58">
        <v>10</v>
      </c>
      <c r="P24" s="58">
        <v>2039</v>
      </c>
      <c r="Q24" s="58">
        <v>3</v>
      </c>
      <c r="R24" s="58">
        <v>40</v>
      </c>
      <c r="S24" s="58" t="s">
        <v>155</v>
      </c>
      <c r="T24" s="2"/>
      <c r="U24" s="2"/>
    </row>
    <row r="25" spans="1:21" ht="14.25" customHeight="1">
      <c r="A25" s="59" t="s">
        <v>1085</v>
      </c>
      <c r="B25" s="58" t="s">
        <v>1041</v>
      </c>
      <c r="C25" s="58" t="s">
        <v>176</v>
      </c>
      <c r="D25" s="58" t="s">
        <v>155</v>
      </c>
      <c r="E25" s="58" t="s">
        <v>133</v>
      </c>
      <c r="F25" s="58" t="s">
        <v>155</v>
      </c>
      <c r="G25" s="58" t="s">
        <v>313</v>
      </c>
      <c r="H25" s="58" t="s">
        <v>314</v>
      </c>
      <c r="I25" s="58">
        <v>60</v>
      </c>
      <c r="J25" s="58">
        <v>20</v>
      </c>
      <c r="K25" s="58">
        <v>64</v>
      </c>
      <c r="L25" s="58">
        <v>9</v>
      </c>
      <c r="M25" s="58" t="s">
        <v>155</v>
      </c>
      <c r="N25" s="58" t="s">
        <v>155</v>
      </c>
      <c r="O25" s="58">
        <v>17</v>
      </c>
      <c r="P25" s="58">
        <v>1454</v>
      </c>
      <c r="Q25" s="58">
        <v>3</v>
      </c>
      <c r="R25" s="58">
        <v>27</v>
      </c>
      <c r="S25" s="58" t="s">
        <v>155</v>
      </c>
      <c r="T25" s="2"/>
      <c r="U25" s="2"/>
    </row>
    <row r="26" spans="1:21" ht="14.25" customHeight="1">
      <c r="A26" s="59" t="s">
        <v>1086</v>
      </c>
      <c r="B26" s="58" t="s">
        <v>487</v>
      </c>
      <c r="C26" s="58" t="s">
        <v>176</v>
      </c>
      <c r="D26" s="58" t="s">
        <v>155</v>
      </c>
      <c r="E26" s="58" t="s">
        <v>133</v>
      </c>
      <c r="F26" s="58" t="s">
        <v>155</v>
      </c>
      <c r="G26" s="58" t="s">
        <v>313</v>
      </c>
      <c r="H26" s="58" t="s">
        <v>314</v>
      </c>
      <c r="I26" s="58">
        <v>60</v>
      </c>
      <c r="J26" s="58">
        <v>20</v>
      </c>
      <c r="K26" s="58">
        <v>168</v>
      </c>
      <c r="L26" s="58">
        <v>3.3</v>
      </c>
      <c r="M26" s="58" t="s">
        <v>155</v>
      </c>
      <c r="N26" s="58" t="s">
        <v>155</v>
      </c>
      <c r="O26" s="58">
        <v>5</v>
      </c>
      <c r="P26" s="58">
        <v>4728</v>
      </c>
      <c r="Q26" s="58">
        <v>3</v>
      </c>
      <c r="R26" s="58">
        <v>82</v>
      </c>
      <c r="S26" s="58" t="s">
        <v>155</v>
      </c>
      <c r="T26" s="2"/>
      <c r="U26" s="2"/>
    </row>
    <row r="27" spans="1:21" ht="14.25" customHeight="1">
      <c r="A27" s="59" t="s">
        <v>1087</v>
      </c>
      <c r="B27" s="58" t="s">
        <v>487</v>
      </c>
      <c r="C27" s="58" t="s">
        <v>176</v>
      </c>
      <c r="D27" s="58" t="s">
        <v>155</v>
      </c>
      <c r="E27" s="58" t="s">
        <v>133</v>
      </c>
      <c r="F27" s="58" t="s">
        <v>155</v>
      </c>
      <c r="G27" s="58" t="s">
        <v>313</v>
      </c>
      <c r="H27" s="58" t="s">
        <v>314</v>
      </c>
      <c r="I27" s="58">
        <v>60</v>
      </c>
      <c r="J27" s="58">
        <v>20</v>
      </c>
      <c r="K27" s="58">
        <v>94</v>
      </c>
      <c r="L27" s="58">
        <v>5.9</v>
      </c>
      <c r="M27" s="58" t="s">
        <v>155</v>
      </c>
      <c r="N27" s="58" t="s">
        <v>155</v>
      </c>
      <c r="O27" s="58">
        <v>9.6</v>
      </c>
      <c r="P27" s="58">
        <v>2039</v>
      </c>
      <c r="Q27" s="58">
        <v>3</v>
      </c>
      <c r="R27" s="58">
        <v>40</v>
      </c>
      <c r="S27" s="58" t="s">
        <v>155</v>
      </c>
      <c r="T27" s="2"/>
      <c r="U27" s="2"/>
    </row>
    <row r="28" spans="1:21" ht="14.25" customHeight="1">
      <c r="A28" s="59" t="s">
        <v>1088</v>
      </c>
      <c r="B28" s="58" t="s">
        <v>487</v>
      </c>
      <c r="C28" s="58" t="s">
        <v>176</v>
      </c>
      <c r="D28" s="58" t="s">
        <v>155</v>
      </c>
      <c r="E28" s="58" t="s">
        <v>133</v>
      </c>
      <c r="F28" s="58" t="s">
        <v>155</v>
      </c>
      <c r="G28" s="58" t="s">
        <v>313</v>
      </c>
      <c r="H28" s="58" t="s">
        <v>314</v>
      </c>
      <c r="I28" s="58">
        <v>60</v>
      </c>
      <c r="J28" s="58">
        <v>20</v>
      </c>
      <c r="K28" s="58">
        <v>66</v>
      </c>
      <c r="L28" s="58">
        <v>7.9</v>
      </c>
      <c r="M28" s="58" t="s">
        <v>155</v>
      </c>
      <c r="N28" s="58" t="s">
        <v>155</v>
      </c>
      <c r="O28" s="58">
        <v>14.5</v>
      </c>
      <c r="P28" s="58">
        <v>1454</v>
      </c>
      <c r="Q28" s="58">
        <v>3</v>
      </c>
      <c r="R28" s="58">
        <v>27</v>
      </c>
      <c r="S28" s="58" t="s">
        <v>155</v>
      </c>
      <c r="T28" s="2"/>
      <c r="U28" s="2"/>
    </row>
    <row r="29" spans="1:21" ht="14.25" customHeight="1">
      <c r="A29" s="59" t="s">
        <v>1089</v>
      </c>
      <c r="B29" s="58" t="s">
        <v>487</v>
      </c>
      <c r="C29" s="58" t="s">
        <v>176</v>
      </c>
      <c r="D29" s="58" t="s">
        <v>155</v>
      </c>
      <c r="E29" s="58" t="s">
        <v>133</v>
      </c>
      <c r="F29" s="58" t="s">
        <v>155</v>
      </c>
      <c r="G29" s="58" t="s">
        <v>313</v>
      </c>
      <c r="H29" s="58" t="s">
        <v>314</v>
      </c>
      <c r="I29" s="58">
        <v>60</v>
      </c>
      <c r="J29" s="58">
        <v>20</v>
      </c>
      <c r="K29" s="58">
        <v>38</v>
      </c>
      <c r="L29" s="58">
        <v>13.5</v>
      </c>
      <c r="M29" s="58" t="s">
        <v>155</v>
      </c>
      <c r="N29" s="58" t="s">
        <v>155</v>
      </c>
      <c r="O29" s="58">
        <v>24</v>
      </c>
      <c r="P29" s="58">
        <v>800</v>
      </c>
      <c r="Q29" s="58">
        <v>3</v>
      </c>
      <c r="R29" s="58">
        <v>16</v>
      </c>
      <c r="S29" s="58" t="s">
        <v>155</v>
      </c>
      <c r="T29" s="2"/>
      <c r="U29" s="2"/>
    </row>
    <row r="30" spans="1:21" ht="14.25" customHeight="1">
      <c r="A30" s="59" t="s">
        <v>1090</v>
      </c>
      <c r="B30" s="58" t="s">
        <v>487</v>
      </c>
      <c r="C30" s="58" t="s">
        <v>176</v>
      </c>
      <c r="D30" s="58" t="s">
        <v>155</v>
      </c>
      <c r="E30" s="58" t="s">
        <v>133</v>
      </c>
      <c r="F30" s="58" t="s">
        <v>155</v>
      </c>
      <c r="G30" s="58" t="s">
        <v>313</v>
      </c>
      <c r="H30" s="58" t="s">
        <v>314</v>
      </c>
      <c r="I30" s="58">
        <v>150</v>
      </c>
      <c r="J30" s="58">
        <v>20</v>
      </c>
      <c r="K30" s="58">
        <v>65</v>
      </c>
      <c r="L30" s="58">
        <v>16</v>
      </c>
      <c r="M30" s="58">
        <v>19</v>
      </c>
      <c r="N30" s="58" t="s">
        <v>155</v>
      </c>
      <c r="O30" s="58" t="s">
        <v>155</v>
      </c>
      <c r="P30" s="58">
        <v>3043</v>
      </c>
      <c r="Q30" s="58">
        <v>4</v>
      </c>
      <c r="R30" s="58">
        <v>53</v>
      </c>
      <c r="S30" s="58" t="s">
        <v>155</v>
      </c>
      <c r="T30" s="2"/>
      <c r="U30" s="2"/>
    </row>
    <row r="31" spans="1:21" ht="14.25" customHeight="1">
      <c r="A31" s="59" t="s">
        <v>1091</v>
      </c>
      <c r="B31" s="58" t="s">
        <v>487</v>
      </c>
      <c r="C31" s="58" t="s">
        <v>176</v>
      </c>
      <c r="D31" s="58" t="s">
        <v>155</v>
      </c>
      <c r="E31" s="58" t="s">
        <v>133</v>
      </c>
      <c r="F31" s="58" t="s">
        <v>155</v>
      </c>
      <c r="G31" s="58" t="s">
        <v>313</v>
      </c>
      <c r="H31" s="58" t="s">
        <v>314</v>
      </c>
      <c r="I31" s="58">
        <v>150</v>
      </c>
      <c r="J31" s="58">
        <v>20</v>
      </c>
      <c r="K31" s="58">
        <v>40</v>
      </c>
      <c r="L31" s="58">
        <v>25</v>
      </c>
      <c r="M31" s="58">
        <v>28</v>
      </c>
      <c r="N31" s="58" t="s">
        <v>155</v>
      </c>
      <c r="O31" s="58" t="s">
        <v>155</v>
      </c>
      <c r="P31" s="58">
        <v>2118</v>
      </c>
      <c r="Q31" s="58">
        <v>4</v>
      </c>
      <c r="R31" s="58">
        <v>36</v>
      </c>
      <c r="S31" s="58" t="s">
        <v>155</v>
      </c>
      <c r="T31" s="2"/>
      <c r="U31" s="2"/>
    </row>
    <row r="32" spans="1:21" ht="14.25" customHeight="1">
      <c r="A32" s="59" t="s">
        <v>1092</v>
      </c>
      <c r="B32" s="58" t="s">
        <v>487</v>
      </c>
      <c r="C32" s="58" t="s">
        <v>176</v>
      </c>
      <c r="D32" s="58" t="s">
        <v>155</v>
      </c>
      <c r="E32" s="58" t="s">
        <v>133</v>
      </c>
      <c r="F32" s="58" t="s">
        <v>155</v>
      </c>
      <c r="G32" s="58" t="s">
        <v>313</v>
      </c>
      <c r="H32" s="58" t="s">
        <v>314</v>
      </c>
      <c r="I32" s="58">
        <v>150</v>
      </c>
      <c r="J32" s="58">
        <v>20</v>
      </c>
      <c r="K32" s="58">
        <v>26</v>
      </c>
      <c r="L32" s="58">
        <v>49</v>
      </c>
      <c r="M32" s="58">
        <v>54</v>
      </c>
      <c r="N32" s="58" t="s">
        <v>155</v>
      </c>
      <c r="O32" s="58" t="s">
        <v>155</v>
      </c>
      <c r="P32" s="58">
        <v>1116</v>
      </c>
      <c r="Q32" s="58">
        <v>4</v>
      </c>
      <c r="R32" s="58">
        <v>22</v>
      </c>
      <c r="S32" s="58" t="s">
        <v>155</v>
      </c>
      <c r="T32" s="2"/>
      <c r="U32" s="2"/>
    </row>
    <row r="33" spans="1:21" ht="14.25" customHeight="1">
      <c r="A33" s="59" t="s">
        <v>1093</v>
      </c>
      <c r="B33" s="58" t="s">
        <v>263</v>
      </c>
      <c r="C33" s="58" t="s">
        <v>176</v>
      </c>
      <c r="D33" s="58" t="s">
        <v>155</v>
      </c>
      <c r="E33" s="58" t="s">
        <v>155</v>
      </c>
      <c r="F33" s="58" t="s">
        <v>155</v>
      </c>
      <c r="G33" s="58" t="s">
        <v>313</v>
      </c>
      <c r="H33" s="58" t="s">
        <v>314</v>
      </c>
      <c r="I33" s="58">
        <v>150</v>
      </c>
      <c r="J33" s="58">
        <v>20</v>
      </c>
      <c r="K33" s="58">
        <v>9</v>
      </c>
      <c r="L33" s="58">
        <v>54</v>
      </c>
      <c r="M33" s="58">
        <v>59</v>
      </c>
      <c r="N33" s="58" t="s">
        <v>155</v>
      </c>
      <c r="O33" s="58" t="s">
        <v>155</v>
      </c>
      <c r="P33" s="58">
        <v>1116</v>
      </c>
      <c r="Q33" s="58">
        <v>4</v>
      </c>
      <c r="R33" s="58">
        <v>22</v>
      </c>
      <c r="S33" s="58" t="s">
        <v>155</v>
      </c>
      <c r="T33" s="2"/>
      <c r="U33" s="2"/>
    </row>
    <row r="34" spans="1:21" ht="14.25" customHeight="1">
      <c r="A34" s="59" t="s">
        <v>1094</v>
      </c>
      <c r="B34" s="58" t="s">
        <v>580</v>
      </c>
      <c r="C34" s="58" t="s">
        <v>176</v>
      </c>
      <c r="D34" s="58" t="s">
        <v>155</v>
      </c>
      <c r="E34" s="58" t="s">
        <v>155</v>
      </c>
      <c r="F34" s="58" t="s">
        <v>155</v>
      </c>
      <c r="G34" s="58" t="s">
        <v>313</v>
      </c>
      <c r="H34" s="58" t="s">
        <v>314</v>
      </c>
      <c r="I34" s="58">
        <v>60</v>
      </c>
      <c r="J34" s="58">
        <v>20</v>
      </c>
      <c r="K34" s="58">
        <v>20</v>
      </c>
      <c r="L34" s="58">
        <v>14</v>
      </c>
      <c r="M34" s="58" t="s">
        <v>155</v>
      </c>
      <c r="N34" s="58" t="s">
        <v>155</v>
      </c>
      <c r="O34" s="58">
        <v>21</v>
      </c>
      <c r="P34" s="58">
        <v>1168</v>
      </c>
      <c r="Q34" s="58">
        <v>2.5</v>
      </c>
      <c r="R34" s="58">
        <v>16.7</v>
      </c>
      <c r="S34" s="58" t="s">
        <v>155</v>
      </c>
      <c r="T34" s="2"/>
      <c r="U34" s="2"/>
    </row>
    <row r="35" spans="1:21" ht="14.25" customHeight="1">
      <c r="A35" s="59" t="s">
        <v>1095</v>
      </c>
      <c r="B35" s="58" t="s">
        <v>580</v>
      </c>
      <c r="C35" s="58" t="s">
        <v>176</v>
      </c>
      <c r="D35" s="58" t="s">
        <v>155</v>
      </c>
      <c r="E35" s="58" t="s">
        <v>155</v>
      </c>
      <c r="F35" s="58" t="s">
        <v>155</v>
      </c>
      <c r="G35" s="58" t="s">
        <v>313</v>
      </c>
      <c r="H35" s="58" t="s">
        <v>314</v>
      </c>
      <c r="I35" s="58">
        <v>60</v>
      </c>
      <c r="J35" s="58">
        <v>20</v>
      </c>
      <c r="K35" s="58">
        <v>17</v>
      </c>
      <c r="L35" s="58">
        <v>16</v>
      </c>
      <c r="M35" s="58" t="s">
        <v>155</v>
      </c>
      <c r="N35" s="58" t="s">
        <v>155</v>
      </c>
      <c r="O35" s="58">
        <v>28</v>
      </c>
      <c r="P35" s="58">
        <v>800</v>
      </c>
      <c r="Q35" s="58">
        <v>3</v>
      </c>
      <c r="R35" s="58">
        <v>16</v>
      </c>
      <c r="S35" s="58" t="s">
        <v>155</v>
      </c>
      <c r="T35" s="2"/>
      <c r="U35" s="2"/>
    </row>
    <row r="36" spans="1:21" ht="14.25" customHeight="1">
      <c r="A36" s="59" t="s">
        <v>1096</v>
      </c>
      <c r="B36" s="58" t="s">
        <v>472</v>
      </c>
      <c r="C36" s="58" t="s">
        <v>176</v>
      </c>
      <c r="D36" s="58" t="s">
        <v>155</v>
      </c>
      <c r="E36" s="58" t="s">
        <v>133</v>
      </c>
      <c r="F36" s="58" t="s">
        <v>155</v>
      </c>
      <c r="G36" s="58" t="s">
        <v>313</v>
      </c>
      <c r="H36" s="58" t="s">
        <v>314</v>
      </c>
      <c r="I36" s="58">
        <v>60</v>
      </c>
      <c r="J36" s="58">
        <v>20</v>
      </c>
      <c r="K36" s="58">
        <v>36</v>
      </c>
      <c r="L36" s="58">
        <v>14</v>
      </c>
      <c r="M36" s="58" t="s">
        <v>155</v>
      </c>
      <c r="N36" s="58" t="s">
        <v>155</v>
      </c>
      <c r="O36" s="58">
        <v>25</v>
      </c>
      <c r="P36" s="58">
        <v>800</v>
      </c>
      <c r="Q36" s="58">
        <v>3</v>
      </c>
      <c r="R36" s="58">
        <v>16</v>
      </c>
      <c r="S36" s="58" t="s">
        <v>155</v>
      </c>
      <c r="T36" s="2"/>
      <c r="U36" s="2"/>
    </row>
    <row r="37" spans="1:21" ht="14.25" customHeight="1">
      <c r="A37" s="59" t="s">
        <v>1097</v>
      </c>
      <c r="B37" s="58" t="s">
        <v>472</v>
      </c>
      <c r="C37" s="58" t="s">
        <v>176</v>
      </c>
      <c r="D37" s="58" t="s">
        <v>155</v>
      </c>
      <c r="E37" s="58" t="s">
        <v>133</v>
      </c>
      <c r="F37" s="58" t="s">
        <v>155</v>
      </c>
      <c r="G37" s="58" t="s">
        <v>313</v>
      </c>
      <c r="H37" s="58" t="s">
        <v>314</v>
      </c>
      <c r="I37" s="58">
        <v>60</v>
      </c>
      <c r="J37" s="58">
        <v>20</v>
      </c>
      <c r="K37" s="58">
        <v>54</v>
      </c>
      <c r="L37" s="58">
        <v>8.4</v>
      </c>
      <c r="M37" s="58" t="s">
        <v>155</v>
      </c>
      <c r="N37" s="58" t="s">
        <v>155</v>
      </c>
      <c r="O37" s="58">
        <v>15</v>
      </c>
      <c r="P37" s="58">
        <v>1454</v>
      </c>
      <c r="Q37" s="58">
        <v>3</v>
      </c>
      <c r="R37" s="58">
        <v>27</v>
      </c>
      <c r="S37" s="58" t="s">
        <v>155</v>
      </c>
      <c r="T37" s="2"/>
      <c r="U37" s="2"/>
    </row>
    <row r="38" spans="1:21" ht="14.25" customHeight="1">
      <c r="A38" s="59" t="s">
        <v>1098</v>
      </c>
      <c r="B38" s="58" t="s">
        <v>472</v>
      </c>
      <c r="C38" s="58" t="s">
        <v>176</v>
      </c>
      <c r="D38" s="58" t="s">
        <v>155</v>
      </c>
      <c r="E38" s="58" t="s">
        <v>133</v>
      </c>
      <c r="F38" s="58" t="s">
        <v>155</v>
      </c>
      <c r="G38" s="58" t="s">
        <v>313</v>
      </c>
      <c r="H38" s="58" t="s">
        <v>314</v>
      </c>
      <c r="I38" s="58">
        <v>150</v>
      </c>
      <c r="J38" s="58">
        <v>20</v>
      </c>
      <c r="K38" s="58">
        <v>18</v>
      </c>
      <c r="L38" s="58">
        <v>50</v>
      </c>
      <c r="M38" s="58">
        <v>55</v>
      </c>
      <c r="N38" s="58" t="s">
        <v>155</v>
      </c>
      <c r="O38" s="58" t="s">
        <v>155</v>
      </c>
      <c r="P38" s="58">
        <v>1116</v>
      </c>
      <c r="Q38" s="58">
        <v>4</v>
      </c>
      <c r="R38" s="58">
        <v>22</v>
      </c>
      <c r="S38" s="58" t="s">
        <v>155</v>
      </c>
      <c r="T38" s="2"/>
      <c r="U38" s="2"/>
    </row>
    <row r="39" spans="1:21" ht="14.25" customHeight="1">
      <c r="A39" s="59" t="s">
        <v>1099</v>
      </c>
      <c r="B39" s="58" t="s">
        <v>478</v>
      </c>
      <c r="C39" s="58" t="s">
        <v>176</v>
      </c>
      <c r="D39" s="58" t="s">
        <v>155</v>
      </c>
      <c r="E39" s="58" t="s">
        <v>133</v>
      </c>
      <c r="F39" s="58" t="s">
        <v>155</v>
      </c>
      <c r="G39" s="58" t="s">
        <v>313</v>
      </c>
      <c r="H39" s="58" t="s">
        <v>314</v>
      </c>
      <c r="I39" s="58">
        <v>60</v>
      </c>
      <c r="J39" s="58">
        <v>20</v>
      </c>
      <c r="K39" s="58">
        <v>190</v>
      </c>
      <c r="L39" s="58">
        <v>2.6</v>
      </c>
      <c r="M39" s="58" t="s">
        <v>155</v>
      </c>
      <c r="N39" s="58" t="s">
        <v>155</v>
      </c>
      <c r="O39" s="58">
        <v>4.4000000000000004</v>
      </c>
      <c r="P39" s="58">
        <v>4728</v>
      </c>
      <c r="Q39" s="58">
        <v>3</v>
      </c>
      <c r="R39" s="58">
        <v>82</v>
      </c>
      <c r="S39" s="58" t="s">
        <v>155</v>
      </c>
      <c r="T39" s="2"/>
      <c r="U39" s="2"/>
    </row>
    <row r="40" spans="1:21" ht="14.25" customHeight="1">
      <c r="A40" s="59" t="s">
        <v>1100</v>
      </c>
      <c r="B40" s="58" t="s">
        <v>478</v>
      </c>
      <c r="C40" s="58" t="s">
        <v>176</v>
      </c>
      <c r="D40" s="58" t="s">
        <v>155</v>
      </c>
      <c r="E40" s="58" t="s">
        <v>155</v>
      </c>
      <c r="F40" s="58" t="s">
        <v>155</v>
      </c>
      <c r="G40" s="58" t="s">
        <v>313</v>
      </c>
      <c r="H40" s="58" t="s">
        <v>314</v>
      </c>
      <c r="I40" s="58">
        <v>60</v>
      </c>
      <c r="J40" s="58">
        <v>20</v>
      </c>
      <c r="K40" s="58">
        <v>83</v>
      </c>
      <c r="L40" s="58">
        <v>5.9</v>
      </c>
      <c r="M40" s="58" t="s">
        <v>155</v>
      </c>
      <c r="N40" s="58" t="s">
        <v>155</v>
      </c>
      <c r="O40" s="58">
        <v>9.5</v>
      </c>
      <c r="P40" s="58">
        <v>2039</v>
      </c>
      <c r="Q40" s="58">
        <v>3</v>
      </c>
      <c r="R40" s="58">
        <v>40</v>
      </c>
      <c r="S40" s="58" t="s">
        <v>155</v>
      </c>
      <c r="T40" s="2"/>
      <c r="U40" s="2"/>
    </row>
    <row r="41" spans="1:21" ht="14.25" customHeight="1">
      <c r="A41" s="59" t="s">
        <v>1101</v>
      </c>
      <c r="B41" s="58" t="s">
        <v>478</v>
      </c>
      <c r="C41" s="58" t="s">
        <v>176</v>
      </c>
      <c r="D41" s="58" t="s">
        <v>155</v>
      </c>
      <c r="E41" s="58" t="s">
        <v>133</v>
      </c>
      <c r="F41" s="58" t="s">
        <v>155</v>
      </c>
      <c r="G41" s="58" t="s">
        <v>313</v>
      </c>
      <c r="H41" s="58" t="s">
        <v>314</v>
      </c>
      <c r="I41" s="58">
        <v>60</v>
      </c>
      <c r="J41" s="58">
        <v>20</v>
      </c>
      <c r="K41" s="58">
        <v>89</v>
      </c>
      <c r="L41" s="58">
        <v>5.9</v>
      </c>
      <c r="M41" s="58" t="s">
        <v>155</v>
      </c>
      <c r="N41" s="58" t="s">
        <v>155</v>
      </c>
      <c r="O41" s="58">
        <v>9.5</v>
      </c>
      <c r="P41" s="58">
        <v>2039</v>
      </c>
      <c r="Q41" s="58">
        <v>3</v>
      </c>
      <c r="R41" s="58">
        <v>40</v>
      </c>
      <c r="S41" s="58" t="s">
        <v>155</v>
      </c>
      <c r="T41" s="2"/>
      <c r="U41" s="2"/>
    </row>
    <row r="42" spans="1:21" ht="14.25" customHeight="1">
      <c r="A42" s="59" t="s">
        <v>1102</v>
      </c>
      <c r="B42" s="58" t="s">
        <v>478</v>
      </c>
      <c r="C42" s="58" t="s">
        <v>176</v>
      </c>
      <c r="D42" s="58" t="s">
        <v>155</v>
      </c>
      <c r="E42" s="58" t="s">
        <v>133</v>
      </c>
      <c r="F42" s="58" t="s">
        <v>155</v>
      </c>
      <c r="G42" s="58" t="s">
        <v>313</v>
      </c>
      <c r="H42" s="58" t="s">
        <v>314</v>
      </c>
      <c r="I42" s="58">
        <v>60</v>
      </c>
      <c r="J42" s="58">
        <v>20</v>
      </c>
      <c r="K42" s="58">
        <v>59</v>
      </c>
      <c r="L42" s="58">
        <v>7.9</v>
      </c>
      <c r="M42" s="58" t="s">
        <v>155</v>
      </c>
      <c r="N42" s="58" t="s">
        <v>155</v>
      </c>
      <c r="O42" s="58">
        <v>14.5</v>
      </c>
      <c r="P42" s="58">
        <v>1454</v>
      </c>
      <c r="Q42" s="58">
        <v>3</v>
      </c>
      <c r="R42" s="58">
        <v>27</v>
      </c>
      <c r="S42" s="58" t="s">
        <v>155</v>
      </c>
      <c r="T42" s="2"/>
      <c r="U42" s="2"/>
    </row>
    <row r="43" spans="1:21" ht="14.25" customHeight="1">
      <c r="A43" s="59" t="s">
        <v>1103</v>
      </c>
      <c r="B43" s="58" t="s">
        <v>478</v>
      </c>
      <c r="C43" s="58" t="s">
        <v>176</v>
      </c>
      <c r="D43" s="58" t="s">
        <v>155</v>
      </c>
      <c r="E43" s="58" t="s">
        <v>133</v>
      </c>
      <c r="F43" s="58" t="s">
        <v>155</v>
      </c>
      <c r="G43" s="58" t="s">
        <v>313</v>
      </c>
      <c r="H43" s="58" t="s">
        <v>314</v>
      </c>
      <c r="I43" s="58">
        <v>60</v>
      </c>
      <c r="J43" s="58">
        <v>20</v>
      </c>
      <c r="K43" s="58">
        <v>40</v>
      </c>
      <c r="L43" s="58">
        <v>13.5</v>
      </c>
      <c r="M43" s="58" t="s">
        <v>155</v>
      </c>
      <c r="N43" s="58" t="s">
        <v>155</v>
      </c>
      <c r="O43" s="58">
        <v>24</v>
      </c>
      <c r="P43" s="58">
        <v>800</v>
      </c>
      <c r="Q43" s="58">
        <v>3</v>
      </c>
      <c r="R43" s="58">
        <v>16</v>
      </c>
      <c r="S43" s="58" t="s">
        <v>155</v>
      </c>
      <c r="T43" s="2"/>
      <c r="U43" s="2"/>
    </row>
    <row r="44" spans="1:21" ht="14.25" customHeight="1">
      <c r="A44" s="59" t="s">
        <v>1104</v>
      </c>
      <c r="B44" s="58" t="s">
        <v>478</v>
      </c>
      <c r="C44" s="58" t="s">
        <v>176</v>
      </c>
      <c r="D44" s="58" t="s">
        <v>155</v>
      </c>
      <c r="E44" s="58" t="s">
        <v>133</v>
      </c>
      <c r="F44" s="58" t="s">
        <v>155</v>
      </c>
      <c r="G44" s="58" t="s">
        <v>313</v>
      </c>
      <c r="H44" s="58" t="s">
        <v>314</v>
      </c>
      <c r="I44" s="58">
        <v>150</v>
      </c>
      <c r="J44" s="58">
        <v>20</v>
      </c>
      <c r="K44" s="58">
        <v>59</v>
      </c>
      <c r="L44" s="58">
        <v>17</v>
      </c>
      <c r="M44" s="58">
        <v>19</v>
      </c>
      <c r="N44" s="58" t="s">
        <v>155</v>
      </c>
      <c r="O44" s="58" t="s">
        <v>155</v>
      </c>
      <c r="P44" s="58">
        <v>3043</v>
      </c>
      <c r="Q44" s="58">
        <v>4</v>
      </c>
      <c r="R44" s="58">
        <v>53</v>
      </c>
      <c r="S44" s="58" t="s">
        <v>155</v>
      </c>
      <c r="T44" s="2"/>
      <c r="U44" s="2"/>
    </row>
    <row r="45" spans="1:21" ht="14.25" customHeight="1">
      <c r="A45" s="59" t="s">
        <v>1105</v>
      </c>
      <c r="B45" s="58" t="s">
        <v>478</v>
      </c>
      <c r="C45" s="58" t="s">
        <v>176</v>
      </c>
      <c r="D45" s="58" t="s">
        <v>155</v>
      </c>
      <c r="E45" s="58" t="s">
        <v>133</v>
      </c>
      <c r="F45" s="58" t="s">
        <v>155</v>
      </c>
      <c r="G45" s="58" t="s">
        <v>313</v>
      </c>
      <c r="H45" s="58" t="s">
        <v>314</v>
      </c>
      <c r="I45" s="58">
        <v>150</v>
      </c>
      <c r="J45" s="58">
        <v>20</v>
      </c>
      <c r="K45" s="58">
        <v>42</v>
      </c>
      <c r="L45" s="58">
        <v>21</v>
      </c>
      <c r="M45" s="58">
        <v>27</v>
      </c>
      <c r="N45" s="58" t="s">
        <v>155</v>
      </c>
      <c r="O45" s="58" t="s">
        <v>155</v>
      </c>
      <c r="P45" s="58">
        <v>2118</v>
      </c>
      <c r="Q45" s="58">
        <v>4</v>
      </c>
      <c r="R45" s="58">
        <v>36</v>
      </c>
      <c r="S45" s="58" t="s">
        <v>155</v>
      </c>
      <c r="T45" s="2"/>
      <c r="U45" s="2"/>
    </row>
    <row r="46" spans="1:21" ht="14.25" customHeight="1">
      <c r="A46" s="59" t="s">
        <v>1106</v>
      </c>
      <c r="B46" s="58" t="s">
        <v>478</v>
      </c>
      <c r="C46" s="58" t="s">
        <v>176</v>
      </c>
      <c r="D46" s="58" t="s">
        <v>155</v>
      </c>
      <c r="E46" s="58" t="s">
        <v>133</v>
      </c>
      <c r="F46" s="58" t="s">
        <v>155</v>
      </c>
      <c r="G46" s="58" t="s">
        <v>313</v>
      </c>
      <c r="H46" s="58" t="s">
        <v>314</v>
      </c>
      <c r="I46" s="58">
        <v>150</v>
      </c>
      <c r="J46" s="58">
        <v>20</v>
      </c>
      <c r="K46" s="58">
        <v>25</v>
      </c>
      <c r="L46" s="58">
        <v>49</v>
      </c>
      <c r="M46" s="58">
        <v>53</v>
      </c>
      <c r="N46" s="58" t="s">
        <v>155</v>
      </c>
      <c r="O46" s="58" t="s">
        <v>155</v>
      </c>
      <c r="P46" s="58">
        <v>1116</v>
      </c>
      <c r="Q46" s="58">
        <v>4</v>
      </c>
      <c r="R46" s="58">
        <v>22</v>
      </c>
      <c r="S46" s="58" t="s">
        <v>155</v>
      </c>
      <c r="T46" s="2"/>
      <c r="U46" s="2"/>
    </row>
    <row r="47" spans="1:21" ht="14.25" customHeight="1">
      <c r="A47" s="59" t="s">
        <v>1107</v>
      </c>
      <c r="B47" s="58" t="s">
        <v>480</v>
      </c>
      <c r="C47" s="58" t="s">
        <v>176</v>
      </c>
      <c r="D47" s="58" t="s">
        <v>155</v>
      </c>
      <c r="E47" s="58" t="s">
        <v>133</v>
      </c>
      <c r="F47" s="58" t="s">
        <v>155</v>
      </c>
      <c r="G47" s="58" t="s">
        <v>340</v>
      </c>
      <c r="H47" s="58" t="s">
        <v>341</v>
      </c>
      <c r="I47" s="58">
        <v>60</v>
      </c>
      <c r="J47" s="58">
        <v>20</v>
      </c>
      <c r="K47" s="58">
        <v>36</v>
      </c>
      <c r="L47" s="58">
        <v>14</v>
      </c>
      <c r="M47" s="58" t="s">
        <v>155</v>
      </c>
      <c r="N47" s="58" t="s">
        <v>155</v>
      </c>
      <c r="O47" s="58">
        <v>25</v>
      </c>
      <c r="P47" s="58">
        <v>800</v>
      </c>
      <c r="Q47" s="58">
        <v>3</v>
      </c>
      <c r="R47" s="58">
        <v>16</v>
      </c>
      <c r="S47" s="58" t="s">
        <v>155</v>
      </c>
      <c r="T47" s="2"/>
      <c r="U47" s="2"/>
    </row>
    <row r="48" spans="1:21" ht="14.25" customHeight="1">
      <c r="A48" s="59" t="s">
        <v>1108</v>
      </c>
      <c r="B48" s="58" t="s">
        <v>1082</v>
      </c>
      <c r="C48" s="58" t="s">
        <v>176</v>
      </c>
      <c r="D48" s="58" t="s">
        <v>155</v>
      </c>
      <c r="E48" s="58" t="s">
        <v>155</v>
      </c>
      <c r="F48" s="58" t="s">
        <v>155</v>
      </c>
      <c r="G48" s="58" t="s">
        <v>313</v>
      </c>
      <c r="H48" s="58" t="s">
        <v>314</v>
      </c>
      <c r="I48" s="58">
        <v>100</v>
      </c>
      <c r="J48" s="58">
        <v>20</v>
      </c>
      <c r="K48" s="58">
        <v>398</v>
      </c>
      <c r="L48" s="58">
        <v>1.5</v>
      </c>
      <c r="M48" s="58" t="s">
        <v>155</v>
      </c>
      <c r="N48" s="58">
        <v>2.4</v>
      </c>
      <c r="O48" s="58" t="s">
        <v>155</v>
      </c>
      <c r="P48" s="58">
        <v>9640</v>
      </c>
      <c r="Q48" s="58">
        <v>3.8</v>
      </c>
      <c r="R48" s="58">
        <v>128</v>
      </c>
      <c r="S48" s="58" t="s">
        <v>155</v>
      </c>
      <c r="T48" s="2"/>
      <c r="U48" s="2"/>
    </row>
    <row r="49" spans="1:21" ht="14.25" customHeight="1">
      <c r="A49" s="59" t="s">
        <v>1109</v>
      </c>
      <c r="B49" s="58" t="s">
        <v>487</v>
      </c>
      <c r="C49" s="58" t="s">
        <v>176</v>
      </c>
      <c r="D49" s="58" t="s">
        <v>155</v>
      </c>
      <c r="E49" s="58" t="s">
        <v>133</v>
      </c>
      <c r="F49" s="58" t="s">
        <v>155</v>
      </c>
      <c r="G49" s="58" t="s">
        <v>313</v>
      </c>
      <c r="H49" s="58" t="s">
        <v>314</v>
      </c>
      <c r="I49" s="58">
        <v>100</v>
      </c>
      <c r="J49" s="58">
        <v>20</v>
      </c>
      <c r="K49" s="58">
        <v>88</v>
      </c>
      <c r="L49" s="58">
        <v>7.4</v>
      </c>
      <c r="M49" s="58" t="s">
        <v>155</v>
      </c>
      <c r="N49" s="58" t="s">
        <v>155</v>
      </c>
      <c r="O49" s="58">
        <v>11</v>
      </c>
      <c r="P49" s="58">
        <v>2658</v>
      </c>
      <c r="Q49" s="58">
        <v>3</v>
      </c>
      <c r="R49" s="58">
        <v>62</v>
      </c>
      <c r="S49" s="58" t="s">
        <v>155</v>
      </c>
      <c r="T49" s="2"/>
      <c r="U49" s="2"/>
    </row>
    <row r="50" spans="1:21" ht="14.25" customHeight="1">
      <c r="A50" s="59" t="s">
        <v>1110</v>
      </c>
      <c r="B50" s="58" t="s">
        <v>487</v>
      </c>
      <c r="C50" s="58" t="s">
        <v>176</v>
      </c>
      <c r="D50" s="58" t="s">
        <v>155</v>
      </c>
      <c r="E50" s="58" t="s">
        <v>133</v>
      </c>
      <c r="F50" s="58" t="s">
        <v>155</v>
      </c>
      <c r="G50" s="58" t="s">
        <v>313</v>
      </c>
      <c r="H50" s="58" t="s">
        <v>314</v>
      </c>
      <c r="I50" s="58">
        <v>100</v>
      </c>
      <c r="J50" s="58">
        <v>20</v>
      </c>
      <c r="K50" s="58">
        <v>59</v>
      </c>
      <c r="L50" s="58">
        <v>12</v>
      </c>
      <c r="M50" s="58" t="s">
        <v>155</v>
      </c>
      <c r="N50" s="58" t="s">
        <v>155</v>
      </c>
      <c r="O50" s="58">
        <v>17</v>
      </c>
      <c r="P50" s="58">
        <v>1459</v>
      </c>
      <c r="Q50" s="58">
        <v>3</v>
      </c>
      <c r="R50" s="58">
        <v>35</v>
      </c>
      <c r="S50" s="58" t="s">
        <v>155</v>
      </c>
      <c r="T50" s="2"/>
      <c r="U50" s="2"/>
    </row>
    <row r="51" spans="1:21" ht="14.25" customHeight="1">
      <c r="A51" s="59" t="s">
        <v>1111</v>
      </c>
      <c r="B51" s="58" t="s">
        <v>487</v>
      </c>
      <c r="C51" s="58" t="s">
        <v>176</v>
      </c>
      <c r="D51" s="58" t="s">
        <v>155</v>
      </c>
      <c r="E51" s="58" t="s">
        <v>133</v>
      </c>
      <c r="F51" s="58" t="s">
        <v>155</v>
      </c>
      <c r="G51" s="58" t="s">
        <v>313</v>
      </c>
      <c r="H51" s="58" t="s">
        <v>314</v>
      </c>
      <c r="I51" s="58">
        <v>100</v>
      </c>
      <c r="J51" s="58">
        <v>20</v>
      </c>
      <c r="K51" s="58">
        <v>40</v>
      </c>
      <c r="L51" s="58">
        <v>18</v>
      </c>
      <c r="M51" s="58" t="s">
        <v>155</v>
      </c>
      <c r="N51" s="58" t="s">
        <v>155</v>
      </c>
      <c r="O51" s="58">
        <v>26</v>
      </c>
      <c r="P51" s="58">
        <v>1009</v>
      </c>
      <c r="Q51" s="58">
        <v>3</v>
      </c>
      <c r="R51" s="58">
        <v>23</v>
      </c>
      <c r="S51" s="58" t="s">
        <v>155</v>
      </c>
      <c r="T51" s="2"/>
      <c r="U51" s="2"/>
    </row>
    <row r="52" spans="1:21" ht="14.25" customHeight="1">
      <c r="A52" s="59" t="s">
        <v>1112</v>
      </c>
      <c r="B52" s="58" t="s">
        <v>316</v>
      </c>
      <c r="C52" s="58" t="s">
        <v>176</v>
      </c>
      <c r="D52" s="58" t="s">
        <v>155</v>
      </c>
      <c r="E52" s="58" t="s">
        <v>155</v>
      </c>
      <c r="F52" s="58" t="s">
        <v>155</v>
      </c>
      <c r="G52" s="58" t="s">
        <v>313</v>
      </c>
      <c r="H52" s="58" t="s">
        <v>314</v>
      </c>
      <c r="I52" s="58">
        <v>100</v>
      </c>
      <c r="J52" s="58">
        <v>20</v>
      </c>
      <c r="K52" s="58">
        <v>2.2999999999999998</v>
      </c>
      <c r="L52" s="58">
        <v>118</v>
      </c>
      <c r="M52" s="58" t="s">
        <v>155</v>
      </c>
      <c r="N52" s="58" t="s">
        <v>155</v>
      </c>
      <c r="O52" s="58">
        <v>160</v>
      </c>
      <c r="P52" s="58">
        <v>155</v>
      </c>
      <c r="Q52" s="58">
        <v>3</v>
      </c>
      <c r="R52" s="58">
        <v>4.4000000000000004</v>
      </c>
      <c r="S52" s="58" t="s">
        <v>155</v>
      </c>
      <c r="T52" s="2"/>
      <c r="U52" s="2"/>
    </row>
    <row r="53" spans="1:21" ht="14.25" customHeight="1">
      <c r="A53" s="59" t="s">
        <v>1113</v>
      </c>
      <c r="B53" s="58" t="s">
        <v>316</v>
      </c>
      <c r="C53" s="58" t="s">
        <v>176</v>
      </c>
      <c r="D53" s="58" t="s">
        <v>155</v>
      </c>
      <c r="E53" s="58" t="s">
        <v>133</v>
      </c>
      <c r="F53" s="58" t="s">
        <v>155</v>
      </c>
      <c r="G53" s="58" t="s">
        <v>313</v>
      </c>
      <c r="H53" s="58" t="s">
        <v>314</v>
      </c>
      <c r="I53" s="58">
        <v>100</v>
      </c>
      <c r="J53" s="58">
        <v>20</v>
      </c>
      <c r="K53" s="58">
        <v>2.5</v>
      </c>
      <c r="L53" s="58">
        <v>118</v>
      </c>
      <c r="M53" s="58" t="s">
        <v>155</v>
      </c>
      <c r="N53" s="58" t="s">
        <v>155</v>
      </c>
      <c r="O53" s="58">
        <v>160</v>
      </c>
      <c r="P53" s="58">
        <v>155</v>
      </c>
      <c r="Q53" s="58">
        <v>3</v>
      </c>
      <c r="R53" s="58">
        <v>4.4000000000000004</v>
      </c>
      <c r="S53" s="58" t="s">
        <v>155</v>
      </c>
      <c r="T53" s="2"/>
      <c r="U53" s="2"/>
    </row>
    <row r="54" spans="1:21" ht="14.25" customHeight="1">
      <c r="A54" s="59" t="s">
        <v>1114</v>
      </c>
      <c r="B54" s="58" t="s">
        <v>472</v>
      </c>
      <c r="C54" s="58" t="s">
        <v>176</v>
      </c>
      <c r="D54" s="58" t="s">
        <v>155</v>
      </c>
      <c r="E54" s="58" t="s">
        <v>133</v>
      </c>
      <c r="F54" s="58" t="s">
        <v>155</v>
      </c>
      <c r="G54" s="58" t="s">
        <v>313</v>
      </c>
      <c r="H54" s="58" t="s">
        <v>314</v>
      </c>
      <c r="I54" s="58">
        <v>100</v>
      </c>
      <c r="J54" s="58">
        <v>20</v>
      </c>
      <c r="K54" s="58">
        <v>52</v>
      </c>
      <c r="L54" s="58">
        <v>11.3</v>
      </c>
      <c r="M54" s="58" t="s">
        <v>155</v>
      </c>
      <c r="N54" s="58" t="s">
        <v>155</v>
      </c>
      <c r="O54" s="58">
        <v>17</v>
      </c>
      <c r="P54" s="58">
        <v>1459</v>
      </c>
      <c r="Q54" s="58">
        <v>3</v>
      </c>
      <c r="R54" s="58">
        <v>35</v>
      </c>
      <c r="S54" s="58" t="s">
        <v>155</v>
      </c>
      <c r="T54" s="2"/>
      <c r="U54" s="2"/>
    </row>
    <row r="55" spans="1:21" ht="14.25" customHeight="1">
      <c r="A55" s="59" t="s">
        <v>1115</v>
      </c>
      <c r="B55" s="58" t="s">
        <v>478</v>
      </c>
      <c r="C55" s="58" t="s">
        <v>176</v>
      </c>
      <c r="D55" s="58" t="s">
        <v>155</v>
      </c>
      <c r="E55" s="58" t="s">
        <v>133</v>
      </c>
      <c r="F55" s="58" t="s">
        <v>155</v>
      </c>
      <c r="G55" s="58" t="s">
        <v>313</v>
      </c>
      <c r="H55" s="58" t="s">
        <v>314</v>
      </c>
      <c r="I55" s="58">
        <v>100</v>
      </c>
      <c r="J55" s="58">
        <v>20</v>
      </c>
      <c r="K55" s="58">
        <v>75</v>
      </c>
      <c r="L55" s="58">
        <v>7.4</v>
      </c>
      <c r="M55" s="58" t="s">
        <v>155</v>
      </c>
      <c r="N55" s="58" t="s">
        <v>155</v>
      </c>
      <c r="O55" s="58">
        <v>11</v>
      </c>
      <c r="P55" s="58">
        <v>2658</v>
      </c>
      <c r="Q55" s="58">
        <v>3</v>
      </c>
      <c r="R55" s="58">
        <v>62</v>
      </c>
      <c r="S55" s="58" t="s">
        <v>155</v>
      </c>
      <c r="T55" s="2"/>
      <c r="U55" s="2"/>
    </row>
    <row r="56" spans="1:21" ht="14.25" customHeight="1">
      <c r="A56" s="59" t="s">
        <v>1116</v>
      </c>
      <c r="B56" s="58" t="s">
        <v>478</v>
      </c>
      <c r="C56" s="58" t="s">
        <v>176</v>
      </c>
      <c r="D56" s="58" t="s">
        <v>155</v>
      </c>
      <c r="E56" s="58" t="s">
        <v>133</v>
      </c>
      <c r="F56" s="58" t="s">
        <v>155</v>
      </c>
      <c r="G56" s="58" t="s">
        <v>313</v>
      </c>
      <c r="H56" s="58" t="s">
        <v>314</v>
      </c>
      <c r="I56" s="58">
        <v>100</v>
      </c>
      <c r="J56" s="58">
        <v>20</v>
      </c>
      <c r="K56" s="58">
        <v>56</v>
      </c>
      <c r="L56" s="58">
        <v>11</v>
      </c>
      <c r="M56" s="58" t="s">
        <v>155</v>
      </c>
      <c r="N56" s="58" t="s">
        <v>155</v>
      </c>
      <c r="O56" s="58">
        <v>16</v>
      </c>
      <c r="P56" s="58">
        <v>1459</v>
      </c>
      <c r="Q56" s="58">
        <v>3</v>
      </c>
      <c r="R56" s="58">
        <v>35</v>
      </c>
      <c r="S56" s="58" t="s">
        <v>155</v>
      </c>
      <c r="T56" s="2"/>
      <c r="U56" s="2"/>
    </row>
    <row r="57" spans="1:21" ht="14.25" customHeight="1">
      <c r="A57" s="59" t="s">
        <v>1117</v>
      </c>
      <c r="B57" s="58" t="s">
        <v>478</v>
      </c>
      <c r="C57" s="58" t="s">
        <v>176</v>
      </c>
      <c r="D57" s="58" t="s">
        <v>155</v>
      </c>
      <c r="E57" s="58" t="s">
        <v>133</v>
      </c>
      <c r="F57" s="58" t="s">
        <v>155</v>
      </c>
      <c r="G57" s="58" t="s">
        <v>313</v>
      </c>
      <c r="H57" s="58" t="s">
        <v>314</v>
      </c>
      <c r="I57" s="58">
        <v>100</v>
      </c>
      <c r="J57" s="58">
        <v>20</v>
      </c>
      <c r="K57" s="58">
        <v>40</v>
      </c>
      <c r="L57" s="58">
        <v>17</v>
      </c>
      <c r="M57" s="58" t="s">
        <v>155</v>
      </c>
      <c r="N57" s="58" t="s">
        <v>155</v>
      </c>
      <c r="O57" s="58">
        <v>26</v>
      </c>
      <c r="P57" s="58">
        <v>1009</v>
      </c>
      <c r="Q57" s="58">
        <v>3</v>
      </c>
      <c r="R57" s="58">
        <v>23</v>
      </c>
      <c r="S57" s="58" t="s">
        <v>155</v>
      </c>
      <c r="T57" s="2"/>
      <c r="U57" s="2"/>
    </row>
    <row r="58" spans="1:21" ht="14.25" customHeight="1">
      <c r="A58" s="59" t="s">
        <v>1118</v>
      </c>
      <c r="B58" s="58" t="s">
        <v>478</v>
      </c>
      <c r="C58" s="58" t="s">
        <v>176</v>
      </c>
      <c r="D58" s="58" t="s">
        <v>155</v>
      </c>
      <c r="E58" s="58" t="s">
        <v>155</v>
      </c>
      <c r="F58" s="58" t="s">
        <v>155</v>
      </c>
      <c r="G58" s="58" t="s">
        <v>313</v>
      </c>
      <c r="H58" s="58" t="s">
        <v>314</v>
      </c>
      <c r="I58" s="58">
        <v>100</v>
      </c>
      <c r="J58" s="58">
        <v>20</v>
      </c>
      <c r="K58" s="58">
        <v>21</v>
      </c>
      <c r="L58" s="58">
        <v>28</v>
      </c>
      <c r="M58" s="58" t="s">
        <v>155</v>
      </c>
      <c r="N58" s="58" t="s">
        <v>155</v>
      </c>
      <c r="O58" s="58">
        <v>39</v>
      </c>
      <c r="P58" s="58">
        <v>525</v>
      </c>
      <c r="Q58" s="58">
        <v>2.2999999999999998</v>
      </c>
      <c r="R58" s="58">
        <v>9</v>
      </c>
      <c r="S58" s="58">
        <v>4.4000000000000004</v>
      </c>
      <c r="T58" s="2"/>
      <c r="U58" s="2"/>
    </row>
    <row r="59" spans="1:21" ht="14.25" customHeight="1">
      <c r="A59" s="59" t="s">
        <v>1119</v>
      </c>
      <c r="B59" s="58" t="s">
        <v>478</v>
      </c>
      <c r="C59" s="58" t="s">
        <v>176</v>
      </c>
      <c r="D59" s="58" t="s">
        <v>155</v>
      </c>
      <c r="E59" s="58" t="s">
        <v>155</v>
      </c>
      <c r="F59" s="58" t="s">
        <v>155</v>
      </c>
      <c r="G59" s="58" t="s">
        <v>313</v>
      </c>
      <c r="H59" s="58" t="s">
        <v>314</v>
      </c>
      <c r="I59" s="58">
        <v>100</v>
      </c>
      <c r="J59" s="58">
        <v>20</v>
      </c>
      <c r="K59" s="58">
        <v>60</v>
      </c>
      <c r="L59" s="58">
        <v>9.8000000000000007</v>
      </c>
      <c r="M59" s="58" t="s">
        <v>155</v>
      </c>
      <c r="N59" s="58" t="s">
        <v>155</v>
      </c>
      <c r="O59" s="58">
        <v>14.7</v>
      </c>
      <c r="P59" s="58">
        <v>1610</v>
      </c>
      <c r="Q59" s="58">
        <v>2.2999999999999998</v>
      </c>
      <c r="R59" s="58">
        <v>25</v>
      </c>
      <c r="S59" s="58">
        <v>11.6</v>
      </c>
      <c r="T59" s="2"/>
      <c r="U59" s="2"/>
    </row>
    <row r="60" spans="1:21" ht="14.25" customHeight="1">
      <c r="A60" s="59" t="s">
        <v>1120</v>
      </c>
      <c r="B60" s="58" t="s">
        <v>478</v>
      </c>
      <c r="C60" s="58" t="s">
        <v>176</v>
      </c>
      <c r="D60" s="58" t="s">
        <v>155</v>
      </c>
      <c r="E60" s="58" t="s">
        <v>155</v>
      </c>
      <c r="F60" s="58" t="s">
        <v>155</v>
      </c>
      <c r="G60" s="58" t="s">
        <v>313</v>
      </c>
      <c r="H60" s="58" t="s">
        <v>314</v>
      </c>
      <c r="I60" s="58">
        <v>100</v>
      </c>
      <c r="J60" s="58">
        <v>20</v>
      </c>
      <c r="K60" s="58">
        <v>61</v>
      </c>
      <c r="L60" s="58">
        <v>9.4</v>
      </c>
      <c r="M60" s="58" t="s">
        <v>155</v>
      </c>
      <c r="N60" s="58">
        <v>15.6</v>
      </c>
      <c r="O60" s="58" t="s">
        <v>155</v>
      </c>
      <c r="P60" s="58">
        <v>1370</v>
      </c>
      <c r="Q60" s="58">
        <v>3.8</v>
      </c>
      <c r="R60" s="58">
        <v>19</v>
      </c>
      <c r="S60" s="58" t="s">
        <v>155</v>
      </c>
      <c r="T60" s="2"/>
      <c r="U60" s="2"/>
    </row>
    <row r="61" spans="1:21" ht="14.25" customHeight="1">
      <c r="A61" s="59" t="s">
        <v>1121</v>
      </c>
      <c r="B61" s="58" t="s">
        <v>478</v>
      </c>
      <c r="C61" s="58" t="s">
        <v>176</v>
      </c>
      <c r="D61" s="58" t="s">
        <v>155</v>
      </c>
      <c r="E61" s="58" t="s">
        <v>155</v>
      </c>
      <c r="F61" s="58" t="s">
        <v>155</v>
      </c>
      <c r="G61" s="58" t="s">
        <v>313</v>
      </c>
      <c r="H61" s="58" t="s">
        <v>314</v>
      </c>
      <c r="I61" s="58">
        <v>100</v>
      </c>
      <c r="J61" s="58">
        <v>20</v>
      </c>
      <c r="K61" s="58">
        <v>66</v>
      </c>
      <c r="L61" s="58">
        <v>7.8</v>
      </c>
      <c r="M61" s="58" t="s">
        <v>155</v>
      </c>
      <c r="N61" s="58" t="s">
        <v>155</v>
      </c>
      <c r="O61" s="58">
        <v>11.5</v>
      </c>
      <c r="P61" s="58">
        <v>1970</v>
      </c>
      <c r="Q61" s="58">
        <v>2.2999999999999998</v>
      </c>
      <c r="R61" s="58">
        <v>30</v>
      </c>
      <c r="S61" s="58">
        <v>14</v>
      </c>
      <c r="T61" s="58"/>
      <c r="U61" s="58"/>
    </row>
    <row r="62" spans="1:21" ht="14.25" customHeight="1">
      <c r="A62" s="59" t="s">
        <v>1122</v>
      </c>
      <c r="B62" s="58" t="s">
        <v>478</v>
      </c>
      <c r="C62" s="58" t="s">
        <v>176</v>
      </c>
      <c r="D62" s="58" t="s">
        <v>155</v>
      </c>
      <c r="E62" s="58" t="s">
        <v>155</v>
      </c>
      <c r="F62" s="58" t="s">
        <v>155</v>
      </c>
      <c r="G62" s="58" t="s">
        <v>313</v>
      </c>
      <c r="H62" s="58" t="s">
        <v>314</v>
      </c>
      <c r="I62" s="58">
        <v>100</v>
      </c>
      <c r="J62" s="58">
        <v>20</v>
      </c>
      <c r="K62" s="58">
        <v>64</v>
      </c>
      <c r="L62" s="58">
        <v>7.4</v>
      </c>
      <c r="M62" s="58" t="s">
        <v>155</v>
      </c>
      <c r="N62" s="58">
        <v>12</v>
      </c>
      <c r="O62" s="58" t="s">
        <v>155</v>
      </c>
      <c r="P62" s="58">
        <v>1650</v>
      </c>
      <c r="Q62" s="58">
        <v>3.8</v>
      </c>
      <c r="R62" s="58">
        <v>24</v>
      </c>
      <c r="S62" s="58" t="s">
        <v>155</v>
      </c>
      <c r="T62" s="58"/>
      <c r="U62" s="58"/>
    </row>
    <row r="63" spans="1:21" ht="14.25" customHeight="1">
      <c r="A63" s="59" t="s">
        <v>1123</v>
      </c>
      <c r="B63" s="58" t="s">
        <v>483</v>
      </c>
      <c r="C63" s="58" t="s">
        <v>176</v>
      </c>
      <c r="D63" s="58" t="s">
        <v>155</v>
      </c>
      <c r="E63" s="58" t="s">
        <v>155</v>
      </c>
      <c r="F63" s="58" t="s">
        <v>155</v>
      </c>
      <c r="G63" s="58" t="s">
        <v>313</v>
      </c>
      <c r="H63" s="58" t="s">
        <v>314</v>
      </c>
      <c r="I63" s="58">
        <v>100</v>
      </c>
      <c r="J63" s="58">
        <v>20</v>
      </c>
      <c r="K63" s="58">
        <v>109</v>
      </c>
      <c r="L63" s="58">
        <v>4.2</v>
      </c>
      <c r="M63" s="58" t="s">
        <v>155</v>
      </c>
      <c r="N63" s="58" t="s">
        <v>155</v>
      </c>
      <c r="O63" s="58">
        <v>6</v>
      </c>
      <c r="P63" s="58">
        <v>3800</v>
      </c>
      <c r="Q63" s="58">
        <v>2.2999999999999998</v>
      </c>
      <c r="R63" s="58">
        <v>58</v>
      </c>
      <c r="S63" s="58">
        <v>27</v>
      </c>
      <c r="T63" s="58"/>
      <c r="U63" s="58"/>
    </row>
    <row r="64" spans="1:21" ht="14.25" customHeight="1">
      <c r="A64" s="59" t="s">
        <v>1124</v>
      </c>
      <c r="B64" s="58" t="s">
        <v>478</v>
      </c>
      <c r="C64" s="58" t="s">
        <v>176</v>
      </c>
      <c r="D64" s="58" t="s">
        <v>155</v>
      </c>
      <c r="E64" s="58" t="s">
        <v>155</v>
      </c>
      <c r="F64" s="58" t="s">
        <v>155</v>
      </c>
      <c r="G64" s="58" t="s">
        <v>313</v>
      </c>
      <c r="H64" s="58" t="s">
        <v>314</v>
      </c>
      <c r="I64" s="58">
        <v>80</v>
      </c>
      <c r="J64" s="58">
        <v>20</v>
      </c>
      <c r="K64" s="58">
        <v>102</v>
      </c>
      <c r="L64" s="58">
        <v>4</v>
      </c>
      <c r="M64" s="58" t="s">
        <v>155</v>
      </c>
      <c r="N64" s="58">
        <v>7</v>
      </c>
      <c r="O64" s="58" t="s">
        <v>155</v>
      </c>
      <c r="P64" s="58">
        <v>2300</v>
      </c>
      <c r="Q64" s="58">
        <v>3.8</v>
      </c>
      <c r="R64" s="58">
        <v>36</v>
      </c>
      <c r="S64" s="58" t="s">
        <v>155</v>
      </c>
      <c r="T64" s="58"/>
      <c r="U64" s="58"/>
    </row>
    <row r="65" spans="1:21" ht="14.25" customHeight="1">
      <c r="A65" s="59" t="s">
        <v>1125</v>
      </c>
      <c r="B65" s="58" t="s">
        <v>472</v>
      </c>
      <c r="C65" s="58" t="s">
        <v>3</v>
      </c>
      <c r="D65" s="58" t="s">
        <v>155</v>
      </c>
      <c r="E65" s="58" t="s">
        <v>133</v>
      </c>
      <c r="F65" s="58" t="s">
        <v>155</v>
      </c>
      <c r="G65" s="58" t="s">
        <v>313</v>
      </c>
      <c r="H65" s="58" t="s">
        <v>314</v>
      </c>
      <c r="I65" s="58">
        <v>100</v>
      </c>
      <c r="J65" s="58">
        <v>20</v>
      </c>
      <c r="K65" s="58">
        <v>35</v>
      </c>
      <c r="L65" s="58">
        <v>17</v>
      </c>
      <c r="M65" s="58" t="s">
        <v>155</v>
      </c>
      <c r="N65" s="58" t="s">
        <v>155</v>
      </c>
      <c r="O65" s="58">
        <v>26.5</v>
      </c>
      <c r="P65" s="58">
        <v>1009</v>
      </c>
      <c r="Q65" s="58">
        <v>3</v>
      </c>
      <c r="R65" s="58">
        <v>23</v>
      </c>
      <c r="S65" s="58" t="s">
        <v>155</v>
      </c>
      <c r="T65" s="58"/>
      <c r="U65" s="58"/>
    </row>
    <row r="66" spans="1:21" ht="14.25" customHeight="1">
      <c r="A66" s="59" t="s">
        <v>1126</v>
      </c>
      <c r="B66" s="58" t="s">
        <v>478</v>
      </c>
      <c r="C66" s="58" t="s">
        <v>3</v>
      </c>
      <c r="D66" s="58" t="s">
        <v>155</v>
      </c>
      <c r="E66" s="58" t="s">
        <v>133</v>
      </c>
      <c r="F66" s="58" t="s">
        <v>155</v>
      </c>
      <c r="G66" s="58" t="s">
        <v>313</v>
      </c>
      <c r="H66" s="58" t="s">
        <v>314</v>
      </c>
      <c r="I66" s="58">
        <v>60</v>
      </c>
      <c r="J66" s="58">
        <v>20</v>
      </c>
      <c r="K66" s="58">
        <v>68</v>
      </c>
      <c r="L66" s="58">
        <v>6</v>
      </c>
      <c r="M66" s="58" t="s">
        <v>155</v>
      </c>
      <c r="N66" s="58" t="s">
        <v>155</v>
      </c>
      <c r="O66" s="58">
        <v>10</v>
      </c>
      <c r="P66" s="58">
        <v>2057</v>
      </c>
      <c r="Q66" s="58">
        <v>3</v>
      </c>
      <c r="R66" s="58">
        <v>37</v>
      </c>
      <c r="S66" s="58">
        <v>19</v>
      </c>
      <c r="T66" s="58"/>
      <c r="U66" s="58"/>
    </row>
    <row r="67" spans="1:21" ht="14.25" customHeight="1">
      <c r="A67" s="59" t="s">
        <v>1127</v>
      </c>
      <c r="B67" s="58" t="s">
        <v>480</v>
      </c>
      <c r="C67" s="58" t="s">
        <v>3</v>
      </c>
      <c r="D67" s="58" t="s">
        <v>155</v>
      </c>
      <c r="E67" s="58" t="s">
        <v>133</v>
      </c>
      <c r="F67" s="58" t="s">
        <v>155</v>
      </c>
      <c r="G67" s="58" t="s">
        <v>340</v>
      </c>
      <c r="H67" s="58" t="s">
        <v>341</v>
      </c>
      <c r="I67" s="58">
        <v>60</v>
      </c>
      <c r="J67" s="58">
        <v>20</v>
      </c>
      <c r="K67" s="58">
        <v>16</v>
      </c>
      <c r="L67" s="58">
        <v>50</v>
      </c>
      <c r="M67" s="58" t="s">
        <v>155</v>
      </c>
      <c r="N67" s="58" t="s">
        <v>155</v>
      </c>
      <c r="O67" s="58">
        <v>60</v>
      </c>
      <c r="P67" s="58">
        <v>609</v>
      </c>
      <c r="Q67" s="58">
        <v>2.5</v>
      </c>
      <c r="R67" s="58">
        <v>13</v>
      </c>
      <c r="S67" s="58" t="s">
        <v>155</v>
      </c>
      <c r="T67" s="58"/>
      <c r="U67" s="58"/>
    </row>
    <row r="68" spans="1:21" ht="14.25" customHeight="1">
      <c r="A68" s="59" t="s">
        <v>1128</v>
      </c>
      <c r="B68" s="58" t="s">
        <v>480</v>
      </c>
      <c r="C68" s="58" t="s">
        <v>3</v>
      </c>
      <c r="D68" s="58" t="s">
        <v>155</v>
      </c>
      <c r="E68" s="58" t="s">
        <v>133</v>
      </c>
      <c r="F68" s="58" t="s">
        <v>155</v>
      </c>
      <c r="G68" s="58" t="s">
        <v>370</v>
      </c>
      <c r="H68" s="58" t="s">
        <v>341</v>
      </c>
      <c r="I68" s="58">
        <v>-60</v>
      </c>
      <c r="J68" s="58">
        <v>20</v>
      </c>
      <c r="K68" s="58">
        <v>-13.6</v>
      </c>
      <c r="L68" s="58">
        <v>68</v>
      </c>
      <c r="M68" s="58" t="s">
        <v>155</v>
      </c>
      <c r="N68" s="58" t="s">
        <v>155</v>
      </c>
      <c r="O68" s="58">
        <v>85</v>
      </c>
      <c r="P68" s="58">
        <v>879</v>
      </c>
      <c r="Q68" s="58">
        <v>-2.5</v>
      </c>
      <c r="R68" s="58">
        <v>17</v>
      </c>
      <c r="S68" s="58" t="s">
        <v>155</v>
      </c>
      <c r="T68" s="58"/>
      <c r="U68" s="58"/>
    </row>
    <row r="69" spans="1:21" ht="14.25" customHeight="1">
      <c r="A69" s="59" t="s">
        <v>1129</v>
      </c>
      <c r="B69" s="58" t="s">
        <v>319</v>
      </c>
      <c r="C69" s="58" t="s">
        <v>3</v>
      </c>
      <c r="D69" s="58" t="s">
        <v>155</v>
      </c>
      <c r="E69" s="58" t="s">
        <v>155</v>
      </c>
      <c r="F69" s="58" t="s">
        <v>133</v>
      </c>
      <c r="G69" s="58" t="s">
        <v>313</v>
      </c>
      <c r="H69" s="58" t="s">
        <v>314</v>
      </c>
      <c r="I69" s="58">
        <v>60</v>
      </c>
      <c r="J69" s="58">
        <v>20</v>
      </c>
      <c r="K69" s="58">
        <v>0.24</v>
      </c>
      <c r="L69" s="58">
        <v>4200</v>
      </c>
      <c r="M69" s="58" t="s">
        <v>155</v>
      </c>
      <c r="N69" s="58" t="s">
        <v>155</v>
      </c>
      <c r="O69" s="58">
        <v>5000</v>
      </c>
      <c r="P69" s="58">
        <v>15</v>
      </c>
      <c r="Q69" s="58">
        <v>1.5</v>
      </c>
      <c r="R69" s="58" t="s">
        <v>155</v>
      </c>
      <c r="S69" s="58">
        <v>0.7</v>
      </c>
      <c r="T69" s="58"/>
      <c r="U69" s="58"/>
    </row>
    <row r="70" spans="1:21" ht="14.25" customHeight="1">
      <c r="A70" s="59" t="s">
        <v>1130</v>
      </c>
      <c r="B70" s="58" t="s">
        <v>478</v>
      </c>
      <c r="C70" s="58" t="s">
        <v>3</v>
      </c>
      <c r="D70" s="58" t="s">
        <v>155</v>
      </c>
      <c r="E70" s="58" t="s">
        <v>155</v>
      </c>
      <c r="F70" s="58" t="s">
        <v>155</v>
      </c>
      <c r="G70" s="58" t="s">
        <v>313</v>
      </c>
      <c r="H70" s="58" t="s">
        <v>314</v>
      </c>
      <c r="I70" s="58">
        <v>100</v>
      </c>
      <c r="J70" s="58">
        <v>20</v>
      </c>
      <c r="K70" s="58">
        <v>122</v>
      </c>
      <c r="L70" s="58">
        <v>4.4000000000000004</v>
      </c>
      <c r="M70" s="58" t="s">
        <v>155</v>
      </c>
      <c r="N70" s="58">
        <v>6.5</v>
      </c>
      <c r="O70" s="58" t="s">
        <v>155</v>
      </c>
      <c r="P70" s="58">
        <v>3010</v>
      </c>
      <c r="Q70" s="58">
        <v>3.8</v>
      </c>
      <c r="R70" s="58">
        <v>40.5</v>
      </c>
      <c r="S70" s="58" t="s">
        <v>155</v>
      </c>
      <c r="T70" s="58"/>
      <c r="U70" s="58"/>
    </row>
    <row r="71" spans="1:21" ht="14.25" customHeight="1">
      <c r="A71" s="59" t="s">
        <v>1131</v>
      </c>
      <c r="B71" s="58" t="s">
        <v>1132</v>
      </c>
      <c r="C71" s="58" t="s">
        <v>3</v>
      </c>
      <c r="D71" s="58" t="s">
        <v>155</v>
      </c>
      <c r="E71" s="58" t="s">
        <v>155</v>
      </c>
      <c r="F71" s="58" t="s">
        <v>155</v>
      </c>
      <c r="G71" s="58" t="s">
        <v>313</v>
      </c>
      <c r="H71" s="58" t="s">
        <v>314</v>
      </c>
      <c r="I71" s="58">
        <v>100</v>
      </c>
      <c r="J71" s="58">
        <v>20</v>
      </c>
      <c r="K71" s="58">
        <v>120</v>
      </c>
      <c r="L71" s="58">
        <v>5</v>
      </c>
      <c r="M71" s="58" t="s">
        <v>155</v>
      </c>
      <c r="N71" s="58" t="s">
        <v>155</v>
      </c>
      <c r="O71" s="58" t="s">
        <v>155</v>
      </c>
      <c r="P71" s="58">
        <v>3010</v>
      </c>
      <c r="Q71" s="58">
        <v>3.8</v>
      </c>
      <c r="R71" s="58">
        <v>40.5</v>
      </c>
      <c r="S71" s="58" t="s">
        <v>155</v>
      </c>
      <c r="T71" s="58"/>
      <c r="U71" s="58"/>
    </row>
    <row r="72" spans="1:21" ht="14.25" customHeight="1">
      <c r="A72" s="59" t="s">
        <v>1133</v>
      </c>
      <c r="B72" s="58" t="s">
        <v>1041</v>
      </c>
      <c r="C72" s="58" t="s">
        <v>3</v>
      </c>
      <c r="D72" s="58" t="s">
        <v>155</v>
      </c>
      <c r="E72" s="58" t="s">
        <v>155</v>
      </c>
      <c r="F72" s="58" t="s">
        <v>155</v>
      </c>
      <c r="G72" s="58" t="s">
        <v>313</v>
      </c>
      <c r="H72" s="58" t="s">
        <v>314</v>
      </c>
      <c r="I72" s="58">
        <v>100</v>
      </c>
      <c r="J72" s="58">
        <v>20</v>
      </c>
      <c r="K72" s="58">
        <v>120</v>
      </c>
      <c r="L72" s="58">
        <v>5</v>
      </c>
      <c r="M72" s="58" t="s">
        <v>155</v>
      </c>
      <c r="N72" s="58" t="s">
        <v>155</v>
      </c>
      <c r="O72" s="58" t="s">
        <v>155</v>
      </c>
      <c r="P72" s="58">
        <v>3010</v>
      </c>
      <c r="Q72" s="58">
        <v>3.8</v>
      </c>
      <c r="R72" s="58">
        <v>40.5</v>
      </c>
      <c r="S72" s="58" t="s">
        <v>155</v>
      </c>
      <c r="T72" s="58"/>
      <c r="U72" s="58"/>
    </row>
    <row r="73" spans="1:21" ht="14.25" customHeight="1">
      <c r="A73" s="59" t="s">
        <v>1134</v>
      </c>
      <c r="B73" s="58" t="s">
        <v>1132</v>
      </c>
      <c r="C73" s="58" t="s">
        <v>3</v>
      </c>
      <c r="D73" s="58" t="s">
        <v>155</v>
      </c>
      <c r="E73" s="58" t="s">
        <v>155</v>
      </c>
      <c r="F73" s="58" t="s">
        <v>155</v>
      </c>
      <c r="G73" s="58" t="s">
        <v>313</v>
      </c>
      <c r="H73" s="58" t="s">
        <v>314</v>
      </c>
      <c r="I73" s="58">
        <v>80</v>
      </c>
      <c r="J73" s="58" t="s">
        <v>1069</v>
      </c>
      <c r="K73" s="58">
        <v>161</v>
      </c>
      <c r="L73" s="58">
        <v>3.4</v>
      </c>
      <c r="M73" s="58">
        <v>5</v>
      </c>
      <c r="N73" s="58" t="s">
        <v>155</v>
      </c>
      <c r="O73" s="58" t="s">
        <v>155</v>
      </c>
      <c r="P73" s="58">
        <v>7430</v>
      </c>
      <c r="Q73" s="58">
        <v>3.75</v>
      </c>
      <c r="R73" s="58">
        <v>76</v>
      </c>
      <c r="S73" s="58" t="s">
        <v>155</v>
      </c>
      <c r="T73" s="58"/>
      <c r="U73" s="58"/>
    </row>
    <row r="74" spans="1:21" ht="14.25" customHeight="1">
      <c r="A74" s="59" t="s">
        <v>1135</v>
      </c>
      <c r="B74" s="58" t="s">
        <v>1132</v>
      </c>
      <c r="C74" s="58" t="s">
        <v>3</v>
      </c>
      <c r="D74" s="58" t="s">
        <v>155</v>
      </c>
      <c r="E74" s="58" t="s">
        <v>155</v>
      </c>
      <c r="F74" s="58" t="s">
        <v>155</v>
      </c>
      <c r="G74" s="58" t="s">
        <v>313</v>
      </c>
      <c r="H74" s="58" t="s">
        <v>314</v>
      </c>
      <c r="I74" s="58">
        <v>80</v>
      </c>
      <c r="J74" s="58" t="s">
        <v>1069</v>
      </c>
      <c r="K74" s="58">
        <v>108</v>
      </c>
      <c r="L74" s="58">
        <v>5.5</v>
      </c>
      <c r="M74" s="58">
        <v>7</v>
      </c>
      <c r="N74" s="58" t="s">
        <v>155</v>
      </c>
      <c r="O74" s="58" t="s">
        <v>155</v>
      </c>
      <c r="P74" s="58">
        <v>4773</v>
      </c>
      <c r="Q74" s="58">
        <v>3.75</v>
      </c>
      <c r="R74" s="58">
        <v>48</v>
      </c>
      <c r="S74" s="58" t="s">
        <v>155</v>
      </c>
      <c r="T74" s="58"/>
      <c r="U74" s="58"/>
    </row>
    <row r="75" spans="1:21" ht="14.25" customHeight="1">
      <c r="A75" s="59" t="s">
        <v>1136</v>
      </c>
      <c r="B75" s="58" t="s">
        <v>1041</v>
      </c>
      <c r="C75" s="58" t="s">
        <v>3</v>
      </c>
      <c r="D75" s="58" t="s">
        <v>155</v>
      </c>
      <c r="E75" s="58" t="s">
        <v>155</v>
      </c>
      <c r="F75" s="58" t="s">
        <v>155</v>
      </c>
      <c r="G75" s="58" t="s">
        <v>313</v>
      </c>
      <c r="H75" s="58" t="s">
        <v>314</v>
      </c>
      <c r="I75" s="58">
        <v>80</v>
      </c>
      <c r="J75" s="58" t="s">
        <v>1069</v>
      </c>
      <c r="K75" s="58">
        <v>166</v>
      </c>
      <c r="L75" s="58">
        <v>3.4</v>
      </c>
      <c r="M75" s="58">
        <v>5</v>
      </c>
      <c r="N75" s="58" t="s">
        <v>155</v>
      </c>
      <c r="O75" s="58" t="s">
        <v>155</v>
      </c>
      <c r="P75" s="58">
        <v>7430</v>
      </c>
      <c r="Q75" s="58">
        <v>3.75</v>
      </c>
      <c r="R75" s="58">
        <v>76</v>
      </c>
      <c r="S75" s="58" t="s">
        <v>155</v>
      </c>
      <c r="T75" s="58"/>
      <c r="U75" s="58"/>
    </row>
    <row r="76" spans="1:21" ht="14.25" customHeight="1">
      <c r="A76" s="59" t="s">
        <v>1137</v>
      </c>
      <c r="B76" s="58" t="s">
        <v>1041</v>
      </c>
      <c r="C76" s="58" t="s">
        <v>3</v>
      </c>
      <c r="D76" s="58" t="s">
        <v>155</v>
      </c>
      <c r="E76" s="58" t="s">
        <v>155</v>
      </c>
      <c r="F76" s="58" t="s">
        <v>155</v>
      </c>
      <c r="G76" s="58" t="s">
        <v>313</v>
      </c>
      <c r="H76" s="58" t="s">
        <v>314</v>
      </c>
      <c r="I76" s="58">
        <v>80</v>
      </c>
      <c r="J76" s="58" t="s">
        <v>1069</v>
      </c>
      <c r="K76" s="58">
        <v>111</v>
      </c>
      <c r="L76" s="58">
        <v>5.5</v>
      </c>
      <c r="M76" s="58">
        <v>7</v>
      </c>
      <c r="N76" s="58" t="s">
        <v>155</v>
      </c>
      <c r="O76" s="58" t="s">
        <v>155</v>
      </c>
      <c r="P76" s="58">
        <v>4773</v>
      </c>
      <c r="Q76" s="58">
        <v>3.75</v>
      </c>
      <c r="R76" s="58">
        <v>48</v>
      </c>
      <c r="S76" s="58" t="s">
        <v>155</v>
      </c>
      <c r="T76" s="58"/>
      <c r="U76" s="58"/>
    </row>
    <row r="77" spans="1:21" ht="14.25" customHeight="1">
      <c r="A77" s="59" t="s">
        <v>1138</v>
      </c>
      <c r="B77" s="58" t="s">
        <v>1041</v>
      </c>
      <c r="C77" s="58" t="s">
        <v>3</v>
      </c>
      <c r="D77" s="58" t="s">
        <v>155</v>
      </c>
      <c r="E77" s="58" t="s">
        <v>155</v>
      </c>
      <c r="F77" s="58" t="s">
        <v>155</v>
      </c>
      <c r="G77" s="58" t="s">
        <v>313</v>
      </c>
      <c r="H77" s="58" t="s">
        <v>314</v>
      </c>
      <c r="I77" s="58">
        <v>150</v>
      </c>
      <c r="J77" s="58" t="s">
        <v>1069</v>
      </c>
      <c r="K77" s="58">
        <v>125</v>
      </c>
      <c r="L77" s="58">
        <v>7.5</v>
      </c>
      <c r="M77" s="58">
        <v>9</v>
      </c>
      <c r="N77" s="58" t="s">
        <v>155</v>
      </c>
      <c r="O77" s="58" t="s">
        <v>155</v>
      </c>
      <c r="P77" s="58">
        <v>6511</v>
      </c>
      <c r="Q77" s="58">
        <v>4</v>
      </c>
      <c r="R77" s="58">
        <v>97</v>
      </c>
      <c r="S77" s="58" t="s">
        <v>155</v>
      </c>
      <c r="T77" s="58"/>
      <c r="U77" s="58"/>
    </row>
    <row r="78" spans="1:21" ht="14.25" customHeight="1">
      <c r="A78" s="59" t="s">
        <v>1139</v>
      </c>
      <c r="B78" s="58" t="s">
        <v>478</v>
      </c>
      <c r="C78" s="58" t="s">
        <v>3</v>
      </c>
      <c r="D78" s="58" t="s">
        <v>155</v>
      </c>
      <c r="E78" s="58" t="s">
        <v>155</v>
      </c>
      <c r="F78" s="58" t="s">
        <v>155</v>
      </c>
      <c r="G78" s="58" t="s">
        <v>313</v>
      </c>
      <c r="H78" s="58" t="s">
        <v>314</v>
      </c>
      <c r="I78" s="58">
        <v>60</v>
      </c>
      <c r="J78" s="58" t="s">
        <v>1140</v>
      </c>
      <c r="K78" s="58">
        <v>131</v>
      </c>
      <c r="L78" s="58">
        <v>3.3</v>
      </c>
      <c r="M78" s="58">
        <v>5.4</v>
      </c>
      <c r="N78" s="58" t="s">
        <v>155</v>
      </c>
      <c r="O78" s="58" t="s">
        <v>155</v>
      </c>
      <c r="P78" s="58">
        <v>5731</v>
      </c>
      <c r="Q78" s="58">
        <v>4</v>
      </c>
      <c r="R78" s="58">
        <v>99</v>
      </c>
      <c r="S78" s="58" t="s">
        <v>155</v>
      </c>
      <c r="T78" s="58"/>
      <c r="U78" s="58"/>
    </row>
    <row r="79" spans="1:21" ht="14.25" customHeight="1">
      <c r="A79" s="59" t="s">
        <v>1141</v>
      </c>
      <c r="B79" s="58" t="s">
        <v>478</v>
      </c>
      <c r="C79" s="58" t="s">
        <v>3</v>
      </c>
      <c r="D79" s="58" t="s">
        <v>155</v>
      </c>
      <c r="E79" s="58" t="s">
        <v>155</v>
      </c>
      <c r="F79" s="58" t="s">
        <v>155</v>
      </c>
      <c r="G79" s="58" t="s">
        <v>313</v>
      </c>
      <c r="H79" s="58" t="s">
        <v>314</v>
      </c>
      <c r="I79" s="58">
        <v>60</v>
      </c>
      <c r="J79" s="58" t="s">
        <v>1140</v>
      </c>
      <c r="K79" s="58">
        <v>60</v>
      </c>
      <c r="L79" s="58">
        <v>7.3</v>
      </c>
      <c r="M79" s="58">
        <v>9.5</v>
      </c>
      <c r="N79" s="58" t="s">
        <v>155</v>
      </c>
      <c r="O79" s="58" t="s">
        <v>155</v>
      </c>
      <c r="P79" s="58">
        <v>2093</v>
      </c>
      <c r="Q79" s="58">
        <v>4</v>
      </c>
      <c r="R79" s="58">
        <v>38</v>
      </c>
      <c r="S79" s="58" t="s">
        <v>155</v>
      </c>
      <c r="T79" s="58"/>
      <c r="U79" s="58"/>
    </row>
    <row r="80" spans="1:21" ht="14.25" customHeight="1">
      <c r="A80" s="59" t="s">
        <v>1142</v>
      </c>
      <c r="B80" s="58" t="s">
        <v>478</v>
      </c>
      <c r="C80" s="58" t="s">
        <v>3</v>
      </c>
      <c r="D80" s="58" t="s">
        <v>155</v>
      </c>
      <c r="E80" s="58" t="s">
        <v>155</v>
      </c>
      <c r="F80" s="58" t="s">
        <v>155</v>
      </c>
      <c r="G80" s="58" t="s">
        <v>313</v>
      </c>
      <c r="H80" s="58" t="s">
        <v>314</v>
      </c>
      <c r="I80" s="58">
        <v>115</v>
      </c>
      <c r="J80" s="58" t="s">
        <v>1140</v>
      </c>
      <c r="K80" s="58">
        <v>91.4</v>
      </c>
      <c r="L80" s="58">
        <v>7.6</v>
      </c>
      <c r="M80" s="58" t="s">
        <v>155</v>
      </c>
      <c r="N80" s="58" t="s">
        <v>155</v>
      </c>
      <c r="O80" s="58">
        <v>11</v>
      </c>
      <c r="P80" s="58">
        <v>4740</v>
      </c>
      <c r="Q80" s="58">
        <v>2.5</v>
      </c>
      <c r="R80" s="58">
        <v>105</v>
      </c>
      <c r="S80" s="58" t="s">
        <v>155</v>
      </c>
      <c r="T80" s="58"/>
      <c r="U80" s="58"/>
    </row>
    <row r="81" spans="1:21" ht="14.25" customHeight="1">
      <c r="A81" s="59" t="s">
        <v>1143</v>
      </c>
      <c r="B81" s="58" t="s">
        <v>478</v>
      </c>
      <c r="C81" s="58" t="s">
        <v>3</v>
      </c>
      <c r="D81" s="58" t="s">
        <v>155</v>
      </c>
      <c r="E81" s="58" t="s">
        <v>155</v>
      </c>
      <c r="F81" s="58" t="s">
        <v>155</v>
      </c>
      <c r="G81" s="58" t="s">
        <v>313</v>
      </c>
      <c r="H81" s="58" t="s">
        <v>314</v>
      </c>
      <c r="I81" s="58">
        <v>60</v>
      </c>
      <c r="J81" s="58">
        <v>20</v>
      </c>
      <c r="K81" s="58">
        <v>68</v>
      </c>
      <c r="L81" s="58">
        <v>6</v>
      </c>
      <c r="M81" s="58" t="s">
        <v>155</v>
      </c>
      <c r="N81" s="58" t="s">
        <v>155</v>
      </c>
      <c r="O81" s="58">
        <v>10</v>
      </c>
      <c r="P81" s="58">
        <v>2057</v>
      </c>
      <c r="Q81" s="58">
        <v>3</v>
      </c>
      <c r="R81" s="58">
        <v>37</v>
      </c>
      <c r="S81" s="58">
        <v>19</v>
      </c>
      <c r="T81" s="58"/>
      <c r="U81" s="58"/>
    </row>
    <row r="82" spans="1:21" ht="14.25" customHeight="1">
      <c r="A82" s="59" t="s">
        <v>1144</v>
      </c>
      <c r="B82" s="58" t="s">
        <v>478</v>
      </c>
      <c r="C82" s="58" t="s">
        <v>3</v>
      </c>
      <c r="D82" s="58" t="s">
        <v>155</v>
      </c>
      <c r="E82" s="58" t="s">
        <v>155</v>
      </c>
      <c r="F82" s="58" t="s">
        <v>155</v>
      </c>
      <c r="G82" s="58" t="s">
        <v>313</v>
      </c>
      <c r="H82" s="58" t="s">
        <v>314</v>
      </c>
      <c r="I82" s="58">
        <v>60</v>
      </c>
      <c r="J82" s="58">
        <v>20</v>
      </c>
      <c r="K82" s="58">
        <v>39</v>
      </c>
      <c r="L82" s="58">
        <v>12</v>
      </c>
      <c r="M82" s="58" t="s">
        <v>155</v>
      </c>
      <c r="N82" s="58" t="s">
        <v>155</v>
      </c>
      <c r="O82" s="58">
        <v>16</v>
      </c>
      <c r="P82" s="58">
        <v>850</v>
      </c>
      <c r="Q82" s="58">
        <v>2.5</v>
      </c>
      <c r="R82" s="58">
        <v>16</v>
      </c>
      <c r="S82" s="58">
        <v>8.3000000000000007</v>
      </c>
      <c r="T82" s="58"/>
      <c r="U82" s="58"/>
    </row>
    <row r="83" spans="1:21" ht="14.25" customHeight="1">
      <c r="A83" s="59" t="s">
        <v>1145</v>
      </c>
      <c r="B83" s="58" t="s">
        <v>487</v>
      </c>
      <c r="C83" s="58" t="s">
        <v>3</v>
      </c>
      <c r="D83" s="58" t="s">
        <v>155</v>
      </c>
      <c r="E83" s="58" t="s">
        <v>155</v>
      </c>
      <c r="F83" s="58" t="s">
        <v>155</v>
      </c>
      <c r="G83" s="58" t="s">
        <v>313</v>
      </c>
      <c r="H83" s="58" t="s">
        <v>314</v>
      </c>
      <c r="I83" s="58">
        <v>150</v>
      </c>
      <c r="J83" s="58">
        <v>20</v>
      </c>
      <c r="K83" s="58">
        <v>22</v>
      </c>
      <c r="L83" s="58">
        <v>46</v>
      </c>
      <c r="M83" s="58" t="s">
        <v>155</v>
      </c>
      <c r="N83" s="58" t="s">
        <v>155</v>
      </c>
      <c r="O83" s="58">
        <v>60</v>
      </c>
      <c r="P83" s="58">
        <v>1315</v>
      </c>
      <c r="Q83" s="58">
        <v>3.2</v>
      </c>
      <c r="R83" s="58">
        <v>20</v>
      </c>
      <c r="S83" s="58" t="s">
        <v>155</v>
      </c>
      <c r="T83" s="58"/>
      <c r="U83" s="58"/>
    </row>
    <row r="84" spans="1:21" ht="14.25" customHeight="1">
      <c r="A84" s="59" t="s">
        <v>1146</v>
      </c>
      <c r="B84" s="58" t="s">
        <v>861</v>
      </c>
      <c r="C84" s="58" t="s">
        <v>3</v>
      </c>
      <c r="D84" s="58" t="s">
        <v>155</v>
      </c>
      <c r="E84" s="58" t="s">
        <v>155</v>
      </c>
      <c r="F84" s="58" t="s">
        <v>155</v>
      </c>
      <c r="G84" s="58" t="s">
        <v>340</v>
      </c>
      <c r="H84" s="58" t="s">
        <v>341</v>
      </c>
      <c r="I84" s="58">
        <v>100</v>
      </c>
      <c r="J84" s="58">
        <v>20</v>
      </c>
      <c r="K84" s="58">
        <v>5.0999999999999996</v>
      </c>
      <c r="L84" s="58">
        <v>310</v>
      </c>
      <c r="M84" s="58" t="s">
        <v>155</v>
      </c>
      <c r="N84" s="58" t="s">
        <v>155</v>
      </c>
      <c r="O84" s="58">
        <v>320</v>
      </c>
      <c r="P84" s="58">
        <v>444</v>
      </c>
      <c r="Q84" s="58">
        <v>2.5</v>
      </c>
      <c r="R84" s="58">
        <v>8.5</v>
      </c>
      <c r="S84" s="58" t="s">
        <v>155</v>
      </c>
      <c r="T84" s="58"/>
      <c r="U84" s="58"/>
    </row>
    <row r="85" spans="1:21" ht="14.25" customHeight="1">
      <c r="A85" s="59" t="s">
        <v>1147</v>
      </c>
      <c r="B85" s="58" t="s">
        <v>480</v>
      </c>
      <c r="C85" s="58" t="s">
        <v>3</v>
      </c>
      <c r="D85" s="58" t="s">
        <v>155</v>
      </c>
      <c r="E85" s="58" t="s">
        <v>155</v>
      </c>
      <c r="F85" s="58" t="s">
        <v>155</v>
      </c>
      <c r="G85" s="58" t="s">
        <v>340</v>
      </c>
      <c r="H85" s="58" t="s">
        <v>341</v>
      </c>
      <c r="I85" s="58">
        <v>100</v>
      </c>
      <c r="J85" s="58">
        <v>20</v>
      </c>
      <c r="K85" s="58">
        <v>6.5</v>
      </c>
      <c r="L85" s="58">
        <v>310</v>
      </c>
      <c r="M85" s="58" t="s">
        <v>155</v>
      </c>
      <c r="N85" s="58" t="s">
        <v>155</v>
      </c>
      <c r="O85" s="58">
        <v>320</v>
      </c>
      <c r="P85" s="58">
        <v>444</v>
      </c>
      <c r="Q85" s="58">
        <v>2.5</v>
      </c>
      <c r="R85" s="58">
        <v>8.5</v>
      </c>
      <c r="S85" s="58" t="s">
        <v>155</v>
      </c>
      <c r="T85" s="58"/>
      <c r="U85" s="58"/>
    </row>
    <row r="86" spans="1:21" ht="14.25" customHeight="1">
      <c r="A86" s="59" t="s">
        <v>1148</v>
      </c>
      <c r="B86" s="58" t="s">
        <v>319</v>
      </c>
      <c r="C86" s="58" t="s">
        <v>3</v>
      </c>
      <c r="D86" s="58" t="s">
        <v>155</v>
      </c>
      <c r="E86" s="58" t="s">
        <v>155</v>
      </c>
      <c r="F86" s="58" t="s">
        <v>133</v>
      </c>
      <c r="G86" s="58" t="s">
        <v>313</v>
      </c>
      <c r="H86" s="58" t="s">
        <v>314</v>
      </c>
      <c r="I86" s="58">
        <v>60</v>
      </c>
      <c r="J86" s="58">
        <v>20</v>
      </c>
      <c r="K86" s="58">
        <v>0.41</v>
      </c>
      <c r="L86" s="58">
        <v>3000</v>
      </c>
      <c r="M86" s="58" t="s">
        <v>155</v>
      </c>
      <c r="N86" s="58" t="s">
        <v>155</v>
      </c>
      <c r="O86" s="58">
        <v>4000</v>
      </c>
      <c r="P86" s="58">
        <v>20</v>
      </c>
      <c r="Q86" s="58">
        <v>2.5</v>
      </c>
      <c r="R86" s="58">
        <v>1.5</v>
      </c>
      <c r="S86" s="58" t="s">
        <v>155</v>
      </c>
      <c r="T86" s="58"/>
      <c r="U86" s="58"/>
    </row>
    <row r="87" spans="1:21" ht="14.25" customHeight="1">
      <c r="A87" s="59" t="s">
        <v>1149</v>
      </c>
      <c r="B87" s="58" t="s">
        <v>413</v>
      </c>
      <c r="C87" s="58" t="s">
        <v>4</v>
      </c>
      <c r="D87" s="58" t="s">
        <v>155</v>
      </c>
      <c r="E87" s="58" t="s">
        <v>155</v>
      </c>
      <c r="F87" s="58" t="s">
        <v>155</v>
      </c>
      <c r="G87" s="58" t="s">
        <v>360</v>
      </c>
      <c r="H87" s="58" t="s">
        <v>314</v>
      </c>
      <c r="I87" s="58">
        <v>-60</v>
      </c>
      <c r="J87" s="58">
        <v>20</v>
      </c>
      <c r="K87" s="58">
        <v>-0.5</v>
      </c>
      <c r="L87" s="58">
        <v>4000</v>
      </c>
      <c r="M87" s="58" t="s">
        <v>155</v>
      </c>
      <c r="N87" s="58" t="s">
        <v>155</v>
      </c>
      <c r="O87" s="58">
        <v>6000</v>
      </c>
      <c r="P87" s="58">
        <v>51</v>
      </c>
      <c r="Q87" s="58">
        <v>-2.5</v>
      </c>
      <c r="R87" s="58" t="s">
        <v>155</v>
      </c>
      <c r="S87" s="58">
        <v>1.1000000000000001</v>
      </c>
      <c r="T87" s="58"/>
      <c r="U87" s="58"/>
    </row>
    <row r="88" spans="1:21" ht="14.25" customHeight="1">
      <c r="A88" s="59" t="s">
        <v>1150</v>
      </c>
      <c r="B88" s="58" t="s">
        <v>316</v>
      </c>
      <c r="C88" s="58" t="s">
        <v>3</v>
      </c>
      <c r="D88" s="58" t="s">
        <v>155</v>
      </c>
      <c r="E88" s="58" t="s">
        <v>155</v>
      </c>
      <c r="F88" s="58" t="s">
        <v>155</v>
      </c>
      <c r="G88" s="58" t="s">
        <v>313</v>
      </c>
      <c r="H88" s="58" t="s">
        <v>314</v>
      </c>
      <c r="I88" s="58">
        <v>100</v>
      </c>
      <c r="J88" s="58">
        <v>20</v>
      </c>
      <c r="K88" s="58">
        <v>1.3</v>
      </c>
      <c r="L88" s="58">
        <v>320</v>
      </c>
      <c r="M88" s="58" t="s">
        <v>155</v>
      </c>
      <c r="N88" s="58" t="s">
        <v>155</v>
      </c>
      <c r="O88" s="58">
        <v>330</v>
      </c>
      <c r="P88" s="58">
        <v>508</v>
      </c>
      <c r="Q88" s="58">
        <v>2.5</v>
      </c>
      <c r="R88" s="58">
        <v>9.1</v>
      </c>
      <c r="S88" s="58" t="s">
        <v>155</v>
      </c>
      <c r="T88" s="58"/>
      <c r="U88" s="58"/>
    </row>
    <row r="89" spans="1:21" ht="14.25" customHeight="1">
      <c r="A89" s="59" t="s">
        <v>1151</v>
      </c>
      <c r="B89" s="58" t="s">
        <v>580</v>
      </c>
      <c r="C89" s="58" t="s">
        <v>3</v>
      </c>
      <c r="D89" s="58" t="s">
        <v>155</v>
      </c>
      <c r="E89" s="58" t="s">
        <v>155</v>
      </c>
      <c r="F89" s="58" t="s">
        <v>155</v>
      </c>
      <c r="G89" s="58" t="s">
        <v>313</v>
      </c>
      <c r="H89" s="58" t="s">
        <v>314</v>
      </c>
      <c r="I89" s="58">
        <v>100</v>
      </c>
      <c r="J89" s="58">
        <v>20</v>
      </c>
      <c r="K89" s="58">
        <v>1.7</v>
      </c>
      <c r="L89" s="58">
        <v>310</v>
      </c>
      <c r="M89" s="58" t="s">
        <v>155</v>
      </c>
      <c r="N89" s="58" t="s">
        <v>155</v>
      </c>
      <c r="O89" s="58">
        <v>320</v>
      </c>
      <c r="P89" s="58">
        <v>508</v>
      </c>
      <c r="Q89" s="58">
        <v>2.5</v>
      </c>
      <c r="R89" s="58">
        <v>9.1</v>
      </c>
      <c r="S89" s="58" t="s">
        <v>155</v>
      </c>
      <c r="T89" s="58"/>
      <c r="U89" s="58"/>
    </row>
    <row r="90" spans="1:21" ht="14.25" customHeight="1">
      <c r="A90" s="59" t="s">
        <v>1152</v>
      </c>
      <c r="B90" s="58" t="s">
        <v>316</v>
      </c>
      <c r="C90" s="58" t="s">
        <v>3</v>
      </c>
      <c r="D90" s="58" t="s">
        <v>155</v>
      </c>
      <c r="E90" s="58" t="s">
        <v>155</v>
      </c>
      <c r="F90" s="58" t="s">
        <v>155</v>
      </c>
      <c r="G90" s="58" t="s">
        <v>313</v>
      </c>
      <c r="H90" s="58" t="s">
        <v>314</v>
      </c>
      <c r="I90" s="58">
        <v>60</v>
      </c>
      <c r="J90" s="58">
        <v>20</v>
      </c>
      <c r="K90" s="58">
        <v>2.5</v>
      </c>
      <c r="L90" s="58">
        <v>75</v>
      </c>
      <c r="M90" s="58" t="s">
        <v>155</v>
      </c>
      <c r="N90" s="58" t="s">
        <v>155</v>
      </c>
      <c r="O90" s="58">
        <v>90</v>
      </c>
      <c r="P90" s="58">
        <v>509</v>
      </c>
      <c r="Q90" s="58">
        <v>2.5</v>
      </c>
      <c r="R90" s="58">
        <v>9.3000000000000007</v>
      </c>
      <c r="S90" s="58" t="s">
        <v>155</v>
      </c>
      <c r="T90" s="58"/>
      <c r="U90" s="58"/>
    </row>
    <row r="91" spans="1:21" ht="14.25" customHeight="1">
      <c r="A91" s="59" t="s">
        <v>1153</v>
      </c>
      <c r="B91" s="58" t="s">
        <v>316</v>
      </c>
      <c r="C91" s="58" t="s">
        <v>3</v>
      </c>
      <c r="D91" s="58" t="s">
        <v>155</v>
      </c>
      <c r="E91" s="58" t="s">
        <v>133</v>
      </c>
      <c r="F91" s="58" t="s">
        <v>155</v>
      </c>
      <c r="G91" s="58" t="s">
        <v>313</v>
      </c>
      <c r="H91" s="58" t="s">
        <v>314</v>
      </c>
      <c r="I91" s="58">
        <v>60</v>
      </c>
      <c r="J91" s="58">
        <v>20</v>
      </c>
      <c r="K91" s="58">
        <v>2.5</v>
      </c>
      <c r="L91" s="58">
        <v>75</v>
      </c>
      <c r="M91" s="58" t="s">
        <v>155</v>
      </c>
      <c r="N91" s="58" t="s">
        <v>155</v>
      </c>
      <c r="O91" s="58">
        <v>90</v>
      </c>
      <c r="P91" s="58">
        <v>509</v>
      </c>
      <c r="Q91" s="58">
        <v>2.5</v>
      </c>
      <c r="R91" s="58">
        <v>9.3000000000000007</v>
      </c>
      <c r="S91" s="58" t="s">
        <v>155</v>
      </c>
      <c r="T91" s="58"/>
      <c r="U91" s="58"/>
    </row>
    <row r="92" spans="1:21" ht="14.25" customHeight="1">
      <c r="A92" s="59" t="s">
        <v>1154</v>
      </c>
      <c r="B92" s="58" t="s">
        <v>316</v>
      </c>
      <c r="C92" s="58" t="s">
        <v>3</v>
      </c>
      <c r="D92" s="58" t="s">
        <v>155</v>
      </c>
      <c r="E92" s="58" t="s">
        <v>155</v>
      </c>
      <c r="F92" s="58" t="s">
        <v>155</v>
      </c>
      <c r="G92" s="58" t="s">
        <v>360</v>
      </c>
      <c r="H92" s="58" t="s">
        <v>314</v>
      </c>
      <c r="I92" s="58">
        <v>-60</v>
      </c>
      <c r="J92" s="58">
        <v>20</v>
      </c>
      <c r="K92" s="58">
        <v>-1.9</v>
      </c>
      <c r="L92" s="58">
        <v>190</v>
      </c>
      <c r="M92" s="58" t="s">
        <v>155</v>
      </c>
      <c r="N92" s="58" t="s">
        <v>155</v>
      </c>
      <c r="O92" s="58">
        <v>240</v>
      </c>
      <c r="P92" s="58">
        <v>430</v>
      </c>
      <c r="Q92" s="58">
        <v>-2.5</v>
      </c>
      <c r="R92" s="58">
        <v>8.3000000000000007</v>
      </c>
      <c r="S92" s="58" t="s">
        <v>155</v>
      </c>
      <c r="T92" s="58"/>
      <c r="U92" s="58"/>
    </row>
    <row r="93" spans="1:21" ht="14.25" customHeight="1">
      <c r="A93" s="59" t="s">
        <v>1155</v>
      </c>
      <c r="B93" s="58" t="s">
        <v>316</v>
      </c>
      <c r="C93" s="58" t="s">
        <v>3</v>
      </c>
      <c r="D93" s="58" t="s">
        <v>155</v>
      </c>
      <c r="E93" s="58" t="s">
        <v>133</v>
      </c>
      <c r="F93" s="58" t="s">
        <v>155</v>
      </c>
      <c r="G93" s="58" t="s">
        <v>360</v>
      </c>
      <c r="H93" s="58" t="s">
        <v>314</v>
      </c>
      <c r="I93" s="58">
        <v>-60</v>
      </c>
      <c r="J93" s="58">
        <v>20</v>
      </c>
      <c r="K93" s="58">
        <v>-1.9</v>
      </c>
      <c r="L93" s="58">
        <v>170</v>
      </c>
      <c r="M93" s="58" t="s">
        <v>155</v>
      </c>
      <c r="N93" s="58" t="s">
        <v>155</v>
      </c>
      <c r="O93" s="58">
        <v>240</v>
      </c>
      <c r="P93" s="58">
        <v>430</v>
      </c>
      <c r="Q93" s="58">
        <v>-2.5</v>
      </c>
      <c r="R93" s="58">
        <v>8.3000000000000007</v>
      </c>
      <c r="S93" s="58" t="s">
        <v>155</v>
      </c>
      <c r="T93" s="58"/>
      <c r="U93" s="58"/>
    </row>
    <row r="94" spans="1:21" ht="14.25" customHeight="1">
      <c r="A94" s="59" t="s">
        <v>1156</v>
      </c>
      <c r="B94" s="58" t="s">
        <v>316</v>
      </c>
      <c r="C94" s="58" t="s">
        <v>4</v>
      </c>
      <c r="D94" s="58" t="s">
        <v>155</v>
      </c>
      <c r="E94" s="58" t="s">
        <v>155</v>
      </c>
      <c r="F94" s="58" t="s">
        <v>155</v>
      </c>
      <c r="G94" s="58" t="s">
        <v>360</v>
      </c>
      <c r="H94" s="58" t="s">
        <v>314</v>
      </c>
      <c r="I94" s="58">
        <v>-60</v>
      </c>
      <c r="J94" s="58">
        <v>20</v>
      </c>
      <c r="K94" s="58">
        <v>-2.5</v>
      </c>
      <c r="L94" s="58">
        <v>110</v>
      </c>
      <c r="M94" s="58" t="s">
        <v>155</v>
      </c>
      <c r="N94" s="58" t="s">
        <v>155</v>
      </c>
      <c r="O94" s="58">
        <v>130</v>
      </c>
      <c r="P94" s="58">
        <v>785</v>
      </c>
      <c r="Q94" s="58">
        <v>-2.5</v>
      </c>
      <c r="R94" s="58">
        <v>10</v>
      </c>
      <c r="S94" s="58" t="s">
        <v>155</v>
      </c>
      <c r="T94" s="58"/>
      <c r="U94" s="58"/>
    </row>
    <row r="95" spans="1:21" ht="14.25" customHeight="1">
      <c r="A95" s="59" t="s">
        <v>1157</v>
      </c>
      <c r="B95" s="58" t="s">
        <v>316</v>
      </c>
      <c r="C95" s="58" t="s">
        <v>3</v>
      </c>
      <c r="D95" s="58" t="s">
        <v>155</v>
      </c>
      <c r="E95" s="58" t="s">
        <v>155</v>
      </c>
      <c r="F95" s="58" t="s">
        <v>155</v>
      </c>
      <c r="G95" s="58" t="s">
        <v>360</v>
      </c>
      <c r="H95" s="58" t="s">
        <v>314</v>
      </c>
      <c r="I95" s="58">
        <v>-100</v>
      </c>
      <c r="J95" s="58">
        <v>20</v>
      </c>
      <c r="K95" s="58">
        <v>-1</v>
      </c>
      <c r="L95" s="58">
        <v>650</v>
      </c>
      <c r="M95" s="58" t="s">
        <v>155</v>
      </c>
      <c r="N95" s="58" t="s">
        <v>155</v>
      </c>
      <c r="O95" s="58">
        <v>700</v>
      </c>
      <c r="P95" s="58">
        <v>448</v>
      </c>
      <c r="Q95" s="58">
        <v>-2.5</v>
      </c>
      <c r="R95" s="58">
        <v>8</v>
      </c>
      <c r="S95" s="58" t="s">
        <v>155</v>
      </c>
      <c r="T95" s="58"/>
      <c r="U95" s="58"/>
    </row>
    <row r="96" spans="1:21" ht="14.25" customHeight="1">
      <c r="A96" s="59" t="s">
        <v>1158</v>
      </c>
      <c r="B96" s="58" t="s">
        <v>487</v>
      </c>
      <c r="C96" s="58" t="s">
        <v>4</v>
      </c>
      <c r="D96" s="58" t="s">
        <v>1159</v>
      </c>
      <c r="E96" s="58" t="s">
        <v>155</v>
      </c>
      <c r="F96" s="58" t="s">
        <v>155</v>
      </c>
      <c r="G96" s="58" t="s">
        <v>313</v>
      </c>
      <c r="H96" s="58" t="s">
        <v>314</v>
      </c>
      <c r="I96" s="58">
        <v>100</v>
      </c>
      <c r="J96" s="58">
        <v>25</v>
      </c>
      <c r="K96" s="58">
        <v>10</v>
      </c>
      <c r="L96" s="58">
        <v>130</v>
      </c>
      <c r="M96" s="58" t="s">
        <v>155</v>
      </c>
      <c r="N96" s="58" t="s">
        <v>155</v>
      </c>
      <c r="O96" s="58" t="s">
        <v>155</v>
      </c>
      <c r="P96" s="58">
        <v>707</v>
      </c>
      <c r="Q96" s="58">
        <v>3.5</v>
      </c>
      <c r="R96" s="58">
        <v>12</v>
      </c>
      <c r="S96" s="58" t="s">
        <v>155</v>
      </c>
      <c r="T96" s="58"/>
      <c r="U96" s="58"/>
    </row>
    <row r="97" spans="1:21" ht="14.25" customHeight="1">
      <c r="A97" s="59" t="s">
        <v>1160</v>
      </c>
      <c r="B97" s="58" t="s">
        <v>487</v>
      </c>
      <c r="C97" s="58" t="s">
        <v>3</v>
      </c>
      <c r="D97" s="58" t="s">
        <v>155</v>
      </c>
      <c r="E97" s="58" t="s">
        <v>155</v>
      </c>
      <c r="F97" s="58" t="s">
        <v>155</v>
      </c>
      <c r="G97" s="58" t="s">
        <v>360</v>
      </c>
      <c r="H97" s="58" t="s">
        <v>314</v>
      </c>
      <c r="I97" s="58">
        <v>-100</v>
      </c>
      <c r="J97" s="58">
        <v>20</v>
      </c>
      <c r="K97" s="58">
        <v>-10</v>
      </c>
      <c r="L97" s="58">
        <v>210</v>
      </c>
      <c r="M97" s="58" t="s">
        <v>155</v>
      </c>
      <c r="N97" s="58" t="s">
        <v>155</v>
      </c>
      <c r="O97" s="58">
        <v>230</v>
      </c>
      <c r="P97" s="58">
        <v>1419</v>
      </c>
      <c r="Q97" s="58">
        <v>-3</v>
      </c>
      <c r="R97" s="58">
        <v>20</v>
      </c>
      <c r="S97" s="58" t="s">
        <v>155</v>
      </c>
      <c r="T97" s="58"/>
      <c r="U97" s="58"/>
    </row>
    <row r="98" spans="1:21" ht="14.25" customHeight="1">
      <c r="A98" s="59" t="s">
        <v>1161</v>
      </c>
      <c r="B98" s="58" t="s">
        <v>487</v>
      </c>
      <c r="C98" s="58" t="s">
        <v>3</v>
      </c>
      <c r="D98" s="58" t="s">
        <v>155</v>
      </c>
      <c r="E98" s="58" t="s">
        <v>155</v>
      </c>
      <c r="F98" s="58" t="s">
        <v>155</v>
      </c>
      <c r="G98" s="58" t="s">
        <v>313</v>
      </c>
      <c r="H98" s="58" t="s">
        <v>314</v>
      </c>
      <c r="I98" s="58">
        <v>60</v>
      </c>
      <c r="J98" s="58">
        <v>20</v>
      </c>
      <c r="K98" s="58">
        <v>11</v>
      </c>
      <c r="L98" s="58">
        <v>75</v>
      </c>
      <c r="M98" s="58" t="s">
        <v>155</v>
      </c>
      <c r="N98" s="58" t="s">
        <v>155</v>
      </c>
      <c r="O98" s="58">
        <v>90</v>
      </c>
      <c r="P98" s="58">
        <v>509</v>
      </c>
      <c r="Q98" s="58">
        <v>2.5</v>
      </c>
      <c r="R98" s="58">
        <v>9.3000000000000007</v>
      </c>
      <c r="S98" s="58" t="s">
        <v>155</v>
      </c>
      <c r="T98" s="58"/>
      <c r="U98" s="58"/>
    </row>
    <row r="99" spans="1:21" ht="14.25" customHeight="1">
      <c r="A99" s="59" t="s">
        <v>1162</v>
      </c>
      <c r="B99" s="58" t="s">
        <v>487</v>
      </c>
      <c r="C99" s="58" t="s">
        <v>3</v>
      </c>
      <c r="D99" s="58" t="s">
        <v>155</v>
      </c>
      <c r="E99" s="58" t="s">
        <v>133</v>
      </c>
      <c r="F99" s="58" t="s">
        <v>155</v>
      </c>
      <c r="G99" s="58" t="s">
        <v>313</v>
      </c>
      <c r="H99" s="58" t="s">
        <v>314</v>
      </c>
      <c r="I99" s="58">
        <v>60</v>
      </c>
      <c r="J99" s="58">
        <v>20</v>
      </c>
      <c r="K99" s="58">
        <v>11</v>
      </c>
      <c r="L99" s="58">
        <v>75</v>
      </c>
      <c r="M99" s="58" t="s">
        <v>155</v>
      </c>
      <c r="N99" s="58" t="s">
        <v>155</v>
      </c>
      <c r="O99" s="58">
        <v>90</v>
      </c>
      <c r="P99" s="58">
        <v>509</v>
      </c>
      <c r="Q99" s="58">
        <v>2.5</v>
      </c>
      <c r="R99" s="58">
        <v>9.3000000000000007</v>
      </c>
      <c r="S99" s="58" t="s">
        <v>155</v>
      </c>
      <c r="T99" s="58"/>
      <c r="U99" s="58"/>
    </row>
    <row r="100" spans="1:21" ht="14.25" customHeight="1">
      <c r="A100" s="59" t="s">
        <v>1163</v>
      </c>
      <c r="B100" s="58" t="s">
        <v>487</v>
      </c>
      <c r="C100" s="58" t="s">
        <v>4</v>
      </c>
      <c r="D100" s="58" t="s">
        <v>155</v>
      </c>
      <c r="E100" s="58" t="s">
        <v>155</v>
      </c>
      <c r="F100" s="58" t="s">
        <v>155</v>
      </c>
      <c r="G100" s="58" t="s">
        <v>313</v>
      </c>
      <c r="H100" s="58" t="s">
        <v>314</v>
      </c>
      <c r="I100" s="58">
        <v>75</v>
      </c>
      <c r="J100" s="58">
        <v>20</v>
      </c>
      <c r="K100" s="58">
        <v>12</v>
      </c>
      <c r="L100" s="58">
        <v>126</v>
      </c>
      <c r="M100" s="58" t="s">
        <v>155</v>
      </c>
      <c r="N100" s="58" t="s">
        <v>155</v>
      </c>
      <c r="O100" s="58">
        <v>185</v>
      </c>
      <c r="P100" s="58">
        <v>318</v>
      </c>
      <c r="Q100" s="58">
        <v>3.5</v>
      </c>
      <c r="R100" s="58">
        <v>6.4</v>
      </c>
      <c r="S100" s="58" t="s">
        <v>155</v>
      </c>
      <c r="T100" s="58"/>
      <c r="U100" s="58"/>
    </row>
    <row r="101" spans="1:21" ht="14.25" customHeight="1">
      <c r="A101" s="59" t="s">
        <v>1164</v>
      </c>
      <c r="B101" s="58" t="s">
        <v>487</v>
      </c>
      <c r="C101" s="58" t="s">
        <v>3</v>
      </c>
      <c r="D101" s="58" t="s">
        <v>155</v>
      </c>
      <c r="E101" s="58" t="s">
        <v>155</v>
      </c>
      <c r="F101" s="58" t="s">
        <v>155</v>
      </c>
      <c r="G101" s="58" t="s">
        <v>360</v>
      </c>
      <c r="H101" s="58" t="s">
        <v>314</v>
      </c>
      <c r="I101" s="58">
        <v>-60</v>
      </c>
      <c r="J101" s="58">
        <v>20</v>
      </c>
      <c r="K101" s="58">
        <v>-12</v>
      </c>
      <c r="L101" s="58">
        <v>155</v>
      </c>
      <c r="M101" s="58" t="s">
        <v>155</v>
      </c>
      <c r="N101" s="58" t="s">
        <v>155</v>
      </c>
      <c r="O101" s="58" t="s">
        <v>155</v>
      </c>
      <c r="P101" s="58">
        <v>385</v>
      </c>
      <c r="Q101" s="58">
        <v>-4</v>
      </c>
      <c r="R101" s="58">
        <v>10.9</v>
      </c>
      <c r="S101" s="58" t="s">
        <v>155</v>
      </c>
      <c r="T101" s="58"/>
      <c r="U101" s="58"/>
    </row>
    <row r="102" spans="1:21" ht="14.25" customHeight="1">
      <c r="A102" s="59" t="s">
        <v>1165</v>
      </c>
      <c r="B102" s="58" t="s">
        <v>487</v>
      </c>
      <c r="C102" s="58" t="s">
        <v>4</v>
      </c>
      <c r="D102" s="58" t="s">
        <v>1166</v>
      </c>
      <c r="E102" s="58" t="s">
        <v>133</v>
      </c>
      <c r="F102" s="58" t="s">
        <v>155</v>
      </c>
      <c r="G102" s="58" t="s">
        <v>360</v>
      </c>
      <c r="H102" s="58" t="s">
        <v>314</v>
      </c>
      <c r="I102" s="58">
        <v>-60</v>
      </c>
      <c r="J102" s="58">
        <v>20</v>
      </c>
      <c r="K102" s="58">
        <v>-12</v>
      </c>
      <c r="L102" s="58">
        <v>155</v>
      </c>
      <c r="M102" s="58" t="s">
        <v>155</v>
      </c>
      <c r="N102" s="58" t="s">
        <v>155</v>
      </c>
      <c r="O102" s="58" t="s">
        <v>155</v>
      </c>
      <c r="P102" s="58">
        <v>385</v>
      </c>
      <c r="Q102" s="58">
        <v>-4</v>
      </c>
      <c r="R102" s="58">
        <v>10.9</v>
      </c>
      <c r="S102" s="58" t="s">
        <v>155</v>
      </c>
      <c r="T102" s="58"/>
      <c r="U102" s="58"/>
    </row>
    <row r="103" spans="1:21" ht="14.25" customHeight="1">
      <c r="A103" s="59" t="s">
        <v>1167</v>
      </c>
      <c r="B103" s="58" t="s">
        <v>487</v>
      </c>
      <c r="C103" s="58" t="s">
        <v>3</v>
      </c>
      <c r="D103" s="58" t="s">
        <v>155</v>
      </c>
      <c r="E103" s="58" t="s">
        <v>155</v>
      </c>
      <c r="F103" s="58" t="s">
        <v>155</v>
      </c>
      <c r="G103" s="58" t="s">
        <v>313</v>
      </c>
      <c r="H103" s="58" t="s">
        <v>314</v>
      </c>
      <c r="I103" s="58">
        <v>100</v>
      </c>
      <c r="J103" s="58">
        <v>20</v>
      </c>
      <c r="K103" s="58">
        <v>13</v>
      </c>
      <c r="L103" s="58">
        <v>115</v>
      </c>
      <c r="M103" s="58" t="s">
        <v>155</v>
      </c>
      <c r="N103" s="58" t="s">
        <v>155</v>
      </c>
      <c r="O103" s="58">
        <v>120</v>
      </c>
      <c r="P103" s="58">
        <v>1413</v>
      </c>
      <c r="Q103" s="58">
        <v>2.5</v>
      </c>
      <c r="R103" s="58">
        <v>20</v>
      </c>
      <c r="S103" s="58" t="s">
        <v>155</v>
      </c>
      <c r="T103" s="58"/>
      <c r="U103" s="58"/>
    </row>
    <row r="104" spans="1:21" ht="14.25" customHeight="1">
      <c r="A104" s="59" t="s">
        <v>1168</v>
      </c>
      <c r="B104" s="58" t="s">
        <v>487</v>
      </c>
      <c r="C104" s="58" t="s">
        <v>3</v>
      </c>
      <c r="D104" s="58" t="s">
        <v>155</v>
      </c>
      <c r="E104" s="58" t="s">
        <v>155</v>
      </c>
      <c r="F104" s="58" t="s">
        <v>155</v>
      </c>
      <c r="G104" s="58" t="s">
        <v>360</v>
      </c>
      <c r="H104" s="58" t="s">
        <v>314</v>
      </c>
      <c r="I104" s="58">
        <v>-60</v>
      </c>
      <c r="J104" s="58">
        <v>20</v>
      </c>
      <c r="K104" s="58">
        <v>-14</v>
      </c>
      <c r="L104" s="58">
        <v>110</v>
      </c>
      <c r="M104" s="58" t="s">
        <v>155</v>
      </c>
      <c r="N104" s="58" t="s">
        <v>155</v>
      </c>
      <c r="O104" s="58">
        <v>130</v>
      </c>
      <c r="P104" s="58">
        <v>785</v>
      </c>
      <c r="Q104" s="58">
        <v>-2.5</v>
      </c>
      <c r="R104" s="58">
        <v>10</v>
      </c>
      <c r="S104" s="58" t="s">
        <v>155</v>
      </c>
      <c r="T104" s="58"/>
      <c r="U104" s="58"/>
    </row>
    <row r="105" spans="1:21" ht="14.25" customHeight="1">
      <c r="A105" s="59" t="s">
        <v>1169</v>
      </c>
      <c r="B105" s="58" t="s">
        <v>487</v>
      </c>
      <c r="C105" s="58" t="s">
        <v>3</v>
      </c>
      <c r="D105" s="58" t="s">
        <v>155</v>
      </c>
      <c r="E105" s="58" t="s">
        <v>133</v>
      </c>
      <c r="F105" s="58" t="s">
        <v>155</v>
      </c>
      <c r="G105" s="58" t="s">
        <v>360</v>
      </c>
      <c r="H105" s="58" t="s">
        <v>314</v>
      </c>
      <c r="I105" s="58">
        <v>-60</v>
      </c>
      <c r="J105" s="58">
        <v>20</v>
      </c>
      <c r="K105" s="58">
        <v>-14</v>
      </c>
      <c r="L105" s="58">
        <v>110</v>
      </c>
      <c r="M105" s="58" t="s">
        <v>155</v>
      </c>
      <c r="N105" s="58" t="s">
        <v>155</v>
      </c>
      <c r="O105" s="58">
        <v>130</v>
      </c>
      <c r="P105" s="58">
        <v>785</v>
      </c>
      <c r="Q105" s="58">
        <v>-2.5</v>
      </c>
      <c r="R105" s="58">
        <v>10</v>
      </c>
      <c r="S105" s="58" t="s">
        <v>155</v>
      </c>
      <c r="T105" s="58"/>
      <c r="U105" s="58"/>
    </row>
    <row r="106" spans="1:21" ht="14.25" customHeight="1">
      <c r="A106" s="59" t="s">
        <v>1170</v>
      </c>
      <c r="B106" s="58" t="s">
        <v>487</v>
      </c>
      <c r="C106" s="58" t="s">
        <v>4</v>
      </c>
      <c r="D106" s="58" t="s">
        <v>1171</v>
      </c>
      <c r="E106" s="58" t="s">
        <v>133</v>
      </c>
      <c r="F106" s="58" t="s">
        <v>155</v>
      </c>
      <c r="G106" s="58" t="s">
        <v>360</v>
      </c>
      <c r="H106" s="58" t="s">
        <v>314</v>
      </c>
      <c r="I106" s="58">
        <v>-60</v>
      </c>
      <c r="J106" s="58">
        <v>20</v>
      </c>
      <c r="K106" s="58">
        <v>14</v>
      </c>
      <c r="L106" s="58">
        <v>115</v>
      </c>
      <c r="M106" s="58" t="s">
        <v>155</v>
      </c>
      <c r="N106" s="58" t="s">
        <v>155</v>
      </c>
      <c r="O106" s="58">
        <v>160</v>
      </c>
      <c r="P106" s="58">
        <v>685</v>
      </c>
      <c r="Q106" s="58">
        <v>-3.5</v>
      </c>
      <c r="R106" s="58">
        <v>13.4</v>
      </c>
      <c r="S106" s="58" t="s">
        <v>155</v>
      </c>
      <c r="T106" s="58"/>
      <c r="U106" s="58"/>
    </row>
    <row r="107" spans="1:21" ht="14.25" customHeight="1">
      <c r="A107" s="59" t="s">
        <v>1172</v>
      </c>
      <c r="B107" s="58" t="s">
        <v>487</v>
      </c>
      <c r="C107" s="58" t="s">
        <v>3</v>
      </c>
      <c r="D107" s="58" t="s">
        <v>155</v>
      </c>
      <c r="E107" s="58" t="s">
        <v>155</v>
      </c>
      <c r="F107" s="58" t="s">
        <v>155</v>
      </c>
      <c r="G107" s="58" t="s">
        <v>360</v>
      </c>
      <c r="H107" s="58" t="s">
        <v>314</v>
      </c>
      <c r="I107" s="58">
        <v>-100</v>
      </c>
      <c r="J107" s="58">
        <v>20</v>
      </c>
      <c r="K107" s="58">
        <v>-14</v>
      </c>
      <c r="L107" s="58">
        <v>140</v>
      </c>
      <c r="M107" s="58" t="s">
        <v>155</v>
      </c>
      <c r="N107" s="58" t="s">
        <v>155</v>
      </c>
      <c r="O107" s="58">
        <v>170</v>
      </c>
      <c r="P107" s="58">
        <v>2298</v>
      </c>
      <c r="Q107" s="58">
        <v>-3</v>
      </c>
      <c r="R107" s="58">
        <v>40.700000000000003</v>
      </c>
      <c r="S107" s="58" t="s">
        <v>155</v>
      </c>
      <c r="T107" s="58"/>
      <c r="U107" s="58"/>
    </row>
    <row r="108" spans="1:21" ht="14.25" customHeight="1">
      <c r="A108" s="59" t="s">
        <v>1173</v>
      </c>
      <c r="B108" s="58" t="s">
        <v>487</v>
      </c>
      <c r="C108" s="58" t="s">
        <v>3</v>
      </c>
      <c r="D108" s="58" t="s">
        <v>155</v>
      </c>
      <c r="E108" s="58" t="s">
        <v>155</v>
      </c>
      <c r="F108" s="58" t="s">
        <v>155</v>
      </c>
      <c r="G108" s="58" t="s">
        <v>360</v>
      </c>
      <c r="H108" s="58" t="s">
        <v>314</v>
      </c>
      <c r="I108" s="58">
        <v>-60</v>
      </c>
      <c r="J108" s="58">
        <v>20</v>
      </c>
      <c r="K108" s="58">
        <v>-15</v>
      </c>
      <c r="L108" s="58">
        <v>68</v>
      </c>
      <c r="M108" s="58" t="s">
        <v>155</v>
      </c>
      <c r="N108" s="58" t="s">
        <v>155</v>
      </c>
      <c r="O108" s="58">
        <v>85</v>
      </c>
      <c r="P108" s="58">
        <v>879</v>
      </c>
      <c r="Q108" s="58">
        <v>-2.5</v>
      </c>
      <c r="R108" s="58">
        <v>17</v>
      </c>
      <c r="S108" s="58" t="s">
        <v>155</v>
      </c>
      <c r="T108" s="58"/>
      <c r="U108" s="58"/>
    </row>
    <row r="109" spans="1:21" ht="14.25" customHeight="1">
      <c r="A109" s="59" t="s">
        <v>1174</v>
      </c>
      <c r="B109" s="58" t="s">
        <v>487</v>
      </c>
      <c r="C109" s="58" t="s">
        <v>3</v>
      </c>
      <c r="D109" s="58" t="s">
        <v>155</v>
      </c>
      <c r="E109" s="58" t="s">
        <v>133</v>
      </c>
      <c r="F109" s="58" t="s">
        <v>155</v>
      </c>
      <c r="G109" s="58" t="s">
        <v>360</v>
      </c>
      <c r="H109" s="58" t="s">
        <v>314</v>
      </c>
      <c r="I109" s="58">
        <v>-60</v>
      </c>
      <c r="J109" s="58">
        <v>20</v>
      </c>
      <c r="K109" s="58">
        <v>-15</v>
      </c>
      <c r="L109" s="58">
        <v>68</v>
      </c>
      <c r="M109" s="58" t="s">
        <v>155</v>
      </c>
      <c r="N109" s="58" t="s">
        <v>155</v>
      </c>
      <c r="O109" s="58">
        <v>85</v>
      </c>
      <c r="P109" s="58">
        <v>879</v>
      </c>
      <c r="Q109" s="58">
        <v>-2.5</v>
      </c>
      <c r="R109" s="58">
        <v>17</v>
      </c>
      <c r="S109" s="58" t="s">
        <v>155</v>
      </c>
      <c r="T109" s="58"/>
      <c r="U109" s="58"/>
    </row>
    <row r="110" spans="1:21" ht="14.25" customHeight="1">
      <c r="A110" s="59" t="s">
        <v>1175</v>
      </c>
      <c r="B110" s="58" t="s">
        <v>487</v>
      </c>
      <c r="C110" s="58" t="s">
        <v>3</v>
      </c>
      <c r="D110" s="58" t="s">
        <v>155</v>
      </c>
      <c r="E110" s="58" t="s">
        <v>155</v>
      </c>
      <c r="F110" s="58" t="s">
        <v>155</v>
      </c>
      <c r="G110" s="58" t="s">
        <v>313</v>
      </c>
      <c r="H110" s="58" t="s">
        <v>314</v>
      </c>
      <c r="I110" s="58">
        <v>60</v>
      </c>
      <c r="J110" s="58">
        <v>20</v>
      </c>
      <c r="K110" s="58">
        <v>16</v>
      </c>
      <c r="L110" s="58">
        <v>50</v>
      </c>
      <c r="M110" s="58" t="s">
        <v>155</v>
      </c>
      <c r="N110" s="58" t="s">
        <v>155</v>
      </c>
      <c r="O110" s="58">
        <v>60</v>
      </c>
      <c r="P110" s="58">
        <v>815</v>
      </c>
      <c r="Q110" s="58">
        <v>2.5</v>
      </c>
      <c r="R110" s="58">
        <v>14</v>
      </c>
      <c r="S110" s="58" t="s">
        <v>155</v>
      </c>
      <c r="T110" s="58"/>
      <c r="U110" s="58"/>
    </row>
    <row r="111" spans="1:21" ht="14.25" customHeight="1">
      <c r="A111" s="59" t="s">
        <v>1176</v>
      </c>
      <c r="B111" s="58" t="s">
        <v>487</v>
      </c>
      <c r="C111" s="58" t="s">
        <v>3</v>
      </c>
      <c r="D111" s="58" t="s">
        <v>155</v>
      </c>
      <c r="E111" s="58" t="s">
        <v>133</v>
      </c>
      <c r="F111" s="58" t="s">
        <v>155</v>
      </c>
      <c r="G111" s="58" t="s">
        <v>313</v>
      </c>
      <c r="H111" s="58" t="s">
        <v>314</v>
      </c>
      <c r="I111" s="58">
        <v>60</v>
      </c>
      <c r="J111" s="58">
        <v>20</v>
      </c>
      <c r="K111" s="58">
        <v>16</v>
      </c>
      <c r="L111" s="58">
        <v>50</v>
      </c>
      <c r="M111" s="58" t="s">
        <v>155</v>
      </c>
      <c r="N111" s="58" t="s">
        <v>155</v>
      </c>
      <c r="O111" s="58">
        <v>60</v>
      </c>
      <c r="P111" s="58">
        <v>815</v>
      </c>
      <c r="Q111" s="58">
        <v>2.5</v>
      </c>
      <c r="R111" s="58">
        <v>14</v>
      </c>
      <c r="S111" s="58" t="s">
        <v>155</v>
      </c>
      <c r="T111" s="58"/>
      <c r="U111" s="58"/>
    </row>
    <row r="112" spans="1:21" ht="14.25" customHeight="1">
      <c r="A112" s="59" t="s">
        <v>1177</v>
      </c>
      <c r="B112" s="58" t="s">
        <v>487</v>
      </c>
      <c r="C112" s="58" t="s">
        <v>4</v>
      </c>
      <c r="D112" s="58" t="s">
        <v>155</v>
      </c>
      <c r="E112" s="58" t="s">
        <v>155</v>
      </c>
      <c r="F112" s="58" t="s">
        <v>155</v>
      </c>
      <c r="G112" s="58" t="s">
        <v>313</v>
      </c>
      <c r="H112" s="58" t="s">
        <v>314</v>
      </c>
      <c r="I112" s="58">
        <v>75</v>
      </c>
      <c r="J112" s="58">
        <v>20</v>
      </c>
      <c r="K112" s="58">
        <v>16</v>
      </c>
      <c r="L112" s="58">
        <v>65</v>
      </c>
      <c r="M112" s="58" t="s">
        <v>155</v>
      </c>
      <c r="N112" s="58" t="s">
        <v>155</v>
      </c>
      <c r="O112" s="58">
        <v>80</v>
      </c>
      <c r="P112" s="58">
        <v>637</v>
      </c>
      <c r="Q112" s="58">
        <v>2.5</v>
      </c>
      <c r="R112" s="58">
        <v>13.8</v>
      </c>
      <c r="S112" s="58" t="s">
        <v>155</v>
      </c>
      <c r="T112" s="58"/>
      <c r="U112" s="58"/>
    </row>
    <row r="113" spans="1:21" ht="14.25" customHeight="1">
      <c r="A113" s="59" t="s">
        <v>1178</v>
      </c>
      <c r="B113" s="58" t="s">
        <v>487</v>
      </c>
      <c r="C113" s="58" t="s">
        <v>3</v>
      </c>
      <c r="D113" s="58" t="s">
        <v>155</v>
      </c>
      <c r="E113" s="58" t="s">
        <v>155</v>
      </c>
      <c r="F113" s="58" t="s">
        <v>155</v>
      </c>
      <c r="G113" s="58" t="s">
        <v>360</v>
      </c>
      <c r="H113" s="58" t="s">
        <v>314</v>
      </c>
      <c r="I113" s="58">
        <v>-60</v>
      </c>
      <c r="J113" s="58">
        <v>20</v>
      </c>
      <c r="K113" s="58">
        <v>-16</v>
      </c>
      <c r="L113" s="58">
        <v>48</v>
      </c>
      <c r="M113" s="58" t="s">
        <v>155</v>
      </c>
      <c r="N113" s="58" t="s">
        <v>155</v>
      </c>
      <c r="O113" s="58">
        <v>65</v>
      </c>
      <c r="P113" s="58">
        <v>1256</v>
      </c>
      <c r="Q113" s="58">
        <v>-2.5</v>
      </c>
      <c r="R113" s="58">
        <v>22</v>
      </c>
      <c r="S113" s="58" t="s">
        <v>155</v>
      </c>
      <c r="T113" s="58"/>
      <c r="U113" s="58"/>
    </row>
    <row r="114" spans="1:21" ht="14.25" customHeight="1">
      <c r="A114" s="59" t="s">
        <v>1179</v>
      </c>
      <c r="B114" s="58" t="s">
        <v>487</v>
      </c>
      <c r="C114" s="58" t="s">
        <v>3</v>
      </c>
      <c r="D114" s="58" t="s">
        <v>155</v>
      </c>
      <c r="E114" s="58" t="s">
        <v>133</v>
      </c>
      <c r="F114" s="58" t="s">
        <v>155</v>
      </c>
      <c r="G114" s="58" t="s">
        <v>360</v>
      </c>
      <c r="H114" s="58" t="s">
        <v>314</v>
      </c>
      <c r="I114" s="58">
        <v>-60</v>
      </c>
      <c r="J114" s="58">
        <v>20</v>
      </c>
      <c r="K114" s="58">
        <v>-16</v>
      </c>
      <c r="L114" s="58">
        <v>48</v>
      </c>
      <c r="M114" s="58" t="s">
        <v>155</v>
      </c>
      <c r="N114" s="58" t="s">
        <v>155</v>
      </c>
      <c r="O114" s="58">
        <v>65</v>
      </c>
      <c r="P114" s="58">
        <v>1256</v>
      </c>
      <c r="Q114" s="58">
        <v>-2.5</v>
      </c>
      <c r="R114" s="58">
        <v>22</v>
      </c>
      <c r="S114" s="58" t="s">
        <v>155</v>
      </c>
      <c r="T114" s="58"/>
      <c r="U114" s="58"/>
    </row>
    <row r="115" spans="1:21" ht="14.25" customHeight="1">
      <c r="A115" s="59" t="s">
        <v>1180</v>
      </c>
      <c r="B115" s="58" t="s">
        <v>487</v>
      </c>
      <c r="C115" s="58" t="s">
        <v>3</v>
      </c>
      <c r="D115" s="58" t="s">
        <v>155</v>
      </c>
      <c r="E115" s="58" t="s">
        <v>155</v>
      </c>
      <c r="F115" s="58" t="s">
        <v>155</v>
      </c>
      <c r="G115" s="58" t="s">
        <v>313</v>
      </c>
      <c r="H115" s="58" t="s">
        <v>314</v>
      </c>
      <c r="I115" s="58">
        <v>200</v>
      </c>
      <c r="J115" s="58">
        <v>20</v>
      </c>
      <c r="K115" s="58">
        <v>18</v>
      </c>
      <c r="L115" s="58">
        <v>160</v>
      </c>
      <c r="M115" s="58" t="s">
        <v>155</v>
      </c>
      <c r="N115" s="58" t="s">
        <v>155</v>
      </c>
      <c r="O115" s="58" t="s">
        <v>155</v>
      </c>
      <c r="P115" s="58">
        <v>1017</v>
      </c>
      <c r="Q115" s="58">
        <v>3</v>
      </c>
      <c r="R115" s="58">
        <v>24</v>
      </c>
      <c r="S115" s="58" t="s">
        <v>155</v>
      </c>
      <c r="T115" s="58"/>
      <c r="U115" s="58"/>
    </row>
    <row r="116" spans="1:21" ht="14.25" customHeight="1">
      <c r="A116" s="59" t="s">
        <v>1181</v>
      </c>
      <c r="B116" s="58" t="s">
        <v>487</v>
      </c>
      <c r="C116" s="58" t="s">
        <v>4</v>
      </c>
      <c r="D116" s="58" t="s">
        <v>1182</v>
      </c>
      <c r="E116" s="58" t="s">
        <v>155</v>
      </c>
      <c r="F116" s="58" t="s">
        <v>155</v>
      </c>
      <c r="G116" s="58" t="s">
        <v>313</v>
      </c>
      <c r="H116" s="58" t="s">
        <v>314</v>
      </c>
      <c r="I116" s="58">
        <v>60</v>
      </c>
      <c r="J116" s="58">
        <v>20</v>
      </c>
      <c r="K116" s="58">
        <v>20</v>
      </c>
      <c r="L116" s="58">
        <v>42</v>
      </c>
      <c r="M116" s="58" t="s">
        <v>155</v>
      </c>
      <c r="N116" s="58" t="s">
        <v>155</v>
      </c>
      <c r="O116" s="58">
        <v>52</v>
      </c>
      <c r="P116" s="58">
        <v>711</v>
      </c>
      <c r="Q116" s="58">
        <v>2.5</v>
      </c>
      <c r="R116" s="58" t="s">
        <v>155</v>
      </c>
      <c r="S116" s="58">
        <v>14</v>
      </c>
      <c r="T116" s="58"/>
      <c r="U116" s="58"/>
    </row>
    <row r="117" spans="1:21" ht="14.25" customHeight="1">
      <c r="A117" s="59" t="s">
        <v>1183</v>
      </c>
      <c r="B117" s="58" t="s">
        <v>487</v>
      </c>
      <c r="C117" s="58" t="s">
        <v>3</v>
      </c>
      <c r="D117" s="58" t="s">
        <v>155</v>
      </c>
      <c r="E117" s="58" t="s">
        <v>155</v>
      </c>
      <c r="F117" s="58" t="s">
        <v>155</v>
      </c>
      <c r="G117" s="58" t="s">
        <v>313</v>
      </c>
      <c r="H117" s="58" t="s">
        <v>314</v>
      </c>
      <c r="I117" s="58">
        <v>60</v>
      </c>
      <c r="J117" s="58">
        <v>20</v>
      </c>
      <c r="K117" s="58">
        <v>25</v>
      </c>
      <c r="L117" s="58">
        <v>34</v>
      </c>
      <c r="M117" s="58" t="s">
        <v>155</v>
      </c>
      <c r="N117" s="58" t="s">
        <v>155</v>
      </c>
      <c r="O117" s="58">
        <v>40</v>
      </c>
      <c r="P117" s="58">
        <v>1173</v>
      </c>
      <c r="Q117" s="58">
        <v>2.5</v>
      </c>
      <c r="R117" s="58">
        <v>20</v>
      </c>
      <c r="S117" s="58" t="s">
        <v>155</v>
      </c>
      <c r="T117" s="58"/>
      <c r="U117" s="58"/>
    </row>
    <row r="118" spans="1:21" ht="14.25" customHeight="1">
      <c r="A118" s="59" t="s">
        <v>1184</v>
      </c>
      <c r="B118" s="58" t="s">
        <v>487</v>
      </c>
      <c r="C118" s="58" t="s">
        <v>3</v>
      </c>
      <c r="D118" s="58" t="s">
        <v>155</v>
      </c>
      <c r="E118" s="58" t="s">
        <v>133</v>
      </c>
      <c r="F118" s="58" t="s">
        <v>155</v>
      </c>
      <c r="G118" s="58" t="s">
        <v>313</v>
      </c>
      <c r="H118" s="58" t="s">
        <v>314</v>
      </c>
      <c r="I118" s="58">
        <v>60</v>
      </c>
      <c r="J118" s="58">
        <v>20</v>
      </c>
      <c r="K118" s="58">
        <v>25</v>
      </c>
      <c r="L118" s="58">
        <v>34</v>
      </c>
      <c r="M118" s="58" t="s">
        <v>155</v>
      </c>
      <c r="N118" s="58" t="s">
        <v>155</v>
      </c>
      <c r="O118" s="58">
        <v>40</v>
      </c>
      <c r="P118" s="58">
        <v>1173</v>
      </c>
      <c r="Q118" s="58">
        <v>2.5</v>
      </c>
      <c r="R118" s="58">
        <v>20</v>
      </c>
      <c r="S118" s="58" t="s">
        <v>155</v>
      </c>
      <c r="T118" s="58"/>
      <c r="U118" s="58"/>
    </row>
    <row r="119" spans="1:21" ht="14.25" customHeight="1">
      <c r="A119" s="59" t="s">
        <v>1185</v>
      </c>
      <c r="B119" s="58" t="s">
        <v>487</v>
      </c>
      <c r="C119" s="58" t="s">
        <v>3</v>
      </c>
      <c r="D119" s="58" t="s">
        <v>155</v>
      </c>
      <c r="E119" s="58" t="s">
        <v>155</v>
      </c>
      <c r="F119" s="58" t="s">
        <v>155</v>
      </c>
      <c r="G119" s="58" t="s">
        <v>313</v>
      </c>
      <c r="H119" s="58" t="s">
        <v>314</v>
      </c>
      <c r="I119" s="58">
        <v>100</v>
      </c>
      <c r="J119" s="58">
        <v>20</v>
      </c>
      <c r="K119" s="58">
        <v>25</v>
      </c>
      <c r="L119" s="58">
        <v>50</v>
      </c>
      <c r="M119" s="58" t="s">
        <v>155</v>
      </c>
      <c r="N119" s="58" t="s">
        <v>155</v>
      </c>
      <c r="O119" s="58">
        <v>55</v>
      </c>
      <c r="P119" s="58">
        <v>3601</v>
      </c>
      <c r="Q119" s="58">
        <v>2.5</v>
      </c>
      <c r="R119" s="58">
        <v>61</v>
      </c>
      <c r="S119" s="58" t="s">
        <v>155</v>
      </c>
      <c r="T119" s="58"/>
      <c r="U119" s="58"/>
    </row>
    <row r="120" spans="1:21" ht="14.25" customHeight="1">
      <c r="A120" s="59" t="s">
        <v>1186</v>
      </c>
      <c r="B120" s="58" t="s">
        <v>487</v>
      </c>
      <c r="C120" s="58" t="s">
        <v>4</v>
      </c>
      <c r="D120" s="58" t="s">
        <v>155</v>
      </c>
      <c r="E120" s="58" t="s">
        <v>155</v>
      </c>
      <c r="F120" s="58" t="s">
        <v>155</v>
      </c>
      <c r="G120" s="58" t="s">
        <v>313</v>
      </c>
      <c r="H120" s="58" t="s">
        <v>314</v>
      </c>
      <c r="I120" s="58">
        <v>150</v>
      </c>
      <c r="J120" s="58">
        <v>25</v>
      </c>
      <c r="K120" s="58">
        <v>25</v>
      </c>
      <c r="L120" s="58">
        <v>65</v>
      </c>
      <c r="M120" s="58" t="s">
        <v>155</v>
      </c>
      <c r="N120" s="58" t="s">
        <v>155</v>
      </c>
      <c r="O120" s="58" t="s">
        <v>155</v>
      </c>
      <c r="P120" s="58">
        <v>1764</v>
      </c>
      <c r="Q120" s="58">
        <v>4</v>
      </c>
      <c r="R120" s="58">
        <v>29.5</v>
      </c>
      <c r="S120" s="58" t="s">
        <v>155</v>
      </c>
      <c r="T120" s="58"/>
      <c r="U120" s="58"/>
    </row>
    <row r="121" spans="1:21" ht="14.25" customHeight="1">
      <c r="A121" s="59" t="s">
        <v>1187</v>
      </c>
      <c r="B121" s="58" t="s">
        <v>487</v>
      </c>
      <c r="C121" s="58" t="s">
        <v>3</v>
      </c>
      <c r="D121" s="58" t="s">
        <v>155</v>
      </c>
      <c r="E121" s="58" t="s">
        <v>155</v>
      </c>
      <c r="F121" s="58" t="s">
        <v>155</v>
      </c>
      <c r="G121" s="58" t="s">
        <v>313</v>
      </c>
      <c r="H121" s="58" t="s">
        <v>314</v>
      </c>
      <c r="I121" s="58">
        <v>60</v>
      </c>
      <c r="J121" s="58">
        <v>20</v>
      </c>
      <c r="K121" s="58">
        <v>35</v>
      </c>
      <c r="L121" s="58">
        <v>21</v>
      </c>
      <c r="M121" s="58" t="s">
        <v>155</v>
      </c>
      <c r="N121" s="58" t="s">
        <v>155</v>
      </c>
      <c r="O121" s="58">
        <v>24</v>
      </c>
      <c r="P121" s="58">
        <v>1680</v>
      </c>
      <c r="Q121" s="58">
        <v>2.5</v>
      </c>
      <c r="R121" s="58">
        <v>28</v>
      </c>
      <c r="S121" s="58" t="s">
        <v>155</v>
      </c>
      <c r="T121" s="58"/>
      <c r="U121" s="58"/>
    </row>
    <row r="122" spans="1:21" ht="14.25" customHeight="1">
      <c r="A122" s="59" t="s">
        <v>1188</v>
      </c>
      <c r="B122" s="58" t="s">
        <v>487</v>
      </c>
      <c r="C122" s="58" t="s">
        <v>4</v>
      </c>
      <c r="D122" s="58" t="s">
        <v>1189</v>
      </c>
      <c r="E122" s="58" t="s">
        <v>133</v>
      </c>
      <c r="F122" s="58" t="s">
        <v>155</v>
      </c>
      <c r="G122" s="58" t="s">
        <v>313</v>
      </c>
      <c r="H122" s="58" t="s">
        <v>314</v>
      </c>
      <c r="I122" s="58">
        <v>60</v>
      </c>
      <c r="J122" s="58">
        <v>20</v>
      </c>
      <c r="K122" s="58">
        <v>35</v>
      </c>
      <c r="L122" s="58">
        <v>21</v>
      </c>
      <c r="M122" s="58" t="s">
        <v>155</v>
      </c>
      <c r="N122" s="58" t="s">
        <v>155</v>
      </c>
      <c r="O122" s="58">
        <v>24</v>
      </c>
      <c r="P122" s="58">
        <v>1680</v>
      </c>
      <c r="Q122" s="58">
        <v>2.5</v>
      </c>
      <c r="R122" s="58">
        <v>28</v>
      </c>
      <c r="S122" s="58" t="s">
        <v>155</v>
      </c>
      <c r="T122" s="58"/>
      <c r="U122" s="58"/>
    </row>
    <row r="123" spans="1:21" ht="14.25" customHeight="1">
      <c r="A123" s="59" t="s">
        <v>1190</v>
      </c>
      <c r="B123" s="58" t="s">
        <v>487</v>
      </c>
      <c r="C123" s="58" t="s">
        <v>3</v>
      </c>
      <c r="D123" s="58" t="s">
        <v>155</v>
      </c>
      <c r="E123" s="58" t="s">
        <v>155</v>
      </c>
      <c r="F123" s="58" t="s">
        <v>155</v>
      </c>
      <c r="G123" s="58" t="s">
        <v>313</v>
      </c>
      <c r="H123" s="58" t="s">
        <v>314</v>
      </c>
      <c r="I123" s="58">
        <v>60</v>
      </c>
      <c r="J123" s="58">
        <v>20</v>
      </c>
      <c r="K123" s="58">
        <v>40</v>
      </c>
      <c r="L123" s="58">
        <v>17</v>
      </c>
      <c r="M123" s="58" t="s">
        <v>155</v>
      </c>
      <c r="N123" s="58" t="s">
        <v>155</v>
      </c>
      <c r="O123" s="58">
        <v>20</v>
      </c>
      <c r="P123" s="58">
        <v>1574</v>
      </c>
      <c r="Q123" s="58">
        <v>2.5</v>
      </c>
      <c r="R123" s="58" t="s">
        <v>155</v>
      </c>
      <c r="S123" s="58">
        <v>13.5</v>
      </c>
      <c r="T123" s="58"/>
      <c r="U123" s="58"/>
    </row>
    <row r="124" spans="1:21" ht="14.25" customHeight="1">
      <c r="A124" s="59" t="s">
        <v>1191</v>
      </c>
      <c r="B124" s="58" t="s">
        <v>487</v>
      </c>
      <c r="C124" s="58" t="s">
        <v>4</v>
      </c>
      <c r="D124" s="58" t="s">
        <v>1189</v>
      </c>
      <c r="E124" s="58" t="s">
        <v>133</v>
      </c>
      <c r="F124" s="58" t="s">
        <v>155</v>
      </c>
      <c r="G124" s="58" t="s">
        <v>313</v>
      </c>
      <c r="H124" s="58" t="s">
        <v>314</v>
      </c>
      <c r="I124" s="58">
        <v>60</v>
      </c>
      <c r="J124" s="58">
        <v>20</v>
      </c>
      <c r="K124" s="58">
        <v>40</v>
      </c>
      <c r="L124" s="58">
        <v>17</v>
      </c>
      <c r="M124" s="58" t="s">
        <v>155</v>
      </c>
      <c r="N124" s="58" t="s">
        <v>155</v>
      </c>
      <c r="O124" s="58">
        <v>20</v>
      </c>
      <c r="P124" s="58">
        <v>1574</v>
      </c>
      <c r="Q124" s="58">
        <v>2.5</v>
      </c>
      <c r="R124" s="58" t="s">
        <v>155</v>
      </c>
      <c r="S124" s="58">
        <v>13.5</v>
      </c>
      <c r="T124" s="58"/>
      <c r="U124" s="58"/>
    </row>
    <row r="125" spans="1:21" ht="14.25" customHeight="1">
      <c r="A125" s="59" t="s">
        <v>1192</v>
      </c>
      <c r="B125" s="58" t="s">
        <v>487</v>
      </c>
      <c r="C125" s="58" t="s">
        <v>4</v>
      </c>
      <c r="D125" s="58" t="s">
        <v>155</v>
      </c>
      <c r="E125" s="58" t="s">
        <v>155</v>
      </c>
      <c r="F125" s="58" t="s">
        <v>155</v>
      </c>
      <c r="G125" s="58" t="s">
        <v>313</v>
      </c>
      <c r="H125" s="58" t="s">
        <v>314</v>
      </c>
      <c r="I125" s="58">
        <v>150</v>
      </c>
      <c r="J125" s="58">
        <v>20</v>
      </c>
      <c r="K125" s="58">
        <v>40</v>
      </c>
      <c r="L125" s="58">
        <v>35</v>
      </c>
      <c r="M125" s="58" t="s">
        <v>155</v>
      </c>
      <c r="N125" s="58" t="s">
        <v>155</v>
      </c>
      <c r="O125" s="58" t="s">
        <v>155</v>
      </c>
      <c r="P125" s="58">
        <v>2207</v>
      </c>
      <c r="Q125" s="58">
        <v>4</v>
      </c>
      <c r="R125" s="58">
        <v>52</v>
      </c>
      <c r="S125" s="58" t="s">
        <v>155</v>
      </c>
      <c r="T125" s="58"/>
      <c r="U125" s="58"/>
    </row>
    <row r="126" spans="1:21" ht="14.25" customHeight="1">
      <c r="A126" s="59" t="s">
        <v>1193</v>
      </c>
      <c r="B126" s="58" t="s">
        <v>487</v>
      </c>
      <c r="C126" s="58" t="s">
        <v>3</v>
      </c>
      <c r="D126" s="58" t="s">
        <v>155</v>
      </c>
      <c r="E126" s="58" t="s">
        <v>155</v>
      </c>
      <c r="F126" s="58" t="s">
        <v>155</v>
      </c>
      <c r="G126" s="58" t="s">
        <v>313</v>
      </c>
      <c r="H126" s="58" t="s">
        <v>314</v>
      </c>
      <c r="I126" s="58">
        <v>60</v>
      </c>
      <c r="J126" s="58">
        <v>20</v>
      </c>
      <c r="K126" s="58">
        <v>45</v>
      </c>
      <c r="L126" s="58">
        <v>12</v>
      </c>
      <c r="M126" s="58" t="s">
        <v>155</v>
      </c>
      <c r="N126" s="58" t="s">
        <v>155</v>
      </c>
      <c r="O126" s="58">
        <v>15</v>
      </c>
      <c r="P126" s="58">
        <v>2256</v>
      </c>
      <c r="Q126" s="58">
        <v>2.5</v>
      </c>
      <c r="R126" s="58">
        <v>39</v>
      </c>
      <c r="S126" s="58" t="s">
        <v>155</v>
      </c>
      <c r="T126" s="58"/>
      <c r="U126" s="58"/>
    </row>
    <row r="127" spans="1:21" ht="14.25" customHeight="1">
      <c r="A127" s="59" t="s">
        <v>1194</v>
      </c>
      <c r="B127" s="58" t="s">
        <v>487</v>
      </c>
      <c r="C127" s="58" t="s">
        <v>4</v>
      </c>
      <c r="D127" s="58" t="s">
        <v>1189</v>
      </c>
      <c r="E127" s="58" t="s">
        <v>133</v>
      </c>
      <c r="F127" s="58" t="s">
        <v>155</v>
      </c>
      <c r="G127" s="58" t="s">
        <v>313</v>
      </c>
      <c r="H127" s="58" t="s">
        <v>314</v>
      </c>
      <c r="I127" s="58">
        <v>60</v>
      </c>
      <c r="J127" s="58">
        <v>20</v>
      </c>
      <c r="K127" s="58">
        <v>45</v>
      </c>
      <c r="L127" s="58">
        <v>12</v>
      </c>
      <c r="M127" s="58" t="s">
        <v>155</v>
      </c>
      <c r="N127" s="58" t="s">
        <v>155</v>
      </c>
      <c r="O127" s="58">
        <v>15</v>
      </c>
      <c r="P127" s="58">
        <v>2256</v>
      </c>
      <c r="Q127" s="58">
        <v>2.5</v>
      </c>
      <c r="R127" s="58">
        <v>39</v>
      </c>
      <c r="S127" s="58" t="s">
        <v>155</v>
      </c>
      <c r="T127" s="58"/>
      <c r="U127" s="58"/>
    </row>
    <row r="128" spans="1:21" ht="14.25" customHeight="1">
      <c r="A128" s="59" t="s">
        <v>1195</v>
      </c>
      <c r="B128" s="58" t="s">
        <v>487</v>
      </c>
      <c r="C128" s="58" t="s">
        <v>4</v>
      </c>
      <c r="D128" s="58" t="s">
        <v>1196</v>
      </c>
      <c r="E128" s="58" t="s">
        <v>155</v>
      </c>
      <c r="F128" s="58" t="s">
        <v>155</v>
      </c>
      <c r="G128" s="58" t="s">
        <v>313</v>
      </c>
      <c r="H128" s="58" t="s">
        <v>314</v>
      </c>
      <c r="I128" s="58">
        <v>100</v>
      </c>
      <c r="J128" s="58">
        <v>20</v>
      </c>
      <c r="K128" s="58">
        <v>50</v>
      </c>
      <c r="L128" s="58">
        <v>25</v>
      </c>
      <c r="M128" s="58" t="s">
        <v>155</v>
      </c>
      <c r="N128" s="58" t="s">
        <v>155</v>
      </c>
      <c r="O128" s="58">
        <v>28</v>
      </c>
      <c r="P128" s="58">
        <v>3152</v>
      </c>
      <c r="Q128" s="58">
        <v>3.5</v>
      </c>
      <c r="R128" s="58">
        <v>53</v>
      </c>
      <c r="S128" s="58" t="s">
        <v>155</v>
      </c>
      <c r="T128" s="58"/>
      <c r="U128" s="58"/>
    </row>
    <row r="129" spans="1:21" ht="14.25" customHeight="1">
      <c r="A129" s="59" t="s">
        <v>1197</v>
      </c>
      <c r="B129" s="58" t="s">
        <v>487</v>
      </c>
      <c r="C129" s="58" t="s">
        <v>3</v>
      </c>
      <c r="D129" s="58" t="s">
        <v>155</v>
      </c>
      <c r="E129" s="58" t="s">
        <v>155</v>
      </c>
      <c r="F129" s="58" t="s">
        <v>155</v>
      </c>
      <c r="G129" s="58" t="s">
        <v>313</v>
      </c>
      <c r="H129" s="58" t="s">
        <v>314</v>
      </c>
      <c r="I129" s="58">
        <v>100</v>
      </c>
      <c r="J129" s="58">
        <v>20</v>
      </c>
      <c r="K129" s="58">
        <v>42</v>
      </c>
      <c r="L129" s="58">
        <v>25</v>
      </c>
      <c r="M129" s="58" t="s">
        <v>155</v>
      </c>
      <c r="N129" s="58" t="s">
        <v>155</v>
      </c>
      <c r="O129" s="58">
        <v>28.5</v>
      </c>
      <c r="P129" s="58">
        <v>1485</v>
      </c>
      <c r="Q129" s="58">
        <v>2.5</v>
      </c>
      <c r="R129" s="58">
        <v>29</v>
      </c>
      <c r="S129" s="58" t="s">
        <v>155</v>
      </c>
      <c r="T129" s="58"/>
      <c r="U129" s="58"/>
    </row>
    <row r="130" spans="1:21" ht="14.25" customHeight="1">
      <c r="A130" s="59" t="s">
        <v>1198</v>
      </c>
      <c r="B130" s="58" t="s">
        <v>487</v>
      </c>
      <c r="C130" s="58" t="s">
        <v>4</v>
      </c>
      <c r="D130" s="58" t="s">
        <v>1199</v>
      </c>
      <c r="E130" s="58" t="s">
        <v>133</v>
      </c>
      <c r="F130" s="58" t="s">
        <v>155</v>
      </c>
      <c r="G130" s="58" t="s">
        <v>313</v>
      </c>
      <c r="H130" s="58" t="s">
        <v>314</v>
      </c>
      <c r="I130" s="58">
        <v>100</v>
      </c>
      <c r="J130" s="58">
        <v>20</v>
      </c>
      <c r="K130" s="58">
        <v>42</v>
      </c>
      <c r="L130" s="58">
        <v>25</v>
      </c>
      <c r="M130" s="58" t="s">
        <v>155</v>
      </c>
      <c r="N130" s="58" t="s">
        <v>155</v>
      </c>
      <c r="O130" s="58">
        <v>28.5</v>
      </c>
      <c r="P130" s="58">
        <v>1485</v>
      </c>
      <c r="Q130" s="58">
        <v>2.5</v>
      </c>
      <c r="R130" s="58">
        <v>29</v>
      </c>
      <c r="S130" s="58" t="s">
        <v>155</v>
      </c>
      <c r="T130" s="58"/>
      <c r="U130" s="58"/>
    </row>
    <row r="131" spans="1:21" ht="14.25" customHeight="1">
      <c r="A131" s="59" t="s">
        <v>1200</v>
      </c>
      <c r="B131" s="58" t="s">
        <v>487</v>
      </c>
      <c r="C131" s="58" t="s">
        <v>4</v>
      </c>
      <c r="D131" s="58" t="s">
        <v>1196</v>
      </c>
      <c r="E131" s="58" t="s">
        <v>155</v>
      </c>
      <c r="F131" s="58" t="s">
        <v>155</v>
      </c>
      <c r="G131" s="58" t="s">
        <v>313</v>
      </c>
      <c r="H131" s="58" t="s">
        <v>314</v>
      </c>
      <c r="I131" s="58">
        <v>100</v>
      </c>
      <c r="J131" s="58">
        <v>20</v>
      </c>
      <c r="K131" s="58">
        <v>50</v>
      </c>
      <c r="L131" s="58">
        <v>22</v>
      </c>
      <c r="M131" s="58" t="s">
        <v>155</v>
      </c>
      <c r="N131" s="58" t="s">
        <v>155</v>
      </c>
      <c r="O131" s="58" t="s">
        <v>155</v>
      </c>
      <c r="P131" s="58">
        <v>1921</v>
      </c>
      <c r="Q131" s="58">
        <v>4.5</v>
      </c>
      <c r="R131" s="58">
        <v>27.4</v>
      </c>
      <c r="S131" s="58" t="s">
        <v>155</v>
      </c>
      <c r="T131" s="58"/>
      <c r="U131" s="58"/>
    </row>
    <row r="132" spans="1:21" ht="14.25" customHeight="1">
      <c r="A132" s="59" t="s">
        <v>1201</v>
      </c>
      <c r="B132" s="58" t="s">
        <v>487</v>
      </c>
      <c r="C132" s="58" t="s">
        <v>4</v>
      </c>
      <c r="D132" s="58" t="s">
        <v>155</v>
      </c>
      <c r="E132" s="58" t="s">
        <v>155</v>
      </c>
      <c r="F132" s="58" t="s">
        <v>155</v>
      </c>
      <c r="G132" s="58" t="s">
        <v>313</v>
      </c>
      <c r="H132" s="58" t="s">
        <v>314</v>
      </c>
      <c r="I132" s="58">
        <v>100</v>
      </c>
      <c r="J132" s="58">
        <v>20</v>
      </c>
      <c r="K132" s="58">
        <v>55</v>
      </c>
      <c r="L132" s="58">
        <v>18</v>
      </c>
      <c r="M132" s="58" t="s">
        <v>155</v>
      </c>
      <c r="N132" s="58" t="s">
        <v>155</v>
      </c>
      <c r="O132" s="58">
        <v>20</v>
      </c>
      <c r="P132" s="58">
        <v>5173</v>
      </c>
      <c r="Q132" s="58">
        <v>2.5</v>
      </c>
      <c r="R132" s="58">
        <v>95</v>
      </c>
      <c r="S132" s="58" t="s">
        <v>155</v>
      </c>
      <c r="T132" s="58"/>
      <c r="U132" s="58"/>
    </row>
    <row r="133" spans="1:21" ht="14.25" customHeight="1">
      <c r="A133" s="59" t="s">
        <v>1202</v>
      </c>
      <c r="B133" s="58" t="s">
        <v>487</v>
      </c>
      <c r="C133" s="58" t="s">
        <v>4</v>
      </c>
      <c r="D133" s="58" t="s">
        <v>155</v>
      </c>
      <c r="E133" s="58" t="s">
        <v>155</v>
      </c>
      <c r="F133" s="58" t="s">
        <v>155</v>
      </c>
      <c r="G133" s="58" t="s">
        <v>360</v>
      </c>
      <c r="H133" s="58" t="s">
        <v>314</v>
      </c>
      <c r="I133" s="58">
        <v>-100</v>
      </c>
      <c r="J133" s="58">
        <v>20</v>
      </c>
      <c r="K133" s="58">
        <v>-5</v>
      </c>
      <c r="L133" s="58">
        <v>650</v>
      </c>
      <c r="M133" s="58" t="s">
        <v>155</v>
      </c>
      <c r="N133" s="58" t="s">
        <v>155</v>
      </c>
      <c r="O133" s="58">
        <v>700</v>
      </c>
      <c r="P133" s="58">
        <v>448</v>
      </c>
      <c r="Q133" s="58">
        <v>-2.5</v>
      </c>
      <c r="R133" s="58">
        <v>8</v>
      </c>
      <c r="S133" s="58" t="s">
        <v>155</v>
      </c>
      <c r="T133" s="58"/>
      <c r="U133" s="58"/>
    </row>
    <row r="134" spans="1:21" ht="14.25" customHeight="1">
      <c r="A134" s="59" t="s">
        <v>1203</v>
      </c>
      <c r="B134" s="58" t="s">
        <v>487</v>
      </c>
      <c r="C134" s="58" t="s">
        <v>4</v>
      </c>
      <c r="D134" s="58" t="s">
        <v>1204</v>
      </c>
      <c r="E134" s="58" t="s">
        <v>155</v>
      </c>
      <c r="F134" s="58" t="s">
        <v>155</v>
      </c>
      <c r="G134" s="58" t="s">
        <v>313</v>
      </c>
      <c r="H134" s="58" t="s">
        <v>314</v>
      </c>
      <c r="I134" s="58">
        <v>60</v>
      </c>
      <c r="J134" s="58">
        <v>20</v>
      </c>
      <c r="K134" s="58">
        <v>60</v>
      </c>
      <c r="L134" s="58">
        <v>10</v>
      </c>
      <c r="M134" s="58" t="s">
        <v>155</v>
      </c>
      <c r="N134" s="58" t="s">
        <v>155</v>
      </c>
      <c r="O134" s="58" t="s">
        <v>155</v>
      </c>
      <c r="P134" s="58">
        <v>2904</v>
      </c>
      <c r="Q134" s="58">
        <v>3.5</v>
      </c>
      <c r="R134" s="58">
        <v>52</v>
      </c>
      <c r="S134" s="58" t="s">
        <v>155</v>
      </c>
      <c r="T134" s="58"/>
      <c r="U134" s="58"/>
    </row>
    <row r="135" spans="1:21" ht="14.25" customHeight="1">
      <c r="A135" s="59" t="s">
        <v>1205</v>
      </c>
      <c r="B135" s="58" t="s">
        <v>487</v>
      </c>
      <c r="C135" s="58" t="s">
        <v>4</v>
      </c>
      <c r="D135" s="58" t="s">
        <v>155</v>
      </c>
      <c r="E135" s="58" t="s">
        <v>155</v>
      </c>
      <c r="F135" s="58" t="s">
        <v>155</v>
      </c>
      <c r="G135" s="58" t="s">
        <v>313</v>
      </c>
      <c r="H135" s="58" t="s">
        <v>314</v>
      </c>
      <c r="I135" s="58">
        <v>60</v>
      </c>
      <c r="J135" s="58">
        <v>20</v>
      </c>
      <c r="K135" s="58">
        <v>60</v>
      </c>
      <c r="L135" s="58">
        <v>9.5</v>
      </c>
      <c r="M135" s="58" t="s">
        <v>155</v>
      </c>
      <c r="N135" s="58" t="s">
        <v>155</v>
      </c>
      <c r="O135" s="58">
        <v>10.8</v>
      </c>
      <c r="P135" s="58">
        <v>3891</v>
      </c>
      <c r="Q135" s="58">
        <v>2.5</v>
      </c>
      <c r="R135" s="58">
        <v>70</v>
      </c>
      <c r="S135" s="58" t="s">
        <v>155</v>
      </c>
      <c r="T135" s="58"/>
      <c r="U135" s="58"/>
    </row>
    <row r="136" spans="1:21" ht="14.25" customHeight="1">
      <c r="A136" s="59" t="s">
        <v>1206</v>
      </c>
      <c r="B136" s="58" t="s">
        <v>487</v>
      </c>
      <c r="C136" s="58" t="s">
        <v>4</v>
      </c>
      <c r="D136" s="58" t="s">
        <v>155</v>
      </c>
      <c r="E136" s="58" t="s">
        <v>155</v>
      </c>
      <c r="F136" s="58" t="s">
        <v>155</v>
      </c>
      <c r="G136" s="58" t="s">
        <v>313</v>
      </c>
      <c r="H136" s="58" t="s">
        <v>314</v>
      </c>
      <c r="I136" s="58">
        <v>80</v>
      </c>
      <c r="J136" s="58">
        <v>25</v>
      </c>
      <c r="K136" s="58">
        <v>60</v>
      </c>
      <c r="L136" s="58">
        <v>10</v>
      </c>
      <c r="M136" s="58" t="s">
        <v>155</v>
      </c>
      <c r="N136" s="58" t="s">
        <v>155</v>
      </c>
      <c r="O136" s="58" t="s">
        <v>155</v>
      </c>
      <c r="P136" s="58">
        <v>3855</v>
      </c>
      <c r="Q136" s="58">
        <v>4</v>
      </c>
      <c r="R136" s="58">
        <v>73</v>
      </c>
      <c r="S136" s="58" t="s">
        <v>155</v>
      </c>
      <c r="T136" s="58"/>
      <c r="U136" s="58"/>
    </row>
    <row r="137" spans="1:21" ht="14.25" customHeight="1">
      <c r="A137" s="59" t="s">
        <v>1207</v>
      </c>
      <c r="B137" s="58" t="s">
        <v>487</v>
      </c>
      <c r="C137" s="58" t="s">
        <v>3</v>
      </c>
      <c r="D137" s="58" t="s">
        <v>155</v>
      </c>
      <c r="E137" s="58" t="s">
        <v>155</v>
      </c>
      <c r="F137" s="58" t="s">
        <v>155</v>
      </c>
      <c r="G137" s="58" t="s">
        <v>313</v>
      </c>
      <c r="H137" s="58" t="s">
        <v>314</v>
      </c>
      <c r="I137" s="58">
        <v>100</v>
      </c>
      <c r="J137" s="58">
        <v>20</v>
      </c>
      <c r="K137" s="58">
        <v>6</v>
      </c>
      <c r="L137" s="58">
        <v>310</v>
      </c>
      <c r="M137" s="58" t="s">
        <v>155</v>
      </c>
      <c r="N137" s="58" t="s">
        <v>155</v>
      </c>
      <c r="O137" s="58">
        <v>320</v>
      </c>
      <c r="P137" s="58">
        <v>508</v>
      </c>
      <c r="Q137" s="58">
        <v>2.5</v>
      </c>
      <c r="R137" s="58">
        <v>9.1</v>
      </c>
      <c r="S137" s="58" t="s">
        <v>155</v>
      </c>
      <c r="T137" s="58"/>
      <c r="U137" s="58"/>
    </row>
    <row r="138" spans="1:21" ht="14.25" customHeight="1">
      <c r="A138" s="59" t="s">
        <v>1208</v>
      </c>
      <c r="B138" s="58" t="s">
        <v>487</v>
      </c>
      <c r="C138" s="58" t="s">
        <v>4</v>
      </c>
      <c r="D138" s="58" t="s">
        <v>155</v>
      </c>
      <c r="E138" s="58" t="s">
        <v>155</v>
      </c>
      <c r="F138" s="58" t="s">
        <v>155</v>
      </c>
      <c r="G138" s="58" t="s">
        <v>313</v>
      </c>
      <c r="H138" s="58" t="s">
        <v>314</v>
      </c>
      <c r="I138" s="58">
        <v>60</v>
      </c>
      <c r="J138" s="58">
        <v>25</v>
      </c>
      <c r="K138" s="58">
        <v>70</v>
      </c>
      <c r="L138" s="58">
        <v>8.5</v>
      </c>
      <c r="M138" s="58" t="s">
        <v>155</v>
      </c>
      <c r="N138" s="58" t="s">
        <v>155</v>
      </c>
      <c r="O138" s="58" t="s">
        <v>155</v>
      </c>
      <c r="P138" s="58">
        <v>3116</v>
      </c>
      <c r="Q138" s="58">
        <v>4</v>
      </c>
      <c r="R138" s="58">
        <v>71</v>
      </c>
      <c r="S138" s="58" t="s">
        <v>155</v>
      </c>
      <c r="T138" s="58"/>
      <c r="U138" s="58"/>
    </row>
    <row r="139" spans="1:21" ht="14.25" customHeight="1">
      <c r="A139" s="59" t="s">
        <v>1209</v>
      </c>
      <c r="B139" s="58" t="s">
        <v>487</v>
      </c>
      <c r="C139" s="58" t="s">
        <v>4</v>
      </c>
      <c r="D139" s="58" t="s">
        <v>155</v>
      </c>
      <c r="E139" s="58" t="s">
        <v>155</v>
      </c>
      <c r="F139" s="58" t="s">
        <v>155</v>
      </c>
      <c r="G139" s="58" t="s">
        <v>313</v>
      </c>
      <c r="H139" s="58" t="s">
        <v>314</v>
      </c>
      <c r="I139" s="58">
        <v>100</v>
      </c>
      <c r="J139" s="58">
        <v>25</v>
      </c>
      <c r="K139" s="58">
        <v>70</v>
      </c>
      <c r="L139" s="58">
        <v>12</v>
      </c>
      <c r="M139" s="58" t="s">
        <v>155</v>
      </c>
      <c r="N139" s="58" t="s">
        <v>155</v>
      </c>
      <c r="O139" s="58" t="s">
        <v>155</v>
      </c>
      <c r="P139" s="58">
        <v>3061</v>
      </c>
      <c r="Q139" s="58">
        <v>4</v>
      </c>
      <c r="R139" s="58">
        <v>69</v>
      </c>
      <c r="S139" s="58" t="s">
        <v>155</v>
      </c>
      <c r="T139" s="58"/>
      <c r="U139" s="58"/>
    </row>
    <row r="140" spans="1:21" ht="14.25" customHeight="1">
      <c r="A140" s="59" t="s">
        <v>1210</v>
      </c>
      <c r="B140" s="58" t="s">
        <v>487</v>
      </c>
      <c r="C140" s="58" t="s">
        <v>4</v>
      </c>
      <c r="D140" s="58" t="s">
        <v>155</v>
      </c>
      <c r="E140" s="58" t="s">
        <v>155</v>
      </c>
      <c r="F140" s="58" t="s">
        <v>155</v>
      </c>
      <c r="G140" s="58" t="s">
        <v>313</v>
      </c>
      <c r="H140" s="58" t="s">
        <v>314</v>
      </c>
      <c r="I140" s="58">
        <v>60</v>
      </c>
      <c r="J140" s="58">
        <v>20</v>
      </c>
      <c r="K140" s="58">
        <v>80</v>
      </c>
      <c r="L140" s="58">
        <v>7</v>
      </c>
      <c r="M140" s="58" t="s">
        <v>155</v>
      </c>
      <c r="N140" s="58" t="s">
        <v>155</v>
      </c>
      <c r="O140" s="58" t="s">
        <v>155</v>
      </c>
      <c r="P140" s="58">
        <v>6352</v>
      </c>
      <c r="Q140" s="58">
        <v>4</v>
      </c>
      <c r="R140" s="58">
        <v>104</v>
      </c>
      <c r="S140" s="58" t="s">
        <v>155</v>
      </c>
      <c r="T140" s="58"/>
      <c r="U140" s="58"/>
    </row>
    <row r="141" spans="1:21" ht="14.25" customHeight="1">
      <c r="A141" s="59" t="s">
        <v>1211</v>
      </c>
      <c r="B141" s="58" t="s">
        <v>487</v>
      </c>
      <c r="C141" s="58" t="s">
        <v>4</v>
      </c>
      <c r="D141" s="58" t="s">
        <v>155</v>
      </c>
      <c r="E141" s="58" t="s">
        <v>155</v>
      </c>
      <c r="F141" s="58" t="s">
        <v>155</v>
      </c>
      <c r="G141" s="58" t="s">
        <v>313</v>
      </c>
      <c r="H141" s="58" t="s">
        <v>314</v>
      </c>
      <c r="I141" s="58">
        <v>100</v>
      </c>
      <c r="J141" s="58">
        <v>20</v>
      </c>
      <c r="K141" s="58">
        <v>8</v>
      </c>
      <c r="L141" s="58">
        <v>258</v>
      </c>
      <c r="M141" s="58" t="s">
        <v>155</v>
      </c>
      <c r="N141" s="58" t="s">
        <v>155</v>
      </c>
      <c r="O141" s="58">
        <v>268</v>
      </c>
      <c r="P141" s="58">
        <v>378</v>
      </c>
      <c r="Q141" s="58">
        <v>3.5</v>
      </c>
      <c r="R141" s="58">
        <v>6.7</v>
      </c>
      <c r="S141" s="58" t="s">
        <v>155</v>
      </c>
      <c r="T141" s="58"/>
      <c r="U141" s="58"/>
    </row>
    <row r="142" spans="1:21" ht="14.25" customHeight="1">
      <c r="A142" s="59" t="s">
        <v>1212</v>
      </c>
      <c r="B142" s="58" t="s">
        <v>487</v>
      </c>
      <c r="C142" s="58" t="s">
        <v>3</v>
      </c>
      <c r="D142" s="58" t="s">
        <v>155</v>
      </c>
      <c r="E142" s="58" t="s">
        <v>155</v>
      </c>
      <c r="F142" s="58" t="s">
        <v>155</v>
      </c>
      <c r="G142" s="58" t="s">
        <v>313</v>
      </c>
      <c r="H142" s="58" t="s">
        <v>314</v>
      </c>
      <c r="I142" s="58">
        <v>100</v>
      </c>
      <c r="J142" s="58">
        <v>20</v>
      </c>
      <c r="K142" s="58">
        <v>9</v>
      </c>
      <c r="L142" s="58">
        <v>152</v>
      </c>
      <c r="M142" s="58" t="s">
        <v>155</v>
      </c>
      <c r="N142" s="58" t="s">
        <v>155</v>
      </c>
      <c r="O142" s="58">
        <v>158</v>
      </c>
      <c r="P142" s="58">
        <v>1021</v>
      </c>
      <c r="Q142" s="58">
        <v>2.5</v>
      </c>
      <c r="R142" s="58">
        <v>19</v>
      </c>
      <c r="S142" s="58" t="s">
        <v>155</v>
      </c>
      <c r="T142" s="58"/>
      <c r="U142" s="58"/>
    </row>
    <row r="143" spans="1:21" ht="14.25" customHeight="1">
      <c r="A143" s="59" t="s">
        <v>1213</v>
      </c>
      <c r="B143" s="58" t="s">
        <v>487</v>
      </c>
      <c r="C143" s="58" t="s">
        <v>3</v>
      </c>
      <c r="D143" s="58" t="s">
        <v>155</v>
      </c>
      <c r="E143" s="58" t="s">
        <v>155</v>
      </c>
      <c r="F143" s="58" t="s">
        <v>155</v>
      </c>
      <c r="G143" s="58" t="s">
        <v>360</v>
      </c>
      <c r="H143" s="58" t="s">
        <v>314</v>
      </c>
      <c r="I143" s="58">
        <v>-60</v>
      </c>
      <c r="J143" s="58">
        <v>20</v>
      </c>
      <c r="K143" s="58">
        <v>-7</v>
      </c>
      <c r="L143" s="58">
        <v>190</v>
      </c>
      <c r="M143" s="58" t="s">
        <v>155</v>
      </c>
      <c r="N143" s="58" t="s">
        <v>155</v>
      </c>
      <c r="O143" s="58">
        <v>240</v>
      </c>
      <c r="P143" s="58">
        <v>430</v>
      </c>
      <c r="Q143" s="58">
        <v>-2.5</v>
      </c>
      <c r="R143" s="58">
        <v>8.3000000000000007</v>
      </c>
      <c r="S143" s="58" t="s">
        <v>155</v>
      </c>
      <c r="T143" s="58"/>
      <c r="U143" s="58"/>
    </row>
    <row r="144" spans="1:21" ht="14.25" customHeight="1">
      <c r="A144" s="59" t="s">
        <v>1214</v>
      </c>
      <c r="B144" s="58" t="s">
        <v>487</v>
      </c>
      <c r="C144" s="58" t="s">
        <v>3</v>
      </c>
      <c r="D144" s="58" t="s">
        <v>155</v>
      </c>
      <c r="E144" s="58" t="s">
        <v>133</v>
      </c>
      <c r="F144" s="58" t="s">
        <v>155</v>
      </c>
      <c r="G144" s="58" t="s">
        <v>360</v>
      </c>
      <c r="H144" s="58" t="s">
        <v>314</v>
      </c>
      <c r="I144" s="58">
        <v>-60</v>
      </c>
      <c r="J144" s="58">
        <v>20</v>
      </c>
      <c r="K144" s="58">
        <v>-7</v>
      </c>
      <c r="L144" s="58">
        <v>170</v>
      </c>
      <c r="M144" s="58" t="s">
        <v>155</v>
      </c>
      <c r="N144" s="58" t="s">
        <v>155</v>
      </c>
      <c r="O144" s="58">
        <v>220</v>
      </c>
      <c r="P144" s="58">
        <v>430</v>
      </c>
      <c r="Q144" s="58">
        <v>-2.5</v>
      </c>
      <c r="R144" s="58">
        <v>8.3000000000000007</v>
      </c>
      <c r="S144" s="58" t="s">
        <v>155</v>
      </c>
      <c r="T144" s="58"/>
      <c r="U144" s="58"/>
    </row>
    <row r="145" spans="1:21" ht="14.25" customHeight="1">
      <c r="A145" s="59" t="s">
        <v>1215</v>
      </c>
      <c r="B145" s="58" t="s">
        <v>1216</v>
      </c>
      <c r="C145" s="58" t="s">
        <v>3</v>
      </c>
      <c r="D145" s="58" t="s">
        <v>155</v>
      </c>
      <c r="E145" s="58" t="s">
        <v>155</v>
      </c>
      <c r="F145" s="58" t="s">
        <v>155</v>
      </c>
      <c r="G145" s="58" t="s">
        <v>313</v>
      </c>
      <c r="H145" s="58" t="s">
        <v>314</v>
      </c>
      <c r="I145" s="58">
        <v>200</v>
      </c>
      <c r="J145" s="58">
        <v>20</v>
      </c>
      <c r="K145" s="58">
        <v>18</v>
      </c>
      <c r="L145" s="58">
        <v>160</v>
      </c>
      <c r="M145" s="58" t="s">
        <v>155</v>
      </c>
      <c r="N145" s="58" t="s">
        <v>155</v>
      </c>
      <c r="O145" s="58" t="s">
        <v>155</v>
      </c>
      <c r="P145" s="58">
        <v>1017</v>
      </c>
      <c r="Q145" s="58">
        <v>3</v>
      </c>
      <c r="R145" s="58">
        <v>24</v>
      </c>
      <c r="S145" s="58" t="s">
        <v>155</v>
      </c>
      <c r="T145" s="58"/>
      <c r="U145" s="58"/>
    </row>
    <row r="146" spans="1:21" ht="14.25" customHeight="1">
      <c r="A146" s="59" t="s">
        <v>1217</v>
      </c>
      <c r="B146" s="58" t="s">
        <v>1216</v>
      </c>
      <c r="C146" s="58" t="s">
        <v>4</v>
      </c>
      <c r="D146" s="58" t="s">
        <v>155</v>
      </c>
      <c r="E146" s="58" t="s">
        <v>155</v>
      </c>
      <c r="F146" s="58" t="s">
        <v>155</v>
      </c>
      <c r="G146" s="58" t="s">
        <v>313</v>
      </c>
      <c r="H146" s="58" t="s">
        <v>314</v>
      </c>
      <c r="I146" s="58">
        <v>100</v>
      </c>
      <c r="J146" s="58">
        <v>20</v>
      </c>
      <c r="K146" s="58">
        <v>55</v>
      </c>
      <c r="L146" s="58">
        <v>18</v>
      </c>
      <c r="M146" s="58" t="s">
        <v>155</v>
      </c>
      <c r="N146" s="58" t="s">
        <v>155</v>
      </c>
      <c r="O146" s="58">
        <v>20</v>
      </c>
      <c r="P146" s="58">
        <v>5173</v>
      </c>
      <c r="Q146" s="58">
        <v>2.5</v>
      </c>
      <c r="R146" s="58">
        <v>95</v>
      </c>
      <c r="S146" s="58" t="s">
        <v>155</v>
      </c>
      <c r="T146" s="58"/>
      <c r="U146" s="58"/>
    </row>
    <row r="147" spans="1:21" ht="14.25" customHeight="1">
      <c r="A147" s="59" t="s">
        <v>1218</v>
      </c>
      <c r="B147" s="58" t="s">
        <v>263</v>
      </c>
      <c r="C147" s="58" t="s">
        <v>4</v>
      </c>
      <c r="D147" s="58" t="s">
        <v>155</v>
      </c>
      <c r="E147" s="58" t="s">
        <v>155</v>
      </c>
      <c r="F147" s="58" t="s">
        <v>155</v>
      </c>
      <c r="G147" s="58" t="s">
        <v>313</v>
      </c>
      <c r="H147" s="58" t="s">
        <v>314</v>
      </c>
      <c r="I147" s="58">
        <v>60</v>
      </c>
      <c r="J147" s="58">
        <v>20</v>
      </c>
      <c r="K147" s="58">
        <v>4.8</v>
      </c>
      <c r="L147" s="58">
        <v>50</v>
      </c>
      <c r="M147" s="58" t="s">
        <v>155</v>
      </c>
      <c r="N147" s="58" t="s">
        <v>155</v>
      </c>
      <c r="O147" s="58">
        <v>60</v>
      </c>
      <c r="P147" s="58">
        <v>815</v>
      </c>
      <c r="Q147" s="58">
        <v>2.5</v>
      </c>
      <c r="R147" s="58">
        <v>14</v>
      </c>
      <c r="S147" s="58" t="s">
        <v>155</v>
      </c>
      <c r="T147" s="58"/>
      <c r="U147" s="58"/>
    </row>
    <row r="148" spans="1:21" ht="14.25" customHeight="1">
      <c r="A148" s="59" t="s">
        <v>1219</v>
      </c>
      <c r="B148" s="58" t="s">
        <v>263</v>
      </c>
      <c r="C148" s="58" t="s">
        <v>4</v>
      </c>
      <c r="D148" s="58" t="s">
        <v>155</v>
      </c>
      <c r="E148" s="58" t="s">
        <v>155</v>
      </c>
      <c r="F148" s="58" t="s">
        <v>155</v>
      </c>
      <c r="G148" s="58" t="s">
        <v>313</v>
      </c>
      <c r="H148" s="58" t="s">
        <v>314</v>
      </c>
      <c r="I148" s="58">
        <v>60</v>
      </c>
      <c r="J148" s="58">
        <v>20</v>
      </c>
      <c r="K148" s="58">
        <v>5.2</v>
      </c>
      <c r="L148" s="58">
        <v>42</v>
      </c>
      <c r="M148" s="58" t="s">
        <v>155</v>
      </c>
      <c r="N148" s="58" t="s">
        <v>155</v>
      </c>
      <c r="O148" s="58">
        <v>52</v>
      </c>
      <c r="P148" s="58">
        <v>685</v>
      </c>
      <c r="Q148" s="58">
        <v>2.5</v>
      </c>
      <c r="R148" s="58">
        <v>14</v>
      </c>
      <c r="S148" s="58" t="s">
        <v>155</v>
      </c>
      <c r="T148" s="58"/>
      <c r="U148" s="58"/>
    </row>
    <row r="149" spans="1:21" ht="14.25" customHeight="1">
      <c r="A149" s="59" t="s">
        <v>1220</v>
      </c>
      <c r="B149" s="58" t="s">
        <v>263</v>
      </c>
      <c r="C149" s="58" t="s">
        <v>4</v>
      </c>
      <c r="D149" s="58" t="s">
        <v>155</v>
      </c>
      <c r="E149" s="58" t="s">
        <v>155</v>
      </c>
      <c r="F149" s="58" t="s">
        <v>155</v>
      </c>
      <c r="G149" s="58" t="s">
        <v>360</v>
      </c>
      <c r="H149" s="58" t="s">
        <v>314</v>
      </c>
      <c r="I149" s="58">
        <v>-60</v>
      </c>
      <c r="J149" s="58">
        <v>20</v>
      </c>
      <c r="K149" s="58">
        <v>-3.2</v>
      </c>
      <c r="L149" s="58">
        <v>115</v>
      </c>
      <c r="M149" s="58" t="s">
        <v>155</v>
      </c>
      <c r="N149" s="58" t="s">
        <v>155</v>
      </c>
      <c r="O149" s="58">
        <v>160</v>
      </c>
      <c r="P149" s="58">
        <v>685</v>
      </c>
      <c r="Q149" s="58">
        <v>-3.5</v>
      </c>
      <c r="R149" s="58">
        <v>13.4</v>
      </c>
      <c r="S149" s="58" t="s">
        <v>155</v>
      </c>
      <c r="T149" s="58"/>
      <c r="U149" s="58"/>
    </row>
    <row r="150" spans="1:21" ht="14.25" customHeight="1">
      <c r="A150" s="59" t="s">
        <v>1221</v>
      </c>
      <c r="B150" s="58" t="s">
        <v>263</v>
      </c>
      <c r="C150" s="58" t="s">
        <v>4</v>
      </c>
      <c r="D150" s="58" t="s">
        <v>155</v>
      </c>
      <c r="E150" s="58" t="s">
        <v>155</v>
      </c>
      <c r="F150" s="58" t="s">
        <v>155</v>
      </c>
      <c r="G150" s="58" t="s">
        <v>360</v>
      </c>
      <c r="H150" s="58" t="s">
        <v>314</v>
      </c>
      <c r="I150" s="58">
        <v>-60</v>
      </c>
      <c r="J150" s="58">
        <v>20</v>
      </c>
      <c r="K150" s="58">
        <v>-3.2</v>
      </c>
      <c r="L150" s="58">
        <v>110</v>
      </c>
      <c r="M150" s="58" t="s">
        <v>155</v>
      </c>
      <c r="N150" s="58" t="s">
        <v>155</v>
      </c>
      <c r="O150" s="58">
        <v>130</v>
      </c>
      <c r="P150" s="58">
        <v>785</v>
      </c>
      <c r="Q150" s="58">
        <v>-2.5</v>
      </c>
      <c r="R150" s="58">
        <v>10</v>
      </c>
      <c r="S150" s="58" t="s">
        <v>155</v>
      </c>
      <c r="T150" s="58"/>
      <c r="U150" s="58"/>
    </row>
    <row r="151" spans="1:21" ht="14.25" customHeight="1">
      <c r="A151" s="59" t="s">
        <v>1222</v>
      </c>
      <c r="B151" s="58" t="s">
        <v>263</v>
      </c>
      <c r="C151" s="58" t="s">
        <v>4</v>
      </c>
      <c r="D151" s="58" t="s">
        <v>155</v>
      </c>
      <c r="E151" s="58" t="s">
        <v>155</v>
      </c>
      <c r="F151" s="58" t="s">
        <v>155</v>
      </c>
      <c r="G151" s="58" t="s">
        <v>313</v>
      </c>
      <c r="H151" s="58" t="s">
        <v>314</v>
      </c>
      <c r="I151" s="58">
        <v>60</v>
      </c>
      <c r="J151" s="58">
        <v>20</v>
      </c>
      <c r="K151" s="58">
        <v>10</v>
      </c>
      <c r="L151" s="58">
        <v>12</v>
      </c>
      <c r="M151" s="58" t="s">
        <v>155</v>
      </c>
      <c r="N151" s="58" t="s">
        <v>155</v>
      </c>
      <c r="O151" s="58">
        <v>15</v>
      </c>
      <c r="P151" s="58">
        <v>2256</v>
      </c>
      <c r="Q151" s="58">
        <v>2.5</v>
      </c>
      <c r="R151" s="58">
        <v>39</v>
      </c>
      <c r="S151" s="58" t="s">
        <v>155</v>
      </c>
      <c r="T151" s="58"/>
      <c r="U151" s="58"/>
    </row>
    <row r="152" spans="1:21" ht="14.25" customHeight="1">
      <c r="A152" s="59" t="s">
        <v>1223</v>
      </c>
      <c r="B152" s="58" t="s">
        <v>263</v>
      </c>
      <c r="C152" s="58" t="s">
        <v>4</v>
      </c>
      <c r="D152" s="58" t="s">
        <v>155</v>
      </c>
      <c r="E152" s="58" t="s">
        <v>155</v>
      </c>
      <c r="F152" s="58" t="s">
        <v>155</v>
      </c>
      <c r="G152" s="58" t="s">
        <v>313</v>
      </c>
      <c r="H152" s="58" t="s">
        <v>314</v>
      </c>
      <c r="I152" s="58">
        <v>60</v>
      </c>
      <c r="J152" s="58">
        <v>20</v>
      </c>
      <c r="K152" s="58">
        <v>12</v>
      </c>
      <c r="L152" s="58">
        <v>10</v>
      </c>
      <c r="M152" s="58" t="s">
        <v>155</v>
      </c>
      <c r="N152" s="58" t="s">
        <v>155</v>
      </c>
      <c r="O152" s="58" t="s">
        <v>155</v>
      </c>
      <c r="P152" s="58">
        <v>2904</v>
      </c>
      <c r="Q152" s="58">
        <v>3.5</v>
      </c>
      <c r="R152" s="58">
        <v>52</v>
      </c>
      <c r="S152" s="58" t="s">
        <v>155</v>
      </c>
      <c r="T152" s="58"/>
      <c r="U152" s="58"/>
    </row>
    <row r="153" spans="1:21" ht="14.25" customHeight="1">
      <c r="A153" s="59" t="s">
        <v>1224</v>
      </c>
      <c r="B153" s="58" t="s">
        <v>263</v>
      </c>
      <c r="C153" s="58" t="s">
        <v>4</v>
      </c>
      <c r="D153" s="58" t="s">
        <v>155</v>
      </c>
      <c r="E153" s="58" t="s">
        <v>155</v>
      </c>
      <c r="F153" s="58" t="s">
        <v>155</v>
      </c>
      <c r="G153" s="58" t="s">
        <v>313</v>
      </c>
      <c r="H153" s="58" t="s">
        <v>314</v>
      </c>
      <c r="I153" s="58">
        <v>60</v>
      </c>
      <c r="J153" s="58">
        <v>20</v>
      </c>
      <c r="K153" s="58">
        <v>7.5</v>
      </c>
      <c r="L153" s="58">
        <v>21</v>
      </c>
      <c r="M153" s="58" t="s">
        <v>155</v>
      </c>
      <c r="N153" s="58" t="s">
        <v>155</v>
      </c>
      <c r="O153" s="58">
        <v>24</v>
      </c>
      <c r="P153" s="58">
        <v>1680</v>
      </c>
      <c r="Q153" s="58">
        <v>2.5</v>
      </c>
      <c r="R153" s="58">
        <v>28</v>
      </c>
      <c r="S153" s="58" t="s">
        <v>155</v>
      </c>
      <c r="T153" s="58"/>
      <c r="U153" s="58"/>
    </row>
    <row r="154" spans="1:21" ht="14.25" customHeight="1">
      <c r="A154" s="59" t="s">
        <v>1225</v>
      </c>
      <c r="B154" s="58" t="s">
        <v>263</v>
      </c>
      <c r="C154" s="58" t="s">
        <v>4</v>
      </c>
      <c r="D154" s="58" t="s">
        <v>155</v>
      </c>
      <c r="E154" s="58" t="s">
        <v>155</v>
      </c>
      <c r="F154" s="58" t="s">
        <v>155</v>
      </c>
      <c r="G154" s="58" t="s">
        <v>313</v>
      </c>
      <c r="H154" s="58" t="s">
        <v>314</v>
      </c>
      <c r="I154" s="58">
        <v>60</v>
      </c>
      <c r="J154" s="58">
        <v>20</v>
      </c>
      <c r="K154" s="58">
        <v>8.3000000000000007</v>
      </c>
      <c r="L154" s="58">
        <v>17</v>
      </c>
      <c r="M154" s="58" t="s">
        <v>155</v>
      </c>
      <c r="N154" s="58" t="s">
        <v>155</v>
      </c>
      <c r="O154" s="58">
        <v>20</v>
      </c>
      <c r="P154" s="58">
        <v>1574</v>
      </c>
      <c r="Q154" s="58">
        <v>2.5</v>
      </c>
      <c r="R154" s="58" t="s">
        <v>155</v>
      </c>
      <c r="S154" s="58">
        <v>13.5</v>
      </c>
      <c r="T154" s="58"/>
      <c r="U154" s="58"/>
    </row>
    <row r="155" spans="1:21" ht="14.25" customHeight="1">
      <c r="A155" s="59" t="s">
        <v>1226</v>
      </c>
      <c r="B155" s="58" t="s">
        <v>263</v>
      </c>
      <c r="C155" s="58" t="s">
        <v>4</v>
      </c>
      <c r="D155" s="58" t="s">
        <v>155</v>
      </c>
      <c r="E155" s="58" t="s">
        <v>155</v>
      </c>
      <c r="F155" s="58" t="s">
        <v>155</v>
      </c>
      <c r="G155" s="58" t="s">
        <v>313</v>
      </c>
      <c r="H155" s="58" t="s">
        <v>314</v>
      </c>
      <c r="I155" s="58">
        <v>60</v>
      </c>
      <c r="J155" s="58">
        <v>20</v>
      </c>
      <c r="K155" s="58">
        <v>6</v>
      </c>
      <c r="L155" s="58">
        <v>34</v>
      </c>
      <c r="M155" s="58" t="s">
        <v>155</v>
      </c>
      <c r="N155" s="58" t="s">
        <v>155</v>
      </c>
      <c r="O155" s="58">
        <v>40</v>
      </c>
      <c r="P155" s="58">
        <v>1173</v>
      </c>
      <c r="Q155" s="58">
        <v>2.5</v>
      </c>
      <c r="R155" s="58">
        <v>20</v>
      </c>
      <c r="S155" s="58" t="s">
        <v>155</v>
      </c>
      <c r="T155" s="58"/>
      <c r="U155" s="58"/>
    </row>
    <row r="156" spans="1:21" ht="14.25" customHeight="1">
      <c r="A156" s="59" t="s">
        <v>1227</v>
      </c>
      <c r="B156" s="58" t="s">
        <v>263</v>
      </c>
      <c r="C156" s="58" t="s">
        <v>4</v>
      </c>
      <c r="D156" s="58" t="s">
        <v>155</v>
      </c>
      <c r="E156" s="58" t="s">
        <v>155</v>
      </c>
      <c r="F156" s="58" t="s">
        <v>155</v>
      </c>
      <c r="G156" s="58" t="s">
        <v>313</v>
      </c>
      <c r="H156" s="58" t="s">
        <v>314</v>
      </c>
      <c r="I156" s="58">
        <v>100</v>
      </c>
      <c r="J156" s="58">
        <v>20</v>
      </c>
      <c r="K156" s="58">
        <v>2.7</v>
      </c>
      <c r="L156" s="58">
        <v>152</v>
      </c>
      <c r="M156" s="58" t="s">
        <v>155</v>
      </c>
      <c r="N156" s="58" t="s">
        <v>155</v>
      </c>
      <c r="O156" s="58">
        <v>158</v>
      </c>
      <c r="P156" s="58">
        <v>1021</v>
      </c>
      <c r="Q156" s="58">
        <v>2.5</v>
      </c>
      <c r="R156" s="58">
        <v>19</v>
      </c>
      <c r="S156" s="58" t="s">
        <v>155</v>
      </c>
      <c r="T156" s="58"/>
      <c r="U156" s="58"/>
    </row>
    <row r="157" spans="1:21" ht="14.25" customHeight="1">
      <c r="A157" s="59" t="s">
        <v>1228</v>
      </c>
      <c r="B157" s="58" t="s">
        <v>263</v>
      </c>
      <c r="C157" s="58" t="s">
        <v>4</v>
      </c>
      <c r="D157" s="58" t="s">
        <v>155</v>
      </c>
      <c r="E157" s="58" t="s">
        <v>155</v>
      </c>
      <c r="F157" s="58" t="s">
        <v>155</v>
      </c>
      <c r="G157" s="58" t="s">
        <v>313</v>
      </c>
      <c r="H157" s="58" t="s">
        <v>314</v>
      </c>
      <c r="I157" s="58">
        <v>100</v>
      </c>
      <c r="J157" s="58">
        <v>20</v>
      </c>
      <c r="K157" s="58">
        <v>3.3</v>
      </c>
      <c r="L157" s="58">
        <v>115</v>
      </c>
      <c r="M157" s="58" t="s">
        <v>155</v>
      </c>
      <c r="N157" s="58" t="s">
        <v>155</v>
      </c>
      <c r="O157" s="58">
        <v>120</v>
      </c>
      <c r="P157" s="58">
        <v>1413</v>
      </c>
      <c r="Q157" s="58">
        <v>2.5</v>
      </c>
      <c r="R157" s="58">
        <v>20</v>
      </c>
      <c r="S157" s="58" t="s">
        <v>155</v>
      </c>
      <c r="T157" s="58"/>
      <c r="U157" s="58"/>
    </row>
    <row r="158" spans="1:21" ht="14.25" customHeight="1">
      <c r="A158" s="59" t="s">
        <v>1229</v>
      </c>
      <c r="B158" s="58" t="s">
        <v>263</v>
      </c>
      <c r="C158" s="58" t="s">
        <v>4</v>
      </c>
      <c r="D158" s="58" t="s">
        <v>155</v>
      </c>
      <c r="E158" s="58" t="s">
        <v>155</v>
      </c>
      <c r="F158" s="58" t="s">
        <v>155</v>
      </c>
      <c r="G158" s="58" t="s">
        <v>313</v>
      </c>
      <c r="H158" s="58" t="s">
        <v>314</v>
      </c>
      <c r="I158" s="58">
        <v>100</v>
      </c>
      <c r="J158" s="58">
        <v>20</v>
      </c>
      <c r="K158" s="58">
        <v>5</v>
      </c>
      <c r="L158" s="58">
        <v>50</v>
      </c>
      <c r="M158" s="58" t="s">
        <v>155</v>
      </c>
      <c r="N158" s="58" t="s">
        <v>155</v>
      </c>
      <c r="O158" s="58">
        <v>55</v>
      </c>
      <c r="P158" s="58">
        <v>3601</v>
      </c>
      <c r="Q158" s="58">
        <v>2.5</v>
      </c>
      <c r="R158" s="58">
        <v>55</v>
      </c>
      <c r="S158" s="58" t="s">
        <v>155</v>
      </c>
      <c r="T158" s="58"/>
      <c r="U158" s="58"/>
    </row>
    <row r="159" spans="1:21" ht="14.25" customHeight="1">
      <c r="A159" s="59" t="s">
        <v>1230</v>
      </c>
      <c r="B159" s="58" t="s">
        <v>263</v>
      </c>
      <c r="C159" s="58" t="s">
        <v>4</v>
      </c>
      <c r="D159" s="58" t="s">
        <v>155</v>
      </c>
      <c r="E159" s="58" t="s">
        <v>155</v>
      </c>
      <c r="F159" s="58" t="s">
        <v>155</v>
      </c>
      <c r="G159" s="58" t="s">
        <v>313</v>
      </c>
      <c r="H159" s="58" t="s">
        <v>314</v>
      </c>
      <c r="I159" s="58">
        <v>100</v>
      </c>
      <c r="J159" s="58">
        <v>20</v>
      </c>
      <c r="K159" s="58">
        <v>7</v>
      </c>
      <c r="L159" s="58">
        <v>25</v>
      </c>
      <c r="M159" s="58" t="s">
        <v>155</v>
      </c>
      <c r="N159" s="58" t="s">
        <v>155</v>
      </c>
      <c r="O159" s="58">
        <v>28.5</v>
      </c>
      <c r="P159" s="58">
        <v>1519</v>
      </c>
      <c r="Q159" s="58">
        <v>2.5</v>
      </c>
      <c r="R159" s="58">
        <v>31</v>
      </c>
      <c r="S159" s="58" t="s">
        <v>155</v>
      </c>
      <c r="T159" s="58"/>
      <c r="U159" s="58"/>
    </row>
    <row r="160" spans="1:21" ht="14.25" customHeight="1">
      <c r="A160" s="59" t="s">
        <v>1231</v>
      </c>
      <c r="B160" s="58" t="s">
        <v>263</v>
      </c>
      <c r="C160" s="58" t="s">
        <v>4</v>
      </c>
      <c r="D160" s="58" t="s">
        <v>155</v>
      </c>
      <c r="E160" s="58" t="s">
        <v>155</v>
      </c>
      <c r="F160" s="58" t="s">
        <v>155</v>
      </c>
      <c r="G160" s="58" t="s">
        <v>313</v>
      </c>
      <c r="H160" s="58" t="s">
        <v>314</v>
      </c>
      <c r="I160" s="58">
        <v>100</v>
      </c>
      <c r="J160" s="58">
        <v>20</v>
      </c>
      <c r="K160" s="58">
        <v>7.5</v>
      </c>
      <c r="L160" s="58">
        <v>20</v>
      </c>
      <c r="M160" s="58" t="s">
        <v>155</v>
      </c>
      <c r="N160" s="58" t="s">
        <v>155</v>
      </c>
      <c r="O160" s="58">
        <v>22</v>
      </c>
      <c r="P160" s="58">
        <v>5173</v>
      </c>
      <c r="Q160" s="58">
        <v>2.5</v>
      </c>
      <c r="R160" s="58">
        <v>95</v>
      </c>
      <c r="S160" s="58" t="s">
        <v>155</v>
      </c>
      <c r="T160" s="58"/>
      <c r="U160" s="58"/>
    </row>
    <row r="161" spans="1:21" ht="14.25" customHeight="1">
      <c r="A161" s="59" t="s">
        <v>1232</v>
      </c>
      <c r="B161" s="58" t="s">
        <v>263</v>
      </c>
      <c r="C161" s="58" t="s">
        <v>4</v>
      </c>
      <c r="D161" s="58" t="s">
        <v>1233</v>
      </c>
      <c r="E161" s="58" t="s">
        <v>155</v>
      </c>
      <c r="F161" s="58" t="s">
        <v>155</v>
      </c>
      <c r="G161" s="58" t="s">
        <v>313</v>
      </c>
      <c r="H161" s="58" t="s">
        <v>314</v>
      </c>
      <c r="I161" s="58">
        <v>150</v>
      </c>
      <c r="J161" s="58">
        <v>25</v>
      </c>
      <c r="K161" s="58">
        <v>4</v>
      </c>
      <c r="L161" s="58">
        <v>65</v>
      </c>
      <c r="M161" s="58" t="s">
        <v>155</v>
      </c>
      <c r="N161" s="58" t="s">
        <v>155</v>
      </c>
      <c r="O161" s="58" t="s">
        <v>155</v>
      </c>
      <c r="P161" s="58">
        <v>1764</v>
      </c>
      <c r="Q161" s="58">
        <v>4</v>
      </c>
      <c r="R161" s="58">
        <v>29.5</v>
      </c>
      <c r="S161" s="58" t="s">
        <v>155</v>
      </c>
      <c r="T161" s="58"/>
      <c r="U161" s="58"/>
    </row>
    <row r="162" spans="1:21" ht="14.25" customHeight="1">
      <c r="A162" s="59" t="s">
        <v>1234</v>
      </c>
      <c r="B162" s="58" t="s">
        <v>263</v>
      </c>
      <c r="C162" s="58" t="s">
        <v>4</v>
      </c>
      <c r="D162" s="58" t="s">
        <v>155</v>
      </c>
      <c r="E162" s="58" t="s">
        <v>155</v>
      </c>
      <c r="F162" s="58" t="s">
        <v>155</v>
      </c>
      <c r="G162" s="58" t="s">
        <v>340</v>
      </c>
      <c r="H162" s="58" t="s">
        <v>341</v>
      </c>
      <c r="I162" s="58">
        <v>60</v>
      </c>
      <c r="J162" s="58">
        <v>20</v>
      </c>
      <c r="K162" s="58">
        <v>4.8</v>
      </c>
      <c r="L162" s="58">
        <v>50</v>
      </c>
      <c r="M162" s="58" t="s">
        <v>155</v>
      </c>
      <c r="N162" s="58" t="s">
        <v>155</v>
      </c>
      <c r="O162" s="58">
        <v>60</v>
      </c>
      <c r="P162" s="58">
        <v>815</v>
      </c>
      <c r="Q162" s="58">
        <v>2.5</v>
      </c>
      <c r="R162" s="58">
        <v>14</v>
      </c>
      <c r="S162" s="58" t="s">
        <v>155</v>
      </c>
      <c r="T162" s="58"/>
      <c r="U162" s="58"/>
    </row>
    <row r="163" spans="1:21" ht="14.25" customHeight="1">
      <c r="A163" s="59" t="s">
        <v>1235</v>
      </c>
      <c r="B163" s="58" t="s">
        <v>263</v>
      </c>
      <c r="C163" s="58" t="s">
        <v>4</v>
      </c>
      <c r="D163" s="58" t="s">
        <v>155</v>
      </c>
      <c r="E163" s="58" t="s">
        <v>155</v>
      </c>
      <c r="F163" s="58" t="s">
        <v>155</v>
      </c>
      <c r="G163" s="58" t="s">
        <v>370</v>
      </c>
      <c r="H163" s="58" t="s">
        <v>341</v>
      </c>
      <c r="I163" s="58">
        <v>-60</v>
      </c>
      <c r="J163" s="58">
        <v>20</v>
      </c>
      <c r="K163" s="58">
        <v>-5.5</v>
      </c>
      <c r="L163" s="58">
        <v>48</v>
      </c>
      <c r="M163" s="58" t="s">
        <v>155</v>
      </c>
      <c r="N163" s="58" t="s">
        <v>155</v>
      </c>
      <c r="O163" s="58">
        <v>65</v>
      </c>
      <c r="P163" s="58">
        <v>1256</v>
      </c>
      <c r="Q163" s="58">
        <v>-2.5</v>
      </c>
      <c r="R163" s="58">
        <v>22</v>
      </c>
      <c r="S163" s="58" t="s">
        <v>155</v>
      </c>
      <c r="T163" s="58"/>
      <c r="U163" s="58"/>
    </row>
    <row r="164" spans="1:21" ht="14.25" customHeight="1">
      <c r="A164" s="59" t="s">
        <v>1236</v>
      </c>
      <c r="B164" s="58" t="s">
        <v>263</v>
      </c>
      <c r="C164" s="58" t="s">
        <v>4</v>
      </c>
      <c r="D164" s="58" t="s">
        <v>155</v>
      </c>
      <c r="E164" s="58" t="s">
        <v>155</v>
      </c>
      <c r="F164" s="58" t="s">
        <v>155</v>
      </c>
      <c r="G164" s="58" t="s">
        <v>340</v>
      </c>
      <c r="H164" s="58" t="s">
        <v>341</v>
      </c>
      <c r="I164" s="58">
        <v>60</v>
      </c>
      <c r="J164" s="58">
        <v>20</v>
      </c>
      <c r="K164" s="58">
        <v>6</v>
      </c>
      <c r="L164" s="58">
        <v>21</v>
      </c>
      <c r="M164" s="58" t="s">
        <v>155</v>
      </c>
      <c r="N164" s="58" t="s">
        <v>155</v>
      </c>
      <c r="O164" s="58">
        <v>24</v>
      </c>
      <c r="P164" s="58">
        <v>1680</v>
      </c>
      <c r="Q164" s="58">
        <v>2.5</v>
      </c>
      <c r="R164" s="58">
        <v>28</v>
      </c>
      <c r="S164" s="58" t="s">
        <v>155</v>
      </c>
      <c r="T164" s="58"/>
      <c r="U164" s="58"/>
    </row>
    <row r="165" spans="1:21" ht="14.25" customHeight="1">
      <c r="A165" s="59" t="s">
        <v>1237</v>
      </c>
      <c r="B165" s="58" t="s">
        <v>784</v>
      </c>
      <c r="C165" s="58" t="s">
        <v>3</v>
      </c>
      <c r="D165" s="58" t="s">
        <v>155</v>
      </c>
      <c r="E165" s="58" t="s">
        <v>155</v>
      </c>
      <c r="F165" s="58" t="s">
        <v>155</v>
      </c>
      <c r="G165" s="58" t="s">
        <v>313</v>
      </c>
      <c r="H165" s="58" t="s">
        <v>314</v>
      </c>
      <c r="I165" s="58">
        <v>200</v>
      </c>
      <c r="J165" s="58">
        <v>20</v>
      </c>
      <c r="K165" s="58">
        <v>18</v>
      </c>
      <c r="L165" s="58">
        <v>160</v>
      </c>
      <c r="M165" s="58" t="s">
        <v>155</v>
      </c>
      <c r="N165" s="58" t="s">
        <v>155</v>
      </c>
      <c r="O165" s="58" t="s">
        <v>155</v>
      </c>
      <c r="P165" s="58">
        <v>1017</v>
      </c>
      <c r="Q165" s="58">
        <v>3</v>
      </c>
      <c r="R165" s="58">
        <v>24</v>
      </c>
      <c r="S165" s="58" t="s">
        <v>155</v>
      </c>
      <c r="T165" s="58"/>
      <c r="U165" s="58"/>
    </row>
    <row r="166" spans="1:21" ht="14.25" customHeight="1">
      <c r="A166" s="59" t="s">
        <v>1238</v>
      </c>
      <c r="B166" s="58" t="s">
        <v>784</v>
      </c>
      <c r="C166" s="58" t="s">
        <v>4</v>
      </c>
      <c r="D166" s="58" t="s">
        <v>155</v>
      </c>
      <c r="E166" s="58" t="s">
        <v>155</v>
      </c>
      <c r="F166" s="58" t="s">
        <v>155</v>
      </c>
      <c r="G166" s="58" t="s">
        <v>313</v>
      </c>
      <c r="H166" s="58" t="s">
        <v>314</v>
      </c>
      <c r="I166" s="58">
        <v>60</v>
      </c>
      <c r="J166" s="58">
        <v>20</v>
      </c>
      <c r="K166" s="58">
        <v>35</v>
      </c>
      <c r="L166" s="58">
        <v>21</v>
      </c>
      <c r="M166" s="58" t="s">
        <v>155</v>
      </c>
      <c r="N166" s="58" t="s">
        <v>155</v>
      </c>
      <c r="O166" s="58">
        <v>24</v>
      </c>
      <c r="P166" s="58">
        <v>1680</v>
      </c>
      <c r="Q166" s="58">
        <v>2.5</v>
      </c>
      <c r="R166" s="58">
        <v>28</v>
      </c>
      <c r="S166" s="58" t="s">
        <v>155</v>
      </c>
      <c r="T166" s="58"/>
      <c r="U166" s="58"/>
    </row>
    <row r="167" spans="1:21" ht="14.25" customHeight="1">
      <c r="A167" s="59" t="s">
        <v>1239</v>
      </c>
      <c r="B167" s="58" t="s">
        <v>784</v>
      </c>
      <c r="C167" s="58" t="s">
        <v>4</v>
      </c>
      <c r="D167" s="58" t="s">
        <v>155</v>
      </c>
      <c r="E167" s="58" t="s">
        <v>155</v>
      </c>
      <c r="F167" s="58" t="s">
        <v>155</v>
      </c>
      <c r="G167" s="58" t="s">
        <v>313</v>
      </c>
      <c r="H167" s="58" t="s">
        <v>314</v>
      </c>
      <c r="I167" s="58">
        <v>60</v>
      </c>
      <c r="J167" s="58">
        <v>20</v>
      </c>
      <c r="K167" s="58">
        <v>50</v>
      </c>
      <c r="L167" s="58">
        <v>17</v>
      </c>
      <c r="M167" s="58" t="s">
        <v>155</v>
      </c>
      <c r="N167" s="58" t="s">
        <v>155</v>
      </c>
      <c r="O167" s="58">
        <v>20</v>
      </c>
      <c r="P167" s="58">
        <v>1574</v>
      </c>
      <c r="Q167" s="58">
        <v>2.5</v>
      </c>
      <c r="R167" s="58" t="s">
        <v>155</v>
      </c>
      <c r="S167" s="58">
        <v>13.5</v>
      </c>
      <c r="T167" s="58"/>
      <c r="U167" s="58"/>
    </row>
    <row r="168" spans="1:21" ht="14.25" customHeight="1">
      <c r="A168" s="59" t="s">
        <v>1240</v>
      </c>
      <c r="B168" s="58" t="s">
        <v>784</v>
      </c>
      <c r="C168" s="58" t="s">
        <v>4</v>
      </c>
      <c r="D168" s="58" t="s">
        <v>155</v>
      </c>
      <c r="E168" s="58" t="s">
        <v>155</v>
      </c>
      <c r="F168" s="58" t="s">
        <v>155</v>
      </c>
      <c r="G168" s="58" t="s">
        <v>313</v>
      </c>
      <c r="H168" s="58" t="s">
        <v>314</v>
      </c>
      <c r="I168" s="58">
        <v>60</v>
      </c>
      <c r="J168" s="58">
        <v>20</v>
      </c>
      <c r="K168" s="58">
        <v>55</v>
      </c>
      <c r="L168" s="58">
        <v>12</v>
      </c>
      <c r="M168" s="58" t="s">
        <v>155</v>
      </c>
      <c r="N168" s="58" t="s">
        <v>155</v>
      </c>
      <c r="O168" s="58">
        <v>15</v>
      </c>
      <c r="P168" s="58">
        <v>2256</v>
      </c>
      <c r="Q168" s="58">
        <v>2.5</v>
      </c>
      <c r="R168" s="58">
        <v>39</v>
      </c>
      <c r="S168" s="58" t="s">
        <v>155</v>
      </c>
      <c r="T168" s="58"/>
      <c r="U168" s="58"/>
    </row>
    <row r="169" spans="1:21" ht="14.25" customHeight="1">
      <c r="A169" s="59" t="s">
        <v>1241</v>
      </c>
      <c r="B169" s="58" t="s">
        <v>784</v>
      </c>
      <c r="C169" s="58" t="s">
        <v>4</v>
      </c>
      <c r="D169" s="58" t="s">
        <v>155</v>
      </c>
      <c r="E169" s="58" t="s">
        <v>155</v>
      </c>
      <c r="F169" s="58" t="s">
        <v>155</v>
      </c>
      <c r="G169" s="58" t="s">
        <v>313</v>
      </c>
      <c r="H169" s="58" t="s">
        <v>314</v>
      </c>
      <c r="I169" s="58">
        <v>100</v>
      </c>
      <c r="J169" s="58">
        <v>20</v>
      </c>
      <c r="K169" s="58">
        <v>55</v>
      </c>
      <c r="L169" s="58">
        <v>18</v>
      </c>
      <c r="M169" s="58" t="s">
        <v>155</v>
      </c>
      <c r="N169" s="58" t="s">
        <v>155</v>
      </c>
      <c r="O169" s="58">
        <v>20</v>
      </c>
      <c r="P169" s="58">
        <v>5173</v>
      </c>
      <c r="Q169" s="58">
        <v>2.5</v>
      </c>
      <c r="R169" s="58">
        <v>95</v>
      </c>
      <c r="S169" s="58" t="s">
        <v>155</v>
      </c>
      <c r="T169" s="58"/>
      <c r="U169" s="58"/>
    </row>
    <row r="170" spans="1:21" ht="14.25" customHeight="1">
      <c r="A170" s="59" t="s">
        <v>1242</v>
      </c>
      <c r="B170" s="58" t="s">
        <v>784</v>
      </c>
      <c r="C170" s="58" t="s">
        <v>4</v>
      </c>
      <c r="D170" s="58" t="s">
        <v>155</v>
      </c>
      <c r="E170" s="58" t="s">
        <v>155</v>
      </c>
      <c r="F170" s="58" t="s">
        <v>155</v>
      </c>
      <c r="G170" s="58" t="s">
        <v>313</v>
      </c>
      <c r="H170" s="58" t="s">
        <v>314</v>
      </c>
      <c r="I170" s="58">
        <v>80</v>
      </c>
      <c r="J170" s="58">
        <v>25</v>
      </c>
      <c r="K170" s="58">
        <v>60</v>
      </c>
      <c r="L170" s="58">
        <v>10</v>
      </c>
      <c r="M170" s="58" t="s">
        <v>155</v>
      </c>
      <c r="N170" s="58" t="s">
        <v>155</v>
      </c>
      <c r="O170" s="58" t="s">
        <v>155</v>
      </c>
      <c r="P170" s="58">
        <v>3855</v>
      </c>
      <c r="Q170" s="58">
        <v>4</v>
      </c>
      <c r="R170" s="58">
        <v>73</v>
      </c>
      <c r="S170" s="58" t="s">
        <v>155</v>
      </c>
      <c r="T170" s="58"/>
      <c r="U170" s="58"/>
    </row>
    <row r="171" spans="1:21" ht="14.25" customHeight="1">
      <c r="A171" s="59" t="s">
        <v>1243</v>
      </c>
      <c r="B171" s="58" t="s">
        <v>784</v>
      </c>
      <c r="C171" s="58" t="s">
        <v>4</v>
      </c>
      <c r="D171" s="58" t="s">
        <v>155</v>
      </c>
      <c r="E171" s="58" t="s">
        <v>155</v>
      </c>
      <c r="F171" s="58" t="s">
        <v>155</v>
      </c>
      <c r="G171" s="58" t="s">
        <v>313</v>
      </c>
      <c r="H171" s="58" t="s">
        <v>314</v>
      </c>
      <c r="I171" s="58">
        <v>60</v>
      </c>
      <c r="J171" s="58">
        <v>25</v>
      </c>
      <c r="K171" s="58">
        <v>70</v>
      </c>
      <c r="L171" s="58">
        <v>8.5</v>
      </c>
      <c r="M171" s="58" t="s">
        <v>155</v>
      </c>
      <c r="N171" s="58" t="s">
        <v>155</v>
      </c>
      <c r="O171" s="58" t="s">
        <v>155</v>
      </c>
      <c r="P171" s="58">
        <v>3116</v>
      </c>
      <c r="Q171" s="58">
        <v>4</v>
      </c>
      <c r="R171" s="58">
        <v>71</v>
      </c>
      <c r="S171" s="58" t="s">
        <v>155</v>
      </c>
      <c r="T171" s="58"/>
      <c r="U171" s="58"/>
    </row>
    <row r="172" spans="1:21" ht="14.25" customHeight="1">
      <c r="A172" s="59" t="s">
        <v>1244</v>
      </c>
      <c r="B172" s="58" t="s">
        <v>784</v>
      </c>
      <c r="C172" s="58" t="s">
        <v>4</v>
      </c>
      <c r="D172" s="58" t="s">
        <v>155</v>
      </c>
      <c r="E172" s="58" t="s">
        <v>155</v>
      </c>
      <c r="F172" s="58" t="s">
        <v>155</v>
      </c>
      <c r="G172" s="58" t="s">
        <v>313</v>
      </c>
      <c r="H172" s="58" t="s">
        <v>314</v>
      </c>
      <c r="I172" s="58">
        <v>100</v>
      </c>
      <c r="J172" s="58">
        <v>25</v>
      </c>
      <c r="K172" s="58">
        <v>70</v>
      </c>
      <c r="L172" s="58">
        <v>12</v>
      </c>
      <c r="M172" s="58" t="s">
        <v>155</v>
      </c>
      <c r="N172" s="58" t="s">
        <v>155</v>
      </c>
      <c r="O172" s="58" t="s">
        <v>155</v>
      </c>
      <c r="P172" s="58">
        <v>3061</v>
      </c>
      <c r="Q172" s="58">
        <v>4</v>
      </c>
      <c r="R172" s="58">
        <v>69</v>
      </c>
      <c r="S172" s="58" t="s">
        <v>155</v>
      </c>
      <c r="T172" s="58"/>
      <c r="U172" s="58"/>
    </row>
    <row r="173" spans="1:21" ht="14.25" customHeight="1">
      <c r="A173" s="59" t="s">
        <v>1245</v>
      </c>
      <c r="B173" s="58" t="s">
        <v>580</v>
      </c>
      <c r="C173" s="58" t="s">
        <v>3</v>
      </c>
      <c r="D173" s="58" t="s">
        <v>155</v>
      </c>
      <c r="E173" s="58" t="s">
        <v>155</v>
      </c>
      <c r="F173" s="58" t="s">
        <v>155</v>
      </c>
      <c r="G173" s="58" t="s">
        <v>313</v>
      </c>
      <c r="H173" s="58" t="s">
        <v>314</v>
      </c>
      <c r="I173" s="58">
        <v>60</v>
      </c>
      <c r="J173" s="58">
        <v>20</v>
      </c>
      <c r="K173" s="58">
        <v>3.2</v>
      </c>
      <c r="L173" s="58">
        <v>75</v>
      </c>
      <c r="M173" s="58" t="s">
        <v>155</v>
      </c>
      <c r="N173" s="58" t="s">
        <v>155</v>
      </c>
      <c r="O173" s="58">
        <v>90</v>
      </c>
      <c r="P173" s="58">
        <v>509</v>
      </c>
      <c r="Q173" s="58">
        <v>2.5</v>
      </c>
      <c r="R173" s="58">
        <v>9.3000000000000007</v>
      </c>
      <c r="S173" s="58" t="s">
        <v>155</v>
      </c>
      <c r="T173" s="58"/>
      <c r="U173" s="58"/>
    </row>
    <row r="174" spans="1:21" ht="14.25" customHeight="1">
      <c r="A174" s="59" t="s">
        <v>1246</v>
      </c>
      <c r="B174" s="58" t="s">
        <v>580</v>
      </c>
      <c r="C174" s="58" t="s">
        <v>3</v>
      </c>
      <c r="D174" s="58" t="s">
        <v>155</v>
      </c>
      <c r="E174" s="58" t="s">
        <v>133</v>
      </c>
      <c r="F174" s="58" t="s">
        <v>155</v>
      </c>
      <c r="G174" s="58" t="s">
        <v>313</v>
      </c>
      <c r="H174" s="58" t="s">
        <v>314</v>
      </c>
      <c r="I174" s="58">
        <v>60</v>
      </c>
      <c r="J174" s="58">
        <v>20</v>
      </c>
      <c r="K174" s="58">
        <v>3.2</v>
      </c>
      <c r="L174" s="58">
        <v>75</v>
      </c>
      <c r="M174" s="58" t="s">
        <v>155</v>
      </c>
      <c r="N174" s="58" t="s">
        <v>155</v>
      </c>
      <c r="O174" s="58">
        <v>90</v>
      </c>
      <c r="P174" s="58">
        <v>509</v>
      </c>
      <c r="Q174" s="58">
        <v>2.5</v>
      </c>
      <c r="R174" s="58">
        <v>9.3000000000000007</v>
      </c>
      <c r="S174" s="58" t="s">
        <v>155</v>
      </c>
      <c r="T174" s="58"/>
      <c r="U174" s="58"/>
    </row>
    <row r="175" spans="1:21" ht="14.25" customHeight="1">
      <c r="A175" s="59" t="s">
        <v>1247</v>
      </c>
      <c r="B175" s="58" t="s">
        <v>580</v>
      </c>
      <c r="C175" s="58" t="s">
        <v>4</v>
      </c>
      <c r="D175" s="58" t="s">
        <v>155</v>
      </c>
      <c r="E175" s="58" t="s">
        <v>155</v>
      </c>
      <c r="F175" s="58" t="s">
        <v>155</v>
      </c>
      <c r="G175" s="58" t="s">
        <v>360</v>
      </c>
      <c r="H175" s="58" t="s">
        <v>314</v>
      </c>
      <c r="I175" s="58">
        <v>-60</v>
      </c>
      <c r="J175" s="58">
        <v>20</v>
      </c>
      <c r="K175" s="58">
        <v>-2.4</v>
      </c>
      <c r="L175" s="58">
        <v>190</v>
      </c>
      <c r="M175" s="58" t="s">
        <v>155</v>
      </c>
      <c r="N175" s="58" t="s">
        <v>155</v>
      </c>
      <c r="O175" s="58">
        <v>240</v>
      </c>
      <c r="P175" s="58">
        <v>430</v>
      </c>
      <c r="Q175" s="58">
        <v>-2.5</v>
      </c>
      <c r="R175" s="58">
        <v>8.3000000000000007</v>
      </c>
      <c r="S175" s="58" t="s">
        <v>155</v>
      </c>
      <c r="T175" s="58"/>
      <c r="U175" s="58"/>
    </row>
    <row r="176" spans="1:21" ht="14.25" customHeight="1">
      <c r="A176" s="59" t="s">
        <v>1248</v>
      </c>
      <c r="B176" s="58" t="s">
        <v>580</v>
      </c>
      <c r="C176" s="58" t="s">
        <v>4</v>
      </c>
      <c r="D176" s="58" t="s">
        <v>155</v>
      </c>
      <c r="E176" s="58" t="s">
        <v>133</v>
      </c>
      <c r="F176" s="58" t="s">
        <v>155</v>
      </c>
      <c r="G176" s="58" t="s">
        <v>360</v>
      </c>
      <c r="H176" s="58" t="s">
        <v>314</v>
      </c>
      <c r="I176" s="58">
        <v>-60</v>
      </c>
      <c r="J176" s="58">
        <v>20</v>
      </c>
      <c r="K176" s="58">
        <v>-2.4</v>
      </c>
      <c r="L176" s="58">
        <v>170</v>
      </c>
      <c r="M176" s="58" t="s">
        <v>155</v>
      </c>
      <c r="N176" s="58" t="s">
        <v>155</v>
      </c>
      <c r="O176" s="58">
        <v>220</v>
      </c>
      <c r="P176" s="58">
        <v>430</v>
      </c>
      <c r="Q176" s="58">
        <v>-2.5</v>
      </c>
      <c r="R176" s="58">
        <v>8.3000000000000007</v>
      </c>
      <c r="S176" s="58" t="s">
        <v>155</v>
      </c>
      <c r="T176" s="58"/>
      <c r="U176" s="58"/>
    </row>
    <row r="177" spans="1:21" ht="14.25" customHeight="1">
      <c r="A177" s="59" t="s">
        <v>1249</v>
      </c>
      <c r="B177" s="58" t="s">
        <v>580</v>
      </c>
      <c r="C177" s="58" t="s">
        <v>3</v>
      </c>
      <c r="D177" s="58" t="s">
        <v>155</v>
      </c>
      <c r="E177" s="58" t="s">
        <v>155</v>
      </c>
      <c r="F177" s="58" t="s">
        <v>155</v>
      </c>
      <c r="G177" s="58" t="s">
        <v>360</v>
      </c>
      <c r="H177" s="58" t="s">
        <v>314</v>
      </c>
      <c r="I177" s="58">
        <v>-60</v>
      </c>
      <c r="J177" s="58">
        <v>20</v>
      </c>
      <c r="K177" s="58">
        <v>-3.2</v>
      </c>
      <c r="L177" s="58">
        <v>105</v>
      </c>
      <c r="M177" s="58" t="s">
        <v>155</v>
      </c>
      <c r="N177" s="58" t="s">
        <v>155</v>
      </c>
      <c r="O177" s="58">
        <v>145</v>
      </c>
      <c r="P177" s="58">
        <v>785</v>
      </c>
      <c r="Q177" s="58">
        <v>-2.5</v>
      </c>
      <c r="R177" s="58">
        <v>10</v>
      </c>
      <c r="S177" s="58" t="s">
        <v>155</v>
      </c>
      <c r="T177" s="58"/>
      <c r="U177" s="58"/>
    </row>
    <row r="178" spans="1:21" ht="14.25" customHeight="1">
      <c r="A178" s="59" t="s">
        <v>1250</v>
      </c>
      <c r="B178" s="58" t="s">
        <v>580</v>
      </c>
      <c r="C178" s="58" t="s">
        <v>3</v>
      </c>
      <c r="D178" s="58" t="s">
        <v>155</v>
      </c>
      <c r="E178" s="58" t="s">
        <v>133</v>
      </c>
      <c r="F178" s="58" t="s">
        <v>155</v>
      </c>
      <c r="G178" s="58" t="s">
        <v>360</v>
      </c>
      <c r="H178" s="58" t="s">
        <v>314</v>
      </c>
      <c r="I178" s="58">
        <v>-60</v>
      </c>
      <c r="J178" s="58">
        <v>20</v>
      </c>
      <c r="K178" s="58">
        <v>-3.2</v>
      </c>
      <c r="L178" s="58">
        <v>105</v>
      </c>
      <c r="M178" s="58" t="s">
        <v>155</v>
      </c>
      <c r="N178" s="58" t="s">
        <v>155</v>
      </c>
      <c r="O178" s="58">
        <v>145</v>
      </c>
      <c r="P178" s="58">
        <v>785</v>
      </c>
      <c r="Q178" s="58">
        <v>-2.5</v>
      </c>
      <c r="R178" s="58">
        <v>10</v>
      </c>
      <c r="S178" s="58" t="s">
        <v>155</v>
      </c>
      <c r="T178" s="58"/>
      <c r="U178" s="58"/>
    </row>
    <row r="179" spans="1:21" ht="14.25" customHeight="1">
      <c r="A179" s="59" t="s">
        <v>1251</v>
      </c>
      <c r="B179" s="58" t="s">
        <v>472</v>
      </c>
      <c r="C179" s="58" t="s">
        <v>3</v>
      </c>
      <c r="D179" s="58" t="s">
        <v>155</v>
      </c>
      <c r="E179" s="58" t="s">
        <v>155</v>
      </c>
      <c r="F179" s="58" t="s">
        <v>155</v>
      </c>
      <c r="G179" s="58" t="s">
        <v>313</v>
      </c>
      <c r="H179" s="58" t="s">
        <v>314</v>
      </c>
      <c r="I179" s="58">
        <v>60</v>
      </c>
      <c r="J179" s="58">
        <v>20</v>
      </c>
      <c r="K179" s="58">
        <v>11</v>
      </c>
      <c r="L179" s="58">
        <v>72</v>
      </c>
      <c r="M179" s="58" t="s">
        <v>155</v>
      </c>
      <c r="N179" s="58" t="s">
        <v>155</v>
      </c>
      <c r="O179" s="58">
        <v>88</v>
      </c>
      <c r="P179" s="58">
        <v>509</v>
      </c>
      <c r="Q179" s="58">
        <v>2.5</v>
      </c>
      <c r="R179" s="58">
        <v>9.3000000000000007</v>
      </c>
      <c r="S179" s="58" t="s">
        <v>155</v>
      </c>
      <c r="T179" s="58"/>
      <c r="U179" s="58"/>
    </row>
    <row r="180" spans="1:21" ht="14.25" customHeight="1">
      <c r="A180" s="59" t="s">
        <v>1252</v>
      </c>
      <c r="B180" s="58" t="s">
        <v>472</v>
      </c>
      <c r="C180" s="58" t="s">
        <v>3</v>
      </c>
      <c r="D180" s="58" t="s">
        <v>155</v>
      </c>
      <c r="E180" s="58" t="s">
        <v>133</v>
      </c>
      <c r="F180" s="58" t="s">
        <v>155</v>
      </c>
      <c r="G180" s="58" t="s">
        <v>313</v>
      </c>
      <c r="H180" s="58" t="s">
        <v>314</v>
      </c>
      <c r="I180" s="58">
        <v>60</v>
      </c>
      <c r="J180" s="58">
        <v>20</v>
      </c>
      <c r="K180" s="58">
        <v>11</v>
      </c>
      <c r="L180" s="58">
        <v>72</v>
      </c>
      <c r="M180" s="58" t="s">
        <v>155</v>
      </c>
      <c r="N180" s="58" t="s">
        <v>155</v>
      </c>
      <c r="O180" s="58">
        <v>88</v>
      </c>
      <c r="P180" s="58">
        <v>509</v>
      </c>
      <c r="Q180" s="58">
        <v>2.5</v>
      </c>
      <c r="R180" s="58">
        <v>9.3000000000000007</v>
      </c>
      <c r="S180" s="58" t="s">
        <v>155</v>
      </c>
      <c r="T180" s="58"/>
      <c r="U180" s="58"/>
    </row>
    <row r="181" spans="1:21" ht="14.25" customHeight="1">
      <c r="A181" s="59" t="s">
        <v>1253</v>
      </c>
      <c r="B181" s="58" t="s">
        <v>472</v>
      </c>
      <c r="C181" s="58" t="s">
        <v>3</v>
      </c>
      <c r="D181" s="58" t="s">
        <v>155</v>
      </c>
      <c r="E181" s="58" t="s">
        <v>155</v>
      </c>
      <c r="F181" s="58" t="s">
        <v>155</v>
      </c>
      <c r="G181" s="58" t="s">
        <v>360</v>
      </c>
      <c r="H181" s="58" t="s">
        <v>314</v>
      </c>
      <c r="I181" s="58">
        <v>-60</v>
      </c>
      <c r="J181" s="58">
        <v>20</v>
      </c>
      <c r="K181" s="58">
        <v>-4.2</v>
      </c>
      <c r="L181" s="58">
        <v>68</v>
      </c>
      <c r="M181" s="58" t="s">
        <v>155</v>
      </c>
      <c r="N181" s="58" t="s">
        <v>155</v>
      </c>
      <c r="O181" s="58">
        <v>85</v>
      </c>
      <c r="P181" s="58">
        <v>879</v>
      </c>
      <c r="Q181" s="58">
        <v>-2.5</v>
      </c>
      <c r="R181" s="58">
        <v>17</v>
      </c>
      <c r="S181" s="58" t="s">
        <v>155</v>
      </c>
      <c r="T181" s="58"/>
      <c r="U181" s="58"/>
    </row>
    <row r="182" spans="1:21" ht="14.25" customHeight="1">
      <c r="A182" s="59" t="s">
        <v>1254</v>
      </c>
      <c r="B182" s="58" t="s">
        <v>472</v>
      </c>
      <c r="C182" s="58" t="s">
        <v>3</v>
      </c>
      <c r="D182" s="58" t="s">
        <v>155</v>
      </c>
      <c r="E182" s="58" t="s">
        <v>133</v>
      </c>
      <c r="F182" s="58" t="s">
        <v>155</v>
      </c>
      <c r="G182" s="58" t="s">
        <v>360</v>
      </c>
      <c r="H182" s="58" t="s">
        <v>314</v>
      </c>
      <c r="I182" s="58">
        <v>-60</v>
      </c>
      <c r="J182" s="58">
        <v>20</v>
      </c>
      <c r="K182" s="58">
        <v>-4.2</v>
      </c>
      <c r="L182" s="58">
        <v>68</v>
      </c>
      <c r="M182" s="58" t="s">
        <v>155</v>
      </c>
      <c r="N182" s="58" t="s">
        <v>155</v>
      </c>
      <c r="O182" s="58">
        <v>85</v>
      </c>
      <c r="P182" s="58">
        <v>879</v>
      </c>
      <c r="Q182" s="58">
        <v>-2.5</v>
      </c>
      <c r="R182" s="58">
        <v>17</v>
      </c>
      <c r="S182" s="58" t="s">
        <v>155</v>
      </c>
      <c r="T182" s="58"/>
      <c r="U182" s="58"/>
    </row>
    <row r="183" spans="1:21" ht="14.25" customHeight="1">
      <c r="A183" s="59" t="s">
        <v>1255</v>
      </c>
      <c r="B183" s="58" t="s">
        <v>472</v>
      </c>
      <c r="C183" s="58" t="s">
        <v>3</v>
      </c>
      <c r="D183" s="58" t="s">
        <v>155</v>
      </c>
      <c r="E183" s="58" t="s">
        <v>155</v>
      </c>
      <c r="F183" s="58" t="s">
        <v>155</v>
      </c>
      <c r="G183" s="58" t="s">
        <v>313</v>
      </c>
      <c r="H183" s="58" t="s">
        <v>314</v>
      </c>
      <c r="I183" s="58">
        <v>60</v>
      </c>
      <c r="J183" s="58">
        <v>20</v>
      </c>
      <c r="K183" s="58">
        <v>33</v>
      </c>
      <c r="L183" s="58">
        <v>17</v>
      </c>
      <c r="M183" s="58" t="s">
        <v>155</v>
      </c>
      <c r="N183" s="58" t="s">
        <v>155</v>
      </c>
      <c r="O183" s="58">
        <v>20</v>
      </c>
      <c r="P183" s="58">
        <v>1574</v>
      </c>
      <c r="Q183" s="58">
        <v>2.5</v>
      </c>
      <c r="R183" s="58" t="s">
        <v>155</v>
      </c>
      <c r="S183" s="58">
        <v>13.5</v>
      </c>
      <c r="T183" s="58"/>
      <c r="U183" s="58"/>
    </row>
    <row r="184" spans="1:21" ht="14.25" customHeight="1">
      <c r="A184" s="59" t="s">
        <v>1256</v>
      </c>
      <c r="B184" s="58" t="s">
        <v>472</v>
      </c>
      <c r="C184" s="58" t="s">
        <v>4</v>
      </c>
      <c r="D184" s="58" t="s">
        <v>1257</v>
      </c>
      <c r="E184" s="58" t="s">
        <v>133</v>
      </c>
      <c r="F184" s="58" t="s">
        <v>155</v>
      </c>
      <c r="G184" s="58" t="s">
        <v>313</v>
      </c>
      <c r="H184" s="58" t="s">
        <v>314</v>
      </c>
      <c r="I184" s="58">
        <v>60</v>
      </c>
      <c r="J184" s="58">
        <v>20</v>
      </c>
      <c r="K184" s="58">
        <v>33</v>
      </c>
      <c r="L184" s="58">
        <v>17</v>
      </c>
      <c r="M184" s="58" t="s">
        <v>155</v>
      </c>
      <c r="N184" s="58" t="s">
        <v>155</v>
      </c>
      <c r="O184" s="58">
        <v>20</v>
      </c>
      <c r="P184" s="58">
        <v>1574</v>
      </c>
      <c r="Q184" s="58">
        <v>2.5</v>
      </c>
      <c r="R184" s="58" t="s">
        <v>155</v>
      </c>
      <c r="S184" s="58">
        <v>13.5</v>
      </c>
      <c r="T184" s="58"/>
      <c r="U184" s="58"/>
    </row>
    <row r="185" spans="1:21" ht="14.25" customHeight="1">
      <c r="A185" s="59" t="s">
        <v>1258</v>
      </c>
      <c r="B185" s="58" t="s">
        <v>472</v>
      </c>
      <c r="C185" s="58" t="s">
        <v>3</v>
      </c>
      <c r="D185" s="58" t="s">
        <v>155</v>
      </c>
      <c r="E185" s="58" t="s">
        <v>155</v>
      </c>
      <c r="F185" s="58" t="s">
        <v>155</v>
      </c>
      <c r="G185" s="58" t="s">
        <v>360</v>
      </c>
      <c r="H185" s="58" t="s">
        <v>314</v>
      </c>
      <c r="I185" s="58">
        <v>-60</v>
      </c>
      <c r="J185" s="58">
        <v>20</v>
      </c>
      <c r="K185" s="58">
        <v>-16</v>
      </c>
      <c r="L185" s="58">
        <v>48</v>
      </c>
      <c r="M185" s="58" t="s">
        <v>155</v>
      </c>
      <c r="N185" s="58" t="s">
        <v>155</v>
      </c>
      <c r="O185" s="58">
        <v>65</v>
      </c>
      <c r="P185" s="58">
        <v>1256</v>
      </c>
      <c r="Q185" s="58">
        <v>-2.5</v>
      </c>
      <c r="R185" s="58">
        <v>22</v>
      </c>
      <c r="S185" s="58" t="s">
        <v>155</v>
      </c>
      <c r="T185" s="58"/>
      <c r="U185" s="58"/>
    </row>
    <row r="186" spans="1:21" ht="14.25" customHeight="1">
      <c r="A186" s="59" t="s">
        <v>1259</v>
      </c>
      <c r="B186" s="58" t="s">
        <v>472</v>
      </c>
      <c r="C186" s="58" t="s">
        <v>3</v>
      </c>
      <c r="D186" s="58" t="s">
        <v>155</v>
      </c>
      <c r="E186" s="58" t="s">
        <v>133</v>
      </c>
      <c r="F186" s="58" t="s">
        <v>155</v>
      </c>
      <c r="G186" s="58" t="s">
        <v>360</v>
      </c>
      <c r="H186" s="58" t="s">
        <v>314</v>
      </c>
      <c r="I186" s="58">
        <v>-60</v>
      </c>
      <c r="J186" s="58">
        <v>20</v>
      </c>
      <c r="K186" s="58">
        <v>-15</v>
      </c>
      <c r="L186" s="58">
        <v>48</v>
      </c>
      <c r="M186" s="58" t="s">
        <v>155</v>
      </c>
      <c r="N186" s="58" t="s">
        <v>155</v>
      </c>
      <c r="O186" s="58">
        <v>65</v>
      </c>
      <c r="P186" s="58">
        <v>1256</v>
      </c>
      <c r="Q186" s="58">
        <v>-2.5</v>
      </c>
      <c r="R186" s="58">
        <v>22</v>
      </c>
      <c r="S186" s="58" t="s">
        <v>155</v>
      </c>
      <c r="T186" s="58"/>
      <c r="U186" s="58"/>
    </row>
    <row r="187" spans="1:21" ht="14.25" customHeight="1">
      <c r="A187" s="59" t="s">
        <v>1260</v>
      </c>
      <c r="B187" s="58" t="s">
        <v>472</v>
      </c>
      <c r="C187" s="58" t="s">
        <v>3</v>
      </c>
      <c r="D187" s="58" t="s">
        <v>155</v>
      </c>
      <c r="E187" s="58" t="s">
        <v>155</v>
      </c>
      <c r="F187" s="58" t="s">
        <v>155</v>
      </c>
      <c r="G187" s="58" t="s">
        <v>313</v>
      </c>
      <c r="H187" s="58" t="s">
        <v>314</v>
      </c>
      <c r="I187" s="58">
        <v>60</v>
      </c>
      <c r="J187" s="58">
        <v>20</v>
      </c>
      <c r="K187" s="58">
        <v>33</v>
      </c>
      <c r="L187" s="58">
        <v>21</v>
      </c>
      <c r="M187" s="58" t="s">
        <v>155</v>
      </c>
      <c r="N187" s="58" t="s">
        <v>155</v>
      </c>
      <c r="O187" s="58">
        <v>24</v>
      </c>
      <c r="P187" s="58">
        <v>1680</v>
      </c>
      <c r="Q187" s="58">
        <v>2.5</v>
      </c>
      <c r="R187" s="58">
        <v>28</v>
      </c>
      <c r="S187" s="58" t="s">
        <v>155</v>
      </c>
      <c r="T187" s="58"/>
      <c r="U187" s="58"/>
    </row>
    <row r="188" spans="1:21" ht="14.25" customHeight="1">
      <c r="A188" s="59" t="s">
        <v>1261</v>
      </c>
      <c r="B188" s="58" t="s">
        <v>472</v>
      </c>
      <c r="C188" s="58" t="s">
        <v>4</v>
      </c>
      <c r="D188" s="58" t="s">
        <v>1257</v>
      </c>
      <c r="E188" s="58" t="s">
        <v>133</v>
      </c>
      <c r="F188" s="58" t="s">
        <v>155</v>
      </c>
      <c r="G188" s="58" t="s">
        <v>313</v>
      </c>
      <c r="H188" s="58" t="s">
        <v>314</v>
      </c>
      <c r="I188" s="58">
        <v>60</v>
      </c>
      <c r="J188" s="58">
        <v>20</v>
      </c>
      <c r="K188" s="58">
        <v>33</v>
      </c>
      <c r="L188" s="58">
        <v>21</v>
      </c>
      <c r="M188" s="58" t="s">
        <v>155</v>
      </c>
      <c r="N188" s="58" t="s">
        <v>155</v>
      </c>
      <c r="O188" s="58">
        <v>24</v>
      </c>
      <c r="P188" s="58">
        <v>1680</v>
      </c>
      <c r="Q188" s="58">
        <v>2.5</v>
      </c>
      <c r="R188" s="58">
        <v>28</v>
      </c>
      <c r="S188" s="58" t="s">
        <v>155</v>
      </c>
      <c r="T188" s="58"/>
      <c r="U188" s="58"/>
    </row>
    <row r="189" spans="1:21" ht="14.25" customHeight="1">
      <c r="A189" s="59" t="s">
        <v>1262</v>
      </c>
      <c r="B189" s="58" t="s">
        <v>472</v>
      </c>
      <c r="C189" s="58" t="s">
        <v>3</v>
      </c>
      <c r="D189" s="58" t="s">
        <v>155</v>
      </c>
      <c r="E189" s="58" t="s">
        <v>155</v>
      </c>
      <c r="F189" s="58" t="s">
        <v>155</v>
      </c>
      <c r="G189" s="58" t="s">
        <v>313</v>
      </c>
      <c r="H189" s="58" t="s">
        <v>314</v>
      </c>
      <c r="I189" s="58">
        <v>60</v>
      </c>
      <c r="J189" s="58">
        <v>20</v>
      </c>
      <c r="K189" s="58">
        <v>18</v>
      </c>
      <c r="L189" s="58">
        <v>34</v>
      </c>
      <c r="M189" s="58" t="s">
        <v>155</v>
      </c>
      <c r="N189" s="58" t="s">
        <v>155</v>
      </c>
      <c r="O189" s="58">
        <v>40</v>
      </c>
      <c r="P189" s="58">
        <v>1173</v>
      </c>
      <c r="Q189" s="58">
        <v>2.5</v>
      </c>
      <c r="R189" s="58">
        <v>20</v>
      </c>
      <c r="S189" s="58" t="s">
        <v>155</v>
      </c>
      <c r="T189" s="58"/>
      <c r="U189" s="58"/>
    </row>
    <row r="190" spans="1:21" ht="14.25" customHeight="1">
      <c r="A190" s="59" t="s">
        <v>1263</v>
      </c>
      <c r="B190" s="58" t="s">
        <v>472</v>
      </c>
      <c r="C190" s="58" t="s">
        <v>3</v>
      </c>
      <c r="D190" s="58" t="s">
        <v>155</v>
      </c>
      <c r="E190" s="58" t="s">
        <v>133</v>
      </c>
      <c r="F190" s="58" t="s">
        <v>155</v>
      </c>
      <c r="G190" s="58" t="s">
        <v>313</v>
      </c>
      <c r="H190" s="58" t="s">
        <v>314</v>
      </c>
      <c r="I190" s="58">
        <v>60</v>
      </c>
      <c r="J190" s="58">
        <v>20</v>
      </c>
      <c r="K190" s="58">
        <v>18</v>
      </c>
      <c r="L190" s="58">
        <v>34</v>
      </c>
      <c r="M190" s="58" t="s">
        <v>155</v>
      </c>
      <c r="N190" s="58" t="s">
        <v>155</v>
      </c>
      <c r="O190" s="58">
        <v>40</v>
      </c>
      <c r="P190" s="58">
        <v>1173</v>
      </c>
      <c r="Q190" s="58">
        <v>2.5</v>
      </c>
      <c r="R190" s="58">
        <v>20</v>
      </c>
      <c r="S190" s="58" t="s">
        <v>155</v>
      </c>
      <c r="T190" s="58"/>
      <c r="U190" s="58"/>
    </row>
    <row r="191" spans="1:21" ht="14.25" customHeight="1">
      <c r="A191" s="59" t="s">
        <v>1264</v>
      </c>
      <c r="B191" s="58" t="s">
        <v>478</v>
      </c>
      <c r="C191" s="58" t="s">
        <v>4</v>
      </c>
      <c r="D191" s="58" t="s">
        <v>155</v>
      </c>
      <c r="E191" s="58" t="s">
        <v>155</v>
      </c>
      <c r="F191" s="58" t="s">
        <v>155</v>
      </c>
      <c r="G191" s="58" t="s">
        <v>313</v>
      </c>
      <c r="H191" s="58" t="s">
        <v>314</v>
      </c>
      <c r="I191" s="58">
        <v>60</v>
      </c>
      <c r="J191" s="58">
        <v>20</v>
      </c>
      <c r="K191" s="58">
        <v>16</v>
      </c>
      <c r="L191" s="58">
        <v>50</v>
      </c>
      <c r="M191" s="58" t="s">
        <v>155</v>
      </c>
      <c r="N191" s="58" t="s">
        <v>155</v>
      </c>
      <c r="O191" s="58">
        <v>60</v>
      </c>
      <c r="P191" s="58">
        <v>815</v>
      </c>
      <c r="Q191" s="58">
        <v>2.5</v>
      </c>
      <c r="R191" s="58">
        <v>14</v>
      </c>
      <c r="S191" s="58" t="s">
        <v>155</v>
      </c>
      <c r="T191" s="58"/>
      <c r="U191" s="58"/>
    </row>
    <row r="192" spans="1:21" ht="14.25" customHeight="1">
      <c r="A192" s="59" t="s">
        <v>1265</v>
      </c>
      <c r="B192" s="58" t="s">
        <v>478</v>
      </c>
      <c r="C192" s="58" t="s">
        <v>3</v>
      </c>
      <c r="D192" s="58" t="s">
        <v>155</v>
      </c>
      <c r="E192" s="58" t="s">
        <v>133</v>
      </c>
      <c r="F192" s="58" t="s">
        <v>155</v>
      </c>
      <c r="G192" s="58" t="s">
        <v>313</v>
      </c>
      <c r="H192" s="58" t="s">
        <v>314</v>
      </c>
      <c r="I192" s="58">
        <v>60</v>
      </c>
      <c r="J192" s="58">
        <v>20</v>
      </c>
      <c r="K192" s="58">
        <v>16</v>
      </c>
      <c r="L192" s="58">
        <v>50</v>
      </c>
      <c r="M192" s="58" t="s">
        <v>155</v>
      </c>
      <c r="N192" s="58" t="s">
        <v>155</v>
      </c>
      <c r="O192" s="58">
        <v>60</v>
      </c>
      <c r="P192" s="58">
        <v>815</v>
      </c>
      <c r="Q192" s="58">
        <v>2.5</v>
      </c>
      <c r="R192" s="58">
        <v>14</v>
      </c>
      <c r="S192" s="58" t="s">
        <v>155</v>
      </c>
      <c r="T192" s="58"/>
      <c r="U192" s="58"/>
    </row>
    <row r="193" spans="1:21" ht="14.25" customHeight="1">
      <c r="A193" s="59" t="s">
        <v>1266</v>
      </c>
      <c r="B193" s="58" t="s">
        <v>478</v>
      </c>
      <c r="C193" s="58" t="s">
        <v>4</v>
      </c>
      <c r="D193" s="58" t="s">
        <v>155</v>
      </c>
      <c r="E193" s="58" t="s">
        <v>155</v>
      </c>
      <c r="F193" s="58" t="s">
        <v>155</v>
      </c>
      <c r="G193" s="58" t="s">
        <v>313</v>
      </c>
      <c r="H193" s="58" t="s">
        <v>314</v>
      </c>
      <c r="I193" s="58">
        <v>60</v>
      </c>
      <c r="J193" s="58">
        <v>20</v>
      </c>
      <c r="K193" s="58">
        <v>20</v>
      </c>
      <c r="L193" s="58">
        <v>42</v>
      </c>
      <c r="M193" s="58" t="s">
        <v>155</v>
      </c>
      <c r="N193" s="58" t="s">
        <v>155</v>
      </c>
      <c r="O193" s="58">
        <v>52</v>
      </c>
      <c r="P193" s="58">
        <v>685</v>
      </c>
      <c r="Q193" s="58">
        <v>2.5</v>
      </c>
      <c r="R193" s="58">
        <v>14</v>
      </c>
      <c r="S193" s="58" t="s">
        <v>155</v>
      </c>
      <c r="T193" s="58"/>
      <c r="U193" s="58"/>
    </row>
    <row r="194" spans="1:21" ht="14.25" customHeight="1">
      <c r="A194" s="59" t="s">
        <v>1267</v>
      </c>
      <c r="B194" s="58" t="s">
        <v>478</v>
      </c>
      <c r="C194" s="58" t="s">
        <v>4</v>
      </c>
      <c r="D194" s="58" t="s">
        <v>155</v>
      </c>
      <c r="E194" s="58" t="s">
        <v>155</v>
      </c>
      <c r="F194" s="58" t="s">
        <v>155</v>
      </c>
      <c r="G194" s="58" t="s">
        <v>360</v>
      </c>
      <c r="H194" s="58" t="s">
        <v>314</v>
      </c>
      <c r="I194" s="58">
        <v>-60</v>
      </c>
      <c r="J194" s="58">
        <v>20</v>
      </c>
      <c r="K194" s="58">
        <v>-11.5</v>
      </c>
      <c r="L194" s="58">
        <v>110</v>
      </c>
      <c r="M194" s="58" t="s">
        <v>155</v>
      </c>
      <c r="N194" s="58" t="s">
        <v>155</v>
      </c>
      <c r="O194" s="58">
        <v>130</v>
      </c>
      <c r="P194" s="58">
        <v>785</v>
      </c>
      <c r="Q194" s="58">
        <v>-2.5</v>
      </c>
      <c r="R194" s="58">
        <v>10</v>
      </c>
      <c r="S194" s="58" t="s">
        <v>155</v>
      </c>
      <c r="T194" s="58"/>
      <c r="U194" s="58"/>
    </row>
    <row r="195" spans="1:21" ht="14.25" customHeight="1">
      <c r="A195" s="59" t="s">
        <v>1268</v>
      </c>
      <c r="B195" s="58" t="s">
        <v>478</v>
      </c>
      <c r="C195" s="58" t="s">
        <v>4</v>
      </c>
      <c r="D195" s="58" t="s">
        <v>155</v>
      </c>
      <c r="E195" s="58" t="s">
        <v>133</v>
      </c>
      <c r="F195" s="58" t="s">
        <v>155</v>
      </c>
      <c r="G195" s="58" t="s">
        <v>360</v>
      </c>
      <c r="H195" s="58" t="s">
        <v>314</v>
      </c>
      <c r="I195" s="58">
        <v>-60</v>
      </c>
      <c r="J195" s="58">
        <v>20</v>
      </c>
      <c r="K195" s="58">
        <v>-11.5</v>
      </c>
      <c r="L195" s="58">
        <v>110</v>
      </c>
      <c r="M195" s="58" t="s">
        <v>155</v>
      </c>
      <c r="N195" s="58" t="s">
        <v>155</v>
      </c>
      <c r="O195" s="58">
        <v>130</v>
      </c>
      <c r="P195" s="58">
        <v>785</v>
      </c>
      <c r="Q195" s="58">
        <v>-2.5</v>
      </c>
      <c r="R195" s="58">
        <v>10</v>
      </c>
      <c r="S195" s="58" t="s">
        <v>155</v>
      </c>
      <c r="T195" s="58"/>
      <c r="U195" s="58"/>
    </row>
    <row r="196" spans="1:21" ht="14.25" customHeight="1">
      <c r="A196" s="59" t="s">
        <v>1269</v>
      </c>
      <c r="B196" s="58" t="s">
        <v>478</v>
      </c>
      <c r="C196" s="58" t="s">
        <v>4</v>
      </c>
      <c r="D196" s="58" t="s">
        <v>1270</v>
      </c>
      <c r="E196" s="58" t="s">
        <v>155</v>
      </c>
      <c r="F196" s="58" t="s">
        <v>155</v>
      </c>
      <c r="G196" s="58" t="s">
        <v>313</v>
      </c>
      <c r="H196" s="58" t="s">
        <v>314</v>
      </c>
      <c r="I196" s="58">
        <v>60</v>
      </c>
      <c r="J196" s="58">
        <v>20</v>
      </c>
      <c r="K196" s="58">
        <v>42</v>
      </c>
      <c r="L196" s="58">
        <v>12</v>
      </c>
      <c r="M196" s="58" t="s">
        <v>155</v>
      </c>
      <c r="N196" s="58" t="s">
        <v>155</v>
      </c>
      <c r="O196" s="58">
        <v>15</v>
      </c>
      <c r="P196" s="58">
        <v>2142</v>
      </c>
      <c r="Q196" s="58">
        <v>2.5</v>
      </c>
      <c r="R196" s="58">
        <v>40</v>
      </c>
      <c r="S196" s="58" t="s">
        <v>155</v>
      </c>
      <c r="T196" s="58"/>
      <c r="U196" s="58"/>
    </row>
    <row r="197" spans="1:21" ht="14.25" customHeight="1">
      <c r="A197" s="59" t="s">
        <v>1271</v>
      </c>
      <c r="B197" s="58" t="s">
        <v>478</v>
      </c>
      <c r="C197" s="58" t="s">
        <v>4</v>
      </c>
      <c r="D197" s="58" t="s">
        <v>1272</v>
      </c>
      <c r="E197" s="58" t="s">
        <v>133</v>
      </c>
      <c r="F197" s="58" t="s">
        <v>155</v>
      </c>
      <c r="G197" s="58" t="s">
        <v>313</v>
      </c>
      <c r="H197" s="58" t="s">
        <v>314</v>
      </c>
      <c r="I197" s="58">
        <v>60</v>
      </c>
      <c r="J197" s="58">
        <v>20</v>
      </c>
      <c r="K197" s="58">
        <v>42</v>
      </c>
      <c r="L197" s="58">
        <v>12</v>
      </c>
      <c r="M197" s="58" t="s">
        <v>155</v>
      </c>
      <c r="N197" s="58" t="s">
        <v>155</v>
      </c>
      <c r="O197" s="58">
        <v>15</v>
      </c>
      <c r="P197" s="58">
        <v>2142</v>
      </c>
      <c r="Q197" s="58">
        <v>2.5</v>
      </c>
      <c r="R197" s="58">
        <v>40</v>
      </c>
      <c r="S197" s="58" t="s">
        <v>155</v>
      </c>
      <c r="T197" s="58"/>
      <c r="U197" s="58"/>
    </row>
    <row r="198" spans="1:21" ht="14.25" customHeight="1">
      <c r="A198" s="59" t="s">
        <v>1273</v>
      </c>
      <c r="B198" s="58" t="s">
        <v>478</v>
      </c>
      <c r="C198" s="58" t="s">
        <v>3</v>
      </c>
      <c r="D198" s="58" t="s">
        <v>155</v>
      </c>
      <c r="E198" s="58" t="s">
        <v>155</v>
      </c>
      <c r="F198" s="58" t="s">
        <v>155</v>
      </c>
      <c r="G198" s="58" t="s">
        <v>360</v>
      </c>
      <c r="H198" s="58" t="s">
        <v>314</v>
      </c>
      <c r="I198" s="58">
        <v>-60</v>
      </c>
      <c r="J198" s="58">
        <v>20</v>
      </c>
      <c r="K198" s="58">
        <v>-15</v>
      </c>
      <c r="L198" s="58">
        <v>68</v>
      </c>
      <c r="M198" s="58" t="s">
        <v>155</v>
      </c>
      <c r="N198" s="58" t="s">
        <v>155</v>
      </c>
      <c r="O198" s="58">
        <v>85</v>
      </c>
      <c r="P198" s="58">
        <v>879</v>
      </c>
      <c r="Q198" s="58">
        <v>-2.5</v>
      </c>
      <c r="R198" s="58">
        <v>17</v>
      </c>
      <c r="S198" s="58" t="s">
        <v>155</v>
      </c>
      <c r="T198" s="58"/>
      <c r="U198" s="58"/>
    </row>
    <row r="199" spans="1:21" ht="14.25" customHeight="1">
      <c r="A199" s="59" t="s">
        <v>1274</v>
      </c>
      <c r="B199" s="58" t="s">
        <v>478</v>
      </c>
      <c r="C199" s="58" t="s">
        <v>4</v>
      </c>
      <c r="D199" s="58" t="s">
        <v>155</v>
      </c>
      <c r="E199" s="58" t="s">
        <v>133</v>
      </c>
      <c r="F199" s="58" t="s">
        <v>155</v>
      </c>
      <c r="G199" s="58" t="s">
        <v>360</v>
      </c>
      <c r="H199" s="58" t="s">
        <v>314</v>
      </c>
      <c r="I199" s="58">
        <v>-60</v>
      </c>
      <c r="J199" s="58">
        <v>20</v>
      </c>
      <c r="K199" s="58">
        <v>-15</v>
      </c>
      <c r="L199" s="58">
        <v>68</v>
      </c>
      <c r="M199" s="58" t="s">
        <v>155</v>
      </c>
      <c r="N199" s="58" t="s">
        <v>155</v>
      </c>
      <c r="O199" s="58">
        <v>85</v>
      </c>
      <c r="P199" s="58">
        <v>879</v>
      </c>
      <c r="Q199" s="58">
        <v>-2.5</v>
      </c>
      <c r="R199" s="58">
        <v>17</v>
      </c>
      <c r="S199" s="58" t="s">
        <v>155</v>
      </c>
      <c r="T199" s="58"/>
      <c r="U199" s="58"/>
    </row>
    <row r="200" spans="1:21" ht="14.25" customHeight="1">
      <c r="A200" s="59" t="s">
        <v>1275</v>
      </c>
      <c r="B200" s="58" t="s">
        <v>478</v>
      </c>
      <c r="C200" s="58" t="s">
        <v>4</v>
      </c>
      <c r="D200" s="58" t="s">
        <v>1276</v>
      </c>
      <c r="E200" s="58" t="s">
        <v>155</v>
      </c>
      <c r="F200" s="58" t="s">
        <v>155</v>
      </c>
      <c r="G200" s="58" t="s">
        <v>313</v>
      </c>
      <c r="H200" s="58" t="s">
        <v>314</v>
      </c>
      <c r="I200" s="58">
        <v>60</v>
      </c>
      <c r="J200" s="58">
        <v>20</v>
      </c>
      <c r="K200" s="58">
        <v>55</v>
      </c>
      <c r="L200" s="58">
        <v>9.5</v>
      </c>
      <c r="M200" s="58" t="s">
        <v>155</v>
      </c>
      <c r="N200" s="58" t="s">
        <v>155</v>
      </c>
      <c r="O200" s="58">
        <v>10.8</v>
      </c>
      <c r="P200" s="58">
        <v>3891</v>
      </c>
      <c r="Q200" s="58">
        <v>2.5</v>
      </c>
      <c r="R200" s="58">
        <v>70</v>
      </c>
      <c r="S200" s="58" t="s">
        <v>155</v>
      </c>
      <c r="T200" s="58"/>
      <c r="U200" s="58"/>
    </row>
    <row r="201" spans="1:21" ht="14.25" customHeight="1">
      <c r="A201" s="59" t="s">
        <v>1277</v>
      </c>
      <c r="B201" s="58" t="s">
        <v>478</v>
      </c>
      <c r="C201" s="58" t="s">
        <v>3</v>
      </c>
      <c r="D201" s="58" t="s">
        <v>155</v>
      </c>
      <c r="E201" s="58" t="s">
        <v>155</v>
      </c>
      <c r="F201" s="58" t="s">
        <v>155</v>
      </c>
      <c r="G201" s="58" t="s">
        <v>360</v>
      </c>
      <c r="H201" s="58" t="s">
        <v>314</v>
      </c>
      <c r="I201" s="58">
        <v>-60</v>
      </c>
      <c r="J201" s="58">
        <v>20</v>
      </c>
      <c r="K201" s="58">
        <v>-16</v>
      </c>
      <c r="L201" s="58">
        <v>48</v>
      </c>
      <c r="M201" s="58" t="s">
        <v>155</v>
      </c>
      <c r="N201" s="58" t="s">
        <v>155</v>
      </c>
      <c r="O201" s="58">
        <v>65</v>
      </c>
      <c r="P201" s="58">
        <v>1256</v>
      </c>
      <c r="Q201" s="58">
        <v>-2.5</v>
      </c>
      <c r="R201" s="58">
        <v>22</v>
      </c>
      <c r="S201" s="58" t="s">
        <v>155</v>
      </c>
      <c r="T201" s="58"/>
      <c r="U201" s="58"/>
    </row>
    <row r="202" spans="1:21" ht="14.25" customHeight="1">
      <c r="A202" s="59" t="s">
        <v>1278</v>
      </c>
      <c r="B202" s="58" t="s">
        <v>478</v>
      </c>
      <c r="C202" s="58" t="s">
        <v>3</v>
      </c>
      <c r="D202" s="58" t="s">
        <v>155</v>
      </c>
      <c r="E202" s="58" t="s">
        <v>133</v>
      </c>
      <c r="F202" s="58" t="s">
        <v>155</v>
      </c>
      <c r="G202" s="58" t="s">
        <v>360</v>
      </c>
      <c r="H202" s="58" t="s">
        <v>314</v>
      </c>
      <c r="I202" s="58">
        <v>-60</v>
      </c>
      <c r="J202" s="58">
        <v>20</v>
      </c>
      <c r="K202" s="58">
        <v>-16</v>
      </c>
      <c r="L202" s="58">
        <v>48</v>
      </c>
      <c r="M202" s="58" t="s">
        <v>155</v>
      </c>
      <c r="N202" s="58" t="s">
        <v>155</v>
      </c>
      <c r="O202" s="58">
        <v>65</v>
      </c>
      <c r="P202" s="58">
        <v>1256</v>
      </c>
      <c r="Q202" s="58">
        <v>-2.5</v>
      </c>
      <c r="R202" s="58">
        <v>22</v>
      </c>
      <c r="S202" s="58" t="s">
        <v>155</v>
      </c>
      <c r="T202" s="58"/>
      <c r="U202" s="58"/>
    </row>
    <row r="203" spans="1:21" ht="14.25" customHeight="1">
      <c r="A203" s="59" t="s">
        <v>1279</v>
      </c>
      <c r="B203" s="58" t="s">
        <v>478</v>
      </c>
      <c r="C203" s="58" t="s">
        <v>3</v>
      </c>
      <c r="D203" s="58" t="s">
        <v>155</v>
      </c>
      <c r="E203" s="58" t="s">
        <v>155</v>
      </c>
      <c r="F203" s="58" t="s">
        <v>155</v>
      </c>
      <c r="G203" s="58" t="s">
        <v>313</v>
      </c>
      <c r="H203" s="58" t="s">
        <v>314</v>
      </c>
      <c r="I203" s="58">
        <v>60</v>
      </c>
      <c r="J203" s="58">
        <v>20</v>
      </c>
      <c r="K203" s="58">
        <v>40</v>
      </c>
      <c r="L203" s="58">
        <v>21</v>
      </c>
      <c r="M203" s="58" t="s">
        <v>155</v>
      </c>
      <c r="N203" s="58" t="s">
        <v>155</v>
      </c>
      <c r="O203" s="58">
        <v>24</v>
      </c>
      <c r="P203" s="58">
        <v>1680</v>
      </c>
      <c r="Q203" s="58">
        <v>2.5</v>
      </c>
      <c r="R203" s="58">
        <v>28</v>
      </c>
      <c r="S203" s="58" t="s">
        <v>155</v>
      </c>
      <c r="T203" s="58"/>
      <c r="U203" s="58"/>
    </row>
    <row r="204" spans="1:21" ht="14.25" customHeight="1">
      <c r="A204" s="59" t="s">
        <v>1280</v>
      </c>
      <c r="B204" s="58" t="s">
        <v>478</v>
      </c>
      <c r="C204" s="58" t="s">
        <v>4</v>
      </c>
      <c r="D204" s="58" t="s">
        <v>1270</v>
      </c>
      <c r="E204" s="58" t="s">
        <v>155</v>
      </c>
      <c r="F204" s="58" t="s">
        <v>155</v>
      </c>
      <c r="G204" s="58" t="s">
        <v>313</v>
      </c>
      <c r="H204" s="58" t="s">
        <v>314</v>
      </c>
      <c r="I204" s="58">
        <v>60</v>
      </c>
      <c r="J204" s="58">
        <v>20</v>
      </c>
      <c r="K204" s="58">
        <v>48</v>
      </c>
      <c r="L204" s="58">
        <v>17</v>
      </c>
      <c r="M204" s="58" t="s">
        <v>155</v>
      </c>
      <c r="N204" s="58" t="s">
        <v>155</v>
      </c>
      <c r="O204" s="58">
        <v>20</v>
      </c>
      <c r="P204" s="58">
        <v>1574</v>
      </c>
      <c r="Q204" s="58">
        <v>2.5</v>
      </c>
      <c r="R204" s="58" t="s">
        <v>155</v>
      </c>
      <c r="S204" s="58">
        <v>13.5</v>
      </c>
      <c r="T204" s="58"/>
      <c r="U204" s="58"/>
    </row>
    <row r="205" spans="1:21" ht="14.25" customHeight="1">
      <c r="A205" s="59" t="s">
        <v>1281</v>
      </c>
      <c r="B205" s="58" t="s">
        <v>478</v>
      </c>
      <c r="C205" s="58" t="s">
        <v>4</v>
      </c>
      <c r="D205" s="58" t="s">
        <v>1272</v>
      </c>
      <c r="E205" s="58" t="s">
        <v>133</v>
      </c>
      <c r="F205" s="58" t="s">
        <v>155</v>
      </c>
      <c r="G205" s="58" t="s">
        <v>313</v>
      </c>
      <c r="H205" s="58" t="s">
        <v>314</v>
      </c>
      <c r="I205" s="58">
        <v>60</v>
      </c>
      <c r="J205" s="58">
        <v>20</v>
      </c>
      <c r="K205" s="58">
        <v>48</v>
      </c>
      <c r="L205" s="58">
        <v>17</v>
      </c>
      <c r="M205" s="58" t="s">
        <v>155</v>
      </c>
      <c r="N205" s="58" t="s">
        <v>155</v>
      </c>
      <c r="O205" s="58">
        <v>20</v>
      </c>
      <c r="P205" s="58">
        <v>1574</v>
      </c>
      <c r="Q205" s="58">
        <v>2.5</v>
      </c>
      <c r="R205" s="58" t="s">
        <v>155</v>
      </c>
      <c r="S205" s="58">
        <v>13.5</v>
      </c>
      <c r="T205" s="58"/>
      <c r="U205" s="58"/>
    </row>
    <row r="206" spans="1:21" ht="14.25" customHeight="1">
      <c r="A206" s="59" t="s">
        <v>1282</v>
      </c>
      <c r="B206" s="58" t="s">
        <v>478</v>
      </c>
      <c r="C206" s="58" t="s">
        <v>4</v>
      </c>
      <c r="D206" s="58" t="s">
        <v>155</v>
      </c>
      <c r="E206" s="58" t="s">
        <v>133</v>
      </c>
      <c r="F206" s="58" t="s">
        <v>155</v>
      </c>
      <c r="G206" s="58" t="s">
        <v>313</v>
      </c>
      <c r="H206" s="58" t="s">
        <v>314</v>
      </c>
      <c r="I206" s="58">
        <v>60</v>
      </c>
      <c r="J206" s="58">
        <v>20</v>
      </c>
      <c r="K206" s="58">
        <v>40</v>
      </c>
      <c r="L206" s="58">
        <v>21</v>
      </c>
      <c r="M206" s="58" t="s">
        <v>155</v>
      </c>
      <c r="N206" s="58" t="s">
        <v>155</v>
      </c>
      <c r="O206" s="58">
        <v>24</v>
      </c>
      <c r="P206" s="58">
        <v>1680</v>
      </c>
      <c r="Q206" s="58">
        <v>2.5</v>
      </c>
      <c r="R206" s="58">
        <v>28</v>
      </c>
      <c r="S206" s="58" t="s">
        <v>155</v>
      </c>
      <c r="T206" s="58"/>
      <c r="U206" s="58"/>
    </row>
    <row r="207" spans="1:21" ht="14.25" customHeight="1">
      <c r="A207" s="59" t="s">
        <v>1283</v>
      </c>
      <c r="B207" s="58" t="s">
        <v>478</v>
      </c>
      <c r="C207" s="58" t="s">
        <v>3</v>
      </c>
      <c r="D207" s="58" t="s">
        <v>155</v>
      </c>
      <c r="E207" s="58" t="s">
        <v>155</v>
      </c>
      <c r="F207" s="58" t="s">
        <v>155</v>
      </c>
      <c r="G207" s="58" t="s">
        <v>313</v>
      </c>
      <c r="H207" s="58" t="s">
        <v>314</v>
      </c>
      <c r="I207" s="58">
        <v>60</v>
      </c>
      <c r="J207" s="58">
        <v>20</v>
      </c>
      <c r="K207" s="58">
        <v>25</v>
      </c>
      <c r="L207" s="58">
        <v>34</v>
      </c>
      <c r="M207" s="58" t="s">
        <v>155</v>
      </c>
      <c r="N207" s="58" t="s">
        <v>155</v>
      </c>
      <c r="O207" s="58">
        <v>40</v>
      </c>
      <c r="P207" s="58">
        <v>1173</v>
      </c>
      <c r="Q207" s="58">
        <v>2.5</v>
      </c>
      <c r="R207" s="58">
        <v>20</v>
      </c>
      <c r="S207" s="58" t="s">
        <v>155</v>
      </c>
      <c r="T207" s="58"/>
      <c r="U207" s="58"/>
    </row>
    <row r="208" spans="1:21" ht="14.25" customHeight="1">
      <c r="A208" s="59" t="s">
        <v>1284</v>
      </c>
      <c r="B208" s="58" t="s">
        <v>478</v>
      </c>
      <c r="C208" s="58" t="s">
        <v>3</v>
      </c>
      <c r="D208" s="58" t="s">
        <v>155</v>
      </c>
      <c r="E208" s="58" t="s">
        <v>133</v>
      </c>
      <c r="F208" s="58" t="s">
        <v>155</v>
      </c>
      <c r="G208" s="58" t="s">
        <v>313</v>
      </c>
      <c r="H208" s="58" t="s">
        <v>314</v>
      </c>
      <c r="I208" s="58">
        <v>60</v>
      </c>
      <c r="J208" s="58">
        <v>20</v>
      </c>
      <c r="K208" s="58">
        <v>25</v>
      </c>
      <c r="L208" s="58">
        <v>34</v>
      </c>
      <c r="M208" s="58" t="s">
        <v>155</v>
      </c>
      <c r="N208" s="58" t="s">
        <v>155</v>
      </c>
      <c r="O208" s="58">
        <v>40</v>
      </c>
      <c r="P208" s="58">
        <v>1173</v>
      </c>
      <c r="Q208" s="58">
        <v>2.5</v>
      </c>
      <c r="R208" s="58">
        <v>20</v>
      </c>
      <c r="S208" s="58" t="s">
        <v>155</v>
      </c>
      <c r="T208" s="58"/>
      <c r="U208" s="58"/>
    </row>
    <row r="209" spans="1:21" ht="14.25" customHeight="1">
      <c r="A209" s="59" t="s">
        <v>1285</v>
      </c>
      <c r="B209" s="58" t="s">
        <v>478</v>
      </c>
      <c r="C209" s="58" t="s">
        <v>3</v>
      </c>
      <c r="D209" s="58" t="s">
        <v>155</v>
      </c>
      <c r="E209" s="58" t="s">
        <v>155</v>
      </c>
      <c r="F209" s="58" t="s">
        <v>155</v>
      </c>
      <c r="G209" s="58" t="s">
        <v>313</v>
      </c>
      <c r="H209" s="58" t="s">
        <v>314</v>
      </c>
      <c r="I209" s="58">
        <v>100</v>
      </c>
      <c r="J209" s="58">
        <v>20</v>
      </c>
      <c r="K209" s="58">
        <v>13</v>
      </c>
      <c r="L209" s="58">
        <v>115</v>
      </c>
      <c r="M209" s="58" t="s">
        <v>155</v>
      </c>
      <c r="N209" s="58" t="s">
        <v>155</v>
      </c>
      <c r="O209" s="58">
        <v>120</v>
      </c>
      <c r="P209" s="58">
        <v>1413</v>
      </c>
      <c r="Q209" s="58">
        <v>2.5</v>
      </c>
      <c r="R209" s="58">
        <v>20</v>
      </c>
      <c r="S209" s="58" t="s">
        <v>155</v>
      </c>
      <c r="T209" s="58"/>
      <c r="U209" s="58"/>
    </row>
    <row r="210" spans="1:21" ht="14.25" customHeight="1">
      <c r="A210" s="59" t="s">
        <v>1286</v>
      </c>
      <c r="B210" s="58" t="s">
        <v>478</v>
      </c>
      <c r="C210" s="58" t="s">
        <v>3</v>
      </c>
      <c r="D210" s="58" t="s">
        <v>155</v>
      </c>
      <c r="E210" s="58" t="s">
        <v>155</v>
      </c>
      <c r="F210" s="58" t="s">
        <v>155</v>
      </c>
      <c r="G210" s="58" t="s">
        <v>313</v>
      </c>
      <c r="H210" s="58" t="s">
        <v>314</v>
      </c>
      <c r="I210" s="58">
        <v>100</v>
      </c>
      <c r="J210" s="58">
        <v>20</v>
      </c>
      <c r="K210" s="58">
        <v>18</v>
      </c>
      <c r="L210" s="58">
        <v>50</v>
      </c>
      <c r="M210" s="58" t="s">
        <v>155</v>
      </c>
      <c r="N210" s="58" t="s">
        <v>155</v>
      </c>
      <c r="O210" s="58">
        <v>55</v>
      </c>
      <c r="P210" s="58">
        <v>3555</v>
      </c>
      <c r="Q210" s="58">
        <v>2.5</v>
      </c>
      <c r="R210" s="58">
        <v>61</v>
      </c>
      <c r="S210" s="58" t="s">
        <v>155</v>
      </c>
      <c r="T210" s="58"/>
      <c r="U210" s="58"/>
    </row>
    <row r="211" spans="1:21" ht="14.25" customHeight="1">
      <c r="A211" s="59" t="s">
        <v>1287</v>
      </c>
      <c r="B211" s="58" t="s">
        <v>478</v>
      </c>
      <c r="C211" s="58" t="s">
        <v>3</v>
      </c>
      <c r="D211" s="58" t="s">
        <v>155</v>
      </c>
      <c r="E211" s="58" t="s">
        <v>155</v>
      </c>
      <c r="F211" s="58" t="s">
        <v>155</v>
      </c>
      <c r="G211" s="58" t="s">
        <v>313</v>
      </c>
      <c r="H211" s="58" t="s">
        <v>314</v>
      </c>
      <c r="I211" s="58">
        <v>100</v>
      </c>
      <c r="J211" s="58">
        <v>20</v>
      </c>
      <c r="K211" s="58">
        <v>42</v>
      </c>
      <c r="L211" s="58">
        <v>25</v>
      </c>
      <c r="M211" s="58" t="s">
        <v>155</v>
      </c>
      <c r="N211" s="58" t="s">
        <v>155</v>
      </c>
      <c r="O211" s="58">
        <v>28.5</v>
      </c>
      <c r="P211" s="58">
        <v>1519</v>
      </c>
      <c r="Q211" s="58">
        <v>2.5</v>
      </c>
      <c r="R211" s="58">
        <v>31</v>
      </c>
      <c r="S211" s="58" t="s">
        <v>155</v>
      </c>
      <c r="T211" s="58"/>
      <c r="U211" s="58"/>
    </row>
    <row r="212" spans="1:21" ht="14.25" customHeight="1">
      <c r="A212" s="59" t="s">
        <v>1288</v>
      </c>
      <c r="B212" s="58" t="s">
        <v>478</v>
      </c>
      <c r="C212" s="58" t="s">
        <v>4</v>
      </c>
      <c r="D212" s="58" t="s">
        <v>1289</v>
      </c>
      <c r="E212" s="58" t="s">
        <v>133</v>
      </c>
      <c r="F212" s="58" t="s">
        <v>155</v>
      </c>
      <c r="G212" s="58" t="s">
        <v>313</v>
      </c>
      <c r="H212" s="58" t="s">
        <v>314</v>
      </c>
      <c r="I212" s="58">
        <v>100</v>
      </c>
      <c r="J212" s="58">
        <v>20</v>
      </c>
      <c r="K212" s="58">
        <v>42</v>
      </c>
      <c r="L212" s="58">
        <v>25</v>
      </c>
      <c r="M212" s="58" t="s">
        <v>155</v>
      </c>
      <c r="N212" s="58" t="s">
        <v>155</v>
      </c>
      <c r="O212" s="58">
        <v>28.5</v>
      </c>
      <c r="P212" s="58">
        <v>1519</v>
      </c>
      <c r="Q212" s="58">
        <v>2.5</v>
      </c>
      <c r="R212" s="58">
        <v>31</v>
      </c>
      <c r="S212" s="58" t="s">
        <v>155</v>
      </c>
      <c r="T212" s="58"/>
      <c r="U212" s="58"/>
    </row>
    <row r="213" spans="1:21" ht="14.25" customHeight="1">
      <c r="A213" s="59" t="s">
        <v>1290</v>
      </c>
      <c r="B213" s="58" t="s">
        <v>478</v>
      </c>
      <c r="C213" s="58" t="s">
        <v>4</v>
      </c>
      <c r="D213" s="58" t="s">
        <v>155</v>
      </c>
      <c r="E213" s="58" t="s">
        <v>155</v>
      </c>
      <c r="F213" s="58" t="s">
        <v>155</v>
      </c>
      <c r="G213" s="58" t="s">
        <v>313</v>
      </c>
      <c r="H213" s="58" t="s">
        <v>314</v>
      </c>
      <c r="I213" s="58">
        <v>100</v>
      </c>
      <c r="J213" s="58">
        <v>20</v>
      </c>
      <c r="K213" s="58">
        <v>50</v>
      </c>
      <c r="L213" s="58">
        <v>18</v>
      </c>
      <c r="M213" s="58" t="s">
        <v>155</v>
      </c>
      <c r="N213" s="58" t="s">
        <v>155</v>
      </c>
      <c r="O213" s="58">
        <v>20</v>
      </c>
      <c r="P213" s="58">
        <v>5173</v>
      </c>
      <c r="Q213" s="58">
        <v>2.5</v>
      </c>
      <c r="R213" s="58">
        <v>95</v>
      </c>
      <c r="S213" s="58" t="s">
        <v>155</v>
      </c>
      <c r="T213" s="58"/>
      <c r="U213" s="58"/>
    </row>
    <row r="214" spans="1:21" ht="14.25" customHeight="1">
      <c r="A214" s="59" t="s">
        <v>1291</v>
      </c>
      <c r="B214" s="58" t="s">
        <v>478</v>
      </c>
      <c r="C214" s="58" t="s">
        <v>4</v>
      </c>
      <c r="D214" s="58" t="s">
        <v>155</v>
      </c>
      <c r="E214" s="58" t="s">
        <v>155</v>
      </c>
      <c r="F214" s="58" t="s">
        <v>155</v>
      </c>
      <c r="G214" s="58" t="s">
        <v>313</v>
      </c>
      <c r="H214" s="58" t="s">
        <v>314</v>
      </c>
      <c r="I214" s="58">
        <v>150</v>
      </c>
      <c r="J214" s="58">
        <v>20</v>
      </c>
      <c r="K214" s="58">
        <v>40</v>
      </c>
      <c r="L214" s="58">
        <v>35</v>
      </c>
      <c r="M214" s="58" t="s">
        <v>155</v>
      </c>
      <c r="N214" s="58" t="s">
        <v>155</v>
      </c>
      <c r="O214" s="58" t="s">
        <v>155</v>
      </c>
      <c r="P214" s="58">
        <v>2207</v>
      </c>
      <c r="Q214" s="58">
        <v>4</v>
      </c>
      <c r="R214" s="58">
        <v>52</v>
      </c>
      <c r="S214" s="58" t="s">
        <v>155</v>
      </c>
      <c r="T214" s="58"/>
      <c r="U214" s="58"/>
    </row>
    <row r="215" spans="1:21" ht="14.25" customHeight="1">
      <c r="A215" s="59" t="s">
        <v>1292</v>
      </c>
      <c r="B215" s="58" t="s">
        <v>480</v>
      </c>
      <c r="C215" s="58" t="s">
        <v>3</v>
      </c>
      <c r="D215" s="58" t="s">
        <v>155</v>
      </c>
      <c r="E215" s="58" t="s">
        <v>155</v>
      </c>
      <c r="F215" s="58" t="s">
        <v>155</v>
      </c>
      <c r="G215" s="58" t="s">
        <v>340</v>
      </c>
      <c r="H215" s="58" t="s">
        <v>341</v>
      </c>
      <c r="I215" s="58">
        <v>60</v>
      </c>
      <c r="J215" s="58">
        <v>20</v>
      </c>
      <c r="K215" s="58">
        <v>40</v>
      </c>
      <c r="L215" s="58">
        <v>17</v>
      </c>
      <c r="M215" s="58" t="s">
        <v>155</v>
      </c>
      <c r="N215" s="58" t="s">
        <v>155</v>
      </c>
      <c r="O215" s="58">
        <v>20</v>
      </c>
      <c r="P215" s="58">
        <v>1574</v>
      </c>
      <c r="Q215" s="58">
        <v>2.5</v>
      </c>
      <c r="R215" s="58" t="s">
        <v>155</v>
      </c>
      <c r="S215" s="58">
        <v>13.5</v>
      </c>
      <c r="T215" s="58"/>
      <c r="U215" s="58"/>
    </row>
    <row r="216" spans="1:21" ht="14.25" customHeight="1">
      <c r="A216" s="59" t="s">
        <v>1293</v>
      </c>
      <c r="B216" s="58" t="s">
        <v>480</v>
      </c>
      <c r="C216" s="58" t="s">
        <v>4</v>
      </c>
      <c r="D216" s="58" t="s">
        <v>1294</v>
      </c>
      <c r="E216" s="58" t="s">
        <v>133</v>
      </c>
      <c r="F216" s="58" t="s">
        <v>155</v>
      </c>
      <c r="G216" s="58" t="s">
        <v>340</v>
      </c>
      <c r="H216" s="58" t="s">
        <v>341</v>
      </c>
      <c r="I216" s="58">
        <v>60</v>
      </c>
      <c r="J216" s="58">
        <v>20</v>
      </c>
      <c r="K216" s="58">
        <v>40</v>
      </c>
      <c r="L216" s="58">
        <v>17</v>
      </c>
      <c r="M216" s="58" t="s">
        <v>155</v>
      </c>
      <c r="N216" s="58" t="s">
        <v>155</v>
      </c>
      <c r="O216" s="58">
        <v>20</v>
      </c>
      <c r="P216" s="58">
        <v>1574</v>
      </c>
      <c r="Q216" s="58">
        <v>2.5</v>
      </c>
      <c r="R216" s="58" t="s">
        <v>155</v>
      </c>
      <c r="S216" s="58">
        <v>13.5</v>
      </c>
      <c r="T216" s="58"/>
      <c r="U216" s="58"/>
    </row>
    <row r="217" spans="1:21" ht="14.25" customHeight="1">
      <c r="A217" s="59" t="s">
        <v>1295</v>
      </c>
      <c r="B217" s="58" t="s">
        <v>416</v>
      </c>
      <c r="C217" s="58" t="s">
        <v>3</v>
      </c>
      <c r="D217" s="58" t="s">
        <v>155</v>
      </c>
      <c r="E217" s="58" t="s">
        <v>155</v>
      </c>
      <c r="F217" s="58" t="s">
        <v>155</v>
      </c>
      <c r="G217" s="58" t="s">
        <v>360</v>
      </c>
      <c r="H217" s="58" t="s">
        <v>314</v>
      </c>
      <c r="I217" s="58">
        <v>-60</v>
      </c>
      <c r="J217" s="58">
        <v>20</v>
      </c>
      <c r="K217" s="58">
        <v>-3.2</v>
      </c>
      <c r="L217" s="58">
        <v>110</v>
      </c>
      <c r="M217" s="58" t="s">
        <v>155</v>
      </c>
      <c r="N217" s="58" t="s">
        <v>155</v>
      </c>
      <c r="O217" s="58">
        <v>130</v>
      </c>
      <c r="P217" s="58">
        <v>785</v>
      </c>
      <c r="Q217" s="58">
        <v>-2.5</v>
      </c>
      <c r="R217" s="58">
        <v>10</v>
      </c>
      <c r="S217" s="58" t="s">
        <v>155</v>
      </c>
      <c r="T217" s="58"/>
      <c r="U217" s="58"/>
    </row>
    <row r="218" spans="1:21" ht="14.25" customHeight="1">
      <c r="A218" s="59" t="s">
        <v>1296</v>
      </c>
      <c r="B218" s="58" t="s">
        <v>416</v>
      </c>
      <c r="C218" s="58" t="s">
        <v>3</v>
      </c>
      <c r="D218" s="58" t="s">
        <v>155</v>
      </c>
      <c r="E218" s="58" t="s">
        <v>133</v>
      </c>
      <c r="F218" s="58" t="s">
        <v>155</v>
      </c>
      <c r="G218" s="58" t="s">
        <v>360</v>
      </c>
      <c r="H218" s="58" t="s">
        <v>314</v>
      </c>
      <c r="I218" s="58">
        <v>-60</v>
      </c>
      <c r="J218" s="58">
        <v>20</v>
      </c>
      <c r="K218" s="58">
        <v>-3.2</v>
      </c>
      <c r="L218" s="58">
        <v>110</v>
      </c>
      <c r="M218" s="58" t="s">
        <v>155</v>
      </c>
      <c r="N218" s="58" t="s">
        <v>155</v>
      </c>
      <c r="O218" s="58">
        <v>130</v>
      </c>
      <c r="P218" s="58">
        <v>785</v>
      </c>
      <c r="Q218" s="58">
        <v>-2.5</v>
      </c>
      <c r="R218" s="58">
        <v>10</v>
      </c>
      <c r="S218" s="58" t="s">
        <v>155</v>
      </c>
      <c r="T218" s="58"/>
      <c r="U218" s="58"/>
    </row>
    <row r="219" spans="1:21" ht="14.25" customHeight="1">
      <c r="A219" s="59" t="s">
        <v>1297</v>
      </c>
      <c r="B219" s="58" t="s">
        <v>1004</v>
      </c>
      <c r="C219" s="58" t="s">
        <v>4</v>
      </c>
      <c r="D219" s="58" t="s">
        <v>155</v>
      </c>
      <c r="E219" s="58" t="s">
        <v>155</v>
      </c>
      <c r="F219" s="58" t="s">
        <v>155</v>
      </c>
      <c r="G219" s="58" t="s">
        <v>360</v>
      </c>
      <c r="H219" s="58" t="s">
        <v>314</v>
      </c>
      <c r="I219" s="58">
        <v>-60</v>
      </c>
      <c r="J219" s="58">
        <v>20</v>
      </c>
      <c r="K219" s="58">
        <v>-12</v>
      </c>
      <c r="L219" s="58">
        <v>155</v>
      </c>
      <c r="M219" s="58" t="s">
        <v>155</v>
      </c>
      <c r="N219" s="58" t="s">
        <v>155</v>
      </c>
      <c r="O219" s="58" t="s">
        <v>155</v>
      </c>
      <c r="P219" s="58">
        <v>385</v>
      </c>
      <c r="Q219" s="58">
        <v>-4</v>
      </c>
      <c r="R219" s="58">
        <v>10.9</v>
      </c>
      <c r="S219" s="58" t="s">
        <v>155</v>
      </c>
      <c r="T219" s="58"/>
      <c r="U219" s="58"/>
    </row>
    <row r="220" spans="1:21" ht="14.25" customHeight="1">
      <c r="A220" s="59" t="s">
        <v>1298</v>
      </c>
      <c r="B220" s="58" t="s">
        <v>1004</v>
      </c>
      <c r="C220" s="58" t="s">
        <v>4</v>
      </c>
      <c r="D220" s="58" t="s">
        <v>155</v>
      </c>
      <c r="E220" s="58" t="s">
        <v>155</v>
      </c>
      <c r="F220" s="58" t="s">
        <v>155</v>
      </c>
      <c r="G220" s="58" t="s">
        <v>313</v>
      </c>
      <c r="H220" s="58" t="s">
        <v>314</v>
      </c>
      <c r="I220" s="58">
        <v>200</v>
      </c>
      <c r="J220" s="58">
        <v>20</v>
      </c>
      <c r="K220" s="58">
        <v>18</v>
      </c>
      <c r="L220" s="58">
        <v>160</v>
      </c>
      <c r="M220" s="58" t="s">
        <v>155</v>
      </c>
      <c r="N220" s="58" t="s">
        <v>155</v>
      </c>
      <c r="O220" s="58" t="s">
        <v>155</v>
      </c>
      <c r="P220" s="58">
        <v>1017</v>
      </c>
      <c r="Q220" s="58">
        <v>3</v>
      </c>
      <c r="R220" s="58">
        <v>24</v>
      </c>
      <c r="S220" s="58" t="s">
        <v>155</v>
      </c>
      <c r="T220" s="58"/>
      <c r="U220" s="58"/>
    </row>
    <row r="221" spans="1:21" ht="14.25" customHeight="1">
      <c r="A221" s="59" t="s">
        <v>1299</v>
      </c>
      <c r="B221" s="58" t="s">
        <v>1004</v>
      </c>
      <c r="C221" s="58" t="s">
        <v>4</v>
      </c>
      <c r="D221" s="58" t="s">
        <v>155</v>
      </c>
      <c r="E221" s="58" t="s">
        <v>155</v>
      </c>
      <c r="F221" s="58" t="s">
        <v>155</v>
      </c>
      <c r="G221" s="58" t="s">
        <v>313</v>
      </c>
      <c r="H221" s="58" t="s">
        <v>314</v>
      </c>
      <c r="I221" s="58">
        <v>60</v>
      </c>
      <c r="J221" s="58">
        <v>20</v>
      </c>
      <c r="K221" s="58">
        <v>35</v>
      </c>
      <c r="L221" s="58">
        <v>21</v>
      </c>
      <c r="M221" s="58" t="s">
        <v>155</v>
      </c>
      <c r="N221" s="58" t="s">
        <v>155</v>
      </c>
      <c r="O221" s="58">
        <v>24</v>
      </c>
      <c r="P221" s="58">
        <v>1680</v>
      </c>
      <c r="Q221" s="58">
        <v>2.5</v>
      </c>
      <c r="R221" s="58">
        <v>28</v>
      </c>
      <c r="S221" s="58" t="s">
        <v>155</v>
      </c>
      <c r="T221" s="58"/>
      <c r="U221" s="58"/>
    </row>
    <row r="222" spans="1:21" ht="14.25" customHeight="1">
      <c r="A222" s="59" t="s">
        <v>1300</v>
      </c>
      <c r="B222" s="58" t="s">
        <v>1004</v>
      </c>
      <c r="C222" s="58" t="s">
        <v>4</v>
      </c>
      <c r="D222" s="58" t="s">
        <v>155</v>
      </c>
      <c r="E222" s="58" t="s">
        <v>155</v>
      </c>
      <c r="F222" s="58" t="s">
        <v>155</v>
      </c>
      <c r="G222" s="58" t="s">
        <v>313</v>
      </c>
      <c r="H222" s="58" t="s">
        <v>314</v>
      </c>
      <c r="I222" s="58">
        <v>60</v>
      </c>
      <c r="J222" s="58">
        <v>20</v>
      </c>
      <c r="K222" s="58">
        <v>40</v>
      </c>
      <c r="L222" s="58">
        <v>17</v>
      </c>
      <c r="M222" s="58" t="s">
        <v>155</v>
      </c>
      <c r="N222" s="58" t="s">
        <v>155</v>
      </c>
      <c r="O222" s="58">
        <v>20</v>
      </c>
      <c r="P222" s="58">
        <v>1574</v>
      </c>
      <c r="Q222" s="58">
        <v>2.5</v>
      </c>
      <c r="R222" s="58" t="s">
        <v>155</v>
      </c>
      <c r="S222" s="58">
        <v>13.5</v>
      </c>
      <c r="T222" s="58"/>
      <c r="U222" s="58"/>
    </row>
    <row r="223" spans="1:21" ht="14.25" customHeight="1">
      <c r="A223" s="59" t="s">
        <v>1301</v>
      </c>
      <c r="B223" s="58" t="s">
        <v>1004</v>
      </c>
      <c r="C223" s="58" t="s">
        <v>4</v>
      </c>
      <c r="D223" s="58" t="s">
        <v>155</v>
      </c>
      <c r="E223" s="58" t="s">
        <v>155</v>
      </c>
      <c r="F223" s="58" t="s">
        <v>155</v>
      </c>
      <c r="G223" s="58" t="s">
        <v>313</v>
      </c>
      <c r="H223" s="58" t="s">
        <v>314</v>
      </c>
      <c r="I223" s="58">
        <v>60</v>
      </c>
      <c r="J223" s="58">
        <v>20</v>
      </c>
      <c r="K223" s="58">
        <v>45</v>
      </c>
      <c r="L223" s="58">
        <v>12</v>
      </c>
      <c r="M223" s="58" t="s">
        <v>155</v>
      </c>
      <c r="N223" s="58" t="s">
        <v>155</v>
      </c>
      <c r="O223" s="58">
        <v>15</v>
      </c>
      <c r="P223" s="58">
        <v>2256</v>
      </c>
      <c r="Q223" s="58">
        <v>2.5</v>
      </c>
      <c r="R223" s="58">
        <v>39</v>
      </c>
      <c r="S223" s="58" t="s">
        <v>155</v>
      </c>
      <c r="T223" s="58"/>
      <c r="U223" s="58"/>
    </row>
    <row r="224" spans="1:21" ht="14.25" customHeight="1">
      <c r="A224" s="59" t="s">
        <v>1302</v>
      </c>
      <c r="B224" s="58" t="s">
        <v>1004</v>
      </c>
      <c r="C224" s="58" t="s">
        <v>4</v>
      </c>
      <c r="D224" s="58" t="s">
        <v>1303</v>
      </c>
      <c r="E224" s="58" t="s">
        <v>155</v>
      </c>
      <c r="F224" s="58" t="s">
        <v>155</v>
      </c>
      <c r="G224" s="58" t="s">
        <v>313</v>
      </c>
      <c r="H224" s="58" t="s">
        <v>314</v>
      </c>
      <c r="I224" s="58">
        <v>100</v>
      </c>
      <c r="J224" s="58">
        <v>20</v>
      </c>
      <c r="K224" s="58">
        <v>55</v>
      </c>
      <c r="L224" s="58">
        <v>18</v>
      </c>
      <c r="M224" s="58" t="s">
        <v>155</v>
      </c>
      <c r="N224" s="58" t="s">
        <v>155</v>
      </c>
      <c r="O224" s="58">
        <v>20</v>
      </c>
      <c r="P224" s="58">
        <v>5173</v>
      </c>
      <c r="Q224" s="58">
        <v>2.5</v>
      </c>
      <c r="R224" s="58">
        <v>95</v>
      </c>
      <c r="S224" s="58" t="s">
        <v>155</v>
      </c>
      <c r="T224" s="58"/>
      <c r="U224" s="58"/>
    </row>
    <row r="225" spans="1:21" ht="14.25" customHeight="1">
      <c r="A225" s="59" t="s">
        <v>1304</v>
      </c>
      <c r="B225" s="58" t="s">
        <v>1004</v>
      </c>
      <c r="C225" s="58" t="s">
        <v>4</v>
      </c>
      <c r="D225" s="58" t="s">
        <v>1305</v>
      </c>
      <c r="E225" s="58" t="s">
        <v>155</v>
      </c>
      <c r="F225" s="58" t="s">
        <v>155</v>
      </c>
      <c r="G225" s="58" t="s">
        <v>313</v>
      </c>
      <c r="H225" s="58" t="s">
        <v>314</v>
      </c>
      <c r="I225" s="58">
        <v>80</v>
      </c>
      <c r="J225" s="58">
        <v>25</v>
      </c>
      <c r="K225" s="58">
        <v>60</v>
      </c>
      <c r="L225" s="58">
        <v>10</v>
      </c>
      <c r="M225" s="58" t="s">
        <v>155</v>
      </c>
      <c r="N225" s="58" t="s">
        <v>155</v>
      </c>
      <c r="O225" s="58" t="s">
        <v>155</v>
      </c>
      <c r="P225" s="58">
        <v>3855</v>
      </c>
      <c r="Q225" s="58">
        <v>4</v>
      </c>
      <c r="R225" s="58">
        <v>73</v>
      </c>
      <c r="S225" s="58" t="s">
        <v>155</v>
      </c>
      <c r="T225" s="58"/>
      <c r="U225" s="58"/>
    </row>
    <row r="226" spans="1:21" ht="14.25" customHeight="1">
      <c r="A226" s="59" t="s">
        <v>1306</v>
      </c>
      <c r="B226" s="58" t="s">
        <v>1004</v>
      </c>
      <c r="C226" s="58" t="s">
        <v>4</v>
      </c>
      <c r="D226" s="58" t="s">
        <v>155</v>
      </c>
      <c r="E226" s="58" t="s">
        <v>155</v>
      </c>
      <c r="F226" s="58" t="s">
        <v>155</v>
      </c>
      <c r="G226" s="58" t="s">
        <v>360</v>
      </c>
      <c r="H226" s="58" t="s">
        <v>314</v>
      </c>
      <c r="I226" s="58">
        <v>-60</v>
      </c>
      <c r="J226" s="58">
        <v>20</v>
      </c>
      <c r="K226" s="58">
        <v>-2.5</v>
      </c>
      <c r="L226" s="58">
        <v>190</v>
      </c>
      <c r="M226" s="58" t="s">
        <v>155</v>
      </c>
      <c r="N226" s="58" t="s">
        <v>155</v>
      </c>
      <c r="O226" s="58">
        <v>240</v>
      </c>
      <c r="P226" s="58">
        <v>430</v>
      </c>
      <c r="Q226" s="58">
        <v>-2.5</v>
      </c>
      <c r="R226" s="58">
        <v>8.3000000000000007</v>
      </c>
      <c r="S226" s="58" t="s">
        <v>155</v>
      </c>
      <c r="T226" s="58"/>
      <c r="U226" s="58"/>
    </row>
    <row r="227" spans="1:21" ht="14.25" customHeight="1">
      <c r="A227" s="59" t="s">
        <v>1307</v>
      </c>
      <c r="B227" s="58" t="s">
        <v>1006</v>
      </c>
      <c r="C227" s="58" t="s">
        <v>3</v>
      </c>
      <c r="D227" s="58" t="s">
        <v>155</v>
      </c>
      <c r="E227" s="58" t="s">
        <v>155</v>
      </c>
      <c r="F227" s="58" t="s">
        <v>155</v>
      </c>
      <c r="G227" s="58" t="s">
        <v>360</v>
      </c>
      <c r="H227" s="58" t="s">
        <v>314</v>
      </c>
      <c r="I227" s="58">
        <v>-100</v>
      </c>
      <c r="J227" s="58">
        <v>20</v>
      </c>
      <c r="K227" s="58">
        <v>-1.5</v>
      </c>
      <c r="L227" s="58">
        <v>650</v>
      </c>
      <c r="M227" s="58" t="s">
        <v>155</v>
      </c>
      <c r="N227" s="58" t="s">
        <v>155</v>
      </c>
      <c r="O227" s="58">
        <v>700</v>
      </c>
      <c r="P227" s="58">
        <v>448</v>
      </c>
      <c r="Q227" s="58">
        <v>-2.5</v>
      </c>
      <c r="R227" s="58">
        <v>8</v>
      </c>
      <c r="S227" s="58" t="s">
        <v>155</v>
      </c>
      <c r="T227" s="58"/>
      <c r="U227" s="58"/>
    </row>
    <row r="228" spans="1:21" ht="14.25" customHeight="1">
      <c r="A228" s="59" t="s">
        <v>1308</v>
      </c>
      <c r="B228" s="58" t="s">
        <v>1006</v>
      </c>
      <c r="C228" s="58" t="s">
        <v>3</v>
      </c>
      <c r="D228" s="58" t="s">
        <v>155</v>
      </c>
      <c r="E228" s="58" t="s">
        <v>155</v>
      </c>
      <c r="F228" s="58" t="s">
        <v>155</v>
      </c>
      <c r="G228" s="58" t="s">
        <v>313</v>
      </c>
      <c r="H228" s="58" t="s">
        <v>314</v>
      </c>
      <c r="I228" s="58">
        <v>100</v>
      </c>
      <c r="J228" s="58">
        <v>20</v>
      </c>
      <c r="K228" s="58">
        <v>2.2000000000000002</v>
      </c>
      <c r="L228" s="58">
        <v>310</v>
      </c>
      <c r="M228" s="58" t="s">
        <v>155</v>
      </c>
      <c r="N228" s="58" t="s">
        <v>155</v>
      </c>
      <c r="O228" s="58">
        <v>320</v>
      </c>
      <c r="P228" s="58">
        <v>508</v>
      </c>
      <c r="Q228" s="58">
        <v>2.5</v>
      </c>
      <c r="R228" s="58">
        <v>9.1</v>
      </c>
      <c r="S228" s="58" t="s">
        <v>155</v>
      </c>
      <c r="T228" s="58"/>
      <c r="U228" s="58"/>
    </row>
    <row r="229" spans="1:21" ht="14.25" customHeight="1">
      <c r="A229" s="59" t="s">
        <v>1309</v>
      </c>
      <c r="B229" s="58" t="s">
        <v>1006</v>
      </c>
      <c r="C229" s="58" t="s">
        <v>3</v>
      </c>
      <c r="D229" s="58" t="s">
        <v>155</v>
      </c>
      <c r="E229" s="58" t="s">
        <v>155</v>
      </c>
      <c r="F229" s="58" t="s">
        <v>155</v>
      </c>
      <c r="G229" s="58" t="s">
        <v>360</v>
      </c>
      <c r="H229" s="58" t="s">
        <v>314</v>
      </c>
      <c r="I229" s="58">
        <v>-60</v>
      </c>
      <c r="J229" s="58">
        <v>20</v>
      </c>
      <c r="K229" s="58">
        <v>-3</v>
      </c>
      <c r="L229" s="58">
        <v>190</v>
      </c>
      <c r="M229" s="58" t="s">
        <v>155</v>
      </c>
      <c r="N229" s="58" t="s">
        <v>155</v>
      </c>
      <c r="O229" s="58">
        <v>240</v>
      </c>
      <c r="P229" s="58">
        <v>430</v>
      </c>
      <c r="Q229" s="58">
        <v>-2.5</v>
      </c>
      <c r="R229" s="58">
        <v>8.3000000000000007</v>
      </c>
      <c r="S229" s="58" t="s">
        <v>155</v>
      </c>
      <c r="T229" s="58"/>
      <c r="U229" s="58"/>
    </row>
    <row r="230" spans="1:21" ht="14.25" customHeight="1">
      <c r="A230" s="59" t="s">
        <v>1310</v>
      </c>
      <c r="B230" s="58" t="s">
        <v>1006</v>
      </c>
      <c r="C230" s="58" t="s">
        <v>3</v>
      </c>
      <c r="D230" s="58" t="s">
        <v>155</v>
      </c>
      <c r="E230" s="58" t="s">
        <v>133</v>
      </c>
      <c r="F230" s="58" t="s">
        <v>155</v>
      </c>
      <c r="G230" s="58" t="s">
        <v>360</v>
      </c>
      <c r="H230" s="58" t="s">
        <v>314</v>
      </c>
      <c r="I230" s="58">
        <v>-60</v>
      </c>
      <c r="J230" s="58">
        <v>20</v>
      </c>
      <c r="K230" s="58">
        <v>-3</v>
      </c>
      <c r="L230" s="58">
        <v>170</v>
      </c>
      <c r="M230" s="58" t="s">
        <v>155</v>
      </c>
      <c r="N230" s="58" t="s">
        <v>155</v>
      </c>
      <c r="O230" s="58">
        <v>220</v>
      </c>
      <c r="P230" s="58">
        <v>430</v>
      </c>
      <c r="Q230" s="58">
        <v>-2.5</v>
      </c>
      <c r="R230" s="58">
        <v>8.3000000000000007</v>
      </c>
      <c r="S230" s="58" t="s">
        <v>155</v>
      </c>
      <c r="T230" s="58"/>
      <c r="U230" s="58"/>
    </row>
    <row r="231" spans="1:21" ht="14.25" customHeight="1">
      <c r="A231" s="59" t="s">
        <v>1311</v>
      </c>
      <c r="B231" s="58" t="s">
        <v>1006</v>
      </c>
      <c r="C231" s="58" t="s">
        <v>3</v>
      </c>
      <c r="D231" s="58" t="s">
        <v>155</v>
      </c>
      <c r="E231" s="58" t="s">
        <v>155</v>
      </c>
      <c r="F231" s="58" t="s">
        <v>155</v>
      </c>
      <c r="G231" s="58" t="s">
        <v>360</v>
      </c>
      <c r="H231" s="58" t="s">
        <v>314</v>
      </c>
      <c r="I231" s="58">
        <v>-100</v>
      </c>
      <c r="J231" s="58">
        <v>20</v>
      </c>
      <c r="K231" s="58">
        <v>-2.6</v>
      </c>
      <c r="L231" s="58">
        <v>210</v>
      </c>
      <c r="M231" s="58" t="s">
        <v>155</v>
      </c>
      <c r="N231" s="58" t="s">
        <v>155</v>
      </c>
      <c r="O231" s="58">
        <v>230</v>
      </c>
      <c r="P231" s="58">
        <v>1419</v>
      </c>
      <c r="Q231" s="58">
        <v>-3</v>
      </c>
      <c r="R231" s="58">
        <v>20</v>
      </c>
      <c r="S231" s="58" t="s">
        <v>155</v>
      </c>
      <c r="T231" s="58"/>
      <c r="U231" s="58"/>
    </row>
    <row r="232" spans="1:21" ht="14.25" customHeight="1">
      <c r="A232" s="59" t="s">
        <v>1312</v>
      </c>
      <c r="B232" s="58" t="s">
        <v>1006</v>
      </c>
      <c r="C232" s="58" t="s">
        <v>3</v>
      </c>
      <c r="D232" s="58" t="s">
        <v>155</v>
      </c>
      <c r="E232" s="58" t="s">
        <v>155</v>
      </c>
      <c r="F232" s="58" t="s">
        <v>155</v>
      </c>
      <c r="G232" s="58" t="s">
        <v>313</v>
      </c>
      <c r="H232" s="58" t="s">
        <v>314</v>
      </c>
      <c r="I232" s="58">
        <v>60</v>
      </c>
      <c r="J232" s="58">
        <v>20</v>
      </c>
      <c r="K232" s="58">
        <v>4</v>
      </c>
      <c r="L232" s="58">
        <v>100</v>
      </c>
      <c r="M232" s="58" t="s">
        <v>155</v>
      </c>
      <c r="N232" s="58" t="s">
        <v>155</v>
      </c>
      <c r="O232" s="58">
        <v>110</v>
      </c>
      <c r="P232" s="58">
        <v>509</v>
      </c>
      <c r="Q232" s="58">
        <v>2.5</v>
      </c>
      <c r="R232" s="58" t="s">
        <v>155</v>
      </c>
      <c r="S232" s="58">
        <v>5.0999999999999996</v>
      </c>
      <c r="T232" s="58"/>
      <c r="U232" s="58"/>
    </row>
    <row r="233" spans="1:21" ht="14.25" customHeight="1">
      <c r="A233" s="59" t="s">
        <v>1313</v>
      </c>
      <c r="B233" s="58" t="s">
        <v>1006</v>
      </c>
      <c r="C233" s="58" t="s">
        <v>3</v>
      </c>
      <c r="D233" s="58" t="s">
        <v>155</v>
      </c>
      <c r="E233" s="58" t="s">
        <v>133</v>
      </c>
      <c r="F233" s="58" t="s">
        <v>155</v>
      </c>
      <c r="G233" s="58" t="s">
        <v>313</v>
      </c>
      <c r="H233" s="58" t="s">
        <v>314</v>
      </c>
      <c r="I233" s="58">
        <v>60</v>
      </c>
      <c r="J233" s="58">
        <v>20</v>
      </c>
      <c r="K233" s="58">
        <v>4</v>
      </c>
      <c r="L233" s="58">
        <v>100</v>
      </c>
      <c r="M233" s="58" t="s">
        <v>155</v>
      </c>
      <c r="N233" s="58" t="s">
        <v>155</v>
      </c>
      <c r="O233" s="58">
        <v>110</v>
      </c>
      <c r="P233" s="58">
        <v>509</v>
      </c>
      <c r="Q233" s="58">
        <v>2.5</v>
      </c>
      <c r="R233" s="58" t="s">
        <v>155</v>
      </c>
      <c r="S233" s="58">
        <v>5.0999999999999996</v>
      </c>
      <c r="T233" s="58"/>
      <c r="U233" s="58"/>
    </row>
    <row r="234" spans="1:21" ht="14.25" customHeight="1">
      <c r="A234" s="59" t="s">
        <v>1314</v>
      </c>
      <c r="B234" s="58" t="s">
        <v>1006</v>
      </c>
      <c r="C234" s="58" t="s">
        <v>4</v>
      </c>
      <c r="D234" s="58" t="s">
        <v>155</v>
      </c>
      <c r="E234" s="58" t="s">
        <v>155</v>
      </c>
      <c r="F234" s="58" t="s">
        <v>155</v>
      </c>
      <c r="G234" s="58" t="s">
        <v>313</v>
      </c>
      <c r="H234" s="58" t="s">
        <v>314</v>
      </c>
      <c r="I234" s="58">
        <v>100</v>
      </c>
      <c r="J234" s="58">
        <v>20</v>
      </c>
      <c r="K234" s="58">
        <v>4</v>
      </c>
      <c r="L234" s="58">
        <v>258</v>
      </c>
      <c r="M234" s="58" t="s">
        <v>155</v>
      </c>
      <c r="N234" s="58" t="s">
        <v>155</v>
      </c>
      <c r="O234" s="58" t="s">
        <v>155</v>
      </c>
      <c r="P234" s="58">
        <v>378</v>
      </c>
      <c r="Q234" s="58">
        <v>3.5</v>
      </c>
      <c r="R234" s="58">
        <v>6.7</v>
      </c>
      <c r="S234" s="58" t="s">
        <v>155</v>
      </c>
      <c r="T234" s="58"/>
      <c r="U234" s="58"/>
    </row>
    <row r="235" spans="1:21" ht="14.25" customHeight="1">
      <c r="A235" s="59" t="s">
        <v>1315</v>
      </c>
      <c r="B235" s="58" t="s">
        <v>1006</v>
      </c>
      <c r="C235" s="58" t="s">
        <v>3</v>
      </c>
      <c r="D235" s="58" t="s">
        <v>155</v>
      </c>
      <c r="E235" s="58" t="s">
        <v>155</v>
      </c>
      <c r="F235" s="58" t="s">
        <v>155</v>
      </c>
      <c r="G235" s="58" t="s">
        <v>360</v>
      </c>
      <c r="H235" s="58" t="s">
        <v>314</v>
      </c>
      <c r="I235" s="58">
        <v>-60</v>
      </c>
      <c r="J235" s="58">
        <v>20</v>
      </c>
      <c r="K235" s="58">
        <v>-4</v>
      </c>
      <c r="L235" s="58">
        <v>110</v>
      </c>
      <c r="M235" s="58" t="s">
        <v>155</v>
      </c>
      <c r="N235" s="58" t="s">
        <v>155</v>
      </c>
      <c r="O235" s="58">
        <v>130</v>
      </c>
      <c r="P235" s="58">
        <v>785</v>
      </c>
      <c r="Q235" s="58">
        <v>-2.5</v>
      </c>
      <c r="R235" s="58">
        <v>10</v>
      </c>
      <c r="S235" s="58" t="s">
        <v>155</v>
      </c>
      <c r="T235" s="58"/>
      <c r="U235" s="58"/>
    </row>
    <row r="236" spans="1:21" ht="14.25" customHeight="1">
      <c r="A236" s="59" t="s">
        <v>1316</v>
      </c>
      <c r="B236" s="58" t="s">
        <v>1006</v>
      </c>
      <c r="C236" s="58" t="s">
        <v>3</v>
      </c>
      <c r="D236" s="58" t="s">
        <v>155</v>
      </c>
      <c r="E236" s="58" t="s">
        <v>133</v>
      </c>
      <c r="F236" s="58" t="s">
        <v>155</v>
      </c>
      <c r="G236" s="58" t="s">
        <v>360</v>
      </c>
      <c r="H236" s="58" t="s">
        <v>314</v>
      </c>
      <c r="I236" s="58">
        <v>-60</v>
      </c>
      <c r="J236" s="58">
        <v>20</v>
      </c>
      <c r="K236" s="58">
        <v>-4</v>
      </c>
      <c r="L236" s="58">
        <v>110</v>
      </c>
      <c r="M236" s="58" t="s">
        <v>155</v>
      </c>
      <c r="N236" s="58" t="s">
        <v>155</v>
      </c>
      <c r="O236" s="58">
        <v>130</v>
      </c>
      <c r="P236" s="58">
        <v>785</v>
      </c>
      <c r="Q236" s="58">
        <v>-2.5</v>
      </c>
      <c r="R236" s="58">
        <v>10</v>
      </c>
      <c r="S236" s="58" t="s">
        <v>155</v>
      </c>
      <c r="T236" s="58"/>
      <c r="U236" s="58"/>
    </row>
    <row r="237" spans="1:21" ht="14.25" customHeight="1">
      <c r="A237" s="59" t="s">
        <v>1317</v>
      </c>
      <c r="B237" s="58" t="s">
        <v>1006</v>
      </c>
      <c r="C237" s="58" t="s">
        <v>3</v>
      </c>
      <c r="D237" s="58" t="s">
        <v>155</v>
      </c>
      <c r="E237" s="58" t="s">
        <v>155</v>
      </c>
      <c r="F237" s="58" t="s">
        <v>155</v>
      </c>
      <c r="G237" s="58" t="s">
        <v>313</v>
      </c>
      <c r="H237" s="58" t="s">
        <v>314</v>
      </c>
      <c r="I237" s="58">
        <v>60</v>
      </c>
      <c r="J237" s="58">
        <v>20</v>
      </c>
      <c r="K237" s="58">
        <v>5</v>
      </c>
      <c r="L237" s="58">
        <v>75</v>
      </c>
      <c r="M237" s="58" t="s">
        <v>155</v>
      </c>
      <c r="N237" s="58" t="s">
        <v>155</v>
      </c>
      <c r="O237" s="58">
        <v>90</v>
      </c>
      <c r="P237" s="58">
        <v>509</v>
      </c>
      <c r="Q237" s="58">
        <v>2.5</v>
      </c>
      <c r="R237" s="58">
        <v>9.3000000000000007</v>
      </c>
      <c r="S237" s="58" t="s">
        <v>155</v>
      </c>
      <c r="T237" s="58"/>
      <c r="U237" s="58"/>
    </row>
    <row r="238" spans="1:21" ht="14.25" customHeight="1">
      <c r="A238" s="59" t="s">
        <v>1318</v>
      </c>
      <c r="B238" s="58" t="s">
        <v>1006</v>
      </c>
      <c r="C238" s="58" t="s">
        <v>3</v>
      </c>
      <c r="D238" s="58" t="s">
        <v>155</v>
      </c>
      <c r="E238" s="58" t="s">
        <v>133</v>
      </c>
      <c r="F238" s="58" t="s">
        <v>155</v>
      </c>
      <c r="G238" s="58" t="s">
        <v>313</v>
      </c>
      <c r="H238" s="58" t="s">
        <v>314</v>
      </c>
      <c r="I238" s="58">
        <v>60</v>
      </c>
      <c r="J238" s="58">
        <v>20</v>
      </c>
      <c r="K238" s="58">
        <v>5</v>
      </c>
      <c r="L238" s="58">
        <v>75</v>
      </c>
      <c r="M238" s="58" t="s">
        <v>155</v>
      </c>
      <c r="N238" s="58" t="s">
        <v>155</v>
      </c>
      <c r="O238" s="58">
        <v>90</v>
      </c>
      <c r="P238" s="58">
        <v>509</v>
      </c>
      <c r="Q238" s="58">
        <v>2.5</v>
      </c>
      <c r="R238" s="58">
        <v>9.3000000000000007</v>
      </c>
      <c r="S238" s="58" t="s">
        <v>155</v>
      </c>
      <c r="T238" s="58"/>
      <c r="U238" s="58"/>
    </row>
    <row r="239" spans="1:21" ht="14.25" customHeight="1">
      <c r="A239" s="59" t="s">
        <v>1319</v>
      </c>
      <c r="B239" s="58" t="s">
        <v>1006</v>
      </c>
      <c r="C239" s="58" t="s">
        <v>3</v>
      </c>
      <c r="D239" s="58" t="s">
        <v>155</v>
      </c>
      <c r="E239" s="58" t="s">
        <v>155</v>
      </c>
      <c r="F239" s="58" t="s">
        <v>155</v>
      </c>
      <c r="G239" s="58" t="s">
        <v>313</v>
      </c>
      <c r="H239" s="58" t="s">
        <v>314</v>
      </c>
      <c r="I239" s="58">
        <v>100</v>
      </c>
      <c r="J239" s="58">
        <v>20</v>
      </c>
      <c r="K239" s="58">
        <v>5</v>
      </c>
      <c r="L239" s="58">
        <v>130</v>
      </c>
      <c r="M239" s="58" t="s">
        <v>155</v>
      </c>
      <c r="N239" s="58" t="s">
        <v>155</v>
      </c>
      <c r="O239" s="58" t="s">
        <v>155</v>
      </c>
      <c r="P239" s="58">
        <v>707</v>
      </c>
      <c r="Q239" s="58">
        <v>3.5</v>
      </c>
      <c r="R239" s="58">
        <v>12</v>
      </c>
      <c r="S239" s="58" t="s">
        <v>155</v>
      </c>
      <c r="T239" s="58"/>
      <c r="U239" s="58"/>
    </row>
    <row r="240" spans="1:21" ht="14.25" customHeight="1">
      <c r="A240" s="59" t="s">
        <v>1320</v>
      </c>
      <c r="B240" s="58" t="s">
        <v>1006</v>
      </c>
      <c r="C240" s="58" t="s">
        <v>3</v>
      </c>
      <c r="D240" s="58" t="s">
        <v>155</v>
      </c>
      <c r="E240" s="58" t="s">
        <v>155</v>
      </c>
      <c r="F240" s="58" t="s">
        <v>155</v>
      </c>
      <c r="G240" s="58" t="s">
        <v>313</v>
      </c>
      <c r="H240" s="58" t="s">
        <v>314</v>
      </c>
      <c r="I240" s="58">
        <v>100</v>
      </c>
      <c r="J240" s="58">
        <v>20</v>
      </c>
      <c r="K240" s="58">
        <v>5</v>
      </c>
      <c r="L240" s="58">
        <v>115</v>
      </c>
      <c r="M240" s="58" t="s">
        <v>155</v>
      </c>
      <c r="N240" s="58" t="s">
        <v>155</v>
      </c>
      <c r="O240" s="58">
        <v>120</v>
      </c>
      <c r="P240" s="58">
        <v>1413</v>
      </c>
      <c r="Q240" s="58">
        <v>2.5</v>
      </c>
      <c r="R240" s="58">
        <v>20</v>
      </c>
      <c r="S240" s="58" t="s">
        <v>155</v>
      </c>
      <c r="T240" s="58"/>
      <c r="U240" s="58"/>
    </row>
    <row r="241" spans="1:21" ht="14.25" customHeight="1">
      <c r="A241" s="59" t="s">
        <v>1321</v>
      </c>
      <c r="B241" s="58" t="s">
        <v>1006</v>
      </c>
      <c r="C241" s="58" t="s">
        <v>3</v>
      </c>
      <c r="D241" s="58" t="s">
        <v>155</v>
      </c>
      <c r="E241" s="58" t="s">
        <v>133</v>
      </c>
      <c r="F241" s="58" t="s">
        <v>155</v>
      </c>
      <c r="G241" s="58" t="s">
        <v>313</v>
      </c>
      <c r="H241" s="58" t="s">
        <v>314</v>
      </c>
      <c r="I241" s="58">
        <v>100</v>
      </c>
      <c r="J241" s="58">
        <v>20</v>
      </c>
      <c r="K241" s="58">
        <v>5</v>
      </c>
      <c r="L241" s="58">
        <v>130</v>
      </c>
      <c r="M241" s="58" t="s">
        <v>155</v>
      </c>
      <c r="N241" s="58" t="s">
        <v>155</v>
      </c>
      <c r="O241" s="58" t="s">
        <v>155</v>
      </c>
      <c r="P241" s="58">
        <v>707</v>
      </c>
      <c r="Q241" s="58">
        <v>3.5</v>
      </c>
      <c r="R241" s="58">
        <v>12</v>
      </c>
      <c r="S241" s="58" t="s">
        <v>155</v>
      </c>
      <c r="T241" s="58"/>
      <c r="U241" s="58"/>
    </row>
    <row r="242" spans="1:21" ht="14.25" customHeight="1">
      <c r="A242" s="59" t="s">
        <v>1322</v>
      </c>
      <c r="B242" s="58" t="s">
        <v>1006</v>
      </c>
      <c r="C242" s="58" t="s">
        <v>3</v>
      </c>
      <c r="D242" s="58" t="s">
        <v>155</v>
      </c>
      <c r="E242" s="58" t="s">
        <v>155</v>
      </c>
      <c r="F242" s="58" t="s">
        <v>155</v>
      </c>
      <c r="G242" s="58" t="s">
        <v>360</v>
      </c>
      <c r="H242" s="58" t="s">
        <v>314</v>
      </c>
      <c r="I242" s="58">
        <v>-60</v>
      </c>
      <c r="J242" s="58">
        <v>20</v>
      </c>
      <c r="K242" s="58">
        <v>-5</v>
      </c>
      <c r="L242" s="58">
        <v>68</v>
      </c>
      <c r="M242" s="58" t="s">
        <v>155</v>
      </c>
      <c r="N242" s="58" t="s">
        <v>155</v>
      </c>
      <c r="O242" s="58">
        <v>85</v>
      </c>
      <c r="P242" s="58">
        <v>879</v>
      </c>
      <c r="Q242" s="58">
        <v>-2.5</v>
      </c>
      <c r="R242" s="58">
        <v>17</v>
      </c>
      <c r="S242" s="58" t="s">
        <v>155</v>
      </c>
      <c r="T242" s="58"/>
      <c r="U242" s="58"/>
    </row>
    <row r="243" spans="1:21" ht="14.25" customHeight="1">
      <c r="A243" s="59" t="s">
        <v>1323</v>
      </c>
      <c r="B243" s="58" t="s">
        <v>1006</v>
      </c>
      <c r="C243" s="58" t="s">
        <v>3</v>
      </c>
      <c r="D243" s="58" t="s">
        <v>155</v>
      </c>
      <c r="E243" s="58" t="s">
        <v>133</v>
      </c>
      <c r="F243" s="58" t="s">
        <v>155</v>
      </c>
      <c r="G243" s="58" t="s">
        <v>360</v>
      </c>
      <c r="H243" s="58" t="s">
        <v>314</v>
      </c>
      <c r="I243" s="58">
        <v>-60</v>
      </c>
      <c r="J243" s="58">
        <v>20</v>
      </c>
      <c r="K243" s="58">
        <v>-5</v>
      </c>
      <c r="L243" s="58">
        <v>68</v>
      </c>
      <c r="M243" s="58" t="s">
        <v>155</v>
      </c>
      <c r="N243" s="58" t="s">
        <v>155</v>
      </c>
      <c r="O243" s="58">
        <v>85</v>
      </c>
      <c r="P243" s="58">
        <v>879</v>
      </c>
      <c r="Q243" s="58">
        <v>-2.5</v>
      </c>
      <c r="R243" s="58">
        <v>17</v>
      </c>
      <c r="S243" s="58" t="s">
        <v>155</v>
      </c>
      <c r="T243" s="58"/>
      <c r="U243" s="58"/>
    </row>
    <row r="244" spans="1:21" ht="14.25" customHeight="1">
      <c r="A244" s="59" t="s">
        <v>1324</v>
      </c>
      <c r="B244" s="58" t="s">
        <v>1006</v>
      </c>
      <c r="C244" s="58" t="s">
        <v>3</v>
      </c>
      <c r="D244" s="58" t="s">
        <v>155</v>
      </c>
      <c r="E244" s="58" t="s">
        <v>155</v>
      </c>
      <c r="F244" s="58" t="s">
        <v>155</v>
      </c>
      <c r="G244" s="58" t="s">
        <v>313</v>
      </c>
      <c r="H244" s="58" t="s">
        <v>314</v>
      </c>
      <c r="I244" s="58">
        <v>60</v>
      </c>
      <c r="J244" s="58">
        <v>20</v>
      </c>
      <c r="K244" s="58">
        <v>6.6</v>
      </c>
      <c r="L244" s="58">
        <v>34</v>
      </c>
      <c r="M244" s="58" t="s">
        <v>155</v>
      </c>
      <c r="N244" s="58" t="s">
        <v>155</v>
      </c>
      <c r="O244" s="58">
        <v>40</v>
      </c>
      <c r="P244" s="58">
        <v>1173</v>
      </c>
      <c r="Q244" s="58">
        <v>2.5</v>
      </c>
      <c r="R244" s="58">
        <v>20</v>
      </c>
      <c r="S244" s="58" t="s">
        <v>155</v>
      </c>
      <c r="T244" s="2"/>
      <c r="U244" s="2"/>
    </row>
    <row r="245" spans="1:21" ht="14.25" customHeight="1">
      <c r="A245" s="59" t="s">
        <v>1325</v>
      </c>
      <c r="B245" s="58" t="s">
        <v>1006</v>
      </c>
      <c r="C245" s="58" t="s">
        <v>3</v>
      </c>
      <c r="D245" s="58" t="s">
        <v>155</v>
      </c>
      <c r="E245" s="58" t="s">
        <v>133</v>
      </c>
      <c r="F245" s="58" t="s">
        <v>155</v>
      </c>
      <c r="G245" s="58" t="s">
        <v>313</v>
      </c>
      <c r="H245" s="58" t="s">
        <v>314</v>
      </c>
      <c r="I245" s="58">
        <v>60</v>
      </c>
      <c r="J245" s="58">
        <v>20</v>
      </c>
      <c r="K245" s="58">
        <v>6.6</v>
      </c>
      <c r="L245" s="58">
        <v>34</v>
      </c>
      <c r="M245" s="58" t="s">
        <v>155</v>
      </c>
      <c r="N245" s="58" t="s">
        <v>155</v>
      </c>
      <c r="O245" s="58">
        <v>40</v>
      </c>
      <c r="P245" s="58">
        <v>1173</v>
      </c>
      <c r="Q245" s="58">
        <v>2.5</v>
      </c>
      <c r="R245" s="58">
        <v>20</v>
      </c>
      <c r="S245" s="58" t="s">
        <v>155</v>
      </c>
      <c r="T245" s="2"/>
      <c r="U245" s="2"/>
    </row>
    <row r="246" spans="1:21" ht="14.25" customHeight="1">
      <c r="A246" s="59" t="s">
        <v>1326</v>
      </c>
      <c r="B246" s="58" t="s">
        <v>472</v>
      </c>
      <c r="C246" s="58" t="s">
        <v>3</v>
      </c>
      <c r="D246" s="58" t="s">
        <v>155</v>
      </c>
      <c r="E246" s="58" t="s">
        <v>155</v>
      </c>
      <c r="F246" s="58" t="s">
        <v>155</v>
      </c>
      <c r="G246" s="58" t="s">
        <v>313</v>
      </c>
      <c r="H246" s="58" t="s">
        <v>314</v>
      </c>
      <c r="I246" s="58">
        <v>100</v>
      </c>
      <c r="J246" s="58">
        <v>20</v>
      </c>
      <c r="K246" s="58">
        <v>35</v>
      </c>
      <c r="L246" s="58">
        <v>25</v>
      </c>
      <c r="M246" s="58" t="s">
        <v>155</v>
      </c>
      <c r="N246" s="58" t="s">
        <v>155</v>
      </c>
      <c r="O246" s="58">
        <v>28.5</v>
      </c>
      <c r="P246" s="58">
        <v>1519</v>
      </c>
      <c r="Q246" s="58">
        <v>2.5</v>
      </c>
      <c r="R246" s="58">
        <v>31</v>
      </c>
      <c r="S246" s="58" t="s">
        <v>155</v>
      </c>
      <c r="T246" s="2"/>
      <c r="U246" s="2"/>
    </row>
    <row r="247" spans="1:21" ht="14.25" customHeight="1">
      <c r="A247" s="59" t="s">
        <v>1327</v>
      </c>
      <c r="B247" s="58" t="s">
        <v>472</v>
      </c>
      <c r="C247" s="58" t="s">
        <v>4</v>
      </c>
      <c r="D247" s="58" t="s">
        <v>1328</v>
      </c>
      <c r="E247" s="58" t="s">
        <v>133</v>
      </c>
      <c r="F247" s="58" t="s">
        <v>155</v>
      </c>
      <c r="G247" s="58" t="s">
        <v>313</v>
      </c>
      <c r="H247" s="58" t="s">
        <v>314</v>
      </c>
      <c r="I247" s="58">
        <v>100</v>
      </c>
      <c r="J247" s="58">
        <v>20</v>
      </c>
      <c r="K247" s="58">
        <v>35</v>
      </c>
      <c r="L247" s="58">
        <v>25</v>
      </c>
      <c r="M247" s="58" t="s">
        <v>155</v>
      </c>
      <c r="N247" s="58" t="s">
        <v>155</v>
      </c>
      <c r="O247" s="58">
        <v>28.5</v>
      </c>
      <c r="P247" s="58">
        <v>1519</v>
      </c>
      <c r="Q247" s="58">
        <v>2.5</v>
      </c>
      <c r="R247" s="58">
        <v>31</v>
      </c>
      <c r="S247" s="58" t="s">
        <v>155</v>
      </c>
      <c r="T247" s="2"/>
      <c r="U247" s="2"/>
    </row>
    <row r="248" spans="1:21" ht="14.25" customHeight="1">
      <c r="A248" s="59" t="s">
        <v>1329</v>
      </c>
      <c r="B248" s="58" t="s">
        <v>480</v>
      </c>
      <c r="C248" s="58" t="s">
        <v>4</v>
      </c>
      <c r="D248" s="58" t="s">
        <v>155</v>
      </c>
      <c r="E248" s="58" t="s">
        <v>155</v>
      </c>
      <c r="F248" s="58" t="s">
        <v>155</v>
      </c>
      <c r="G248" s="58" t="s">
        <v>340</v>
      </c>
      <c r="H248" s="58" t="s">
        <v>341</v>
      </c>
      <c r="I248" s="58">
        <v>100</v>
      </c>
      <c r="J248" s="58">
        <v>20</v>
      </c>
      <c r="K248" s="58">
        <v>28</v>
      </c>
      <c r="L248" s="58">
        <v>26</v>
      </c>
      <c r="M248" s="58" t="s">
        <v>155</v>
      </c>
      <c r="N248" s="58" t="s">
        <v>155</v>
      </c>
      <c r="O248" s="58">
        <v>29</v>
      </c>
      <c r="P248" s="58">
        <v>1519</v>
      </c>
      <c r="Q248" s="58">
        <v>2.5</v>
      </c>
      <c r="R248" s="58">
        <v>31</v>
      </c>
      <c r="S248" s="58" t="s">
        <v>155</v>
      </c>
      <c r="T248" s="2"/>
      <c r="U248" s="2"/>
    </row>
    <row r="249" spans="1:21" ht="14.25" customHeight="1">
      <c r="A249" s="2"/>
      <c r="B249" s="2"/>
      <c r="C249" s="2"/>
      <c r="D249" s="2"/>
      <c r="E249" s="58"/>
      <c r="F249" s="2"/>
      <c r="G249" s="2"/>
      <c r="H249" s="2"/>
      <c r="I249" s="2"/>
      <c r="J249" s="2"/>
      <c r="K249" s="2"/>
      <c r="L249" s="2"/>
      <c r="M249" s="2"/>
      <c r="N249" s="2"/>
      <c r="O249" s="67"/>
      <c r="P249" s="2"/>
      <c r="Q249" s="2"/>
      <c r="R249" s="2"/>
      <c r="S249" s="2"/>
      <c r="T249" s="2"/>
      <c r="U249" s="2"/>
    </row>
    <row r="250" spans="1:21" ht="14.25" customHeight="1">
      <c r="A250" s="2"/>
      <c r="B250" s="2"/>
      <c r="C250" s="2"/>
      <c r="D250" s="2"/>
      <c r="E250" s="58"/>
      <c r="F250" s="2"/>
      <c r="G250" s="2"/>
      <c r="H250" s="2"/>
      <c r="I250" s="2"/>
      <c r="J250" s="2"/>
      <c r="K250" s="2"/>
      <c r="L250" s="2"/>
      <c r="M250" s="2"/>
      <c r="N250" s="2"/>
      <c r="O250" s="67"/>
      <c r="P250" s="2"/>
      <c r="Q250" s="2"/>
      <c r="R250" s="2"/>
      <c r="S250" s="2"/>
      <c r="T250" s="2"/>
      <c r="U250" s="2"/>
    </row>
    <row r="251" spans="1:21" ht="14.25" customHeight="1">
      <c r="A251" s="2"/>
      <c r="B251" s="2"/>
      <c r="C251" s="2"/>
      <c r="D251" s="2"/>
      <c r="E251" s="58"/>
      <c r="F251" s="2"/>
      <c r="G251" s="2"/>
      <c r="H251" s="2"/>
      <c r="I251" s="2"/>
      <c r="J251" s="2"/>
      <c r="K251" s="2"/>
      <c r="L251" s="2"/>
      <c r="M251" s="2"/>
      <c r="N251" s="2"/>
      <c r="O251" s="67"/>
      <c r="P251" s="2"/>
      <c r="Q251" s="2"/>
      <c r="R251" s="2"/>
      <c r="S251" s="2"/>
      <c r="T251" s="2"/>
      <c r="U251" s="2"/>
    </row>
    <row r="252" spans="1:21" ht="14.25" customHeight="1">
      <c r="A252" s="2"/>
      <c r="B252" s="2"/>
      <c r="C252" s="2"/>
      <c r="D252" s="2"/>
      <c r="E252" s="58"/>
      <c r="F252" s="2"/>
      <c r="G252" s="2"/>
      <c r="H252" s="2"/>
      <c r="I252" s="2"/>
      <c r="J252" s="2"/>
      <c r="K252" s="2"/>
      <c r="L252" s="2"/>
      <c r="M252" s="2"/>
      <c r="N252" s="2"/>
      <c r="O252" s="67"/>
      <c r="P252" s="2"/>
      <c r="Q252" s="2"/>
      <c r="R252" s="2"/>
      <c r="S252" s="2"/>
      <c r="T252" s="2"/>
      <c r="U252" s="2"/>
    </row>
    <row r="253" spans="1:21" ht="14.25" customHeight="1">
      <c r="A253" s="2"/>
      <c r="B253" s="2"/>
      <c r="C253" s="2"/>
      <c r="D253" s="2"/>
      <c r="E253" s="58"/>
      <c r="F253" s="2"/>
      <c r="G253" s="2"/>
      <c r="H253" s="2"/>
      <c r="I253" s="2"/>
      <c r="J253" s="2"/>
      <c r="K253" s="2"/>
      <c r="L253" s="2"/>
      <c r="M253" s="2"/>
      <c r="N253" s="2"/>
      <c r="O253" s="67"/>
      <c r="P253" s="2"/>
      <c r="Q253" s="2"/>
      <c r="R253" s="2"/>
      <c r="S253" s="2"/>
      <c r="T253" s="2"/>
      <c r="U253" s="2"/>
    </row>
    <row r="254" spans="1:21" ht="14.25" customHeight="1">
      <c r="A254" s="2"/>
      <c r="B254" s="2"/>
      <c r="C254" s="2"/>
      <c r="D254" s="2"/>
      <c r="E254" s="58"/>
      <c r="F254" s="2"/>
      <c r="G254" s="2"/>
      <c r="H254" s="2"/>
      <c r="I254" s="2"/>
      <c r="J254" s="2"/>
      <c r="K254" s="2"/>
      <c r="L254" s="2"/>
      <c r="M254" s="2"/>
      <c r="N254" s="2"/>
      <c r="O254" s="67"/>
      <c r="P254" s="2"/>
      <c r="Q254" s="2"/>
      <c r="R254" s="2"/>
      <c r="S254" s="2"/>
      <c r="T254" s="2"/>
      <c r="U254" s="2"/>
    </row>
    <row r="255" spans="1:21" ht="14.25" customHeight="1">
      <c r="A255" s="2"/>
      <c r="B255" s="2"/>
      <c r="C255" s="2"/>
      <c r="D255" s="2"/>
      <c r="E255" s="58"/>
      <c r="F255" s="2"/>
      <c r="G255" s="2"/>
      <c r="H255" s="2"/>
      <c r="I255" s="2"/>
      <c r="J255" s="2"/>
      <c r="K255" s="2"/>
      <c r="L255" s="2"/>
      <c r="M255" s="2"/>
      <c r="N255" s="2"/>
      <c r="O255" s="67"/>
      <c r="P255" s="2"/>
      <c r="Q255" s="2"/>
      <c r="R255" s="2"/>
      <c r="S255" s="2"/>
      <c r="T255" s="2"/>
      <c r="U255" s="2"/>
    </row>
    <row r="256" spans="1:21" ht="14.25" customHeight="1">
      <c r="A256" s="2"/>
      <c r="B256" s="2"/>
      <c r="C256" s="2"/>
      <c r="D256" s="2"/>
      <c r="E256" s="58"/>
      <c r="F256" s="2"/>
      <c r="G256" s="2"/>
      <c r="H256" s="2"/>
      <c r="I256" s="2"/>
      <c r="J256" s="2"/>
      <c r="K256" s="2"/>
      <c r="L256" s="2"/>
      <c r="M256" s="2"/>
      <c r="N256" s="2"/>
      <c r="O256" s="67"/>
      <c r="P256" s="2"/>
      <c r="Q256" s="2"/>
      <c r="R256" s="2"/>
      <c r="S256" s="2"/>
      <c r="T256" s="2"/>
      <c r="U256" s="2"/>
    </row>
    <row r="257" spans="1:21" ht="14.25" customHeight="1">
      <c r="A257" s="2"/>
      <c r="B257" s="2"/>
      <c r="C257" s="2"/>
      <c r="D257" s="2"/>
      <c r="E257" s="58"/>
      <c r="F257" s="2"/>
      <c r="G257" s="2"/>
      <c r="H257" s="2"/>
      <c r="I257" s="2"/>
      <c r="J257" s="2"/>
      <c r="K257" s="2"/>
      <c r="L257" s="2"/>
      <c r="M257" s="2"/>
      <c r="N257" s="2"/>
      <c r="O257" s="67"/>
      <c r="P257" s="2"/>
      <c r="Q257" s="2"/>
      <c r="R257" s="2"/>
      <c r="S257" s="2"/>
      <c r="T257" s="2"/>
      <c r="U257" s="2"/>
    </row>
    <row r="258" spans="1:21" ht="14.25" customHeight="1">
      <c r="A258" s="2"/>
      <c r="B258" s="2"/>
      <c r="C258" s="2"/>
      <c r="D258" s="2"/>
      <c r="E258" s="58"/>
      <c r="F258" s="2"/>
      <c r="G258" s="2"/>
      <c r="H258" s="2"/>
      <c r="I258" s="2"/>
      <c r="J258" s="2"/>
      <c r="K258" s="2"/>
      <c r="L258" s="2"/>
      <c r="M258" s="2"/>
      <c r="N258" s="2"/>
      <c r="O258" s="67"/>
      <c r="P258" s="2"/>
      <c r="Q258" s="2"/>
      <c r="R258" s="2"/>
      <c r="S258" s="2"/>
      <c r="T258" s="2"/>
      <c r="U258" s="2"/>
    </row>
    <row r="259" spans="1:21" ht="14.25" customHeight="1">
      <c r="A259" s="2"/>
      <c r="B259" s="2"/>
      <c r="C259" s="2"/>
      <c r="D259" s="2"/>
      <c r="E259" s="58"/>
      <c r="F259" s="2"/>
      <c r="G259" s="2"/>
      <c r="H259" s="2"/>
      <c r="I259" s="2"/>
      <c r="J259" s="2"/>
      <c r="K259" s="2"/>
      <c r="L259" s="2"/>
      <c r="M259" s="2"/>
      <c r="N259" s="2"/>
      <c r="O259" s="67"/>
      <c r="P259" s="2"/>
      <c r="Q259" s="2"/>
      <c r="R259" s="2"/>
      <c r="S259" s="2"/>
      <c r="T259" s="2"/>
      <c r="U259" s="2"/>
    </row>
    <row r="260" spans="1:21" ht="14.25" customHeight="1">
      <c r="A260" s="2"/>
      <c r="B260" s="2"/>
      <c r="C260" s="2"/>
      <c r="D260" s="2"/>
      <c r="E260" s="58"/>
      <c r="F260" s="2"/>
      <c r="G260" s="2"/>
      <c r="H260" s="2"/>
      <c r="I260" s="2"/>
      <c r="J260" s="2"/>
      <c r="K260" s="2"/>
      <c r="L260" s="2"/>
      <c r="M260" s="2"/>
      <c r="N260" s="2"/>
      <c r="O260" s="67"/>
      <c r="P260" s="2"/>
      <c r="Q260" s="2"/>
      <c r="R260" s="2"/>
      <c r="S260" s="2"/>
      <c r="T260" s="2"/>
      <c r="U260" s="2"/>
    </row>
    <row r="261" spans="1:21" ht="14.25" customHeight="1">
      <c r="A261" s="2"/>
      <c r="B261" s="2"/>
      <c r="C261" s="2"/>
      <c r="D261" s="2"/>
      <c r="E261" s="58"/>
      <c r="F261" s="2"/>
      <c r="G261" s="2"/>
      <c r="H261" s="2"/>
      <c r="I261" s="2"/>
      <c r="J261" s="2"/>
      <c r="K261" s="2"/>
      <c r="L261" s="2"/>
      <c r="M261" s="2"/>
      <c r="N261" s="2"/>
      <c r="O261" s="67"/>
      <c r="P261" s="2"/>
      <c r="Q261" s="2"/>
      <c r="R261" s="2"/>
      <c r="S261" s="2"/>
      <c r="T261" s="2"/>
      <c r="U261" s="2"/>
    </row>
    <row r="262" spans="1:21" ht="14.25" customHeight="1">
      <c r="A262" s="2"/>
      <c r="B262" s="2"/>
      <c r="C262" s="2"/>
      <c r="D262" s="2"/>
      <c r="E262" s="58"/>
      <c r="F262" s="2"/>
      <c r="G262" s="2"/>
      <c r="H262" s="2"/>
      <c r="I262" s="2"/>
      <c r="J262" s="2"/>
      <c r="K262" s="2"/>
      <c r="L262" s="2"/>
      <c r="M262" s="2"/>
      <c r="N262" s="2"/>
      <c r="O262" s="67"/>
      <c r="P262" s="2"/>
      <c r="Q262" s="2"/>
      <c r="R262" s="2"/>
      <c r="S262" s="2"/>
      <c r="T262" s="2"/>
      <c r="U262" s="2"/>
    </row>
    <row r="263" spans="1:21" ht="14.25" customHeight="1">
      <c r="A263" s="2"/>
      <c r="B263" s="2"/>
      <c r="C263" s="2"/>
      <c r="D263" s="2"/>
      <c r="E263" s="58"/>
      <c r="F263" s="2"/>
      <c r="G263" s="2"/>
      <c r="H263" s="2"/>
      <c r="I263" s="2"/>
      <c r="J263" s="2"/>
      <c r="K263" s="2"/>
      <c r="L263" s="2"/>
      <c r="M263" s="2"/>
      <c r="N263" s="2"/>
      <c r="O263" s="67"/>
      <c r="P263" s="2"/>
      <c r="Q263" s="2"/>
      <c r="R263" s="2"/>
      <c r="S263" s="2"/>
      <c r="T263" s="2"/>
      <c r="U263" s="2"/>
    </row>
    <row r="264" spans="1:21" ht="14.25" customHeight="1">
      <c r="A264" s="2"/>
      <c r="B264" s="2"/>
      <c r="C264" s="2"/>
      <c r="D264" s="2"/>
      <c r="E264" s="58"/>
      <c r="F264" s="2"/>
      <c r="G264" s="2"/>
      <c r="H264" s="2"/>
      <c r="I264" s="2"/>
      <c r="J264" s="2"/>
      <c r="K264" s="2"/>
      <c r="L264" s="2"/>
      <c r="M264" s="2"/>
      <c r="N264" s="2"/>
      <c r="O264" s="67"/>
      <c r="P264" s="2"/>
      <c r="Q264" s="2"/>
      <c r="R264" s="2"/>
      <c r="S264" s="2"/>
      <c r="T264" s="2"/>
      <c r="U264" s="2"/>
    </row>
    <row r="265" spans="1:21" ht="14.25" customHeight="1">
      <c r="A265" s="2"/>
      <c r="B265" s="2"/>
      <c r="C265" s="2"/>
      <c r="D265" s="2"/>
      <c r="E265" s="58"/>
      <c r="F265" s="2"/>
      <c r="G265" s="2"/>
      <c r="H265" s="2"/>
      <c r="I265" s="2"/>
      <c r="J265" s="2"/>
      <c r="K265" s="2"/>
      <c r="L265" s="2"/>
      <c r="M265" s="2"/>
      <c r="N265" s="2"/>
      <c r="O265" s="67"/>
      <c r="P265" s="2"/>
      <c r="Q265" s="2"/>
      <c r="R265" s="2"/>
      <c r="S265" s="2"/>
      <c r="T265" s="2"/>
      <c r="U265" s="2"/>
    </row>
    <row r="266" spans="1:21" ht="14.25" customHeight="1">
      <c r="A266" s="2"/>
      <c r="B266" s="2"/>
      <c r="C266" s="2"/>
      <c r="D266" s="2"/>
      <c r="E266" s="58"/>
      <c r="F266" s="2"/>
      <c r="G266" s="2"/>
      <c r="H266" s="2"/>
      <c r="I266" s="2"/>
      <c r="J266" s="2"/>
      <c r="K266" s="2"/>
      <c r="L266" s="2"/>
      <c r="M266" s="2"/>
      <c r="N266" s="2"/>
      <c r="O266" s="67"/>
      <c r="P266" s="2"/>
      <c r="Q266" s="2"/>
      <c r="R266" s="2"/>
      <c r="S266" s="2"/>
      <c r="T266" s="2"/>
      <c r="U266" s="2"/>
    </row>
    <row r="267" spans="1:21" ht="14.25" customHeight="1">
      <c r="A267" s="2"/>
      <c r="B267" s="2"/>
      <c r="C267" s="2"/>
      <c r="D267" s="2"/>
      <c r="E267" s="58"/>
      <c r="F267" s="2"/>
      <c r="G267" s="2"/>
      <c r="H267" s="2"/>
      <c r="I267" s="2"/>
      <c r="J267" s="2"/>
      <c r="K267" s="2"/>
      <c r="L267" s="2"/>
      <c r="M267" s="2"/>
      <c r="N267" s="2"/>
      <c r="O267" s="67"/>
      <c r="P267" s="2"/>
      <c r="Q267" s="2"/>
      <c r="R267" s="2"/>
      <c r="S267" s="2"/>
      <c r="T267" s="2"/>
      <c r="U267" s="2"/>
    </row>
    <row r="268" spans="1:21" ht="14.25" customHeight="1">
      <c r="A268" s="2"/>
      <c r="B268" s="2"/>
      <c r="C268" s="2"/>
      <c r="D268" s="2"/>
      <c r="E268" s="58"/>
      <c r="F268" s="2"/>
      <c r="G268" s="2"/>
      <c r="H268" s="2"/>
      <c r="I268" s="2"/>
      <c r="J268" s="2"/>
      <c r="K268" s="2"/>
      <c r="L268" s="2"/>
      <c r="M268" s="2"/>
      <c r="N268" s="2"/>
      <c r="O268" s="67"/>
      <c r="P268" s="2"/>
      <c r="Q268" s="2"/>
      <c r="R268" s="2"/>
      <c r="S268" s="2"/>
      <c r="T268" s="2"/>
      <c r="U268" s="2"/>
    </row>
    <row r="269" spans="1:21" ht="14.25" customHeight="1">
      <c r="A269" s="2"/>
      <c r="B269" s="2"/>
      <c r="C269" s="2"/>
      <c r="D269" s="2"/>
      <c r="E269" s="58"/>
      <c r="F269" s="2"/>
      <c r="G269" s="2"/>
      <c r="H269" s="2"/>
      <c r="I269" s="2"/>
      <c r="J269" s="2"/>
      <c r="K269" s="2"/>
      <c r="L269" s="2"/>
      <c r="M269" s="2"/>
      <c r="N269" s="2"/>
      <c r="O269" s="67"/>
      <c r="P269" s="2"/>
      <c r="Q269" s="2"/>
      <c r="R269" s="2"/>
      <c r="S269" s="2"/>
      <c r="T269" s="2"/>
      <c r="U269" s="2"/>
    </row>
    <row r="270" spans="1:21" ht="14.25" customHeight="1">
      <c r="A270" s="2"/>
      <c r="B270" s="2"/>
      <c r="C270" s="2"/>
      <c r="D270" s="2"/>
      <c r="E270" s="58"/>
      <c r="F270" s="2"/>
      <c r="G270" s="2"/>
      <c r="H270" s="2"/>
      <c r="I270" s="2"/>
      <c r="J270" s="2"/>
      <c r="K270" s="2"/>
      <c r="L270" s="2"/>
      <c r="M270" s="2"/>
      <c r="N270" s="2"/>
      <c r="O270" s="67"/>
      <c r="P270" s="2"/>
      <c r="Q270" s="2"/>
      <c r="R270" s="2"/>
      <c r="S270" s="2"/>
      <c r="T270" s="2"/>
      <c r="U270" s="2"/>
    </row>
    <row r="271" spans="1:21" ht="14.25" customHeight="1">
      <c r="A271" s="2"/>
      <c r="B271" s="2"/>
      <c r="C271" s="2"/>
      <c r="D271" s="2"/>
      <c r="E271" s="58"/>
      <c r="F271" s="2"/>
      <c r="G271" s="2"/>
      <c r="H271" s="2"/>
      <c r="I271" s="2"/>
      <c r="J271" s="2"/>
      <c r="K271" s="2"/>
      <c r="L271" s="2"/>
      <c r="M271" s="2"/>
      <c r="N271" s="2"/>
      <c r="O271" s="67"/>
      <c r="P271" s="2"/>
      <c r="Q271" s="2"/>
      <c r="R271" s="2"/>
      <c r="S271" s="2"/>
      <c r="T271" s="2"/>
      <c r="U271" s="2"/>
    </row>
    <row r="272" spans="1:21" ht="14.25" customHeight="1">
      <c r="A272" s="2"/>
      <c r="B272" s="2"/>
      <c r="C272" s="2"/>
      <c r="D272" s="2"/>
      <c r="E272" s="58"/>
      <c r="F272" s="2"/>
      <c r="G272" s="2"/>
      <c r="H272" s="2"/>
      <c r="I272" s="2"/>
      <c r="J272" s="2"/>
      <c r="K272" s="2"/>
      <c r="L272" s="2"/>
      <c r="M272" s="2"/>
      <c r="N272" s="2"/>
      <c r="O272" s="67"/>
      <c r="P272" s="2"/>
      <c r="Q272" s="2"/>
      <c r="R272" s="2"/>
      <c r="S272" s="2"/>
      <c r="T272" s="2"/>
      <c r="U272" s="2"/>
    </row>
    <row r="273" spans="1:21" ht="14.25" customHeight="1">
      <c r="A273" s="2"/>
      <c r="B273" s="2"/>
      <c r="C273" s="2"/>
      <c r="D273" s="2"/>
      <c r="E273" s="58"/>
      <c r="F273" s="2"/>
      <c r="G273" s="2"/>
      <c r="H273" s="2"/>
      <c r="I273" s="2"/>
      <c r="J273" s="2"/>
      <c r="K273" s="2"/>
      <c r="L273" s="2"/>
      <c r="M273" s="2"/>
      <c r="N273" s="2"/>
      <c r="O273" s="67"/>
      <c r="P273" s="2"/>
      <c r="Q273" s="2"/>
      <c r="R273" s="2"/>
      <c r="S273" s="2"/>
      <c r="T273" s="2"/>
      <c r="U273" s="2"/>
    </row>
    <row r="274" spans="1:21" ht="14.25" customHeight="1">
      <c r="A274" s="2"/>
      <c r="B274" s="2"/>
      <c r="C274" s="2"/>
      <c r="D274" s="2"/>
      <c r="E274" s="58"/>
      <c r="F274" s="2"/>
      <c r="G274" s="2"/>
      <c r="H274" s="2"/>
      <c r="I274" s="2"/>
      <c r="J274" s="2"/>
      <c r="K274" s="2"/>
      <c r="L274" s="2"/>
      <c r="M274" s="2"/>
      <c r="N274" s="2"/>
      <c r="O274" s="67"/>
      <c r="P274" s="2"/>
      <c r="Q274" s="2"/>
      <c r="R274" s="2"/>
      <c r="S274" s="2"/>
      <c r="T274" s="2"/>
      <c r="U274" s="2"/>
    </row>
    <row r="275" spans="1:21" ht="14.25" customHeight="1">
      <c r="A275" s="2"/>
      <c r="B275" s="2"/>
      <c r="C275" s="2"/>
      <c r="D275" s="2"/>
      <c r="E275" s="58"/>
      <c r="F275" s="2"/>
      <c r="G275" s="2"/>
      <c r="H275" s="2"/>
      <c r="I275" s="2"/>
      <c r="J275" s="2"/>
      <c r="K275" s="2"/>
      <c r="L275" s="2"/>
      <c r="M275" s="2"/>
      <c r="N275" s="2"/>
      <c r="O275" s="67"/>
      <c r="P275" s="2"/>
      <c r="Q275" s="2"/>
      <c r="R275" s="2"/>
      <c r="S275" s="2"/>
      <c r="T275" s="2"/>
      <c r="U275" s="2"/>
    </row>
    <row r="276" spans="1:21" ht="14.25" customHeight="1">
      <c r="A276" s="2"/>
      <c r="B276" s="2"/>
      <c r="C276" s="2"/>
      <c r="D276" s="2"/>
      <c r="E276" s="58"/>
      <c r="F276" s="2"/>
      <c r="G276" s="2"/>
      <c r="H276" s="2"/>
      <c r="I276" s="2"/>
      <c r="J276" s="2"/>
      <c r="K276" s="2"/>
      <c r="L276" s="2"/>
      <c r="M276" s="2"/>
      <c r="N276" s="2"/>
      <c r="O276" s="67"/>
      <c r="P276" s="2"/>
      <c r="Q276" s="2"/>
      <c r="R276" s="2"/>
      <c r="S276" s="2"/>
      <c r="T276" s="2"/>
      <c r="U276" s="2"/>
    </row>
    <row r="277" spans="1:21" ht="14.25" customHeight="1">
      <c r="A277" s="2"/>
      <c r="B277" s="2"/>
      <c r="C277" s="2"/>
      <c r="D277" s="2"/>
      <c r="E277" s="58"/>
      <c r="F277" s="2"/>
      <c r="G277" s="2"/>
      <c r="H277" s="2"/>
      <c r="I277" s="2"/>
      <c r="J277" s="2"/>
      <c r="K277" s="2"/>
      <c r="L277" s="2"/>
      <c r="M277" s="2"/>
      <c r="N277" s="2"/>
      <c r="O277" s="67"/>
      <c r="P277" s="2"/>
      <c r="Q277" s="2"/>
      <c r="R277" s="2"/>
      <c r="S277" s="2"/>
      <c r="T277" s="2"/>
      <c r="U277" s="2"/>
    </row>
    <row r="278" spans="1:21" ht="14.25" customHeight="1">
      <c r="A278" s="2"/>
      <c r="B278" s="2"/>
      <c r="C278" s="2"/>
      <c r="D278" s="2"/>
      <c r="E278" s="58"/>
      <c r="F278" s="2"/>
      <c r="G278" s="2"/>
      <c r="H278" s="2"/>
      <c r="I278" s="2"/>
      <c r="J278" s="2"/>
      <c r="K278" s="2"/>
      <c r="L278" s="2"/>
      <c r="M278" s="2"/>
      <c r="N278" s="2"/>
      <c r="O278" s="67"/>
      <c r="P278" s="2"/>
      <c r="Q278" s="2"/>
      <c r="R278" s="2"/>
      <c r="S278" s="2"/>
      <c r="T278" s="2"/>
      <c r="U278" s="2"/>
    </row>
    <row r="279" spans="1:21" ht="14.25" customHeight="1">
      <c r="A279" s="2"/>
      <c r="B279" s="2"/>
      <c r="C279" s="2"/>
      <c r="D279" s="2"/>
      <c r="E279" s="58"/>
      <c r="F279" s="2"/>
      <c r="G279" s="2"/>
      <c r="H279" s="2"/>
      <c r="I279" s="2"/>
      <c r="J279" s="2"/>
      <c r="K279" s="2"/>
      <c r="L279" s="2"/>
      <c r="M279" s="2"/>
      <c r="N279" s="2"/>
      <c r="O279" s="67"/>
      <c r="P279" s="2"/>
      <c r="Q279" s="2"/>
      <c r="R279" s="2"/>
      <c r="S279" s="2"/>
      <c r="T279" s="2"/>
      <c r="U279" s="2"/>
    </row>
    <row r="280" spans="1:21" ht="14.25" customHeight="1">
      <c r="A280" s="2"/>
      <c r="B280" s="2"/>
      <c r="C280" s="2"/>
      <c r="D280" s="2"/>
      <c r="E280" s="58"/>
      <c r="F280" s="2"/>
      <c r="G280" s="2"/>
      <c r="H280" s="2"/>
      <c r="I280" s="2"/>
      <c r="J280" s="2"/>
      <c r="K280" s="2"/>
      <c r="L280" s="2"/>
      <c r="M280" s="2"/>
      <c r="N280" s="2"/>
      <c r="O280" s="67"/>
      <c r="P280" s="2"/>
      <c r="Q280" s="2"/>
      <c r="R280" s="2"/>
      <c r="S280" s="2"/>
      <c r="T280" s="2"/>
      <c r="U280" s="2"/>
    </row>
    <row r="281" spans="1:21" ht="14.25" customHeight="1">
      <c r="A281" s="2"/>
      <c r="B281" s="2"/>
      <c r="C281" s="2"/>
      <c r="D281" s="2"/>
      <c r="E281" s="58"/>
      <c r="F281" s="2"/>
      <c r="G281" s="2"/>
      <c r="H281" s="2"/>
      <c r="I281" s="2"/>
      <c r="J281" s="2"/>
      <c r="K281" s="2"/>
      <c r="L281" s="2"/>
      <c r="M281" s="2"/>
      <c r="N281" s="2"/>
      <c r="O281" s="67"/>
      <c r="P281" s="2"/>
      <c r="Q281" s="2"/>
      <c r="R281" s="2"/>
      <c r="S281" s="2"/>
      <c r="T281" s="2"/>
      <c r="U281" s="2"/>
    </row>
    <row r="282" spans="1:21" ht="14.25" customHeight="1">
      <c r="A282" s="2"/>
      <c r="B282" s="2"/>
      <c r="C282" s="2"/>
      <c r="D282" s="2"/>
      <c r="E282" s="58"/>
      <c r="F282" s="2"/>
      <c r="G282" s="2"/>
      <c r="H282" s="2"/>
      <c r="I282" s="2"/>
      <c r="J282" s="2"/>
      <c r="K282" s="2"/>
      <c r="L282" s="2"/>
      <c r="M282" s="2"/>
      <c r="N282" s="2"/>
      <c r="O282" s="67"/>
      <c r="P282" s="2"/>
      <c r="Q282" s="2"/>
      <c r="R282" s="2"/>
      <c r="S282" s="2"/>
      <c r="T282" s="2"/>
      <c r="U282" s="2"/>
    </row>
    <row r="283" spans="1:21" ht="14.25" customHeight="1">
      <c r="A283" s="2"/>
      <c r="B283" s="2"/>
      <c r="C283" s="2"/>
      <c r="D283" s="2"/>
      <c r="E283" s="58"/>
      <c r="F283" s="2"/>
      <c r="G283" s="2"/>
      <c r="H283" s="2"/>
      <c r="I283" s="2"/>
      <c r="J283" s="2"/>
      <c r="K283" s="2"/>
      <c r="L283" s="2"/>
      <c r="M283" s="2"/>
      <c r="N283" s="2"/>
      <c r="O283" s="67"/>
      <c r="P283" s="2"/>
      <c r="Q283" s="2"/>
      <c r="R283" s="2"/>
      <c r="S283" s="2"/>
      <c r="T283" s="2"/>
      <c r="U283" s="2"/>
    </row>
    <row r="284" spans="1:21" ht="14.25" customHeight="1">
      <c r="A284" s="2"/>
      <c r="B284" s="2"/>
      <c r="C284" s="2"/>
      <c r="D284" s="2"/>
      <c r="E284" s="58"/>
      <c r="F284" s="2"/>
      <c r="G284" s="2"/>
      <c r="H284" s="2"/>
      <c r="I284" s="2"/>
      <c r="J284" s="2"/>
      <c r="K284" s="2"/>
      <c r="L284" s="2"/>
      <c r="M284" s="2"/>
      <c r="N284" s="2"/>
      <c r="O284" s="67"/>
      <c r="P284" s="2"/>
      <c r="Q284" s="2"/>
      <c r="R284" s="2"/>
      <c r="S284" s="2"/>
      <c r="T284" s="2"/>
      <c r="U284" s="2"/>
    </row>
    <row r="285" spans="1:21" ht="14.25" customHeight="1">
      <c r="A285" s="2"/>
      <c r="B285" s="2"/>
      <c r="C285" s="2"/>
      <c r="D285" s="2"/>
      <c r="E285" s="58"/>
      <c r="F285" s="2"/>
      <c r="G285" s="2"/>
      <c r="H285" s="2"/>
      <c r="I285" s="2"/>
      <c r="J285" s="2"/>
      <c r="K285" s="2"/>
      <c r="L285" s="2"/>
      <c r="M285" s="2"/>
      <c r="N285" s="2"/>
      <c r="O285" s="67"/>
      <c r="P285" s="2"/>
      <c r="Q285" s="2"/>
      <c r="R285" s="2"/>
      <c r="S285" s="2"/>
      <c r="T285" s="2"/>
      <c r="U285" s="2"/>
    </row>
    <row r="286" spans="1:21" ht="14.25" customHeight="1">
      <c r="A286" s="2"/>
      <c r="B286" s="2"/>
      <c r="C286" s="2"/>
      <c r="D286" s="2"/>
      <c r="E286" s="58"/>
      <c r="F286" s="2"/>
      <c r="G286" s="2"/>
      <c r="H286" s="2"/>
      <c r="I286" s="2"/>
      <c r="J286" s="2"/>
      <c r="K286" s="2"/>
      <c r="L286" s="2"/>
      <c r="M286" s="2"/>
      <c r="N286" s="2"/>
      <c r="O286" s="67"/>
      <c r="P286" s="2"/>
      <c r="Q286" s="2"/>
      <c r="R286" s="2"/>
      <c r="S286" s="2"/>
      <c r="T286" s="2"/>
      <c r="U286" s="2"/>
    </row>
    <row r="287" spans="1:21" ht="14.25" customHeight="1">
      <c r="A287" s="2"/>
      <c r="B287" s="2"/>
      <c r="C287" s="2"/>
      <c r="D287" s="2"/>
      <c r="E287" s="58"/>
      <c r="F287" s="2"/>
      <c r="G287" s="2"/>
      <c r="H287" s="2"/>
      <c r="I287" s="2"/>
      <c r="J287" s="2"/>
      <c r="K287" s="2"/>
      <c r="L287" s="2"/>
      <c r="M287" s="2"/>
      <c r="N287" s="2"/>
      <c r="O287" s="67"/>
      <c r="P287" s="2"/>
      <c r="Q287" s="2"/>
      <c r="R287" s="2"/>
      <c r="S287" s="2"/>
      <c r="T287" s="2"/>
      <c r="U287" s="2"/>
    </row>
    <row r="288" spans="1:21" ht="14.25" customHeight="1">
      <c r="A288" s="2"/>
      <c r="B288" s="2"/>
      <c r="C288" s="2"/>
      <c r="D288" s="2"/>
      <c r="E288" s="58"/>
      <c r="F288" s="2"/>
      <c r="G288" s="2"/>
      <c r="H288" s="2"/>
      <c r="I288" s="2"/>
      <c r="J288" s="2"/>
      <c r="K288" s="2"/>
      <c r="L288" s="2"/>
      <c r="M288" s="2"/>
      <c r="N288" s="2"/>
      <c r="O288" s="67"/>
      <c r="P288" s="2"/>
      <c r="Q288" s="2"/>
      <c r="R288" s="2"/>
      <c r="S288" s="2"/>
      <c r="T288" s="2"/>
      <c r="U288" s="2"/>
    </row>
    <row r="289" spans="1:21" ht="14.25" customHeight="1">
      <c r="A289" s="2"/>
      <c r="B289" s="2"/>
      <c r="C289" s="2"/>
      <c r="D289" s="2"/>
      <c r="E289" s="58"/>
      <c r="F289" s="2"/>
      <c r="G289" s="2"/>
      <c r="H289" s="2"/>
      <c r="I289" s="2"/>
      <c r="J289" s="2"/>
      <c r="K289" s="2"/>
      <c r="L289" s="2"/>
      <c r="M289" s="2"/>
      <c r="N289" s="2"/>
      <c r="O289" s="67"/>
      <c r="P289" s="2"/>
      <c r="Q289" s="2"/>
      <c r="R289" s="2"/>
      <c r="S289" s="2"/>
      <c r="T289" s="2"/>
      <c r="U289" s="2"/>
    </row>
    <row r="290" spans="1:21" ht="14.25" customHeight="1">
      <c r="A290" s="2"/>
      <c r="B290" s="2"/>
      <c r="C290" s="2"/>
      <c r="D290" s="2"/>
      <c r="E290" s="58"/>
      <c r="F290" s="2"/>
      <c r="G290" s="2"/>
      <c r="H290" s="2"/>
      <c r="I290" s="2"/>
      <c r="J290" s="2"/>
      <c r="K290" s="2"/>
      <c r="L290" s="2"/>
      <c r="M290" s="2"/>
      <c r="N290" s="2"/>
      <c r="O290" s="67"/>
      <c r="P290" s="2"/>
      <c r="Q290" s="2"/>
      <c r="R290" s="2"/>
      <c r="S290" s="2"/>
      <c r="T290" s="2"/>
      <c r="U290" s="2"/>
    </row>
    <row r="291" spans="1:21" ht="14.25" customHeight="1">
      <c r="A291" s="2"/>
      <c r="B291" s="2"/>
      <c r="C291" s="2"/>
      <c r="D291" s="2"/>
      <c r="E291" s="58"/>
      <c r="F291" s="2"/>
      <c r="G291" s="2"/>
      <c r="H291" s="2"/>
      <c r="I291" s="2"/>
      <c r="J291" s="2"/>
      <c r="K291" s="2"/>
      <c r="L291" s="2"/>
      <c r="M291" s="2"/>
      <c r="N291" s="2"/>
      <c r="O291" s="67"/>
      <c r="P291" s="2"/>
      <c r="Q291" s="2"/>
      <c r="R291" s="2"/>
      <c r="S291" s="2"/>
      <c r="T291" s="2"/>
      <c r="U291" s="2"/>
    </row>
    <row r="292" spans="1:21" ht="14.25" customHeight="1">
      <c r="A292" s="2"/>
      <c r="B292" s="2"/>
      <c r="C292" s="2"/>
      <c r="D292" s="2"/>
      <c r="E292" s="58"/>
      <c r="F292" s="2"/>
      <c r="G292" s="2"/>
      <c r="H292" s="2"/>
      <c r="I292" s="2"/>
      <c r="J292" s="2"/>
      <c r="K292" s="2"/>
      <c r="L292" s="2"/>
      <c r="M292" s="2"/>
      <c r="N292" s="2"/>
      <c r="O292" s="67"/>
      <c r="P292" s="2"/>
      <c r="Q292" s="2"/>
      <c r="R292" s="2"/>
      <c r="S292" s="2"/>
      <c r="T292" s="2"/>
      <c r="U292" s="2"/>
    </row>
    <row r="293" spans="1:21" ht="14.25" customHeight="1">
      <c r="A293" s="2"/>
      <c r="B293" s="2"/>
      <c r="C293" s="2"/>
      <c r="D293" s="2"/>
      <c r="E293" s="58"/>
      <c r="F293" s="2"/>
      <c r="G293" s="2"/>
      <c r="H293" s="2"/>
      <c r="I293" s="2"/>
      <c r="J293" s="2"/>
      <c r="K293" s="2"/>
      <c r="L293" s="2"/>
      <c r="M293" s="2"/>
      <c r="N293" s="2"/>
      <c r="O293" s="67"/>
      <c r="P293" s="2"/>
      <c r="Q293" s="2"/>
      <c r="R293" s="2"/>
      <c r="S293" s="2"/>
      <c r="T293" s="2"/>
      <c r="U293" s="2"/>
    </row>
    <row r="294" spans="1:21" ht="14.25" customHeight="1">
      <c r="A294" s="2"/>
      <c r="B294" s="2"/>
      <c r="C294" s="2"/>
      <c r="D294" s="2"/>
      <c r="E294" s="58"/>
      <c r="F294" s="2"/>
      <c r="G294" s="2"/>
      <c r="H294" s="2"/>
      <c r="I294" s="2"/>
      <c r="J294" s="2"/>
      <c r="K294" s="2"/>
      <c r="L294" s="2"/>
      <c r="M294" s="2"/>
      <c r="N294" s="2"/>
      <c r="O294" s="67"/>
      <c r="P294" s="2"/>
      <c r="Q294" s="2"/>
      <c r="R294" s="2"/>
      <c r="S294" s="2"/>
      <c r="T294" s="2"/>
      <c r="U294" s="2"/>
    </row>
    <row r="295" spans="1:21" ht="14.25" customHeight="1">
      <c r="A295" s="2"/>
      <c r="B295" s="2"/>
      <c r="C295" s="2"/>
      <c r="D295" s="2"/>
      <c r="E295" s="58"/>
      <c r="F295" s="2"/>
      <c r="G295" s="2"/>
      <c r="H295" s="2"/>
      <c r="I295" s="2"/>
      <c r="J295" s="2"/>
      <c r="K295" s="2"/>
      <c r="L295" s="2"/>
      <c r="M295" s="2"/>
      <c r="N295" s="2"/>
      <c r="O295" s="67"/>
      <c r="P295" s="2"/>
      <c r="Q295" s="2"/>
      <c r="R295" s="2"/>
      <c r="S295" s="2"/>
      <c r="T295" s="2"/>
      <c r="U295" s="2"/>
    </row>
    <row r="296" spans="1:21" ht="14.25" customHeight="1">
      <c r="A296" s="2"/>
      <c r="B296" s="2"/>
      <c r="C296" s="2"/>
      <c r="D296" s="2"/>
      <c r="E296" s="58"/>
      <c r="F296" s="2"/>
      <c r="G296" s="2"/>
      <c r="H296" s="2"/>
      <c r="I296" s="2"/>
      <c r="J296" s="2"/>
      <c r="K296" s="2"/>
      <c r="L296" s="2"/>
      <c r="M296" s="2"/>
      <c r="N296" s="2"/>
      <c r="O296" s="67"/>
      <c r="P296" s="2"/>
      <c r="Q296" s="2"/>
      <c r="R296" s="2"/>
      <c r="S296" s="2"/>
      <c r="T296" s="2"/>
      <c r="U296" s="2"/>
    </row>
    <row r="297" spans="1:21" ht="14.25" customHeight="1">
      <c r="A297" s="2"/>
      <c r="B297" s="2"/>
      <c r="C297" s="2"/>
      <c r="D297" s="2"/>
      <c r="E297" s="58"/>
      <c r="F297" s="2"/>
      <c r="G297" s="2"/>
      <c r="H297" s="2"/>
      <c r="I297" s="2"/>
      <c r="J297" s="2"/>
      <c r="K297" s="2"/>
      <c r="L297" s="2"/>
      <c r="M297" s="2"/>
      <c r="N297" s="2"/>
      <c r="O297" s="67"/>
      <c r="P297" s="2"/>
      <c r="Q297" s="2"/>
      <c r="R297" s="2"/>
      <c r="S297" s="2"/>
      <c r="T297" s="2"/>
      <c r="U297" s="2"/>
    </row>
    <row r="298" spans="1:21" ht="14.25" customHeight="1">
      <c r="A298" s="2"/>
      <c r="B298" s="2"/>
      <c r="C298" s="2"/>
      <c r="D298" s="2"/>
      <c r="E298" s="58"/>
      <c r="F298" s="2"/>
      <c r="G298" s="2"/>
      <c r="H298" s="2"/>
      <c r="I298" s="2"/>
      <c r="J298" s="2"/>
      <c r="K298" s="2"/>
      <c r="L298" s="2"/>
      <c r="M298" s="2"/>
      <c r="N298" s="2"/>
      <c r="O298" s="67"/>
      <c r="P298" s="2"/>
      <c r="Q298" s="2"/>
      <c r="R298" s="2"/>
      <c r="S298" s="2"/>
      <c r="T298" s="2"/>
      <c r="U298" s="2"/>
    </row>
    <row r="299" spans="1:21" ht="14.25" customHeight="1">
      <c r="A299" s="2"/>
      <c r="B299" s="2"/>
      <c r="C299" s="2"/>
      <c r="D299" s="2"/>
      <c r="E299" s="58"/>
      <c r="F299" s="2"/>
      <c r="G299" s="2"/>
      <c r="H299" s="2"/>
      <c r="I299" s="2"/>
      <c r="J299" s="2"/>
      <c r="K299" s="2"/>
      <c r="L299" s="2"/>
      <c r="M299" s="2"/>
      <c r="N299" s="2"/>
      <c r="O299" s="67"/>
      <c r="P299" s="2"/>
      <c r="Q299" s="2"/>
      <c r="R299" s="2"/>
      <c r="S299" s="2"/>
      <c r="T299" s="2"/>
      <c r="U299" s="2"/>
    </row>
    <row r="300" spans="1:21" ht="14.25" customHeight="1">
      <c r="A300" s="2"/>
      <c r="B300" s="2"/>
      <c r="C300" s="2"/>
      <c r="D300" s="2"/>
      <c r="E300" s="58"/>
      <c r="F300" s="2"/>
      <c r="G300" s="2"/>
      <c r="H300" s="2"/>
      <c r="I300" s="2"/>
      <c r="J300" s="2"/>
      <c r="K300" s="2"/>
      <c r="L300" s="2"/>
      <c r="M300" s="2"/>
      <c r="N300" s="2"/>
      <c r="O300" s="67"/>
      <c r="P300" s="2"/>
      <c r="Q300" s="2"/>
      <c r="R300" s="2"/>
      <c r="S300" s="2"/>
      <c r="T300" s="2"/>
      <c r="U300" s="2"/>
    </row>
    <row r="301" spans="1:21" ht="14.25" customHeight="1">
      <c r="A301" s="2"/>
      <c r="B301" s="2"/>
      <c r="C301" s="2"/>
      <c r="D301" s="2"/>
      <c r="E301" s="58"/>
      <c r="F301" s="2"/>
      <c r="G301" s="2"/>
      <c r="H301" s="2"/>
      <c r="I301" s="2"/>
      <c r="J301" s="2"/>
      <c r="K301" s="2"/>
      <c r="L301" s="2"/>
      <c r="M301" s="2"/>
      <c r="N301" s="2"/>
      <c r="O301" s="67"/>
      <c r="P301" s="2"/>
      <c r="Q301" s="2"/>
      <c r="R301" s="2"/>
      <c r="S301" s="2"/>
      <c r="T301" s="2"/>
      <c r="U301" s="2"/>
    </row>
    <row r="302" spans="1:21" ht="14.25" customHeight="1">
      <c r="A302" s="2"/>
      <c r="B302" s="2"/>
      <c r="C302" s="2"/>
      <c r="D302" s="2"/>
      <c r="E302" s="58"/>
      <c r="F302" s="2"/>
      <c r="G302" s="2"/>
      <c r="H302" s="2"/>
      <c r="I302" s="2"/>
      <c r="J302" s="2"/>
      <c r="K302" s="2"/>
      <c r="L302" s="2"/>
      <c r="M302" s="2"/>
      <c r="N302" s="2"/>
      <c r="O302" s="67"/>
      <c r="P302" s="2"/>
      <c r="Q302" s="2"/>
      <c r="R302" s="2"/>
      <c r="S302" s="2"/>
      <c r="T302" s="2"/>
      <c r="U302" s="2"/>
    </row>
    <row r="303" spans="1:21" ht="14.25" customHeight="1">
      <c r="A303" s="2"/>
      <c r="B303" s="2"/>
      <c r="C303" s="2"/>
      <c r="D303" s="2"/>
      <c r="E303" s="58"/>
      <c r="F303" s="2"/>
      <c r="G303" s="2"/>
      <c r="H303" s="2"/>
      <c r="I303" s="2"/>
      <c r="J303" s="2"/>
      <c r="K303" s="2"/>
      <c r="L303" s="2"/>
      <c r="M303" s="2"/>
      <c r="N303" s="2"/>
      <c r="O303" s="67"/>
      <c r="P303" s="2"/>
      <c r="Q303" s="2"/>
      <c r="R303" s="2"/>
      <c r="S303" s="2"/>
      <c r="T303" s="2"/>
      <c r="U303" s="2"/>
    </row>
    <row r="304" spans="1:21" ht="14.25" customHeight="1">
      <c r="A304" s="2"/>
      <c r="B304" s="2"/>
      <c r="C304" s="2"/>
      <c r="D304" s="2"/>
      <c r="E304" s="58"/>
      <c r="F304" s="2"/>
      <c r="G304" s="2"/>
      <c r="H304" s="2"/>
      <c r="I304" s="2"/>
      <c r="J304" s="2"/>
      <c r="K304" s="2"/>
      <c r="L304" s="2"/>
      <c r="M304" s="2"/>
      <c r="N304" s="2"/>
      <c r="O304" s="67"/>
      <c r="P304" s="2"/>
      <c r="Q304" s="2"/>
      <c r="R304" s="2"/>
      <c r="S304" s="2"/>
      <c r="T304" s="2"/>
      <c r="U304" s="2"/>
    </row>
    <row r="305" spans="1:21" ht="14.25" customHeight="1">
      <c r="A305" s="2"/>
      <c r="B305" s="2"/>
      <c r="C305" s="2"/>
      <c r="D305" s="2"/>
      <c r="E305" s="58"/>
      <c r="F305" s="2"/>
      <c r="G305" s="2"/>
      <c r="H305" s="2"/>
      <c r="I305" s="2"/>
      <c r="J305" s="2"/>
      <c r="K305" s="2"/>
      <c r="L305" s="2"/>
      <c r="M305" s="2"/>
      <c r="N305" s="2"/>
      <c r="O305" s="67"/>
      <c r="P305" s="2"/>
      <c r="Q305" s="2"/>
      <c r="R305" s="2"/>
      <c r="S305" s="2"/>
      <c r="T305" s="2"/>
      <c r="U305" s="2"/>
    </row>
    <row r="306" spans="1:21" ht="14.25" customHeight="1">
      <c r="A306" s="2"/>
      <c r="B306" s="2"/>
      <c r="C306" s="2"/>
      <c r="D306" s="2"/>
      <c r="E306" s="58"/>
      <c r="F306" s="2"/>
      <c r="G306" s="2"/>
      <c r="H306" s="2"/>
      <c r="I306" s="2"/>
      <c r="J306" s="2"/>
      <c r="K306" s="2"/>
      <c r="L306" s="2"/>
      <c r="M306" s="2"/>
      <c r="N306" s="2"/>
      <c r="O306" s="67"/>
      <c r="P306" s="2"/>
      <c r="Q306" s="2"/>
      <c r="R306" s="2"/>
      <c r="S306" s="2"/>
      <c r="T306" s="2"/>
      <c r="U306" s="2"/>
    </row>
    <row r="307" spans="1:21" ht="14.25" customHeight="1">
      <c r="A307" s="2"/>
      <c r="B307" s="2"/>
      <c r="C307" s="2"/>
      <c r="D307" s="2"/>
      <c r="E307" s="58"/>
      <c r="F307" s="2"/>
      <c r="G307" s="2"/>
      <c r="H307" s="2"/>
      <c r="I307" s="2"/>
      <c r="J307" s="2"/>
      <c r="K307" s="2"/>
      <c r="L307" s="2"/>
      <c r="M307" s="2"/>
      <c r="N307" s="2"/>
      <c r="O307" s="67"/>
      <c r="P307" s="2"/>
      <c r="Q307" s="2"/>
      <c r="R307" s="2"/>
      <c r="S307" s="2"/>
      <c r="T307" s="2"/>
      <c r="U307" s="2"/>
    </row>
    <row r="308" spans="1:21" ht="14.25" customHeight="1">
      <c r="A308" s="2"/>
      <c r="B308" s="2"/>
      <c r="C308" s="2"/>
      <c r="D308" s="2"/>
      <c r="E308" s="58"/>
      <c r="F308" s="2"/>
      <c r="G308" s="2"/>
      <c r="H308" s="2"/>
      <c r="I308" s="2"/>
      <c r="J308" s="2"/>
      <c r="K308" s="2"/>
      <c r="L308" s="2"/>
      <c r="M308" s="2"/>
      <c r="N308" s="2"/>
      <c r="O308" s="67"/>
      <c r="P308" s="2"/>
      <c r="Q308" s="2"/>
      <c r="R308" s="2"/>
      <c r="S308" s="2"/>
      <c r="T308" s="2"/>
      <c r="U308" s="2"/>
    </row>
    <row r="309" spans="1:21" ht="14.25" customHeight="1">
      <c r="A309" s="2"/>
      <c r="B309" s="2"/>
      <c r="C309" s="2"/>
      <c r="D309" s="2"/>
      <c r="E309" s="58"/>
      <c r="F309" s="2"/>
      <c r="G309" s="2"/>
      <c r="H309" s="2"/>
      <c r="I309" s="2"/>
      <c r="J309" s="2"/>
      <c r="K309" s="2"/>
      <c r="L309" s="2"/>
      <c r="M309" s="2"/>
      <c r="N309" s="2"/>
      <c r="O309" s="67"/>
      <c r="P309" s="2"/>
      <c r="Q309" s="2"/>
      <c r="R309" s="2"/>
      <c r="S309" s="2"/>
      <c r="T309" s="2"/>
      <c r="U309" s="2"/>
    </row>
    <row r="310" spans="1:21" ht="14.25" customHeight="1">
      <c r="A310" s="2"/>
      <c r="B310" s="2"/>
      <c r="C310" s="2"/>
      <c r="D310" s="2"/>
      <c r="E310" s="58"/>
      <c r="F310" s="2"/>
      <c r="G310" s="2"/>
      <c r="H310" s="2"/>
      <c r="I310" s="2"/>
      <c r="J310" s="2"/>
      <c r="K310" s="2"/>
      <c r="L310" s="2"/>
      <c r="M310" s="2"/>
      <c r="N310" s="2"/>
      <c r="O310" s="67"/>
      <c r="P310" s="2"/>
      <c r="Q310" s="2"/>
      <c r="R310" s="2"/>
      <c r="S310" s="2"/>
      <c r="T310" s="2"/>
      <c r="U310" s="2"/>
    </row>
    <row r="311" spans="1:21" ht="14.25" customHeight="1">
      <c r="A311" s="2"/>
      <c r="B311" s="2"/>
      <c r="C311" s="2"/>
      <c r="D311" s="2"/>
      <c r="E311" s="58"/>
      <c r="F311" s="2"/>
      <c r="G311" s="2"/>
      <c r="H311" s="2"/>
      <c r="I311" s="2"/>
      <c r="J311" s="2"/>
      <c r="K311" s="2"/>
      <c r="L311" s="2"/>
      <c r="M311" s="2"/>
      <c r="N311" s="2"/>
      <c r="O311" s="67"/>
      <c r="P311" s="2"/>
      <c r="Q311" s="2"/>
      <c r="R311" s="2"/>
      <c r="S311" s="2"/>
      <c r="T311" s="2"/>
      <c r="U311" s="2"/>
    </row>
    <row r="312" spans="1:21" ht="14.25" customHeight="1">
      <c r="A312" s="2"/>
      <c r="B312" s="2"/>
      <c r="C312" s="2"/>
      <c r="D312" s="2"/>
      <c r="E312" s="58"/>
      <c r="F312" s="2"/>
      <c r="G312" s="2"/>
      <c r="H312" s="2"/>
      <c r="I312" s="2"/>
      <c r="J312" s="2"/>
      <c r="K312" s="2"/>
      <c r="L312" s="2"/>
      <c r="M312" s="2"/>
      <c r="N312" s="2"/>
      <c r="O312" s="67"/>
      <c r="P312" s="2"/>
      <c r="Q312" s="2"/>
      <c r="R312" s="2"/>
      <c r="S312" s="2"/>
      <c r="T312" s="2"/>
      <c r="U312" s="2"/>
    </row>
    <row r="313" spans="1:21" ht="14.25" customHeight="1">
      <c r="A313" s="2"/>
      <c r="B313" s="2"/>
      <c r="C313" s="2"/>
      <c r="D313" s="2"/>
      <c r="E313" s="58"/>
      <c r="F313" s="2"/>
      <c r="G313" s="2"/>
      <c r="H313" s="2"/>
      <c r="I313" s="2"/>
      <c r="J313" s="2"/>
      <c r="K313" s="2"/>
      <c r="L313" s="2"/>
      <c r="M313" s="2"/>
      <c r="N313" s="2"/>
      <c r="O313" s="67"/>
      <c r="P313" s="2"/>
      <c r="Q313" s="2"/>
      <c r="R313" s="2"/>
      <c r="S313" s="2"/>
      <c r="T313" s="2"/>
      <c r="U313" s="2"/>
    </row>
    <row r="314" spans="1:21" ht="14.25" customHeight="1">
      <c r="A314" s="2"/>
      <c r="B314" s="2"/>
      <c r="C314" s="2"/>
      <c r="D314" s="2"/>
      <c r="E314" s="58"/>
      <c r="F314" s="2"/>
      <c r="G314" s="2"/>
      <c r="H314" s="2"/>
      <c r="I314" s="2"/>
      <c r="J314" s="2"/>
      <c r="K314" s="2"/>
      <c r="L314" s="2"/>
      <c r="M314" s="2"/>
      <c r="N314" s="2"/>
      <c r="O314" s="67"/>
      <c r="P314" s="2"/>
      <c r="Q314" s="2"/>
      <c r="R314" s="2"/>
      <c r="S314" s="2"/>
      <c r="T314" s="2"/>
      <c r="U314" s="2"/>
    </row>
    <row r="315" spans="1:21" ht="14.25" customHeight="1">
      <c r="A315" s="2"/>
      <c r="B315" s="2"/>
      <c r="C315" s="2"/>
      <c r="D315" s="2"/>
      <c r="E315" s="58"/>
      <c r="F315" s="2"/>
      <c r="G315" s="2"/>
      <c r="H315" s="2"/>
      <c r="I315" s="2"/>
      <c r="J315" s="2"/>
      <c r="K315" s="2"/>
      <c r="L315" s="2"/>
      <c r="M315" s="2"/>
      <c r="N315" s="2"/>
      <c r="O315" s="67"/>
      <c r="P315" s="2"/>
      <c r="Q315" s="2"/>
      <c r="R315" s="2"/>
      <c r="S315" s="2"/>
      <c r="T315" s="2"/>
      <c r="U315" s="2"/>
    </row>
    <row r="316" spans="1:21" ht="14.25" customHeight="1">
      <c r="A316" s="2"/>
      <c r="B316" s="2"/>
      <c r="C316" s="2"/>
      <c r="D316" s="2"/>
      <c r="E316" s="58"/>
      <c r="F316" s="2"/>
      <c r="G316" s="2"/>
      <c r="H316" s="2"/>
      <c r="I316" s="2"/>
      <c r="J316" s="2"/>
      <c r="K316" s="2"/>
      <c r="L316" s="2"/>
      <c r="M316" s="2"/>
      <c r="N316" s="2"/>
      <c r="O316" s="67"/>
      <c r="P316" s="2"/>
      <c r="Q316" s="2"/>
      <c r="R316" s="2"/>
      <c r="S316" s="2"/>
      <c r="T316" s="2"/>
      <c r="U316" s="2"/>
    </row>
    <row r="317" spans="1:21" ht="14.25" customHeight="1">
      <c r="A317" s="2"/>
      <c r="B317" s="2"/>
      <c r="C317" s="2"/>
      <c r="D317" s="2"/>
      <c r="E317" s="58"/>
      <c r="F317" s="2"/>
      <c r="G317" s="2"/>
      <c r="H317" s="2"/>
      <c r="I317" s="2"/>
      <c r="J317" s="2"/>
      <c r="K317" s="2"/>
      <c r="L317" s="2"/>
      <c r="M317" s="2"/>
      <c r="N317" s="2"/>
      <c r="O317" s="67"/>
      <c r="P317" s="2"/>
      <c r="Q317" s="2"/>
      <c r="R317" s="2"/>
      <c r="S317" s="2"/>
      <c r="T317" s="2"/>
      <c r="U317" s="2"/>
    </row>
    <row r="318" spans="1:21" ht="14.25" customHeight="1">
      <c r="A318" s="2"/>
      <c r="B318" s="2"/>
      <c r="C318" s="2"/>
      <c r="D318" s="2"/>
      <c r="E318" s="58"/>
      <c r="F318" s="2"/>
      <c r="G318" s="2"/>
      <c r="H318" s="2"/>
      <c r="I318" s="2"/>
      <c r="J318" s="2"/>
      <c r="K318" s="2"/>
      <c r="L318" s="2"/>
      <c r="M318" s="2"/>
      <c r="N318" s="2"/>
      <c r="O318" s="67"/>
      <c r="P318" s="2"/>
      <c r="Q318" s="2"/>
      <c r="R318" s="2"/>
      <c r="S318" s="2"/>
      <c r="T318" s="2"/>
      <c r="U318" s="2"/>
    </row>
    <row r="319" spans="1:21" ht="14.25" customHeight="1">
      <c r="A319" s="2"/>
      <c r="B319" s="2"/>
      <c r="C319" s="2"/>
      <c r="D319" s="2"/>
      <c r="E319" s="58"/>
      <c r="F319" s="2"/>
      <c r="G319" s="2"/>
      <c r="H319" s="2"/>
      <c r="I319" s="2"/>
      <c r="J319" s="2"/>
      <c r="K319" s="2"/>
      <c r="L319" s="2"/>
      <c r="M319" s="2"/>
      <c r="N319" s="2"/>
      <c r="O319" s="67"/>
      <c r="P319" s="2"/>
      <c r="Q319" s="2"/>
      <c r="R319" s="2"/>
      <c r="S319" s="2"/>
      <c r="T319" s="2"/>
      <c r="U319" s="2"/>
    </row>
    <row r="320" spans="1:21" ht="14.25" customHeight="1">
      <c r="A320" s="2"/>
      <c r="B320" s="2"/>
      <c r="C320" s="2"/>
      <c r="D320" s="2"/>
      <c r="E320" s="58"/>
      <c r="F320" s="2"/>
      <c r="G320" s="2"/>
      <c r="H320" s="2"/>
      <c r="I320" s="2"/>
      <c r="J320" s="2"/>
      <c r="K320" s="2"/>
      <c r="L320" s="2"/>
      <c r="M320" s="2"/>
      <c r="N320" s="2"/>
      <c r="O320" s="67"/>
      <c r="P320" s="2"/>
      <c r="Q320" s="2"/>
      <c r="R320" s="2"/>
      <c r="S320" s="2"/>
      <c r="T320" s="2"/>
      <c r="U320" s="2"/>
    </row>
    <row r="321" spans="1:21" ht="14.25" customHeight="1">
      <c r="A321" s="2"/>
      <c r="B321" s="2"/>
      <c r="C321" s="2"/>
      <c r="D321" s="2"/>
      <c r="E321" s="58"/>
      <c r="F321" s="2"/>
      <c r="G321" s="2"/>
      <c r="H321" s="2"/>
      <c r="I321" s="2"/>
      <c r="J321" s="2"/>
      <c r="K321" s="2"/>
      <c r="L321" s="2"/>
      <c r="M321" s="2"/>
      <c r="N321" s="2"/>
      <c r="O321" s="67"/>
      <c r="P321" s="2"/>
      <c r="Q321" s="2"/>
      <c r="R321" s="2"/>
      <c r="S321" s="2"/>
      <c r="T321" s="2"/>
      <c r="U321" s="2"/>
    </row>
    <row r="322" spans="1:21" ht="14.25" customHeight="1">
      <c r="A322" s="2"/>
      <c r="B322" s="2"/>
      <c r="C322" s="2"/>
      <c r="D322" s="2"/>
      <c r="E322" s="58"/>
      <c r="F322" s="2"/>
      <c r="G322" s="2"/>
      <c r="H322" s="2"/>
      <c r="I322" s="2"/>
      <c r="J322" s="2"/>
      <c r="K322" s="2"/>
      <c r="L322" s="2"/>
      <c r="M322" s="2"/>
      <c r="N322" s="2"/>
      <c r="O322" s="67"/>
      <c r="P322" s="2"/>
      <c r="Q322" s="2"/>
      <c r="R322" s="2"/>
      <c r="S322" s="2"/>
      <c r="T322" s="2"/>
      <c r="U322" s="2"/>
    </row>
    <row r="323" spans="1:21" ht="14.25" customHeight="1">
      <c r="A323" s="2"/>
      <c r="B323" s="2"/>
      <c r="C323" s="2"/>
      <c r="D323" s="2"/>
      <c r="E323" s="58"/>
      <c r="F323" s="2"/>
      <c r="G323" s="2"/>
      <c r="H323" s="2"/>
      <c r="I323" s="2"/>
      <c r="J323" s="2"/>
      <c r="K323" s="2"/>
      <c r="L323" s="2"/>
      <c r="M323" s="2"/>
      <c r="N323" s="2"/>
      <c r="O323" s="67"/>
      <c r="P323" s="2"/>
      <c r="Q323" s="2"/>
      <c r="R323" s="2"/>
      <c r="S323" s="2"/>
      <c r="T323" s="2"/>
      <c r="U323" s="2"/>
    </row>
    <row r="324" spans="1:21" ht="14.25" customHeight="1">
      <c r="A324" s="2"/>
      <c r="B324" s="2"/>
      <c r="C324" s="2"/>
      <c r="D324" s="2"/>
      <c r="E324" s="58"/>
      <c r="F324" s="2"/>
      <c r="G324" s="2"/>
      <c r="H324" s="2"/>
      <c r="I324" s="2"/>
      <c r="J324" s="2"/>
      <c r="K324" s="2"/>
      <c r="L324" s="2"/>
      <c r="M324" s="2"/>
      <c r="N324" s="2"/>
      <c r="O324" s="67"/>
      <c r="P324" s="2"/>
      <c r="Q324" s="2"/>
      <c r="R324" s="2"/>
      <c r="S324" s="2"/>
      <c r="T324" s="2"/>
      <c r="U324" s="2"/>
    </row>
    <row r="325" spans="1:21" ht="14.25" customHeight="1">
      <c r="A325" s="2"/>
      <c r="B325" s="2"/>
      <c r="C325" s="2"/>
      <c r="D325" s="2"/>
      <c r="E325" s="58"/>
      <c r="F325" s="2"/>
      <c r="G325" s="2"/>
      <c r="H325" s="2"/>
      <c r="I325" s="2"/>
      <c r="J325" s="2"/>
      <c r="K325" s="2"/>
      <c r="L325" s="2"/>
      <c r="M325" s="2"/>
      <c r="N325" s="2"/>
      <c r="O325" s="67"/>
      <c r="P325" s="2"/>
      <c r="Q325" s="2"/>
      <c r="R325" s="2"/>
      <c r="S325" s="2"/>
      <c r="T325" s="2"/>
      <c r="U325" s="2"/>
    </row>
    <row r="326" spans="1:21" ht="14.25" customHeight="1">
      <c r="A326" s="2"/>
      <c r="B326" s="2"/>
      <c r="C326" s="2"/>
      <c r="D326" s="2"/>
      <c r="E326" s="58"/>
      <c r="F326" s="2"/>
      <c r="G326" s="2"/>
      <c r="H326" s="2"/>
      <c r="I326" s="2"/>
      <c r="J326" s="2"/>
      <c r="K326" s="2"/>
      <c r="L326" s="2"/>
      <c r="M326" s="2"/>
      <c r="N326" s="2"/>
      <c r="O326" s="67"/>
      <c r="P326" s="2"/>
      <c r="Q326" s="2"/>
      <c r="R326" s="2"/>
      <c r="S326" s="2"/>
      <c r="T326" s="2"/>
      <c r="U326" s="2"/>
    </row>
    <row r="327" spans="1:21" ht="14.25" customHeight="1">
      <c r="A327" s="2"/>
      <c r="B327" s="2"/>
      <c r="C327" s="2"/>
      <c r="D327" s="2"/>
      <c r="E327" s="58"/>
      <c r="F327" s="2"/>
      <c r="G327" s="2"/>
      <c r="H327" s="2"/>
      <c r="I327" s="2"/>
      <c r="J327" s="2"/>
      <c r="K327" s="2"/>
      <c r="L327" s="2"/>
      <c r="M327" s="2"/>
      <c r="N327" s="2"/>
      <c r="O327" s="67"/>
      <c r="P327" s="2"/>
      <c r="Q327" s="2"/>
      <c r="R327" s="2"/>
      <c r="S327" s="2"/>
      <c r="T327" s="2"/>
      <c r="U327" s="2"/>
    </row>
    <row r="328" spans="1:21" ht="14.25" customHeight="1">
      <c r="A328" s="2"/>
      <c r="B328" s="2"/>
      <c r="C328" s="2"/>
      <c r="D328" s="2"/>
      <c r="E328" s="58"/>
      <c r="F328" s="2"/>
      <c r="G328" s="2"/>
      <c r="H328" s="2"/>
      <c r="I328" s="2"/>
      <c r="J328" s="2"/>
      <c r="K328" s="2"/>
      <c r="L328" s="2"/>
      <c r="M328" s="2"/>
      <c r="N328" s="2"/>
      <c r="O328" s="67"/>
      <c r="P328" s="2"/>
      <c r="Q328" s="2"/>
      <c r="R328" s="2"/>
      <c r="S328" s="2"/>
      <c r="T328" s="2"/>
      <c r="U328" s="2"/>
    </row>
    <row r="329" spans="1:21" ht="14.25" customHeight="1">
      <c r="A329" s="2"/>
      <c r="B329" s="2"/>
      <c r="C329" s="2"/>
      <c r="D329" s="2"/>
      <c r="E329" s="58"/>
      <c r="F329" s="2"/>
      <c r="G329" s="2"/>
      <c r="H329" s="2"/>
      <c r="I329" s="2"/>
      <c r="J329" s="2"/>
      <c r="K329" s="2"/>
      <c r="L329" s="2"/>
      <c r="M329" s="2"/>
      <c r="N329" s="2"/>
      <c r="O329" s="67"/>
      <c r="P329" s="2"/>
      <c r="Q329" s="2"/>
      <c r="R329" s="2"/>
      <c r="S329" s="2"/>
      <c r="T329" s="2"/>
      <c r="U329" s="2"/>
    </row>
    <row r="330" spans="1:21" ht="14.25" customHeight="1">
      <c r="A330" s="2"/>
      <c r="B330" s="2"/>
      <c r="C330" s="2"/>
      <c r="D330" s="2"/>
      <c r="E330" s="58"/>
      <c r="F330" s="2"/>
      <c r="G330" s="2"/>
      <c r="H330" s="2"/>
      <c r="I330" s="2"/>
      <c r="J330" s="2"/>
      <c r="K330" s="2"/>
      <c r="L330" s="2"/>
      <c r="M330" s="2"/>
      <c r="N330" s="2"/>
      <c r="O330" s="67"/>
      <c r="P330" s="2"/>
      <c r="Q330" s="2"/>
      <c r="R330" s="2"/>
      <c r="S330" s="2"/>
      <c r="T330" s="2"/>
      <c r="U330" s="2"/>
    </row>
    <row r="331" spans="1:21" ht="14.25" customHeight="1">
      <c r="A331" s="2"/>
      <c r="B331" s="2"/>
      <c r="C331" s="2"/>
      <c r="D331" s="2"/>
      <c r="E331" s="58"/>
      <c r="F331" s="2"/>
      <c r="G331" s="2"/>
      <c r="H331" s="2"/>
      <c r="I331" s="2"/>
      <c r="J331" s="2"/>
      <c r="K331" s="2"/>
      <c r="L331" s="2"/>
      <c r="M331" s="2"/>
      <c r="N331" s="2"/>
      <c r="O331" s="67"/>
      <c r="P331" s="2"/>
      <c r="Q331" s="2"/>
      <c r="R331" s="2"/>
      <c r="S331" s="2"/>
      <c r="T331" s="2"/>
      <c r="U331" s="2"/>
    </row>
    <row r="332" spans="1:21" ht="14.25" customHeight="1">
      <c r="A332" s="2"/>
      <c r="B332" s="2"/>
      <c r="C332" s="2"/>
      <c r="D332" s="2"/>
      <c r="E332" s="58"/>
      <c r="F332" s="2"/>
      <c r="G332" s="2"/>
      <c r="H332" s="2"/>
      <c r="I332" s="2"/>
      <c r="J332" s="2"/>
      <c r="K332" s="2"/>
      <c r="L332" s="2"/>
      <c r="M332" s="2"/>
      <c r="N332" s="2"/>
      <c r="O332" s="67"/>
      <c r="P332" s="2"/>
      <c r="Q332" s="2"/>
      <c r="R332" s="2"/>
      <c r="S332" s="2"/>
      <c r="T332" s="2"/>
      <c r="U332" s="2"/>
    </row>
    <row r="333" spans="1:21" ht="14.25" customHeight="1">
      <c r="A333" s="2"/>
      <c r="B333" s="2"/>
      <c r="C333" s="2"/>
      <c r="D333" s="2"/>
      <c r="E333" s="58"/>
      <c r="F333" s="2"/>
      <c r="G333" s="2"/>
      <c r="H333" s="2"/>
      <c r="I333" s="2"/>
      <c r="J333" s="2"/>
      <c r="K333" s="2"/>
      <c r="L333" s="2"/>
      <c r="M333" s="2"/>
      <c r="N333" s="2"/>
      <c r="O333" s="67"/>
      <c r="P333" s="2"/>
      <c r="Q333" s="2"/>
      <c r="R333" s="2"/>
      <c r="S333" s="2"/>
      <c r="T333" s="2"/>
      <c r="U333" s="2"/>
    </row>
    <row r="334" spans="1:21" ht="14.25" customHeight="1">
      <c r="A334" s="2"/>
      <c r="B334" s="2"/>
      <c r="C334" s="2"/>
      <c r="D334" s="2"/>
      <c r="E334" s="58"/>
      <c r="F334" s="2"/>
      <c r="G334" s="2"/>
      <c r="H334" s="2"/>
      <c r="I334" s="2"/>
      <c r="J334" s="2"/>
      <c r="K334" s="2"/>
      <c r="L334" s="2"/>
      <c r="M334" s="2"/>
      <c r="N334" s="2"/>
      <c r="O334" s="67"/>
      <c r="P334" s="2"/>
      <c r="Q334" s="2"/>
      <c r="R334" s="2"/>
      <c r="S334" s="2"/>
      <c r="T334" s="2"/>
      <c r="U334" s="2"/>
    </row>
    <row r="335" spans="1:21" ht="14.25" customHeight="1">
      <c r="A335" s="2"/>
      <c r="B335" s="2"/>
      <c r="C335" s="2"/>
      <c r="D335" s="2"/>
      <c r="E335" s="58"/>
      <c r="F335" s="2"/>
      <c r="G335" s="2"/>
      <c r="H335" s="2"/>
      <c r="I335" s="2"/>
      <c r="J335" s="2"/>
      <c r="K335" s="2"/>
      <c r="L335" s="2"/>
      <c r="M335" s="2"/>
      <c r="N335" s="2"/>
      <c r="O335" s="67"/>
      <c r="P335" s="2"/>
      <c r="Q335" s="2"/>
      <c r="R335" s="2"/>
      <c r="S335" s="2"/>
      <c r="T335" s="2"/>
      <c r="U335" s="2"/>
    </row>
    <row r="336" spans="1:21" ht="14.25" customHeight="1">
      <c r="A336" s="2"/>
      <c r="B336" s="2"/>
      <c r="C336" s="2"/>
      <c r="D336" s="2"/>
      <c r="E336" s="58"/>
      <c r="F336" s="2"/>
      <c r="G336" s="2"/>
      <c r="H336" s="2"/>
      <c r="I336" s="2"/>
      <c r="J336" s="2"/>
      <c r="K336" s="2"/>
      <c r="L336" s="2"/>
      <c r="M336" s="2"/>
      <c r="N336" s="2"/>
      <c r="O336" s="67"/>
      <c r="P336" s="2"/>
      <c r="Q336" s="2"/>
      <c r="R336" s="2"/>
      <c r="S336" s="2"/>
      <c r="T336" s="2"/>
      <c r="U336" s="2"/>
    </row>
    <row r="337" spans="1:21" ht="14.25" customHeight="1">
      <c r="A337" s="2"/>
      <c r="B337" s="2"/>
      <c r="C337" s="2"/>
      <c r="D337" s="2"/>
      <c r="E337" s="58"/>
      <c r="F337" s="2"/>
      <c r="G337" s="2"/>
      <c r="H337" s="2"/>
      <c r="I337" s="2"/>
      <c r="J337" s="2"/>
      <c r="K337" s="2"/>
      <c r="L337" s="2"/>
      <c r="M337" s="2"/>
      <c r="N337" s="2"/>
      <c r="O337" s="67"/>
      <c r="P337" s="2"/>
      <c r="Q337" s="2"/>
      <c r="R337" s="2"/>
      <c r="S337" s="2"/>
      <c r="T337" s="2"/>
      <c r="U337" s="2"/>
    </row>
    <row r="338" spans="1:21" ht="14.25" customHeight="1">
      <c r="A338" s="2"/>
      <c r="B338" s="2"/>
      <c r="C338" s="2"/>
      <c r="D338" s="2"/>
      <c r="E338" s="58"/>
      <c r="F338" s="2"/>
      <c r="G338" s="2"/>
      <c r="H338" s="2"/>
      <c r="I338" s="2"/>
      <c r="J338" s="2"/>
      <c r="K338" s="2"/>
      <c r="L338" s="2"/>
      <c r="M338" s="2"/>
      <c r="N338" s="2"/>
      <c r="O338" s="67"/>
      <c r="P338" s="2"/>
      <c r="Q338" s="2"/>
      <c r="R338" s="2"/>
      <c r="S338" s="2"/>
      <c r="T338" s="2"/>
      <c r="U338" s="2"/>
    </row>
    <row r="339" spans="1:21" ht="14.25" customHeight="1">
      <c r="A339" s="2"/>
      <c r="B339" s="2"/>
      <c r="C339" s="2"/>
      <c r="D339" s="2"/>
      <c r="E339" s="58"/>
      <c r="F339" s="2"/>
      <c r="G339" s="2"/>
      <c r="H339" s="2"/>
      <c r="I339" s="2"/>
      <c r="J339" s="2"/>
      <c r="K339" s="2"/>
      <c r="L339" s="2"/>
      <c r="M339" s="2"/>
      <c r="N339" s="2"/>
      <c r="O339" s="67"/>
      <c r="P339" s="2"/>
      <c r="Q339" s="2"/>
      <c r="R339" s="2"/>
      <c r="S339" s="2"/>
      <c r="T339" s="2"/>
      <c r="U339" s="2"/>
    </row>
    <row r="340" spans="1:21" ht="14.25" customHeight="1">
      <c r="A340" s="2"/>
      <c r="B340" s="2"/>
      <c r="C340" s="2"/>
      <c r="D340" s="2"/>
      <c r="E340" s="58"/>
      <c r="F340" s="2"/>
      <c r="G340" s="2"/>
      <c r="H340" s="2"/>
      <c r="I340" s="2"/>
      <c r="J340" s="2"/>
      <c r="K340" s="2"/>
      <c r="L340" s="2"/>
      <c r="M340" s="2"/>
      <c r="N340" s="2"/>
      <c r="O340" s="67"/>
      <c r="P340" s="2"/>
      <c r="Q340" s="2"/>
      <c r="R340" s="2"/>
      <c r="S340" s="2"/>
      <c r="T340" s="2"/>
      <c r="U340" s="2"/>
    </row>
    <row r="341" spans="1:21" ht="14.25" customHeight="1">
      <c r="A341" s="2"/>
      <c r="B341" s="2"/>
      <c r="C341" s="2"/>
      <c r="D341" s="2"/>
      <c r="E341" s="58"/>
      <c r="F341" s="2"/>
      <c r="G341" s="2"/>
      <c r="H341" s="2"/>
      <c r="I341" s="2"/>
      <c r="J341" s="2"/>
      <c r="K341" s="2"/>
      <c r="L341" s="2"/>
      <c r="M341" s="2"/>
      <c r="N341" s="2"/>
      <c r="O341" s="67"/>
      <c r="P341" s="2"/>
      <c r="Q341" s="2"/>
      <c r="R341" s="2"/>
      <c r="S341" s="2"/>
      <c r="T341" s="2"/>
      <c r="U341" s="2"/>
    </row>
    <row r="342" spans="1:21" ht="14.25" customHeight="1">
      <c r="A342" s="2"/>
      <c r="B342" s="2"/>
      <c r="C342" s="2"/>
      <c r="D342" s="2"/>
      <c r="E342" s="58"/>
      <c r="F342" s="2"/>
      <c r="G342" s="2"/>
      <c r="H342" s="2"/>
      <c r="I342" s="2"/>
      <c r="J342" s="2"/>
      <c r="K342" s="2"/>
      <c r="L342" s="2"/>
      <c r="M342" s="2"/>
      <c r="N342" s="2"/>
      <c r="O342" s="67"/>
      <c r="P342" s="2"/>
      <c r="Q342" s="2"/>
      <c r="R342" s="2"/>
      <c r="S342" s="2"/>
      <c r="T342" s="2"/>
      <c r="U342" s="2"/>
    </row>
    <row r="343" spans="1:21" ht="14.25" customHeight="1">
      <c r="A343" s="2"/>
      <c r="B343" s="2"/>
      <c r="C343" s="2"/>
      <c r="D343" s="2"/>
      <c r="E343" s="58"/>
      <c r="F343" s="2"/>
      <c r="G343" s="2"/>
      <c r="H343" s="2"/>
      <c r="I343" s="2"/>
      <c r="J343" s="2"/>
      <c r="K343" s="2"/>
      <c r="L343" s="2"/>
      <c r="M343" s="2"/>
      <c r="N343" s="2"/>
      <c r="O343" s="67"/>
      <c r="P343" s="2"/>
      <c r="Q343" s="2"/>
      <c r="R343" s="2"/>
      <c r="S343" s="2"/>
      <c r="T343" s="2"/>
      <c r="U343" s="2"/>
    </row>
    <row r="344" spans="1:21" ht="14.25" customHeight="1">
      <c r="A344" s="2"/>
      <c r="B344" s="2"/>
      <c r="C344" s="2"/>
      <c r="D344" s="2"/>
      <c r="E344" s="58"/>
      <c r="F344" s="2"/>
      <c r="G344" s="2"/>
      <c r="H344" s="2"/>
      <c r="I344" s="2"/>
      <c r="J344" s="2"/>
      <c r="K344" s="2"/>
      <c r="L344" s="2"/>
      <c r="M344" s="2"/>
      <c r="N344" s="2"/>
      <c r="O344" s="67"/>
      <c r="P344" s="2"/>
      <c r="Q344" s="2"/>
      <c r="R344" s="2"/>
      <c r="S344" s="2"/>
      <c r="T344" s="2"/>
      <c r="U344" s="2"/>
    </row>
    <row r="345" spans="1:21" ht="14.25" customHeight="1">
      <c r="A345" s="2"/>
      <c r="B345" s="2"/>
      <c r="C345" s="2"/>
      <c r="D345" s="2"/>
      <c r="E345" s="58"/>
      <c r="F345" s="2"/>
      <c r="G345" s="2"/>
      <c r="H345" s="2"/>
      <c r="I345" s="2"/>
      <c r="J345" s="2"/>
      <c r="K345" s="2"/>
      <c r="L345" s="2"/>
      <c r="M345" s="2"/>
      <c r="N345" s="2"/>
      <c r="O345" s="67"/>
      <c r="P345" s="2"/>
      <c r="Q345" s="2"/>
      <c r="R345" s="2"/>
      <c r="S345" s="2"/>
      <c r="T345" s="2"/>
      <c r="U345" s="2"/>
    </row>
    <row r="346" spans="1:21" ht="14.25" customHeight="1">
      <c r="A346" s="2"/>
      <c r="B346" s="2"/>
      <c r="C346" s="2"/>
      <c r="D346" s="2"/>
      <c r="E346" s="58"/>
      <c r="F346" s="2"/>
      <c r="G346" s="2"/>
      <c r="H346" s="2"/>
      <c r="I346" s="2"/>
      <c r="J346" s="2"/>
      <c r="K346" s="2"/>
      <c r="L346" s="2"/>
      <c r="M346" s="2"/>
      <c r="N346" s="2"/>
      <c r="O346" s="67"/>
      <c r="P346" s="2"/>
      <c r="Q346" s="2"/>
      <c r="R346" s="2"/>
      <c r="S346" s="2"/>
      <c r="T346" s="2"/>
      <c r="U346" s="2"/>
    </row>
    <row r="347" spans="1:21" ht="14.25" customHeight="1">
      <c r="A347" s="2"/>
      <c r="B347" s="2"/>
      <c r="C347" s="2"/>
      <c r="D347" s="2"/>
      <c r="E347" s="58"/>
      <c r="F347" s="2"/>
      <c r="G347" s="2"/>
      <c r="H347" s="2"/>
      <c r="I347" s="2"/>
      <c r="J347" s="2"/>
      <c r="K347" s="2"/>
      <c r="L347" s="2"/>
      <c r="M347" s="2"/>
      <c r="N347" s="2"/>
      <c r="O347" s="67"/>
      <c r="P347" s="2"/>
      <c r="Q347" s="2"/>
      <c r="R347" s="2"/>
      <c r="S347" s="2"/>
      <c r="T347" s="2"/>
      <c r="U347" s="2"/>
    </row>
    <row r="348" spans="1:21" ht="14.25" customHeight="1">
      <c r="A348" s="2"/>
      <c r="B348" s="2"/>
      <c r="C348" s="2"/>
      <c r="D348" s="2"/>
      <c r="E348" s="58"/>
      <c r="F348" s="2"/>
      <c r="G348" s="2"/>
      <c r="H348" s="2"/>
      <c r="I348" s="2"/>
      <c r="J348" s="2"/>
      <c r="K348" s="2"/>
      <c r="L348" s="2"/>
      <c r="M348" s="2"/>
      <c r="N348" s="2"/>
      <c r="O348" s="67"/>
      <c r="P348" s="2"/>
      <c r="Q348" s="2"/>
      <c r="R348" s="2"/>
      <c r="S348" s="2"/>
      <c r="T348" s="2"/>
      <c r="U348" s="2"/>
    </row>
    <row r="349" spans="1:21" ht="14.25" customHeight="1">
      <c r="A349" s="2"/>
      <c r="B349" s="2"/>
      <c r="C349" s="2"/>
      <c r="D349" s="2"/>
      <c r="E349" s="58"/>
      <c r="F349" s="2"/>
      <c r="G349" s="2"/>
      <c r="H349" s="2"/>
      <c r="I349" s="2"/>
      <c r="J349" s="2"/>
      <c r="K349" s="2"/>
      <c r="L349" s="2"/>
      <c r="M349" s="2"/>
      <c r="N349" s="2"/>
      <c r="O349" s="67"/>
      <c r="P349" s="2"/>
      <c r="Q349" s="2"/>
      <c r="R349" s="2"/>
      <c r="S349" s="2"/>
      <c r="T349" s="2"/>
      <c r="U349" s="2"/>
    </row>
    <row r="350" spans="1:21" ht="14.25" customHeight="1">
      <c r="A350" s="2"/>
      <c r="B350" s="2"/>
      <c r="C350" s="2"/>
      <c r="D350" s="2"/>
      <c r="E350" s="58"/>
      <c r="F350" s="2"/>
      <c r="G350" s="2"/>
      <c r="H350" s="2"/>
      <c r="I350" s="2"/>
      <c r="J350" s="2"/>
      <c r="K350" s="2"/>
      <c r="L350" s="2"/>
      <c r="M350" s="2"/>
      <c r="N350" s="2"/>
      <c r="O350" s="67"/>
      <c r="P350" s="2"/>
      <c r="Q350" s="2"/>
      <c r="R350" s="2"/>
      <c r="S350" s="2"/>
      <c r="T350" s="2"/>
      <c r="U350" s="2"/>
    </row>
    <row r="351" spans="1:21" ht="14.25" customHeight="1">
      <c r="A351" s="2"/>
      <c r="B351" s="2"/>
      <c r="C351" s="2"/>
      <c r="D351" s="2"/>
      <c r="E351" s="58"/>
      <c r="F351" s="2"/>
      <c r="G351" s="2"/>
      <c r="H351" s="2"/>
      <c r="I351" s="2"/>
      <c r="J351" s="2"/>
      <c r="K351" s="2"/>
      <c r="L351" s="2"/>
      <c r="M351" s="2"/>
      <c r="N351" s="2"/>
      <c r="O351" s="67"/>
      <c r="P351" s="2"/>
      <c r="Q351" s="2"/>
      <c r="R351" s="2"/>
      <c r="S351" s="2"/>
      <c r="T351" s="2"/>
      <c r="U351" s="2"/>
    </row>
    <row r="352" spans="1:21" ht="14.25" customHeight="1">
      <c r="A352" s="2"/>
      <c r="B352" s="2"/>
      <c r="C352" s="2"/>
      <c r="D352" s="2"/>
      <c r="E352" s="58"/>
      <c r="F352" s="2"/>
      <c r="G352" s="2"/>
      <c r="H352" s="2"/>
      <c r="I352" s="2"/>
      <c r="J352" s="2"/>
      <c r="K352" s="2"/>
      <c r="L352" s="2"/>
      <c r="M352" s="2"/>
      <c r="N352" s="2"/>
      <c r="O352" s="67"/>
      <c r="P352" s="2"/>
      <c r="Q352" s="2"/>
      <c r="R352" s="2"/>
      <c r="S352" s="2"/>
      <c r="T352" s="2"/>
      <c r="U352" s="2"/>
    </row>
    <row r="353" spans="1:21" ht="14.25" customHeight="1">
      <c r="A353" s="2"/>
      <c r="B353" s="2"/>
      <c r="C353" s="2"/>
      <c r="D353" s="2"/>
      <c r="E353" s="58"/>
      <c r="F353" s="2"/>
      <c r="G353" s="2"/>
      <c r="H353" s="2"/>
      <c r="I353" s="2"/>
      <c r="J353" s="2"/>
      <c r="K353" s="2"/>
      <c r="L353" s="2"/>
      <c r="M353" s="2"/>
      <c r="N353" s="2"/>
      <c r="O353" s="67"/>
      <c r="P353" s="2"/>
      <c r="Q353" s="2"/>
      <c r="R353" s="2"/>
      <c r="S353" s="2"/>
      <c r="T353" s="2"/>
      <c r="U353" s="2"/>
    </row>
    <row r="354" spans="1:21" ht="14.25" customHeight="1">
      <c r="A354" s="2"/>
      <c r="B354" s="2"/>
      <c r="C354" s="2"/>
      <c r="D354" s="2"/>
      <c r="E354" s="58"/>
      <c r="F354" s="2"/>
      <c r="G354" s="2"/>
      <c r="H354" s="2"/>
      <c r="I354" s="2"/>
      <c r="J354" s="2"/>
      <c r="K354" s="2"/>
      <c r="L354" s="2"/>
      <c r="M354" s="2"/>
      <c r="N354" s="2"/>
      <c r="O354" s="67"/>
      <c r="P354" s="2"/>
      <c r="Q354" s="2"/>
      <c r="R354" s="2"/>
      <c r="S354" s="2"/>
      <c r="T354" s="2"/>
      <c r="U354" s="2"/>
    </row>
    <row r="355" spans="1:21" ht="14.25" customHeight="1">
      <c r="A355" s="2"/>
      <c r="B355" s="2"/>
      <c r="C355" s="2"/>
      <c r="D355" s="2"/>
      <c r="E355" s="58"/>
      <c r="F355" s="2"/>
      <c r="G355" s="2"/>
      <c r="H355" s="2"/>
      <c r="I355" s="2"/>
      <c r="J355" s="2"/>
      <c r="K355" s="2"/>
      <c r="L355" s="2"/>
      <c r="M355" s="2"/>
      <c r="N355" s="2"/>
      <c r="O355" s="67"/>
      <c r="P355" s="2"/>
      <c r="Q355" s="2"/>
      <c r="R355" s="2"/>
      <c r="S355" s="2"/>
      <c r="T355" s="2"/>
      <c r="U355" s="2"/>
    </row>
    <row r="356" spans="1:21" ht="14.25" customHeight="1">
      <c r="A356" s="2"/>
      <c r="B356" s="2"/>
      <c r="C356" s="2"/>
      <c r="D356" s="2"/>
      <c r="E356" s="58"/>
      <c r="F356" s="2"/>
      <c r="G356" s="2"/>
      <c r="H356" s="2"/>
      <c r="I356" s="2"/>
      <c r="J356" s="2"/>
      <c r="K356" s="2"/>
      <c r="L356" s="2"/>
      <c r="M356" s="2"/>
      <c r="N356" s="2"/>
      <c r="O356" s="67"/>
      <c r="P356" s="2"/>
      <c r="Q356" s="2"/>
      <c r="R356" s="2"/>
      <c r="S356" s="2"/>
      <c r="T356" s="2"/>
      <c r="U356" s="2"/>
    </row>
    <row r="357" spans="1:21" ht="14.25" customHeight="1">
      <c r="A357" s="2"/>
      <c r="B357" s="2"/>
      <c r="C357" s="2"/>
      <c r="D357" s="2"/>
      <c r="E357" s="58"/>
      <c r="F357" s="2"/>
      <c r="G357" s="2"/>
      <c r="H357" s="2"/>
      <c r="I357" s="2"/>
      <c r="J357" s="2"/>
      <c r="K357" s="2"/>
      <c r="L357" s="2"/>
      <c r="M357" s="2"/>
      <c r="N357" s="2"/>
      <c r="O357" s="67"/>
      <c r="P357" s="2"/>
      <c r="Q357" s="2"/>
      <c r="R357" s="2"/>
      <c r="S357" s="2"/>
      <c r="T357" s="2"/>
      <c r="U357" s="2"/>
    </row>
    <row r="358" spans="1:21" ht="14.25" customHeight="1">
      <c r="A358" s="2"/>
      <c r="B358" s="2"/>
      <c r="C358" s="2"/>
      <c r="D358" s="2"/>
      <c r="E358" s="58"/>
      <c r="F358" s="2"/>
      <c r="G358" s="2"/>
      <c r="H358" s="2"/>
      <c r="I358" s="2"/>
      <c r="J358" s="2"/>
      <c r="K358" s="2"/>
      <c r="L358" s="2"/>
      <c r="M358" s="2"/>
      <c r="N358" s="2"/>
      <c r="O358" s="67"/>
      <c r="P358" s="2"/>
      <c r="Q358" s="2"/>
      <c r="R358" s="2"/>
      <c r="S358" s="2"/>
      <c r="T358" s="2"/>
      <c r="U358" s="2"/>
    </row>
    <row r="359" spans="1:21" ht="14.25" customHeight="1">
      <c r="A359" s="2"/>
      <c r="B359" s="2"/>
      <c r="C359" s="2"/>
      <c r="D359" s="2"/>
      <c r="E359" s="58"/>
      <c r="F359" s="2"/>
      <c r="G359" s="2"/>
      <c r="H359" s="2"/>
      <c r="I359" s="2"/>
      <c r="J359" s="2"/>
      <c r="K359" s="2"/>
      <c r="L359" s="2"/>
      <c r="M359" s="2"/>
      <c r="N359" s="2"/>
      <c r="O359" s="67"/>
      <c r="P359" s="2"/>
      <c r="Q359" s="2"/>
      <c r="R359" s="2"/>
      <c r="S359" s="2"/>
      <c r="T359" s="2"/>
      <c r="U359" s="2"/>
    </row>
    <row r="360" spans="1:21" ht="14.25" customHeight="1">
      <c r="A360" s="2"/>
      <c r="B360" s="2"/>
      <c r="C360" s="2"/>
      <c r="D360" s="2"/>
      <c r="E360" s="58"/>
      <c r="F360" s="2"/>
      <c r="G360" s="2"/>
      <c r="H360" s="2"/>
      <c r="I360" s="2"/>
      <c r="J360" s="2"/>
      <c r="K360" s="2"/>
      <c r="L360" s="2"/>
      <c r="M360" s="2"/>
      <c r="N360" s="2"/>
      <c r="O360" s="67"/>
      <c r="P360" s="2"/>
      <c r="Q360" s="2"/>
      <c r="R360" s="2"/>
      <c r="S360" s="2"/>
      <c r="T360" s="2"/>
      <c r="U360" s="2"/>
    </row>
    <row r="361" spans="1:21" ht="14.25" customHeight="1">
      <c r="A361" s="2"/>
      <c r="B361" s="2"/>
      <c r="C361" s="2"/>
      <c r="D361" s="2"/>
      <c r="E361" s="58"/>
      <c r="F361" s="2"/>
      <c r="G361" s="2"/>
      <c r="H361" s="2"/>
      <c r="I361" s="2"/>
      <c r="J361" s="2"/>
      <c r="K361" s="2"/>
      <c r="L361" s="2"/>
      <c r="M361" s="2"/>
      <c r="N361" s="2"/>
      <c r="O361" s="67"/>
      <c r="P361" s="2"/>
      <c r="Q361" s="2"/>
      <c r="R361" s="2"/>
      <c r="S361" s="2"/>
      <c r="T361" s="2"/>
      <c r="U361" s="2"/>
    </row>
    <row r="362" spans="1:21" ht="14.25" customHeight="1">
      <c r="A362" s="2"/>
      <c r="B362" s="2"/>
      <c r="C362" s="2"/>
      <c r="D362" s="2"/>
      <c r="E362" s="58"/>
      <c r="F362" s="2"/>
      <c r="G362" s="2"/>
      <c r="H362" s="2"/>
      <c r="I362" s="2"/>
      <c r="J362" s="2"/>
      <c r="K362" s="2"/>
      <c r="L362" s="2"/>
      <c r="M362" s="2"/>
      <c r="N362" s="2"/>
      <c r="O362" s="67"/>
      <c r="P362" s="2"/>
      <c r="Q362" s="2"/>
      <c r="R362" s="2"/>
      <c r="S362" s="2"/>
      <c r="T362" s="2"/>
      <c r="U362" s="2"/>
    </row>
    <row r="363" spans="1:21" ht="14.25" customHeight="1">
      <c r="A363" s="2"/>
      <c r="B363" s="2"/>
      <c r="C363" s="2"/>
      <c r="D363" s="2"/>
      <c r="E363" s="58"/>
      <c r="F363" s="2"/>
      <c r="G363" s="2"/>
      <c r="H363" s="2"/>
      <c r="I363" s="2"/>
      <c r="J363" s="2"/>
      <c r="K363" s="2"/>
      <c r="L363" s="2"/>
      <c r="M363" s="2"/>
      <c r="N363" s="2"/>
      <c r="O363" s="67"/>
      <c r="P363" s="2"/>
      <c r="Q363" s="2"/>
      <c r="R363" s="2"/>
      <c r="S363" s="2"/>
      <c r="T363" s="2"/>
      <c r="U363" s="2"/>
    </row>
    <row r="364" spans="1:21" ht="14.25" customHeight="1">
      <c r="A364" s="2"/>
      <c r="B364" s="2"/>
      <c r="C364" s="2"/>
      <c r="D364" s="2"/>
      <c r="E364" s="58"/>
      <c r="F364" s="2"/>
      <c r="G364" s="2"/>
      <c r="H364" s="2"/>
      <c r="I364" s="2"/>
      <c r="J364" s="2"/>
      <c r="K364" s="2"/>
      <c r="L364" s="2"/>
      <c r="M364" s="2"/>
      <c r="N364" s="2"/>
      <c r="O364" s="67"/>
      <c r="P364" s="2"/>
      <c r="Q364" s="2"/>
      <c r="R364" s="2"/>
      <c r="S364" s="2"/>
      <c r="T364" s="2"/>
      <c r="U364" s="2"/>
    </row>
    <row r="365" spans="1:21" ht="14.25" customHeight="1">
      <c r="A365" s="2"/>
      <c r="B365" s="2"/>
      <c r="C365" s="2"/>
      <c r="D365" s="2"/>
      <c r="E365" s="58"/>
      <c r="F365" s="2"/>
      <c r="G365" s="2"/>
      <c r="H365" s="2"/>
      <c r="I365" s="2"/>
      <c r="J365" s="2"/>
      <c r="K365" s="2"/>
      <c r="L365" s="2"/>
      <c r="M365" s="2"/>
      <c r="N365" s="2"/>
      <c r="O365" s="67"/>
      <c r="P365" s="2"/>
      <c r="Q365" s="2"/>
      <c r="R365" s="2"/>
      <c r="S365" s="2"/>
      <c r="T365" s="2"/>
      <c r="U365" s="2"/>
    </row>
    <row r="366" spans="1:21" ht="14.25" customHeight="1">
      <c r="A366" s="2"/>
      <c r="B366" s="2"/>
      <c r="C366" s="2"/>
      <c r="D366" s="2"/>
      <c r="E366" s="58"/>
      <c r="F366" s="2"/>
      <c r="G366" s="2"/>
      <c r="H366" s="2"/>
      <c r="I366" s="2"/>
      <c r="J366" s="2"/>
      <c r="K366" s="2"/>
      <c r="L366" s="2"/>
      <c r="M366" s="2"/>
      <c r="N366" s="2"/>
      <c r="O366" s="67"/>
      <c r="P366" s="2"/>
      <c r="Q366" s="2"/>
      <c r="R366" s="2"/>
      <c r="S366" s="2"/>
      <c r="T366" s="2"/>
      <c r="U366" s="2"/>
    </row>
    <row r="367" spans="1:21" ht="14.25" customHeight="1">
      <c r="A367" s="2"/>
      <c r="B367" s="2"/>
      <c r="C367" s="2"/>
      <c r="D367" s="2"/>
      <c r="E367" s="58"/>
      <c r="F367" s="2"/>
      <c r="G367" s="2"/>
      <c r="H367" s="2"/>
      <c r="I367" s="2"/>
      <c r="J367" s="2"/>
      <c r="K367" s="2"/>
      <c r="L367" s="2"/>
      <c r="M367" s="2"/>
      <c r="N367" s="2"/>
      <c r="O367" s="67"/>
      <c r="P367" s="2"/>
      <c r="Q367" s="2"/>
      <c r="R367" s="2"/>
      <c r="S367" s="2"/>
      <c r="T367" s="2"/>
      <c r="U367" s="2"/>
    </row>
    <row r="368" spans="1:21" ht="14.25" customHeight="1">
      <c r="A368" s="2"/>
      <c r="B368" s="2"/>
      <c r="C368" s="2"/>
      <c r="D368" s="2"/>
      <c r="E368" s="58"/>
      <c r="F368" s="2"/>
      <c r="G368" s="2"/>
      <c r="H368" s="2"/>
      <c r="I368" s="2"/>
      <c r="J368" s="2"/>
      <c r="K368" s="2"/>
      <c r="L368" s="2"/>
      <c r="M368" s="2"/>
      <c r="N368" s="2"/>
      <c r="O368" s="67"/>
      <c r="P368" s="2"/>
      <c r="Q368" s="2"/>
      <c r="R368" s="2"/>
      <c r="S368" s="2"/>
      <c r="T368" s="2"/>
      <c r="U368" s="2"/>
    </row>
    <row r="369" spans="1:21" ht="14.25" customHeight="1">
      <c r="A369" s="2"/>
      <c r="B369" s="2"/>
      <c r="C369" s="2"/>
      <c r="D369" s="2"/>
      <c r="E369" s="58"/>
      <c r="F369" s="2"/>
      <c r="G369" s="2"/>
      <c r="H369" s="2"/>
      <c r="I369" s="2"/>
      <c r="J369" s="2"/>
      <c r="K369" s="2"/>
      <c r="L369" s="2"/>
      <c r="M369" s="2"/>
      <c r="N369" s="2"/>
      <c r="O369" s="67"/>
      <c r="P369" s="2"/>
      <c r="Q369" s="2"/>
      <c r="R369" s="2"/>
      <c r="S369" s="2"/>
      <c r="T369" s="2"/>
      <c r="U369" s="2"/>
    </row>
    <row r="370" spans="1:21" ht="14.25" customHeight="1">
      <c r="A370" s="2"/>
      <c r="B370" s="2"/>
      <c r="C370" s="2"/>
      <c r="D370" s="2"/>
      <c r="E370" s="58"/>
      <c r="F370" s="2"/>
      <c r="G370" s="2"/>
      <c r="H370" s="2"/>
      <c r="I370" s="2"/>
      <c r="J370" s="2"/>
      <c r="K370" s="2"/>
      <c r="L370" s="2"/>
      <c r="M370" s="2"/>
      <c r="N370" s="2"/>
      <c r="O370" s="67"/>
      <c r="P370" s="2"/>
      <c r="Q370" s="2"/>
      <c r="R370" s="2"/>
      <c r="S370" s="2"/>
      <c r="T370" s="2"/>
      <c r="U370" s="2"/>
    </row>
    <row r="371" spans="1:21" ht="14.25" customHeight="1">
      <c r="A371" s="2"/>
      <c r="B371" s="2"/>
      <c r="C371" s="2"/>
      <c r="D371" s="2"/>
      <c r="E371" s="58"/>
      <c r="F371" s="2"/>
      <c r="G371" s="2"/>
      <c r="H371" s="2"/>
      <c r="I371" s="2"/>
      <c r="J371" s="2"/>
      <c r="K371" s="2"/>
      <c r="L371" s="2"/>
      <c r="M371" s="2"/>
      <c r="N371" s="2"/>
      <c r="O371" s="67"/>
      <c r="P371" s="2"/>
      <c r="Q371" s="2"/>
      <c r="R371" s="2"/>
      <c r="S371" s="2"/>
      <c r="T371" s="2"/>
      <c r="U371" s="2"/>
    </row>
    <row r="372" spans="1:21" ht="14.25" customHeight="1">
      <c r="A372" s="2"/>
      <c r="B372" s="2"/>
      <c r="C372" s="2"/>
      <c r="D372" s="2"/>
      <c r="E372" s="58"/>
      <c r="F372" s="2"/>
      <c r="G372" s="2"/>
      <c r="H372" s="2"/>
      <c r="I372" s="2"/>
      <c r="J372" s="2"/>
      <c r="K372" s="2"/>
      <c r="L372" s="2"/>
      <c r="M372" s="2"/>
      <c r="N372" s="2"/>
      <c r="O372" s="67"/>
      <c r="P372" s="2"/>
      <c r="Q372" s="2"/>
      <c r="R372" s="2"/>
      <c r="S372" s="2"/>
      <c r="T372" s="2"/>
      <c r="U372" s="2"/>
    </row>
    <row r="373" spans="1:21" ht="14.25" customHeight="1">
      <c r="A373" s="2"/>
      <c r="B373" s="2"/>
      <c r="C373" s="2"/>
      <c r="D373" s="2"/>
      <c r="E373" s="58"/>
      <c r="F373" s="2"/>
      <c r="G373" s="2"/>
      <c r="H373" s="2"/>
      <c r="I373" s="2"/>
      <c r="J373" s="2"/>
      <c r="K373" s="2"/>
      <c r="L373" s="2"/>
      <c r="M373" s="2"/>
      <c r="N373" s="2"/>
      <c r="O373" s="67"/>
      <c r="P373" s="2"/>
      <c r="Q373" s="2"/>
      <c r="R373" s="2"/>
      <c r="S373" s="2"/>
      <c r="T373" s="2"/>
      <c r="U373" s="2"/>
    </row>
    <row r="374" spans="1:21" ht="14.25" customHeight="1">
      <c r="A374" s="2"/>
      <c r="B374" s="2"/>
      <c r="C374" s="2"/>
      <c r="D374" s="2"/>
      <c r="E374" s="58"/>
      <c r="F374" s="2"/>
      <c r="G374" s="2"/>
      <c r="H374" s="2"/>
      <c r="I374" s="2"/>
      <c r="J374" s="2"/>
      <c r="K374" s="2"/>
      <c r="L374" s="2"/>
      <c r="M374" s="2"/>
      <c r="N374" s="2"/>
      <c r="O374" s="67"/>
      <c r="P374" s="2"/>
      <c r="Q374" s="2"/>
      <c r="R374" s="2"/>
      <c r="S374" s="2"/>
      <c r="T374" s="2"/>
      <c r="U374" s="2"/>
    </row>
    <row r="375" spans="1:21" ht="14.25" customHeight="1">
      <c r="A375" s="2"/>
      <c r="B375" s="2"/>
      <c r="C375" s="2"/>
      <c r="D375" s="2"/>
      <c r="E375" s="58"/>
      <c r="F375" s="2"/>
      <c r="G375" s="2"/>
      <c r="H375" s="2"/>
      <c r="I375" s="2"/>
      <c r="J375" s="2"/>
      <c r="K375" s="2"/>
      <c r="L375" s="2"/>
      <c r="M375" s="2"/>
      <c r="N375" s="2"/>
      <c r="O375" s="67"/>
      <c r="P375" s="2"/>
      <c r="Q375" s="2"/>
      <c r="R375" s="2"/>
      <c r="S375" s="2"/>
      <c r="T375" s="2"/>
      <c r="U375" s="2"/>
    </row>
    <row r="376" spans="1:21" ht="14.25" customHeight="1">
      <c r="A376" s="2"/>
      <c r="B376" s="2"/>
      <c r="C376" s="2"/>
      <c r="D376" s="2"/>
      <c r="E376" s="58"/>
      <c r="F376" s="2"/>
      <c r="G376" s="2"/>
      <c r="H376" s="2"/>
      <c r="I376" s="2"/>
      <c r="J376" s="2"/>
      <c r="K376" s="2"/>
      <c r="L376" s="2"/>
      <c r="M376" s="2"/>
      <c r="N376" s="2"/>
      <c r="O376" s="67"/>
      <c r="P376" s="2"/>
      <c r="Q376" s="2"/>
      <c r="R376" s="2"/>
      <c r="S376" s="2"/>
      <c r="T376" s="2"/>
      <c r="U376" s="2"/>
    </row>
    <row r="377" spans="1:21" ht="14.25" customHeight="1">
      <c r="A377" s="2"/>
      <c r="B377" s="2"/>
      <c r="C377" s="2"/>
      <c r="D377" s="2"/>
      <c r="E377" s="58"/>
      <c r="F377" s="2"/>
      <c r="G377" s="2"/>
      <c r="H377" s="2"/>
      <c r="I377" s="2"/>
      <c r="J377" s="2"/>
      <c r="K377" s="2"/>
      <c r="L377" s="2"/>
      <c r="M377" s="2"/>
      <c r="N377" s="2"/>
      <c r="O377" s="67"/>
      <c r="P377" s="2"/>
      <c r="Q377" s="2"/>
      <c r="R377" s="2"/>
      <c r="S377" s="2"/>
      <c r="T377" s="2"/>
      <c r="U377" s="2"/>
    </row>
    <row r="378" spans="1:21" ht="14.25" customHeight="1">
      <c r="A378" s="2"/>
      <c r="B378" s="2"/>
      <c r="C378" s="2"/>
      <c r="D378" s="2"/>
      <c r="E378" s="58"/>
      <c r="F378" s="2"/>
      <c r="G378" s="2"/>
      <c r="H378" s="2"/>
      <c r="I378" s="2"/>
      <c r="J378" s="2"/>
      <c r="K378" s="2"/>
      <c r="L378" s="2"/>
      <c r="M378" s="2"/>
      <c r="N378" s="2"/>
      <c r="O378" s="67"/>
      <c r="P378" s="2"/>
      <c r="Q378" s="2"/>
      <c r="R378" s="2"/>
      <c r="S378" s="2"/>
      <c r="T378" s="2"/>
      <c r="U378" s="2"/>
    </row>
    <row r="379" spans="1:21" ht="14.25" customHeight="1">
      <c r="A379" s="2"/>
      <c r="B379" s="2"/>
      <c r="C379" s="2"/>
      <c r="D379" s="2"/>
      <c r="E379" s="58"/>
      <c r="F379" s="2"/>
      <c r="G379" s="2"/>
      <c r="H379" s="2"/>
      <c r="I379" s="2"/>
      <c r="J379" s="2"/>
      <c r="K379" s="2"/>
      <c r="L379" s="2"/>
      <c r="M379" s="2"/>
      <c r="N379" s="2"/>
      <c r="O379" s="67"/>
      <c r="P379" s="2"/>
      <c r="Q379" s="2"/>
      <c r="R379" s="2"/>
      <c r="S379" s="2"/>
      <c r="T379" s="2"/>
      <c r="U379" s="2"/>
    </row>
    <row r="380" spans="1:21" ht="14.25" customHeight="1">
      <c r="A380" s="2"/>
      <c r="B380" s="2"/>
      <c r="C380" s="2"/>
      <c r="D380" s="2"/>
      <c r="E380" s="58"/>
      <c r="F380" s="2"/>
      <c r="G380" s="2"/>
      <c r="H380" s="2"/>
      <c r="I380" s="2"/>
      <c r="J380" s="2"/>
      <c r="K380" s="2"/>
      <c r="L380" s="2"/>
      <c r="M380" s="2"/>
      <c r="N380" s="2"/>
      <c r="O380" s="67"/>
      <c r="P380" s="2"/>
      <c r="Q380" s="2"/>
      <c r="R380" s="2"/>
      <c r="S380" s="2"/>
      <c r="T380" s="2"/>
      <c r="U380" s="2"/>
    </row>
    <row r="381" spans="1:21" ht="14.25" customHeight="1">
      <c r="A381" s="2"/>
      <c r="B381" s="2"/>
      <c r="C381" s="2"/>
      <c r="D381" s="2"/>
      <c r="E381" s="58"/>
      <c r="F381" s="2"/>
      <c r="G381" s="2"/>
      <c r="H381" s="2"/>
      <c r="I381" s="2"/>
      <c r="J381" s="2"/>
      <c r="K381" s="2"/>
      <c r="L381" s="2"/>
      <c r="M381" s="2"/>
      <c r="N381" s="2"/>
      <c r="O381" s="67"/>
      <c r="P381" s="2"/>
      <c r="Q381" s="2"/>
      <c r="R381" s="2"/>
      <c r="S381" s="2"/>
      <c r="T381" s="2"/>
      <c r="U381" s="2"/>
    </row>
    <row r="382" spans="1:21" ht="14.25" customHeight="1">
      <c r="A382" s="2"/>
      <c r="B382" s="2"/>
      <c r="C382" s="2"/>
      <c r="D382" s="2"/>
      <c r="E382" s="58"/>
      <c r="F382" s="2"/>
      <c r="G382" s="2"/>
      <c r="H382" s="2"/>
      <c r="I382" s="2"/>
      <c r="J382" s="2"/>
      <c r="K382" s="2"/>
      <c r="L382" s="2"/>
      <c r="M382" s="2"/>
      <c r="N382" s="2"/>
      <c r="O382" s="67"/>
      <c r="P382" s="2"/>
      <c r="Q382" s="2"/>
      <c r="R382" s="2"/>
      <c r="S382" s="2"/>
      <c r="T382" s="2"/>
      <c r="U382" s="2"/>
    </row>
    <row r="383" spans="1:21" ht="14.25" customHeight="1">
      <c r="A383" s="2"/>
      <c r="B383" s="2"/>
      <c r="C383" s="2"/>
      <c r="D383" s="2"/>
      <c r="E383" s="58"/>
      <c r="F383" s="2"/>
      <c r="G383" s="2"/>
      <c r="H383" s="2"/>
      <c r="I383" s="2"/>
      <c r="J383" s="2"/>
      <c r="K383" s="2"/>
      <c r="L383" s="2"/>
      <c r="M383" s="2"/>
      <c r="N383" s="2"/>
      <c r="O383" s="67"/>
      <c r="P383" s="2"/>
      <c r="Q383" s="2"/>
      <c r="R383" s="2"/>
      <c r="S383" s="2"/>
      <c r="T383" s="2"/>
      <c r="U383" s="2"/>
    </row>
    <row r="384" spans="1:21" ht="14.25" customHeight="1">
      <c r="A384" s="2"/>
      <c r="B384" s="2"/>
      <c r="C384" s="2"/>
      <c r="D384" s="2"/>
      <c r="E384" s="58"/>
      <c r="F384" s="2"/>
      <c r="G384" s="2"/>
      <c r="H384" s="2"/>
      <c r="I384" s="2"/>
      <c r="J384" s="2"/>
      <c r="K384" s="2"/>
      <c r="L384" s="2"/>
      <c r="M384" s="2"/>
      <c r="N384" s="2"/>
      <c r="O384" s="67"/>
      <c r="P384" s="2"/>
      <c r="Q384" s="2"/>
      <c r="R384" s="2"/>
      <c r="S384" s="2"/>
      <c r="T384" s="2"/>
      <c r="U384" s="2"/>
    </row>
    <row r="385" spans="1:21" ht="14.25" customHeight="1">
      <c r="A385" s="2"/>
      <c r="B385" s="2"/>
      <c r="C385" s="2"/>
      <c r="D385" s="2"/>
      <c r="E385" s="58"/>
      <c r="F385" s="2"/>
      <c r="G385" s="2"/>
      <c r="H385" s="2"/>
      <c r="I385" s="2"/>
      <c r="J385" s="2"/>
      <c r="K385" s="2"/>
      <c r="L385" s="2"/>
      <c r="M385" s="2"/>
      <c r="N385" s="2"/>
      <c r="O385" s="67"/>
      <c r="P385" s="2"/>
      <c r="Q385" s="2"/>
      <c r="R385" s="2"/>
      <c r="S385" s="2"/>
      <c r="T385" s="2"/>
      <c r="U385" s="2"/>
    </row>
    <row r="386" spans="1:21" ht="14.25" customHeight="1">
      <c r="A386" s="2"/>
      <c r="B386" s="2"/>
      <c r="C386" s="2"/>
      <c r="D386" s="2"/>
      <c r="E386" s="58"/>
      <c r="F386" s="2"/>
      <c r="G386" s="2"/>
      <c r="H386" s="2"/>
      <c r="I386" s="2"/>
      <c r="J386" s="2"/>
      <c r="K386" s="2"/>
      <c r="L386" s="2"/>
      <c r="M386" s="2"/>
      <c r="N386" s="2"/>
      <c r="O386" s="67"/>
      <c r="P386" s="2"/>
      <c r="Q386" s="2"/>
      <c r="R386" s="2"/>
      <c r="S386" s="2"/>
      <c r="T386" s="2"/>
      <c r="U386" s="2"/>
    </row>
    <row r="387" spans="1:21" ht="14.25" customHeight="1">
      <c r="A387" s="2"/>
      <c r="B387" s="2"/>
      <c r="C387" s="2"/>
      <c r="D387" s="2"/>
      <c r="E387" s="58"/>
      <c r="F387" s="2"/>
      <c r="G387" s="2"/>
      <c r="H387" s="2"/>
      <c r="I387" s="2"/>
      <c r="J387" s="2"/>
      <c r="K387" s="2"/>
      <c r="L387" s="2"/>
      <c r="M387" s="2"/>
      <c r="N387" s="2"/>
      <c r="O387" s="67"/>
      <c r="P387" s="2"/>
      <c r="Q387" s="2"/>
      <c r="R387" s="2"/>
      <c r="S387" s="2"/>
      <c r="T387" s="2"/>
      <c r="U387" s="2"/>
    </row>
    <row r="388" spans="1:21" ht="14.25" customHeight="1">
      <c r="A388" s="2"/>
      <c r="B388" s="2"/>
      <c r="C388" s="2"/>
      <c r="D388" s="2"/>
      <c r="E388" s="58"/>
      <c r="F388" s="2"/>
      <c r="G388" s="2"/>
      <c r="H388" s="2"/>
      <c r="I388" s="2"/>
      <c r="J388" s="2"/>
      <c r="K388" s="2"/>
      <c r="L388" s="2"/>
      <c r="M388" s="2"/>
      <c r="N388" s="2"/>
      <c r="O388" s="67"/>
      <c r="P388" s="2"/>
      <c r="Q388" s="2"/>
      <c r="R388" s="2"/>
      <c r="S388" s="2"/>
      <c r="T388" s="2"/>
      <c r="U388" s="2"/>
    </row>
    <row r="389" spans="1:21" ht="14.25" customHeight="1">
      <c r="A389" s="2"/>
      <c r="B389" s="2"/>
      <c r="C389" s="2"/>
      <c r="D389" s="2"/>
      <c r="E389" s="58"/>
      <c r="F389" s="2"/>
      <c r="G389" s="2"/>
      <c r="H389" s="2"/>
      <c r="I389" s="2"/>
      <c r="J389" s="2"/>
      <c r="K389" s="2"/>
      <c r="L389" s="2"/>
      <c r="M389" s="2"/>
      <c r="N389" s="2"/>
      <c r="O389" s="67"/>
      <c r="P389" s="2"/>
      <c r="Q389" s="2"/>
      <c r="R389" s="2"/>
      <c r="S389" s="2"/>
      <c r="T389" s="2"/>
      <c r="U389" s="2"/>
    </row>
    <row r="390" spans="1:21" ht="14.25" customHeight="1">
      <c r="A390" s="2"/>
      <c r="B390" s="2"/>
      <c r="C390" s="2"/>
      <c r="D390" s="2"/>
      <c r="E390" s="58"/>
      <c r="F390" s="2"/>
      <c r="G390" s="2"/>
      <c r="H390" s="2"/>
      <c r="I390" s="2"/>
      <c r="J390" s="2"/>
      <c r="K390" s="2"/>
      <c r="L390" s="2"/>
      <c r="M390" s="2"/>
      <c r="N390" s="2"/>
      <c r="O390" s="67"/>
      <c r="P390" s="2"/>
      <c r="Q390" s="2"/>
      <c r="R390" s="2"/>
      <c r="S390" s="2"/>
      <c r="T390" s="2"/>
      <c r="U390" s="2"/>
    </row>
    <row r="391" spans="1:21" ht="14.25" customHeight="1">
      <c r="A391" s="2"/>
      <c r="B391" s="2"/>
      <c r="C391" s="2"/>
      <c r="D391" s="2"/>
      <c r="E391" s="58"/>
      <c r="F391" s="2"/>
      <c r="G391" s="2"/>
      <c r="H391" s="2"/>
      <c r="I391" s="2"/>
      <c r="J391" s="2"/>
      <c r="K391" s="2"/>
      <c r="L391" s="2"/>
      <c r="M391" s="2"/>
      <c r="N391" s="2"/>
      <c r="O391" s="67"/>
      <c r="P391" s="2"/>
      <c r="Q391" s="2"/>
      <c r="R391" s="2"/>
      <c r="S391" s="2"/>
      <c r="T391" s="2"/>
      <c r="U391" s="2"/>
    </row>
    <row r="392" spans="1:21" ht="14.25" customHeight="1">
      <c r="A392" s="2"/>
      <c r="B392" s="2"/>
      <c r="C392" s="2"/>
      <c r="D392" s="2"/>
      <c r="E392" s="58"/>
      <c r="F392" s="2"/>
      <c r="G392" s="2"/>
      <c r="H392" s="2"/>
      <c r="I392" s="2"/>
      <c r="J392" s="2"/>
      <c r="K392" s="2"/>
      <c r="L392" s="2"/>
      <c r="M392" s="2"/>
      <c r="N392" s="2"/>
      <c r="O392" s="67"/>
      <c r="P392" s="2"/>
      <c r="Q392" s="2"/>
      <c r="R392" s="2"/>
      <c r="S392" s="2"/>
      <c r="T392" s="2"/>
      <c r="U392" s="2"/>
    </row>
    <row r="393" spans="1:21" ht="14.25" customHeight="1">
      <c r="A393" s="2"/>
      <c r="B393" s="2"/>
      <c r="C393" s="2"/>
      <c r="D393" s="2"/>
      <c r="E393" s="58"/>
      <c r="F393" s="2"/>
      <c r="G393" s="2"/>
      <c r="H393" s="2"/>
      <c r="I393" s="2"/>
      <c r="J393" s="2"/>
      <c r="K393" s="2"/>
      <c r="L393" s="2"/>
      <c r="M393" s="2"/>
      <c r="N393" s="2"/>
      <c r="O393" s="67"/>
      <c r="P393" s="2"/>
      <c r="Q393" s="2"/>
      <c r="R393" s="2"/>
      <c r="S393" s="2"/>
      <c r="T393" s="2"/>
      <c r="U393" s="2"/>
    </row>
    <row r="394" spans="1:21" ht="14.25" customHeight="1">
      <c r="A394" s="2"/>
      <c r="B394" s="2"/>
      <c r="C394" s="2"/>
      <c r="D394" s="2"/>
      <c r="E394" s="58"/>
      <c r="F394" s="2"/>
      <c r="G394" s="2"/>
      <c r="H394" s="2"/>
      <c r="I394" s="2"/>
      <c r="J394" s="2"/>
      <c r="K394" s="2"/>
      <c r="L394" s="2"/>
      <c r="M394" s="2"/>
      <c r="N394" s="2"/>
      <c r="O394" s="67"/>
      <c r="P394" s="2"/>
      <c r="Q394" s="2"/>
      <c r="R394" s="2"/>
      <c r="S394" s="2"/>
      <c r="T394" s="2"/>
      <c r="U394" s="2"/>
    </row>
    <row r="395" spans="1:21" ht="14.25" customHeight="1">
      <c r="A395" s="2"/>
      <c r="B395" s="2"/>
      <c r="C395" s="2"/>
      <c r="D395" s="2"/>
      <c r="E395" s="58"/>
      <c r="F395" s="2"/>
      <c r="G395" s="2"/>
      <c r="H395" s="2"/>
      <c r="I395" s="2"/>
      <c r="J395" s="2"/>
      <c r="K395" s="2"/>
      <c r="L395" s="2"/>
      <c r="M395" s="2"/>
      <c r="N395" s="2"/>
      <c r="O395" s="67"/>
      <c r="P395" s="2"/>
      <c r="Q395" s="2"/>
      <c r="R395" s="2"/>
      <c r="S395" s="2"/>
      <c r="T395" s="2"/>
      <c r="U395" s="2"/>
    </row>
    <row r="396" spans="1:21" ht="14.25" customHeight="1">
      <c r="A396" s="2"/>
      <c r="B396" s="2"/>
      <c r="C396" s="2"/>
      <c r="D396" s="2"/>
      <c r="E396" s="58"/>
      <c r="F396" s="2"/>
      <c r="G396" s="2"/>
      <c r="H396" s="2"/>
      <c r="I396" s="2"/>
      <c r="J396" s="2"/>
      <c r="K396" s="2"/>
      <c r="L396" s="2"/>
      <c r="M396" s="2"/>
      <c r="N396" s="2"/>
      <c r="O396" s="67"/>
      <c r="P396" s="2"/>
      <c r="Q396" s="2"/>
      <c r="R396" s="2"/>
      <c r="S396" s="2"/>
      <c r="T396" s="2"/>
      <c r="U396" s="2"/>
    </row>
    <row r="397" spans="1:21" ht="14.25" customHeight="1">
      <c r="A397" s="2"/>
      <c r="B397" s="2"/>
      <c r="C397" s="2"/>
      <c r="D397" s="2"/>
      <c r="E397" s="58"/>
      <c r="F397" s="2"/>
      <c r="G397" s="2"/>
      <c r="H397" s="2"/>
      <c r="I397" s="2"/>
      <c r="J397" s="2"/>
      <c r="K397" s="2"/>
      <c r="L397" s="2"/>
      <c r="M397" s="2"/>
      <c r="N397" s="2"/>
      <c r="O397" s="67"/>
      <c r="P397" s="2"/>
      <c r="Q397" s="2"/>
      <c r="R397" s="2"/>
      <c r="S397" s="2"/>
      <c r="T397" s="2"/>
      <c r="U397" s="2"/>
    </row>
    <row r="398" spans="1:21" ht="14.25" customHeight="1">
      <c r="A398" s="2"/>
      <c r="B398" s="2"/>
      <c r="C398" s="2"/>
      <c r="D398" s="2"/>
      <c r="E398" s="58"/>
      <c r="F398" s="2"/>
      <c r="G398" s="2"/>
      <c r="H398" s="2"/>
      <c r="I398" s="2"/>
      <c r="J398" s="2"/>
      <c r="K398" s="2"/>
      <c r="L398" s="2"/>
      <c r="M398" s="2"/>
      <c r="N398" s="2"/>
      <c r="O398" s="67"/>
      <c r="P398" s="2"/>
      <c r="Q398" s="2"/>
      <c r="R398" s="2"/>
      <c r="S398" s="2"/>
      <c r="T398" s="2"/>
      <c r="U398" s="2"/>
    </row>
    <row r="399" spans="1:21" ht="14.25" customHeight="1">
      <c r="A399" s="2"/>
      <c r="B399" s="2"/>
      <c r="C399" s="2"/>
      <c r="D399" s="2"/>
      <c r="E399" s="58"/>
      <c r="F399" s="2"/>
      <c r="G399" s="2"/>
      <c r="H399" s="2"/>
      <c r="I399" s="2"/>
      <c r="J399" s="2"/>
      <c r="K399" s="2"/>
      <c r="L399" s="2"/>
      <c r="M399" s="2"/>
      <c r="N399" s="2"/>
      <c r="O399" s="67"/>
      <c r="P399" s="2"/>
      <c r="Q399" s="2"/>
      <c r="R399" s="2"/>
      <c r="S399" s="2"/>
      <c r="T399" s="2"/>
      <c r="U399" s="2"/>
    </row>
    <row r="400" spans="1:21" ht="14.25" customHeight="1">
      <c r="A400" s="2"/>
      <c r="B400" s="2"/>
      <c r="C400" s="2"/>
      <c r="D400" s="2"/>
      <c r="E400" s="58"/>
      <c r="F400" s="2"/>
      <c r="G400" s="2"/>
      <c r="H400" s="2"/>
      <c r="I400" s="2"/>
      <c r="J400" s="2"/>
      <c r="K400" s="2"/>
      <c r="L400" s="2"/>
      <c r="M400" s="2"/>
      <c r="N400" s="2"/>
      <c r="O400" s="67"/>
      <c r="P400" s="2"/>
      <c r="Q400" s="2"/>
      <c r="R400" s="2"/>
      <c r="S400" s="2"/>
      <c r="T400" s="2"/>
      <c r="U400" s="2"/>
    </row>
    <row r="401" spans="1:21" ht="14.25" customHeight="1">
      <c r="A401" s="2"/>
      <c r="B401" s="2"/>
      <c r="C401" s="2"/>
      <c r="D401" s="2"/>
      <c r="E401" s="58"/>
      <c r="F401" s="2"/>
      <c r="G401" s="2"/>
      <c r="H401" s="2"/>
      <c r="I401" s="2"/>
      <c r="J401" s="2"/>
      <c r="K401" s="2"/>
      <c r="L401" s="2"/>
      <c r="M401" s="2"/>
      <c r="N401" s="2"/>
      <c r="O401" s="67"/>
      <c r="P401" s="2"/>
      <c r="Q401" s="2"/>
      <c r="R401" s="2"/>
      <c r="S401" s="2"/>
      <c r="T401" s="2"/>
      <c r="U401" s="2"/>
    </row>
    <row r="402" spans="1:21" ht="14.25" customHeight="1">
      <c r="A402" s="2"/>
      <c r="B402" s="2"/>
      <c r="C402" s="2"/>
      <c r="D402" s="2"/>
      <c r="E402" s="58"/>
      <c r="F402" s="2"/>
      <c r="G402" s="2"/>
      <c r="H402" s="2"/>
      <c r="I402" s="2"/>
      <c r="J402" s="2"/>
      <c r="K402" s="2"/>
      <c r="L402" s="2"/>
      <c r="M402" s="2"/>
      <c r="N402" s="2"/>
      <c r="O402" s="67"/>
      <c r="P402" s="2"/>
      <c r="Q402" s="2"/>
      <c r="R402" s="2"/>
      <c r="S402" s="2"/>
      <c r="T402" s="2"/>
      <c r="U402" s="2"/>
    </row>
    <row r="403" spans="1:21" ht="14.25" customHeight="1">
      <c r="A403" s="2"/>
      <c r="B403" s="2"/>
      <c r="C403" s="2"/>
      <c r="D403" s="2"/>
      <c r="E403" s="58"/>
      <c r="F403" s="2"/>
      <c r="G403" s="2"/>
      <c r="H403" s="2"/>
      <c r="I403" s="2"/>
      <c r="J403" s="2"/>
      <c r="K403" s="2"/>
      <c r="L403" s="2"/>
      <c r="M403" s="2"/>
      <c r="N403" s="2"/>
      <c r="O403" s="67"/>
      <c r="P403" s="2"/>
      <c r="Q403" s="2"/>
      <c r="R403" s="2"/>
      <c r="S403" s="2"/>
      <c r="T403" s="2"/>
      <c r="U403" s="2"/>
    </row>
    <row r="404" spans="1:21" ht="14.25" customHeight="1">
      <c r="A404" s="2"/>
      <c r="B404" s="2"/>
      <c r="C404" s="2"/>
      <c r="D404" s="2"/>
      <c r="E404" s="58"/>
      <c r="F404" s="2"/>
      <c r="G404" s="2"/>
      <c r="H404" s="2"/>
      <c r="I404" s="2"/>
      <c r="J404" s="2"/>
      <c r="K404" s="2"/>
      <c r="L404" s="2"/>
      <c r="M404" s="2"/>
      <c r="N404" s="2"/>
      <c r="O404" s="67"/>
      <c r="P404" s="2"/>
      <c r="Q404" s="2"/>
      <c r="R404" s="2"/>
      <c r="S404" s="2"/>
      <c r="T404" s="2"/>
      <c r="U404" s="2"/>
    </row>
    <row r="405" spans="1:21" ht="14.25" customHeight="1">
      <c r="A405" s="2"/>
      <c r="B405" s="2"/>
      <c r="C405" s="2"/>
      <c r="D405" s="2"/>
      <c r="E405" s="58"/>
      <c r="F405" s="2"/>
      <c r="G405" s="2"/>
      <c r="H405" s="2"/>
      <c r="I405" s="2"/>
      <c r="J405" s="2"/>
      <c r="K405" s="2"/>
      <c r="L405" s="2"/>
      <c r="M405" s="2"/>
      <c r="N405" s="2"/>
      <c r="O405" s="67"/>
      <c r="P405" s="2"/>
      <c r="Q405" s="2"/>
      <c r="R405" s="2"/>
      <c r="S405" s="2"/>
      <c r="T405" s="2"/>
      <c r="U405" s="2"/>
    </row>
    <row r="406" spans="1:21" ht="14.25" customHeight="1">
      <c r="A406" s="2"/>
      <c r="B406" s="2"/>
      <c r="C406" s="2"/>
      <c r="D406" s="2"/>
      <c r="E406" s="58"/>
      <c r="F406" s="2"/>
      <c r="G406" s="2"/>
      <c r="H406" s="2"/>
      <c r="I406" s="2"/>
      <c r="J406" s="2"/>
      <c r="K406" s="2"/>
      <c r="L406" s="2"/>
      <c r="M406" s="2"/>
      <c r="N406" s="2"/>
      <c r="O406" s="67"/>
      <c r="P406" s="2"/>
      <c r="Q406" s="2"/>
      <c r="R406" s="2"/>
      <c r="S406" s="2"/>
      <c r="T406" s="2"/>
      <c r="U406" s="2"/>
    </row>
    <row r="407" spans="1:21" ht="14.25" customHeight="1">
      <c r="A407" s="2"/>
      <c r="B407" s="2"/>
      <c r="C407" s="2"/>
      <c r="D407" s="2"/>
      <c r="E407" s="58"/>
      <c r="F407" s="2"/>
      <c r="G407" s="2"/>
      <c r="H407" s="2"/>
      <c r="I407" s="2"/>
      <c r="J407" s="2"/>
      <c r="K407" s="2"/>
      <c r="L407" s="2"/>
      <c r="M407" s="2"/>
      <c r="N407" s="2"/>
      <c r="O407" s="67"/>
      <c r="P407" s="2"/>
      <c r="Q407" s="2"/>
      <c r="R407" s="2"/>
      <c r="S407" s="2"/>
      <c r="T407" s="2"/>
      <c r="U407" s="2"/>
    </row>
    <row r="408" spans="1:21" ht="14.25" customHeight="1">
      <c r="A408" s="2"/>
      <c r="B408" s="2"/>
      <c r="C408" s="2"/>
      <c r="D408" s="2"/>
      <c r="E408" s="58"/>
      <c r="F408" s="2"/>
      <c r="G408" s="2"/>
      <c r="H408" s="2"/>
      <c r="I408" s="2"/>
      <c r="J408" s="2"/>
      <c r="K408" s="2"/>
      <c r="L408" s="2"/>
      <c r="M408" s="2"/>
      <c r="N408" s="2"/>
      <c r="O408" s="67"/>
      <c r="P408" s="2"/>
      <c r="Q408" s="2"/>
      <c r="R408" s="2"/>
      <c r="S408" s="2"/>
      <c r="T408" s="2"/>
      <c r="U408" s="2"/>
    </row>
    <row r="409" spans="1:21" ht="14.25" customHeight="1">
      <c r="A409" s="2"/>
      <c r="B409" s="2"/>
      <c r="C409" s="2"/>
      <c r="D409" s="2"/>
      <c r="E409" s="58"/>
      <c r="F409" s="2"/>
      <c r="G409" s="2"/>
      <c r="H409" s="2"/>
      <c r="I409" s="2"/>
      <c r="J409" s="2"/>
      <c r="K409" s="2"/>
      <c r="L409" s="2"/>
      <c r="M409" s="2"/>
      <c r="N409" s="2"/>
      <c r="O409" s="67"/>
      <c r="P409" s="2"/>
      <c r="Q409" s="2"/>
      <c r="R409" s="2"/>
      <c r="S409" s="2"/>
      <c r="T409" s="2"/>
      <c r="U409" s="2"/>
    </row>
    <row r="410" spans="1:21" ht="14.25" customHeight="1">
      <c r="A410" s="2"/>
      <c r="B410" s="2"/>
      <c r="C410" s="2"/>
      <c r="D410" s="2"/>
      <c r="E410" s="58"/>
      <c r="F410" s="2"/>
      <c r="G410" s="2"/>
      <c r="H410" s="2"/>
      <c r="I410" s="2"/>
      <c r="J410" s="2"/>
      <c r="K410" s="2"/>
      <c r="L410" s="2"/>
      <c r="M410" s="2"/>
      <c r="N410" s="2"/>
      <c r="O410" s="67"/>
      <c r="P410" s="2"/>
      <c r="Q410" s="2"/>
      <c r="R410" s="2"/>
      <c r="S410" s="2"/>
      <c r="T410" s="2"/>
      <c r="U410" s="2"/>
    </row>
    <row r="411" spans="1:21" ht="14.25" customHeight="1">
      <c r="A411" s="2"/>
      <c r="B411" s="2"/>
      <c r="C411" s="2"/>
      <c r="D411" s="2"/>
      <c r="E411" s="58"/>
      <c r="F411" s="2"/>
      <c r="G411" s="2"/>
      <c r="H411" s="2"/>
      <c r="I411" s="2"/>
      <c r="J411" s="2"/>
      <c r="K411" s="2"/>
      <c r="L411" s="2"/>
      <c r="M411" s="2"/>
      <c r="N411" s="2"/>
      <c r="O411" s="67"/>
      <c r="P411" s="2"/>
      <c r="Q411" s="2"/>
      <c r="R411" s="2"/>
      <c r="S411" s="2"/>
      <c r="T411" s="2"/>
      <c r="U411" s="2"/>
    </row>
    <row r="412" spans="1:21" ht="14.25" customHeight="1">
      <c r="A412" s="2"/>
      <c r="B412" s="2"/>
      <c r="C412" s="2"/>
      <c r="D412" s="2"/>
      <c r="E412" s="58"/>
      <c r="F412" s="2"/>
      <c r="G412" s="2"/>
      <c r="H412" s="2"/>
      <c r="I412" s="2"/>
      <c r="J412" s="2"/>
      <c r="K412" s="2"/>
      <c r="L412" s="2"/>
      <c r="M412" s="2"/>
      <c r="N412" s="2"/>
      <c r="O412" s="67"/>
      <c r="P412" s="2"/>
      <c r="Q412" s="2"/>
      <c r="R412" s="2"/>
      <c r="S412" s="2"/>
      <c r="T412" s="2"/>
      <c r="U412" s="2"/>
    </row>
    <row r="413" spans="1:21" ht="14.25" customHeight="1">
      <c r="A413" s="2"/>
      <c r="B413" s="2"/>
      <c r="C413" s="2"/>
      <c r="D413" s="2"/>
      <c r="E413" s="58"/>
      <c r="F413" s="2"/>
      <c r="G413" s="2"/>
      <c r="H413" s="2"/>
      <c r="I413" s="2"/>
      <c r="J413" s="2"/>
      <c r="K413" s="2"/>
      <c r="L413" s="2"/>
      <c r="M413" s="2"/>
      <c r="N413" s="2"/>
      <c r="O413" s="67"/>
      <c r="P413" s="2"/>
      <c r="Q413" s="2"/>
      <c r="R413" s="2"/>
      <c r="S413" s="2"/>
      <c r="T413" s="2"/>
      <c r="U413" s="2"/>
    </row>
    <row r="414" spans="1:21" ht="14.25" customHeight="1">
      <c r="A414" s="2"/>
      <c r="B414" s="2"/>
      <c r="C414" s="2"/>
      <c r="D414" s="2"/>
      <c r="E414" s="58"/>
      <c r="F414" s="2"/>
      <c r="G414" s="2"/>
      <c r="H414" s="2"/>
      <c r="I414" s="2"/>
      <c r="J414" s="2"/>
      <c r="K414" s="2"/>
      <c r="L414" s="2"/>
      <c r="M414" s="2"/>
      <c r="N414" s="2"/>
      <c r="O414" s="67"/>
      <c r="P414" s="2"/>
      <c r="Q414" s="2"/>
      <c r="R414" s="2"/>
      <c r="S414" s="2"/>
      <c r="T414" s="2"/>
      <c r="U414" s="2"/>
    </row>
    <row r="415" spans="1:21" ht="14.25" customHeight="1">
      <c r="A415" s="2"/>
      <c r="B415" s="2"/>
      <c r="C415" s="2"/>
      <c r="D415" s="2"/>
      <c r="E415" s="58"/>
      <c r="F415" s="2"/>
      <c r="G415" s="2"/>
      <c r="H415" s="2"/>
      <c r="I415" s="2"/>
      <c r="J415" s="2"/>
      <c r="K415" s="2"/>
      <c r="L415" s="2"/>
      <c r="M415" s="2"/>
      <c r="N415" s="2"/>
      <c r="O415" s="67"/>
      <c r="P415" s="2"/>
      <c r="Q415" s="2"/>
      <c r="R415" s="2"/>
      <c r="S415" s="2"/>
      <c r="T415" s="2"/>
      <c r="U415" s="2"/>
    </row>
    <row r="416" spans="1:21" ht="14.25" customHeight="1">
      <c r="A416" s="2"/>
      <c r="B416" s="2"/>
      <c r="C416" s="2"/>
      <c r="D416" s="2"/>
      <c r="E416" s="58"/>
      <c r="F416" s="2"/>
      <c r="G416" s="2"/>
      <c r="H416" s="2"/>
      <c r="I416" s="2"/>
      <c r="J416" s="2"/>
      <c r="K416" s="2"/>
      <c r="L416" s="2"/>
      <c r="M416" s="2"/>
      <c r="N416" s="2"/>
      <c r="O416" s="67"/>
      <c r="P416" s="2"/>
      <c r="Q416" s="2"/>
      <c r="R416" s="2"/>
      <c r="S416" s="2"/>
      <c r="T416" s="2"/>
      <c r="U416" s="2"/>
    </row>
    <row r="417" spans="1:21" ht="14.25" customHeight="1">
      <c r="A417" s="2"/>
      <c r="B417" s="2"/>
      <c r="C417" s="2"/>
      <c r="D417" s="2"/>
      <c r="E417" s="58"/>
      <c r="F417" s="2"/>
      <c r="G417" s="2"/>
      <c r="H417" s="2"/>
      <c r="I417" s="2"/>
      <c r="J417" s="2"/>
      <c r="K417" s="2"/>
      <c r="L417" s="2"/>
      <c r="M417" s="2"/>
      <c r="N417" s="2"/>
      <c r="O417" s="67"/>
      <c r="P417" s="2"/>
      <c r="Q417" s="2"/>
      <c r="R417" s="2"/>
      <c r="S417" s="2"/>
      <c r="T417" s="2"/>
      <c r="U417" s="2"/>
    </row>
    <row r="418" spans="1:21" ht="14.25" customHeight="1">
      <c r="A418" s="2"/>
      <c r="B418" s="2"/>
      <c r="C418" s="2"/>
      <c r="D418" s="2"/>
      <c r="E418" s="58"/>
      <c r="F418" s="2"/>
      <c r="G418" s="2"/>
      <c r="H418" s="2"/>
      <c r="I418" s="2"/>
      <c r="J418" s="2"/>
      <c r="K418" s="2"/>
      <c r="L418" s="2"/>
      <c r="M418" s="2"/>
      <c r="N418" s="2"/>
      <c r="O418" s="67"/>
      <c r="P418" s="2"/>
      <c r="Q418" s="2"/>
      <c r="R418" s="2"/>
      <c r="S418" s="2"/>
      <c r="T418" s="2"/>
      <c r="U418" s="2"/>
    </row>
    <row r="419" spans="1:21" ht="14.25" customHeight="1">
      <c r="A419" s="2"/>
      <c r="B419" s="2"/>
      <c r="C419" s="2"/>
      <c r="D419" s="2"/>
      <c r="E419" s="58"/>
      <c r="F419" s="2"/>
      <c r="G419" s="2"/>
      <c r="H419" s="2"/>
      <c r="I419" s="2"/>
      <c r="J419" s="2"/>
      <c r="K419" s="2"/>
      <c r="L419" s="2"/>
      <c r="M419" s="2"/>
      <c r="N419" s="2"/>
      <c r="O419" s="67"/>
      <c r="P419" s="2"/>
      <c r="Q419" s="2"/>
      <c r="R419" s="2"/>
      <c r="S419" s="2"/>
      <c r="T419" s="2"/>
      <c r="U419" s="2"/>
    </row>
    <row r="420" spans="1:21" ht="14.25" customHeight="1">
      <c r="A420" s="2"/>
      <c r="B420" s="2"/>
      <c r="C420" s="2"/>
      <c r="D420" s="2"/>
      <c r="E420" s="58"/>
      <c r="F420" s="2"/>
      <c r="G420" s="2"/>
      <c r="H420" s="2"/>
      <c r="I420" s="2"/>
      <c r="J420" s="2"/>
      <c r="K420" s="2"/>
      <c r="L420" s="2"/>
      <c r="M420" s="2"/>
      <c r="N420" s="2"/>
      <c r="O420" s="67"/>
      <c r="P420" s="2"/>
      <c r="Q420" s="2"/>
      <c r="R420" s="2"/>
      <c r="S420" s="2"/>
      <c r="T420" s="2"/>
      <c r="U420" s="2"/>
    </row>
    <row r="421" spans="1:21" ht="14.25" customHeight="1">
      <c r="A421" s="2"/>
      <c r="B421" s="2"/>
      <c r="C421" s="2"/>
      <c r="D421" s="2"/>
      <c r="E421" s="58"/>
      <c r="F421" s="2"/>
      <c r="G421" s="2"/>
      <c r="H421" s="2"/>
      <c r="I421" s="2"/>
      <c r="J421" s="2"/>
      <c r="K421" s="2"/>
      <c r="L421" s="2"/>
      <c r="M421" s="2"/>
      <c r="N421" s="2"/>
      <c r="O421" s="67"/>
      <c r="P421" s="2"/>
      <c r="Q421" s="2"/>
      <c r="R421" s="2"/>
      <c r="S421" s="2"/>
      <c r="T421" s="2"/>
      <c r="U421" s="2"/>
    </row>
    <row r="422" spans="1:21" ht="14.25" customHeight="1">
      <c r="A422" s="2"/>
      <c r="B422" s="2"/>
      <c r="C422" s="2"/>
      <c r="D422" s="2"/>
      <c r="E422" s="58"/>
      <c r="F422" s="2"/>
      <c r="G422" s="2"/>
      <c r="H422" s="2"/>
      <c r="I422" s="2"/>
      <c r="J422" s="2"/>
      <c r="K422" s="2"/>
      <c r="L422" s="2"/>
      <c r="M422" s="2"/>
      <c r="N422" s="2"/>
      <c r="O422" s="67"/>
      <c r="P422" s="2"/>
      <c r="Q422" s="2"/>
      <c r="R422" s="2"/>
      <c r="S422" s="2"/>
      <c r="T422" s="2"/>
      <c r="U422" s="2"/>
    </row>
    <row r="423" spans="1:21" ht="14.25" customHeight="1">
      <c r="A423" s="2"/>
      <c r="B423" s="2"/>
      <c r="C423" s="2"/>
      <c r="D423" s="2"/>
      <c r="E423" s="58"/>
      <c r="F423" s="2"/>
      <c r="G423" s="2"/>
      <c r="H423" s="2"/>
      <c r="I423" s="2"/>
      <c r="J423" s="2"/>
      <c r="K423" s="2"/>
      <c r="L423" s="2"/>
      <c r="M423" s="2"/>
      <c r="N423" s="2"/>
      <c r="O423" s="67"/>
      <c r="P423" s="2"/>
      <c r="Q423" s="2"/>
      <c r="R423" s="2"/>
      <c r="S423" s="2"/>
      <c r="T423" s="2"/>
      <c r="U423" s="2"/>
    </row>
    <row r="424" spans="1:21" ht="14.25" customHeight="1">
      <c r="A424" s="2"/>
      <c r="B424" s="2"/>
      <c r="C424" s="2"/>
      <c r="D424" s="2"/>
      <c r="E424" s="58"/>
      <c r="F424" s="2"/>
      <c r="G424" s="2"/>
      <c r="H424" s="2"/>
      <c r="I424" s="2"/>
      <c r="J424" s="2"/>
      <c r="K424" s="2"/>
      <c r="L424" s="2"/>
      <c r="M424" s="2"/>
      <c r="N424" s="2"/>
      <c r="O424" s="67"/>
      <c r="P424" s="2"/>
      <c r="Q424" s="2"/>
      <c r="R424" s="2"/>
      <c r="S424" s="2"/>
      <c r="T424" s="2"/>
      <c r="U424" s="2"/>
    </row>
    <row r="425" spans="1:21" ht="14.25" customHeight="1">
      <c r="A425" s="2"/>
      <c r="B425" s="2"/>
      <c r="C425" s="2"/>
      <c r="D425" s="2"/>
      <c r="E425" s="58"/>
      <c r="F425" s="2"/>
      <c r="G425" s="2"/>
      <c r="H425" s="2"/>
      <c r="I425" s="2"/>
      <c r="J425" s="2"/>
      <c r="K425" s="2"/>
      <c r="L425" s="2"/>
      <c r="M425" s="2"/>
      <c r="N425" s="2"/>
      <c r="O425" s="67"/>
      <c r="P425" s="2"/>
      <c r="Q425" s="2"/>
      <c r="R425" s="2"/>
      <c r="S425" s="2"/>
      <c r="T425" s="2"/>
      <c r="U425" s="2"/>
    </row>
    <row r="426" spans="1:21" ht="14.25" customHeight="1">
      <c r="A426" s="2"/>
      <c r="B426" s="2"/>
      <c r="C426" s="2"/>
      <c r="D426" s="2"/>
      <c r="E426" s="58"/>
      <c r="F426" s="2"/>
      <c r="G426" s="2"/>
      <c r="H426" s="2"/>
      <c r="I426" s="2"/>
      <c r="J426" s="2"/>
      <c r="K426" s="2"/>
      <c r="L426" s="2"/>
      <c r="M426" s="2"/>
      <c r="N426" s="2"/>
      <c r="O426" s="67"/>
      <c r="P426" s="2"/>
      <c r="Q426" s="2"/>
      <c r="R426" s="2"/>
      <c r="S426" s="2"/>
      <c r="T426" s="2"/>
      <c r="U426" s="2"/>
    </row>
    <row r="427" spans="1:21" ht="14.25" customHeight="1">
      <c r="A427" s="2"/>
      <c r="B427" s="2"/>
      <c r="C427" s="2"/>
      <c r="D427" s="2"/>
      <c r="E427" s="58"/>
      <c r="F427" s="2"/>
      <c r="G427" s="2"/>
      <c r="H427" s="2"/>
      <c r="I427" s="2"/>
      <c r="J427" s="2"/>
      <c r="K427" s="2"/>
      <c r="L427" s="2"/>
      <c r="M427" s="2"/>
      <c r="N427" s="2"/>
      <c r="O427" s="67"/>
      <c r="P427" s="2"/>
      <c r="Q427" s="2"/>
      <c r="R427" s="2"/>
      <c r="S427" s="2"/>
      <c r="T427" s="2"/>
      <c r="U427" s="2"/>
    </row>
    <row r="428" spans="1:21" ht="14.25" customHeight="1">
      <c r="A428" s="2"/>
      <c r="B428" s="2"/>
      <c r="C428" s="2"/>
      <c r="D428" s="2"/>
      <c r="E428" s="58"/>
      <c r="F428" s="2"/>
      <c r="G428" s="2"/>
      <c r="H428" s="2"/>
      <c r="I428" s="2"/>
      <c r="J428" s="2"/>
      <c r="K428" s="2"/>
      <c r="L428" s="2"/>
      <c r="M428" s="2"/>
      <c r="N428" s="2"/>
      <c r="O428" s="67"/>
      <c r="P428" s="2"/>
      <c r="Q428" s="2"/>
      <c r="R428" s="2"/>
      <c r="S428" s="2"/>
      <c r="T428" s="2"/>
      <c r="U428" s="2"/>
    </row>
    <row r="429" spans="1:21" ht="14.25" customHeight="1">
      <c r="A429" s="2"/>
      <c r="B429" s="2"/>
      <c r="C429" s="2"/>
      <c r="D429" s="2"/>
      <c r="E429" s="58"/>
      <c r="F429" s="2"/>
      <c r="G429" s="2"/>
      <c r="H429" s="2"/>
      <c r="I429" s="2"/>
      <c r="J429" s="2"/>
      <c r="K429" s="2"/>
      <c r="L429" s="2"/>
      <c r="M429" s="2"/>
      <c r="N429" s="2"/>
      <c r="O429" s="67"/>
      <c r="P429" s="2"/>
      <c r="Q429" s="2"/>
      <c r="R429" s="2"/>
      <c r="S429" s="2"/>
      <c r="T429" s="2"/>
      <c r="U429" s="2"/>
    </row>
    <row r="430" spans="1:21" ht="14.25" customHeight="1">
      <c r="A430" s="2"/>
      <c r="B430" s="2"/>
      <c r="C430" s="2"/>
      <c r="D430" s="2"/>
      <c r="E430" s="58"/>
      <c r="F430" s="2"/>
      <c r="G430" s="2"/>
      <c r="H430" s="2"/>
      <c r="I430" s="2"/>
      <c r="J430" s="2"/>
      <c r="K430" s="2"/>
      <c r="L430" s="2"/>
      <c r="M430" s="2"/>
      <c r="N430" s="2"/>
      <c r="O430" s="67"/>
      <c r="P430" s="2"/>
      <c r="Q430" s="2"/>
      <c r="R430" s="2"/>
      <c r="S430" s="2"/>
      <c r="T430" s="2"/>
      <c r="U430" s="2"/>
    </row>
    <row r="431" spans="1:21" ht="14.25" customHeight="1">
      <c r="A431" s="2"/>
      <c r="B431" s="2"/>
      <c r="C431" s="2"/>
      <c r="D431" s="2"/>
      <c r="E431" s="58"/>
      <c r="F431" s="2"/>
      <c r="G431" s="2"/>
      <c r="H431" s="2"/>
      <c r="I431" s="2"/>
      <c r="J431" s="2"/>
      <c r="K431" s="2"/>
      <c r="L431" s="2"/>
      <c r="M431" s="2"/>
      <c r="N431" s="2"/>
      <c r="O431" s="67"/>
      <c r="P431" s="2"/>
      <c r="Q431" s="2"/>
      <c r="R431" s="2"/>
      <c r="S431" s="2"/>
      <c r="T431" s="2"/>
      <c r="U431" s="2"/>
    </row>
    <row r="432" spans="1:21" ht="14.25" customHeight="1">
      <c r="A432" s="2"/>
      <c r="B432" s="2"/>
      <c r="C432" s="2"/>
      <c r="D432" s="2"/>
      <c r="E432" s="58"/>
      <c r="F432" s="2"/>
      <c r="G432" s="2"/>
      <c r="H432" s="2"/>
      <c r="I432" s="2"/>
      <c r="J432" s="2"/>
      <c r="K432" s="2"/>
      <c r="L432" s="2"/>
      <c r="M432" s="2"/>
      <c r="N432" s="2"/>
      <c r="O432" s="67"/>
      <c r="P432" s="2"/>
      <c r="Q432" s="2"/>
      <c r="R432" s="2"/>
      <c r="S432" s="2"/>
      <c r="T432" s="2"/>
      <c r="U432" s="2"/>
    </row>
    <row r="433" spans="1:21" ht="14.25" customHeight="1">
      <c r="A433" s="2"/>
      <c r="B433" s="2"/>
      <c r="C433" s="2"/>
      <c r="D433" s="2"/>
      <c r="E433" s="58"/>
      <c r="F433" s="2"/>
      <c r="G433" s="2"/>
      <c r="H433" s="2"/>
      <c r="I433" s="2"/>
      <c r="J433" s="2"/>
      <c r="K433" s="2"/>
      <c r="L433" s="2"/>
      <c r="M433" s="2"/>
      <c r="N433" s="2"/>
      <c r="O433" s="67"/>
      <c r="P433" s="2"/>
      <c r="Q433" s="2"/>
      <c r="R433" s="2"/>
      <c r="S433" s="2"/>
      <c r="T433" s="2"/>
      <c r="U433" s="2"/>
    </row>
    <row r="434" spans="1:21" ht="14.25" customHeight="1">
      <c r="A434" s="2"/>
      <c r="B434" s="2"/>
      <c r="C434" s="2"/>
      <c r="D434" s="2"/>
      <c r="E434" s="58"/>
      <c r="F434" s="2"/>
      <c r="G434" s="2"/>
      <c r="H434" s="2"/>
      <c r="I434" s="2"/>
      <c r="J434" s="2"/>
      <c r="K434" s="2"/>
      <c r="L434" s="2"/>
      <c r="M434" s="2"/>
      <c r="N434" s="2"/>
      <c r="O434" s="67"/>
      <c r="P434" s="2"/>
      <c r="Q434" s="2"/>
      <c r="R434" s="2"/>
      <c r="S434" s="2"/>
      <c r="T434" s="2"/>
      <c r="U434" s="2"/>
    </row>
    <row r="435" spans="1:21" ht="14.25" customHeight="1">
      <c r="A435" s="2"/>
      <c r="B435" s="2"/>
      <c r="C435" s="2"/>
      <c r="D435" s="2"/>
      <c r="E435" s="58"/>
      <c r="F435" s="2"/>
      <c r="G435" s="2"/>
      <c r="H435" s="2"/>
      <c r="I435" s="2"/>
      <c r="J435" s="2"/>
      <c r="K435" s="2"/>
      <c r="L435" s="2"/>
      <c r="M435" s="2"/>
      <c r="N435" s="2"/>
      <c r="O435" s="67"/>
      <c r="P435" s="2"/>
      <c r="Q435" s="2"/>
      <c r="R435" s="2"/>
      <c r="S435" s="2"/>
      <c r="T435" s="2"/>
      <c r="U435" s="2"/>
    </row>
    <row r="436" spans="1:21" ht="14.25" customHeight="1">
      <c r="A436" s="2"/>
      <c r="B436" s="2"/>
      <c r="C436" s="2"/>
      <c r="D436" s="2"/>
      <c r="E436" s="58"/>
      <c r="F436" s="2"/>
      <c r="G436" s="2"/>
      <c r="H436" s="2"/>
      <c r="I436" s="2"/>
      <c r="J436" s="2"/>
      <c r="K436" s="2"/>
      <c r="L436" s="2"/>
      <c r="M436" s="2"/>
      <c r="N436" s="2"/>
      <c r="O436" s="67"/>
      <c r="P436" s="2"/>
      <c r="Q436" s="2"/>
      <c r="R436" s="2"/>
      <c r="S436" s="2"/>
      <c r="T436" s="2"/>
      <c r="U436" s="2"/>
    </row>
    <row r="437" spans="1:21" ht="14.25" customHeight="1">
      <c r="A437" s="2"/>
      <c r="B437" s="2"/>
      <c r="C437" s="2"/>
      <c r="D437" s="2"/>
      <c r="E437" s="58"/>
      <c r="F437" s="2"/>
      <c r="G437" s="2"/>
      <c r="H437" s="2"/>
      <c r="I437" s="2"/>
      <c r="J437" s="2"/>
      <c r="K437" s="2"/>
      <c r="L437" s="2"/>
      <c r="M437" s="2"/>
      <c r="N437" s="2"/>
      <c r="O437" s="67"/>
      <c r="P437" s="2"/>
      <c r="Q437" s="2"/>
      <c r="R437" s="2"/>
      <c r="S437" s="2"/>
      <c r="T437" s="2"/>
      <c r="U437" s="2"/>
    </row>
    <row r="438" spans="1:21" ht="14.25" customHeight="1">
      <c r="A438" s="2"/>
      <c r="B438" s="2"/>
      <c r="C438" s="2"/>
      <c r="D438" s="2"/>
      <c r="E438" s="58"/>
      <c r="F438" s="2"/>
      <c r="G438" s="2"/>
      <c r="H438" s="2"/>
      <c r="I438" s="2"/>
      <c r="J438" s="2"/>
      <c r="K438" s="2"/>
      <c r="L438" s="2"/>
      <c r="M438" s="2"/>
      <c r="N438" s="2"/>
      <c r="O438" s="67"/>
      <c r="P438" s="2"/>
      <c r="Q438" s="2"/>
      <c r="R438" s="2"/>
      <c r="S438" s="2"/>
      <c r="T438" s="2"/>
      <c r="U438" s="2"/>
    </row>
    <row r="439" spans="1:21" ht="14.25" customHeight="1">
      <c r="A439" s="2"/>
      <c r="B439" s="2"/>
      <c r="C439" s="2"/>
      <c r="D439" s="2"/>
      <c r="E439" s="58"/>
      <c r="F439" s="2"/>
      <c r="G439" s="2"/>
      <c r="H439" s="2"/>
      <c r="I439" s="2"/>
      <c r="J439" s="2"/>
      <c r="K439" s="2"/>
      <c r="L439" s="2"/>
      <c r="M439" s="2"/>
      <c r="N439" s="2"/>
      <c r="O439" s="67"/>
      <c r="P439" s="2"/>
      <c r="Q439" s="2"/>
      <c r="R439" s="2"/>
      <c r="S439" s="2"/>
      <c r="T439" s="2"/>
      <c r="U439" s="2"/>
    </row>
    <row r="440" spans="1:21" ht="14.25" customHeight="1">
      <c r="A440" s="2"/>
      <c r="B440" s="2"/>
      <c r="C440" s="2"/>
      <c r="D440" s="2"/>
      <c r="E440" s="58"/>
      <c r="F440" s="2"/>
      <c r="G440" s="2"/>
      <c r="H440" s="2"/>
      <c r="I440" s="2"/>
      <c r="J440" s="2"/>
      <c r="K440" s="2"/>
      <c r="L440" s="2"/>
      <c r="M440" s="2"/>
      <c r="N440" s="2"/>
      <c r="O440" s="67"/>
      <c r="P440" s="2"/>
      <c r="Q440" s="2"/>
      <c r="R440" s="2"/>
      <c r="S440" s="2"/>
      <c r="T440" s="2"/>
      <c r="U440" s="2"/>
    </row>
    <row r="441" spans="1:21" ht="14.25" customHeight="1">
      <c r="A441" s="2"/>
      <c r="B441" s="2"/>
      <c r="C441" s="2"/>
      <c r="D441" s="2"/>
      <c r="E441" s="58"/>
      <c r="F441" s="2"/>
      <c r="G441" s="2"/>
      <c r="H441" s="2"/>
      <c r="I441" s="2"/>
      <c r="J441" s="2"/>
      <c r="K441" s="2"/>
      <c r="L441" s="2"/>
      <c r="M441" s="2"/>
      <c r="N441" s="2"/>
      <c r="O441" s="67"/>
      <c r="P441" s="2"/>
      <c r="Q441" s="2"/>
      <c r="R441" s="2"/>
      <c r="S441" s="2"/>
      <c r="T441" s="2"/>
      <c r="U441" s="2"/>
    </row>
    <row r="442" spans="1:21" ht="14.25" customHeight="1">
      <c r="A442" s="2"/>
      <c r="B442" s="2"/>
      <c r="C442" s="2"/>
      <c r="D442" s="2"/>
      <c r="E442" s="58"/>
      <c r="F442" s="2"/>
      <c r="G442" s="2"/>
      <c r="H442" s="2"/>
      <c r="I442" s="2"/>
      <c r="J442" s="2"/>
      <c r="K442" s="2"/>
      <c r="L442" s="2"/>
      <c r="M442" s="2"/>
      <c r="N442" s="2"/>
      <c r="O442" s="67"/>
      <c r="P442" s="2"/>
      <c r="Q442" s="2"/>
      <c r="R442" s="2"/>
      <c r="S442" s="2"/>
      <c r="T442" s="2"/>
      <c r="U442" s="2"/>
    </row>
    <row r="443" spans="1:21" ht="14.25" customHeight="1">
      <c r="A443" s="2"/>
      <c r="B443" s="2"/>
      <c r="C443" s="2"/>
      <c r="D443" s="2"/>
      <c r="E443" s="58"/>
      <c r="F443" s="2"/>
      <c r="G443" s="2"/>
      <c r="H443" s="2"/>
      <c r="I443" s="2"/>
      <c r="J443" s="2"/>
      <c r="K443" s="2"/>
      <c r="L443" s="2"/>
      <c r="M443" s="2"/>
      <c r="N443" s="2"/>
      <c r="O443" s="67"/>
      <c r="P443" s="2"/>
      <c r="Q443" s="2"/>
      <c r="R443" s="2"/>
      <c r="S443" s="2"/>
      <c r="T443" s="2"/>
      <c r="U443" s="2"/>
    </row>
    <row r="444" spans="1:21" ht="14.25" customHeight="1">
      <c r="A444" s="2"/>
      <c r="B444" s="2"/>
      <c r="C444" s="2"/>
      <c r="D444" s="2"/>
      <c r="E444" s="58"/>
      <c r="F444" s="2"/>
      <c r="G444" s="2"/>
      <c r="H444" s="2"/>
      <c r="I444" s="2"/>
      <c r="J444" s="2"/>
      <c r="K444" s="2"/>
      <c r="L444" s="2"/>
      <c r="M444" s="2"/>
      <c r="N444" s="2"/>
      <c r="O444" s="67"/>
      <c r="P444" s="2"/>
      <c r="Q444" s="2"/>
      <c r="R444" s="2"/>
      <c r="S444" s="2"/>
      <c r="T444" s="2"/>
      <c r="U444" s="2"/>
    </row>
    <row r="445" spans="1:21" ht="14.25" customHeight="1">
      <c r="A445" s="2"/>
      <c r="B445" s="2"/>
      <c r="C445" s="2"/>
      <c r="D445" s="2"/>
      <c r="E445" s="58"/>
      <c r="F445" s="2"/>
      <c r="G445" s="2"/>
      <c r="H445" s="2"/>
      <c r="I445" s="2"/>
      <c r="J445" s="2"/>
      <c r="K445" s="2"/>
      <c r="L445" s="2"/>
      <c r="M445" s="2"/>
      <c r="N445" s="2"/>
      <c r="O445" s="67"/>
      <c r="P445" s="2"/>
      <c r="Q445" s="2"/>
      <c r="R445" s="2"/>
      <c r="S445" s="2"/>
      <c r="T445" s="2"/>
      <c r="U445" s="2"/>
    </row>
    <row r="446" spans="1:21" ht="14.25" customHeight="1">
      <c r="A446" s="2"/>
      <c r="B446" s="2"/>
      <c r="C446" s="2"/>
      <c r="D446" s="2"/>
      <c r="E446" s="58"/>
      <c r="F446" s="2"/>
      <c r="G446" s="2"/>
      <c r="H446" s="2"/>
      <c r="I446" s="2"/>
      <c r="J446" s="2"/>
      <c r="K446" s="2"/>
      <c r="L446" s="2"/>
      <c r="M446" s="2"/>
      <c r="N446" s="2"/>
      <c r="O446" s="67"/>
      <c r="P446" s="2"/>
      <c r="Q446" s="2"/>
      <c r="R446" s="2"/>
      <c r="S446" s="2"/>
      <c r="T446" s="2"/>
      <c r="U446" s="2"/>
    </row>
    <row r="447" spans="1:21" ht="14.25" customHeight="1">
      <c r="A447" s="2"/>
      <c r="B447" s="2"/>
      <c r="C447" s="2"/>
      <c r="D447" s="2"/>
      <c r="E447" s="58"/>
      <c r="F447" s="2"/>
      <c r="G447" s="2"/>
      <c r="H447" s="2"/>
      <c r="I447" s="2"/>
      <c r="J447" s="2"/>
      <c r="K447" s="2"/>
      <c r="L447" s="2"/>
      <c r="M447" s="2"/>
      <c r="N447" s="2"/>
      <c r="O447" s="67"/>
      <c r="P447" s="2"/>
      <c r="Q447" s="2"/>
      <c r="R447" s="2"/>
      <c r="S447" s="2"/>
      <c r="T447" s="2"/>
      <c r="U447" s="2"/>
    </row>
    <row r="448" spans="1:21" ht="14.25" customHeight="1">
      <c r="A448" s="2"/>
      <c r="B448" s="2"/>
      <c r="C448" s="2"/>
      <c r="D448" s="2"/>
      <c r="E448" s="58"/>
      <c r="F448" s="2"/>
      <c r="G448" s="2"/>
      <c r="H448" s="2"/>
      <c r="I448" s="2"/>
      <c r="J448" s="2"/>
      <c r="K448" s="2"/>
      <c r="L448" s="2"/>
      <c r="M448" s="2"/>
      <c r="N448" s="2"/>
      <c r="O448" s="67"/>
      <c r="P448" s="2"/>
      <c r="Q448" s="2"/>
      <c r="R448" s="2"/>
      <c r="S448" s="2"/>
      <c r="T448" s="2"/>
      <c r="U448" s="2"/>
    </row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S248"/>
  <mergeCells count="1">
    <mergeCell ref="A5:B5"/>
  </mergeCells>
  <phoneticPr fontId="68" type="noConversion"/>
  <dataValidations count="2">
    <dataValidation type="list" allowBlank="1" showErrorMessage="1" sqref="E12:F14 E15:E16">
      <formula1>"-,Y"</formula1>
    </dataValidation>
    <dataValidation type="list" allowBlank="1" showErrorMessage="1" sqref="C12:C16">
      <formula1>"Active,NSND,Obsolete,New Product"</formula1>
    </dataValidation>
  </dataValidations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  <hyperlink ref="A19" r:id="rId11"/>
    <hyperlink ref="A20" r:id="rId12"/>
    <hyperlink ref="A21" r:id="rId13"/>
    <hyperlink ref="A22" r:id="rId14"/>
    <hyperlink ref="A23" r:id="rId15"/>
    <hyperlink ref="A24" r:id="rId16"/>
    <hyperlink ref="A25" r:id="rId17"/>
    <hyperlink ref="A26" r:id="rId18"/>
    <hyperlink ref="A27" r:id="rId19"/>
    <hyperlink ref="A28" r:id="rId20"/>
    <hyperlink ref="A29" r:id="rId21"/>
    <hyperlink ref="A30" r:id="rId22"/>
    <hyperlink ref="A31" r:id="rId23"/>
    <hyperlink ref="A32" r:id="rId24"/>
    <hyperlink ref="A33" r:id="rId25"/>
    <hyperlink ref="A34" r:id="rId26"/>
    <hyperlink ref="A35" r:id="rId27"/>
    <hyperlink ref="A36" r:id="rId28"/>
    <hyperlink ref="A37" r:id="rId29"/>
    <hyperlink ref="A38" r:id="rId30"/>
    <hyperlink ref="A39" r:id="rId31"/>
    <hyperlink ref="A40" r:id="rId32"/>
    <hyperlink ref="A41" r:id="rId33"/>
    <hyperlink ref="A42" r:id="rId34"/>
    <hyperlink ref="A43" r:id="rId35"/>
    <hyperlink ref="A44" r:id="rId36"/>
    <hyperlink ref="A45" r:id="rId37"/>
    <hyperlink ref="A46" r:id="rId38"/>
    <hyperlink ref="A47" r:id="rId39"/>
    <hyperlink ref="A48" r:id="rId40"/>
    <hyperlink ref="A49" r:id="rId41"/>
    <hyperlink ref="A50" r:id="rId42"/>
    <hyperlink ref="A51" r:id="rId43"/>
    <hyperlink ref="A52" r:id="rId44"/>
    <hyperlink ref="A53" r:id="rId45"/>
    <hyperlink ref="A54" r:id="rId46"/>
    <hyperlink ref="A55" r:id="rId47"/>
    <hyperlink ref="A56" r:id="rId48"/>
    <hyperlink ref="A57" r:id="rId49"/>
    <hyperlink ref="A58" r:id="rId50"/>
    <hyperlink ref="A59" r:id="rId51"/>
    <hyperlink ref="A60" r:id="rId52"/>
    <hyperlink ref="A61" r:id="rId53"/>
    <hyperlink ref="A62" r:id="rId54"/>
    <hyperlink ref="A63" r:id="rId55"/>
    <hyperlink ref="A64" r:id="rId56"/>
    <hyperlink ref="A65" r:id="rId57"/>
    <hyperlink ref="A66" r:id="rId58"/>
    <hyperlink ref="A67" r:id="rId59"/>
    <hyperlink ref="A68" r:id="rId60"/>
    <hyperlink ref="A69" r:id="rId61"/>
    <hyperlink ref="A70" r:id="rId62"/>
    <hyperlink ref="A71" r:id="rId63"/>
    <hyperlink ref="A72" r:id="rId64"/>
    <hyperlink ref="A73" r:id="rId65"/>
    <hyperlink ref="A74" r:id="rId66"/>
    <hyperlink ref="A75" r:id="rId67"/>
    <hyperlink ref="A76" r:id="rId68"/>
    <hyperlink ref="A77" r:id="rId69"/>
    <hyperlink ref="A78" r:id="rId70"/>
    <hyperlink ref="A79" r:id="rId71"/>
    <hyperlink ref="A80" r:id="rId72"/>
    <hyperlink ref="A81" r:id="rId73"/>
    <hyperlink ref="A82" r:id="rId74"/>
    <hyperlink ref="A83" r:id="rId75"/>
    <hyperlink ref="A84" r:id="rId76"/>
    <hyperlink ref="A85" r:id="rId77"/>
    <hyperlink ref="A86" r:id="rId78"/>
    <hyperlink ref="A88" r:id="rId79"/>
    <hyperlink ref="A89" r:id="rId80"/>
    <hyperlink ref="A90" r:id="rId81"/>
    <hyperlink ref="A91" r:id="rId82"/>
    <hyperlink ref="A92" r:id="rId83"/>
    <hyperlink ref="A93" r:id="rId84"/>
    <hyperlink ref="A95" r:id="rId85"/>
    <hyperlink ref="A97" r:id="rId86"/>
    <hyperlink ref="A98" r:id="rId87"/>
    <hyperlink ref="A99" r:id="rId88"/>
    <hyperlink ref="A101" r:id="rId89"/>
    <hyperlink ref="A103" r:id="rId90"/>
    <hyperlink ref="A104" r:id="rId91"/>
    <hyperlink ref="A105" r:id="rId92"/>
    <hyperlink ref="A107" r:id="rId93"/>
    <hyperlink ref="A108" r:id="rId94"/>
    <hyperlink ref="A109" r:id="rId95"/>
    <hyperlink ref="A110" r:id="rId96"/>
    <hyperlink ref="A111" r:id="rId97"/>
    <hyperlink ref="A113" r:id="rId98"/>
    <hyperlink ref="A114" r:id="rId99"/>
    <hyperlink ref="A115" r:id="rId100"/>
    <hyperlink ref="A117" r:id="rId101"/>
    <hyperlink ref="A118" r:id="rId102"/>
    <hyperlink ref="A119" r:id="rId103"/>
    <hyperlink ref="A121" r:id="rId104"/>
    <hyperlink ref="A123" r:id="rId105"/>
    <hyperlink ref="A126" r:id="rId106"/>
    <hyperlink ref="A129" r:id="rId107"/>
    <hyperlink ref="A137" r:id="rId108"/>
    <hyperlink ref="A142" r:id="rId109"/>
    <hyperlink ref="A143" r:id="rId110"/>
    <hyperlink ref="A144" r:id="rId111"/>
    <hyperlink ref="A145" r:id="rId112"/>
    <hyperlink ref="A165" r:id="rId113"/>
    <hyperlink ref="A173" r:id="rId114"/>
    <hyperlink ref="A174" r:id="rId115"/>
    <hyperlink ref="A177" r:id="rId116"/>
    <hyperlink ref="A178" r:id="rId117"/>
    <hyperlink ref="A179" r:id="rId118"/>
    <hyperlink ref="A180" r:id="rId119"/>
    <hyperlink ref="A181" r:id="rId120"/>
    <hyperlink ref="A182" r:id="rId121"/>
    <hyperlink ref="A183" r:id="rId122"/>
    <hyperlink ref="A185" r:id="rId123"/>
    <hyperlink ref="A186" r:id="rId124"/>
    <hyperlink ref="A187" r:id="rId125"/>
    <hyperlink ref="A189" r:id="rId126"/>
    <hyperlink ref="A190" r:id="rId127"/>
    <hyperlink ref="A192" r:id="rId128"/>
    <hyperlink ref="A198" r:id="rId129"/>
    <hyperlink ref="A201" r:id="rId130"/>
    <hyperlink ref="A202" r:id="rId131"/>
    <hyperlink ref="A203" r:id="rId132"/>
    <hyperlink ref="A207" r:id="rId133"/>
    <hyperlink ref="A208" r:id="rId134"/>
    <hyperlink ref="A209" r:id="rId135"/>
    <hyperlink ref="A210" r:id="rId136"/>
    <hyperlink ref="A211" r:id="rId137"/>
    <hyperlink ref="A215" r:id="rId138"/>
    <hyperlink ref="A217" r:id="rId139"/>
    <hyperlink ref="A218" r:id="rId140"/>
    <hyperlink ref="A227" r:id="rId141"/>
    <hyperlink ref="A228" r:id="rId142"/>
    <hyperlink ref="A229" r:id="rId143"/>
    <hyperlink ref="A230" r:id="rId144"/>
    <hyperlink ref="A231" r:id="rId145"/>
    <hyperlink ref="A232" r:id="rId146"/>
    <hyperlink ref="A233" r:id="rId147"/>
    <hyperlink ref="A235" r:id="rId148"/>
    <hyperlink ref="A236" r:id="rId149"/>
    <hyperlink ref="A237" r:id="rId150"/>
    <hyperlink ref="A238" r:id="rId151"/>
    <hyperlink ref="A239" r:id="rId152"/>
    <hyperlink ref="A240" r:id="rId153"/>
    <hyperlink ref="A241" r:id="rId154"/>
    <hyperlink ref="A242" r:id="rId155"/>
    <hyperlink ref="A243" r:id="rId156"/>
    <hyperlink ref="A244" r:id="rId157"/>
    <hyperlink ref="A245" r:id="rId158"/>
    <hyperlink ref="A246" r:id="rId159"/>
  </hyperlinks>
  <pageMargins left="0.7" right="0.7" top="0.75" bottom="0.75" header="0" footer="0"/>
  <pageSetup paperSize="9"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4140625" defaultRowHeight="15" customHeight="1"/>
  <cols>
    <col min="1" max="2" width="15.5546875" customWidth="1"/>
    <col min="3" max="3" width="13.109375" customWidth="1"/>
    <col min="4" max="4" width="16.109375" customWidth="1"/>
    <col min="5" max="5" width="9.5546875" customWidth="1"/>
    <col min="6" max="14" width="9.109375" customWidth="1"/>
    <col min="15" max="15" width="15.5546875" customWidth="1"/>
    <col min="16" max="26" width="9.109375" customWidth="1"/>
  </cols>
  <sheetData>
    <row r="1" spans="1:26" ht="33" customHeight="1">
      <c r="A1" s="51" t="s">
        <v>108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54" t="s">
        <v>1330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187">
        <f>'Content '!J1</f>
        <v>45611</v>
      </c>
      <c r="B5" s="176"/>
      <c r="C5" s="52" t="s">
        <v>109</v>
      </c>
      <c r="D5" s="52"/>
      <c r="E5" s="5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57" t="s">
        <v>111</v>
      </c>
      <c r="B7" s="57" t="s">
        <v>112</v>
      </c>
      <c r="C7" s="57" t="s">
        <v>113</v>
      </c>
      <c r="D7" s="57" t="s">
        <v>156</v>
      </c>
      <c r="E7" s="61" t="s">
        <v>1331</v>
      </c>
      <c r="F7" s="57" t="s">
        <v>293</v>
      </c>
      <c r="G7" s="57" t="s">
        <v>294</v>
      </c>
      <c r="H7" s="57" t="s">
        <v>295</v>
      </c>
      <c r="I7" s="57" t="s">
        <v>296</v>
      </c>
      <c r="J7" s="57" t="s">
        <v>297</v>
      </c>
      <c r="K7" s="57" t="s">
        <v>298</v>
      </c>
      <c r="L7" s="61" t="s">
        <v>1332</v>
      </c>
      <c r="M7" s="57" t="s">
        <v>1333</v>
      </c>
      <c r="N7" s="61" t="s">
        <v>1035</v>
      </c>
      <c r="O7" s="61" t="s">
        <v>302</v>
      </c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</row>
    <row r="8" spans="1:26" ht="14.25" customHeight="1">
      <c r="A8" s="68"/>
      <c r="B8" s="68"/>
      <c r="C8" s="68"/>
      <c r="D8" s="68"/>
      <c r="E8" s="68"/>
      <c r="F8" s="68"/>
      <c r="G8" s="68"/>
      <c r="H8" s="68"/>
      <c r="I8" s="57" t="s">
        <v>126</v>
      </c>
      <c r="J8" s="57" t="s">
        <v>303</v>
      </c>
      <c r="K8" s="57" t="s">
        <v>171</v>
      </c>
      <c r="L8" s="57" t="s">
        <v>304</v>
      </c>
      <c r="M8" s="57" t="s">
        <v>310</v>
      </c>
      <c r="N8" s="57" t="s">
        <v>126</v>
      </c>
      <c r="O8" s="57" t="s">
        <v>304</v>
      </c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59" t="s">
        <v>1334</v>
      </c>
      <c r="B9" s="58" t="s">
        <v>487</v>
      </c>
      <c r="C9" s="58" t="s">
        <v>176</v>
      </c>
      <c r="D9" s="58" t="s">
        <v>155</v>
      </c>
      <c r="E9" s="58" t="s">
        <v>155</v>
      </c>
      <c r="F9" s="58" t="s">
        <v>155</v>
      </c>
      <c r="G9" s="58" t="s">
        <v>313</v>
      </c>
      <c r="H9" s="58" t="s">
        <v>314</v>
      </c>
      <c r="I9" s="58">
        <v>600</v>
      </c>
      <c r="J9" s="58" t="s">
        <v>1061</v>
      </c>
      <c r="K9" s="58">
        <v>4.5</v>
      </c>
      <c r="L9" s="58">
        <v>0.9</v>
      </c>
      <c r="M9" s="58" t="s">
        <v>1335</v>
      </c>
      <c r="N9" s="58">
        <v>4</v>
      </c>
      <c r="O9" s="58" t="s">
        <v>1056</v>
      </c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>
      <c r="A10" s="59" t="s">
        <v>1336</v>
      </c>
      <c r="B10" s="58" t="s">
        <v>1041</v>
      </c>
      <c r="C10" s="58" t="s">
        <v>176</v>
      </c>
      <c r="D10" s="58" t="s">
        <v>155</v>
      </c>
      <c r="E10" s="58" t="s">
        <v>155</v>
      </c>
      <c r="F10" s="58" t="s">
        <v>155</v>
      </c>
      <c r="G10" s="58" t="s">
        <v>313</v>
      </c>
      <c r="H10" s="58" t="s">
        <v>314</v>
      </c>
      <c r="I10" s="58">
        <v>600</v>
      </c>
      <c r="J10" s="58" t="s">
        <v>1061</v>
      </c>
      <c r="K10" s="58">
        <v>4.5</v>
      </c>
      <c r="L10" s="58">
        <v>0.9</v>
      </c>
      <c r="M10" s="58" t="s">
        <v>1335</v>
      </c>
      <c r="N10" s="58">
        <v>4</v>
      </c>
      <c r="O10" s="58" t="s">
        <v>1056</v>
      </c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59" t="s">
        <v>1337</v>
      </c>
      <c r="B11" s="58" t="s">
        <v>1216</v>
      </c>
      <c r="C11" s="58" t="s">
        <v>176</v>
      </c>
      <c r="D11" s="58" t="s">
        <v>155</v>
      </c>
      <c r="E11" s="58" t="s">
        <v>155</v>
      </c>
      <c r="F11" s="58" t="s">
        <v>155</v>
      </c>
      <c r="G11" s="58" t="s">
        <v>313</v>
      </c>
      <c r="H11" s="58" t="s">
        <v>314</v>
      </c>
      <c r="I11" s="58">
        <v>600</v>
      </c>
      <c r="J11" s="58" t="s">
        <v>1061</v>
      </c>
      <c r="K11" s="58">
        <v>4.5</v>
      </c>
      <c r="L11" s="58">
        <v>0.9</v>
      </c>
      <c r="M11" s="58" t="s">
        <v>1335</v>
      </c>
      <c r="N11" s="58">
        <v>4</v>
      </c>
      <c r="O11" s="58" t="s">
        <v>1056</v>
      </c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4.25" customHeight="1">
      <c r="A12" s="59" t="s">
        <v>1338</v>
      </c>
      <c r="B12" s="58" t="s">
        <v>487</v>
      </c>
      <c r="C12" s="58" t="s">
        <v>4</v>
      </c>
      <c r="D12" s="58" t="s">
        <v>155</v>
      </c>
      <c r="E12" s="58" t="s">
        <v>155</v>
      </c>
      <c r="F12" s="58" t="s">
        <v>155</v>
      </c>
      <c r="G12" s="58" t="s">
        <v>313</v>
      </c>
      <c r="H12" s="58" t="s">
        <v>314</v>
      </c>
      <c r="I12" s="58">
        <v>600</v>
      </c>
      <c r="J12" s="58">
        <v>30</v>
      </c>
      <c r="K12" s="58">
        <v>1</v>
      </c>
      <c r="L12" s="58">
        <v>14</v>
      </c>
      <c r="M12" s="58">
        <v>95</v>
      </c>
      <c r="N12" s="58">
        <v>4</v>
      </c>
      <c r="O12" s="58">
        <v>3.3</v>
      </c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</row>
    <row r="13" spans="1:26" ht="14.25" customHeight="1">
      <c r="A13" s="59" t="s">
        <v>1339</v>
      </c>
      <c r="B13" s="58" t="s">
        <v>487</v>
      </c>
      <c r="C13" s="58" t="s">
        <v>4</v>
      </c>
      <c r="D13" s="58" t="s">
        <v>155</v>
      </c>
      <c r="E13" s="58" t="s">
        <v>155</v>
      </c>
      <c r="F13" s="58" t="s">
        <v>155</v>
      </c>
      <c r="G13" s="58" t="s">
        <v>313</v>
      </c>
      <c r="H13" s="58" t="s">
        <v>314</v>
      </c>
      <c r="I13" s="58">
        <v>500</v>
      </c>
      <c r="J13" s="58">
        <v>30</v>
      </c>
      <c r="K13" s="58">
        <v>4</v>
      </c>
      <c r="L13" s="58">
        <v>2.2999999999999998</v>
      </c>
      <c r="M13" s="58">
        <v>449</v>
      </c>
      <c r="N13" s="58">
        <v>4</v>
      </c>
      <c r="O13" s="58">
        <v>9.8000000000000007</v>
      </c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</row>
    <row r="14" spans="1:26" ht="14.25" customHeight="1">
      <c r="A14" s="59" t="s">
        <v>1340</v>
      </c>
      <c r="B14" s="58" t="s">
        <v>487</v>
      </c>
      <c r="C14" s="58" t="s">
        <v>4</v>
      </c>
      <c r="D14" s="58" t="s">
        <v>155</v>
      </c>
      <c r="E14" s="58" t="s">
        <v>155</v>
      </c>
      <c r="F14" s="58" t="s">
        <v>155</v>
      </c>
      <c r="G14" s="58" t="s">
        <v>313</v>
      </c>
      <c r="H14" s="58" t="s">
        <v>314</v>
      </c>
      <c r="I14" s="58">
        <v>650</v>
      </c>
      <c r="J14" s="58">
        <v>30</v>
      </c>
      <c r="K14" s="58">
        <v>3</v>
      </c>
      <c r="L14" s="58">
        <v>3.75</v>
      </c>
      <c r="M14" s="58">
        <v>423</v>
      </c>
      <c r="N14" s="58">
        <v>4</v>
      </c>
      <c r="O14" s="58">
        <v>16.100000000000001</v>
      </c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</row>
    <row r="15" spans="1:26" ht="14.25" customHeight="1">
      <c r="A15" s="59" t="s">
        <v>1341</v>
      </c>
      <c r="B15" s="58" t="s">
        <v>487</v>
      </c>
      <c r="C15" s="58" t="s">
        <v>4</v>
      </c>
      <c r="D15" s="58" t="s">
        <v>1342</v>
      </c>
      <c r="E15" s="58" t="s">
        <v>155</v>
      </c>
      <c r="F15" s="58" t="s">
        <v>155</v>
      </c>
      <c r="G15" s="58" t="s">
        <v>313</v>
      </c>
      <c r="H15" s="58" t="s">
        <v>314</v>
      </c>
      <c r="I15" s="58">
        <v>650</v>
      </c>
      <c r="J15" s="58">
        <v>30</v>
      </c>
      <c r="K15" s="58">
        <v>7.5</v>
      </c>
      <c r="L15" s="58">
        <v>1.2</v>
      </c>
      <c r="M15" s="58">
        <v>1245</v>
      </c>
      <c r="N15" s="58">
        <v>4</v>
      </c>
      <c r="O15" s="58">
        <v>29</v>
      </c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</row>
    <row r="16" spans="1:26" ht="14.25" customHeight="1">
      <c r="A16" s="59" t="s">
        <v>1343</v>
      </c>
      <c r="B16" s="58" t="s">
        <v>1216</v>
      </c>
      <c r="C16" s="58" t="s">
        <v>4</v>
      </c>
      <c r="D16" s="58" t="s">
        <v>155</v>
      </c>
      <c r="E16" s="58" t="s">
        <v>155</v>
      </c>
      <c r="F16" s="58" t="s">
        <v>155</v>
      </c>
      <c r="G16" s="58" t="s">
        <v>313</v>
      </c>
      <c r="H16" s="58" t="s">
        <v>314</v>
      </c>
      <c r="I16" s="58">
        <v>500</v>
      </c>
      <c r="J16" s="58">
        <v>30</v>
      </c>
      <c r="K16" s="58">
        <v>4</v>
      </c>
      <c r="L16" s="58">
        <v>2.2999999999999998</v>
      </c>
      <c r="M16" s="58">
        <v>449</v>
      </c>
      <c r="N16" s="58">
        <v>4</v>
      </c>
      <c r="O16" s="58">
        <v>9.8000000000000007</v>
      </c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</row>
    <row r="17" spans="1:26" ht="14.25" customHeight="1">
      <c r="A17" s="59" t="s">
        <v>1344</v>
      </c>
      <c r="B17" s="58" t="s">
        <v>1216</v>
      </c>
      <c r="C17" s="58" t="s">
        <v>4</v>
      </c>
      <c r="D17" s="58" t="s">
        <v>155</v>
      </c>
      <c r="E17" s="58" t="s">
        <v>155</v>
      </c>
      <c r="F17" s="58" t="s">
        <v>155</v>
      </c>
      <c r="G17" s="58" t="s">
        <v>313</v>
      </c>
      <c r="H17" s="58" t="s">
        <v>314</v>
      </c>
      <c r="I17" s="58">
        <v>650</v>
      </c>
      <c r="J17" s="58">
        <v>30</v>
      </c>
      <c r="K17" s="58">
        <v>4</v>
      </c>
      <c r="L17" s="58">
        <v>2.7</v>
      </c>
      <c r="M17" s="58">
        <v>555</v>
      </c>
      <c r="N17" s="58">
        <v>4</v>
      </c>
      <c r="O17" s="58">
        <v>18</v>
      </c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</row>
    <row r="18" spans="1:26" ht="14.25" customHeight="1">
      <c r="A18" s="59" t="s">
        <v>1345</v>
      </c>
      <c r="B18" s="58" t="s">
        <v>1216</v>
      </c>
      <c r="C18" s="58" t="s">
        <v>4</v>
      </c>
      <c r="D18" s="58" t="s">
        <v>155</v>
      </c>
      <c r="E18" s="58" t="s">
        <v>155</v>
      </c>
      <c r="F18" s="58" t="s">
        <v>155</v>
      </c>
      <c r="G18" s="58" t="s">
        <v>313</v>
      </c>
      <c r="H18" s="58" t="s">
        <v>314</v>
      </c>
      <c r="I18" s="58">
        <v>650</v>
      </c>
      <c r="J18" s="58">
        <v>30</v>
      </c>
      <c r="K18" s="58">
        <v>3</v>
      </c>
      <c r="L18" s="58">
        <v>3.75</v>
      </c>
      <c r="M18" s="58">
        <v>423</v>
      </c>
      <c r="N18" s="58">
        <v>4</v>
      </c>
      <c r="O18" s="58">
        <v>16.100000000000001</v>
      </c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</row>
    <row r="19" spans="1:26" ht="14.25" customHeight="1">
      <c r="A19" s="59" t="s">
        <v>1346</v>
      </c>
      <c r="B19" s="58" t="s">
        <v>1216</v>
      </c>
      <c r="C19" s="58" t="s">
        <v>4</v>
      </c>
      <c r="D19" s="58" t="s">
        <v>1347</v>
      </c>
      <c r="E19" s="58" t="s">
        <v>155</v>
      </c>
      <c r="F19" s="58" t="s">
        <v>155</v>
      </c>
      <c r="G19" s="58" t="s">
        <v>313</v>
      </c>
      <c r="H19" s="58" t="s">
        <v>314</v>
      </c>
      <c r="I19" s="58">
        <v>650</v>
      </c>
      <c r="J19" s="58">
        <v>30</v>
      </c>
      <c r="K19" s="58">
        <v>7.5</v>
      </c>
      <c r="L19" s="58">
        <v>1.2</v>
      </c>
      <c r="M19" s="58">
        <v>1245</v>
      </c>
      <c r="N19" s="58">
        <v>4</v>
      </c>
      <c r="O19" s="58">
        <v>29</v>
      </c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</row>
    <row r="20" spans="1:26" ht="14.25" customHeight="1">
      <c r="A20" s="59" t="s">
        <v>1348</v>
      </c>
      <c r="B20" s="58" t="s">
        <v>784</v>
      </c>
      <c r="C20" s="58" t="s">
        <v>3</v>
      </c>
      <c r="D20" s="58" t="s">
        <v>155</v>
      </c>
      <c r="E20" s="58" t="s">
        <v>155</v>
      </c>
      <c r="F20" s="58" t="s">
        <v>155</v>
      </c>
      <c r="G20" s="58" t="s">
        <v>313</v>
      </c>
      <c r="H20" s="58" t="s">
        <v>314</v>
      </c>
      <c r="I20" s="58">
        <v>700</v>
      </c>
      <c r="J20" s="58">
        <v>30</v>
      </c>
      <c r="K20" s="58">
        <v>2</v>
      </c>
      <c r="L20" s="58">
        <v>6.5</v>
      </c>
      <c r="M20" s="58">
        <v>260</v>
      </c>
      <c r="N20" s="58">
        <v>4</v>
      </c>
      <c r="O20" s="58">
        <v>7.8</v>
      </c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</row>
    <row r="21" spans="1:26" ht="14.25" customHeight="1">
      <c r="A21" s="59" t="s">
        <v>1349</v>
      </c>
      <c r="B21" s="58" t="s">
        <v>784</v>
      </c>
      <c r="C21" s="58" t="s">
        <v>3</v>
      </c>
      <c r="D21" s="58" t="s">
        <v>155</v>
      </c>
      <c r="E21" s="58" t="s">
        <v>155</v>
      </c>
      <c r="F21" s="58" t="s">
        <v>155</v>
      </c>
      <c r="G21" s="58" t="s">
        <v>313</v>
      </c>
      <c r="H21" s="58" t="s">
        <v>314</v>
      </c>
      <c r="I21" s="58">
        <v>800</v>
      </c>
      <c r="J21" s="58">
        <v>30</v>
      </c>
      <c r="K21" s="58">
        <v>3</v>
      </c>
      <c r="L21" s="58">
        <v>4.8</v>
      </c>
      <c r="M21" s="58">
        <v>406</v>
      </c>
      <c r="N21" s="58">
        <v>4</v>
      </c>
      <c r="O21" s="58">
        <v>11</v>
      </c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</row>
    <row r="22" spans="1:26" ht="14.25" customHeight="1">
      <c r="A22" s="59" t="s">
        <v>1350</v>
      </c>
      <c r="B22" s="58" t="s">
        <v>784</v>
      </c>
      <c r="C22" s="58" t="s">
        <v>4</v>
      </c>
      <c r="D22" s="58" t="s">
        <v>155</v>
      </c>
      <c r="E22" s="58" t="s">
        <v>155</v>
      </c>
      <c r="F22" s="58" t="s">
        <v>155</v>
      </c>
      <c r="G22" s="58" t="s">
        <v>313</v>
      </c>
      <c r="H22" s="58" t="s">
        <v>314</v>
      </c>
      <c r="I22" s="58">
        <v>500</v>
      </c>
      <c r="J22" s="58">
        <v>30</v>
      </c>
      <c r="K22" s="58">
        <v>4</v>
      </c>
      <c r="L22" s="58">
        <v>2.2999999999999998</v>
      </c>
      <c r="M22" s="58">
        <v>449</v>
      </c>
      <c r="N22" s="58">
        <v>4</v>
      </c>
      <c r="O22" s="58">
        <v>9.8000000000000007</v>
      </c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</row>
    <row r="23" spans="1:26" ht="14.25" customHeight="1">
      <c r="A23" s="59" t="s">
        <v>1351</v>
      </c>
      <c r="B23" s="58" t="s">
        <v>784</v>
      </c>
      <c r="C23" s="58" t="s">
        <v>4</v>
      </c>
      <c r="D23" s="58" t="s">
        <v>155</v>
      </c>
      <c r="E23" s="58" t="s">
        <v>155</v>
      </c>
      <c r="F23" s="58" t="s">
        <v>155</v>
      </c>
      <c r="G23" s="58" t="s">
        <v>313</v>
      </c>
      <c r="H23" s="58" t="s">
        <v>314</v>
      </c>
      <c r="I23" s="58">
        <v>650</v>
      </c>
      <c r="J23" s="58">
        <v>30</v>
      </c>
      <c r="K23" s="58">
        <v>3</v>
      </c>
      <c r="L23" s="58">
        <v>3.75</v>
      </c>
      <c r="M23" s="58">
        <v>423</v>
      </c>
      <c r="N23" s="58">
        <v>4</v>
      </c>
      <c r="O23" s="58">
        <v>16.100000000000001</v>
      </c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</row>
    <row r="24" spans="1:26" ht="14.25" customHeight="1">
      <c r="A24" s="59" t="s">
        <v>1352</v>
      </c>
      <c r="B24" s="58" t="s">
        <v>784</v>
      </c>
      <c r="C24" s="58" t="s">
        <v>3</v>
      </c>
      <c r="D24" s="58" t="s">
        <v>155</v>
      </c>
      <c r="E24" s="58" t="s">
        <v>155</v>
      </c>
      <c r="F24" s="58" t="s">
        <v>155</v>
      </c>
      <c r="G24" s="58" t="s">
        <v>313</v>
      </c>
      <c r="H24" s="58" t="s">
        <v>314</v>
      </c>
      <c r="I24" s="58">
        <v>600</v>
      </c>
      <c r="J24" s="58">
        <v>30</v>
      </c>
      <c r="K24" s="58">
        <v>7</v>
      </c>
      <c r="L24" s="58">
        <v>1.2</v>
      </c>
      <c r="M24" s="58">
        <v>723</v>
      </c>
      <c r="N24" s="58">
        <v>4</v>
      </c>
      <c r="O24" s="58">
        <v>15.2</v>
      </c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</row>
    <row r="25" spans="1:26" ht="14.25" customHeight="1">
      <c r="A25" s="59" t="s">
        <v>1353</v>
      </c>
      <c r="B25" s="58" t="s">
        <v>784</v>
      </c>
      <c r="C25" s="58" t="s">
        <v>4</v>
      </c>
      <c r="D25" s="58" t="s">
        <v>155</v>
      </c>
      <c r="E25" s="58" t="s">
        <v>155</v>
      </c>
      <c r="F25" s="58" t="s">
        <v>155</v>
      </c>
      <c r="G25" s="58" t="s">
        <v>313</v>
      </c>
      <c r="H25" s="58" t="s">
        <v>314</v>
      </c>
      <c r="I25" s="58">
        <v>650</v>
      </c>
      <c r="J25" s="58">
        <v>30</v>
      </c>
      <c r="K25" s="58">
        <v>7.5</v>
      </c>
      <c r="L25" s="58">
        <v>1.2</v>
      </c>
      <c r="M25" s="58">
        <v>1245</v>
      </c>
      <c r="N25" s="58">
        <v>4</v>
      </c>
      <c r="O25" s="58">
        <v>29</v>
      </c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</row>
    <row r="26" spans="1:26" ht="14.25" customHeight="1">
      <c r="A26" s="59" t="s">
        <v>1354</v>
      </c>
      <c r="B26" s="58" t="s">
        <v>1004</v>
      </c>
      <c r="C26" s="58" t="s">
        <v>4</v>
      </c>
      <c r="D26" s="58" t="s">
        <v>155</v>
      </c>
      <c r="E26" s="58" t="s">
        <v>155</v>
      </c>
      <c r="F26" s="58" t="s">
        <v>155</v>
      </c>
      <c r="G26" s="58" t="s">
        <v>313</v>
      </c>
      <c r="H26" s="58" t="s">
        <v>314</v>
      </c>
      <c r="I26" s="58">
        <v>600</v>
      </c>
      <c r="J26" s="58">
        <v>30</v>
      </c>
      <c r="K26" s="58">
        <v>1</v>
      </c>
      <c r="L26" s="58">
        <v>7.9</v>
      </c>
      <c r="M26" s="58">
        <v>148</v>
      </c>
      <c r="N26" s="58">
        <v>4</v>
      </c>
      <c r="O26" s="58">
        <v>3.1</v>
      </c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</row>
    <row r="27" spans="1:26" ht="14.25" customHeight="1">
      <c r="A27" s="59" t="s">
        <v>1355</v>
      </c>
      <c r="B27" s="58" t="s">
        <v>1004</v>
      </c>
      <c r="C27" s="58" t="s">
        <v>4</v>
      </c>
      <c r="D27" s="58" t="s">
        <v>155</v>
      </c>
      <c r="E27" s="58" t="s">
        <v>155</v>
      </c>
      <c r="F27" s="58" t="s">
        <v>155</v>
      </c>
      <c r="G27" s="58" t="s">
        <v>313</v>
      </c>
      <c r="H27" s="58" t="s">
        <v>314</v>
      </c>
      <c r="I27" s="58">
        <v>500</v>
      </c>
      <c r="J27" s="58">
        <v>30</v>
      </c>
      <c r="K27" s="58">
        <v>3</v>
      </c>
      <c r="L27" s="58">
        <v>3.2</v>
      </c>
      <c r="M27" s="58">
        <v>260</v>
      </c>
      <c r="N27" s="58">
        <v>4</v>
      </c>
      <c r="O27" s="58">
        <v>6.5</v>
      </c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</row>
    <row r="28" spans="1:26" ht="14.25" customHeight="1">
      <c r="A28" s="59" t="s">
        <v>1356</v>
      </c>
      <c r="B28" s="58" t="s">
        <v>1004</v>
      </c>
      <c r="C28" s="58" t="s">
        <v>4</v>
      </c>
      <c r="D28" s="58" t="s">
        <v>155</v>
      </c>
      <c r="E28" s="58" t="s">
        <v>155</v>
      </c>
      <c r="F28" s="58" t="s">
        <v>155</v>
      </c>
      <c r="G28" s="58" t="s">
        <v>313</v>
      </c>
      <c r="H28" s="58" t="s">
        <v>314</v>
      </c>
      <c r="I28" s="58">
        <v>500</v>
      </c>
      <c r="J28" s="58">
        <v>30</v>
      </c>
      <c r="K28" s="58">
        <v>4</v>
      </c>
      <c r="L28" s="58">
        <v>2.2999999999999998</v>
      </c>
      <c r="M28" s="58">
        <v>449</v>
      </c>
      <c r="N28" s="58">
        <v>4</v>
      </c>
      <c r="O28" s="58">
        <v>9.8000000000000007</v>
      </c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</row>
    <row r="29" spans="1:26" ht="14.25" customHeight="1">
      <c r="A29" s="59" t="s">
        <v>1357</v>
      </c>
      <c r="B29" s="58" t="s">
        <v>1004</v>
      </c>
      <c r="C29" s="58" t="s">
        <v>4</v>
      </c>
      <c r="D29" s="58" t="s">
        <v>155</v>
      </c>
      <c r="E29" s="58" t="s">
        <v>155</v>
      </c>
      <c r="F29" s="58" t="s">
        <v>155</v>
      </c>
      <c r="G29" s="58" t="s">
        <v>313</v>
      </c>
      <c r="H29" s="58" t="s">
        <v>314</v>
      </c>
      <c r="I29" s="58">
        <v>650</v>
      </c>
      <c r="J29" s="58">
        <v>30</v>
      </c>
      <c r="K29" s="58">
        <v>3</v>
      </c>
      <c r="L29" s="58">
        <v>3.75</v>
      </c>
      <c r="M29" s="58">
        <v>423</v>
      </c>
      <c r="N29" s="58">
        <v>4</v>
      </c>
      <c r="O29" s="58">
        <v>16.100000000000001</v>
      </c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</row>
    <row r="30" spans="1:26" ht="14.25" customHeight="1">
      <c r="A30" s="59" t="s">
        <v>1358</v>
      </c>
      <c r="B30" s="58" t="s">
        <v>1004</v>
      </c>
      <c r="C30" s="58" t="s">
        <v>4</v>
      </c>
      <c r="D30" s="58" t="s">
        <v>155</v>
      </c>
      <c r="E30" s="58" t="s">
        <v>155</v>
      </c>
      <c r="F30" s="58" t="s">
        <v>155</v>
      </c>
      <c r="G30" s="58" t="s">
        <v>313</v>
      </c>
      <c r="H30" s="58" t="s">
        <v>314</v>
      </c>
      <c r="I30" s="58">
        <v>500</v>
      </c>
      <c r="J30" s="58">
        <v>30</v>
      </c>
      <c r="K30" s="58">
        <v>8</v>
      </c>
      <c r="L30" s="58">
        <v>0.9</v>
      </c>
      <c r="M30" s="58">
        <v>826</v>
      </c>
      <c r="N30" s="58">
        <v>4</v>
      </c>
      <c r="O30" s="58">
        <v>16.2</v>
      </c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</row>
    <row r="31" spans="1:26" ht="14.25" customHeight="1">
      <c r="A31" s="59" t="s">
        <v>1359</v>
      </c>
      <c r="B31" s="58" t="s">
        <v>1004</v>
      </c>
      <c r="C31" s="58" t="s">
        <v>4</v>
      </c>
      <c r="D31" s="58" t="s">
        <v>155</v>
      </c>
      <c r="E31" s="58" t="s">
        <v>155</v>
      </c>
      <c r="F31" s="58" t="s">
        <v>155</v>
      </c>
      <c r="G31" s="58" t="s">
        <v>313</v>
      </c>
      <c r="H31" s="58" t="s">
        <v>314</v>
      </c>
      <c r="I31" s="58">
        <v>650</v>
      </c>
      <c r="J31" s="58">
        <v>30</v>
      </c>
      <c r="K31" s="58">
        <v>7.5</v>
      </c>
      <c r="L31" s="58">
        <v>1.2</v>
      </c>
      <c r="M31" s="58">
        <v>1245</v>
      </c>
      <c r="N31" s="58">
        <v>4</v>
      </c>
      <c r="O31" s="58">
        <v>29</v>
      </c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</row>
    <row r="32" spans="1:26" ht="14.25" customHeight="1">
      <c r="A32" s="59" t="s">
        <v>1360</v>
      </c>
      <c r="B32" s="58" t="s">
        <v>1361</v>
      </c>
      <c r="C32" s="58" t="s">
        <v>4</v>
      </c>
      <c r="D32" s="58" t="s">
        <v>155</v>
      </c>
      <c r="E32" s="58" t="s">
        <v>155</v>
      </c>
      <c r="F32" s="58" t="s">
        <v>155</v>
      </c>
      <c r="G32" s="58" t="s">
        <v>313</v>
      </c>
      <c r="H32" s="58" t="s">
        <v>314</v>
      </c>
      <c r="I32" s="58">
        <v>500</v>
      </c>
      <c r="J32" s="58">
        <v>30</v>
      </c>
      <c r="K32" s="58">
        <v>20.5</v>
      </c>
      <c r="L32" s="58">
        <v>0.26</v>
      </c>
      <c r="M32" s="58">
        <v>2972</v>
      </c>
      <c r="N32" s="58">
        <v>4</v>
      </c>
      <c r="O32" s="58">
        <v>74</v>
      </c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</row>
    <row r="33" spans="1:26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/>
    <row r="234" spans="1:26" ht="15.75" customHeight="1"/>
    <row r="235" spans="1:26" ht="15.75" customHeight="1"/>
    <row r="236" spans="1:26" ht="15.75" customHeight="1"/>
    <row r="237" spans="1:26" ht="15.75" customHeight="1"/>
    <row r="238" spans="1:26" ht="15.75" customHeight="1"/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O32"/>
  <mergeCells count="1">
    <mergeCell ref="A5:B5"/>
  </mergeCells>
  <phoneticPr fontId="68" type="noConversion"/>
  <dataValidations count="1">
    <dataValidation type="list" allowBlank="1" showErrorMessage="1" sqref="D9:F11">
      <formula1>"-,Y"</formula1>
    </dataValidation>
  </dataValidations>
  <hyperlinks>
    <hyperlink ref="C5" location="'Content '!A1" display="Back to content"/>
    <hyperlink ref="A9" r:id="rId1"/>
    <hyperlink ref="A10" r:id="rId2"/>
    <hyperlink ref="A11" r:id="rId3"/>
    <hyperlink ref="A20" r:id="rId4"/>
    <hyperlink ref="A21" r:id="rId5"/>
    <hyperlink ref="A24" r:id="rId6"/>
  </hyperlinks>
  <pageMargins left="0.7" right="0.7" top="0.75" bottom="0.75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4140625" defaultRowHeight="15" customHeight="1"/>
  <cols>
    <col min="1" max="1" width="20.44140625" customWidth="1"/>
    <col min="2" max="2" width="18.6640625" customWidth="1"/>
    <col min="3" max="3" width="13.109375" customWidth="1"/>
    <col min="4" max="4" width="17.109375" customWidth="1"/>
    <col min="5" max="13" width="9.109375" customWidth="1"/>
    <col min="14" max="14" width="15.5546875" customWidth="1"/>
    <col min="15" max="26" width="9.109375" customWidth="1"/>
  </cols>
  <sheetData>
    <row r="1" spans="1:26" ht="33" customHeight="1">
      <c r="A1" s="69" t="s">
        <v>108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54" t="s">
        <v>1362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187">
        <f>'Content '!J1</f>
        <v>45611</v>
      </c>
      <c r="B5" s="176"/>
      <c r="C5" s="52" t="s">
        <v>109</v>
      </c>
      <c r="D5" s="5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57" t="s">
        <v>111</v>
      </c>
      <c r="B7" s="57" t="s">
        <v>112</v>
      </c>
      <c r="C7" s="57" t="s">
        <v>113</v>
      </c>
      <c r="D7" s="57" t="s">
        <v>156</v>
      </c>
      <c r="E7" s="57" t="s">
        <v>293</v>
      </c>
      <c r="F7" s="57" t="s">
        <v>294</v>
      </c>
      <c r="G7" s="57" t="s">
        <v>295</v>
      </c>
      <c r="H7" s="57" t="s">
        <v>296</v>
      </c>
      <c r="I7" s="57" t="s">
        <v>297</v>
      </c>
      <c r="J7" s="57" t="s">
        <v>298</v>
      </c>
      <c r="K7" s="61" t="s">
        <v>1332</v>
      </c>
      <c r="L7" s="61" t="s">
        <v>1034</v>
      </c>
      <c r="M7" s="61" t="s">
        <v>1035</v>
      </c>
      <c r="N7" s="61" t="s">
        <v>302</v>
      </c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</row>
    <row r="8" spans="1:26" ht="14.25" customHeight="1">
      <c r="A8" s="68"/>
      <c r="B8" s="68"/>
      <c r="C8" s="68"/>
      <c r="D8" s="68"/>
      <c r="E8" s="68"/>
      <c r="F8" s="68"/>
      <c r="G8" s="68"/>
      <c r="H8" s="57" t="s">
        <v>126</v>
      </c>
      <c r="I8" s="57" t="s">
        <v>303</v>
      </c>
      <c r="J8" s="57" t="s">
        <v>171</v>
      </c>
      <c r="K8" s="57" t="s">
        <v>304</v>
      </c>
      <c r="L8" s="57" t="s">
        <v>310</v>
      </c>
      <c r="M8" s="57" t="s">
        <v>126</v>
      </c>
      <c r="N8" s="57" t="s">
        <v>304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59" t="s">
        <v>1040</v>
      </c>
      <c r="B9" s="58" t="s">
        <v>1041</v>
      </c>
      <c r="C9" s="58" t="s">
        <v>176</v>
      </c>
      <c r="D9" s="58" t="s">
        <v>155</v>
      </c>
      <c r="E9" s="58" t="s">
        <v>133</v>
      </c>
      <c r="F9" s="58" t="s">
        <v>313</v>
      </c>
      <c r="G9" s="58" t="s">
        <v>314</v>
      </c>
      <c r="H9" s="58" t="s">
        <v>1042</v>
      </c>
      <c r="I9" s="58">
        <v>20</v>
      </c>
      <c r="J9" s="58" t="s">
        <v>1043</v>
      </c>
      <c r="K9" s="58" t="s">
        <v>1044</v>
      </c>
      <c r="L9" s="58" t="s">
        <v>1046</v>
      </c>
      <c r="M9" s="58" t="s">
        <v>1047</v>
      </c>
      <c r="N9" s="58" t="s">
        <v>1048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>
      <c r="A10" s="59" t="s">
        <v>1049</v>
      </c>
      <c r="B10" s="58" t="s">
        <v>487</v>
      </c>
      <c r="C10" s="58" t="s">
        <v>176</v>
      </c>
      <c r="D10" s="58" t="s">
        <v>155</v>
      </c>
      <c r="E10" s="58" t="s">
        <v>133</v>
      </c>
      <c r="F10" s="58" t="s">
        <v>313</v>
      </c>
      <c r="G10" s="58" t="s">
        <v>314</v>
      </c>
      <c r="H10" s="58" t="s">
        <v>1042</v>
      </c>
      <c r="I10" s="58">
        <v>20</v>
      </c>
      <c r="J10" s="58" t="s">
        <v>1050</v>
      </c>
      <c r="K10" s="58" t="s">
        <v>1051</v>
      </c>
      <c r="L10" s="58" t="s">
        <v>1053</v>
      </c>
      <c r="M10" s="58" t="s">
        <v>1054</v>
      </c>
      <c r="N10" s="58" t="s">
        <v>1055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59" t="s">
        <v>1057</v>
      </c>
      <c r="B11" s="58" t="s">
        <v>487</v>
      </c>
      <c r="C11" s="58" t="s">
        <v>176</v>
      </c>
      <c r="D11" s="58" t="s">
        <v>155</v>
      </c>
      <c r="E11" s="58" t="s">
        <v>133</v>
      </c>
      <c r="F11" s="58" t="s">
        <v>313</v>
      </c>
      <c r="G11" s="58" t="s">
        <v>314</v>
      </c>
      <c r="H11" s="58" t="s">
        <v>1042</v>
      </c>
      <c r="I11" s="58">
        <v>20</v>
      </c>
      <c r="J11" s="58" t="s">
        <v>1058</v>
      </c>
      <c r="K11" s="58" t="s">
        <v>1059</v>
      </c>
      <c r="L11" s="58" t="s">
        <v>1060</v>
      </c>
      <c r="M11" s="58" t="s">
        <v>1054</v>
      </c>
      <c r="N11" s="58" t="s">
        <v>1061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4.25" customHeight="1">
      <c r="A12" s="59" t="s">
        <v>1363</v>
      </c>
      <c r="B12" s="58" t="s">
        <v>1364</v>
      </c>
      <c r="C12" s="58" t="s">
        <v>176</v>
      </c>
      <c r="D12" s="58" t="s">
        <v>155</v>
      </c>
      <c r="E12" s="58" t="s">
        <v>155</v>
      </c>
      <c r="F12" s="58" t="s">
        <v>313</v>
      </c>
      <c r="G12" s="58" t="s">
        <v>314</v>
      </c>
      <c r="H12" s="58">
        <v>600</v>
      </c>
      <c r="I12" s="58">
        <v>40</v>
      </c>
      <c r="J12" s="58">
        <v>71</v>
      </c>
      <c r="K12" s="58">
        <v>0.04</v>
      </c>
      <c r="L12" s="58">
        <v>6580</v>
      </c>
      <c r="M12" s="58">
        <v>4</v>
      </c>
      <c r="N12" s="58">
        <v>144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4.25" customHeight="1">
      <c r="A13" s="59" t="s">
        <v>1365</v>
      </c>
      <c r="B13" s="58" t="s">
        <v>1364</v>
      </c>
      <c r="C13" s="58" t="s">
        <v>176</v>
      </c>
      <c r="D13" s="58" t="s">
        <v>155</v>
      </c>
      <c r="E13" s="58" t="s">
        <v>155</v>
      </c>
      <c r="F13" s="58" t="s">
        <v>313</v>
      </c>
      <c r="G13" s="58" t="s">
        <v>314</v>
      </c>
      <c r="H13" s="58">
        <v>600</v>
      </c>
      <c r="I13" s="58">
        <v>74</v>
      </c>
      <c r="J13" s="58">
        <v>53</v>
      </c>
      <c r="K13" s="58">
        <v>7.3999999999999996E-2</v>
      </c>
      <c r="L13" s="58">
        <v>4228</v>
      </c>
      <c r="M13" s="58">
        <v>5.8</v>
      </c>
      <c r="N13" s="58">
        <v>84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4.25" customHeight="1">
      <c r="A14" s="59" t="s">
        <v>1366</v>
      </c>
      <c r="B14" s="58" t="s">
        <v>1367</v>
      </c>
      <c r="C14" s="58" t="s">
        <v>176</v>
      </c>
      <c r="D14" s="58" t="s">
        <v>155</v>
      </c>
      <c r="E14" s="58" t="s">
        <v>155</v>
      </c>
      <c r="F14" s="58" t="s">
        <v>313</v>
      </c>
      <c r="G14" s="58" t="s">
        <v>314</v>
      </c>
      <c r="H14" s="58">
        <v>600</v>
      </c>
      <c r="I14" s="58">
        <v>30</v>
      </c>
      <c r="J14" s="58">
        <v>30</v>
      </c>
      <c r="K14" s="58">
        <v>0.125</v>
      </c>
      <c r="L14" s="58">
        <v>2490</v>
      </c>
      <c r="M14" s="58">
        <v>5.8</v>
      </c>
      <c r="N14" s="58">
        <v>49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>
      <c r="A15" s="59" t="s">
        <v>1368</v>
      </c>
      <c r="B15" s="58" t="s">
        <v>1367</v>
      </c>
      <c r="C15" s="58" t="s">
        <v>176</v>
      </c>
      <c r="D15" s="58" t="s">
        <v>155</v>
      </c>
      <c r="E15" s="58" t="s">
        <v>155</v>
      </c>
      <c r="F15" s="58" t="s">
        <v>313</v>
      </c>
      <c r="G15" s="58" t="s">
        <v>314</v>
      </c>
      <c r="H15" s="58">
        <v>600</v>
      </c>
      <c r="I15" s="58">
        <v>30</v>
      </c>
      <c r="J15" s="58">
        <v>35</v>
      </c>
      <c r="K15" s="58">
        <v>0.105</v>
      </c>
      <c r="L15" s="58">
        <v>2995</v>
      </c>
      <c r="M15" s="58">
        <v>5.8</v>
      </c>
      <c r="N15" s="58">
        <v>60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>
      <c r="A16" s="59" t="s">
        <v>1369</v>
      </c>
      <c r="B16" s="58" t="s">
        <v>1367</v>
      </c>
      <c r="C16" s="58" t="s">
        <v>176</v>
      </c>
      <c r="D16" s="58" t="s">
        <v>155</v>
      </c>
      <c r="E16" s="58" t="s">
        <v>155</v>
      </c>
      <c r="F16" s="58" t="s">
        <v>313</v>
      </c>
      <c r="G16" s="58" t="s">
        <v>314</v>
      </c>
      <c r="H16" s="58">
        <v>600</v>
      </c>
      <c r="I16" s="58">
        <v>30</v>
      </c>
      <c r="J16" s="58">
        <v>69</v>
      </c>
      <c r="K16" s="58">
        <v>4.2000000000000003E-2</v>
      </c>
      <c r="L16" s="58">
        <v>7400</v>
      </c>
      <c r="M16" s="58">
        <v>5.8</v>
      </c>
      <c r="N16" s="58">
        <v>145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4.25" customHeight="1">
      <c r="A17" s="59" t="s">
        <v>1370</v>
      </c>
      <c r="B17" s="58" t="s">
        <v>1371</v>
      </c>
      <c r="C17" s="58" t="s">
        <v>176</v>
      </c>
      <c r="D17" s="58" t="s">
        <v>155</v>
      </c>
      <c r="E17" s="58" t="s">
        <v>155</v>
      </c>
      <c r="F17" s="58" t="s">
        <v>313</v>
      </c>
      <c r="G17" s="58" t="s">
        <v>314</v>
      </c>
      <c r="H17" s="58">
        <v>600</v>
      </c>
      <c r="I17" s="58">
        <v>30</v>
      </c>
      <c r="J17" s="58">
        <v>30</v>
      </c>
      <c r="K17" s="58">
        <v>0.125</v>
      </c>
      <c r="L17" s="58">
        <v>2490</v>
      </c>
      <c r="M17" s="58">
        <v>5.8</v>
      </c>
      <c r="N17" s="58">
        <v>49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4.25" customHeight="1">
      <c r="A18" s="59" t="s">
        <v>1372</v>
      </c>
      <c r="B18" s="58" t="s">
        <v>1371</v>
      </c>
      <c r="C18" s="58" t="s">
        <v>176</v>
      </c>
      <c r="D18" s="58" t="s">
        <v>155</v>
      </c>
      <c r="E18" s="58" t="s">
        <v>155</v>
      </c>
      <c r="F18" s="58" t="s">
        <v>313</v>
      </c>
      <c r="G18" s="58" t="s">
        <v>314</v>
      </c>
      <c r="H18" s="58">
        <v>600</v>
      </c>
      <c r="I18" s="58">
        <v>30</v>
      </c>
      <c r="J18" s="58">
        <v>35</v>
      </c>
      <c r="K18" s="58">
        <v>0.105</v>
      </c>
      <c r="L18" s="58">
        <v>2995</v>
      </c>
      <c r="M18" s="58">
        <v>5.8</v>
      </c>
      <c r="N18" s="58">
        <v>60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>
      <c r="A19" s="59" t="s">
        <v>1373</v>
      </c>
      <c r="B19" s="58" t="s">
        <v>1216</v>
      </c>
      <c r="C19" s="58" t="s">
        <v>176</v>
      </c>
      <c r="D19" s="58" t="s">
        <v>155</v>
      </c>
      <c r="E19" s="58" t="s">
        <v>155</v>
      </c>
      <c r="F19" s="58" t="s">
        <v>313</v>
      </c>
      <c r="G19" s="58" t="s">
        <v>314</v>
      </c>
      <c r="H19" s="58">
        <v>600</v>
      </c>
      <c r="I19" s="58">
        <v>30</v>
      </c>
      <c r="J19" s="58">
        <v>29</v>
      </c>
      <c r="K19" s="58">
        <v>0.125</v>
      </c>
      <c r="L19" s="58">
        <v>2490</v>
      </c>
      <c r="M19" s="58">
        <v>5.8</v>
      </c>
      <c r="N19" s="58">
        <v>49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59" t="s">
        <v>1374</v>
      </c>
      <c r="B20" s="58" t="s">
        <v>1216</v>
      </c>
      <c r="C20" s="58" t="s">
        <v>176</v>
      </c>
      <c r="D20" s="58" t="s">
        <v>155</v>
      </c>
      <c r="E20" s="58" t="s">
        <v>155</v>
      </c>
      <c r="F20" s="58" t="s">
        <v>313</v>
      </c>
      <c r="G20" s="58" t="s">
        <v>314</v>
      </c>
      <c r="H20" s="58">
        <v>600</v>
      </c>
      <c r="I20" s="58">
        <v>30</v>
      </c>
      <c r="J20" s="58">
        <v>35</v>
      </c>
      <c r="K20" s="58">
        <v>0.105</v>
      </c>
      <c r="L20" s="58">
        <v>2995</v>
      </c>
      <c r="M20" s="58">
        <v>5.8</v>
      </c>
      <c r="N20" s="58">
        <v>60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59" t="s">
        <v>1375</v>
      </c>
      <c r="B21" s="58" t="s">
        <v>1041</v>
      </c>
      <c r="C21" s="58" t="s">
        <v>176</v>
      </c>
      <c r="D21" s="58" t="s">
        <v>155</v>
      </c>
      <c r="E21" s="58" t="s">
        <v>155</v>
      </c>
      <c r="F21" s="58" t="s">
        <v>313</v>
      </c>
      <c r="G21" s="58" t="s">
        <v>314</v>
      </c>
      <c r="H21" s="58">
        <v>600</v>
      </c>
      <c r="I21" s="58">
        <v>30</v>
      </c>
      <c r="J21" s="58">
        <v>30</v>
      </c>
      <c r="K21" s="58">
        <v>0.125</v>
      </c>
      <c r="L21" s="58">
        <v>2490</v>
      </c>
      <c r="M21" s="58">
        <v>5.8</v>
      </c>
      <c r="N21" s="58">
        <v>49</v>
      </c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59" t="s">
        <v>1376</v>
      </c>
      <c r="B22" s="58" t="s">
        <v>1041</v>
      </c>
      <c r="C22" s="58" t="s">
        <v>176</v>
      </c>
      <c r="D22" s="58" t="s">
        <v>155</v>
      </c>
      <c r="E22" s="58" t="s">
        <v>155</v>
      </c>
      <c r="F22" s="58" t="s">
        <v>313</v>
      </c>
      <c r="G22" s="58" t="s">
        <v>314</v>
      </c>
      <c r="H22" s="58">
        <v>600</v>
      </c>
      <c r="I22" s="58">
        <v>30</v>
      </c>
      <c r="J22" s="58">
        <v>35</v>
      </c>
      <c r="K22" s="58">
        <v>0.105</v>
      </c>
      <c r="L22" s="58">
        <v>2995</v>
      </c>
      <c r="M22" s="58">
        <v>5.8</v>
      </c>
      <c r="N22" s="58">
        <v>60</v>
      </c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59" t="s">
        <v>1377</v>
      </c>
      <c r="B23" s="58" t="s">
        <v>1367</v>
      </c>
      <c r="C23" s="58" t="s">
        <v>176</v>
      </c>
      <c r="D23" s="58" t="s">
        <v>155</v>
      </c>
      <c r="E23" s="58" t="s">
        <v>155</v>
      </c>
      <c r="F23" s="58" t="s">
        <v>313</v>
      </c>
      <c r="G23" s="58" t="s">
        <v>314</v>
      </c>
      <c r="H23" s="58">
        <v>600</v>
      </c>
      <c r="I23" s="58">
        <v>30</v>
      </c>
      <c r="J23" s="58">
        <v>71</v>
      </c>
      <c r="K23" s="58">
        <v>0.04</v>
      </c>
      <c r="L23" s="58">
        <v>6580</v>
      </c>
      <c r="M23" s="58">
        <v>4</v>
      </c>
      <c r="N23" s="58">
        <v>144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59" t="s">
        <v>1378</v>
      </c>
      <c r="B24" s="58" t="s">
        <v>1041</v>
      </c>
      <c r="C24" s="58" t="s">
        <v>176</v>
      </c>
      <c r="D24" s="58" t="s">
        <v>155</v>
      </c>
      <c r="E24" s="58" t="s">
        <v>155</v>
      </c>
      <c r="F24" s="58" t="s">
        <v>313</v>
      </c>
      <c r="G24" s="58" t="s">
        <v>314</v>
      </c>
      <c r="H24" s="58">
        <v>600</v>
      </c>
      <c r="I24" s="58">
        <v>30</v>
      </c>
      <c r="J24" s="58">
        <v>39</v>
      </c>
      <c r="K24" s="58">
        <v>9.9000000000000005E-2</v>
      </c>
      <c r="L24" s="58">
        <v>2568</v>
      </c>
      <c r="M24" s="58">
        <v>4</v>
      </c>
      <c r="N24" s="58">
        <v>60</v>
      </c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</row>
    <row r="25" spans="1:26" ht="14.25" customHeight="1">
      <c r="A25" s="59" t="s">
        <v>1379</v>
      </c>
      <c r="B25" s="58" t="s">
        <v>1216</v>
      </c>
      <c r="C25" s="58" t="s">
        <v>3</v>
      </c>
      <c r="D25" s="58" t="s">
        <v>155</v>
      </c>
      <c r="E25" s="58" t="s">
        <v>155</v>
      </c>
      <c r="F25" s="58" t="s">
        <v>313</v>
      </c>
      <c r="G25" s="58" t="s">
        <v>314</v>
      </c>
      <c r="H25" s="58">
        <v>600</v>
      </c>
      <c r="I25" s="58">
        <v>30</v>
      </c>
      <c r="J25" s="58">
        <v>39</v>
      </c>
      <c r="K25" s="58">
        <v>9.9000000000000005E-2</v>
      </c>
      <c r="L25" s="58">
        <v>2568</v>
      </c>
      <c r="M25" s="58">
        <v>4</v>
      </c>
      <c r="N25" s="58">
        <v>60</v>
      </c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</row>
    <row r="26" spans="1:26" ht="14.25" customHeight="1">
      <c r="A26" s="59" t="s">
        <v>1380</v>
      </c>
      <c r="B26" s="58" t="s">
        <v>487</v>
      </c>
      <c r="C26" s="58" t="s">
        <v>3</v>
      </c>
      <c r="D26" s="58" t="s">
        <v>155</v>
      </c>
      <c r="E26" s="58" t="s">
        <v>155</v>
      </c>
      <c r="F26" s="58" t="s">
        <v>313</v>
      </c>
      <c r="G26" s="58" t="s">
        <v>314</v>
      </c>
      <c r="H26" s="58">
        <v>600</v>
      </c>
      <c r="I26" s="58">
        <v>30</v>
      </c>
      <c r="J26" s="58">
        <v>13.8</v>
      </c>
      <c r="K26" s="58">
        <v>0.28000000000000003</v>
      </c>
      <c r="L26" s="58">
        <v>926</v>
      </c>
      <c r="M26" s="58">
        <v>4</v>
      </c>
      <c r="N26" s="58">
        <v>27</v>
      </c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</row>
    <row r="27" spans="1:26" ht="14.25" customHeight="1">
      <c r="A27" s="59" t="s">
        <v>1381</v>
      </c>
      <c r="B27" s="58" t="s">
        <v>1367</v>
      </c>
      <c r="C27" s="58" t="s">
        <v>3</v>
      </c>
      <c r="D27" s="58" t="s">
        <v>155</v>
      </c>
      <c r="E27" s="58" t="s">
        <v>155</v>
      </c>
      <c r="F27" s="58" t="s">
        <v>313</v>
      </c>
      <c r="G27" s="58" t="s">
        <v>314</v>
      </c>
      <c r="H27" s="58">
        <v>600</v>
      </c>
      <c r="I27" s="58">
        <v>30</v>
      </c>
      <c r="J27" s="58">
        <v>53</v>
      </c>
      <c r="K27" s="58">
        <v>7.3999999999999996E-2</v>
      </c>
      <c r="L27" s="58">
        <v>4228</v>
      </c>
      <c r="M27" s="58">
        <v>5.8</v>
      </c>
      <c r="N27" s="58">
        <v>84</v>
      </c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</row>
    <row r="28" spans="1:26" ht="14.25" customHeight="1">
      <c r="A28" s="59" t="s">
        <v>1382</v>
      </c>
      <c r="B28" s="58" t="s">
        <v>1367</v>
      </c>
      <c r="C28" s="58" t="s">
        <v>3</v>
      </c>
      <c r="D28" s="58" t="s">
        <v>155</v>
      </c>
      <c r="E28" s="58" t="s">
        <v>155</v>
      </c>
      <c r="F28" s="58" t="s">
        <v>313</v>
      </c>
      <c r="G28" s="58" t="s">
        <v>314</v>
      </c>
      <c r="H28" s="58">
        <v>600</v>
      </c>
      <c r="I28" s="58">
        <v>30</v>
      </c>
      <c r="J28" s="58">
        <v>20.6</v>
      </c>
      <c r="K28" s="58">
        <v>0.18</v>
      </c>
      <c r="L28" s="58">
        <v>1410</v>
      </c>
      <c r="M28" s="58">
        <v>3.8</v>
      </c>
      <c r="N28" s="58">
        <v>40</v>
      </c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</row>
    <row r="29" spans="1:26" ht="14.25" customHeight="1">
      <c r="A29" s="59" t="s">
        <v>1383</v>
      </c>
      <c r="B29" s="58" t="s">
        <v>1041</v>
      </c>
      <c r="C29" s="58" t="s">
        <v>3</v>
      </c>
      <c r="D29" s="58" t="s">
        <v>155</v>
      </c>
      <c r="E29" s="58" t="s">
        <v>155</v>
      </c>
      <c r="F29" s="58" t="s">
        <v>313</v>
      </c>
      <c r="G29" s="58" t="s">
        <v>314</v>
      </c>
      <c r="H29" s="58">
        <v>600</v>
      </c>
      <c r="I29" s="58">
        <v>30</v>
      </c>
      <c r="J29" s="58">
        <v>20.6</v>
      </c>
      <c r="K29" s="58">
        <v>0.18</v>
      </c>
      <c r="L29" s="58">
        <v>1410</v>
      </c>
      <c r="M29" s="58">
        <v>3.8</v>
      </c>
      <c r="N29" s="58">
        <v>40</v>
      </c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</row>
    <row r="30" spans="1:26" ht="14.25" customHeight="1">
      <c r="A30" s="59" t="s">
        <v>1384</v>
      </c>
      <c r="B30" s="58" t="s">
        <v>1367</v>
      </c>
      <c r="C30" s="58" t="s">
        <v>3</v>
      </c>
      <c r="D30" s="58" t="s">
        <v>155</v>
      </c>
      <c r="E30" s="58" t="s">
        <v>155</v>
      </c>
      <c r="F30" s="58" t="s">
        <v>313</v>
      </c>
      <c r="G30" s="58" t="s">
        <v>314</v>
      </c>
      <c r="H30" s="58">
        <v>600</v>
      </c>
      <c r="I30" s="58">
        <v>30</v>
      </c>
      <c r="J30" s="58">
        <v>53</v>
      </c>
      <c r="K30" s="58">
        <v>7.3999999999999996E-2</v>
      </c>
      <c r="L30" s="58">
        <v>3871</v>
      </c>
      <c r="M30" s="58">
        <v>4.5</v>
      </c>
      <c r="N30" s="58">
        <v>84</v>
      </c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</row>
    <row r="31" spans="1:26" ht="14.25" customHeight="1">
      <c r="A31" s="59" t="s">
        <v>1385</v>
      </c>
      <c r="B31" s="58" t="s">
        <v>1367</v>
      </c>
      <c r="C31" s="58" t="s">
        <v>3</v>
      </c>
      <c r="D31" s="58" t="s">
        <v>155</v>
      </c>
      <c r="E31" s="58" t="s">
        <v>155</v>
      </c>
      <c r="F31" s="58" t="s">
        <v>313</v>
      </c>
      <c r="G31" s="58" t="s">
        <v>314</v>
      </c>
      <c r="H31" s="58">
        <v>600</v>
      </c>
      <c r="I31" s="58">
        <v>30</v>
      </c>
      <c r="J31" s="58">
        <v>39</v>
      </c>
      <c r="K31" s="58">
        <v>9.9000000000000005E-2</v>
      </c>
      <c r="L31" s="58">
        <v>2568</v>
      </c>
      <c r="M31" s="58">
        <v>4</v>
      </c>
      <c r="N31" s="58">
        <v>60</v>
      </c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</row>
    <row r="32" spans="1:26" ht="14.25" customHeight="1">
      <c r="A32" s="59" t="s">
        <v>1386</v>
      </c>
      <c r="B32" s="58" t="s">
        <v>1367</v>
      </c>
      <c r="C32" s="58" t="s">
        <v>3</v>
      </c>
      <c r="D32" s="58" t="s">
        <v>155</v>
      </c>
      <c r="E32" s="58" t="s">
        <v>155</v>
      </c>
      <c r="F32" s="58" t="s">
        <v>313</v>
      </c>
      <c r="G32" s="58" t="s">
        <v>314</v>
      </c>
      <c r="H32" s="58">
        <v>600</v>
      </c>
      <c r="I32" s="58">
        <v>30</v>
      </c>
      <c r="J32" s="58">
        <v>30</v>
      </c>
      <c r="K32" s="58">
        <v>0.12</v>
      </c>
      <c r="L32" s="58">
        <v>1960</v>
      </c>
      <c r="M32" s="58">
        <v>4</v>
      </c>
      <c r="N32" s="58">
        <v>51</v>
      </c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</row>
    <row r="33" spans="1:26" ht="14.25" customHeight="1">
      <c r="A33" s="59" t="s">
        <v>1387</v>
      </c>
      <c r="B33" s="58" t="s">
        <v>1132</v>
      </c>
      <c r="C33" s="58" t="s">
        <v>3</v>
      </c>
      <c r="D33" s="58" t="s">
        <v>155</v>
      </c>
      <c r="E33" s="58" t="s">
        <v>155</v>
      </c>
      <c r="F33" s="58" t="s">
        <v>313</v>
      </c>
      <c r="G33" s="58" t="s">
        <v>314</v>
      </c>
      <c r="H33" s="58">
        <v>650</v>
      </c>
      <c r="I33" s="58">
        <v>30</v>
      </c>
      <c r="J33" s="58">
        <v>19</v>
      </c>
      <c r="K33" s="58">
        <v>0.21</v>
      </c>
      <c r="L33" s="58">
        <v>1412</v>
      </c>
      <c r="M33" s="58">
        <v>4</v>
      </c>
      <c r="N33" s="58">
        <v>34</v>
      </c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</row>
    <row r="34" spans="1:26" ht="14.25" customHeight="1">
      <c r="A34" s="59" t="s">
        <v>1388</v>
      </c>
      <c r="B34" s="58" t="s">
        <v>1132</v>
      </c>
      <c r="C34" s="58" t="s">
        <v>3</v>
      </c>
      <c r="D34" s="58" t="s">
        <v>155</v>
      </c>
      <c r="E34" s="58" t="s">
        <v>155</v>
      </c>
      <c r="F34" s="58" t="s">
        <v>313</v>
      </c>
      <c r="G34" s="58" t="s">
        <v>314</v>
      </c>
      <c r="H34" s="58">
        <v>650</v>
      </c>
      <c r="I34" s="58">
        <v>30</v>
      </c>
      <c r="J34" s="58">
        <v>13</v>
      </c>
      <c r="K34" s="58">
        <v>0.31</v>
      </c>
      <c r="L34" s="58">
        <v>940</v>
      </c>
      <c r="M34" s="58">
        <v>4</v>
      </c>
      <c r="N34" s="58">
        <v>24</v>
      </c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</row>
    <row r="35" spans="1:26" ht="14.25" customHeight="1">
      <c r="A35" s="59" t="s">
        <v>1389</v>
      </c>
      <c r="B35" s="58" t="s">
        <v>1216</v>
      </c>
      <c r="C35" s="58" t="s">
        <v>3</v>
      </c>
      <c r="D35" s="58" t="s">
        <v>155</v>
      </c>
      <c r="E35" s="58" t="s">
        <v>155</v>
      </c>
      <c r="F35" s="58" t="s">
        <v>313</v>
      </c>
      <c r="G35" s="58" t="s">
        <v>314</v>
      </c>
      <c r="H35" s="58">
        <v>650</v>
      </c>
      <c r="I35" s="58">
        <v>30</v>
      </c>
      <c r="J35" s="58">
        <v>19</v>
      </c>
      <c r="K35" s="58">
        <v>0.21</v>
      </c>
      <c r="L35" s="58">
        <v>1412</v>
      </c>
      <c r="M35" s="58">
        <v>4</v>
      </c>
      <c r="N35" s="58">
        <v>34</v>
      </c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</row>
    <row r="36" spans="1:26" ht="14.25" customHeight="1">
      <c r="A36" s="59" t="s">
        <v>1390</v>
      </c>
      <c r="B36" s="58" t="s">
        <v>1216</v>
      </c>
      <c r="C36" s="58" t="s">
        <v>3</v>
      </c>
      <c r="D36" s="58" t="s">
        <v>155</v>
      </c>
      <c r="E36" s="58" t="s">
        <v>155</v>
      </c>
      <c r="F36" s="58" t="s">
        <v>313</v>
      </c>
      <c r="G36" s="58" t="s">
        <v>314</v>
      </c>
      <c r="H36" s="58">
        <v>650</v>
      </c>
      <c r="I36" s="58">
        <v>30</v>
      </c>
      <c r="J36" s="58">
        <v>13</v>
      </c>
      <c r="K36" s="58">
        <v>0.31</v>
      </c>
      <c r="L36" s="58">
        <v>940</v>
      </c>
      <c r="M36" s="58">
        <v>4</v>
      </c>
      <c r="N36" s="58">
        <v>24</v>
      </c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</row>
    <row r="37" spans="1:26" ht="14.25" customHeight="1">
      <c r="A37" s="59" t="s">
        <v>1391</v>
      </c>
      <c r="B37" s="58" t="s">
        <v>1216</v>
      </c>
      <c r="C37" s="58" t="s">
        <v>3</v>
      </c>
      <c r="D37" s="58" t="s">
        <v>155</v>
      </c>
      <c r="E37" s="58" t="s">
        <v>155</v>
      </c>
      <c r="F37" s="58" t="s">
        <v>313</v>
      </c>
      <c r="G37" s="58" t="s">
        <v>314</v>
      </c>
      <c r="H37" s="58">
        <v>650</v>
      </c>
      <c r="I37" s="58">
        <v>30</v>
      </c>
      <c r="J37" s="58">
        <v>7</v>
      </c>
      <c r="K37" s="58">
        <v>0.64</v>
      </c>
      <c r="L37" s="58">
        <v>462</v>
      </c>
      <c r="M37" s="58">
        <v>4</v>
      </c>
      <c r="N37" s="58">
        <v>13</v>
      </c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</row>
    <row r="38" spans="1:26" ht="14.25" customHeight="1">
      <c r="A38" s="59" t="s">
        <v>1392</v>
      </c>
      <c r="B38" s="58" t="s">
        <v>1041</v>
      </c>
      <c r="C38" s="58" t="s">
        <v>3</v>
      </c>
      <c r="D38" s="58" t="s">
        <v>155</v>
      </c>
      <c r="E38" s="58" t="s">
        <v>155</v>
      </c>
      <c r="F38" s="58" t="s">
        <v>313</v>
      </c>
      <c r="G38" s="58" t="s">
        <v>314</v>
      </c>
      <c r="H38" s="58">
        <v>650</v>
      </c>
      <c r="I38" s="58">
        <v>30</v>
      </c>
      <c r="J38" s="58">
        <v>19</v>
      </c>
      <c r="K38" s="58">
        <v>0.21</v>
      </c>
      <c r="L38" s="58">
        <v>1412</v>
      </c>
      <c r="M38" s="58">
        <v>4</v>
      </c>
      <c r="N38" s="58">
        <v>34</v>
      </c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</row>
    <row r="39" spans="1:26" ht="14.25" customHeight="1">
      <c r="A39" s="59" t="s">
        <v>1393</v>
      </c>
      <c r="B39" s="58" t="s">
        <v>1041</v>
      </c>
      <c r="C39" s="58" t="s">
        <v>3</v>
      </c>
      <c r="D39" s="58" t="s">
        <v>155</v>
      </c>
      <c r="E39" s="58" t="s">
        <v>155</v>
      </c>
      <c r="F39" s="58" t="s">
        <v>313</v>
      </c>
      <c r="G39" s="58" t="s">
        <v>314</v>
      </c>
      <c r="H39" s="58">
        <v>650</v>
      </c>
      <c r="I39" s="58">
        <v>30</v>
      </c>
      <c r="J39" s="58">
        <v>13</v>
      </c>
      <c r="K39" s="58">
        <v>0.31</v>
      </c>
      <c r="L39" s="58">
        <v>940</v>
      </c>
      <c r="M39" s="58">
        <v>4</v>
      </c>
      <c r="N39" s="58">
        <v>24</v>
      </c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</row>
    <row r="40" spans="1:26" ht="14.25" customHeight="1">
      <c r="A40" s="59" t="s">
        <v>1394</v>
      </c>
      <c r="B40" s="58" t="s">
        <v>1041</v>
      </c>
      <c r="C40" s="58" t="s">
        <v>3</v>
      </c>
      <c r="D40" s="58" t="s">
        <v>155</v>
      </c>
      <c r="E40" s="58" t="s">
        <v>155</v>
      </c>
      <c r="F40" s="58" t="s">
        <v>313</v>
      </c>
      <c r="G40" s="58" t="s">
        <v>314</v>
      </c>
      <c r="H40" s="58">
        <v>650</v>
      </c>
      <c r="I40" s="58">
        <v>30</v>
      </c>
      <c r="J40" s="58">
        <v>7</v>
      </c>
      <c r="K40" s="58">
        <v>0.64</v>
      </c>
      <c r="L40" s="58">
        <v>462</v>
      </c>
      <c r="M40" s="58">
        <v>4</v>
      </c>
      <c r="N40" s="58">
        <v>13</v>
      </c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</row>
    <row r="41" spans="1:26" ht="14.25" customHeight="1">
      <c r="A41" s="59" t="s">
        <v>1395</v>
      </c>
      <c r="B41" s="58" t="s">
        <v>1132</v>
      </c>
      <c r="C41" s="58" t="s">
        <v>3</v>
      </c>
      <c r="D41" s="58" t="s">
        <v>155</v>
      </c>
      <c r="E41" s="58" t="s">
        <v>155</v>
      </c>
      <c r="F41" s="58" t="s">
        <v>313</v>
      </c>
      <c r="G41" s="58" t="s">
        <v>314</v>
      </c>
      <c r="H41" s="58">
        <v>650</v>
      </c>
      <c r="I41" s="58">
        <v>30</v>
      </c>
      <c r="J41" s="58">
        <v>29</v>
      </c>
      <c r="K41" s="58">
        <v>0.13</v>
      </c>
      <c r="L41" s="58">
        <v>1920</v>
      </c>
      <c r="M41" s="58">
        <v>4</v>
      </c>
      <c r="N41" s="58">
        <v>51</v>
      </c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</row>
    <row r="42" spans="1:26" ht="14.25" customHeight="1">
      <c r="A42" s="59" t="s">
        <v>1396</v>
      </c>
      <c r="B42" s="58" t="s">
        <v>1132</v>
      </c>
      <c r="C42" s="58" t="s">
        <v>3</v>
      </c>
      <c r="D42" s="58" t="s">
        <v>155</v>
      </c>
      <c r="E42" s="58" t="s">
        <v>155</v>
      </c>
      <c r="F42" s="58" t="s">
        <v>313</v>
      </c>
      <c r="G42" s="58" t="s">
        <v>314</v>
      </c>
      <c r="H42" s="58">
        <v>650</v>
      </c>
      <c r="I42" s="58">
        <v>30</v>
      </c>
      <c r="J42" s="58">
        <v>10</v>
      </c>
      <c r="K42" s="58">
        <v>0.39</v>
      </c>
      <c r="L42" s="58">
        <v>726</v>
      </c>
      <c r="M42" s="58">
        <v>4</v>
      </c>
      <c r="N42" s="58">
        <v>19</v>
      </c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</row>
    <row r="43" spans="1:26" ht="14.25" customHeight="1">
      <c r="A43" s="59" t="s">
        <v>1397</v>
      </c>
      <c r="B43" s="58" t="s">
        <v>1041</v>
      </c>
      <c r="C43" s="58" t="s">
        <v>3</v>
      </c>
      <c r="D43" s="58" t="s">
        <v>155</v>
      </c>
      <c r="E43" s="58" t="s">
        <v>155</v>
      </c>
      <c r="F43" s="58" t="s">
        <v>313</v>
      </c>
      <c r="G43" s="58" t="s">
        <v>314</v>
      </c>
      <c r="H43" s="58">
        <v>600</v>
      </c>
      <c r="I43" s="58">
        <v>30</v>
      </c>
      <c r="J43" s="58">
        <v>30</v>
      </c>
      <c r="K43" s="58">
        <v>0.12</v>
      </c>
      <c r="L43" s="58">
        <v>1960</v>
      </c>
      <c r="M43" s="58">
        <v>4</v>
      </c>
      <c r="N43" s="58">
        <v>51</v>
      </c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</row>
    <row r="44" spans="1:26" ht="14.25" customHeight="1">
      <c r="A44" s="59" t="s">
        <v>1398</v>
      </c>
      <c r="B44" s="58" t="s">
        <v>1216</v>
      </c>
      <c r="C44" s="58" t="s">
        <v>3</v>
      </c>
      <c r="D44" s="58" t="s">
        <v>155</v>
      </c>
      <c r="E44" s="58" t="s">
        <v>155</v>
      </c>
      <c r="F44" s="58" t="s">
        <v>313</v>
      </c>
      <c r="G44" s="58" t="s">
        <v>314</v>
      </c>
      <c r="H44" s="58">
        <v>600</v>
      </c>
      <c r="I44" s="58">
        <v>30</v>
      </c>
      <c r="J44" s="58">
        <v>30</v>
      </c>
      <c r="K44" s="58">
        <v>0.12</v>
      </c>
      <c r="L44" s="58">
        <v>1960</v>
      </c>
      <c r="M44" s="58">
        <v>4</v>
      </c>
      <c r="N44" s="58">
        <v>51</v>
      </c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</row>
    <row r="45" spans="1:26" ht="14.25" customHeight="1">
      <c r="A45" s="59" t="s">
        <v>1399</v>
      </c>
      <c r="B45" s="58" t="s">
        <v>1041</v>
      </c>
      <c r="C45" s="58" t="s">
        <v>3</v>
      </c>
      <c r="D45" s="58" t="s">
        <v>155</v>
      </c>
      <c r="E45" s="58" t="s">
        <v>155</v>
      </c>
      <c r="F45" s="58" t="s">
        <v>313</v>
      </c>
      <c r="G45" s="58" t="s">
        <v>314</v>
      </c>
      <c r="H45" s="58">
        <v>600</v>
      </c>
      <c r="I45" s="58">
        <v>30</v>
      </c>
      <c r="J45" s="58">
        <v>11</v>
      </c>
      <c r="K45" s="58">
        <v>0.36</v>
      </c>
      <c r="L45" s="58">
        <v>735</v>
      </c>
      <c r="M45" s="58">
        <v>4</v>
      </c>
      <c r="N45" s="58">
        <v>18.7</v>
      </c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</row>
    <row r="46" spans="1:26" ht="14.25" customHeight="1">
      <c r="A46" s="59" t="s">
        <v>1400</v>
      </c>
      <c r="B46" s="58" t="s">
        <v>487</v>
      </c>
      <c r="C46" s="58" t="s">
        <v>3</v>
      </c>
      <c r="D46" s="58" t="s">
        <v>155</v>
      </c>
      <c r="E46" s="58" t="s">
        <v>155</v>
      </c>
      <c r="F46" s="58" t="s">
        <v>313</v>
      </c>
      <c r="G46" s="58" t="s">
        <v>314</v>
      </c>
      <c r="H46" s="58">
        <v>600</v>
      </c>
      <c r="I46" s="58">
        <v>30</v>
      </c>
      <c r="J46" s="58">
        <v>11</v>
      </c>
      <c r="K46" s="58">
        <v>0.36</v>
      </c>
      <c r="L46" s="58">
        <v>735</v>
      </c>
      <c r="M46" s="58">
        <v>4</v>
      </c>
      <c r="N46" s="58">
        <v>18.7</v>
      </c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</row>
    <row r="47" spans="1:26" ht="14.25" customHeight="1">
      <c r="A47" s="59" t="s">
        <v>1401</v>
      </c>
      <c r="B47" s="58" t="s">
        <v>1216</v>
      </c>
      <c r="C47" s="58" t="s">
        <v>3</v>
      </c>
      <c r="D47" s="58" t="s">
        <v>155</v>
      </c>
      <c r="E47" s="58" t="s">
        <v>155</v>
      </c>
      <c r="F47" s="58" t="s">
        <v>313</v>
      </c>
      <c r="G47" s="58" t="s">
        <v>314</v>
      </c>
      <c r="H47" s="58">
        <v>600</v>
      </c>
      <c r="I47" s="58">
        <v>30</v>
      </c>
      <c r="J47" s="58">
        <v>11</v>
      </c>
      <c r="K47" s="58">
        <v>0.36</v>
      </c>
      <c r="L47" s="58">
        <v>735</v>
      </c>
      <c r="M47" s="58">
        <v>4</v>
      </c>
      <c r="N47" s="58">
        <v>18.7</v>
      </c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</row>
    <row r="48" spans="1:26" ht="14.25" customHeight="1">
      <c r="A48" s="59" t="s">
        <v>1402</v>
      </c>
      <c r="B48" s="58" t="s">
        <v>1041</v>
      </c>
      <c r="C48" s="58" t="s">
        <v>3</v>
      </c>
      <c r="D48" s="58" t="s">
        <v>155</v>
      </c>
      <c r="E48" s="58" t="s">
        <v>155</v>
      </c>
      <c r="F48" s="58" t="s">
        <v>313</v>
      </c>
      <c r="G48" s="58" t="s">
        <v>314</v>
      </c>
      <c r="H48" s="58">
        <v>600</v>
      </c>
      <c r="I48" s="58">
        <v>30</v>
      </c>
      <c r="J48" s="58">
        <v>5</v>
      </c>
      <c r="K48" s="58">
        <v>0.9</v>
      </c>
      <c r="L48" s="58">
        <v>310</v>
      </c>
      <c r="M48" s="58">
        <v>4</v>
      </c>
      <c r="N48" s="58">
        <v>8.8000000000000007</v>
      </c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</row>
    <row r="49" spans="1:26" ht="14.25" customHeight="1">
      <c r="A49" s="59" t="s">
        <v>1403</v>
      </c>
      <c r="B49" s="58" t="s">
        <v>487</v>
      </c>
      <c r="C49" s="58" t="s">
        <v>3</v>
      </c>
      <c r="D49" s="58" t="s">
        <v>155</v>
      </c>
      <c r="E49" s="58" t="s">
        <v>155</v>
      </c>
      <c r="F49" s="58" t="s">
        <v>313</v>
      </c>
      <c r="G49" s="58" t="s">
        <v>314</v>
      </c>
      <c r="H49" s="58">
        <v>600</v>
      </c>
      <c r="I49" s="58">
        <v>30</v>
      </c>
      <c r="J49" s="58">
        <v>5</v>
      </c>
      <c r="K49" s="58">
        <v>0.9</v>
      </c>
      <c r="L49" s="58">
        <v>310</v>
      </c>
      <c r="M49" s="58">
        <v>4</v>
      </c>
      <c r="N49" s="58">
        <v>8.8000000000000007</v>
      </c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</row>
    <row r="50" spans="1:26" ht="14.25" customHeight="1">
      <c r="A50" s="59" t="s">
        <v>1404</v>
      </c>
      <c r="B50" s="58" t="s">
        <v>1216</v>
      </c>
      <c r="C50" s="58" t="s">
        <v>3</v>
      </c>
      <c r="D50" s="58" t="s">
        <v>155</v>
      </c>
      <c r="E50" s="58" t="s">
        <v>155</v>
      </c>
      <c r="F50" s="58" t="s">
        <v>313</v>
      </c>
      <c r="G50" s="58" t="s">
        <v>314</v>
      </c>
      <c r="H50" s="58">
        <v>600</v>
      </c>
      <c r="I50" s="58">
        <v>30</v>
      </c>
      <c r="J50" s="58">
        <v>5</v>
      </c>
      <c r="K50" s="58">
        <v>0.9</v>
      </c>
      <c r="L50" s="58">
        <v>310</v>
      </c>
      <c r="M50" s="58">
        <v>4</v>
      </c>
      <c r="N50" s="58">
        <v>8.8000000000000007</v>
      </c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58"/>
      <c r="Z50" s="58"/>
    </row>
    <row r="51" spans="1:26" ht="14.25" customHeight="1">
      <c r="A51" s="59" t="s">
        <v>1405</v>
      </c>
      <c r="B51" s="58" t="s">
        <v>1041</v>
      </c>
      <c r="C51" s="58" t="s">
        <v>3</v>
      </c>
      <c r="D51" s="58" t="s">
        <v>155</v>
      </c>
      <c r="E51" s="58" t="s">
        <v>155</v>
      </c>
      <c r="F51" s="58" t="s">
        <v>313</v>
      </c>
      <c r="G51" s="58" t="s">
        <v>314</v>
      </c>
      <c r="H51" s="58">
        <v>650</v>
      </c>
      <c r="I51" s="58">
        <v>30</v>
      </c>
      <c r="J51" s="58">
        <v>29</v>
      </c>
      <c r="K51" s="58">
        <v>0.13</v>
      </c>
      <c r="L51" s="58">
        <v>1920</v>
      </c>
      <c r="M51" s="58">
        <v>4</v>
      </c>
      <c r="N51" s="58">
        <v>51</v>
      </c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</row>
    <row r="52" spans="1:26" ht="14.25" customHeight="1">
      <c r="A52" s="59" t="s">
        <v>1406</v>
      </c>
      <c r="B52" s="58" t="s">
        <v>1216</v>
      </c>
      <c r="C52" s="58" t="s">
        <v>3</v>
      </c>
      <c r="D52" s="58" t="s">
        <v>155</v>
      </c>
      <c r="E52" s="58" t="s">
        <v>155</v>
      </c>
      <c r="F52" s="58" t="s">
        <v>313</v>
      </c>
      <c r="G52" s="58" t="s">
        <v>314</v>
      </c>
      <c r="H52" s="58">
        <v>650</v>
      </c>
      <c r="I52" s="58">
        <v>30</v>
      </c>
      <c r="J52" s="58">
        <v>29</v>
      </c>
      <c r="K52" s="58">
        <v>0.13</v>
      </c>
      <c r="L52" s="58">
        <v>1920</v>
      </c>
      <c r="M52" s="58">
        <v>4</v>
      </c>
      <c r="N52" s="58">
        <v>51</v>
      </c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</row>
    <row r="53" spans="1:26" ht="14.25" customHeight="1">
      <c r="A53" s="59" t="s">
        <v>1407</v>
      </c>
      <c r="B53" s="58" t="s">
        <v>1041</v>
      </c>
      <c r="C53" s="58" t="s">
        <v>3</v>
      </c>
      <c r="D53" s="58" t="s">
        <v>155</v>
      </c>
      <c r="E53" s="58" t="s">
        <v>155</v>
      </c>
      <c r="F53" s="58" t="s">
        <v>313</v>
      </c>
      <c r="G53" s="58" t="s">
        <v>314</v>
      </c>
      <c r="H53" s="58">
        <v>650</v>
      </c>
      <c r="I53" s="58">
        <v>30</v>
      </c>
      <c r="J53" s="58">
        <v>10</v>
      </c>
      <c r="K53" s="58">
        <v>0.39</v>
      </c>
      <c r="L53" s="58">
        <v>726</v>
      </c>
      <c r="M53" s="58">
        <v>4</v>
      </c>
      <c r="N53" s="58">
        <v>19</v>
      </c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</row>
    <row r="54" spans="1:26" ht="14.25" customHeight="1">
      <c r="A54" s="59" t="s">
        <v>1408</v>
      </c>
      <c r="B54" s="58" t="s">
        <v>487</v>
      </c>
      <c r="C54" s="58" t="s">
        <v>3</v>
      </c>
      <c r="D54" s="58" t="s">
        <v>155</v>
      </c>
      <c r="E54" s="58" t="s">
        <v>155</v>
      </c>
      <c r="F54" s="58" t="s">
        <v>313</v>
      </c>
      <c r="G54" s="58" t="s">
        <v>314</v>
      </c>
      <c r="H54" s="58">
        <v>650</v>
      </c>
      <c r="I54" s="58">
        <v>30</v>
      </c>
      <c r="J54" s="58">
        <v>10</v>
      </c>
      <c r="K54" s="58">
        <v>0.39</v>
      </c>
      <c r="L54" s="58">
        <v>726</v>
      </c>
      <c r="M54" s="58">
        <v>4</v>
      </c>
      <c r="N54" s="58">
        <v>19</v>
      </c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</row>
    <row r="55" spans="1:26" ht="14.25" customHeight="1">
      <c r="A55" s="59" t="s">
        <v>1409</v>
      </c>
      <c r="B55" s="58" t="s">
        <v>1216</v>
      </c>
      <c r="C55" s="58" t="s">
        <v>3</v>
      </c>
      <c r="D55" s="58" t="s">
        <v>155</v>
      </c>
      <c r="E55" s="58" t="s">
        <v>155</v>
      </c>
      <c r="F55" s="58" t="s">
        <v>313</v>
      </c>
      <c r="G55" s="58" t="s">
        <v>314</v>
      </c>
      <c r="H55" s="58">
        <v>650</v>
      </c>
      <c r="I55" s="58">
        <v>30</v>
      </c>
      <c r="J55" s="58">
        <v>10</v>
      </c>
      <c r="K55" s="58">
        <v>0.39</v>
      </c>
      <c r="L55" s="58">
        <v>726</v>
      </c>
      <c r="M55" s="58">
        <v>4</v>
      </c>
      <c r="N55" s="58">
        <v>19</v>
      </c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</row>
    <row r="56" spans="1:26" ht="14.25" customHeight="1">
      <c r="A56" s="59" t="s">
        <v>1410</v>
      </c>
      <c r="B56" s="58" t="s">
        <v>1041</v>
      </c>
      <c r="C56" s="58" t="s">
        <v>3</v>
      </c>
      <c r="D56" s="58" t="s">
        <v>155</v>
      </c>
      <c r="E56" s="58" t="s">
        <v>155</v>
      </c>
      <c r="F56" s="58" t="s">
        <v>313</v>
      </c>
      <c r="G56" s="58" t="s">
        <v>314</v>
      </c>
      <c r="H56" s="58">
        <v>650</v>
      </c>
      <c r="I56" s="58">
        <v>30</v>
      </c>
      <c r="J56" s="58">
        <v>4.7</v>
      </c>
      <c r="K56" s="58">
        <v>0.99</v>
      </c>
      <c r="L56" s="58">
        <v>306</v>
      </c>
      <c r="M56" s="58">
        <v>4</v>
      </c>
      <c r="N56" s="58">
        <v>9.6999999999999993</v>
      </c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</row>
    <row r="57" spans="1:26" ht="14.25" customHeight="1">
      <c r="A57" s="59" t="s">
        <v>1411</v>
      </c>
      <c r="B57" s="58" t="s">
        <v>487</v>
      </c>
      <c r="C57" s="58" t="s">
        <v>3</v>
      </c>
      <c r="D57" s="58" t="s">
        <v>155</v>
      </c>
      <c r="E57" s="58" t="s">
        <v>155</v>
      </c>
      <c r="F57" s="58" t="s">
        <v>313</v>
      </c>
      <c r="G57" s="58" t="s">
        <v>314</v>
      </c>
      <c r="H57" s="58">
        <v>650</v>
      </c>
      <c r="I57" s="58">
        <v>30</v>
      </c>
      <c r="J57" s="58">
        <v>4.7</v>
      </c>
      <c r="K57" s="58">
        <v>0.99</v>
      </c>
      <c r="L57" s="58">
        <v>306</v>
      </c>
      <c r="M57" s="58">
        <v>4</v>
      </c>
      <c r="N57" s="58">
        <v>9.6999999999999993</v>
      </c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</row>
    <row r="58" spans="1:26" ht="14.25" customHeight="1">
      <c r="A58" s="59" t="s">
        <v>1412</v>
      </c>
      <c r="B58" s="58" t="s">
        <v>1216</v>
      </c>
      <c r="C58" s="58" t="s">
        <v>3</v>
      </c>
      <c r="D58" s="58" t="s">
        <v>155</v>
      </c>
      <c r="E58" s="58" t="s">
        <v>155</v>
      </c>
      <c r="F58" s="58" t="s">
        <v>313</v>
      </c>
      <c r="G58" s="58" t="s">
        <v>314</v>
      </c>
      <c r="H58" s="58">
        <v>650</v>
      </c>
      <c r="I58" s="58">
        <v>30</v>
      </c>
      <c r="J58" s="58">
        <v>4.7</v>
      </c>
      <c r="K58" s="58">
        <v>0.99</v>
      </c>
      <c r="L58" s="58">
        <v>306</v>
      </c>
      <c r="M58" s="58">
        <v>4</v>
      </c>
      <c r="N58" s="58">
        <v>9.6999999999999993</v>
      </c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</row>
    <row r="59" spans="1:26" ht="14.25" customHeight="1">
      <c r="A59" s="59" t="s">
        <v>1413</v>
      </c>
      <c r="B59" s="58" t="s">
        <v>1216</v>
      </c>
      <c r="C59" s="58" t="s">
        <v>3</v>
      </c>
      <c r="D59" s="58" t="s">
        <v>155</v>
      </c>
      <c r="E59" s="58" t="s">
        <v>155</v>
      </c>
      <c r="F59" s="58" t="s">
        <v>313</v>
      </c>
      <c r="G59" s="58" t="s">
        <v>314</v>
      </c>
      <c r="H59" s="58">
        <v>600</v>
      </c>
      <c r="I59" s="58">
        <v>30</v>
      </c>
      <c r="J59" s="58">
        <v>20</v>
      </c>
      <c r="K59" s="58">
        <v>0.19</v>
      </c>
      <c r="L59" s="58">
        <v>1410</v>
      </c>
      <c r="M59" s="58">
        <v>4</v>
      </c>
      <c r="N59" s="58">
        <v>40</v>
      </c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58"/>
      <c r="Z59" s="58"/>
    </row>
    <row r="60" spans="1:26" ht="14.25" customHeight="1">
      <c r="A60" s="59" t="s">
        <v>1414</v>
      </c>
      <c r="B60" s="58" t="s">
        <v>1216</v>
      </c>
      <c r="C60" s="58" t="s">
        <v>3</v>
      </c>
      <c r="D60" s="58" t="s">
        <v>155</v>
      </c>
      <c r="E60" s="58" t="s">
        <v>155</v>
      </c>
      <c r="F60" s="58" t="s">
        <v>313</v>
      </c>
      <c r="G60" s="58" t="s">
        <v>314</v>
      </c>
      <c r="H60" s="58">
        <v>600</v>
      </c>
      <c r="I60" s="58">
        <v>30</v>
      </c>
      <c r="J60" s="58">
        <v>13.8</v>
      </c>
      <c r="K60" s="58">
        <v>0.28000000000000003</v>
      </c>
      <c r="L60" s="58">
        <v>926</v>
      </c>
      <c r="M60" s="58">
        <v>4</v>
      </c>
      <c r="N60" s="58">
        <v>27</v>
      </c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 ht="14.25" customHeight="1">
      <c r="A61" s="59" t="s">
        <v>1415</v>
      </c>
      <c r="B61" s="58" t="s">
        <v>1216</v>
      </c>
      <c r="C61" s="58" t="s">
        <v>3</v>
      </c>
      <c r="D61" s="58" t="s">
        <v>155</v>
      </c>
      <c r="E61" s="58" t="s">
        <v>155</v>
      </c>
      <c r="F61" s="58" t="s">
        <v>313</v>
      </c>
      <c r="G61" s="58" t="s">
        <v>314</v>
      </c>
      <c r="H61" s="58">
        <v>600</v>
      </c>
      <c r="I61" s="58">
        <v>30</v>
      </c>
      <c r="J61" s="58">
        <v>11</v>
      </c>
      <c r="K61" s="58">
        <v>0.36</v>
      </c>
      <c r="L61" s="58">
        <v>717</v>
      </c>
      <c r="M61" s="58">
        <v>4</v>
      </c>
      <c r="N61" s="58">
        <v>22</v>
      </c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 ht="14.25" customHeight="1">
      <c r="A62" s="59" t="s">
        <v>1416</v>
      </c>
      <c r="B62" s="58" t="s">
        <v>1216</v>
      </c>
      <c r="C62" s="58" t="s">
        <v>3</v>
      </c>
      <c r="D62" s="58" t="s">
        <v>155</v>
      </c>
      <c r="E62" s="58" t="s">
        <v>155</v>
      </c>
      <c r="F62" s="58" t="s">
        <v>313</v>
      </c>
      <c r="G62" s="58" t="s">
        <v>314</v>
      </c>
      <c r="H62" s="58">
        <v>600</v>
      </c>
      <c r="I62" s="58">
        <v>30</v>
      </c>
      <c r="J62" s="58">
        <v>8</v>
      </c>
      <c r="K62" s="58">
        <v>0.57999999999999996</v>
      </c>
      <c r="L62" s="58">
        <v>497</v>
      </c>
      <c r="M62" s="58">
        <v>4</v>
      </c>
      <c r="N62" s="58">
        <v>15</v>
      </c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 ht="14.25" customHeight="1">
      <c r="A63" s="59" t="s">
        <v>1417</v>
      </c>
      <c r="B63" s="58" t="s">
        <v>487</v>
      </c>
      <c r="C63" s="58" t="s">
        <v>3</v>
      </c>
      <c r="D63" s="58" t="s">
        <v>155</v>
      </c>
      <c r="E63" s="58" t="s">
        <v>155</v>
      </c>
      <c r="F63" s="58" t="s">
        <v>313</v>
      </c>
      <c r="G63" s="58" t="s">
        <v>314</v>
      </c>
      <c r="H63" s="58">
        <v>600</v>
      </c>
      <c r="I63" s="58">
        <v>30</v>
      </c>
      <c r="J63" s="58">
        <v>8</v>
      </c>
      <c r="K63" s="58">
        <v>0.57999999999999996</v>
      </c>
      <c r="L63" s="58">
        <v>497</v>
      </c>
      <c r="M63" s="58">
        <v>4</v>
      </c>
      <c r="N63" s="58">
        <v>15</v>
      </c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 ht="14.25" customHeight="1">
      <c r="A64" s="59" t="s">
        <v>1418</v>
      </c>
      <c r="B64" s="58" t="s">
        <v>1216</v>
      </c>
      <c r="C64" s="58" t="s">
        <v>3</v>
      </c>
      <c r="D64" s="58" t="s">
        <v>155</v>
      </c>
      <c r="E64" s="58" t="s">
        <v>155</v>
      </c>
      <c r="F64" s="58" t="s">
        <v>313</v>
      </c>
      <c r="G64" s="58" t="s">
        <v>314</v>
      </c>
      <c r="H64" s="58">
        <v>600</v>
      </c>
      <c r="I64" s="58">
        <v>30</v>
      </c>
      <c r="J64" s="58">
        <v>4.4000000000000004</v>
      </c>
      <c r="K64" s="58">
        <v>0.9</v>
      </c>
      <c r="L64" s="58">
        <v>344</v>
      </c>
      <c r="M64" s="58">
        <v>4</v>
      </c>
      <c r="N64" s="58">
        <v>11.5</v>
      </c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spans="1:26" ht="14.25" customHeight="1">
      <c r="A65" s="59" t="s">
        <v>1419</v>
      </c>
      <c r="B65" s="58" t="s">
        <v>1216</v>
      </c>
      <c r="C65" s="58" t="s">
        <v>3</v>
      </c>
      <c r="D65" s="58" t="s">
        <v>155</v>
      </c>
      <c r="E65" s="58" t="s">
        <v>155</v>
      </c>
      <c r="F65" s="58" t="s">
        <v>313</v>
      </c>
      <c r="G65" s="58" t="s">
        <v>314</v>
      </c>
      <c r="H65" s="58">
        <v>650</v>
      </c>
      <c r="I65" s="58">
        <v>30</v>
      </c>
      <c r="J65" s="58">
        <v>13.8</v>
      </c>
      <c r="K65" s="58">
        <v>0.28000000000000003</v>
      </c>
      <c r="L65" s="58">
        <v>1040</v>
      </c>
      <c r="M65" s="58">
        <v>4</v>
      </c>
      <c r="N65" s="58">
        <v>30</v>
      </c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spans="1:26" ht="14.25" customHeight="1">
      <c r="A66" s="59" t="s">
        <v>1420</v>
      </c>
      <c r="B66" s="58" t="s">
        <v>1216</v>
      </c>
      <c r="C66" s="58" t="s">
        <v>4</v>
      </c>
      <c r="D66" s="58" t="s">
        <v>1421</v>
      </c>
      <c r="E66" s="58" t="s">
        <v>155</v>
      </c>
      <c r="F66" s="58" t="s">
        <v>313</v>
      </c>
      <c r="G66" s="58" t="s">
        <v>314</v>
      </c>
      <c r="H66" s="58">
        <v>650</v>
      </c>
      <c r="I66" s="58">
        <v>30</v>
      </c>
      <c r="J66" s="58">
        <v>10.6</v>
      </c>
      <c r="K66" s="58">
        <v>0.38</v>
      </c>
      <c r="L66" s="58">
        <v>796</v>
      </c>
      <c r="M66" s="58">
        <v>4</v>
      </c>
      <c r="N66" s="58">
        <v>22</v>
      </c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 ht="14.25" customHeight="1">
      <c r="A67" s="59" t="s">
        <v>1422</v>
      </c>
      <c r="B67" s="58" t="s">
        <v>1216</v>
      </c>
      <c r="C67" s="58" t="s">
        <v>3</v>
      </c>
      <c r="D67" s="58" t="s">
        <v>155</v>
      </c>
      <c r="E67" s="58" t="s">
        <v>155</v>
      </c>
      <c r="F67" s="58" t="s">
        <v>313</v>
      </c>
      <c r="G67" s="58" t="s">
        <v>314</v>
      </c>
      <c r="H67" s="58">
        <v>650</v>
      </c>
      <c r="I67" s="58">
        <v>30</v>
      </c>
      <c r="J67" s="58">
        <v>7.3</v>
      </c>
      <c r="K67" s="58">
        <v>0.6</v>
      </c>
      <c r="L67" s="58">
        <v>554</v>
      </c>
      <c r="M67" s="58">
        <v>4</v>
      </c>
      <c r="N67" s="58">
        <v>17</v>
      </c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 ht="14.25" customHeight="1">
      <c r="A68" s="59" t="s">
        <v>1423</v>
      </c>
      <c r="B68" s="58" t="s">
        <v>487</v>
      </c>
      <c r="C68" s="58" t="s">
        <v>3</v>
      </c>
      <c r="D68" s="58" t="s">
        <v>155</v>
      </c>
      <c r="E68" s="58" t="s">
        <v>155</v>
      </c>
      <c r="F68" s="58" t="s">
        <v>313</v>
      </c>
      <c r="G68" s="58" t="s">
        <v>314</v>
      </c>
      <c r="H68" s="58">
        <v>650</v>
      </c>
      <c r="I68" s="58">
        <v>30</v>
      </c>
      <c r="J68" s="58">
        <v>7.3</v>
      </c>
      <c r="K68" s="58">
        <v>0.6</v>
      </c>
      <c r="L68" s="58">
        <v>554</v>
      </c>
      <c r="M68" s="58">
        <v>4</v>
      </c>
      <c r="N68" s="58">
        <v>17</v>
      </c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 ht="14.25" customHeight="1">
      <c r="A69" s="59" t="s">
        <v>1424</v>
      </c>
      <c r="B69" s="58" t="s">
        <v>1216</v>
      </c>
      <c r="C69" s="58" t="s">
        <v>4</v>
      </c>
      <c r="D69" s="58" t="s">
        <v>1347</v>
      </c>
      <c r="E69" s="58" t="s">
        <v>155</v>
      </c>
      <c r="F69" s="58" t="s">
        <v>313</v>
      </c>
      <c r="G69" s="58" t="s">
        <v>314</v>
      </c>
      <c r="H69" s="58">
        <v>650</v>
      </c>
      <c r="I69" s="58">
        <v>30</v>
      </c>
      <c r="J69" s="58">
        <v>4.7</v>
      </c>
      <c r="K69" s="58">
        <v>0.9</v>
      </c>
      <c r="L69" s="58">
        <v>382</v>
      </c>
      <c r="M69" s="58">
        <v>4</v>
      </c>
      <c r="N69" s="58">
        <v>13</v>
      </c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 ht="14.25" customHeight="1">
      <c r="A70" s="59" t="s">
        <v>1425</v>
      </c>
      <c r="B70" s="58" t="s">
        <v>487</v>
      </c>
      <c r="C70" s="58" t="s">
        <v>4</v>
      </c>
      <c r="D70" s="58" t="s">
        <v>1426</v>
      </c>
      <c r="E70" s="58" t="s">
        <v>155</v>
      </c>
      <c r="F70" s="58" t="s">
        <v>313</v>
      </c>
      <c r="G70" s="58" t="s">
        <v>314</v>
      </c>
      <c r="H70" s="58">
        <v>600</v>
      </c>
      <c r="I70" s="58">
        <v>20</v>
      </c>
      <c r="J70" s="58">
        <v>11</v>
      </c>
      <c r="K70" s="58">
        <v>0.39</v>
      </c>
      <c r="L70" s="58">
        <v>531</v>
      </c>
      <c r="M70" s="58">
        <v>4</v>
      </c>
      <c r="N70" s="58">
        <v>32</v>
      </c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 ht="14.25" customHeight="1">
      <c r="A71" s="59" t="s">
        <v>1427</v>
      </c>
      <c r="B71" s="58" t="s">
        <v>487</v>
      </c>
      <c r="C71" s="58" t="s">
        <v>4</v>
      </c>
      <c r="D71" s="58" t="s">
        <v>1428</v>
      </c>
      <c r="E71" s="58" t="s">
        <v>155</v>
      </c>
      <c r="F71" s="58" t="s">
        <v>313</v>
      </c>
      <c r="G71" s="58" t="s">
        <v>314</v>
      </c>
      <c r="H71" s="58">
        <v>600</v>
      </c>
      <c r="I71" s="58">
        <v>20</v>
      </c>
      <c r="J71" s="58">
        <v>9</v>
      </c>
      <c r="K71" s="58">
        <v>0.53500000000000003</v>
      </c>
      <c r="L71" s="58">
        <v>531</v>
      </c>
      <c r="M71" s="58">
        <v>4</v>
      </c>
      <c r="N71" s="58">
        <v>23.7</v>
      </c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 ht="14.25" customHeight="1">
      <c r="A72" s="59" t="s">
        <v>1429</v>
      </c>
      <c r="B72" s="58" t="s">
        <v>487</v>
      </c>
      <c r="C72" s="58" t="s">
        <v>4</v>
      </c>
      <c r="D72" s="58" t="s">
        <v>1428</v>
      </c>
      <c r="E72" s="58" t="s">
        <v>155</v>
      </c>
      <c r="F72" s="58" t="s">
        <v>313</v>
      </c>
      <c r="G72" s="58" t="s">
        <v>314</v>
      </c>
      <c r="H72" s="58">
        <v>600</v>
      </c>
      <c r="I72" s="58">
        <v>20</v>
      </c>
      <c r="J72" s="58">
        <v>7</v>
      </c>
      <c r="K72" s="58">
        <v>0.62</v>
      </c>
      <c r="L72" s="58">
        <v>457</v>
      </c>
      <c r="M72" s="58">
        <v>4</v>
      </c>
      <c r="N72" s="58">
        <v>21</v>
      </c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 ht="14.25" customHeight="1">
      <c r="A73" s="59" t="s">
        <v>1430</v>
      </c>
      <c r="B73" s="58" t="s">
        <v>487</v>
      </c>
      <c r="C73" s="58" t="s">
        <v>4</v>
      </c>
      <c r="D73" s="58" t="s">
        <v>1431</v>
      </c>
      <c r="E73" s="58" t="s">
        <v>155</v>
      </c>
      <c r="F73" s="58" t="s">
        <v>313</v>
      </c>
      <c r="G73" s="58" t="s">
        <v>314</v>
      </c>
      <c r="H73" s="58">
        <v>600</v>
      </c>
      <c r="I73" s="58">
        <v>20</v>
      </c>
      <c r="J73" s="58">
        <v>4</v>
      </c>
      <c r="K73" s="58">
        <v>0.98</v>
      </c>
      <c r="L73" s="58">
        <v>300</v>
      </c>
      <c r="M73" s="58">
        <v>4</v>
      </c>
      <c r="N73" s="58">
        <v>14.4</v>
      </c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 ht="14.25" customHeight="1">
      <c r="A74" s="59" t="s">
        <v>1432</v>
      </c>
      <c r="B74" s="58" t="s">
        <v>1216</v>
      </c>
      <c r="C74" s="58" t="s">
        <v>4</v>
      </c>
      <c r="D74" s="58" t="s">
        <v>1433</v>
      </c>
      <c r="E74" s="58" t="s">
        <v>155</v>
      </c>
      <c r="F74" s="58" t="s">
        <v>313</v>
      </c>
      <c r="G74" s="58" t="s">
        <v>314</v>
      </c>
      <c r="H74" s="58">
        <v>600</v>
      </c>
      <c r="I74" s="58">
        <v>20</v>
      </c>
      <c r="J74" s="58">
        <v>20</v>
      </c>
      <c r="K74" s="58">
        <v>0.19600000000000001</v>
      </c>
      <c r="L74" s="58">
        <v>1421</v>
      </c>
      <c r="M74" s="58">
        <v>4</v>
      </c>
      <c r="N74" s="58">
        <v>62</v>
      </c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 ht="14.25" customHeight="1">
      <c r="A75" s="59" t="s">
        <v>1434</v>
      </c>
      <c r="B75" s="58" t="s">
        <v>1216</v>
      </c>
      <c r="C75" s="58" t="s">
        <v>4</v>
      </c>
      <c r="D75" s="58" t="s">
        <v>1435</v>
      </c>
      <c r="E75" s="58" t="s">
        <v>155</v>
      </c>
      <c r="F75" s="58" t="s">
        <v>313</v>
      </c>
      <c r="G75" s="58" t="s">
        <v>314</v>
      </c>
      <c r="H75" s="58">
        <v>600</v>
      </c>
      <c r="I75" s="58">
        <v>20</v>
      </c>
      <c r="J75" s="58">
        <v>15</v>
      </c>
      <c r="K75" s="58">
        <v>0.28999999999999998</v>
      </c>
      <c r="L75" s="58">
        <v>1013</v>
      </c>
      <c r="M75" s="58">
        <v>4</v>
      </c>
      <c r="N75" s="58">
        <v>40</v>
      </c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 ht="14.25" customHeight="1">
      <c r="A76" s="59" t="s">
        <v>1436</v>
      </c>
      <c r="B76" s="58" t="s">
        <v>1216</v>
      </c>
      <c r="C76" s="58" t="s">
        <v>4</v>
      </c>
      <c r="D76" s="58" t="s">
        <v>1437</v>
      </c>
      <c r="E76" s="58" t="s">
        <v>155</v>
      </c>
      <c r="F76" s="58" t="s">
        <v>313</v>
      </c>
      <c r="G76" s="58" t="s">
        <v>314</v>
      </c>
      <c r="H76" s="58">
        <v>600</v>
      </c>
      <c r="I76" s="58">
        <v>20</v>
      </c>
      <c r="J76" s="58">
        <v>11</v>
      </c>
      <c r="K76" s="58">
        <v>0.39</v>
      </c>
      <c r="L76" s="58">
        <v>531</v>
      </c>
      <c r="M76" s="58">
        <v>4</v>
      </c>
      <c r="N76" s="58">
        <v>32</v>
      </c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 ht="14.25" customHeight="1">
      <c r="A77" s="59" t="s">
        <v>1438</v>
      </c>
      <c r="B77" s="58" t="s">
        <v>1216</v>
      </c>
      <c r="C77" s="58" t="s">
        <v>4</v>
      </c>
      <c r="D77" s="58" t="s">
        <v>1439</v>
      </c>
      <c r="E77" s="58" t="s">
        <v>155</v>
      </c>
      <c r="F77" s="58" t="s">
        <v>313</v>
      </c>
      <c r="G77" s="58" t="s">
        <v>314</v>
      </c>
      <c r="H77" s="58">
        <v>600</v>
      </c>
      <c r="I77" s="58">
        <v>20</v>
      </c>
      <c r="J77" s="58">
        <v>9</v>
      </c>
      <c r="K77" s="58">
        <v>0.53500000000000003</v>
      </c>
      <c r="L77" s="58">
        <v>531</v>
      </c>
      <c r="M77" s="58">
        <v>4</v>
      </c>
      <c r="N77" s="58">
        <v>23.7</v>
      </c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 ht="14.25" customHeight="1">
      <c r="A78" s="59" t="s">
        <v>1440</v>
      </c>
      <c r="B78" s="58" t="s">
        <v>1216</v>
      </c>
      <c r="C78" s="58" t="s">
        <v>4</v>
      </c>
      <c r="D78" s="58" t="s">
        <v>1441</v>
      </c>
      <c r="E78" s="58" t="s">
        <v>155</v>
      </c>
      <c r="F78" s="58" t="s">
        <v>313</v>
      </c>
      <c r="G78" s="58" t="s">
        <v>314</v>
      </c>
      <c r="H78" s="58">
        <v>600</v>
      </c>
      <c r="I78" s="58">
        <v>20</v>
      </c>
      <c r="J78" s="58">
        <v>7</v>
      </c>
      <c r="K78" s="58">
        <v>0.62</v>
      </c>
      <c r="L78" s="58">
        <v>457</v>
      </c>
      <c r="M78" s="58">
        <v>4</v>
      </c>
      <c r="N78" s="58">
        <v>21</v>
      </c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spans="1:26" ht="14.25" customHeight="1">
      <c r="A79" s="59" t="s">
        <v>1442</v>
      </c>
      <c r="B79" s="58" t="s">
        <v>1216</v>
      </c>
      <c r="C79" s="58" t="s">
        <v>4</v>
      </c>
      <c r="D79" s="58" t="s">
        <v>1347</v>
      </c>
      <c r="E79" s="58" t="s">
        <v>155</v>
      </c>
      <c r="F79" s="58" t="s">
        <v>313</v>
      </c>
      <c r="G79" s="58" t="s">
        <v>314</v>
      </c>
      <c r="H79" s="58">
        <v>600</v>
      </c>
      <c r="I79" s="58">
        <v>20</v>
      </c>
      <c r="J79" s="58">
        <v>4</v>
      </c>
      <c r="K79" s="58">
        <v>0.98</v>
      </c>
      <c r="L79" s="58">
        <v>300</v>
      </c>
      <c r="M79" s="58">
        <v>4</v>
      </c>
      <c r="N79" s="58">
        <v>14.4</v>
      </c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spans="1:26" ht="14.25" customHeight="1">
      <c r="A80" s="59" t="s">
        <v>1443</v>
      </c>
      <c r="B80" s="58" t="s">
        <v>784</v>
      </c>
      <c r="C80" s="58" t="s">
        <v>4</v>
      </c>
      <c r="D80" s="58" t="s">
        <v>1444</v>
      </c>
      <c r="E80" s="58" t="s">
        <v>155</v>
      </c>
      <c r="F80" s="58" t="s">
        <v>313</v>
      </c>
      <c r="G80" s="58" t="s">
        <v>314</v>
      </c>
      <c r="H80" s="58">
        <v>600</v>
      </c>
      <c r="I80" s="58">
        <v>20</v>
      </c>
      <c r="J80" s="58">
        <v>20</v>
      </c>
      <c r="K80" s="58">
        <v>0.19600000000000001</v>
      </c>
      <c r="L80" s="58">
        <v>1421</v>
      </c>
      <c r="M80" s="58">
        <v>4</v>
      </c>
      <c r="N80" s="58">
        <v>62</v>
      </c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spans="1:26" ht="14.25" customHeight="1">
      <c r="A81" s="59" t="s">
        <v>1445</v>
      </c>
      <c r="B81" s="58" t="s">
        <v>784</v>
      </c>
      <c r="C81" s="58" t="s">
        <v>4</v>
      </c>
      <c r="D81" s="58" t="s">
        <v>1446</v>
      </c>
      <c r="E81" s="58" t="s">
        <v>155</v>
      </c>
      <c r="F81" s="58" t="s">
        <v>313</v>
      </c>
      <c r="G81" s="58" t="s">
        <v>314</v>
      </c>
      <c r="H81" s="58">
        <v>600</v>
      </c>
      <c r="I81" s="58">
        <v>20</v>
      </c>
      <c r="J81" s="58">
        <v>15</v>
      </c>
      <c r="K81" s="58">
        <v>0.28999999999999998</v>
      </c>
      <c r="L81" s="58">
        <v>1013</v>
      </c>
      <c r="M81" s="58">
        <v>4</v>
      </c>
      <c r="N81" s="58">
        <v>40</v>
      </c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spans="1:26" ht="14.25" customHeight="1">
      <c r="A82" s="59" t="s">
        <v>1447</v>
      </c>
      <c r="B82" s="58" t="s">
        <v>784</v>
      </c>
      <c r="C82" s="58" t="s">
        <v>4</v>
      </c>
      <c r="D82" s="58" t="s">
        <v>1448</v>
      </c>
      <c r="E82" s="58" t="s">
        <v>155</v>
      </c>
      <c r="F82" s="58" t="s">
        <v>313</v>
      </c>
      <c r="G82" s="58" t="s">
        <v>314</v>
      </c>
      <c r="H82" s="58">
        <v>600</v>
      </c>
      <c r="I82" s="58">
        <v>20</v>
      </c>
      <c r="J82" s="58">
        <v>11</v>
      </c>
      <c r="K82" s="58">
        <v>0.39</v>
      </c>
      <c r="L82" s="58">
        <v>531</v>
      </c>
      <c r="M82" s="58">
        <v>4</v>
      </c>
      <c r="N82" s="58">
        <v>32</v>
      </c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spans="1:26" ht="14.25" customHeight="1">
      <c r="A83" s="59" t="s">
        <v>1449</v>
      </c>
      <c r="B83" s="58" t="s">
        <v>784</v>
      </c>
      <c r="C83" s="58" t="s">
        <v>4</v>
      </c>
      <c r="D83" s="58" t="s">
        <v>1450</v>
      </c>
      <c r="E83" s="58" t="s">
        <v>155</v>
      </c>
      <c r="F83" s="58" t="s">
        <v>313</v>
      </c>
      <c r="G83" s="58" t="s">
        <v>314</v>
      </c>
      <c r="H83" s="58">
        <v>600</v>
      </c>
      <c r="I83" s="58">
        <v>20</v>
      </c>
      <c r="J83" s="58">
        <v>9</v>
      </c>
      <c r="K83" s="58">
        <v>0.53500000000000003</v>
      </c>
      <c r="L83" s="58">
        <v>531</v>
      </c>
      <c r="M83" s="58">
        <v>4</v>
      </c>
      <c r="N83" s="58">
        <v>23.7</v>
      </c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</row>
    <row r="84" spans="1:26" ht="14.25" customHeight="1">
      <c r="A84" s="59" t="s">
        <v>1451</v>
      </c>
      <c r="B84" s="58" t="s">
        <v>784</v>
      </c>
      <c r="C84" s="58" t="s">
        <v>4</v>
      </c>
      <c r="D84" s="58" t="s">
        <v>155</v>
      </c>
      <c r="E84" s="58" t="s">
        <v>155</v>
      </c>
      <c r="F84" s="58" t="s">
        <v>313</v>
      </c>
      <c r="G84" s="58" t="s">
        <v>314</v>
      </c>
      <c r="H84" s="58">
        <v>600</v>
      </c>
      <c r="I84" s="58">
        <v>20</v>
      </c>
      <c r="J84" s="58">
        <v>7</v>
      </c>
      <c r="K84" s="58">
        <v>0.62</v>
      </c>
      <c r="L84" s="58">
        <v>457</v>
      </c>
      <c r="M84" s="58">
        <v>4</v>
      </c>
      <c r="N84" s="58">
        <v>21</v>
      </c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spans="1:26" ht="14.25" customHeight="1">
      <c r="A85" s="59" t="s">
        <v>1452</v>
      </c>
      <c r="B85" s="58" t="s">
        <v>784</v>
      </c>
      <c r="C85" s="58" t="s">
        <v>4</v>
      </c>
      <c r="D85" s="58" t="s">
        <v>1453</v>
      </c>
      <c r="E85" s="58" t="s">
        <v>155</v>
      </c>
      <c r="F85" s="58" t="s">
        <v>313</v>
      </c>
      <c r="G85" s="58" t="s">
        <v>314</v>
      </c>
      <c r="H85" s="58">
        <v>600</v>
      </c>
      <c r="I85" s="58">
        <v>20</v>
      </c>
      <c r="J85" s="58">
        <v>4</v>
      </c>
      <c r="K85" s="58">
        <v>0.98</v>
      </c>
      <c r="L85" s="58">
        <v>300</v>
      </c>
      <c r="M85" s="58">
        <v>4</v>
      </c>
      <c r="N85" s="58">
        <v>14.4</v>
      </c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59" t="s">
        <v>1454</v>
      </c>
      <c r="B86" s="58" t="s">
        <v>1004</v>
      </c>
      <c r="C86" s="58" t="s">
        <v>4</v>
      </c>
      <c r="D86" s="58" t="s">
        <v>155</v>
      </c>
      <c r="E86" s="58" t="s">
        <v>155</v>
      </c>
      <c r="F86" s="58" t="s">
        <v>313</v>
      </c>
      <c r="G86" s="58" t="s">
        <v>314</v>
      </c>
      <c r="H86" s="58">
        <v>600</v>
      </c>
      <c r="I86" s="58">
        <v>20</v>
      </c>
      <c r="J86" s="58">
        <v>4</v>
      </c>
      <c r="K86" s="58">
        <v>0.98</v>
      </c>
      <c r="L86" s="58">
        <v>300</v>
      </c>
      <c r="M86" s="58">
        <v>4</v>
      </c>
      <c r="N86" s="58">
        <v>14.4</v>
      </c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/>
    <row r="288" spans="1:26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N86"/>
  <mergeCells count="1">
    <mergeCell ref="A5:B5"/>
  </mergeCells>
  <phoneticPr fontId="68" type="noConversion"/>
  <dataValidations count="2">
    <dataValidation type="list" allowBlank="1" showErrorMessage="1" sqref="E10">
      <formula1>"-,Y"</formula1>
    </dataValidation>
    <dataValidation type="list" allowBlank="1" showErrorMessage="1" sqref="C10">
      <formula1>"Active,NSND,Obsolete,New Product"</formula1>
    </dataValidation>
  </dataValidations>
  <hyperlinks>
    <hyperlink ref="A1" r:id="rId1"/>
    <hyperlink ref="C5" location="'Content '!A1" display="Back to content"/>
    <hyperlink ref="A9" r:id="rId2"/>
    <hyperlink ref="A10" r:id="rId3"/>
    <hyperlink ref="A11" r:id="rId4"/>
    <hyperlink ref="A12" r:id="rId5"/>
    <hyperlink ref="A13" r:id="rId6"/>
    <hyperlink ref="A14" r:id="rId7"/>
    <hyperlink ref="A15" r:id="rId8"/>
    <hyperlink ref="A16" r:id="rId9"/>
    <hyperlink ref="A17" r:id="rId10"/>
    <hyperlink ref="A18" r:id="rId11"/>
    <hyperlink ref="A19" r:id="rId12"/>
    <hyperlink ref="A20" r:id="rId13"/>
    <hyperlink ref="A21" r:id="rId14"/>
    <hyperlink ref="A22" r:id="rId15"/>
    <hyperlink ref="A23" r:id="rId16"/>
    <hyperlink ref="A24" r:id="rId17"/>
    <hyperlink ref="A25" r:id="rId18"/>
    <hyperlink ref="A26" r:id="rId19"/>
    <hyperlink ref="A27" r:id="rId20"/>
    <hyperlink ref="A28" r:id="rId21"/>
    <hyperlink ref="A29" r:id="rId22"/>
    <hyperlink ref="A30" r:id="rId23"/>
    <hyperlink ref="A31" r:id="rId24"/>
    <hyperlink ref="A32" r:id="rId25"/>
    <hyperlink ref="A33" r:id="rId26"/>
    <hyperlink ref="A34" r:id="rId27"/>
    <hyperlink ref="A35" r:id="rId28"/>
    <hyperlink ref="A36" r:id="rId29"/>
    <hyperlink ref="A37" r:id="rId30"/>
    <hyperlink ref="A38" r:id="rId31"/>
    <hyperlink ref="A39" r:id="rId32"/>
    <hyperlink ref="A40" r:id="rId33"/>
    <hyperlink ref="A41" r:id="rId34"/>
    <hyperlink ref="A42" r:id="rId35"/>
    <hyperlink ref="A43" r:id="rId36"/>
    <hyperlink ref="A44" r:id="rId37"/>
    <hyperlink ref="A45" r:id="rId38"/>
    <hyperlink ref="A46" r:id="rId39"/>
    <hyperlink ref="A47" r:id="rId40"/>
    <hyperlink ref="A48" r:id="rId41"/>
    <hyperlink ref="A49" r:id="rId42"/>
    <hyperlink ref="A50" r:id="rId43"/>
    <hyperlink ref="A51" r:id="rId44"/>
    <hyperlink ref="A52" r:id="rId45"/>
    <hyperlink ref="A53" r:id="rId46"/>
    <hyperlink ref="A54" r:id="rId47"/>
    <hyperlink ref="A55" r:id="rId48"/>
    <hyperlink ref="A56" r:id="rId49"/>
    <hyperlink ref="A57" r:id="rId50"/>
    <hyperlink ref="A58" r:id="rId51"/>
    <hyperlink ref="A59" r:id="rId52"/>
    <hyperlink ref="A60" r:id="rId53"/>
    <hyperlink ref="A61" r:id="rId54"/>
    <hyperlink ref="A62" r:id="rId55"/>
    <hyperlink ref="A63" r:id="rId56"/>
    <hyperlink ref="A64" r:id="rId57"/>
    <hyperlink ref="A65" r:id="rId58"/>
    <hyperlink ref="A67" r:id="rId59"/>
    <hyperlink ref="A68" r:id="rId60"/>
  </hyperlinks>
  <pageMargins left="0.7" right="0.7" top="0.75" bottom="0.75" header="0" footer="0"/>
  <pageSetup paperSize="9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4140625" defaultRowHeight="15" customHeight="1"/>
  <cols>
    <col min="1" max="1" width="21.44140625" customWidth="1"/>
    <col min="2" max="2" width="15.5546875" customWidth="1"/>
    <col min="3" max="3" width="13.5546875" customWidth="1"/>
    <col min="4" max="4" width="21.44140625" customWidth="1"/>
    <col min="5" max="5" width="10" customWidth="1"/>
    <col min="6" max="6" width="7.109375" customWidth="1"/>
    <col min="7" max="7" width="12.44140625" customWidth="1"/>
    <col min="9" max="10" width="8.5546875" customWidth="1"/>
    <col min="11" max="21" width="10.5546875" customWidth="1"/>
    <col min="22" max="22" width="15.5546875" customWidth="1"/>
    <col min="23" max="23" width="12.44140625" customWidth="1"/>
    <col min="24" max="26" width="8.6640625" customWidth="1"/>
  </cols>
  <sheetData>
    <row r="1" spans="1:26" ht="33" customHeight="1">
      <c r="A1" s="51" t="s">
        <v>1455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</row>
    <row r="2" spans="1:26" ht="14.25" customHeight="1">
      <c r="A2" s="48"/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</row>
    <row r="3" spans="1:26" ht="18" customHeight="1">
      <c r="A3" s="70" t="s">
        <v>1456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</row>
    <row r="4" spans="1:26" ht="14.25" customHeight="1">
      <c r="A4" s="48"/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</row>
    <row r="5" spans="1:26" ht="14.25" customHeight="1">
      <c r="A5" s="187">
        <f>'Content '!J1</f>
        <v>45611</v>
      </c>
      <c r="B5" s="176"/>
      <c r="C5" s="52" t="s">
        <v>109</v>
      </c>
      <c r="D5" s="52"/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</row>
    <row r="6" spans="1:26" ht="14.25" customHeight="1">
      <c r="A6" s="48"/>
      <c r="B6" s="48"/>
      <c r="C6" s="48"/>
      <c r="D6" s="48"/>
      <c r="E6" s="48"/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</row>
    <row r="7" spans="1:26" ht="30" customHeight="1">
      <c r="A7" s="56" t="s">
        <v>111</v>
      </c>
      <c r="B7" s="56" t="s">
        <v>112</v>
      </c>
      <c r="C7" s="56" t="s">
        <v>113</v>
      </c>
      <c r="D7" s="56" t="s">
        <v>156</v>
      </c>
      <c r="E7" s="56" t="s">
        <v>468</v>
      </c>
      <c r="F7" s="56" t="s">
        <v>293</v>
      </c>
      <c r="G7" s="56" t="s">
        <v>294</v>
      </c>
      <c r="H7" s="56" t="s">
        <v>295</v>
      </c>
      <c r="I7" s="56" t="s">
        <v>296</v>
      </c>
      <c r="J7" s="56" t="s">
        <v>297</v>
      </c>
      <c r="K7" s="56" t="s">
        <v>298</v>
      </c>
      <c r="L7" s="56" t="s">
        <v>1457</v>
      </c>
      <c r="M7" s="56" t="s">
        <v>1457</v>
      </c>
      <c r="N7" s="56" t="s">
        <v>1457</v>
      </c>
      <c r="O7" s="56" t="s">
        <v>1457</v>
      </c>
      <c r="P7" s="56" t="s">
        <v>1457</v>
      </c>
      <c r="Q7" s="56" t="s">
        <v>1457</v>
      </c>
      <c r="R7" s="56" t="s">
        <v>1457</v>
      </c>
      <c r="S7" s="56" t="s">
        <v>1457</v>
      </c>
      <c r="T7" s="56" t="s">
        <v>1458</v>
      </c>
      <c r="U7" s="56" t="s">
        <v>1459</v>
      </c>
      <c r="V7" s="56" t="s">
        <v>1460</v>
      </c>
      <c r="W7" s="56" t="s">
        <v>1460</v>
      </c>
      <c r="X7" s="67"/>
      <c r="Y7" s="67"/>
      <c r="Z7" s="67"/>
    </row>
    <row r="8" spans="1:26" ht="14.25" customHeight="1">
      <c r="A8" s="55"/>
      <c r="B8" s="55"/>
      <c r="C8" s="55"/>
      <c r="D8" s="55"/>
      <c r="E8" s="55"/>
      <c r="F8" s="55"/>
      <c r="G8" s="55"/>
      <c r="H8" s="55"/>
      <c r="I8" s="55" t="s">
        <v>126</v>
      </c>
      <c r="J8" s="55" t="s">
        <v>303</v>
      </c>
      <c r="K8" s="55" t="s">
        <v>171</v>
      </c>
      <c r="L8" s="55" t="s">
        <v>304</v>
      </c>
      <c r="M8" s="55" t="s">
        <v>470</v>
      </c>
      <c r="N8" s="55" t="s">
        <v>1036</v>
      </c>
      <c r="O8" s="55" t="s">
        <v>305</v>
      </c>
      <c r="P8" s="55" t="s">
        <v>306</v>
      </c>
      <c r="Q8" s="55" t="s">
        <v>307</v>
      </c>
      <c r="R8" s="55" t="s">
        <v>308</v>
      </c>
      <c r="S8" s="55" t="s">
        <v>309</v>
      </c>
      <c r="T8" s="55" t="s">
        <v>310</v>
      </c>
      <c r="U8" s="55" t="s">
        <v>126</v>
      </c>
      <c r="V8" s="55" t="s">
        <v>304</v>
      </c>
      <c r="W8" s="55" t="s">
        <v>305</v>
      </c>
      <c r="X8" s="67"/>
      <c r="Y8" s="1"/>
      <c r="Z8" s="1"/>
    </row>
    <row r="9" spans="1:26" ht="14.25" customHeight="1">
      <c r="A9" s="59" t="s">
        <v>1334</v>
      </c>
      <c r="B9" s="58" t="s">
        <v>487</v>
      </c>
      <c r="C9" s="58" t="s">
        <v>176</v>
      </c>
      <c r="D9" s="58" t="s">
        <v>155</v>
      </c>
      <c r="E9" s="58" t="s">
        <v>155</v>
      </c>
      <c r="F9" s="58" t="s">
        <v>155</v>
      </c>
      <c r="G9" s="58" t="s">
        <v>313</v>
      </c>
      <c r="H9" s="58" t="s">
        <v>314</v>
      </c>
      <c r="I9" s="58">
        <v>600</v>
      </c>
      <c r="J9" s="58" t="s">
        <v>1061</v>
      </c>
      <c r="K9" s="58">
        <v>4.5</v>
      </c>
      <c r="L9" s="58">
        <v>900</v>
      </c>
      <c r="M9" s="58" t="s">
        <v>155</v>
      </c>
      <c r="N9" s="58" t="s">
        <v>155</v>
      </c>
      <c r="O9" s="58" t="s">
        <v>155</v>
      </c>
      <c r="P9" s="58" t="s">
        <v>155</v>
      </c>
      <c r="Q9" s="58" t="s">
        <v>155</v>
      </c>
      <c r="R9" s="58" t="s">
        <v>155</v>
      </c>
      <c r="S9" s="58" t="s">
        <v>155</v>
      </c>
      <c r="T9" s="58" t="s">
        <v>1335</v>
      </c>
      <c r="U9" s="58">
        <v>4</v>
      </c>
      <c r="V9" s="58" t="s">
        <v>1056</v>
      </c>
      <c r="W9" s="58" t="s">
        <v>155</v>
      </c>
      <c r="X9" s="67"/>
      <c r="Y9" s="1"/>
      <c r="Z9" s="1"/>
    </row>
    <row r="10" spans="1:26" ht="14.25" customHeight="1">
      <c r="A10" s="59" t="s">
        <v>1336</v>
      </c>
      <c r="B10" s="58" t="s">
        <v>1041</v>
      </c>
      <c r="C10" s="58" t="s">
        <v>176</v>
      </c>
      <c r="D10" s="58" t="s">
        <v>155</v>
      </c>
      <c r="E10" s="58" t="s">
        <v>155</v>
      </c>
      <c r="F10" s="58" t="s">
        <v>155</v>
      </c>
      <c r="G10" s="58" t="s">
        <v>313</v>
      </c>
      <c r="H10" s="58" t="s">
        <v>314</v>
      </c>
      <c r="I10" s="58">
        <v>600</v>
      </c>
      <c r="J10" s="58" t="s">
        <v>1061</v>
      </c>
      <c r="K10" s="58">
        <v>4.5</v>
      </c>
      <c r="L10" s="58">
        <v>900</v>
      </c>
      <c r="M10" s="58" t="s">
        <v>155</v>
      </c>
      <c r="N10" s="58" t="s">
        <v>155</v>
      </c>
      <c r="O10" s="58" t="s">
        <v>155</v>
      </c>
      <c r="P10" s="58" t="s">
        <v>155</v>
      </c>
      <c r="Q10" s="58" t="s">
        <v>155</v>
      </c>
      <c r="R10" s="58" t="s">
        <v>155</v>
      </c>
      <c r="S10" s="58" t="s">
        <v>155</v>
      </c>
      <c r="T10" s="58" t="s">
        <v>1335</v>
      </c>
      <c r="U10" s="58">
        <v>4</v>
      </c>
      <c r="V10" s="58" t="s">
        <v>1056</v>
      </c>
      <c r="W10" s="58" t="s">
        <v>155</v>
      </c>
      <c r="X10" s="67"/>
      <c r="Y10" s="1"/>
      <c r="Z10" s="1"/>
    </row>
    <row r="11" spans="1:26" ht="14.25" customHeight="1">
      <c r="A11" s="59" t="s">
        <v>1337</v>
      </c>
      <c r="B11" s="58" t="s">
        <v>1216</v>
      </c>
      <c r="C11" s="58" t="s">
        <v>176</v>
      </c>
      <c r="D11" s="58" t="s">
        <v>155</v>
      </c>
      <c r="E11" s="58" t="s">
        <v>155</v>
      </c>
      <c r="F11" s="58" t="s">
        <v>155</v>
      </c>
      <c r="G11" s="58" t="s">
        <v>313</v>
      </c>
      <c r="H11" s="58" t="s">
        <v>314</v>
      </c>
      <c r="I11" s="58">
        <v>600</v>
      </c>
      <c r="J11" s="58" t="s">
        <v>1061</v>
      </c>
      <c r="K11" s="58">
        <v>4.5</v>
      </c>
      <c r="L11" s="58">
        <v>900</v>
      </c>
      <c r="M11" s="58" t="s">
        <v>155</v>
      </c>
      <c r="N11" s="58" t="s">
        <v>155</v>
      </c>
      <c r="O11" s="58" t="s">
        <v>155</v>
      </c>
      <c r="P11" s="58" t="s">
        <v>155</v>
      </c>
      <c r="Q11" s="58" t="s">
        <v>155</v>
      </c>
      <c r="R11" s="58" t="s">
        <v>155</v>
      </c>
      <c r="S11" s="58" t="s">
        <v>155</v>
      </c>
      <c r="T11" s="58" t="s">
        <v>1335</v>
      </c>
      <c r="U11" s="58">
        <v>4</v>
      </c>
      <c r="V11" s="58" t="s">
        <v>1056</v>
      </c>
      <c r="W11" s="58" t="s">
        <v>155</v>
      </c>
      <c r="X11" s="67"/>
      <c r="Y11" s="1"/>
      <c r="Z11" s="1"/>
    </row>
    <row r="12" spans="1:26" ht="14.25" customHeight="1">
      <c r="A12" s="59" t="s">
        <v>1037</v>
      </c>
      <c r="B12" s="58" t="s">
        <v>472</v>
      </c>
      <c r="C12" s="58" t="s">
        <v>176</v>
      </c>
      <c r="D12" s="58" t="s">
        <v>155</v>
      </c>
      <c r="E12" s="58" t="s">
        <v>133</v>
      </c>
      <c r="F12" s="58" t="s">
        <v>155</v>
      </c>
      <c r="G12" s="58" t="s">
        <v>360</v>
      </c>
      <c r="H12" s="58" t="s">
        <v>314</v>
      </c>
      <c r="I12" s="58">
        <v>-60</v>
      </c>
      <c r="J12" s="58">
        <v>20</v>
      </c>
      <c r="K12" s="58">
        <v>-38</v>
      </c>
      <c r="L12" s="58">
        <v>28</v>
      </c>
      <c r="M12" s="58" t="s">
        <v>155</v>
      </c>
      <c r="N12" s="58" t="s">
        <v>155</v>
      </c>
      <c r="O12" s="58">
        <v>38</v>
      </c>
      <c r="P12" s="58" t="s">
        <v>155</v>
      </c>
      <c r="Q12" s="58" t="s">
        <v>155</v>
      </c>
      <c r="R12" s="58" t="s">
        <v>155</v>
      </c>
      <c r="S12" s="58" t="s">
        <v>155</v>
      </c>
      <c r="T12" s="58">
        <v>2530</v>
      </c>
      <c r="U12" s="58">
        <v>-2.5</v>
      </c>
      <c r="V12" s="58">
        <v>44</v>
      </c>
      <c r="W12" s="58" t="s">
        <v>155</v>
      </c>
      <c r="X12" s="67"/>
      <c r="Y12" s="1"/>
      <c r="Z12" s="1"/>
    </row>
    <row r="13" spans="1:26" ht="14.25" customHeight="1">
      <c r="A13" s="59" t="s">
        <v>1038</v>
      </c>
      <c r="B13" s="58" t="s">
        <v>472</v>
      </c>
      <c r="C13" s="58" t="s">
        <v>176</v>
      </c>
      <c r="D13" s="58" t="s">
        <v>155</v>
      </c>
      <c r="E13" s="58" t="s">
        <v>133</v>
      </c>
      <c r="F13" s="58" t="s">
        <v>155</v>
      </c>
      <c r="G13" s="58" t="s">
        <v>360</v>
      </c>
      <c r="H13" s="58" t="s">
        <v>314</v>
      </c>
      <c r="I13" s="58">
        <v>-60</v>
      </c>
      <c r="J13" s="58">
        <v>20</v>
      </c>
      <c r="K13" s="58">
        <v>-25</v>
      </c>
      <c r="L13" s="58">
        <v>41</v>
      </c>
      <c r="M13" s="58" t="s">
        <v>155</v>
      </c>
      <c r="N13" s="58" t="s">
        <v>155</v>
      </c>
      <c r="O13" s="58">
        <v>56</v>
      </c>
      <c r="P13" s="58" t="s">
        <v>155</v>
      </c>
      <c r="Q13" s="58" t="s">
        <v>155</v>
      </c>
      <c r="R13" s="58" t="s">
        <v>155</v>
      </c>
      <c r="S13" s="58" t="s">
        <v>155</v>
      </c>
      <c r="T13" s="58">
        <v>1708</v>
      </c>
      <c r="U13" s="58">
        <v>-2.5</v>
      </c>
      <c r="V13" s="58">
        <v>35</v>
      </c>
      <c r="W13" s="58" t="s">
        <v>155</v>
      </c>
      <c r="X13" s="67"/>
      <c r="Y13" s="1"/>
      <c r="Z13" s="1"/>
    </row>
    <row r="14" spans="1:26" ht="14.25" customHeight="1">
      <c r="A14" s="59" t="s">
        <v>1039</v>
      </c>
      <c r="B14" s="58" t="s">
        <v>472</v>
      </c>
      <c r="C14" s="58" t="s">
        <v>176</v>
      </c>
      <c r="D14" s="58" t="s">
        <v>155</v>
      </c>
      <c r="E14" s="58" t="s">
        <v>133</v>
      </c>
      <c r="F14" s="58" t="s">
        <v>155</v>
      </c>
      <c r="G14" s="58" t="s">
        <v>360</v>
      </c>
      <c r="H14" s="58" t="s">
        <v>314</v>
      </c>
      <c r="I14" s="58">
        <v>-60</v>
      </c>
      <c r="J14" s="58">
        <v>20</v>
      </c>
      <c r="K14" s="58">
        <v>-13</v>
      </c>
      <c r="L14" s="58">
        <v>84</v>
      </c>
      <c r="M14" s="58" t="s">
        <v>155</v>
      </c>
      <c r="N14" s="58" t="s">
        <v>155</v>
      </c>
      <c r="O14" s="58">
        <v>117</v>
      </c>
      <c r="P14" s="58" t="s">
        <v>155</v>
      </c>
      <c r="Q14" s="58" t="s">
        <v>155</v>
      </c>
      <c r="R14" s="58" t="s">
        <v>155</v>
      </c>
      <c r="S14" s="58" t="s">
        <v>155</v>
      </c>
      <c r="T14" s="58">
        <v>844</v>
      </c>
      <c r="U14" s="58">
        <v>-2.5</v>
      </c>
      <c r="V14" s="58">
        <v>18</v>
      </c>
      <c r="W14" s="58" t="s">
        <v>155</v>
      </c>
      <c r="X14" s="67"/>
      <c r="Y14" s="1"/>
      <c r="Z14" s="1"/>
    </row>
    <row r="15" spans="1:26" ht="14.25" customHeight="1">
      <c r="A15" s="59" t="s">
        <v>1040</v>
      </c>
      <c r="B15" s="58" t="s">
        <v>1041</v>
      </c>
      <c r="C15" s="58" t="s">
        <v>176</v>
      </c>
      <c r="D15" s="58" t="s">
        <v>155</v>
      </c>
      <c r="E15" s="58" t="s">
        <v>155</v>
      </c>
      <c r="F15" s="58" t="s">
        <v>155</v>
      </c>
      <c r="G15" s="58" t="s">
        <v>313</v>
      </c>
      <c r="H15" s="58" t="s">
        <v>314</v>
      </c>
      <c r="I15" s="58" t="s">
        <v>1042</v>
      </c>
      <c r="J15" s="58">
        <v>20</v>
      </c>
      <c r="K15" s="58" t="s">
        <v>1043</v>
      </c>
      <c r="L15" s="58" t="s">
        <v>1044</v>
      </c>
      <c r="M15" s="58" t="s">
        <v>155</v>
      </c>
      <c r="N15" s="58" t="s">
        <v>1045</v>
      </c>
      <c r="O15" s="58" t="s">
        <v>155</v>
      </c>
      <c r="P15" s="58" t="s">
        <v>155</v>
      </c>
      <c r="Q15" s="58" t="s">
        <v>155</v>
      </c>
      <c r="R15" s="58" t="s">
        <v>155</v>
      </c>
      <c r="S15" s="58" t="s">
        <v>155</v>
      </c>
      <c r="T15" s="58" t="s">
        <v>1046</v>
      </c>
      <c r="U15" s="58" t="s">
        <v>1047</v>
      </c>
      <c r="V15" s="58" t="s">
        <v>1048</v>
      </c>
      <c r="W15" s="58" t="s">
        <v>155</v>
      </c>
      <c r="X15" s="67"/>
      <c r="Y15" s="1"/>
      <c r="Z15" s="1"/>
    </row>
    <row r="16" spans="1:26" ht="14.25" customHeight="1">
      <c r="A16" s="59" t="s">
        <v>1049</v>
      </c>
      <c r="B16" s="58" t="s">
        <v>487</v>
      </c>
      <c r="C16" s="58" t="s">
        <v>176</v>
      </c>
      <c r="D16" s="58" t="s">
        <v>155</v>
      </c>
      <c r="E16" s="58" t="s">
        <v>155</v>
      </c>
      <c r="F16" s="58" t="s">
        <v>155</v>
      </c>
      <c r="G16" s="58" t="s">
        <v>313</v>
      </c>
      <c r="H16" s="58" t="s">
        <v>314</v>
      </c>
      <c r="I16" s="58" t="s">
        <v>1042</v>
      </c>
      <c r="J16" s="58">
        <v>20</v>
      </c>
      <c r="K16" s="58" t="s">
        <v>1050</v>
      </c>
      <c r="L16" s="58" t="s">
        <v>1051</v>
      </c>
      <c r="M16" s="58" t="s">
        <v>155</v>
      </c>
      <c r="N16" s="58" t="s">
        <v>155</v>
      </c>
      <c r="O16" s="58" t="s">
        <v>1052</v>
      </c>
      <c r="P16" s="58" t="s">
        <v>155</v>
      </c>
      <c r="Q16" s="58" t="s">
        <v>155</v>
      </c>
      <c r="R16" s="58" t="s">
        <v>155</v>
      </c>
      <c r="S16" s="58" t="s">
        <v>155</v>
      </c>
      <c r="T16" s="58" t="s">
        <v>1053</v>
      </c>
      <c r="U16" s="58" t="s">
        <v>1054</v>
      </c>
      <c r="V16" s="58" t="s">
        <v>1055</v>
      </c>
      <c r="W16" s="58" t="s">
        <v>1056</v>
      </c>
      <c r="X16" s="67"/>
      <c r="Y16" s="1"/>
      <c r="Z16" s="1"/>
    </row>
    <row r="17" spans="1:26" ht="14.25" customHeight="1">
      <c r="A17" s="59" t="s">
        <v>1057</v>
      </c>
      <c r="B17" s="58" t="s">
        <v>487</v>
      </c>
      <c r="C17" s="58" t="s">
        <v>176</v>
      </c>
      <c r="D17" s="58" t="s">
        <v>155</v>
      </c>
      <c r="E17" s="58" t="s">
        <v>155</v>
      </c>
      <c r="F17" s="58" t="s">
        <v>155</v>
      </c>
      <c r="G17" s="58" t="s">
        <v>313</v>
      </c>
      <c r="H17" s="58" t="s">
        <v>314</v>
      </c>
      <c r="I17" s="58" t="s">
        <v>1042</v>
      </c>
      <c r="J17" s="58">
        <v>20</v>
      </c>
      <c r="K17" s="58" t="s">
        <v>1058</v>
      </c>
      <c r="L17" s="58" t="s">
        <v>1059</v>
      </c>
      <c r="M17" s="58" t="s">
        <v>155</v>
      </c>
      <c r="N17" s="58" t="s">
        <v>155</v>
      </c>
      <c r="O17" s="58" t="s">
        <v>1056</v>
      </c>
      <c r="P17" s="58" t="s">
        <v>155</v>
      </c>
      <c r="Q17" s="58" t="s">
        <v>155</v>
      </c>
      <c r="R17" s="58" t="s">
        <v>155</v>
      </c>
      <c r="S17" s="58" t="s">
        <v>155</v>
      </c>
      <c r="T17" s="58" t="s">
        <v>1060</v>
      </c>
      <c r="U17" s="58" t="s">
        <v>1054</v>
      </c>
      <c r="V17" s="58" t="s">
        <v>1061</v>
      </c>
      <c r="W17" s="58" t="s">
        <v>1062</v>
      </c>
      <c r="X17" s="67"/>
      <c r="Y17" s="1"/>
      <c r="Z17" s="1"/>
    </row>
    <row r="18" spans="1:26" ht="14.25" customHeight="1">
      <c r="A18" s="59" t="s">
        <v>1063</v>
      </c>
      <c r="B18" s="58" t="s">
        <v>472</v>
      </c>
      <c r="C18" s="58" t="s">
        <v>176</v>
      </c>
      <c r="D18" s="58" t="s">
        <v>155</v>
      </c>
      <c r="E18" s="58" t="s">
        <v>133</v>
      </c>
      <c r="F18" s="58" t="s">
        <v>155</v>
      </c>
      <c r="G18" s="58" t="s">
        <v>360</v>
      </c>
      <c r="H18" s="58" t="s">
        <v>314</v>
      </c>
      <c r="I18" s="58" t="s">
        <v>1064</v>
      </c>
      <c r="J18" s="58">
        <v>20</v>
      </c>
      <c r="K18" s="58">
        <v>-18</v>
      </c>
      <c r="L18" s="58">
        <v>62</v>
      </c>
      <c r="M18" s="58" t="s">
        <v>155</v>
      </c>
      <c r="N18" s="58" t="s">
        <v>155</v>
      </c>
      <c r="O18" s="58">
        <v>83</v>
      </c>
      <c r="P18" s="58" t="s">
        <v>155</v>
      </c>
      <c r="Q18" s="58" t="s">
        <v>155</v>
      </c>
      <c r="R18" s="58" t="s">
        <v>155</v>
      </c>
      <c r="S18" s="58" t="s">
        <v>155</v>
      </c>
      <c r="T18" s="58">
        <v>6580</v>
      </c>
      <c r="U18" s="58">
        <v>4</v>
      </c>
      <c r="V18" s="58">
        <v>144</v>
      </c>
      <c r="W18" s="58"/>
      <c r="X18" s="48"/>
      <c r="Y18" s="48"/>
      <c r="Z18" s="48"/>
    </row>
    <row r="19" spans="1:26" ht="14.25" customHeight="1">
      <c r="A19" s="59" t="s">
        <v>471</v>
      </c>
      <c r="B19" s="58" t="s">
        <v>472</v>
      </c>
      <c r="C19" s="58" t="s">
        <v>176</v>
      </c>
      <c r="D19" s="58" t="s">
        <v>155</v>
      </c>
      <c r="E19" s="58" t="s">
        <v>155</v>
      </c>
      <c r="F19" s="58" t="s">
        <v>155</v>
      </c>
      <c r="G19" s="58" t="s">
        <v>313</v>
      </c>
      <c r="H19" s="58" t="s">
        <v>314</v>
      </c>
      <c r="I19" s="58">
        <v>30</v>
      </c>
      <c r="J19" s="58">
        <v>20</v>
      </c>
      <c r="K19" s="58">
        <v>25</v>
      </c>
      <c r="L19" s="58">
        <v>17</v>
      </c>
      <c r="M19" s="58" t="s">
        <v>155</v>
      </c>
      <c r="N19" s="58" t="s">
        <v>155</v>
      </c>
      <c r="O19" s="58">
        <v>27</v>
      </c>
      <c r="P19" s="58" t="s">
        <v>155</v>
      </c>
      <c r="Q19" s="58" t="s">
        <v>155</v>
      </c>
      <c r="R19" s="58" t="s">
        <v>155</v>
      </c>
      <c r="S19" s="58" t="s">
        <v>155</v>
      </c>
      <c r="T19" s="58">
        <v>4228</v>
      </c>
      <c r="U19" s="58">
        <v>5.8</v>
      </c>
      <c r="V19" s="58">
        <v>84</v>
      </c>
      <c r="W19" s="58" t="s">
        <v>155</v>
      </c>
      <c r="X19" s="48"/>
      <c r="Y19" s="48"/>
      <c r="Z19" s="48"/>
    </row>
    <row r="20" spans="1:26" ht="14.25" customHeight="1">
      <c r="A20" s="59" t="s">
        <v>1068</v>
      </c>
      <c r="B20" s="58" t="s">
        <v>316</v>
      </c>
      <c r="C20" s="58" t="s">
        <v>176</v>
      </c>
      <c r="D20" s="58" t="s">
        <v>155</v>
      </c>
      <c r="E20" s="58" t="s">
        <v>155</v>
      </c>
      <c r="F20" s="58" t="s">
        <v>155</v>
      </c>
      <c r="G20" s="58" t="s">
        <v>360</v>
      </c>
      <c r="H20" s="58" t="s">
        <v>314</v>
      </c>
      <c r="I20" s="58" t="s">
        <v>1064</v>
      </c>
      <c r="J20" s="58" t="s">
        <v>1069</v>
      </c>
      <c r="K20" s="58" t="s">
        <v>1070</v>
      </c>
      <c r="L20" s="58" t="s">
        <v>1071</v>
      </c>
      <c r="M20" s="58" t="s">
        <v>155</v>
      </c>
      <c r="N20" s="58" t="s">
        <v>155</v>
      </c>
      <c r="O20" s="58" t="s">
        <v>1072</v>
      </c>
      <c r="P20" s="58" t="s">
        <v>155</v>
      </c>
      <c r="Q20" s="58" t="s">
        <v>155</v>
      </c>
      <c r="R20" s="58" t="s">
        <v>155</v>
      </c>
      <c r="S20" s="58" t="s">
        <v>155</v>
      </c>
      <c r="T20" s="58">
        <v>50</v>
      </c>
      <c r="U20" s="58">
        <v>1</v>
      </c>
      <c r="V20" s="58" t="s">
        <v>155</v>
      </c>
      <c r="W20" s="58">
        <v>1.1000000000000001</v>
      </c>
      <c r="X20" s="48"/>
      <c r="Y20" s="48"/>
      <c r="Z20" s="48"/>
    </row>
    <row r="21" spans="1:26" ht="15.75" customHeight="1">
      <c r="A21" s="59" t="s">
        <v>1363</v>
      </c>
      <c r="B21" s="58" t="s">
        <v>1364</v>
      </c>
      <c r="C21" s="58" t="s">
        <v>176</v>
      </c>
      <c r="D21" s="58" t="s">
        <v>155</v>
      </c>
      <c r="E21" s="58" t="s">
        <v>155</v>
      </c>
      <c r="F21" s="58" t="s">
        <v>155</v>
      </c>
      <c r="G21" s="58" t="s">
        <v>313</v>
      </c>
      <c r="H21" s="58" t="s">
        <v>314</v>
      </c>
      <c r="I21" s="58">
        <v>600</v>
      </c>
      <c r="J21" s="58">
        <v>40</v>
      </c>
      <c r="K21" s="58">
        <v>71</v>
      </c>
      <c r="L21" s="58">
        <v>40</v>
      </c>
      <c r="M21" s="58" t="s">
        <v>155</v>
      </c>
      <c r="N21" s="58" t="s">
        <v>155</v>
      </c>
      <c r="O21" s="58" t="s">
        <v>155</v>
      </c>
      <c r="P21" s="58" t="s">
        <v>155</v>
      </c>
      <c r="Q21" s="58" t="s">
        <v>155</v>
      </c>
      <c r="R21" s="58" t="s">
        <v>155</v>
      </c>
      <c r="S21" s="58" t="s">
        <v>155</v>
      </c>
      <c r="T21" s="58">
        <v>2490</v>
      </c>
      <c r="U21" s="58">
        <v>5.8</v>
      </c>
      <c r="V21" s="58">
        <v>49</v>
      </c>
      <c r="W21" s="58" t="s">
        <v>155</v>
      </c>
      <c r="X21" s="48"/>
      <c r="Y21" s="48"/>
      <c r="Z21" s="48"/>
    </row>
    <row r="22" spans="1:26" ht="14.25" customHeight="1">
      <c r="A22" s="59" t="s">
        <v>1365</v>
      </c>
      <c r="B22" s="58" t="s">
        <v>1364</v>
      </c>
      <c r="C22" s="58" t="s">
        <v>176</v>
      </c>
      <c r="D22" s="58" t="s">
        <v>155</v>
      </c>
      <c r="E22" s="58" t="s">
        <v>155</v>
      </c>
      <c r="F22" s="58" t="s">
        <v>155</v>
      </c>
      <c r="G22" s="58" t="s">
        <v>313</v>
      </c>
      <c r="H22" s="58" t="s">
        <v>314</v>
      </c>
      <c r="I22" s="58">
        <v>600</v>
      </c>
      <c r="J22" s="58">
        <v>74</v>
      </c>
      <c r="K22" s="58">
        <v>53</v>
      </c>
      <c r="L22" s="58">
        <v>74</v>
      </c>
      <c r="M22" s="58" t="s">
        <v>155</v>
      </c>
      <c r="N22" s="58" t="s">
        <v>155</v>
      </c>
      <c r="O22" s="58" t="s">
        <v>155</v>
      </c>
      <c r="P22" s="58" t="s">
        <v>155</v>
      </c>
      <c r="Q22" s="58" t="s">
        <v>155</v>
      </c>
      <c r="R22" s="58" t="s">
        <v>155</v>
      </c>
      <c r="S22" s="58" t="s">
        <v>155</v>
      </c>
      <c r="T22" s="58">
        <v>2995</v>
      </c>
      <c r="U22" s="58">
        <v>5.8</v>
      </c>
      <c r="V22" s="58">
        <v>60</v>
      </c>
      <c r="W22" s="58" t="s">
        <v>155</v>
      </c>
      <c r="X22" s="48"/>
      <c r="Y22" s="48"/>
      <c r="Z22" s="48"/>
    </row>
    <row r="23" spans="1:26" ht="14.25" customHeight="1">
      <c r="A23" s="59" t="s">
        <v>476</v>
      </c>
      <c r="B23" s="58" t="s">
        <v>344</v>
      </c>
      <c r="C23" s="58" t="s">
        <v>176</v>
      </c>
      <c r="D23" s="58" t="s">
        <v>155</v>
      </c>
      <c r="E23" s="58" t="s">
        <v>155</v>
      </c>
      <c r="F23" s="58" t="s">
        <v>133</v>
      </c>
      <c r="G23" s="58" t="s">
        <v>313</v>
      </c>
      <c r="H23" s="58" t="s">
        <v>314</v>
      </c>
      <c r="I23" s="58">
        <v>20</v>
      </c>
      <c r="J23" s="58">
        <v>8</v>
      </c>
      <c r="K23" s="58">
        <v>0.8</v>
      </c>
      <c r="L23" s="58" t="s">
        <v>155</v>
      </c>
      <c r="M23" s="58" t="s">
        <v>155</v>
      </c>
      <c r="N23" s="58" t="s">
        <v>155</v>
      </c>
      <c r="O23" s="58">
        <v>300</v>
      </c>
      <c r="P23" s="58">
        <v>400</v>
      </c>
      <c r="Q23" s="58">
        <v>550</v>
      </c>
      <c r="R23" s="58">
        <v>800</v>
      </c>
      <c r="S23" s="58">
        <v>1500</v>
      </c>
      <c r="T23" s="58">
        <v>7400</v>
      </c>
      <c r="U23" s="58">
        <v>5.8</v>
      </c>
      <c r="V23" s="58">
        <v>145</v>
      </c>
      <c r="W23" s="58" t="s">
        <v>155</v>
      </c>
      <c r="X23" s="48"/>
      <c r="Y23" s="48"/>
      <c r="Z23" s="48"/>
    </row>
    <row r="24" spans="1:26" ht="14.25" customHeight="1">
      <c r="A24" s="59" t="s">
        <v>1366</v>
      </c>
      <c r="B24" s="58" t="s">
        <v>1367</v>
      </c>
      <c r="C24" s="58" t="s">
        <v>176</v>
      </c>
      <c r="D24" s="58" t="s">
        <v>155</v>
      </c>
      <c r="E24" s="58" t="s">
        <v>155</v>
      </c>
      <c r="F24" s="58" t="s">
        <v>155</v>
      </c>
      <c r="G24" s="58" t="s">
        <v>313</v>
      </c>
      <c r="H24" s="58" t="s">
        <v>314</v>
      </c>
      <c r="I24" s="58">
        <v>600</v>
      </c>
      <c r="J24" s="58">
        <v>30</v>
      </c>
      <c r="K24" s="58">
        <v>30</v>
      </c>
      <c r="L24" s="58">
        <v>125</v>
      </c>
      <c r="M24" s="58" t="s">
        <v>155</v>
      </c>
      <c r="N24" s="58" t="s">
        <v>155</v>
      </c>
      <c r="O24" s="58" t="s">
        <v>155</v>
      </c>
      <c r="P24" s="58" t="s">
        <v>155</v>
      </c>
      <c r="Q24" s="58" t="s">
        <v>155</v>
      </c>
      <c r="R24" s="58" t="s">
        <v>155</v>
      </c>
      <c r="S24" s="58" t="s">
        <v>155</v>
      </c>
      <c r="T24" s="58">
        <v>2490</v>
      </c>
      <c r="U24" s="58">
        <v>5.8</v>
      </c>
      <c r="V24" s="58">
        <v>49</v>
      </c>
      <c r="W24" s="58" t="s">
        <v>155</v>
      </c>
      <c r="X24" s="48"/>
      <c r="Y24" s="48"/>
      <c r="Z24" s="48"/>
    </row>
    <row r="25" spans="1:26" ht="14.25" customHeight="1">
      <c r="A25" s="59" t="s">
        <v>1368</v>
      </c>
      <c r="B25" s="58" t="s">
        <v>1367</v>
      </c>
      <c r="C25" s="58" t="s">
        <v>176</v>
      </c>
      <c r="D25" s="58" t="s">
        <v>155</v>
      </c>
      <c r="E25" s="58" t="s">
        <v>155</v>
      </c>
      <c r="F25" s="58" t="s">
        <v>155</v>
      </c>
      <c r="G25" s="58" t="s">
        <v>313</v>
      </c>
      <c r="H25" s="58" t="s">
        <v>314</v>
      </c>
      <c r="I25" s="58">
        <v>600</v>
      </c>
      <c r="J25" s="58">
        <v>30</v>
      </c>
      <c r="K25" s="58">
        <v>35</v>
      </c>
      <c r="L25" s="58">
        <v>105</v>
      </c>
      <c r="M25" s="58" t="s">
        <v>155</v>
      </c>
      <c r="N25" s="58" t="s">
        <v>155</v>
      </c>
      <c r="O25" s="58" t="s">
        <v>155</v>
      </c>
      <c r="P25" s="58" t="s">
        <v>155</v>
      </c>
      <c r="Q25" s="58" t="s">
        <v>155</v>
      </c>
      <c r="R25" s="58" t="s">
        <v>155</v>
      </c>
      <c r="S25" s="58" t="s">
        <v>155</v>
      </c>
      <c r="T25" s="58">
        <v>2995</v>
      </c>
      <c r="U25" s="58">
        <v>5.8</v>
      </c>
      <c r="V25" s="58">
        <v>60</v>
      </c>
      <c r="W25" s="58" t="s">
        <v>155</v>
      </c>
      <c r="X25" s="48"/>
      <c r="Y25" s="48"/>
      <c r="Z25" s="48"/>
    </row>
    <row r="26" spans="1:26" ht="14.25" customHeight="1">
      <c r="A26" s="59" t="s">
        <v>1369</v>
      </c>
      <c r="B26" s="58" t="s">
        <v>1367</v>
      </c>
      <c r="C26" s="58" t="s">
        <v>176</v>
      </c>
      <c r="D26" s="58" t="s">
        <v>155</v>
      </c>
      <c r="E26" s="58" t="s">
        <v>155</v>
      </c>
      <c r="F26" s="58" t="s">
        <v>155</v>
      </c>
      <c r="G26" s="58" t="s">
        <v>313</v>
      </c>
      <c r="H26" s="58" t="s">
        <v>314</v>
      </c>
      <c r="I26" s="58">
        <v>600</v>
      </c>
      <c r="J26" s="58">
        <v>30</v>
      </c>
      <c r="K26" s="58">
        <v>69</v>
      </c>
      <c r="L26" s="58">
        <v>42</v>
      </c>
      <c r="M26" s="58" t="s">
        <v>155</v>
      </c>
      <c r="N26" s="58" t="s">
        <v>155</v>
      </c>
      <c r="O26" s="58" t="s">
        <v>155</v>
      </c>
      <c r="P26" s="58" t="s">
        <v>155</v>
      </c>
      <c r="Q26" s="58" t="s">
        <v>155</v>
      </c>
      <c r="R26" s="58" t="s">
        <v>155</v>
      </c>
      <c r="S26" s="58" t="s">
        <v>155</v>
      </c>
      <c r="T26" s="58">
        <v>45</v>
      </c>
      <c r="U26" s="58">
        <v>1</v>
      </c>
      <c r="V26" s="58">
        <v>0.9</v>
      </c>
      <c r="W26" s="58" t="s">
        <v>155</v>
      </c>
      <c r="X26" s="48"/>
      <c r="Y26" s="48"/>
      <c r="Z26" s="48"/>
    </row>
    <row r="27" spans="1:26" ht="14.25" customHeight="1">
      <c r="A27" s="59" t="s">
        <v>1370</v>
      </c>
      <c r="B27" s="58" t="s">
        <v>1371</v>
      </c>
      <c r="C27" s="58" t="s">
        <v>176</v>
      </c>
      <c r="D27" s="58" t="s">
        <v>155</v>
      </c>
      <c r="E27" s="58" t="s">
        <v>155</v>
      </c>
      <c r="F27" s="58" t="s">
        <v>155</v>
      </c>
      <c r="G27" s="58" t="s">
        <v>313</v>
      </c>
      <c r="H27" s="58" t="s">
        <v>314</v>
      </c>
      <c r="I27" s="58">
        <v>600</v>
      </c>
      <c r="J27" s="58">
        <v>30</v>
      </c>
      <c r="K27" s="58">
        <v>30</v>
      </c>
      <c r="L27" s="58">
        <v>125</v>
      </c>
      <c r="M27" s="58" t="s">
        <v>155</v>
      </c>
      <c r="N27" s="58" t="s">
        <v>155</v>
      </c>
      <c r="O27" s="58" t="s">
        <v>155</v>
      </c>
      <c r="P27" s="58" t="s">
        <v>155</v>
      </c>
      <c r="Q27" s="58" t="s">
        <v>155</v>
      </c>
      <c r="R27" s="58" t="s">
        <v>155</v>
      </c>
      <c r="S27" s="58" t="s">
        <v>155</v>
      </c>
      <c r="T27" s="58">
        <v>45</v>
      </c>
      <c r="U27" s="58">
        <v>1</v>
      </c>
      <c r="V27" s="58">
        <v>0.9</v>
      </c>
      <c r="W27" s="58" t="s">
        <v>155</v>
      </c>
      <c r="X27" s="48"/>
      <c r="Y27" s="48"/>
      <c r="Z27" s="48"/>
    </row>
    <row r="28" spans="1:26" ht="14.25" customHeight="1">
      <c r="A28" s="59" t="s">
        <v>1372</v>
      </c>
      <c r="B28" s="58" t="s">
        <v>1371</v>
      </c>
      <c r="C28" s="58" t="s">
        <v>176</v>
      </c>
      <c r="D28" s="58" t="s">
        <v>155</v>
      </c>
      <c r="E28" s="58" t="s">
        <v>155</v>
      </c>
      <c r="F28" s="58" t="s">
        <v>155</v>
      </c>
      <c r="G28" s="58" t="s">
        <v>313</v>
      </c>
      <c r="H28" s="58" t="s">
        <v>314</v>
      </c>
      <c r="I28" s="58">
        <v>600</v>
      </c>
      <c r="J28" s="58">
        <v>30</v>
      </c>
      <c r="K28" s="58">
        <v>35</v>
      </c>
      <c r="L28" s="58">
        <v>105</v>
      </c>
      <c r="M28" s="58" t="s">
        <v>155</v>
      </c>
      <c r="N28" s="58" t="s">
        <v>155</v>
      </c>
      <c r="O28" s="58" t="s">
        <v>155</v>
      </c>
      <c r="P28" s="58" t="s">
        <v>155</v>
      </c>
      <c r="Q28" s="58" t="s">
        <v>155</v>
      </c>
      <c r="R28" s="58" t="s">
        <v>155</v>
      </c>
      <c r="S28" s="58" t="s">
        <v>155</v>
      </c>
      <c r="T28" s="58">
        <v>45</v>
      </c>
      <c r="U28" s="58">
        <v>2.5</v>
      </c>
      <c r="V28" s="58">
        <v>1.8</v>
      </c>
      <c r="W28" s="58" t="s">
        <v>155</v>
      </c>
      <c r="X28" s="48"/>
      <c r="Y28" s="48"/>
      <c r="Z28" s="48"/>
    </row>
    <row r="29" spans="1:26" ht="14.25" customHeight="1">
      <c r="A29" s="59" t="s">
        <v>311</v>
      </c>
      <c r="B29" s="58" t="s">
        <v>312</v>
      </c>
      <c r="C29" s="58" t="s">
        <v>176</v>
      </c>
      <c r="D29" s="58" t="s">
        <v>155</v>
      </c>
      <c r="E29" s="58" t="s">
        <v>133</v>
      </c>
      <c r="F29" s="58" t="s">
        <v>133</v>
      </c>
      <c r="G29" s="58" t="s">
        <v>313</v>
      </c>
      <c r="H29" s="58" t="s">
        <v>314</v>
      </c>
      <c r="I29" s="58">
        <v>30</v>
      </c>
      <c r="J29" s="58">
        <v>10</v>
      </c>
      <c r="K29" s="58">
        <v>0.3</v>
      </c>
      <c r="L29" s="58" t="s">
        <v>155</v>
      </c>
      <c r="M29" s="58" t="s">
        <v>155</v>
      </c>
      <c r="N29" s="58" t="s">
        <v>155</v>
      </c>
      <c r="O29" s="58">
        <v>1200</v>
      </c>
      <c r="P29" s="58">
        <v>1600</v>
      </c>
      <c r="Q29" s="58">
        <v>2000</v>
      </c>
      <c r="R29" s="58">
        <v>3000</v>
      </c>
      <c r="S29" s="58">
        <v>4000</v>
      </c>
      <c r="T29" s="58">
        <v>36</v>
      </c>
      <c r="U29" s="58">
        <v>1</v>
      </c>
      <c r="V29" s="58" t="s">
        <v>155</v>
      </c>
      <c r="W29" s="58">
        <v>0.95</v>
      </c>
      <c r="X29" s="48"/>
      <c r="Y29" s="48"/>
      <c r="Z29" s="48"/>
    </row>
    <row r="30" spans="1:26" ht="14.25" customHeight="1">
      <c r="A30" s="59" t="s">
        <v>315</v>
      </c>
      <c r="B30" s="58" t="s">
        <v>316</v>
      </c>
      <c r="C30" s="58" t="s">
        <v>176</v>
      </c>
      <c r="D30" s="58" t="s">
        <v>155</v>
      </c>
      <c r="E30" s="58" t="s">
        <v>133</v>
      </c>
      <c r="F30" s="58" t="s">
        <v>133</v>
      </c>
      <c r="G30" s="58" t="s">
        <v>313</v>
      </c>
      <c r="H30" s="58" t="s">
        <v>314</v>
      </c>
      <c r="I30" s="58">
        <v>30</v>
      </c>
      <c r="J30" s="58">
        <v>10</v>
      </c>
      <c r="K30" s="58">
        <v>0.3</v>
      </c>
      <c r="L30" s="58" t="s">
        <v>155</v>
      </c>
      <c r="M30" s="58" t="s">
        <v>155</v>
      </c>
      <c r="N30" s="58" t="s">
        <v>155</v>
      </c>
      <c r="O30" s="58">
        <v>1200</v>
      </c>
      <c r="P30" s="58">
        <v>1600</v>
      </c>
      <c r="Q30" s="58">
        <v>2000</v>
      </c>
      <c r="R30" s="58">
        <v>3000</v>
      </c>
      <c r="S30" s="58">
        <v>4000</v>
      </c>
      <c r="T30" s="58">
        <v>36</v>
      </c>
      <c r="U30" s="58">
        <v>1</v>
      </c>
      <c r="V30" s="58" t="s">
        <v>155</v>
      </c>
      <c r="W30" s="58">
        <v>0.95</v>
      </c>
      <c r="X30" s="48"/>
      <c r="Y30" s="48"/>
      <c r="Z30" s="48"/>
    </row>
    <row r="31" spans="1:26" ht="14.25" customHeight="1">
      <c r="A31" s="59" t="s">
        <v>317</v>
      </c>
      <c r="B31" s="58" t="s">
        <v>312</v>
      </c>
      <c r="C31" s="58" t="s">
        <v>3</v>
      </c>
      <c r="D31" s="58" t="s">
        <v>155</v>
      </c>
      <c r="E31" s="58" t="s">
        <v>133</v>
      </c>
      <c r="F31" s="58" t="s">
        <v>133</v>
      </c>
      <c r="G31" s="58" t="s">
        <v>313</v>
      </c>
      <c r="H31" s="58" t="s">
        <v>314</v>
      </c>
      <c r="I31" s="58">
        <v>100</v>
      </c>
      <c r="J31" s="58">
        <v>20</v>
      </c>
      <c r="K31" s="58">
        <v>0.3</v>
      </c>
      <c r="L31" s="58">
        <v>6000</v>
      </c>
      <c r="M31" s="58" t="s">
        <v>155</v>
      </c>
      <c r="N31" s="58" t="s">
        <v>155</v>
      </c>
      <c r="O31" s="58">
        <v>9000</v>
      </c>
      <c r="P31" s="58" t="s">
        <v>155</v>
      </c>
      <c r="Q31" s="58" t="s">
        <v>155</v>
      </c>
      <c r="R31" s="58" t="s">
        <v>155</v>
      </c>
      <c r="S31" s="58" t="s">
        <v>155</v>
      </c>
      <c r="T31" s="58">
        <v>34</v>
      </c>
      <c r="U31" s="58">
        <v>2.5</v>
      </c>
      <c r="V31" s="58" t="s">
        <v>155</v>
      </c>
      <c r="W31" s="58">
        <v>0.82</v>
      </c>
      <c r="X31" s="48"/>
      <c r="Y31" s="48"/>
      <c r="Z31" s="48"/>
    </row>
    <row r="32" spans="1:26" ht="14.25" customHeight="1">
      <c r="A32" s="59" t="s">
        <v>318</v>
      </c>
      <c r="B32" s="58" t="s">
        <v>319</v>
      </c>
      <c r="C32" s="58" t="s">
        <v>3</v>
      </c>
      <c r="D32" s="58" t="s">
        <v>155</v>
      </c>
      <c r="E32" s="58" t="s">
        <v>155</v>
      </c>
      <c r="F32" s="58" t="s">
        <v>133</v>
      </c>
      <c r="G32" s="58" t="s">
        <v>313</v>
      </c>
      <c r="H32" s="58" t="s">
        <v>314</v>
      </c>
      <c r="I32" s="58">
        <v>50</v>
      </c>
      <c r="J32" s="58">
        <v>20</v>
      </c>
      <c r="K32" s="58">
        <v>0.5</v>
      </c>
      <c r="L32" s="58">
        <v>1450</v>
      </c>
      <c r="M32" s="58" t="s">
        <v>155</v>
      </c>
      <c r="N32" s="58" t="s">
        <v>155</v>
      </c>
      <c r="O32" s="58">
        <v>1950</v>
      </c>
      <c r="P32" s="58">
        <v>4000</v>
      </c>
      <c r="Q32" s="58">
        <v>6000</v>
      </c>
      <c r="R32" s="58" t="s">
        <v>155</v>
      </c>
      <c r="S32" s="58" t="s">
        <v>155</v>
      </c>
      <c r="T32" s="58">
        <v>32</v>
      </c>
      <c r="U32" s="58">
        <v>1.5</v>
      </c>
      <c r="V32" s="58">
        <v>1.7</v>
      </c>
      <c r="W32" s="58" t="s">
        <v>155</v>
      </c>
      <c r="X32" s="48"/>
      <c r="Y32" s="48"/>
      <c r="Z32" s="48"/>
    </row>
    <row r="33" spans="1:26" ht="14.25" customHeight="1">
      <c r="A33" s="59" t="s">
        <v>320</v>
      </c>
      <c r="B33" s="58" t="s">
        <v>319</v>
      </c>
      <c r="C33" s="58" t="s">
        <v>3</v>
      </c>
      <c r="D33" s="58" t="s">
        <v>155</v>
      </c>
      <c r="E33" s="58" t="s">
        <v>133</v>
      </c>
      <c r="F33" s="58" t="s">
        <v>133</v>
      </c>
      <c r="G33" s="58" t="s">
        <v>313</v>
      </c>
      <c r="H33" s="58" t="s">
        <v>314</v>
      </c>
      <c r="I33" s="58">
        <v>50</v>
      </c>
      <c r="J33" s="58">
        <v>20</v>
      </c>
      <c r="K33" s="58">
        <v>0.5</v>
      </c>
      <c r="L33" s="58">
        <v>1450</v>
      </c>
      <c r="M33" s="58" t="s">
        <v>155</v>
      </c>
      <c r="N33" s="58" t="s">
        <v>155</v>
      </c>
      <c r="O33" s="58">
        <v>1950</v>
      </c>
      <c r="P33" s="58">
        <v>4000</v>
      </c>
      <c r="Q33" s="58">
        <v>6000</v>
      </c>
      <c r="R33" s="58" t="s">
        <v>155</v>
      </c>
      <c r="S33" s="58" t="s">
        <v>155</v>
      </c>
      <c r="T33" s="58" t="s">
        <v>332</v>
      </c>
      <c r="U33" s="58" t="s">
        <v>333</v>
      </c>
      <c r="V33" s="58" t="s">
        <v>155</v>
      </c>
      <c r="W33" s="58" t="s">
        <v>334</v>
      </c>
      <c r="X33" s="48"/>
      <c r="Y33" s="48"/>
      <c r="Z33" s="48"/>
    </row>
    <row r="34" spans="1:26" ht="14.25" customHeight="1">
      <c r="A34" s="59" t="s">
        <v>321</v>
      </c>
      <c r="B34" s="58" t="s">
        <v>316</v>
      </c>
      <c r="C34" s="58" t="s">
        <v>3</v>
      </c>
      <c r="D34" s="58" t="s">
        <v>155</v>
      </c>
      <c r="E34" s="58" t="s">
        <v>133</v>
      </c>
      <c r="F34" s="58" t="s">
        <v>155</v>
      </c>
      <c r="G34" s="58" t="s">
        <v>313</v>
      </c>
      <c r="H34" s="58" t="s">
        <v>314</v>
      </c>
      <c r="I34" s="58">
        <v>60</v>
      </c>
      <c r="J34" s="58">
        <v>30</v>
      </c>
      <c r="K34" s="58">
        <v>0.3</v>
      </c>
      <c r="L34" s="58">
        <v>3000</v>
      </c>
      <c r="M34" s="58" t="s">
        <v>155</v>
      </c>
      <c r="N34" s="58" t="s">
        <v>155</v>
      </c>
      <c r="O34" s="58">
        <v>4000</v>
      </c>
      <c r="P34" s="58" t="s">
        <v>155</v>
      </c>
      <c r="Q34" s="58" t="s">
        <v>155</v>
      </c>
      <c r="R34" s="58" t="s">
        <v>155</v>
      </c>
      <c r="S34" s="58" t="s">
        <v>155</v>
      </c>
      <c r="T34" s="58">
        <v>15</v>
      </c>
      <c r="U34" s="58">
        <v>1.5</v>
      </c>
      <c r="V34" s="58" t="s">
        <v>155</v>
      </c>
      <c r="W34" s="58">
        <v>0.7</v>
      </c>
      <c r="X34" s="48"/>
      <c r="Y34" s="48"/>
      <c r="Z34" s="48"/>
    </row>
    <row r="35" spans="1:26" ht="14.25" customHeight="1">
      <c r="A35" s="59" t="s">
        <v>322</v>
      </c>
      <c r="B35" s="58" t="s">
        <v>319</v>
      </c>
      <c r="C35" s="58" t="s">
        <v>3</v>
      </c>
      <c r="D35" s="58" t="s">
        <v>155</v>
      </c>
      <c r="E35" s="58" t="s">
        <v>155</v>
      </c>
      <c r="F35" s="58" t="s">
        <v>133</v>
      </c>
      <c r="G35" s="58" t="s">
        <v>313</v>
      </c>
      <c r="H35" s="58" t="s">
        <v>314</v>
      </c>
      <c r="I35" s="58">
        <v>50</v>
      </c>
      <c r="J35" s="58">
        <v>20</v>
      </c>
      <c r="K35" s="58">
        <v>0.6</v>
      </c>
      <c r="L35" s="58">
        <v>1450</v>
      </c>
      <c r="M35" s="58" t="s">
        <v>155</v>
      </c>
      <c r="N35" s="58" t="s">
        <v>155</v>
      </c>
      <c r="O35" s="58">
        <v>1950</v>
      </c>
      <c r="P35" s="58">
        <v>4000</v>
      </c>
      <c r="Q35" s="58">
        <v>6000</v>
      </c>
      <c r="R35" s="58" t="s">
        <v>155</v>
      </c>
      <c r="S35" s="58" t="s">
        <v>155</v>
      </c>
      <c r="T35" s="58">
        <v>35</v>
      </c>
      <c r="U35" s="58">
        <v>2.5</v>
      </c>
      <c r="V35" s="58" t="s">
        <v>155</v>
      </c>
      <c r="W35" s="58">
        <v>0.8</v>
      </c>
      <c r="X35" s="48"/>
      <c r="Y35" s="48"/>
      <c r="Z35" s="48"/>
    </row>
    <row r="36" spans="1:26" ht="14.25" customHeight="1">
      <c r="A36" s="59" t="s">
        <v>323</v>
      </c>
      <c r="B36" s="58" t="s">
        <v>324</v>
      </c>
      <c r="C36" s="58" t="s">
        <v>3</v>
      </c>
      <c r="D36" s="58" t="s">
        <v>155</v>
      </c>
      <c r="E36" s="58" t="s">
        <v>133</v>
      </c>
      <c r="F36" s="58" t="s">
        <v>133</v>
      </c>
      <c r="G36" s="58" t="s">
        <v>325</v>
      </c>
      <c r="H36" s="58" t="s">
        <v>326</v>
      </c>
      <c r="I36" s="58" t="s">
        <v>327</v>
      </c>
      <c r="J36" s="58">
        <v>20</v>
      </c>
      <c r="K36" s="58" t="s">
        <v>328</v>
      </c>
      <c r="L36" s="58" t="s">
        <v>329</v>
      </c>
      <c r="M36" s="58" t="s">
        <v>155</v>
      </c>
      <c r="N36" s="58" t="s">
        <v>155</v>
      </c>
      <c r="O36" s="58" t="s">
        <v>330</v>
      </c>
      <c r="P36" s="58" t="s">
        <v>331</v>
      </c>
      <c r="Q36" s="58" t="s">
        <v>155</v>
      </c>
      <c r="R36" s="58" t="s">
        <v>155</v>
      </c>
      <c r="S36" s="58" t="s">
        <v>155</v>
      </c>
      <c r="T36" s="58">
        <v>35</v>
      </c>
      <c r="U36" s="58">
        <v>2.5</v>
      </c>
      <c r="V36" s="58" t="s">
        <v>155</v>
      </c>
      <c r="W36" s="58">
        <v>0.8</v>
      </c>
      <c r="X36" s="48"/>
      <c r="Y36" s="48"/>
      <c r="Z36" s="48"/>
    </row>
    <row r="37" spans="1:26" ht="14.25" customHeight="1">
      <c r="A37" s="59" t="s">
        <v>335</v>
      </c>
      <c r="B37" s="58" t="s">
        <v>336</v>
      </c>
      <c r="C37" s="58" t="s">
        <v>3</v>
      </c>
      <c r="D37" s="58" t="s">
        <v>155</v>
      </c>
      <c r="E37" s="58" t="s">
        <v>155</v>
      </c>
      <c r="F37" s="58" t="s">
        <v>133</v>
      </c>
      <c r="G37" s="58" t="s">
        <v>313</v>
      </c>
      <c r="H37" s="58" t="s">
        <v>314</v>
      </c>
      <c r="I37" s="58">
        <v>60</v>
      </c>
      <c r="J37" s="58">
        <v>20</v>
      </c>
      <c r="K37" s="58">
        <v>0.13</v>
      </c>
      <c r="L37" s="58">
        <v>4200</v>
      </c>
      <c r="M37" s="58" t="s">
        <v>155</v>
      </c>
      <c r="N37" s="58" t="s">
        <v>155</v>
      </c>
      <c r="O37" s="58">
        <v>5000</v>
      </c>
      <c r="P37" s="58">
        <v>7000</v>
      </c>
      <c r="Q37" s="58" t="s">
        <v>155</v>
      </c>
      <c r="R37" s="58" t="s">
        <v>155</v>
      </c>
      <c r="S37" s="58" t="s">
        <v>155</v>
      </c>
      <c r="T37" s="58">
        <v>35</v>
      </c>
      <c r="U37" s="58">
        <v>2.5</v>
      </c>
      <c r="V37" s="58" t="s">
        <v>155</v>
      </c>
      <c r="W37" s="58">
        <v>0.8</v>
      </c>
      <c r="X37" s="48"/>
      <c r="Y37" s="48"/>
      <c r="Z37" s="48"/>
    </row>
    <row r="38" spans="1:26" ht="14.25" customHeight="1">
      <c r="A38" s="59" t="s">
        <v>337</v>
      </c>
      <c r="B38" s="58" t="s">
        <v>316</v>
      </c>
      <c r="C38" s="58" t="s">
        <v>3</v>
      </c>
      <c r="D38" s="58" t="s">
        <v>155</v>
      </c>
      <c r="E38" s="58" t="s">
        <v>155</v>
      </c>
      <c r="F38" s="58" t="s">
        <v>133</v>
      </c>
      <c r="G38" s="58" t="s">
        <v>313</v>
      </c>
      <c r="H38" s="58" t="s">
        <v>314</v>
      </c>
      <c r="I38" s="58">
        <v>60</v>
      </c>
      <c r="J38" s="58">
        <v>20</v>
      </c>
      <c r="K38" s="58">
        <v>0.3</v>
      </c>
      <c r="L38" s="58">
        <v>3000</v>
      </c>
      <c r="M38" s="58" t="s">
        <v>155</v>
      </c>
      <c r="N38" s="58" t="s">
        <v>155</v>
      </c>
      <c r="O38" s="58">
        <v>4000</v>
      </c>
      <c r="P38" s="58" t="s">
        <v>155</v>
      </c>
      <c r="Q38" s="58" t="s">
        <v>155</v>
      </c>
      <c r="R38" s="58" t="s">
        <v>155</v>
      </c>
      <c r="S38" s="58" t="s">
        <v>155</v>
      </c>
      <c r="T38" s="58">
        <v>35</v>
      </c>
      <c r="U38" s="58">
        <v>2.5</v>
      </c>
      <c r="V38" s="58" t="s">
        <v>155</v>
      </c>
      <c r="W38" s="58">
        <v>0.8</v>
      </c>
      <c r="X38" s="48"/>
      <c r="Y38" s="48"/>
      <c r="Z38" s="48"/>
    </row>
    <row r="39" spans="1:26" ht="14.25" customHeight="1">
      <c r="A39" s="59" t="s">
        <v>338</v>
      </c>
      <c r="B39" s="58" t="s">
        <v>316</v>
      </c>
      <c r="C39" s="58" t="s">
        <v>3</v>
      </c>
      <c r="D39" s="58" t="s">
        <v>155</v>
      </c>
      <c r="E39" s="58" t="s">
        <v>133</v>
      </c>
      <c r="F39" s="58" t="s">
        <v>133</v>
      </c>
      <c r="G39" s="58" t="s">
        <v>313</v>
      </c>
      <c r="H39" s="58" t="s">
        <v>314</v>
      </c>
      <c r="I39" s="58">
        <v>60</v>
      </c>
      <c r="J39" s="58">
        <v>20</v>
      </c>
      <c r="K39" s="58">
        <v>0.3</v>
      </c>
      <c r="L39" s="58">
        <v>3000</v>
      </c>
      <c r="M39" s="58" t="s">
        <v>155</v>
      </c>
      <c r="N39" s="58" t="s">
        <v>155</v>
      </c>
      <c r="O39" s="58">
        <v>4000</v>
      </c>
      <c r="P39" s="58" t="s">
        <v>155</v>
      </c>
      <c r="Q39" s="58" t="s">
        <v>155</v>
      </c>
      <c r="R39" s="58" t="s">
        <v>155</v>
      </c>
      <c r="S39" s="58" t="s">
        <v>155</v>
      </c>
      <c r="T39" s="58">
        <v>35</v>
      </c>
      <c r="U39" s="58">
        <v>2.5</v>
      </c>
      <c r="V39" s="58" t="s">
        <v>155</v>
      </c>
      <c r="W39" s="58">
        <v>0.8</v>
      </c>
      <c r="X39" s="48"/>
      <c r="Y39" s="48"/>
      <c r="Z39" s="48"/>
    </row>
    <row r="40" spans="1:26" ht="14.25" customHeight="1">
      <c r="A40" s="59" t="s">
        <v>339</v>
      </c>
      <c r="B40" s="58" t="s">
        <v>324</v>
      </c>
      <c r="C40" s="58" t="s">
        <v>3</v>
      </c>
      <c r="D40" s="58" t="s">
        <v>155</v>
      </c>
      <c r="E40" s="58" t="s">
        <v>155</v>
      </c>
      <c r="F40" s="58" t="s">
        <v>133</v>
      </c>
      <c r="G40" s="58" t="s">
        <v>340</v>
      </c>
      <c r="H40" s="58" t="s">
        <v>341</v>
      </c>
      <c r="I40" s="58">
        <v>60</v>
      </c>
      <c r="J40" s="58">
        <v>20</v>
      </c>
      <c r="K40" s="58">
        <v>0.115</v>
      </c>
      <c r="L40" s="58">
        <v>3000</v>
      </c>
      <c r="M40" s="58" t="s">
        <v>155</v>
      </c>
      <c r="N40" s="58" t="s">
        <v>155</v>
      </c>
      <c r="O40" s="58">
        <v>4000</v>
      </c>
      <c r="P40" s="58" t="s">
        <v>155</v>
      </c>
      <c r="Q40" s="58" t="s">
        <v>155</v>
      </c>
      <c r="R40" s="58" t="s">
        <v>155</v>
      </c>
      <c r="S40" s="58" t="s">
        <v>155</v>
      </c>
      <c r="T40" s="58">
        <v>35</v>
      </c>
      <c r="U40" s="58">
        <v>2.5</v>
      </c>
      <c r="V40" s="58" t="s">
        <v>155</v>
      </c>
      <c r="W40" s="58">
        <v>0.8</v>
      </c>
      <c r="X40" s="48"/>
      <c r="Y40" s="48"/>
      <c r="Z40" s="48"/>
    </row>
    <row r="41" spans="1:26" ht="14.25" customHeight="1">
      <c r="A41" s="59" t="s">
        <v>342</v>
      </c>
      <c r="B41" s="58" t="s">
        <v>324</v>
      </c>
      <c r="C41" s="58" t="s">
        <v>3</v>
      </c>
      <c r="D41" s="58" t="s">
        <v>155</v>
      </c>
      <c r="E41" s="58" t="s">
        <v>133</v>
      </c>
      <c r="F41" s="58" t="s">
        <v>133</v>
      </c>
      <c r="G41" s="58" t="s">
        <v>340</v>
      </c>
      <c r="H41" s="58" t="s">
        <v>341</v>
      </c>
      <c r="I41" s="58">
        <v>60</v>
      </c>
      <c r="J41" s="58">
        <v>20</v>
      </c>
      <c r="K41" s="58">
        <v>0.115</v>
      </c>
      <c r="L41" s="58">
        <v>3000</v>
      </c>
      <c r="M41" s="58" t="s">
        <v>155</v>
      </c>
      <c r="N41" s="58" t="s">
        <v>155</v>
      </c>
      <c r="O41" s="58">
        <v>4000</v>
      </c>
      <c r="P41" s="58" t="s">
        <v>155</v>
      </c>
      <c r="Q41" s="58" t="s">
        <v>155</v>
      </c>
      <c r="R41" s="58" t="s">
        <v>155</v>
      </c>
      <c r="S41" s="58" t="s">
        <v>155</v>
      </c>
      <c r="T41" s="58">
        <v>35</v>
      </c>
      <c r="U41" s="58">
        <v>2.5</v>
      </c>
      <c r="V41" s="58" t="s">
        <v>155</v>
      </c>
      <c r="W41" s="58">
        <v>0.8</v>
      </c>
      <c r="X41" s="48"/>
      <c r="Y41" s="48"/>
      <c r="Z41" s="48"/>
    </row>
    <row r="42" spans="1:26" ht="14.25" customHeight="1">
      <c r="A42" s="59" t="s">
        <v>343</v>
      </c>
      <c r="B42" s="58" t="s">
        <v>344</v>
      </c>
      <c r="C42" s="58" t="s">
        <v>3</v>
      </c>
      <c r="D42" s="58" t="s">
        <v>155</v>
      </c>
      <c r="E42" s="58" t="s">
        <v>155</v>
      </c>
      <c r="F42" s="58" t="s">
        <v>133</v>
      </c>
      <c r="G42" s="58" t="s">
        <v>313</v>
      </c>
      <c r="H42" s="58" t="s">
        <v>314</v>
      </c>
      <c r="I42" s="58">
        <v>60</v>
      </c>
      <c r="J42" s="58">
        <v>20</v>
      </c>
      <c r="K42" s="58">
        <v>0.115</v>
      </c>
      <c r="L42" s="58">
        <v>3000</v>
      </c>
      <c r="M42" s="58" t="s">
        <v>155</v>
      </c>
      <c r="N42" s="58" t="s">
        <v>155</v>
      </c>
      <c r="O42" s="58">
        <v>4000</v>
      </c>
      <c r="P42" s="58" t="s">
        <v>155</v>
      </c>
      <c r="Q42" s="58" t="s">
        <v>155</v>
      </c>
      <c r="R42" s="58" t="s">
        <v>155</v>
      </c>
      <c r="S42" s="58" t="s">
        <v>155</v>
      </c>
      <c r="T42" s="58">
        <v>50</v>
      </c>
      <c r="U42" s="58">
        <v>2.5</v>
      </c>
      <c r="V42" s="58" t="s">
        <v>155</v>
      </c>
      <c r="W42" s="58">
        <v>0.6</v>
      </c>
      <c r="X42" s="48"/>
      <c r="Y42" s="48"/>
      <c r="Z42" s="48"/>
    </row>
    <row r="43" spans="1:26" ht="14.25" customHeight="1">
      <c r="A43" s="59" t="s">
        <v>345</v>
      </c>
      <c r="B43" s="58" t="s">
        <v>312</v>
      </c>
      <c r="C43" s="58" t="s">
        <v>3</v>
      </c>
      <c r="D43" s="58" t="s">
        <v>155</v>
      </c>
      <c r="E43" s="58" t="s">
        <v>155</v>
      </c>
      <c r="F43" s="58" t="s">
        <v>133</v>
      </c>
      <c r="G43" s="58" t="s">
        <v>313</v>
      </c>
      <c r="H43" s="58" t="s">
        <v>314</v>
      </c>
      <c r="I43" s="58">
        <v>60</v>
      </c>
      <c r="J43" s="58">
        <v>20</v>
      </c>
      <c r="K43" s="58">
        <v>0.115</v>
      </c>
      <c r="L43" s="58">
        <v>3000</v>
      </c>
      <c r="M43" s="58" t="s">
        <v>155</v>
      </c>
      <c r="N43" s="58" t="s">
        <v>155</v>
      </c>
      <c r="O43" s="58">
        <v>4000</v>
      </c>
      <c r="P43" s="58" t="s">
        <v>155</v>
      </c>
      <c r="Q43" s="58" t="s">
        <v>155</v>
      </c>
      <c r="R43" s="58" t="s">
        <v>155</v>
      </c>
      <c r="S43" s="58" t="s">
        <v>155</v>
      </c>
      <c r="T43" s="58">
        <v>50</v>
      </c>
      <c r="U43" s="58">
        <v>2.5</v>
      </c>
      <c r="V43" s="58" t="s">
        <v>155</v>
      </c>
      <c r="W43" s="58">
        <v>0.7</v>
      </c>
      <c r="X43" s="48"/>
      <c r="Y43" s="48"/>
      <c r="Z43" s="48"/>
    </row>
    <row r="44" spans="1:26" ht="14.25" customHeight="1">
      <c r="A44" s="59" t="s">
        <v>346</v>
      </c>
      <c r="B44" s="58" t="s">
        <v>312</v>
      </c>
      <c r="C44" s="58" t="s">
        <v>3</v>
      </c>
      <c r="D44" s="58" t="s">
        <v>155</v>
      </c>
      <c r="E44" s="58" t="s">
        <v>133</v>
      </c>
      <c r="F44" s="58" t="s">
        <v>133</v>
      </c>
      <c r="G44" s="58" t="s">
        <v>313</v>
      </c>
      <c r="H44" s="58" t="s">
        <v>314</v>
      </c>
      <c r="I44" s="58">
        <v>60</v>
      </c>
      <c r="J44" s="58">
        <v>20</v>
      </c>
      <c r="K44" s="58">
        <v>0.25</v>
      </c>
      <c r="L44" s="58">
        <v>3000</v>
      </c>
      <c r="M44" s="58" t="s">
        <v>155</v>
      </c>
      <c r="N44" s="58" t="s">
        <v>155</v>
      </c>
      <c r="O44" s="58">
        <v>4000</v>
      </c>
      <c r="P44" s="58" t="s">
        <v>155</v>
      </c>
      <c r="Q44" s="58" t="s">
        <v>155</v>
      </c>
      <c r="R44" s="58" t="s">
        <v>155</v>
      </c>
      <c r="S44" s="58" t="s">
        <v>155</v>
      </c>
      <c r="T44" s="58">
        <v>45</v>
      </c>
      <c r="U44" s="58">
        <v>2.5</v>
      </c>
      <c r="V44" s="58">
        <v>1.8</v>
      </c>
      <c r="W44" s="58" t="s">
        <v>155</v>
      </c>
      <c r="X44" s="48"/>
      <c r="Y44" s="48"/>
      <c r="Z44" s="48"/>
    </row>
    <row r="45" spans="1:26" ht="14.25" customHeight="1">
      <c r="A45" s="59" t="s">
        <v>347</v>
      </c>
      <c r="B45" s="58" t="s">
        <v>344</v>
      </c>
      <c r="C45" s="58" t="s">
        <v>4</v>
      </c>
      <c r="D45" s="58" t="s">
        <v>348</v>
      </c>
      <c r="E45" s="58" t="s">
        <v>155</v>
      </c>
      <c r="F45" s="58" t="s">
        <v>155</v>
      </c>
      <c r="G45" s="58" t="s">
        <v>313</v>
      </c>
      <c r="H45" s="58" t="s">
        <v>314</v>
      </c>
      <c r="I45" s="58">
        <v>60</v>
      </c>
      <c r="J45" s="58">
        <v>20</v>
      </c>
      <c r="K45" s="58">
        <v>0.1</v>
      </c>
      <c r="L45" s="58">
        <v>5000</v>
      </c>
      <c r="M45" s="58" t="s">
        <v>155</v>
      </c>
      <c r="N45" s="58" t="s">
        <v>155</v>
      </c>
      <c r="O45" s="58">
        <v>7500</v>
      </c>
      <c r="P45" s="58" t="s">
        <v>155</v>
      </c>
      <c r="Q45" s="58" t="s">
        <v>155</v>
      </c>
      <c r="R45" s="58" t="s">
        <v>155</v>
      </c>
      <c r="S45" s="58" t="s">
        <v>155</v>
      </c>
      <c r="T45" s="58">
        <v>50</v>
      </c>
      <c r="U45" s="58">
        <v>1.5</v>
      </c>
      <c r="V45" s="58" t="s">
        <v>155</v>
      </c>
      <c r="W45" s="58" t="s">
        <v>155</v>
      </c>
      <c r="X45" s="48"/>
      <c r="Y45" s="48"/>
      <c r="Z45" s="48"/>
    </row>
    <row r="46" spans="1:26" ht="14.25" customHeight="1">
      <c r="A46" s="59" t="s">
        <v>349</v>
      </c>
      <c r="B46" s="58" t="s">
        <v>312</v>
      </c>
      <c r="C46" s="58" t="s">
        <v>4</v>
      </c>
      <c r="D46" s="58" t="s">
        <v>350</v>
      </c>
      <c r="E46" s="58" t="s">
        <v>155</v>
      </c>
      <c r="F46" s="58" t="s">
        <v>155</v>
      </c>
      <c r="G46" s="58" t="s">
        <v>313</v>
      </c>
      <c r="H46" s="58" t="s">
        <v>314</v>
      </c>
      <c r="I46" s="58">
        <v>60</v>
      </c>
      <c r="J46" s="58">
        <v>20</v>
      </c>
      <c r="K46" s="58">
        <v>0.1</v>
      </c>
      <c r="L46" s="58">
        <v>5000</v>
      </c>
      <c r="M46" s="58" t="s">
        <v>155</v>
      </c>
      <c r="N46" s="58" t="s">
        <v>155</v>
      </c>
      <c r="O46" s="58">
        <v>7500</v>
      </c>
      <c r="P46" s="58" t="s">
        <v>155</v>
      </c>
      <c r="Q46" s="58" t="s">
        <v>155</v>
      </c>
      <c r="R46" s="58" t="s">
        <v>155</v>
      </c>
      <c r="S46" s="58" t="s">
        <v>155</v>
      </c>
      <c r="T46" s="58">
        <v>50</v>
      </c>
      <c r="U46" s="58">
        <v>1.5</v>
      </c>
      <c r="V46" s="58" t="s">
        <v>155</v>
      </c>
      <c r="W46" s="58" t="s">
        <v>155</v>
      </c>
      <c r="X46" s="48"/>
      <c r="Y46" s="48"/>
      <c r="Z46" s="48"/>
    </row>
    <row r="47" spans="1:26" ht="14.25" customHeight="1">
      <c r="A47" s="59" t="s">
        <v>351</v>
      </c>
      <c r="B47" s="58" t="s">
        <v>316</v>
      </c>
      <c r="C47" s="58" t="s">
        <v>3</v>
      </c>
      <c r="D47" s="58" t="s">
        <v>155</v>
      </c>
      <c r="E47" s="58" t="s">
        <v>155</v>
      </c>
      <c r="F47" s="58" t="s">
        <v>133</v>
      </c>
      <c r="G47" s="58" t="s">
        <v>313</v>
      </c>
      <c r="H47" s="58" t="s">
        <v>314</v>
      </c>
      <c r="I47" s="58">
        <v>100</v>
      </c>
      <c r="J47" s="58">
        <v>20</v>
      </c>
      <c r="K47" s="58">
        <v>0.17</v>
      </c>
      <c r="L47" s="58">
        <v>6000</v>
      </c>
      <c r="M47" s="58" t="s">
        <v>155</v>
      </c>
      <c r="N47" s="58" t="s">
        <v>155</v>
      </c>
      <c r="O47" s="58">
        <v>10000</v>
      </c>
      <c r="P47" s="58" t="s">
        <v>155</v>
      </c>
      <c r="Q47" s="58" t="s">
        <v>155</v>
      </c>
      <c r="R47" s="58" t="s">
        <v>155</v>
      </c>
      <c r="S47" s="58" t="s">
        <v>155</v>
      </c>
      <c r="T47" s="58">
        <v>50</v>
      </c>
      <c r="U47" s="58">
        <v>1.5</v>
      </c>
      <c r="V47" s="58" t="s">
        <v>155</v>
      </c>
      <c r="W47" s="58" t="s">
        <v>155</v>
      </c>
      <c r="X47" s="48"/>
      <c r="Y47" s="48"/>
      <c r="Z47" s="48"/>
    </row>
    <row r="48" spans="1:26" ht="14.25" customHeight="1">
      <c r="A48" s="59" t="s">
        <v>352</v>
      </c>
      <c r="B48" s="58" t="s">
        <v>316</v>
      </c>
      <c r="C48" s="58" t="s">
        <v>4</v>
      </c>
      <c r="D48" s="58" t="s">
        <v>353</v>
      </c>
      <c r="E48" s="58" t="s">
        <v>155</v>
      </c>
      <c r="F48" s="58" t="s">
        <v>133</v>
      </c>
      <c r="G48" s="58" t="s">
        <v>313</v>
      </c>
      <c r="H48" s="58" t="s">
        <v>314</v>
      </c>
      <c r="I48" s="58">
        <v>50</v>
      </c>
      <c r="J48" s="58">
        <v>20</v>
      </c>
      <c r="K48" s="58">
        <v>0.3</v>
      </c>
      <c r="L48" s="58">
        <v>3000</v>
      </c>
      <c r="M48" s="58" t="s">
        <v>155</v>
      </c>
      <c r="N48" s="58" t="s">
        <v>155</v>
      </c>
      <c r="O48" s="58">
        <v>4000</v>
      </c>
      <c r="P48" s="58">
        <v>6000</v>
      </c>
      <c r="Q48" s="58" t="s">
        <v>155</v>
      </c>
      <c r="R48" s="58" t="s">
        <v>155</v>
      </c>
      <c r="S48" s="58" t="s">
        <v>155</v>
      </c>
      <c r="T48" s="58">
        <v>45</v>
      </c>
      <c r="U48" s="58">
        <v>-2</v>
      </c>
      <c r="V48" s="58" t="s">
        <v>155</v>
      </c>
      <c r="W48" s="58" t="s">
        <v>155</v>
      </c>
      <c r="X48" s="48"/>
      <c r="Y48" s="48"/>
      <c r="Z48" s="48"/>
    </row>
    <row r="49" spans="1:26" ht="14.25" customHeight="1">
      <c r="A49" s="59" t="s">
        <v>354</v>
      </c>
      <c r="B49" s="58" t="s">
        <v>316</v>
      </c>
      <c r="C49" s="58" t="s">
        <v>4</v>
      </c>
      <c r="D49" s="58" t="s">
        <v>355</v>
      </c>
      <c r="E49" s="58" t="s">
        <v>133</v>
      </c>
      <c r="F49" s="58" t="s">
        <v>133</v>
      </c>
      <c r="G49" s="58" t="s">
        <v>313</v>
      </c>
      <c r="H49" s="58" t="s">
        <v>314</v>
      </c>
      <c r="I49" s="58">
        <v>50</v>
      </c>
      <c r="J49" s="58">
        <v>20</v>
      </c>
      <c r="K49" s="58">
        <v>0.3</v>
      </c>
      <c r="L49" s="58">
        <v>3000</v>
      </c>
      <c r="M49" s="58" t="s">
        <v>155</v>
      </c>
      <c r="N49" s="58" t="s">
        <v>155</v>
      </c>
      <c r="O49" s="58">
        <v>4000</v>
      </c>
      <c r="P49" s="58">
        <v>6000</v>
      </c>
      <c r="Q49" s="58" t="s">
        <v>155</v>
      </c>
      <c r="R49" s="58" t="s">
        <v>155</v>
      </c>
      <c r="S49" s="58" t="s">
        <v>155</v>
      </c>
      <c r="T49" s="58" t="s">
        <v>367</v>
      </c>
      <c r="U49" s="58" t="s">
        <v>333</v>
      </c>
      <c r="V49" s="58" t="s">
        <v>155</v>
      </c>
      <c r="W49" s="58" t="s">
        <v>155</v>
      </c>
      <c r="X49" s="48"/>
      <c r="Y49" s="48"/>
      <c r="Z49" s="48"/>
    </row>
    <row r="50" spans="1:26" ht="14.25" customHeight="1">
      <c r="A50" s="59" t="s">
        <v>356</v>
      </c>
      <c r="B50" s="58" t="s">
        <v>312</v>
      </c>
      <c r="C50" s="58" t="s">
        <v>4</v>
      </c>
      <c r="D50" s="58" t="s">
        <v>357</v>
      </c>
      <c r="E50" s="58" t="s">
        <v>155</v>
      </c>
      <c r="F50" s="58" t="s">
        <v>133</v>
      </c>
      <c r="G50" s="58" t="s">
        <v>313</v>
      </c>
      <c r="H50" s="58" t="s">
        <v>314</v>
      </c>
      <c r="I50" s="58">
        <v>50</v>
      </c>
      <c r="J50" s="58">
        <v>20</v>
      </c>
      <c r="K50" s="58">
        <v>0.3</v>
      </c>
      <c r="L50" s="58">
        <v>3000</v>
      </c>
      <c r="M50" s="58" t="s">
        <v>155</v>
      </c>
      <c r="N50" s="58" t="s">
        <v>155</v>
      </c>
      <c r="O50" s="58">
        <v>4000</v>
      </c>
      <c r="P50" s="58">
        <v>6000</v>
      </c>
      <c r="Q50" s="58" t="s">
        <v>155</v>
      </c>
      <c r="R50" s="58" t="s">
        <v>155</v>
      </c>
      <c r="S50" s="58" t="s">
        <v>155</v>
      </c>
      <c r="T50" s="58">
        <v>45</v>
      </c>
      <c r="U50" s="58">
        <v>-2</v>
      </c>
      <c r="V50" s="58" t="s">
        <v>155</v>
      </c>
      <c r="W50" s="58" t="s">
        <v>155</v>
      </c>
      <c r="X50" s="48"/>
      <c r="Y50" s="48"/>
      <c r="Z50" s="48"/>
    </row>
    <row r="51" spans="1:26" ht="14.25" customHeight="1">
      <c r="A51" s="59" t="s">
        <v>358</v>
      </c>
      <c r="B51" s="58" t="s">
        <v>316</v>
      </c>
      <c r="C51" s="58" t="s">
        <v>4</v>
      </c>
      <c r="D51" s="58" t="s">
        <v>359</v>
      </c>
      <c r="E51" s="58" t="s">
        <v>155</v>
      </c>
      <c r="F51" s="58" t="s">
        <v>155</v>
      </c>
      <c r="G51" s="58" t="s">
        <v>360</v>
      </c>
      <c r="H51" s="58" t="s">
        <v>314</v>
      </c>
      <c r="I51" s="58">
        <v>-50</v>
      </c>
      <c r="J51" s="58">
        <v>20</v>
      </c>
      <c r="K51" s="58">
        <v>-0.1</v>
      </c>
      <c r="L51" s="58" t="s">
        <v>155</v>
      </c>
      <c r="M51" s="58" t="s">
        <v>155</v>
      </c>
      <c r="N51" s="58" t="s">
        <v>155</v>
      </c>
      <c r="O51" s="58">
        <v>10000</v>
      </c>
      <c r="P51" s="58" t="s">
        <v>155</v>
      </c>
      <c r="Q51" s="58" t="s">
        <v>155</v>
      </c>
      <c r="R51" s="58" t="s">
        <v>155</v>
      </c>
      <c r="S51" s="58" t="s">
        <v>155</v>
      </c>
      <c r="T51" s="58">
        <v>45</v>
      </c>
      <c r="U51" s="58">
        <v>-2</v>
      </c>
      <c r="V51" s="58" t="s">
        <v>155</v>
      </c>
      <c r="W51" s="58" t="s">
        <v>155</v>
      </c>
      <c r="X51" s="48"/>
      <c r="Y51" s="48"/>
      <c r="Z51" s="48"/>
    </row>
    <row r="52" spans="1:26" ht="14.25" customHeight="1">
      <c r="A52" s="59" t="s">
        <v>361</v>
      </c>
      <c r="B52" s="58" t="s">
        <v>324</v>
      </c>
      <c r="C52" s="58" t="s">
        <v>4</v>
      </c>
      <c r="D52" s="58" t="s">
        <v>362</v>
      </c>
      <c r="E52" s="58" t="s">
        <v>155</v>
      </c>
      <c r="F52" s="58" t="s">
        <v>155</v>
      </c>
      <c r="G52" s="58" t="s">
        <v>325</v>
      </c>
      <c r="H52" s="58" t="s">
        <v>326</v>
      </c>
      <c r="I52" s="58" t="s">
        <v>363</v>
      </c>
      <c r="J52" s="58" t="s">
        <v>364</v>
      </c>
      <c r="K52" s="58" t="s">
        <v>365</v>
      </c>
      <c r="L52" s="58">
        <v>7000</v>
      </c>
      <c r="M52" s="58" t="s">
        <v>155</v>
      </c>
      <c r="N52" s="58" t="s">
        <v>155</v>
      </c>
      <c r="O52" s="58" t="s">
        <v>366</v>
      </c>
      <c r="P52" s="58" t="s">
        <v>155</v>
      </c>
      <c r="Q52" s="58" t="s">
        <v>155</v>
      </c>
      <c r="R52" s="58" t="s">
        <v>155</v>
      </c>
      <c r="S52" s="58" t="s">
        <v>155</v>
      </c>
      <c r="T52" s="58">
        <v>25</v>
      </c>
      <c r="U52" s="58">
        <v>1.5</v>
      </c>
      <c r="V52" s="58" t="s">
        <v>155</v>
      </c>
      <c r="W52" s="58" t="s">
        <v>155</v>
      </c>
      <c r="X52" s="48"/>
      <c r="Y52" s="48"/>
      <c r="Z52" s="48"/>
    </row>
    <row r="53" spans="1:26" ht="14.25" customHeight="1">
      <c r="A53" s="59" t="s">
        <v>368</v>
      </c>
      <c r="B53" s="58" t="s">
        <v>324</v>
      </c>
      <c r="C53" s="58" t="s">
        <v>4</v>
      </c>
      <c r="D53" s="58" t="s">
        <v>369</v>
      </c>
      <c r="E53" s="58" t="s">
        <v>155</v>
      </c>
      <c r="F53" s="58" t="s">
        <v>155</v>
      </c>
      <c r="G53" s="58" t="s">
        <v>370</v>
      </c>
      <c r="H53" s="58" t="s">
        <v>341</v>
      </c>
      <c r="I53" s="58">
        <v>-50</v>
      </c>
      <c r="J53" s="58">
        <v>20</v>
      </c>
      <c r="K53" s="58">
        <v>-0.1</v>
      </c>
      <c r="L53" s="58" t="s">
        <v>155</v>
      </c>
      <c r="M53" s="58" t="s">
        <v>155</v>
      </c>
      <c r="N53" s="58" t="s">
        <v>155</v>
      </c>
      <c r="O53" s="58">
        <v>10000</v>
      </c>
      <c r="P53" s="58" t="s">
        <v>155</v>
      </c>
      <c r="Q53" s="58" t="s">
        <v>155</v>
      </c>
      <c r="R53" s="58" t="s">
        <v>155</v>
      </c>
      <c r="S53" s="58" t="s">
        <v>155</v>
      </c>
      <c r="T53" s="58">
        <v>25</v>
      </c>
      <c r="U53" s="58">
        <v>1.5</v>
      </c>
      <c r="V53" s="58" t="s">
        <v>155</v>
      </c>
      <c r="W53" s="58">
        <v>0.63</v>
      </c>
      <c r="X53" s="48"/>
      <c r="Y53" s="48"/>
      <c r="Z53" s="48"/>
    </row>
    <row r="54" spans="1:26" ht="14.25" customHeight="1">
      <c r="A54" s="59" t="s">
        <v>371</v>
      </c>
      <c r="B54" s="58" t="s">
        <v>312</v>
      </c>
      <c r="C54" s="58" t="s">
        <v>4</v>
      </c>
      <c r="D54" s="58" t="s">
        <v>372</v>
      </c>
      <c r="E54" s="58" t="s">
        <v>155</v>
      </c>
      <c r="F54" s="58" t="s">
        <v>155</v>
      </c>
      <c r="G54" s="58" t="s">
        <v>360</v>
      </c>
      <c r="H54" s="58" t="s">
        <v>314</v>
      </c>
      <c r="I54" s="58">
        <v>-50</v>
      </c>
      <c r="J54" s="58">
        <v>20</v>
      </c>
      <c r="K54" s="58">
        <v>-0.1</v>
      </c>
      <c r="L54" s="58" t="s">
        <v>155</v>
      </c>
      <c r="M54" s="58" t="s">
        <v>155</v>
      </c>
      <c r="N54" s="58" t="s">
        <v>155</v>
      </c>
      <c r="O54" s="58">
        <v>1000</v>
      </c>
      <c r="P54" s="58" t="s">
        <v>155</v>
      </c>
      <c r="Q54" s="58" t="s">
        <v>155</v>
      </c>
      <c r="R54" s="58" t="s">
        <v>155</v>
      </c>
      <c r="S54" s="58" t="s">
        <v>155</v>
      </c>
      <c r="T54" s="58">
        <v>25</v>
      </c>
      <c r="U54" s="58">
        <v>1.5</v>
      </c>
      <c r="V54" s="58" t="s">
        <v>155</v>
      </c>
      <c r="W54" s="58">
        <v>0.63</v>
      </c>
      <c r="X54" s="48"/>
      <c r="Y54" s="48"/>
      <c r="Z54" s="48"/>
    </row>
    <row r="55" spans="1:26" ht="14.25" customHeight="1">
      <c r="A55" s="59" t="s">
        <v>373</v>
      </c>
      <c r="B55" s="58" t="s">
        <v>324</v>
      </c>
      <c r="C55" s="58" t="s">
        <v>4</v>
      </c>
      <c r="D55" s="58" t="s">
        <v>374</v>
      </c>
      <c r="E55" s="58" t="s">
        <v>155</v>
      </c>
      <c r="F55" s="58" t="s">
        <v>133</v>
      </c>
      <c r="G55" s="58" t="s">
        <v>340</v>
      </c>
      <c r="H55" s="58" t="s">
        <v>341</v>
      </c>
      <c r="I55" s="58">
        <v>30</v>
      </c>
      <c r="J55" s="58">
        <v>20</v>
      </c>
      <c r="K55" s="58">
        <v>0.1</v>
      </c>
      <c r="L55" s="58" t="s">
        <v>155</v>
      </c>
      <c r="M55" s="58" t="s">
        <v>155</v>
      </c>
      <c r="N55" s="58" t="s">
        <v>155</v>
      </c>
      <c r="O55" s="58">
        <v>5000</v>
      </c>
      <c r="P55" s="58">
        <v>7000</v>
      </c>
      <c r="Q55" s="58" t="s">
        <v>155</v>
      </c>
      <c r="R55" s="58" t="s">
        <v>155</v>
      </c>
      <c r="S55" s="58" t="s">
        <v>155</v>
      </c>
      <c r="T55" s="58">
        <v>15</v>
      </c>
      <c r="U55" s="58">
        <v>1.5</v>
      </c>
      <c r="V55" s="58" t="s">
        <v>155</v>
      </c>
      <c r="W55" s="58">
        <v>0.7</v>
      </c>
      <c r="X55" s="48"/>
      <c r="Y55" s="48"/>
      <c r="Z55" s="48"/>
    </row>
    <row r="56" spans="1:26" ht="14.25" customHeight="1">
      <c r="A56" s="59" t="s">
        <v>375</v>
      </c>
      <c r="B56" s="58" t="s">
        <v>316</v>
      </c>
      <c r="C56" s="58" t="s">
        <v>3</v>
      </c>
      <c r="D56" s="58" t="s">
        <v>155</v>
      </c>
      <c r="E56" s="58" t="s">
        <v>155</v>
      </c>
      <c r="F56" s="58" t="s">
        <v>133</v>
      </c>
      <c r="G56" s="58" t="s">
        <v>313</v>
      </c>
      <c r="H56" s="58" t="s">
        <v>314</v>
      </c>
      <c r="I56" s="58">
        <v>50</v>
      </c>
      <c r="J56" s="58">
        <v>20</v>
      </c>
      <c r="K56" s="58">
        <v>0.5</v>
      </c>
      <c r="L56" s="58">
        <v>1600</v>
      </c>
      <c r="M56" s="58" t="s">
        <v>155</v>
      </c>
      <c r="N56" s="58" t="s">
        <v>155</v>
      </c>
      <c r="O56" s="58">
        <v>2500</v>
      </c>
      <c r="P56" s="58">
        <v>4500</v>
      </c>
      <c r="Q56" s="58" t="s">
        <v>155</v>
      </c>
      <c r="R56" s="58" t="s">
        <v>155</v>
      </c>
      <c r="S56" s="58" t="s">
        <v>155</v>
      </c>
      <c r="T56" s="58">
        <v>45</v>
      </c>
      <c r="U56" s="58">
        <v>1</v>
      </c>
      <c r="V56" s="58">
        <v>0.9</v>
      </c>
      <c r="W56" s="58" t="s">
        <v>155</v>
      </c>
      <c r="X56" s="48"/>
      <c r="Y56" s="48"/>
      <c r="Z56" s="48"/>
    </row>
    <row r="57" spans="1:26" ht="14.25" customHeight="1">
      <c r="A57" s="59" t="s">
        <v>376</v>
      </c>
      <c r="B57" s="58" t="s">
        <v>316</v>
      </c>
      <c r="C57" s="58" t="s">
        <v>3</v>
      </c>
      <c r="D57" s="58" t="s">
        <v>155</v>
      </c>
      <c r="E57" s="58" t="s">
        <v>133</v>
      </c>
      <c r="F57" s="58" t="s">
        <v>133</v>
      </c>
      <c r="G57" s="58" t="s">
        <v>313</v>
      </c>
      <c r="H57" s="58" t="s">
        <v>314</v>
      </c>
      <c r="I57" s="58">
        <v>50</v>
      </c>
      <c r="J57" s="58">
        <v>20</v>
      </c>
      <c r="K57" s="58">
        <v>0.5</v>
      </c>
      <c r="L57" s="58">
        <v>1600</v>
      </c>
      <c r="M57" s="58" t="s">
        <v>155</v>
      </c>
      <c r="N57" s="58" t="s">
        <v>155</v>
      </c>
      <c r="O57" s="58">
        <v>2500</v>
      </c>
      <c r="P57" s="58">
        <v>4500</v>
      </c>
      <c r="Q57" s="58" t="s">
        <v>155</v>
      </c>
      <c r="R57" s="58" t="s">
        <v>155</v>
      </c>
      <c r="S57" s="58" t="s">
        <v>155</v>
      </c>
      <c r="T57" s="58">
        <v>38</v>
      </c>
      <c r="U57" s="58">
        <v>-1</v>
      </c>
      <c r="V57" s="58" t="s">
        <v>155</v>
      </c>
      <c r="W57" s="58">
        <v>1.4</v>
      </c>
      <c r="X57" s="48"/>
      <c r="Y57" s="48"/>
      <c r="Z57" s="48"/>
    </row>
    <row r="58" spans="1:26" ht="14.25" customHeight="1">
      <c r="A58" s="59" t="s">
        <v>377</v>
      </c>
      <c r="B58" s="58" t="s">
        <v>316</v>
      </c>
      <c r="C58" s="58" t="s">
        <v>3</v>
      </c>
      <c r="D58" s="58" t="s">
        <v>155</v>
      </c>
      <c r="E58" s="58" t="s">
        <v>155</v>
      </c>
      <c r="F58" s="58" t="s">
        <v>133</v>
      </c>
      <c r="G58" s="58" t="s">
        <v>313</v>
      </c>
      <c r="H58" s="58" t="s">
        <v>314</v>
      </c>
      <c r="I58" s="58">
        <v>60</v>
      </c>
      <c r="J58" s="58">
        <v>20</v>
      </c>
      <c r="K58" s="58">
        <v>0.25</v>
      </c>
      <c r="L58" s="58">
        <v>4200</v>
      </c>
      <c r="M58" s="58" t="s">
        <v>155</v>
      </c>
      <c r="N58" s="58" t="s">
        <v>155</v>
      </c>
      <c r="O58" s="58">
        <v>5000</v>
      </c>
      <c r="P58" s="58">
        <v>7000</v>
      </c>
      <c r="Q58" s="58" t="s">
        <v>155</v>
      </c>
      <c r="R58" s="58" t="s">
        <v>155</v>
      </c>
      <c r="S58" s="58" t="s">
        <v>155</v>
      </c>
      <c r="T58" s="58">
        <v>36</v>
      </c>
      <c r="U58" s="58">
        <v>1</v>
      </c>
      <c r="V58" s="58" t="s">
        <v>155</v>
      </c>
      <c r="W58" s="58">
        <v>0.95</v>
      </c>
      <c r="X58" s="48"/>
      <c r="Y58" s="48"/>
      <c r="Z58" s="48"/>
    </row>
    <row r="59" spans="1:26" ht="14.25" customHeight="1">
      <c r="A59" s="59" t="s">
        <v>378</v>
      </c>
      <c r="B59" s="58" t="s">
        <v>316</v>
      </c>
      <c r="C59" s="58" t="s">
        <v>3</v>
      </c>
      <c r="D59" s="58" t="s">
        <v>155</v>
      </c>
      <c r="E59" s="58" t="s">
        <v>155</v>
      </c>
      <c r="F59" s="58" t="s">
        <v>133</v>
      </c>
      <c r="G59" s="58" t="s">
        <v>313</v>
      </c>
      <c r="H59" s="58" t="s">
        <v>314</v>
      </c>
      <c r="I59" s="58">
        <v>30</v>
      </c>
      <c r="J59" s="58">
        <v>10</v>
      </c>
      <c r="K59" s="58">
        <v>0.3</v>
      </c>
      <c r="L59" s="58" t="s">
        <v>155</v>
      </c>
      <c r="M59" s="58" t="s">
        <v>155</v>
      </c>
      <c r="N59" s="58" t="s">
        <v>155</v>
      </c>
      <c r="O59" s="58">
        <v>1200</v>
      </c>
      <c r="P59" s="58">
        <v>1600</v>
      </c>
      <c r="Q59" s="58">
        <v>2000</v>
      </c>
      <c r="R59" s="58">
        <v>3000</v>
      </c>
      <c r="S59" s="58">
        <v>4000</v>
      </c>
      <c r="T59" s="58">
        <v>36</v>
      </c>
      <c r="U59" s="58">
        <v>1</v>
      </c>
      <c r="V59" s="58" t="s">
        <v>155</v>
      </c>
      <c r="W59" s="58">
        <v>0.95</v>
      </c>
      <c r="X59" s="48"/>
      <c r="Y59" s="48"/>
      <c r="Z59" s="48"/>
    </row>
    <row r="60" spans="1:26" ht="14.25" customHeight="1">
      <c r="A60" s="59" t="s">
        <v>379</v>
      </c>
      <c r="B60" s="58" t="s">
        <v>316</v>
      </c>
      <c r="C60" s="58" t="s">
        <v>3</v>
      </c>
      <c r="D60" s="58" t="s">
        <v>155</v>
      </c>
      <c r="E60" s="58" t="s">
        <v>155</v>
      </c>
      <c r="F60" s="58" t="s">
        <v>133</v>
      </c>
      <c r="G60" s="58" t="s">
        <v>360</v>
      </c>
      <c r="H60" s="58" t="s">
        <v>314</v>
      </c>
      <c r="I60" s="58">
        <v>-20</v>
      </c>
      <c r="J60" s="58">
        <v>10</v>
      </c>
      <c r="K60" s="58">
        <v>-0.5</v>
      </c>
      <c r="L60" s="58" t="s">
        <v>155</v>
      </c>
      <c r="M60" s="58" t="s">
        <v>155</v>
      </c>
      <c r="N60" s="58" t="s">
        <v>155</v>
      </c>
      <c r="O60" s="58">
        <v>1200</v>
      </c>
      <c r="P60" s="58">
        <v>1500</v>
      </c>
      <c r="Q60" s="58">
        <v>2200</v>
      </c>
      <c r="R60" s="58">
        <v>3600</v>
      </c>
      <c r="S60" s="58">
        <v>6000</v>
      </c>
      <c r="T60" s="58">
        <v>51</v>
      </c>
      <c r="U60" s="58">
        <v>-2.5</v>
      </c>
      <c r="V60" s="58" t="s">
        <v>155</v>
      </c>
      <c r="W60" s="58">
        <v>1.1000000000000001</v>
      </c>
      <c r="X60" s="48"/>
      <c r="Y60" s="48"/>
      <c r="Z60" s="48"/>
    </row>
    <row r="61" spans="1:26" ht="14.25" customHeight="1">
      <c r="A61" s="59" t="s">
        <v>380</v>
      </c>
      <c r="B61" s="58" t="s">
        <v>316</v>
      </c>
      <c r="C61" s="58" t="s">
        <v>3</v>
      </c>
      <c r="D61" s="58" t="s">
        <v>155</v>
      </c>
      <c r="E61" s="58" t="s">
        <v>155</v>
      </c>
      <c r="F61" s="58" t="s">
        <v>133</v>
      </c>
      <c r="G61" s="58" t="s">
        <v>313</v>
      </c>
      <c r="H61" s="58" t="s">
        <v>314</v>
      </c>
      <c r="I61" s="58">
        <v>50</v>
      </c>
      <c r="J61" s="58">
        <v>20</v>
      </c>
      <c r="K61" s="58">
        <v>0.5</v>
      </c>
      <c r="L61" s="58">
        <v>1450</v>
      </c>
      <c r="M61" s="58" t="s">
        <v>155</v>
      </c>
      <c r="N61" s="58" t="s">
        <v>155</v>
      </c>
      <c r="O61" s="58">
        <v>1950</v>
      </c>
      <c r="P61" s="58">
        <v>4000</v>
      </c>
      <c r="Q61" s="58">
        <v>6000</v>
      </c>
      <c r="R61" s="58" t="s">
        <v>155</v>
      </c>
      <c r="S61" s="58" t="s">
        <v>155</v>
      </c>
      <c r="T61" s="58">
        <v>51</v>
      </c>
      <c r="U61" s="58">
        <v>-2.5</v>
      </c>
      <c r="V61" s="58" t="s">
        <v>155</v>
      </c>
      <c r="W61" s="58">
        <v>1.1000000000000001</v>
      </c>
      <c r="X61" s="48"/>
      <c r="Y61" s="48"/>
      <c r="Z61" s="48"/>
    </row>
    <row r="62" spans="1:26" ht="14.25" customHeight="1">
      <c r="A62" s="59" t="s">
        <v>381</v>
      </c>
      <c r="B62" s="58" t="s">
        <v>316</v>
      </c>
      <c r="C62" s="58" t="s">
        <v>3</v>
      </c>
      <c r="D62" s="58" t="s">
        <v>155</v>
      </c>
      <c r="E62" s="58" t="s">
        <v>133</v>
      </c>
      <c r="F62" s="58" t="s">
        <v>133</v>
      </c>
      <c r="G62" s="58" t="s">
        <v>313</v>
      </c>
      <c r="H62" s="58" t="s">
        <v>314</v>
      </c>
      <c r="I62" s="58">
        <v>50</v>
      </c>
      <c r="J62" s="58">
        <v>20</v>
      </c>
      <c r="K62" s="58">
        <v>0.5</v>
      </c>
      <c r="L62" s="58">
        <v>1450</v>
      </c>
      <c r="M62" s="58" t="s">
        <v>155</v>
      </c>
      <c r="N62" s="58" t="s">
        <v>155</v>
      </c>
      <c r="O62" s="58">
        <v>1950</v>
      </c>
      <c r="P62" s="58">
        <v>4000</v>
      </c>
      <c r="Q62" s="58">
        <v>6000</v>
      </c>
      <c r="R62" s="58" t="s">
        <v>155</v>
      </c>
      <c r="S62" s="58" t="s">
        <v>155</v>
      </c>
      <c r="T62" s="58">
        <v>34</v>
      </c>
      <c r="U62" s="58">
        <v>2.5</v>
      </c>
      <c r="V62" s="58" t="s">
        <v>155</v>
      </c>
      <c r="W62" s="58">
        <v>0.82</v>
      </c>
      <c r="X62" s="48"/>
      <c r="Y62" s="48"/>
      <c r="Z62" s="48"/>
    </row>
    <row r="63" spans="1:26" ht="14.25" customHeight="1">
      <c r="A63" s="59" t="s">
        <v>382</v>
      </c>
      <c r="B63" s="58" t="s">
        <v>316</v>
      </c>
      <c r="C63" s="58" t="s">
        <v>3</v>
      </c>
      <c r="D63" s="58" t="s">
        <v>155</v>
      </c>
      <c r="E63" s="58" t="s">
        <v>155</v>
      </c>
      <c r="F63" s="58" t="s">
        <v>155</v>
      </c>
      <c r="G63" s="58" t="s">
        <v>360</v>
      </c>
      <c r="H63" s="58" t="s">
        <v>314</v>
      </c>
      <c r="I63" s="58">
        <v>-60</v>
      </c>
      <c r="J63" s="58">
        <v>20</v>
      </c>
      <c r="K63" s="58">
        <v>-0.3</v>
      </c>
      <c r="L63" s="58">
        <v>4000</v>
      </c>
      <c r="M63" s="58" t="s">
        <v>155</v>
      </c>
      <c r="N63" s="58" t="s">
        <v>155</v>
      </c>
      <c r="O63" s="58">
        <v>6000</v>
      </c>
      <c r="P63" s="58" t="s">
        <v>155</v>
      </c>
      <c r="Q63" s="58" t="s">
        <v>155</v>
      </c>
      <c r="R63" s="58" t="s">
        <v>155</v>
      </c>
      <c r="S63" s="58" t="s">
        <v>155</v>
      </c>
      <c r="T63" s="58">
        <v>45</v>
      </c>
      <c r="U63" s="58">
        <v>2.5</v>
      </c>
      <c r="V63" s="58">
        <v>1.8</v>
      </c>
      <c r="W63" s="58" t="s">
        <v>155</v>
      </c>
      <c r="X63" s="48"/>
      <c r="Y63" s="48"/>
      <c r="Z63" s="48"/>
    </row>
    <row r="64" spans="1:26" ht="14.25" customHeight="1">
      <c r="A64" s="59" t="s">
        <v>383</v>
      </c>
      <c r="B64" s="58" t="s">
        <v>316</v>
      </c>
      <c r="C64" s="58" t="s">
        <v>3</v>
      </c>
      <c r="D64" s="58" t="s">
        <v>155</v>
      </c>
      <c r="E64" s="58" t="s">
        <v>133</v>
      </c>
      <c r="F64" s="58" t="s">
        <v>155</v>
      </c>
      <c r="G64" s="58" t="s">
        <v>360</v>
      </c>
      <c r="H64" s="58" t="s">
        <v>314</v>
      </c>
      <c r="I64" s="58">
        <v>-60</v>
      </c>
      <c r="J64" s="58">
        <v>20</v>
      </c>
      <c r="K64" s="58">
        <v>-0.3</v>
      </c>
      <c r="L64" s="58">
        <v>4000</v>
      </c>
      <c r="M64" s="58" t="s">
        <v>155</v>
      </c>
      <c r="N64" s="58" t="s">
        <v>155</v>
      </c>
      <c r="O64" s="58">
        <v>6000</v>
      </c>
      <c r="P64" s="58" t="s">
        <v>155</v>
      </c>
      <c r="Q64" s="58" t="s">
        <v>155</v>
      </c>
      <c r="R64" s="58" t="s">
        <v>155</v>
      </c>
      <c r="S64" s="58" t="s">
        <v>155</v>
      </c>
      <c r="T64" s="58">
        <v>45</v>
      </c>
      <c r="U64" s="58">
        <v>2.5</v>
      </c>
      <c r="V64" s="58">
        <v>1.8</v>
      </c>
      <c r="W64" s="58" t="s">
        <v>155</v>
      </c>
      <c r="X64" s="48"/>
      <c r="Y64" s="48"/>
      <c r="Z64" s="48"/>
    </row>
    <row r="65" spans="1:26" ht="14.25" customHeight="1">
      <c r="A65" s="59" t="s">
        <v>384</v>
      </c>
      <c r="B65" s="58" t="s">
        <v>316</v>
      </c>
      <c r="C65" s="58" t="s">
        <v>3</v>
      </c>
      <c r="D65" s="58" t="s">
        <v>155</v>
      </c>
      <c r="E65" s="58" t="s">
        <v>155</v>
      </c>
      <c r="F65" s="58" t="s">
        <v>155</v>
      </c>
      <c r="G65" s="58" t="s">
        <v>313</v>
      </c>
      <c r="H65" s="58" t="s">
        <v>314</v>
      </c>
      <c r="I65" s="58">
        <v>60</v>
      </c>
      <c r="J65" s="58">
        <v>30</v>
      </c>
      <c r="K65" s="58">
        <v>0.3</v>
      </c>
      <c r="L65" s="58">
        <v>3000</v>
      </c>
      <c r="M65" s="58" t="s">
        <v>155</v>
      </c>
      <c r="N65" s="58" t="s">
        <v>155</v>
      </c>
      <c r="O65" s="58">
        <v>4000</v>
      </c>
      <c r="P65" s="58" t="s">
        <v>155</v>
      </c>
      <c r="Q65" s="58" t="s">
        <v>155</v>
      </c>
      <c r="R65" s="58" t="s">
        <v>155</v>
      </c>
      <c r="S65" s="58" t="s">
        <v>155</v>
      </c>
      <c r="T65" s="58">
        <v>22</v>
      </c>
      <c r="U65" s="58">
        <v>3</v>
      </c>
      <c r="V65" s="58">
        <v>1.3</v>
      </c>
      <c r="W65" s="58" t="s">
        <v>155</v>
      </c>
      <c r="X65" s="48"/>
      <c r="Y65" s="48"/>
      <c r="Z65" s="48"/>
    </row>
    <row r="66" spans="1:26" ht="14.25" customHeight="1">
      <c r="A66" s="59" t="s">
        <v>385</v>
      </c>
      <c r="B66" s="58" t="s">
        <v>316</v>
      </c>
      <c r="C66" s="58" t="s">
        <v>3</v>
      </c>
      <c r="D66" s="58" t="s">
        <v>155</v>
      </c>
      <c r="E66" s="58" t="s">
        <v>155</v>
      </c>
      <c r="F66" s="58" t="s">
        <v>133</v>
      </c>
      <c r="G66" s="58" t="s">
        <v>313</v>
      </c>
      <c r="H66" s="58" t="s">
        <v>314</v>
      </c>
      <c r="I66" s="58">
        <v>100</v>
      </c>
      <c r="J66" s="58">
        <v>20</v>
      </c>
      <c r="K66" s="58">
        <v>0.3</v>
      </c>
      <c r="L66" s="58">
        <v>6000</v>
      </c>
      <c r="M66" s="58" t="s">
        <v>155</v>
      </c>
      <c r="N66" s="58" t="s">
        <v>155</v>
      </c>
      <c r="O66" s="58">
        <v>9000</v>
      </c>
      <c r="P66" s="58" t="s">
        <v>155</v>
      </c>
      <c r="Q66" s="58" t="s">
        <v>155</v>
      </c>
      <c r="R66" s="58" t="s">
        <v>155</v>
      </c>
      <c r="S66" s="58" t="s">
        <v>155</v>
      </c>
      <c r="T66" s="58">
        <v>25</v>
      </c>
      <c r="U66" s="58">
        <v>1.5</v>
      </c>
      <c r="V66" s="58" t="s">
        <v>155</v>
      </c>
      <c r="W66" s="58">
        <v>0.63</v>
      </c>
      <c r="X66" s="48"/>
      <c r="Y66" s="48"/>
      <c r="Z66" s="48"/>
    </row>
    <row r="67" spans="1:26" ht="14.25" customHeight="1">
      <c r="A67" s="59" t="s">
        <v>386</v>
      </c>
      <c r="B67" s="58" t="s">
        <v>316</v>
      </c>
      <c r="C67" s="58" t="s">
        <v>3</v>
      </c>
      <c r="D67" s="58" t="s">
        <v>155</v>
      </c>
      <c r="E67" s="58" t="s">
        <v>133</v>
      </c>
      <c r="F67" s="58" t="s">
        <v>133</v>
      </c>
      <c r="G67" s="58" t="s">
        <v>313</v>
      </c>
      <c r="H67" s="58" t="s">
        <v>314</v>
      </c>
      <c r="I67" s="58">
        <v>100</v>
      </c>
      <c r="J67" s="58">
        <v>20</v>
      </c>
      <c r="K67" s="58">
        <v>0.3</v>
      </c>
      <c r="L67" s="58">
        <v>6000</v>
      </c>
      <c r="M67" s="58" t="s">
        <v>155</v>
      </c>
      <c r="N67" s="58" t="s">
        <v>155</v>
      </c>
      <c r="O67" s="58">
        <v>9000</v>
      </c>
      <c r="P67" s="58" t="s">
        <v>155</v>
      </c>
      <c r="Q67" s="58" t="s">
        <v>155</v>
      </c>
      <c r="R67" s="58" t="s">
        <v>155</v>
      </c>
      <c r="S67" s="58" t="s">
        <v>155</v>
      </c>
      <c r="T67" s="58">
        <v>25</v>
      </c>
      <c r="U67" s="58">
        <v>1.5</v>
      </c>
      <c r="V67" s="58" t="s">
        <v>155</v>
      </c>
      <c r="W67" s="58">
        <v>0.63</v>
      </c>
      <c r="X67" s="48"/>
      <c r="Y67" s="48"/>
      <c r="Z67" s="48"/>
    </row>
    <row r="68" spans="1:26" ht="14.25" customHeight="1">
      <c r="A68" s="59" t="s">
        <v>387</v>
      </c>
      <c r="B68" s="58" t="s">
        <v>316</v>
      </c>
      <c r="C68" s="58" t="s">
        <v>3</v>
      </c>
      <c r="D68" s="58" t="s">
        <v>155</v>
      </c>
      <c r="E68" s="58" t="s">
        <v>155</v>
      </c>
      <c r="F68" s="58" t="s">
        <v>133</v>
      </c>
      <c r="G68" s="58" t="s">
        <v>313</v>
      </c>
      <c r="H68" s="58" t="s">
        <v>314</v>
      </c>
      <c r="I68" s="58">
        <v>60</v>
      </c>
      <c r="J68" s="58">
        <v>20</v>
      </c>
      <c r="K68" s="58">
        <v>0.3</v>
      </c>
      <c r="L68" s="58">
        <v>5000</v>
      </c>
      <c r="M68" s="58" t="s">
        <v>155</v>
      </c>
      <c r="N68" s="58" t="s">
        <v>155</v>
      </c>
      <c r="O68" s="58" t="s">
        <v>155</v>
      </c>
      <c r="P68" s="58" t="s">
        <v>155</v>
      </c>
      <c r="Q68" s="58" t="s">
        <v>155</v>
      </c>
      <c r="R68" s="58" t="s">
        <v>155</v>
      </c>
      <c r="S68" s="58" t="s">
        <v>155</v>
      </c>
      <c r="T68" s="58">
        <v>15</v>
      </c>
      <c r="U68" s="58">
        <v>1.5</v>
      </c>
      <c r="V68" s="58" t="s">
        <v>155</v>
      </c>
      <c r="W68" s="58">
        <v>0.7</v>
      </c>
      <c r="X68" s="48"/>
      <c r="Y68" s="48"/>
      <c r="Z68" s="48"/>
    </row>
    <row r="69" spans="1:26" ht="14.25" customHeight="1">
      <c r="A69" s="59" t="s">
        <v>388</v>
      </c>
      <c r="B69" s="58" t="s">
        <v>312</v>
      </c>
      <c r="C69" s="58" t="s">
        <v>3</v>
      </c>
      <c r="D69" s="58" t="s">
        <v>155</v>
      </c>
      <c r="E69" s="58" t="s">
        <v>155</v>
      </c>
      <c r="F69" s="58" t="s">
        <v>133</v>
      </c>
      <c r="G69" s="58" t="s">
        <v>313</v>
      </c>
      <c r="H69" s="58" t="s">
        <v>314</v>
      </c>
      <c r="I69" s="58">
        <v>50</v>
      </c>
      <c r="J69" s="58">
        <v>20</v>
      </c>
      <c r="K69" s="58">
        <v>0.36</v>
      </c>
      <c r="L69" s="58">
        <v>1600</v>
      </c>
      <c r="M69" s="58" t="s">
        <v>155</v>
      </c>
      <c r="N69" s="58" t="s">
        <v>155</v>
      </c>
      <c r="O69" s="58">
        <v>2500</v>
      </c>
      <c r="P69" s="58">
        <v>4500</v>
      </c>
      <c r="Q69" s="58" t="s">
        <v>155</v>
      </c>
      <c r="R69" s="58" t="s">
        <v>155</v>
      </c>
      <c r="S69" s="58" t="s">
        <v>155</v>
      </c>
      <c r="T69" s="58">
        <v>22</v>
      </c>
      <c r="U69" s="58">
        <v>3</v>
      </c>
      <c r="V69" s="58">
        <v>1.3</v>
      </c>
      <c r="W69" s="58" t="s">
        <v>155</v>
      </c>
      <c r="X69" s="48"/>
      <c r="Y69" s="48"/>
      <c r="Z69" s="48"/>
    </row>
    <row r="70" spans="1:26" ht="14.25" customHeight="1">
      <c r="A70" s="59" t="s">
        <v>389</v>
      </c>
      <c r="B70" s="58" t="s">
        <v>312</v>
      </c>
      <c r="C70" s="58" t="s">
        <v>3</v>
      </c>
      <c r="D70" s="58" t="s">
        <v>155</v>
      </c>
      <c r="E70" s="58" t="s">
        <v>133</v>
      </c>
      <c r="F70" s="58" t="s">
        <v>133</v>
      </c>
      <c r="G70" s="58" t="s">
        <v>313</v>
      </c>
      <c r="H70" s="58" t="s">
        <v>314</v>
      </c>
      <c r="I70" s="58">
        <v>50</v>
      </c>
      <c r="J70" s="58">
        <v>20</v>
      </c>
      <c r="K70" s="58">
        <v>0.36</v>
      </c>
      <c r="L70" s="58">
        <v>1600</v>
      </c>
      <c r="M70" s="58" t="s">
        <v>155</v>
      </c>
      <c r="N70" s="58" t="s">
        <v>155</v>
      </c>
      <c r="O70" s="58">
        <v>2500</v>
      </c>
      <c r="P70" s="58">
        <v>4500</v>
      </c>
      <c r="Q70" s="58" t="s">
        <v>155</v>
      </c>
      <c r="R70" s="58" t="s">
        <v>155</v>
      </c>
      <c r="S70" s="58" t="s">
        <v>155</v>
      </c>
      <c r="T70" s="58">
        <v>38</v>
      </c>
      <c r="U70" s="58">
        <v>-1</v>
      </c>
      <c r="V70" s="58" t="s">
        <v>155</v>
      </c>
      <c r="W70" s="58">
        <v>1.4</v>
      </c>
      <c r="X70" s="48"/>
      <c r="Y70" s="48"/>
      <c r="Z70" s="48"/>
    </row>
    <row r="71" spans="1:26" ht="14.25" customHeight="1">
      <c r="A71" s="59" t="s">
        <v>390</v>
      </c>
      <c r="B71" s="58" t="s">
        <v>312</v>
      </c>
      <c r="C71" s="58" t="s">
        <v>3</v>
      </c>
      <c r="D71" s="58" t="s">
        <v>155</v>
      </c>
      <c r="E71" s="58" t="s">
        <v>155</v>
      </c>
      <c r="F71" s="58" t="s">
        <v>133</v>
      </c>
      <c r="G71" s="58" t="s">
        <v>313</v>
      </c>
      <c r="H71" s="58" t="s">
        <v>314</v>
      </c>
      <c r="I71" s="58">
        <v>60</v>
      </c>
      <c r="J71" s="58">
        <v>20</v>
      </c>
      <c r="K71" s="58">
        <v>0.2</v>
      </c>
      <c r="L71" s="58">
        <v>4200</v>
      </c>
      <c r="M71" s="58" t="s">
        <v>155</v>
      </c>
      <c r="N71" s="58" t="s">
        <v>155</v>
      </c>
      <c r="O71" s="58">
        <v>5000</v>
      </c>
      <c r="P71" s="58">
        <v>7000</v>
      </c>
      <c r="Q71" s="58" t="s">
        <v>155</v>
      </c>
      <c r="R71" s="58" t="s">
        <v>155</v>
      </c>
      <c r="S71" s="58" t="s">
        <v>155</v>
      </c>
      <c r="T71" s="58">
        <v>34</v>
      </c>
      <c r="U71" s="58">
        <v>1.1000000000000001</v>
      </c>
      <c r="V71" s="58" t="s">
        <v>155</v>
      </c>
      <c r="W71" s="58">
        <v>0.87</v>
      </c>
      <c r="X71" s="48"/>
      <c r="Y71" s="48"/>
      <c r="Z71" s="48"/>
    </row>
    <row r="72" spans="1:26" ht="14.25" customHeight="1">
      <c r="A72" s="59" t="s">
        <v>391</v>
      </c>
      <c r="B72" s="58" t="s">
        <v>312</v>
      </c>
      <c r="C72" s="58" t="s">
        <v>3</v>
      </c>
      <c r="D72" s="58" t="s">
        <v>155</v>
      </c>
      <c r="E72" s="58" t="s">
        <v>155</v>
      </c>
      <c r="F72" s="58" t="s">
        <v>133</v>
      </c>
      <c r="G72" s="58" t="s">
        <v>313</v>
      </c>
      <c r="H72" s="58" t="s">
        <v>314</v>
      </c>
      <c r="I72" s="58">
        <v>60</v>
      </c>
      <c r="J72" s="58">
        <v>20</v>
      </c>
      <c r="K72" s="58">
        <v>0.25</v>
      </c>
      <c r="L72" s="58">
        <v>5000</v>
      </c>
      <c r="M72" s="58" t="s">
        <v>155</v>
      </c>
      <c r="N72" s="58" t="s">
        <v>155</v>
      </c>
      <c r="O72" s="58" t="s">
        <v>155</v>
      </c>
      <c r="P72" s="58" t="s">
        <v>155</v>
      </c>
      <c r="Q72" s="58" t="s">
        <v>155</v>
      </c>
      <c r="R72" s="58" t="s">
        <v>155</v>
      </c>
      <c r="S72" s="58" t="s">
        <v>155</v>
      </c>
      <c r="T72" s="58">
        <v>45</v>
      </c>
      <c r="U72" s="58">
        <v>1</v>
      </c>
      <c r="V72" s="58">
        <v>0.9</v>
      </c>
      <c r="W72" s="58" t="s">
        <v>155</v>
      </c>
      <c r="X72" s="48"/>
      <c r="Y72" s="48"/>
      <c r="Z72" s="48"/>
    </row>
    <row r="73" spans="1:26" ht="14.25" customHeight="1">
      <c r="A73" s="59" t="s">
        <v>392</v>
      </c>
      <c r="B73" s="58" t="s">
        <v>312</v>
      </c>
      <c r="C73" s="58" t="s">
        <v>3</v>
      </c>
      <c r="D73" s="58" t="s">
        <v>155</v>
      </c>
      <c r="E73" s="58" t="s">
        <v>155</v>
      </c>
      <c r="F73" s="58" t="s">
        <v>133</v>
      </c>
      <c r="G73" s="58" t="s">
        <v>360</v>
      </c>
      <c r="H73" s="58" t="s">
        <v>314</v>
      </c>
      <c r="I73" s="58">
        <v>-20</v>
      </c>
      <c r="J73" s="58">
        <v>10</v>
      </c>
      <c r="K73" s="58">
        <v>-0.5</v>
      </c>
      <c r="L73" s="58" t="s">
        <v>155</v>
      </c>
      <c r="M73" s="58" t="s">
        <v>155</v>
      </c>
      <c r="N73" s="58" t="s">
        <v>155</v>
      </c>
      <c r="O73" s="58">
        <v>1200</v>
      </c>
      <c r="P73" s="58">
        <v>1500</v>
      </c>
      <c r="Q73" s="58">
        <v>2200</v>
      </c>
      <c r="R73" s="58">
        <v>3600</v>
      </c>
      <c r="S73" s="58">
        <v>6000</v>
      </c>
      <c r="T73" s="58">
        <v>36</v>
      </c>
      <c r="U73" s="58">
        <v>1</v>
      </c>
      <c r="V73" s="58" t="s">
        <v>155</v>
      </c>
      <c r="W73" s="58">
        <v>0.95</v>
      </c>
      <c r="X73" s="48"/>
      <c r="Y73" s="48"/>
      <c r="Z73" s="48"/>
    </row>
    <row r="74" spans="1:26" ht="14.25" customHeight="1">
      <c r="A74" s="59" t="s">
        <v>393</v>
      </c>
      <c r="B74" s="58" t="s">
        <v>312</v>
      </c>
      <c r="C74" s="58" t="s">
        <v>3</v>
      </c>
      <c r="D74" s="58" t="s">
        <v>155</v>
      </c>
      <c r="E74" s="58" t="s">
        <v>155</v>
      </c>
      <c r="F74" s="58" t="s">
        <v>133</v>
      </c>
      <c r="G74" s="58" t="s">
        <v>313</v>
      </c>
      <c r="H74" s="58" t="s">
        <v>314</v>
      </c>
      <c r="I74" s="58">
        <v>30</v>
      </c>
      <c r="J74" s="58">
        <v>10</v>
      </c>
      <c r="K74" s="58">
        <v>0.5</v>
      </c>
      <c r="L74" s="58" t="s">
        <v>155</v>
      </c>
      <c r="M74" s="58" t="s">
        <v>155</v>
      </c>
      <c r="N74" s="58" t="s">
        <v>155</v>
      </c>
      <c r="O74" s="58">
        <v>1200</v>
      </c>
      <c r="P74" s="58">
        <v>1600</v>
      </c>
      <c r="Q74" s="58">
        <v>2300</v>
      </c>
      <c r="R74" s="58" t="s">
        <v>155</v>
      </c>
      <c r="S74" s="58" t="s">
        <v>155</v>
      </c>
      <c r="T74" s="58">
        <v>36</v>
      </c>
      <c r="U74" s="58">
        <v>1</v>
      </c>
      <c r="V74" s="58" t="s">
        <v>155</v>
      </c>
      <c r="W74" s="58">
        <v>0.95</v>
      </c>
      <c r="X74" s="48"/>
      <c r="Y74" s="48"/>
      <c r="Z74" s="48"/>
    </row>
    <row r="75" spans="1:26" ht="14.25" customHeight="1">
      <c r="A75" s="59" t="s">
        <v>394</v>
      </c>
      <c r="B75" s="58" t="s">
        <v>312</v>
      </c>
      <c r="C75" s="58" t="s">
        <v>3</v>
      </c>
      <c r="D75" s="58" t="s">
        <v>155</v>
      </c>
      <c r="E75" s="58" t="s">
        <v>155</v>
      </c>
      <c r="F75" s="58" t="s">
        <v>133</v>
      </c>
      <c r="G75" s="58" t="s">
        <v>313</v>
      </c>
      <c r="H75" s="58" t="s">
        <v>314</v>
      </c>
      <c r="I75" s="58">
        <v>30</v>
      </c>
      <c r="J75" s="58">
        <v>10</v>
      </c>
      <c r="K75" s="58">
        <v>0.3</v>
      </c>
      <c r="L75" s="58" t="s">
        <v>155</v>
      </c>
      <c r="M75" s="58" t="s">
        <v>155</v>
      </c>
      <c r="N75" s="58" t="s">
        <v>155</v>
      </c>
      <c r="O75" s="58">
        <v>1200</v>
      </c>
      <c r="P75" s="58">
        <v>1600</v>
      </c>
      <c r="Q75" s="58">
        <v>2000</v>
      </c>
      <c r="R75" s="58">
        <v>3000</v>
      </c>
      <c r="S75" s="58">
        <v>4000</v>
      </c>
      <c r="T75" s="58">
        <v>51</v>
      </c>
      <c r="U75" s="58">
        <v>-2.5</v>
      </c>
      <c r="V75" s="58" t="s">
        <v>155</v>
      </c>
      <c r="W75" s="58">
        <v>1.1000000000000001</v>
      </c>
      <c r="X75" s="48"/>
      <c r="Y75" s="48"/>
      <c r="Z75" s="48"/>
    </row>
    <row r="76" spans="1:26" ht="14.25" customHeight="1">
      <c r="A76" s="59" t="s">
        <v>395</v>
      </c>
      <c r="B76" s="58" t="s">
        <v>312</v>
      </c>
      <c r="C76" s="58" t="s">
        <v>3</v>
      </c>
      <c r="D76" s="58" t="s">
        <v>155</v>
      </c>
      <c r="E76" s="58" t="s">
        <v>155</v>
      </c>
      <c r="F76" s="58" t="s">
        <v>133</v>
      </c>
      <c r="G76" s="58" t="s">
        <v>313</v>
      </c>
      <c r="H76" s="58" t="s">
        <v>314</v>
      </c>
      <c r="I76" s="58">
        <v>50</v>
      </c>
      <c r="J76" s="58">
        <v>20</v>
      </c>
      <c r="K76" s="58">
        <v>0.4</v>
      </c>
      <c r="L76" s="58">
        <v>1450</v>
      </c>
      <c r="M76" s="58" t="s">
        <v>155</v>
      </c>
      <c r="N76" s="58" t="s">
        <v>155</v>
      </c>
      <c r="O76" s="58">
        <v>1950</v>
      </c>
      <c r="P76" s="58">
        <v>4000</v>
      </c>
      <c r="Q76" s="58">
        <v>6000</v>
      </c>
      <c r="R76" s="58" t="s">
        <v>155</v>
      </c>
      <c r="S76" s="58" t="s">
        <v>155</v>
      </c>
      <c r="T76" s="58">
        <v>51</v>
      </c>
      <c r="U76" s="58">
        <v>-2.5</v>
      </c>
      <c r="V76" s="58" t="s">
        <v>155</v>
      </c>
      <c r="W76" s="58">
        <v>1.1000000000000001</v>
      </c>
      <c r="X76" s="48"/>
      <c r="Y76" s="48"/>
      <c r="Z76" s="48"/>
    </row>
    <row r="77" spans="1:26" ht="14.25" customHeight="1">
      <c r="A77" s="59" t="s">
        <v>396</v>
      </c>
      <c r="B77" s="58" t="s">
        <v>312</v>
      </c>
      <c r="C77" s="58" t="s">
        <v>3</v>
      </c>
      <c r="D77" s="58" t="s">
        <v>155</v>
      </c>
      <c r="E77" s="58" t="s">
        <v>133</v>
      </c>
      <c r="F77" s="58" t="s">
        <v>133</v>
      </c>
      <c r="G77" s="58" t="s">
        <v>313</v>
      </c>
      <c r="H77" s="58" t="s">
        <v>314</v>
      </c>
      <c r="I77" s="58">
        <v>50</v>
      </c>
      <c r="J77" s="58">
        <v>20</v>
      </c>
      <c r="K77" s="58">
        <v>0.4</v>
      </c>
      <c r="L77" s="58">
        <v>1450</v>
      </c>
      <c r="M77" s="58" t="s">
        <v>155</v>
      </c>
      <c r="N77" s="58" t="s">
        <v>155</v>
      </c>
      <c r="O77" s="58">
        <v>1950</v>
      </c>
      <c r="P77" s="58">
        <v>4000</v>
      </c>
      <c r="Q77" s="58">
        <v>6000</v>
      </c>
      <c r="R77" s="58" t="s">
        <v>155</v>
      </c>
      <c r="S77" s="58" t="s">
        <v>155</v>
      </c>
      <c r="T77" s="58">
        <v>34</v>
      </c>
      <c r="U77" s="58">
        <v>2.5</v>
      </c>
      <c r="V77" s="58" t="s">
        <v>155</v>
      </c>
      <c r="W77" s="58">
        <v>0.82</v>
      </c>
      <c r="X77" s="48"/>
      <c r="Y77" s="48"/>
      <c r="Z77" s="48"/>
    </row>
    <row r="78" spans="1:26" ht="14.25" customHeight="1">
      <c r="A78" s="59" t="s">
        <v>397</v>
      </c>
      <c r="B78" s="58" t="s">
        <v>312</v>
      </c>
      <c r="C78" s="58" t="s">
        <v>3</v>
      </c>
      <c r="D78" s="58" t="s">
        <v>155</v>
      </c>
      <c r="E78" s="58" t="s">
        <v>155</v>
      </c>
      <c r="F78" s="58" t="s">
        <v>155</v>
      </c>
      <c r="G78" s="58" t="s">
        <v>360</v>
      </c>
      <c r="H78" s="58" t="s">
        <v>314</v>
      </c>
      <c r="I78" s="58">
        <v>-60</v>
      </c>
      <c r="J78" s="58">
        <v>20</v>
      </c>
      <c r="K78" s="58">
        <v>-0.25</v>
      </c>
      <c r="L78" s="58">
        <v>4000</v>
      </c>
      <c r="M78" s="58" t="s">
        <v>155</v>
      </c>
      <c r="N78" s="58" t="s">
        <v>155</v>
      </c>
      <c r="O78" s="58">
        <v>6000</v>
      </c>
      <c r="P78" s="58" t="s">
        <v>155</v>
      </c>
      <c r="Q78" s="58" t="s">
        <v>155</v>
      </c>
      <c r="R78" s="58" t="s">
        <v>155</v>
      </c>
      <c r="S78" s="58" t="s">
        <v>155</v>
      </c>
      <c r="T78" s="58">
        <v>45</v>
      </c>
      <c r="U78" s="58">
        <v>2.5</v>
      </c>
      <c r="V78" s="58">
        <v>1.8</v>
      </c>
      <c r="W78" s="58" t="s">
        <v>155</v>
      </c>
      <c r="X78" s="48"/>
      <c r="Y78" s="48"/>
      <c r="Z78" s="48"/>
    </row>
    <row r="79" spans="1:26" ht="14.25" customHeight="1">
      <c r="A79" s="59" t="s">
        <v>398</v>
      </c>
      <c r="B79" s="58" t="s">
        <v>312</v>
      </c>
      <c r="C79" s="58" t="s">
        <v>3</v>
      </c>
      <c r="D79" s="58" t="s">
        <v>155</v>
      </c>
      <c r="E79" s="58" t="s">
        <v>133</v>
      </c>
      <c r="F79" s="58" t="s">
        <v>155</v>
      </c>
      <c r="G79" s="58" t="s">
        <v>360</v>
      </c>
      <c r="H79" s="58" t="s">
        <v>314</v>
      </c>
      <c r="I79" s="58">
        <v>-60</v>
      </c>
      <c r="J79" s="58">
        <v>20</v>
      </c>
      <c r="K79" s="58">
        <v>-0.25</v>
      </c>
      <c r="L79" s="58">
        <v>4000</v>
      </c>
      <c r="M79" s="58" t="s">
        <v>155</v>
      </c>
      <c r="N79" s="58" t="s">
        <v>155</v>
      </c>
      <c r="O79" s="58">
        <v>6000</v>
      </c>
      <c r="P79" s="58">
        <v>13000</v>
      </c>
      <c r="Q79" s="58" t="s">
        <v>155</v>
      </c>
      <c r="R79" s="58" t="s">
        <v>155</v>
      </c>
      <c r="S79" s="58" t="s">
        <v>155</v>
      </c>
      <c r="T79" s="58">
        <v>25</v>
      </c>
      <c r="U79" s="58">
        <v>1.5</v>
      </c>
      <c r="V79" s="58" t="s">
        <v>155</v>
      </c>
      <c r="W79" s="58">
        <v>0.63</v>
      </c>
      <c r="X79" s="48"/>
      <c r="Y79" s="48"/>
      <c r="Z79" s="48"/>
    </row>
    <row r="80" spans="1:26" ht="14.25" customHeight="1">
      <c r="A80" s="59" t="s">
        <v>399</v>
      </c>
      <c r="B80" s="58" t="s">
        <v>312</v>
      </c>
      <c r="C80" s="58" t="s">
        <v>3</v>
      </c>
      <c r="D80" s="58" t="s">
        <v>155</v>
      </c>
      <c r="E80" s="58" t="s">
        <v>155</v>
      </c>
      <c r="F80" s="58" t="s">
        <v>155</v>
      </c>
      <c r="G80" s="58" t="s">
        <v>313</v>
      </c>
      <c r="H80" s="58" t="s">
        <v>314</v>
      </c>
      <c r="I80" s="58">
        <v>60</v>
      </c>
      <c r="J80" s="58">
        <v>30</v>
      </c>
      <c r="K80" s="58">
        <v>0.25</v>
      </c>
      <c r="L80" s="58">
        <v>3000</v>
      </c>
      <c r="M80" s="58" t="s">
        <v>155</v>
      </c>
      <c r="N80" s="58" t="s">
        <v>155</v>
      </c>
      <c r="O80" s="58">
        <v>4000</v>
      </c>
      <c r="P80" s="58" t="s">
        <v>155</v>
      </c>
      <c r="Q80" s="58" t="s">
        <v>155</v>
      </c>
      <c r="R80" s="58" t="s">
        <v>155</v>
      </c>
      <c r="S80" s="58" t="s">
        <v>155</v>
      </c>
      <c r="T80" s="58">
        <v>25</v>
      </c>
      <c r="U80" s="58">
        <v>1.5</v>
      </c>
      <c r="V80" s="58" t="s">
        <v>155</v>
      </c>
      <c r="W80" s="58">
        <v>0.63</v>
      </c>
      <c r="X80" s="48"/>
      <c r="Y80" s="48"/>
      <c r="Z80" s="48"/>
    </row>
    <row r="81" spans="1:26" ht="14.25" customHeight="1">
      <c r="A81" s="59" t="s">
        <v>400</v>
      </c>
      <c r="B81" s="58" t="s">
        <v>312</v>
      </c>
      <c r="C81" s="58" t="s">
        <v>3</v>
      </c>
      <c r="D81" s="58" t="s">
        <v>155</v>
      </c>
      <c r="E81" s="58" t="s">
        <v>155</v>
      </c>
      <c r="F81" s="58" t="s">
        <v>133</v>
      </c>
      <c r="G81" s="58" t="s">
        <v>313</v>
      </c>
      <c r="H81" s="58" t="s">
        <v>314</v>
      </c>
      <c r="I81" s="58">
        <v>100</v>
      </c>
      <c r="J81" s="58">
        <v>20</v>
      </c>
      <c r="K81" s="58">
        <v>0.3</v>
      </c>
      <c r="L81" s="58">
        <v>6000</v>
      </c>
      <c r="M81" s="58" t="s">
        <v>155</v>
      </c>
      <c r="N81" s="58" t="s">
        <v>155</v>
      </c>
      <c r="O81" s="58">
        <v>9000</v>
      </c>
      <c r="P81" s="58" t="s">
        <v>155</v>
      </c>
      <c r="Q81" s="58" t="s">
        <v>155</v>
      </c>
      <c r="R81" s="58" t="s">
        <v>155</v>
      </c>
      <c r="S81" s="58" t="s">
        <v>155</v>
      </c>
      <c r="T81" s="58">
        <v>15</v>
      </c>
      <c r="U81" s="58">
        <v>1.5</v>
      </c>
      <c r="V81" s="58" t="s">
        <v>155</v>
      </c>
      <c r="W81" s="58">
        <v>0.7</v>
      </c>
      <c r="X81" s="48"/>
      <c r="Y81" s="48"/>
      <c r="Z81" s="48"/>
    </row>
    <row r="82" spans="1:26" ht="14.25" customHeight="1">
      <c r="A82" s="59" t="s">
        <v>401</v>
      </c>
      <c r="B82" s="58" t="s">
        <v>344</v>
      </c>
      <c r="C82" s="58" t="s">
        <v>3</v>
      </c>
      <c r="D82" s="58" t="s">
        <v>155</v>
      </c>
      <c r="E82" s="58" t="s">
        <v>155</v>
      </c>
      <c r="F82" s="58" t="s">
        <v>133</v>
      </c>
      <c r="G82" s="58" t="s">
        <v>313</v>
      </c>
      <c r="H82" s="58" t="s">
        <v>314</v>
      </c>
      <c r="I82" s="58">
        <v>50</v>
      </c>
      <c r="J82" s="58">
        <v>20</v>
      </c>
      <c r="K82" s="58">
        <v>0.35</v>
      </c>
      <c r="L82" s="58">
        <v>1600</v>
      </c>
      <c r="M82" s="58" t="s">
        <v>155</v>
      </c>
      <c r="N82" s="58" t="s">
        <v>155</v>
      </c>
      <c r="O82" s="58">
        <v>2500</v>
      </c>
      <c r="P82" s="58">
        <v>4500</v>
      </c>
      <c r="Q82" s="58" t="s">
        <v>155</v>
      </c>
      <c r="R82" s="58" t="s">
        <v>155</v>
      </c>
      <c r="S82" s="58" t="s">
        <v>155</v>
      </c>
      <c r="T82" s="58">
        <v>38</v>
      </c>
      <c r="U82" s="58">
        <v>-1</v>
      </c>
      <c r="V82" s="58" t="s">
        <v>155</v>
      </c>
      <c r="W82" s="58">
        <v>1.4</v>
      </c>
      <c r="X82" s="48"/>
      <c r="Y82" s="48"/>
      <c r="Z82" s="48"/>
    </row>
    <row r="83" spans="1:26" ht="14.25" customHeight="1">
      <c r="A83" s="59" t="s">
        <v>402</v>
      </c>
      <c r="B83" s="58" t="s">
        <v>344</v>
      </c>
      <c r="C83" s="58" t="s">
        <v>3</v>
      </c>
      <c r="D83" s="58" t="s">
        <v>155</v>
      </c>
      <c r="E83" s="58" t="s">
        <v>133</v>
      </c>
      <c r="F83" s="58" t="s">
        <v>133</v>
      </c>
      <c r="G83" s="58" t="s">
        <v>313</v>
      </c>
      <c r="H83" s="58" t="s">
        <v>314</v>
      </c>
      <c r="I83" s="58">
        <v>50</v>
      </c>
      <c r="J83" s="58">
        <v>20</v>
      </c>
      <c r="K83" s="58">
        <v>0.35</v>
      </c>
      <c r="L83" s="58">
        <v>1600</v>
      </c>
      <c r="M83" s="58" t="s">
        <v>155</v>
      </c>
      <c r="N83" s="58" t="s">
        <v>155</v>
      </c>
      <c r="O83" s="58">
        <v>2500</v>
      </c>
      <c r="P83" s="58">
        <v>4500</v>
      </c>
      <c r="Q83" s="58" t="s">
        <v>155</v>
      </c>
      <c r="R83" s="58" t="s">
        <v>155</v>
      </c>
      <c r="S83" s="58" t="s">
        <v>155</v>
      </c>
      <c r="T83" s="58">
        <v>34</v>
      </c>
      <c r="U83" s="58">
        <v>1.1000000000000001</v>
      </c>
      <c r="V83" s="58" t="s">
        <v>155</v>
      </c>
      <c r="W83" s="58">
        <v>0.87</v>
      </c>
      <c r="X83" s="48"/>
      <c r="Y83" s="48"/>
      <c r="Z83" s="48"/>
    </row>
    <row r="84" spans="1:26" ht="14.25" customHeight="1">
      <c r="A84" s="59" t="s">
        <v>403</v>
      </c>
      <c r="B84" s="58" t="s">
        <v>344</v>
      </c>
      <c r="C84" s="58" t="s">
        <v>3</v>
      </c>
      <c r="D84" s="58" t="s">
        <v>155</v>
      </c>
      <c r="E84" s="58" t="s">
        <v>155</v>
      </c>
      <c r="F84" s="58" t="s">
        <v>133</v>
      </c>
      <c r="G84" s="58" t="s">
        <v>313</v>
      </c>
      <c r="H84" s="58" t="s">
        <v>314</v>
      </c>
      <c r="I84" s="58">
        <v>60</v>
      </c>
      <c r="J84" s="58">
        <v>20</v>
      </c>
      <c r="K84" s="58">
        <v>0.16</v>
      </c>
      <c r="L84" s="58">
        <v>4200</v>
      </c>
      <c r="M84" s="58" t="s">
        <v>155</v>
      </c>
      <c r="N84" s="58" t="s">
        <v>155</v>
      </c>
      <c r="O84" s="58">
        <v>5000</v>
      </c>
      <c r="P84" s="58">
        <v>7000</v>
      </c>
      <c r="Q84" s="58" t="s">
        <v>155</v>
      </c>
      <c r="R84" s="58" t="s">
        <v>155</v>
      </c>
      <c r="S84" s="58" t="s">
        <v>155</v>
      </c>
      <c r="T84" s="58">
        <v>45</v>
      </c>
      <c r="U84" s="58">
        <v>1</v>
      </c>
      <c r="V84" s="58">
        <v>0.9</v>
      </c>
      <c r="W84" s="58" t="s">
        <v>155</v>
      </c>
      <c r="X84" s="48"/>
      <c r="Y84" s="48"/>
      <c r="Z84" s="48"/>
    </row>
    <row r="85" spans="1:26" ht="14.25" customHeight="1">
      <c r="A85" s="59" t="s">
        <v>404</v>
      </c>
      <c r="B85" s="58" t="s">
        <v>344</v>
      </c>
      <c r="C85" s="58" t="s">
        <v>3</v>
      </c>
      <c r="D85" s="58" t="s">
        <v>155</v>
      </c>
      <c r="E85" s="58" t="s">
        <v>155</v>
      </c>
      <c r="F85" s="58" t="s">
        <v>133</v>
      </c>
      <c r="G85" s="58" t="s">
        <v>360</v>
      </c>
      <c r="H85" s="58" t="s">
        <v>314</v>
      </c>
      <c r="I85" s="58">
        <v>-20</v>
      </c>
      <c r="J85" s="58">
        <v>10</v>
      </c>
      <c r="K85" s="58">
        <v>-0.5</v>
      </c>
      <c r="L85" s="58" t="s">
        <v>155</v>
      </c>
      <c r="M85" s="58" t="s">
        <v>155</v>
      </c>
      <c r="N85" s="58" t="s">
        <v>155</v>
      </c>
      <c r="O85" s="58">
        <v>1200</v>
      </c>
      <c r="P85" s="58">
        <v>1500</v>
      </c>
      <c r="Q85" s="58">
        <v>2200</v>
      </c>
      <c r="R85" s="58">
        <v>3600</v>
      </c>
      <c r="S85" s="58">
        <v>6000</v>
      </c>
      <c r="T85" s="58">
        <v>36</v>
      </c>
      <c r="U85" s="58">
        <v>1</v>
      </c>
      <c r="V85" s="58" t="s">
        <v>155</v>
      </c>
      <c r="W85" s="58">
        <v>0.95</v>
      </c>
      <c r="X85" s="48"/>
      <c r="Y85" s="48"/>
      <c r="Z85" s="48"/>
    </row>
    <row r="86" spans="1:26" ht="14.25" customHeight="1">
      <c r="A86" s="59" t="s">
        <v>405</v>
      </c>
      <c r="B86" s="58" t="s">
        <v>344</v>
      </c>
      <c r="C86" s="58" t="s">
        <v>3</v>
      </c>
      <c r="D86" s="58" t="s">
        <v>155</v>
      </c>
      <c r="E86" s="58" t="s">
        <v>155</v>
      </c>
      <c r="F86" s="58" t="s">
        <v>133</v>
      </c>
      <c r="G86" s="58" t="s">
        <v>313</v>
      </c>
      <c r="H86" s="58" t="s">
        <v>314</v>
      </c>
      <c r="I86" s="58">
        <v>30</v>
      </c>
      <c r="J86" s="58">
        <v>10</v>
      </c>
      <c r="K86" s="58">
        <v>0.35</v>
      </c>
      <c r="L86" s="58" t="s">
        <v>155</v>
      </c>
      <c r="M86" s="58" t="s">
        <v>155</v>
      </c>
      <c r="N86" s="58" t="s">
        <v>155</v>
      </c>
      <c r="O86" s="58">
        <v>1200</v>
      </c>
      <c r="P86" s="58">
        <v>1600</v>
      </c>
      <c r="Q86" s="58">
        <v>2300</v>
      </c>
      <c r="R86" s="58">
        <v>2500</v>
      </c>
      <c r="S86" s="58" t="s">
        <v>155</v>
      </c>
      <c r="T86" s="58">
        <v>51</v>
      </c>
      <c r="U86" s="58">
        <v>-2.5</v>
      </c>
      <c r="V86" s="58" t="s">
        <v>155</v>
      </c>
      <c r="W86" s="58">
        <v>1.1000000000000001</v>
      </c>
      <c r="X86" s="48"/>
      <c r="Y86" s="48"/>
      <c r="Z86" s="48"/>
    </row>
    <row r="87" spans="1:26" ht="14.25" customHeight="1">
      <c r="A87" s="59" t="s">
        <v>406</v>
      </c>
      <c r="B87" s="58" t="s">
        <v>344</v>
      </c>
      <c r="C87" s="58" t="s">
        <v>3</v>
      </c>
      <c r="D87" s="58" t="s">
        <v>155</v>
      </c>
      <c r="E87" s="58" t="s">
        <v>155</v>
      </c>
      <c r="F87" s="58" t="s">
        <v>133</v>
      </c>
      <c r="G87" s="58" t="s">
        <v>313</v>
      </c>
      <c r="H87" s="58" t="s">
        <v>314</v>
      </c>
      <c r="I87" s="58">
        <v>30</v>
      </c>
      <c r="J87" s="58">
        <v>10</v>
      </c>
      <c r="K87" s="58">
        <v>0.3</v>
      </c>
      <c r="L87" s="58" t="s">
        <v>155</v>
      </c>
      <c r="M87" s="58" t="s">
        <v>155</v>
      </c>
      <c r="N87" s="58" t="s">
        <v>155</v>
      </c>
      <c r="O87" s="58">
        <v>1200</v>
      </c>
      <c r="P87" s="58">
        <v>1600</v>
      </c>
      <c r="Q87" s="58">
        <v>2000</v>
      </c>
      <c r="R87" s="58">
        <v>3000</v>
      </c>
      <c r="S87" s="58">
        <v>4000</v>
      </c>
      <c r="T87" s="58">
        <v>34</v>
      </c>
      <c r="U87" s="58">
        <v>2.5</v>
      </c>
      <c r="V87" s="58" t="s">
        <v>155</v>
      </c>
      <c r="W87" s="58">
        <v>0.82</v>
      </c>
      <c r="X87" s="48"/>
      <c r="Y87" s="48"/>
      <c r="Z87" s="48"/>
    </row>
    <row r="88" spans="1:26" ht="14.25" customHeight="1">
      <c r="A88" s="59" t="s">
        <v>407</v>
      </c>
      <c r="B88" s="58" t="s">
        <v>344</v>
      </c>
      <c r="C88" s="58" t="s">
        <v>3</v>
      </c>
      <c r="D88" s="58" t="s">
        <v>155</v>
      </c>
      <c r="E88" s="58" t="s">
        <v>155</v>
      </c>
      <c r="F88" s="58" t="s">
        <v>133</v>
      </c>
      <c r="G88" s="58" t="s">
        <v>313</v>
      </c>
      <c r="H88" s="58" t="s">
        <v>314</v>
      </c>
      <c r="I88" s="58">
        <v>50</v>
      </c>
      <c r="J88" s="58">
        <v>20</v>
      </c>
      <c r="K88" s="58">
        <v>0.36</v>
      </c>
      <c r="L88" s="58">
        <v>1450</v>
      </c>
      <c r="M88" s="58" t="s">
        <v>155</v>
      </c>
      <c r="N88" s="58" t="s">
        <v>155</v>
      </c>
      <c r="O88" s="58">
        <v>1950</v>
      </c>
      <c r="P88" s="58">
        <v>4000</v>
      </c>
      <c r="Q88" s="58">
        <v>6000</v>
      </c>
      <c r="R88" s="58" t="s">
        <v>155</v>
      </c>
      <c r="S88" s="58" t="s">
        <v>155</v>
      </c>
      <c r="T88" s="58">
        <v>45</v>
      </c>
      <c r="U88" s="58">
        <v>1</v>
      </c>
      <c r="V88" s="58" t="s">
        <v>155</v>
      </c>
      <c r="W88" s="58">
        <v>0.9</v>
      </c>
      <c r="X88" s="48"/>
      <c r="Y88" s="48"/>
      <c r="Z88" s="48"/>
    </row>
    <row r="89" spans="1:26" ht="14.25" customHeight="1">
      <c r="A89" s="59" t="s">
        <v>408</v>
      </c>
      <c r="B89" s="58" t="s">
        <v>344</v>
      </c>
      <c r="C89" s="58" t="s">
        <v>3</v>
      </c>
      <c r="D89" s="58" t="s">
        <v>155</v>
      </c>
      <c r="E89" s="58" t="s">
        <v>155</v>
      </c>
      <c r="F89" s="58" t="s">
        <v>155</v>
      </c>
      <c r="G89" s="58" t="s">
        <v>360</v>
      </c>
      <c r="H89" s="58" t="s">
        <v>314</v>
      </c>
      <c r="I89" s="58">
        <v>-60</v>
      </c>
      <c r="J89" s="58">
        <v>20</v>
      </c>
      <c r="K89" s="58">
        <v>-0.2</v>
      </c>
      <c r="L89" s="58">
        <v>4000</v>
      </c>
      <c r="M89" s="58" t="s">
        <v>155</v>
      </c>
      <c r="N89" s="58" t="s">
        <v>155</v>
      </c>
      <c r="O89" s="58">
        <v>6000</v>
      </c>
      <c r="P89" s="58" t="s">
        <v>155</v>
      </c>
      <c r="Q89" s="58" t="s">
        <v>155</v>
      </c>
      <c r="R89" s="58" t="s">
        <v>155</v>
      </c>
      <c r="S89" s="58" t="s">
        <v>155</v>
      </c>
      <c r="T89" s="58">
        <v>38</v>
      </c>
      <c r="U89" s="58">
        <v>-1</v>
      </c>
      <c r="V89" s="58" t="s">
        <v>155</v>
      </c>
      <c r="W89" s="58">
        <v>1.4</v>
      </c>
      <c r="X89" s="48"/>
      <c r="Y89" s="48"/>
      <c r="Z89" s="48"/>
    </row>
    <row r="90" spans="1:26" ht="14.25" customHeight="1">
      <c r="A90" s="59" t="s">
        <v>409</v>
      </c>
      <c r="B90" s="58" t="s">
        <v>344</v>
      </c>
      <c r="C90" s="58" t="s">
        <v>3</v>
      </c>
      <c r="D90" s="58" t="s">
        <v>155</v>
      </c>
      <c r="E90" s="58" t="s">
        <v>155</v>
      </c>
      <c r="F90" s="58" t="s">
        <v>155</v>
      </c>
      <c r="G90" s="58" t="s">
        <v>313</v>
      </c>
      <c r="H90" s="58" t="s">
        <v>314</v>
      </c>
      <c r="I90" s="58">
        <v>60</v>
      </c>
      <c r="J90" s="58">
        <v>30</v>
      </c>
      <c r="K90" s="58">
        <v>0.2</v>
      </c>
      <c r="L90" s="58">
        <v>3000</v>
      </c>
      <c r="M90" s="58" t="s">
        <v>155</v>
      </c>
      <c r="N90" s="58" t="s">
        <v>155</v>
      </c>
      <c r="O90" s="58">
        <v>4000</v>
      </c>
      <c r="P90" s="58" t="s">
        <v>155</v>
      </c>
      <c r="Q90" s="58" t="s">
        <v>155</v>
      </c>
      <c r="R90" s="58" t="s">
        <v>155</v>
      </c>
      <c r="S90" s="58" t="s">
        <v>155</v>
      </c>
      <c r="T90" s="58">
        <v>34</v>
      </c>
      <c r="U90" s="58">
        <v>1.1000000000000001</v>
      </c>
      <c r="V90" s="58" t="s">
        <v>155</v>
      </c>
      <c r="W90" s="58">
        <v>0.87</v>
      </c>
      <c r="X90" s="48"/>
      <c r="Y90" s="48"/>
      <c r="Z90" s="48"/>
    </row>
    <row r="91" spans="1:26" ht="14.25" customHeight="1">
      <c r="A91" s="59" t="s">
        <v>410</v>
      </c>
      <c r="B91" s="58" t="s">
        <v>319</v>
      </c>
      <c r="C91" s="58" t="s">
        <v>3</v>
      </c>
      <c r="D91" s="58" t="s">
        <v>155</v>
      </c>
      <c r="E91" s="58" t="s">
        <v>155</v>
      </c>
      <c r="F91" s="58" t="s">
        <v>133</v>
      </c>
      <c r="G91" s="58" t="s">
        <v>313</v>
      </c>
      <c r="H91" s="58" t="s">
        <v>314</v>
      </c>
      <c r="I91" s="58">
        <v>30</v>
      </c>
      <c r="J91" s="58">
        <v>10</v>
      </c>
      <c r="K91" s="58">
        <v>0.3</v>
      </c>
      <c r="L91" s="58" t="s">
        <v>155</v>
      </c>
      <c r="M91" s="58" t="s">
        <v>155</v>
      </c>
      <c r="N91" s="58" t="s">
        <v>155</v>
      </c>
      <c r="O91" s="58">
        <v>1200</v>
      </c>
      <c r="P91" s="58">
        <v>1600</v>
      </c>
      <c r="Q91" s="58">
        <v>2000</v>
      </c>
      <c r="R91" s="58">
        <v>3000</v>
      </c>
      <c r="S91" s="58">
        <v>4000</v>
      </c>
      <c r="T91" s="58">
        <v>38</v>
      </c>
      <c r="U91" s="58">
        <v>-1</v>
      </c>
      <c r="V91" s="58" t="s">
        <v>155</v>
      </c>
      <c r="W91" s="58">
        <v>1.4</v>
      </c>
      <c r="X91" s="48"/>
      <c r="Y91" s="48"/>
      <c r="Z91" s="48"/>
    </row>
    <row r="92" spans="1:26" ht="14.25" customHeight="1">
      <c r="A92" s="59" t="s">
        <v>411</v>
      </c>
      <c r="B92" s="58" t="s">
        <v>319</v>
      </c>
      <c r="C92" s="58" t="s">
        <v>3</v>
      </c>
      <c r="D92" s="58" t="s">
        <v>155</v>
      </c>
      <c r="E92" s="58" t="s">
        <v>155</v>
      </c>
      <c r="F92" s="58" t="s">
        <v>133</v>
      </c>
      <c r="G92" s="58" t="s">
        <v>360</v>
      </c>
      <c r="H92" s="58" t="s">
        <v>314</v>
      </c>
      <c r="I92" s="58">
        <v>-20</v>
      </c>
      <c r="J92" s="58">
        <v>10</v>
      </c>
      <c r="K92" s="58">
        <v>-0.75</v>
      </c>
      <c r="L92" s="58" t="s">
        <v>155</v>
      </c>
      <c r="M92" s="58" t="s">
        <v>155</v>
      </c>
      <c r="N92" s="58" t="s">
        <v>155</v>
      </c>
      <c r="O92" s="58">
        <v>1200</v>
      </c>
      <c r="P92" s="58">
        <v>1500</v>
      </c>
      <c r="Q92" s="58">
        <v>2200</v>
      </c>
      <c r="R92" s="58">
        <v>3600</v>
      </c>
      <c r="S92" s="58">
        <v>6000</v>
      </c>
      <c r="T92" s="58">
        <v>51</v>
      </c>
      <c r="U92" s="58">
        <v>-2.5</v>
      </c>
      <c r="V92" s="58" t="s">
        <v>155</v>
      </c>
      <c r="W92" s="58">
        <v>1.1000000000000001</v>
      </c>
      <c r="X92" s="48"/>
      <c r="Y92" s="48"/>
      <c r="Z92" s="48"/>
    </row>
    <row r="93" spans="1:26" ht="14.25" customHeight="1">
      <c r="A93" s="59" t="s">
        <v>412</v>
      </c>
      <c r="B93" s="58" t="s">
        <v>413</v>
      </c>
      <c r="C93" s="58" t="s">
        <v>4</v>
      </c>
      <c r="D93" s="58" t="s">
        <v>414</v>
      </c>
      <c r="E93" s="58" t="s">
        <v>155</v>
      </c>
      <c r="F93" s="58" t="s">
        <v>133</v>
      </c>
      <c r="G93" s="58" t="s">
        <v>313</v>
      </c>
      <c r="H93" s="58" t="s">
        <v>314</v>
      </c>
      <c r="I93" s="58">
        <v>30</v>
      </c>
      <c r="J93" s="58">
        <v>10</v>
      </c>
      <c r="K93" s="58">
        <v>0.5</v>
      </c>
      <c r="L93" s="58" t="s">
        <v>155</v>
      </c>
      <c r="M93" s="58" t="s">
        <v>155</v>
      </c>
      <c r="N93" s="58" t="s">
        <v>155</v>
      </c>
      <c r="O93" s="58">
        <v>1200</v>
      </c>
      <c r="P93" s="58">
        <v>1600</v>
      </c>
      <c r="Q93" s="58">
        <v>2300</v>
      </c>
      <c r="R93" s="58">
        <v>2500</v>
      </c>
      <c r="S93" s="58" t="s">
        <v>155</v>
      </c>
      <c r="T93" s="58">
        <v>25</v>
      </c>
      <c r="U93" s="58">
        <v>1.5</v>
      </c>
      <c r="V93" s="58" t="s">
        <v>155</v>
      </c>
      <c r="W93" s="58">
        <v>0.63</v>
      </c>
      <c r="X93" s="48"/>
      <c r="Y93" s="48"/>
      <c r="Z93" s="48"/>
    </row>
    <row r="94" spans="1:26" ht="14.25" customHeight="1">
      <c r="A94" s="59" t="s">
        <v>415</v>
      </c>
      <c r="B94" s="58" t="s">
        <v>416</v>
      </c>
      <c r="C94" s="58" t="s">
        <v>4</v>
      </c>
      <c r="D94" s="58" t="s">
        <v>155</v>
      </c>
      <c r="E94" s="58" t="s">
        <v>155</v>
      </c>
      <c r="F94" s="58" t="s">
        <v>133</v>
      </c>
      <c r="G94" s="58" t="s">
        <v>370</v>
      </c>
      <c r="H94" s="58" t="s">
        <v>341</v>
      </c>
      <c r="I94" s="58">
        <v>-20</v>
      </c>
      <c r="J94" s="58">
        <v>10</v>
      </c>
      <c r="K94" s="58">
        <v>-0.5</v>
      </c>
      <c r="L94" s="58" t="s">
        <v>155</v>
      </c>
      <c r="M94" s="58" t="s">
        <v>155</v>
      </c>
      <c r="N94" s="58" t="s">
        <v>155</v>
      </c>
      <c r="O94" s="58">
        <v>1200</v>
      </c>
      <c r="P94" s="58">
        <v>1500</v>
      </c>
      <c r="Q94" s="58">
        <v>2200</v>
      </c>
      <c r="R94" s="58">
        <v>3600</v>
      </c>
      <c r="S94" s="58">
        <v>6000</v>
      </c>
      <c r="T94" s="58">
        <v>25</v>
      </c>
      <c r="U94" s="58">
        <v>1.5</v>
      </c>
      <c r="V94" s="58" t="s">
        <v>155</v>
      </c>
      <c r="W94" s="58">
        <v>0.63</v>
      </c>
      <c r="X94" s="48"/>
      <c r="Y94" s="48"/>
      <c r="Z94" s="48"/>
    </row>
    <row r="95" spans="1:26" ht="14.25" customHeight="1">
      <c r="A95" s="59" t="s">
        <v>417</v>
      </c>
      <c r="B95" s="58" t="s">
        <v>416</v>
      </c>
      <c r="C95" s="58" t="s">
        <v>3</v>
      </c>
      <c r="D95" s="58" t="s">
        <v>155</v>
      </c>
      <c r="E95" s="58" t="s">
        <v>155</v>
      </c>
      <c r="F95" s="58" t="s">
        <v>155</v>
      </c>
      <c r="G95" s="58" t="s">
        <v>370</v>
      </c>
      <c r="H95" s="58" t="s">
        <v>341</v>
      </c>
      <c r="I95" s="58">
        <v>-60</v>
      </c>
      <c r="J95" s="58">
        <v>20</v>
      </c>
      <c r="K95" s="58">
        <v>-0.3</v>
      </c>
      <c r="L95" s="58" t="s">
        <v>155</v>
      </c>
      <c r="M95" s="58" t="s">
        <v>155</v>
      </c>
      <c r="N95" s="58" t="s">
        <v>155</v>
      </c>
      <c r="O95" s="58" t="s">
        <v>155</v>
      </c>
      <c r="P95" s="58" t="s">
        <v>155</v>
      </c>
      <c r="Q95" s="58" t="s">
        <v>155</v>
      </c>
      <c r="R95" s="58">
        <v>4000</v>
      </c>
      <c r="S95" s="58">
        <v>6000</v>
      </c>
      <c r="T95" s="58">
        <v>15</v>
      </c>
      <c r="U95" s="58">
        <v>1.5</v>
      </c>
      <c r="V95" s="58" t="s">
        <v>155</v>
      </c>
      <c r="W95" s="58">
        <v>0.7</v>
      </c>
      <c r="X95" s="48"/>
      <c r="Y95" s="48"/>
      <c r="Z95" s="48"/>
    </row>
    <row r="96" spans="1:26" ht="14.25" customHeight="1">
      <c r="A96" s="59" t="s">
        <v>418</v>
      </c>
      <c r="B96" s="58" t="s">
        <v>324</v>
      </c>
      <c r="C96" s="58" t="s">
        <v>3</v>
      </c>
      <c r="D96" s="58" t="s">
        <v>155</v>
      </c>
      <c r="E96" s="58" t="s">
        <v>155</v>
      </c>
      <c r="F96" s="58" t="s">
        <v>133</v>
      </c>
      <c r="G96" s="58" t="s">
        <v>340</v>
      </c>
      <c r="H96" s="58" t="s">
        <v>341</v>
      </c>
      <c r="I96" s="58">
        <v>50</v>
      </c>
      <c r="J96" s="58">
        <v>20</v>
      </c>
      <c r="K96" s="58">
        <v>0.36</v>
      </c>
      <c r="L96" s="58">
        <v>1600</v>
      </c>
      <c r="M96" s="58" t="s">
        <v>155</v>
      </c>
      <c r="N96" s="58" t="s">
        <v>155</v>
      </c>
      <c r="O96" s="58">
        <v>2500</v>
      </c>
      <c r="P96" s="58">
        <v>4500</v>
      </c>
      <c r="Q96" s="58" t="s">
        <v>155</v>
      </c>
      <c r="R96" s="58" t="s">
        <v>155</v>
      </c>
      <c r="S96" s="58" t="s">
        <v>155</v>
      </c>
      <c r="T96" s="58">
        <v>22</v>
      </c>
      <c r="U96" s="58">
        <v>3</v>
      </c>
      <c r="V96" s="58">
        <v>1.3</v>
      </c>
      <c r="W96" s="58" t="s">
        <v>155</v>
      </c>
      <c r="X96" s="48"/>
      <c r="Y96" s="48"/>
      <c r="Z96" s="48"/>
    </row>
    <row r="97" spans="1:26" ht="14.25" customHeight="1">
      <c r="A97" s="59" t="s">
        <v>419</v>
      </c>
      <c r="B97" s="58" t="s">
        <v>324</v>
      </c>
      <c r="C97" s="58" t="s">
        <v>3</v>
      </c>
      <c r="D97" s="58" t="s">
        <v>155</v>
      </c>
      <c r="E97" s="58" t="s">
        <v>133</v>
      </c>
      <c r="F97" s="58" t="s">
        <v>133</v>
      </c>
      <c r="G97" s="58" t="s">
        <v>340</v>
      </c>
      <c r="H97" s="58" t="s">
        <v>341</v>
      </c>
      <c r="I97" s="58">
        <v>50</v>
      </c>
      <c r="J97" s="58">
        <v>20</v>
      </c>
      <c r="K97" s="58">
        <v>0.36</v>
      </c>
      <c r="L97" s="58">
        <v>1600</v>
      </c>
      <c r="M97" s="58" t="s">
        <v>155</v>
      </c>
      <c r="N97" s="58" t="s">
        <v>155</v>
      </c>
      <c r="O97" s="58">
        <v>2500</v>
      </c>
      <c r="P97" s="58">
        <v>4500</v>
      </c>
      <c r="Q97" s="58" t="s">
        <v>155</v>
      </c>
      <c r="R97" s="58" t="s">
        <v>155</v>
      </c>
      <c r="S97" s="58" t="s">
        <v>155</v>
      </c>
      <c r="T97" s="58" t="s">
        <v>430</v>
      </c>
      <c r="U97" s="58" t="s">
        <v>431</v>
      </c>
      <c r="V97" s="58" t="s">
        <v>155</v>
      </c>
      <c r="W97" s="58">
        <v>1.4</v>
      </c>
      <c r="X97" s="48"/>
      <c r="Y97" s="48"/>
      <c r="Z97" s="48"/>
    </row>
    <row r="98" spans="1:26" ht="14.25" customHeight="1">
      <c r="A98" s="59" t="s">
        <v>420</v>
      </c>
      <c r="B98" s="58" t="s">
        <v>324</v>
      </c>
      <c r="C98" s="58" t="s">
        <v>3</v>
      </c>
      <c r="D98" s="58" t="s">
        <v>155</v>
      </c>
      <c r="E98" s="58" t="s">
        <v>155</v>
      </c>
      <c r="F98" s="58" t="s">
        <v>133</v>
      </c>
      <c r="G98" s="58" t="s">
        <v>340</v>
      </c>
      <c r="H98" s="58" t="s">
        <v>341</v>
      </c>
      <c r="I98" s="58">
        <v>60</v>
      </c>
      <c r="J98" s="58">
        <v>20</v>
      </c>
      <c r="K98" s="58">
        <v>0.2</v>
      </c>
      <c r="L98" s="58">
        <v>4200</v>
      </c>
      <c r="M98" s="58" t="s">
        <v>155</v>
      </c>
      <c r="N98" s="58" t="s">
        <v>155</v>
      </c>
      <c r="O98" s="58">
        <v>5000</v>
      </c>
      <c r="P98" s="58">
        <v>7000</v>
      </c>
      <c r="Q98" s="58" t="s">
        <v>155</v>
      </c>
      <c r="R98" s="58" t="s">
        <v>155</v>
      </c>
      <c r="S98" s="58" t="s">
        <v>155</v>
      </c>
      <c r="T98" s="58" t="s">
        <v>437</v>
      </c>
      <c r="U98" s="58" t="s">
        <v>438</v>
      </c>
      <c r="V98" s="58" t="s">
        <v>155</v>
      </c>
      <c r="W98" s="58" t="s">
        <v>439</v>
      </c>
      <c r="X98" s="48"/>
      <c r="Y98" s="48"/>
      <c r="Z98" s="48"/>
    </row>
    <row r="99" spans="1:26" ht="14.25" customHeight="1">
      <c r="A99" s="59" t="s">
        <v>421</v>
      </c>
      <c r="B99" s="58" t="s">
        <v>324</v>
      </c>
      <c r="C99" s="58" t="s">
        <v>3</v>
      </c>
      <c r="D99" s="58" t="s">
        <v>155</v>
      </c>
      <c r="E99" s="58" t="s">
        <v>155</v>
      </c>
      <c r="F99" s="58" t="s">
        <v>133</v>
      </c>
      <c r="G99" s="58" t="s">
        <v>340</v>
      </c>
      <c r="H99" s="58" t="s">
        <v>341</v>
      </c>
      <c r="I99" s="58">
        <v>60</v>
      </c>
      <c r="J99" s="58">
        <v>20</v>
      </c>
      <c r="K99" s="58">
        <v>0.25</v>
      </c>
      <c r="L99" s="58">
        <v>5000</v>
      </c>
      <c r="M99" s="58" t="s">
        <v>155</v>
      </c>
      <c r="N99" s="58" t="s">
        <v>155</v>
      </c>
      <c r="O99" s="58" t="s">
        <v>155</v>
      </c>
      <c r="P99" s="58" t="s">
        <v>155</v>
      </c>
      <c r="Q99" s="58" t="s">
        <v>155</v>
      </c>
      <c r="R99" s="58" t="s">
        <v>155</v>
      </c>
      <c r="S99" s="58" t="s">
        <v>155</v>
      </c>
      <c r="T99" s="58">
        <v>38</v>
      </c>
      <c r="U99" s="58">
        <v>-1</v>
      </c>
      <c r="V99" s="58" t="s">
        <v>155</v>
      </c>
      <c r="W99" s="58">
        <v>1.4</v>
      </c>
      <c r="X99" s="48"/>
      <c r="Y99" s="48"/>
      <c r="Z99" s="48"/>
    </row>
    <row r="100" spans="1:26" ht="14.25" customHeight="1">
      <c r="A100" s="59" t="s">
        <v>422</v>
      </c>
      <c r="B100" s="58" t="s">
        <v>324</v>
      </c>
      <c r="C100" s="58" t="s">
        <v>3</v>
      </c>
      <c r="D100" s="58" t="s">
        <v>155</v>
      </c>
      <c r="E100" s="58" t="s">
        <v>155</v>
      </c>
      <c r="F100" s="58" t="s">
        <v>133</v>
      </c>
      <c r="G100" s="58" t="s">
        <v>325</v>
      </c>
      <c r="H100" s="58" t="s">
        <v>326</v>
      </c>
      <c r="I100" s="58" t="s">
        <v>423</v>
      </c>
      <c r="J100" s="58">
        <v>10</v>
      </c>
      <c r="K100" s="58" t="s">
        <v>424</v>
      </c>
      <c r="L100" s="58" t="s">
        <v>155</v>
      </c>
      <c r="M100" s="58" t="s">
        <v>155</v>
      </c>
      <c r="N100" s="58" t="s">
        <v>155</v>
      </c>
      <c r="O100" s="58" t="s">
        <v>425</v>
      </c>
      <c r="P100" s="58" t="s">
        <v>426</v>
      </c>
      <c r="Q100" s="58" t="s">
        <v>427</v>
      </c>
      <c r="R100" s="58" t="s">
        <v>428</v>
      </c>
      <c r="S100" s="58" t="s">
        <v>429</v>
      </c>
      <c r="T100" s="58">
        <v>34</v>
      </c>
      <c r="U100" s="58">
        <v>1.1000000000000001</v>
      </c>
      <c r="V100" s="58" t="s">
        <v>155</v>
      </c>
      <c r="W100" s="58">
        <v>0.87</v>
      </c>
      <c r="X100" s="48"/>
      <c r="Y100" s="48"/>
      <c r="Z100" s="48"/>
    </row>
    <row r="101" spans="1:26" ht="14.25" customHeight="1">
      <c r="A101" s="59" t="s">
        <v>432</v>
      </c>
      <c r="B101" s="58" t="s">
        <v>324</v>
      </c>
      <c r="C101" s="58" t="s">
        <v>3</v>
      </c>
      <c r="D101" s="58" t="s">
        <v>155</v>
      </c>
      <c r="E101" s="58" t="s">
        <v>155</v>
      </c>
      <c r="F101" s="58" t="s">
        <v>133</v>
      </c>
      <c r="G101" s="58" t="s">
        <v>325</v>
      </c>
      <c r="H101" s="58" t="s">
        <v>326</v>
      </c>
      <c r="I101" s="58" t="s">
        <v>433</v>
      </c>
      <c r="J101" s="58">
        <v>20</v>
      </c>
      <c r="K101" s="58" t="s">
        <v>434</v>
      </c>
      <c r="L101" s="58" t="s">
        <v>435</v>
      </c>
      <c r="M101" s="58" t="s">
        <v>155</v>
      </c>
      <c r="N101" s="58" t="s">
        <v>155</v>
      </c>
      <c r="O101" s="58" t="s">
        <v>436</v>
      </c>
      <c r="P101" s="58" t="s">
        <v>155</v>
      </c>
      <c r="Q101" s="58" t="s">
        <v>155</v>
      </c>
      <c r="R101" s="58" t="s">
        <v>155</v>
      </c>
      <c r="S101" s="58" t="s">
        <v>155</v>
      </c>
      <c r="T101" s="58">
        <v>45</v>
      </c>
      <c r="U101" s="58">
        <v>1</v>
      </c>
      <c r="V101" s="58">
        <v>0.9</v>
      </c>
      <c r="W101" s="58" t="s">
        <v>155</v>
      </c>
      <c r="X101" s="48"/>
      <c r="Y101" s="48"/>
      <c r="Z101" s="48"/>
    </row>
    <row r="102" spans="1:26" ht="14.25" customHeight="1">
      <c r="A102" s="59" t="s">
        <v>440</v>
      </c>
      <c r="B102" s="58" t="s">
        <v>324</v>
      </c>
      <c r="C102" s="58" t="s">
        <v>3</v>
      </c>
      <c r="D102" s="58" t="s">
        <v>155</v>
      </c>
      <c r="E102" s="58" t="s">
        <v>155</v>
      </c>
      <c r="F102" s="58" t="s">
        <v>133</v>
      </c>
      <c r="G102" s="58" t="s">
        <v>370</v>
      </c>
      <c r="H102" s="58" t="s">
        <v>341</v>
      </c>
      <c r="I102" s="58">
        <v>-20</v>
      </c>
      <c r="J102" s="58">
        <v>10</v>
      </c>
      <c r="K102" s="58">
        <v>-0.5</v>
      </c>
      <c r="L102" s="58" t="s">
        <v>155</v>
      </c>
      <c r="M102" s="58" t="s">
        <v>155</v>
      </c>
      <c r="N102" s="58" t="s">
        <v>155</v>
      </c>
      <c r="O102" s="58">
        <v>1200</v>
      </c>
      <c r="P102" s="58">
        <v>1500</v>
      </c>
      <c r="Q102" s="58">
        <v>2200</v>
      </c>
      <c r="R102" s="58">
        <v>3600</v>
      </c>
      <c r="S102" s="58">
        <v>6000</v>
      </c>
      <c r="T102" s="58">
        <v>36</v>
      </c>
      <c r="U102" s="58">
        <v>1</v>
      </c>
      <c r="V102" s="58" t="s">
        <v>155</v>
      </c>
      <c r="W102" s="58">
        <v>0.95</v>
      </c>
      <c r="X102" s="48"/>
      <c r="Y102" s="48"/>
      <c r="Z102" s="48"/>
    </row>
    <row r="103" spans="1:26" ht="14.25" customHeight="1">
      <c r="A103" s="59" t="s">
        <v>441</v>
      </c>
      <c r="B103" s="58" t="s">
        <v>324</v>
      </c>
      <c r="C103" s="58" t="s">
        <v>3</v>
      </c>
      <c r="D103" s="58" t="s">
        <v>155</v>
      </c>
      <c r="E103" s="58" t="s">
        <v>155</v>
      </c>
      <c r="F103" s="58" t="s">
        <v>133</v>
      </c>
      <c r="G103" s="58" t="s">
        <v>340</v>
      </c>
      <c r="H103" s="58" t="s">
        <v>341</v>
      </c>
      <c r="I103" s="58">
        <v>30</v>
      </c>
      <c r="J103" s="58">
        <v>10</v>
      </c>
      <c r="K103" s="58">
        <v>0.5</v>
      </c>
      <c r="L103" s="58" t="s">
        <v>155</v>
      </c>
      <c r="M103" s="58" t="s">
        <v>155</v>
      </c>
      <c r="N103" s="58" t="s">
        <v>155</v>
      </c>
      <c r="O103" s="58">
        <v>1200</v>
      </c>
      <c r="P103" s="58">
        <v>1600</v>
      </c>
      <c r="Q103" s="58">
        <v>2300</v>
      </c>
      <c r="R103" s="58">
        <v>2300</v>
      </c>
      <c r="S103" s="58" t="s">
        <v>155</v>
      </c>
      <c r="T103" s="58">
        <v>51</v>
      </c>
      <c r="U103" s="58">
        <v>-2.5</v>
      </c>
      <c r="V103" s="58" t="s">
        <v>155</v>
      </c>
      <c r="W103" s="58">
        <v>1.1000000000000001</v>
      </c>
      <c r="X103" s="48"/>
      <c r="Y103" s="48"/>
      <c r="Z103" s="48"/>
    </row>
    <row r="104" spans="1:26" ht="14.25" customHeight="1">
      <c r="A104" s="59" t="s">
        <v>442</v>
      </c>
      <c r="B104" s="58" t="s">
        <v>324</v>
      </c>
      <c r="C104" s="58" t="s">
        <v>3</v>
      </c>
      <c r="D104" s="58" t="s">
        <v>155</v>
      </c>
      <c r="E104" s="58" t="s">
        <v>155</v>
      </c>
      <c r="F104" s="58" t="s">
        <v>133</v>
      </c>
      <c r="G104" s="58" t="s">
        <v>340</v>
      </c>
      <c r="H104" s="58" t="s">
        <v>341</v>
      </c>
      <c r="I104" s="58">
        <v>30</v>
      </c>
      <c r="J104" s="58">
        <v>10</v>
      </c>
      <c r="K104" s="58">
        <v>0.3</v>
      </c>
      <c r="L104" s="58" t="s">
        <v>155</v>
      </c>
      <c r="M104" s="58" t="s">
        <v>155</v>
      </c>
      <c r="N104" s="58" t="s">
        <v>155</v>
      </c>
      <c r="O104" s="58">
        <v>1200</v>
      </c>
      <c r="P104" s="58">
        <v>1600</v>
      </c>
      <c r="Q104" s="58">
        <v>2000</v>
      </c>
      <c r="R104" s="58">
        <v>3000</v>
      </c>
      <c r="S104" s="58">
        <v>4000</v>
      </c>
      <c r="T104" s="58">
        <v>51</v>
      </c>
      <c r="U104" s="58">
        <v>-2.5</v>
      </c>
      <c r="V104" s="58" t="s">
        <v>155</v>
      </c>
      <c r="W104" s="58">
        <v>1.1000000000000001</v>
      </c>
      <c r="X104" s="48"/>
      <c r="Y104" s="48"/>
      <c r="Z104" s="48"/>
    </row>
    <row r="105" spans="1:26" ht="14.25" customHeight="1">
      <c r="A105" s="59" t="s">
        <v>443</v>
      </c>
      <c r="B105" s="58" t="s">
        <v>324</v>
      </c>
      <c r="C105" s="58" t="s">
        <v>3</v>
      </c>
      <c r="D105" s="58" t="s">
        <v>155</v>
      </c>
      <c r="E105" s="58" t="s">
        <v>155</v>
      </c>
      <c r="F105" s="58" t="s">
        <v>133</v>
      </c>
      <c r="G105" s="58" t="s">
        <v>340</v>
      </c>
      <c r="H105" s="58" t="s">
        <v>341</v>
      </c>
      <c r="I105" s="58">
        <v>50</v>
      </c>
      <c r="J105" s="58">
        <v>20</v>
      </c>
      <c r="K105" s="58">
        <v>0.4</v>
      </c>
      <c r="L105" s="58">
        <v>1450</v>
      </c>
      <c r="M105" s="58" t="s">
        <v>155</v>
      </c>
      <c r="N105" s="58" t="s">
        <v>155</v>
      </c>
      <c r="O105" s="58">
        <v>1950</v>
      </c>
      <c r="P105" s="58">
        <v>4000</v>
      </c>
      <c r="Q105" s="58">
        <v>6000</v>
      </c>
      <c r="R105" s="58" t="s">
        <v>155</v>
      </c>
      <c r="S105" s="58" t="s">
        <v>155</v>
      </c>
      <c r="T105" s="58">
        <v>34</v>
      </c>
      <c r="U105" s="58">
        <v>2.5</v>
      </c>
      <c r="V105" s="58" t="s">
        <v>155</v>
      </c>
      <c r="W105" s="58">
        <v>0.82</v>
      </c>
      <c r="X105" s="48"/>
      <c r="Y105" s="48"/>
      <c r="Z105" s="48"/>
    </row>
    <row r="106" spans="1:26" ht="14.25" customHeight="1">
      <c r="A106" s="59" t="s">
        <v>444</v>
      </c>
      <c r="B106" s="58" t="s">
        <v>324</v>
      </c>
      <c r="C106" s="58" t="s">
        <v>3</v>
      </c>
      <c r="D106" s="58" t="s">
        <v>155</v>
      </c>
      <c r="E106" s="58" t="s">
        <v>155</v>
      </c>
      <c r="F106" s="58" t="s">
        <v>155</v>
      </c>
      <c r="G106" s="58" t="s">
        <v>370</v>
      </c>
      <c r="H106" s="58" t="s">
        <v>341</v>
      </c>
      <c r="I106" s="58">
        <v>-60</v>
      </c>
      <c r="J106" s="58">
        <v>20</v>
      </c>
      <c r="K106" s="58">
        <v>-0.25</v>
      </c>
      <c r="L106" s="58">
        <v>4000</v>
      </c>
      <c r="M106" s="58" t="s">
        <v>155</v>
      </c>
      <c r="N106" s="58" t="s">
        <v>155</v>
      </c>
      <c r="O106" s="58">
        <v>6000</v>
      </c>
      <c r="P106" s="58" t="s">
        <v>155</v>
      </c>
      <c r="Q106" s="58" t="s">
        <v>155</v>
      </c>
      <c r="R106" s="58" t="s">
        <v>155</v>
      </c>
      <c r="S106" s="58" t="s">
        <v>155</v>
      </c>
      <c r="T106" s="58">
        <v>25</v>
      </c>
      <c r="U106" s="58">
        <v>1.5</v>
      </c>
      <c r="V106" s="58" t="s">
        <v>155</v>
      </c>
      <c r="W106" s="58">
        <v>0.63</v>
      </c>
      <c r="X106" s="48"/>
      <c r="Y106" s="48"/>
      <c r="Z106" s="48"/>
    </row>
    <row r="107" spans="1:26" ht="14.25" customHeight="1">
      <c r="A107" s="59" t="s">
        <v>445</v>
      </c>
      <c r="B107" s="58" t="s">
        <v>324</v>
      </c>
      <c r="C107" s="58" t="s">
        <v>3</v>
      </c>
      <c r="D107" s="58" t="s">
        <v>155</v>
      </c>
      <c r="E107" s="58" t="s">
        <v>133</v>
      </c>
      <c r="F107" s="58" t="s">
        <v>155</v>
      </c>
      <c r="G107" s="58" t="s">
        <v>370</v>
      </c>
      <c r="H107" s="58" t="s">
        <v>341</v>
      </c>
      <c r="I107" s="58">
        <v>-60</v>
      </c>
      <c r="J107" s="58">
        <v>20</v>
      </c>
      <c r="K107" s="58">
        <v>-0.25</v>
      </c>
      <c r="L107" s="58">
        <v>4000</v>
      </c>
      <c r="M107" s="58" t="s">
        <v>155</v>
      </c>
      <c r="N107" s="58" t="s">
        <v>155</v>
      </c>
      <c r="O107" s="58">
        <v>6000</v>
      </c>
      <c r="P107" s="58" t="s">
        <v>155</v>
      </c>
      <c r="Q107" s="58" t="s">
        <v>155</v>
      </c>
      <c r="R107" s="58" t="s">
        <v>155</v>
      </c>
      <c r="S107" s="58" t="s">
        <v>155</v>
      </c>
      <c r="T107" s="58">
        <v>25</v>
      </c>
      <c r="U107" s="58">
        <v>1.5</v>
      </c>
      <c r="V107" s="58" t="s">
        <v>155</v>
      </c>
      <c r="W107" s="58">
        <v>0.63</v>
      </c>
      <c r="X107" s="48"/>
      <c r="Y107" s="48"/>
      <c r="Z107" s="48"/>
    </row>
    <row r="108" spans="1:26" ht="14.25" customHeight="1">
      <c r="A108" s="59" t="s">
        <v>446</v>
      </c>
      <c r="B108" s="58" t="s">
        <v>324</v>
      </c>
      <c r="C108" s="58" t="s">
        <v>3</v>
      </c>
      <c r="D108" s="58" t="s">
        <v>155</v>
      </c>
      <c r="E108" s="58" t="s">
        <v>155</v>
      </c>
      <c r="F108" s="58" t="s">
        <v>155</v>
      </c>
      <c r="G108" s="58" t="s">
        <v>340</v>
      </c>
      <c r="H108" s="58" t="s">
        <v>341</v>
      </c>
      <c r="I108" s="58">
        <v>60</v>
      </c>
      <c r="J108" s="58">
        <v>30</v>
      </c>
      <c r="K108" s="58">
        <v>0.25</v>
      </c>
      <c r="L108" s="58">
        <v>3000</v>
      </c>
      <c r="M108" s="58" t="s">
        <v>155</v>
      </c>
      <c r="N108" s="58" t="s">
        <v>155</v>
      </c>
      <c r="O108" s="58">
        <v>4000</v>
      </c>
      <c r="P108" s="58" t="s">
        <v>155</v>
      </c>
      <c r="Q108" s="58" t="s">
        <v>155</v>
      </c>
      <c r="R108" s="58" t="s">
        <v>155</v>
      </c>
      <c r="S108" s="58" t="s">
        <v>155</v>
      </c>
      <c r="T108" s="58">
        <v>15</v>
      </c>
      <c r="U108" s="58">
        <v>1.5</v>
      </c>
      <c r="V108" s="58" t="s">
        <v>155</v>
      </c>
      <c r="W108" s="58">
        <v>0.7</v>
      </c>
      <c r="X108" s="48"/>
      <c r="Y108" s="48"/>
      <c r="Z108" s="48"/>
    </row>
    <row r="109" spans="1:26" ht="14.25" customHeight="1">
      <c r="A109" s="59" t="s">
        <v>447</v>
      </c>
      <c r="B109" s="58" t="s">
        <v>448</v>
      </c>
      <c r="C109" s="58" t="s">
        <v>3</v>
      </c>
      <c r="D109" s="58" t="s">
        <v>155</v>
      </c>
      <c r="E109" s="58" t="s">
        <v>155</v>
      </c>
      <c r="F109" s="58" t="s">
        <v>133</v>
      </c>
      <c r="G109" s="58" t="s">
        <v>340</v>
      </c>
      <c r="H109" s="58" t="s">
        <v>341</v>
      </c>
      <c r="I109" s="58">
        <v>50</v>
      </c>
      <c r="J109" s="58">
        <v>20</v>
      </c>
      <c r="K109" s="58">
        <v>0.35</v>
      </c>
      <c r="L109" s="58">
        <v>1600</v>
      </c>
      <c r="M109" s="58" t="s">
        <v>155</v>
      </c>
      <c r="N109" s="58" t="s">
        <v>155</v>
      </c>
      <c r="O109" s="58">
        <v>2500</v>
      </c>
      <c r="P109" s="58">
        <v>4500</v>
      </c>
      <c r="Q109" s="58" t="s">
        <v>155</v>
      </c>
      <c r="R109" s="58" t="s">
        <v>155</v>
      </c>
      <c r="S109" s="58" t="s">
        <v>155</v>
      </c>
      <c r="T109" s="58" t="s">
        <v>430</v>
      </c>
      <c r="U109" s="58" t="s">
        <v>431</v>
      </c>
      <c r="V109" s="58" t="s">
        <v>155</v>
      </c>
      <c r="W109" s="58">
        <v>1.4</v>
      </c>
      <c r="X109" s="48"/>
      <c r="Y109" s="48"/>
      <c r="Z109" s="48"/>
    </row>
    <row r="110" spans="1:26" ht="14.25" customHeight="1">
      <c r="A110" s="59" t="s">
        <v>449</v>
      </c>
      <c r="B110" s="58" t="s">
        <v>448</v>
      </c>
      <c r="C110" s="58" t="s">
        <v>3</v>
      </c>
      <c r="D110" s="58" t="s">
        <v>155</v>
      </c>
      <c r="E110" s="58" t="s">
        <v>133</v>
      </c>
      <c r="F110" s="58" t="s">
        <v>133</v>
      </c>
      <c r="G110" s="58" t="s">
        <v>340</v>
      </c>
      <c r="H110" s="58" t="s">
        <v>341</v>
      </c>
      <c r="I110" s="58">
        <v>50</v>
      </c>
      <c r="J110" s="58">
        <v>20</v>
      </c>
      <c r="K110" s="58">
        <v>0.35</v>
      </c>
      <c r="L110" s="58">
        <v>1600</v>
      </c>
      <c r="M110" s="58" t="s">
        <v>155</v>
      </c>
      <c r="N110" s="58" t="s">
        <v>155</v>
      </c>
      <c r="O110" s="58">
        <v>2500</v>
      </c>
      <c r="P110" s="58">
        <v>4500</v>
      </c>
      <c r="Q110" s="58" t="s">
        <v>155</v>
      </c>
      <c r="R110" s="58" t="s">
        <v>155</v>
      </c>
      <c r="S110" s="58" t="s">
        <v>155</v>
      </c>
      <c r="T110" s="58" t="s">
        <v>430</v>
      </c>
      <c r="U110" s="58" t="s">
        <v>431</v>
      </c>
      <c r="V110" s="58" t="s">
        <v>155</v>
      </c>
      <c r="W110" s="58">
        <v>1.4</v>
      </c>
      <c r="X110" s="48"/>
      <c r="Y110" s="48"/>
      <c r="Z110" s="48"/>
    </row>
    <row r="111" spans="1:26" ht="14.25" customHeight="1">
      <c r="A111" s="59" t="s">
        <v>450</v>
      </c>
      <c r="B111" s="58" t="s">
        <v>448</v>
      </c>
      <c r="C111" s="58" t="s">
        <v>3</v>
      </c>
      <c r="D111" s="58" t="s">
        <v>155</v>
      </c>
      <c r="E111" s="58" t="s">
        <v>155</v>
      </c>
      <c r="F111" s="58" t="s">
        <v>133</v>
      </c>
      <c r="G111" s="58" t="s">
        <v>340</v>
      </c>
      <c r="H111" s="58" t="s">
        <v>341</v>
      </c>
      <c r="I111" s="58">
        <v>60</v>
      </c>
      <c r="J111" s="58">
        <v>20</v>
      </c>
      <c r="K111" s="58">
        <v>0.16</v>
      </c>
      <c r="L111" s="58">
        <v>4200</v>
      </c>
      <c r="M111" s="58" t="s">
        <v>155</v>
      </c>
      <c r="N111" s="58" t="s">
        <v>155</v>
      </c>
      <c r="O111" s="58">
        <v>5000</v>
      </c>
      <c r="P111" s="58">
        <v>7000</v>
      </c>
      <c r="Q111" s="58" t="s">
        <v>155</v>
      </c>
      <c r="R111" s="58" t="s">
        <v>155</v>
      </c>
      <c r="S111" s="58" t="s">
        <v>155</v>
      </c>
      <c r="T111" s="58" t="s">
        <v>437</v>
      </c>
      <c r="U111" s="58" t="s">
        <v>438</v>
      </c>
      <c r="V111" s="58" t="s">
        <v>155</v>
      </c>
      <c r="W111" s="58" t="s">
        <v>439</v>
      </c>
      <c r="X111" s="48"/>
      <c r="Y111" s="48"/>
      <c r="Z111" s="48"/>
    </row>
    <row r="112" spans="1:26" ht="14.25" customHeight="1">
      <c r="A112" s="59" t="s">
        <v>451</v>
      </c>
      <c r="B112" s="58" t="s">
        <v>448</v>
      </c>
      <c r="C112" s="58" t="s">
        <v>3</v>
      </c>
      <c r="D112" s="58" t="s">
        <v>155</v>
      </c>
      <c r="E112" s="58" t="s">
        <v>155</v>
      </c>
      <c r="F112" s="58" t="s">
        <v>133</v>
      </c>
      <c r="G112" s="58" t="s">
        <v>325</v>
      </c>
      <c r="H112" s="58" t="s">
        <v>326</v>
      </c>
      <c r="I112" s="58" t="s">
        <v>423</v>
      </c>
      <c r="J112" s="58">
        <v>10</v>
      </c>
      <c r="K112" s="58" t="s">
        <v>424</v>
      </c>
      <c r="L112" s="58" t="s">
        <v>155</v>
      </c>
      <c r="M112" s="58" t="s">
        <v>155</v>
      </c>
      <c r="N112" s="58" t="s">
        <v>155</v>
      </c>
      <c r="O112" s="58" t="s">
        <v>425</v>
      </c>
      <c r="P112" s="58" t="s">
        <v>426</v>
      </c>
      <c r="Q112" s="58" t="s">
        <v>427</v>
      </c>
      <c r="R112" s="58" t="s">
        <v>428</v>
      </c>
      <c r="S112" s="58" t="s">
        <v>429</v>
      </c>
      <c r="T112" s="58" t="s">
        <v>437</v>
      </c>
      <c r="U112" s="58" t="s">
        <v>438</v>
      </c>
      <c r="V112" s="58" t="s">
        <v>155</v>
      </c>
      <c r="W112" s="58" t="s">
        <v>439</v>
      </c>
      <c r="X112" s="48"/>
      <c r="Y112" s="48"/>
      <c r="Z112" s="48"/>
    </row>
    <row r="113" spans="1:26" ht="14.25" customHeight="1">
      <c r="A113" s="59" t="s">
        <v>452</v>
      </c>
      <c r="B113" s="58" t="s">
        <v>448</v>
      </c>
      <c r="C113" s="58" t="s">
        <v>3</v>
      </c>
      <c r="D113" s="58" t="s">
        <v>155</v>
      </c>
      <c r="E113" s="58" t="s">
        <v>133</v>
      </c>
      <c r="F113" s="58" t="s">
        <v>133</v>
      </c>
      <c r="G113" s="58" t="s">
        <v>325</v>
      </c>
      <c r="H113" s="58" t="s">
        <v>326</v>
      </c>
      <c r="I113" s="58" t="s">
        <v>423</v>
      </c>
      <c r="J113" s="58">
        <v>10</v>
      </c>
      <c r="K113" s="58" t="s">
        <v>424</v>
      </c>
      <c r="L113" s="58" t="s">
        <v>155</v>
      </c>
      <c r="M113" s="58" t="s">
        <v>155</v>
      </c>
      <c r="N113" s="58" t="s">
        <v>155</v>
      </c>
      <c r="O113" s="58" t="s">
        <v>425</v>
      </c>
      <c r="P113" s="58" t="s">
        <v>426</v>
      </c>
      <c r="Q113" s="58" t="s">
        <v>427</v>
      </c>
      <c r="R113" s="58" t="s">
        <v>428</v>
      </c>
      <c r="S113" s="58" t="s">
        <v>429</v>
      </c>
      <c r="T113" s="58">
        <v>38</v>
      </c>
      <c r="U113" s="58">
        <v>-1</v>
      </c>
      <c r="V113" s="58" t="s">
        <v>155</v>
      </c>
      <c r="W113" s="58">
        <v>1.4</v>
      </c>
      <c r="X113" s="48"/>
      <c r="Y113" s="48"/>
      <c r="Z113" s="48"/>
    </row>
    <row r="114" spans="1:26" ht="14.25" customHeight="1">
      <c r="A114" s="59" t="s">
        <v>453</v>
      </c>
      <c r="B114" s="58" t="s">
        <v>448</v>
      </c>
      <c r="C114" s="58" t="s">
        <v>3</v>
      </c>
      <c r="D114" s="58" t="s">
        <v>155</v>
      </c>
      <c r="E114" s="58" t="s">
        <v>155</v>
      </c>
      <c r="F114" s="58" t="s">
        <v>133</v>
      </c>
      <c r="G114" s="58" t="s">
        <v>325</v>
      </c>
      <c r="H114" s="58" t="s">
        <v>326</v>
      </c>
      <c r="I114" s="58" t="s">
        <v>433</v>
      </c>
      <c r="J114" s="58">
        <v>20</v>
      </c>
      <c r="K114" s="58" t="s">
        <v>454</v>
      </c>
      <c r="L114" s="58" t="s">
        <v>455</v>
      </c>
      <c r="M114" s="58" t="s">
        <v>155</v>
      </c>
      <c r="N114" s="58" t="s">
        <v>155</v>
      </c>
      <c r="O114" s="58" t="s">
        <v>456</v>
      </c>
      <c r="P114" s="58" t="s">
        <v>155</v>
      </c>
      <c r="Q114" s="58" t="s">
        <v>155</v>
      </c>
      <c r="R114" s="58" t="s">
        <v>155</v>
      </c>
      <c r="S114" s="58" t="s">
        <v>155</v>
      </c>
      <c r="T114" s="58">
        <v>34</v>
      </c>
      <c r="U114" s="58">
        <v>1.1000000000000001</v>
      </c>
      <c r="V114" s="58" t="s">
        <v>155</v>
      </c>
      <c r="W114" s="58">
        <v>0.87</v>
      </c>
      <c r="X114" s="48"/>
      <c r="Y114" s="48"/>
      <c r="Z114" s="48"/>
    </row>
    <row r="115" spans="1:26" ht="14.25" customHeight="1">
      <c r="A115" s="59" t="s">
        <v>457</v>
      </c>
      <c r="B115" s="58" t="s">
        <v>448</v>
      </c>
      <c r="C115" s="58" t="s">
        <v>3</v>
      </c>
      <c r="D115" s="58" t="s">
        <v>155</v>
      </c>
      <c r="E115" s="58" t="s">
        <v>133</v>
      </c>
      <c r="F115" s="58" t="s">
        <v>133</v>
      </c>
      <c r="G115" s="58" t="s">
        <v>325</v>
      </c>
      <c r="H115" s="58" t="s">
        <v>326</v>
      </c>
      <c r="I115" s="58" t="s">
        <v>433</v>
      </c>
      <c r="J115" s="58">
        <v>20</v>
      </c>
      <c r="K115" s="58" t="s">
        <v>454</v>
      </c>
      <c r="L115" s="58" t="s">
        <v>455</v>
      </c>
      <c r="M115" s="58" t="s">
        <v>155</v>
      </c>
      <c r="N115" s="58" t="s">
        <v>155</v>
      </c>
      <c r="O115" s="58" t="s">
        <v>456</v>
      </c>
      <c r="P115" s="58" t="s">
        <v>155</v>
      </c>
      <c r="Q115" s="58" t="s">
        <v>155</v>
      </c>
      <c r="R115" s="58" t="s">
        <v>155</v>
      </c>
      <c r="S115" s="58" t="s">
        <v>155</v>
      </c>
      <c r="T115" s="58">
        <v>45</v>
      </c>
      <c r="U115" s="58">
        <v>1</v>
      </c>
      <c r="V115" s="58">
        <v>0.9</v>
      </c>
      <c r="W115" s="58" t="s">
        <v>155</v>
      </c>
      <c r="X115" s="48"/>
      <c r="Y115" s="48"/>
      <c r="Z115" s="48"/>
    </row>
    <row r="116" spans="1:26" ht="14.25" customHeight="1">
      <c r="A116" s="59" t="s">
        <v>458</v>
      </c>
      <c r="B116" s="58" t="s">
        <v>448</v>
      </c>
      <c r="C116" s="58" t="s">
        <v>3</v>
      </c>
      <c r="D116" s="58" t="s">
        <v>155</v>
      </c>
      <c r="E116" s="58" t="s">
        <v>155</v>
      </c>
      <c r="F116" s="58" t="s">
        <v>133</v>
      </c>
      <c r="G116" s="58" t="s">
        <v>370</v>
      </c>
      <c r="H116" s="58" t="s">
        <v>341</v>
      </c>
      <c r="I116" s="58">
        <v>-20</v>
      </c>
      <c r="J116" s="58">
        <v>10</v>
      </c>
      <c r="K116" s="58">
        <v>-0.5</v>
      </c>
      <c r="L116" s="58" t="s">
        <v>155</v>
      </c>
      <c r="M116" s="58" t="s">
        <v>155</v>
      </c>
      <c r="N116" s="58" t="s">
        <v>155</v>
      </c>
      <c r="O116" s="58">
        <v>1200</v>
      </c>
      <c r="P116" s="58">
        <v>1500</v>
      </c>
      <c r="Q116" s="58">
        <v>2200</v>
      </c>
      <c r="R116" s="58">
        <v>3600</v>
      </c>
      <c r="S116" s="58">
        <v>6000</v>
      </c>
      <c r="T116" s="58">
        <v>36</v>
      </c>
      <c r="U116" s="58">
        <v>1</v>
      </c>
      <c r="V116" s="58" t="s">
        <v>155</v>
      </c>
      <c r="W116" s="58">
        <v>0.95</v>
      </c>
      <c r="X116" s="48"/>
      <c r="Y116" s="48"/>
      <c r="Z116" s="48"/>
    </row>
    <row r="117" spans="1:26" ht="14.25" customHeight="1">
      <c r="A117" s="59" t="s">
        <v>459</v>
      </c>
      <c r="B117" s="58" t="s">
        <v>448</v>
      </c>
      <c r="C117" s="58" t="s">
        <v>4</v>
      </c>
      <c r="D117" s="58" t="s">
        <v>460</v>
      </c>
      <c r="E117" s="58" t="s">
        <v>155</v>
      </c>
      <c r="F117" s="58" t="s">
        <v>133</v>
      </c>
      <c r="G117" s="58" t="s">
        <v>340</v>
      </c>
      <c r="H117" s="58" t="s">
        <v>341</v>
      </c>
      <c r="I117" s="58">
        <v>30</v>
      </c>
      <c r="J117" s="58">
        <v>10</v>
      </c>
      <c r="K117" s="58">
        <v>0.35</v>
      </c>
      <c r="L117" s="58" t="s">
        <v>155</v>
      </c>
      <c r="M117" s="58" t="s">
        <v>155</v>
      </c>
      <c r="N117" s="58" t="s">
        <v>155</v>
      </c>
      <c r="O117" s="58">
        <v>1200</v>
      </c>
      <c r="P117" s="58">
        <v>1600</v>
      </c>
      <c r="Q117" s="58">
        <v>2300</v>
      </c>
      <c r="R117" s="58">
        <v>2500</v>
      </c>
      <c r="S117" s="58" t="s">
        <v>155</v>
      </c>
      <c r="T117" s="58">
        <v>51</v>
      </c>
      <c r="U117" s="58">
        <v>-2.5</v>
      </c>
      <c r="V117" s="58" t="s">
        <v>155</v>
      </c>
      <c r="W117" s="58">
        <v>1.1000000000000001</v>
      </c>
      <c r="X117" s="48"/>
      <c r="Y117" s="48"/>
      <c r="Z117" s="48"/>
    </row>
    <row r="118" spans="1:26" ht="14.25" customHeight="1">
      <c r="A118" s="59" t="s">
        <v>461</v>
      </c>
      <c r="B118" s="58" t="s">
        <v>448</v>
      </c>
      <c r="C118" s="58" t="s">
        <v>3</v>
      </c>
      <c r="D118" s="58" t="s">
        <v>155</v>
      </c>
      <c r="E118" s="58" t="s">
        <v>155</v>
      </c>
      <c r="F118" s="58" t="s">
        <v>133</v>
      </c>
      <c r="G118" s="58" t="s">
        <v>340</v>
      </c>
      <c r="H118" s="58" t="s">
        <v>341</v>
      </c>
      <c r="I118" s="58">
        <v>30</v>
      </c>
      <c r="J118" s="58">
        <v>10</v>
      </c>
      <c r="K118" s="58">
        <v>0.3</v>
      </c>
      <c r="L118" s="58" t="s">
        <v>155</v>
      </c>
      <c r="M118" s="58" t="s">
        <v>155</v>
      </c>
      <c r="N118" s="58" t="s">
        <v>155</v>
      </c>
      <c r="O118" s="58">
        <v>1200</v>
      </c>
      <c r="P118" s="58">
        <v>1600</v>
      </c>
      <c r="Q118" s="58">
        <v>2000</v>
      </c>
      <c r="R118" s="58">
        <v>3000</v>
      </c>
      <c r="S118" s="58">
        <v>4000</v>
      </c>
      <c r="T118" s="58">
        <v>34</v>
      </c>
      <c r="U118" s="58">
        <v>2.5</v>
      </c>
      <c r="V118" s="58" t="s">
        <v>155</v>
      </c>
      <c r="W118" s="58">
        <v>0.82</v>
      </c>
      <c r="X118" s="48"/>
      <c r="Y118" s="48"/>
      <c r="Z118" s="48"/>
    </row>
    <row r="119" spans="1:26" ht="14.25" customHeight="1">
      <c r="A119" s="59" t="s">
        <v>462</v>
      </c>
      <c r="B119" s="58" t="s">
        <v>448</v>
      </c>
      <c r="C119" s="58" t="s">
        <v>3</v>
      </c>
      <c r="D119" s="58" t="s">
        <v>155</v>
      </c>
      <c r="E119" s="58" t="s">
        <v>155</v>
      </c>
      <c r="F119" s="58" t="s">
        <v>133</v>
      </c>
      <c r="G119" s="58" t="s">
        <v>340</v>
      </c>
      <c r="H119" s="58" t="s">
        <v>341</v>
      </c>
      <c r="I119" s="58">
        <v>50</v>
      </c>
      <c r="J119" s="58">
        <v>20</v>
      </c>
      <c r="K119" s="58">
        <v>0.36</v>
      </c>
      <c r="L119" s="58">
        <v>1450</v>
      </c>
      <c r="M119" s="58" t="s">
        <v>155</v>
      </c>
      <c r="N119" s="58" t="s">
        <v>155</v>
      </c>
      <c r="O119" s="58">
        <v>1950</v>
      </c>
      <c r="P119" s="58">
        <v>4000</v>
      </c>
      <c r="Q119" s="58">
        <v>6000</v>
      </c>
      <c r="R119" s="58" t="s">
        <v>155</v>
      </c>
      <c r="S119" s="58" t="s">
        <v>155</v>
      </c>
      <c r="T119" s="58">
        <v>1320</v>
      </c>
      <c r="U119" s="58">
        <v>2.2999999999999998</v>
      </c>
      <c r="V119" s="58">
        <v>20</v>
      </c>
      <c r="W119" s="58" t="s">
        <v>155</v>
      </c>
      <c r="X119" s="48"/>
      <c r="Y119" s="48"/>
      <c r="Z119" s="48"/>
    </row>
    <row r="120" spans="1:26" ht="14.25" customHeight="1">
      <c r="A120" s="59" t="s">
        <v>463</v>
      </c>
      <c r="B120" s="58" t="s">
        <v>448</v>
      </c>
      <c r="C120" s="58" t="s">
        <v>3</v>
      </c>
      <c r="D120" s="58" t="s">
        <v>155</v>
      </c>
      <c r="E120" s="58" t="s">
        <v>155</v>
      </c>
      <c r="F120" s="58" t="s">
        <v>155</v>
      </c>
      <c r="G120" s="58" t="s">
        <v>370</v>
      </c>
      <c r="H120" s="58" t="s">
        <v>341</v>
      </c>
      <c r="I120" s="58">
        <v>-60</v>
      </c>
      <c r="J120" s="58">
        <v>20</v>
      </c>
      <c r="K120" s="58">
        <v>-0.2</v>
      </c>
      <c r="L120" s="58">
        <v>4000</v>
      </c>
      <c r="M120" s="58" t="s">
        <v>155</v>
      </c>
      <c r="N120" s="58" t="s">
        <v>155</v>
      </c>
      <c r="O120" s="58">
        <v>6000</v>
      </c>
      <c r="P120" s="58" t="s">
        <v>155</v>
      </c>
      <c r="Q120" s="58" t="s">
        <v>155</v>
      </c>
      <c r="R120" s="58" t="s">
        <v>155</v>
      </c>
      <c r="S120" s="58" t="s">
        <v>155</v>
      </c>
      <c r="T120" s="58">
        <v>1328</v>
      </c>
      <c r="U120" s="58">
        <v>2.2999999999999998</v>
      </c>
      <c r="V120" s="58">
        <v>20</v>
      </c>
      <c r="W120" s="58" t="s">
        <v>155</v>
      </c>
      <c r="X120" s="48"/>
      <c r="Y120" s="48"/>
      <c r="Z120" s="48"/>
    </row>
    <row r="121" spans="1:26" ht="14.25" customHeight="1">
      <c r="A121" s="59" t="s">
        <v>464</v>
      </c>
      <c r="B121" s="58" t="s">
        <v>448</v>
      </c>
      <c r="C121" s="58" t="s">
        <v>3</v>
      </c>
      <c r="D121" s="58" t="s">
        <v>155</v>
      </c>
      <c r="E121" s="58" t="s">
        <v>155</v>
      </c>
      <c r="F121" s="58" t="s">
        <v>155</v>
      </c>
      <c r="G121" s="58" t="s">
        <v>340</v>
      </c>
      <c r="H121" s="58" t="s">
        <v>341</v>
      </c>
      <c r="I121" s="58">
        <v>60</v>
      </c>
      <c r="J121" s="58">
        <v>30</v>
      </c>
      <c r="K121" s="58">
        <v>0.2</v>
      </c>
      <c r="L121" s="58">
        <v>3000</v>
      </c>
      <c r="M121" s="58" t="s">
        <v>155</v>
      </c>
      <c r="N121" s="58" t="s">
        <v>155</v>
      </c>
      <c r="O121" s="58">
        <v>4000</v>
      </c>
      <c r="P121" s="58" t="s">
        <v>155</v>
      </c>
      <c r="Q121" s="58" t="s">
        <v>155</v>
      </c>
      <c r="R121" s="58" t="s">
        <v>155</v>
      </c>
      <c r="S121" s="58" t="s">
        <v>155</v>
      </c>
      <c r="T121" s="58">
        <v>1283</v>
      </c>
      <c r="U121" s="58">
        <v>3.5</v>
      </c>
      <c r="V121" s="58">
        <v>23</v>
      </c>
      <c r="W121" s="58" t="s">
        <v>155</v>
      </c>
      <c r="X121" s="48"/>
      <c r="Y121" s="48"/>
      <c r="Z121" s="48"/>
    </row>
    <row r="122" spans="1:26" ht="14.25" customHeight="1">
      <c r="A122" s="59" t="s">
        <v>477</v>
      </c>
      <c r="B122" s="58" t="s">
        <v>478</v>
      </c>
      <c r="C122" s="58" t="s">
        <v>176</v>
      </c>
      <c r="D122" s="58" t="s">
        <v>155</v>
      </c>
      <c r="E122" s="58" t="s">
        <v>155</v>
      </c>
      <c r="F122" s="58" t="s">
        <v>155</v>
      </c>
      <c r="G122" s="58" t="s">
        <v>313</v>
      </c>
      <c r="H122" s="58" t="s">
        <v>314</v>
      </c>
      <c r="I122" s="58">
        <v>40</v>
      </c>
      <c r="J122" s="58">
        <v>20</v>
      </c>
      <c r="K122" s="58">
        <v>77</v>
      </c>
      <c r="L122" s="58">
        <v>5.3</v>
      </c>
      <c r="M122" s="58" t="s">
        <v>155</v>
      </c>
      <c r="N122" s="58" t="s">
        <v>155</v>
      </c>
      <c r="O122" s="58">
        <v>7.4</v>
      </c>
      <c r="P122" s="58" t="s">
        <v>155</v>
      </c>
      <c r="Q122" s="58" t="s">
        <v>155</v>
      </c>
      <c r="R122" s="58" t="s">
        <v>155</v>
      </c>
      <c r="S122" s="58" t="s">
        <v>155</v>
      </c>
      <c r="T122" s="58">
        <v>4750</v>
      </c>
      <c r="U122" s="58">
        <v>2.5</v>
      </c>
      <c r="V122" s="58">
        <v>76</v>
      </c>
      <c r="W122" s="58" t="s">
        <v>155</v>
      </c>
      <c r="X122" s="48"/>
      <c r="Y122" s="48"/>
      <c r="Z122" s="48"/>
    </row>
    <row r="123" spans="1:26" ht="14.25" customHeight="1">
      <c r="A123" s="59" t="s">
        <v>479</v>
      </c>
      <c r="B123" s="58" t="s">
        <v>480</v>
      </c>
      <c r="C123" s="58" t="s">
        <v>176</v>
      </c>
      <c r="D123" s="58" t="s">
        <v>155</v>
      </c>
      <c r="E123" s="58" t="s">
        <v>133</v>
      </c>
      <c r="F123" s="58" t="s">
        <v>155</v>
      </c>
      <c r="G123" s="58" t="s">
        <v>340</v>
      </c>
      <c r="H123" s="58" t="s">
        <v>341</v>
      </c>
      <c r="I123" s="58">
        <v>40</v>
      </c>
      <c r="J123" s="58">
        <v>20</v>
      </c>
      <c r="K123" s="58">
        <v>58</v>
      </c>
      <c r="L123" s="58">
        <v>6.8</v>
      </c>
      <c r="M123" s="58" t="s">
        <v>155</v>
      </c>
      <c r="N123" s="58" t="s">
        <v>155</v>
      </c>
      <c r="O123" s="58">
        <v>9.1</v>
      </c>
      <c r="P123" s="58" t="s">
        <v>155</v>
      </c>
      <c r="Q123" s="58" t="s">
        <v>155</v>
      </c>
      <c r="R123" s="58" t="s">
        <v>155</v>
      </c>
      <c r="S123" s="58" t="s">
        <v>155</v>
      </c>
      <c r="T123" s="58">
        <v>4973</v>
      </c>
      <c r="U123" s="58">
        <v>2.2999999999999998</v>
      </c>
      <c r="V123" s="58">
        <v>75</v>
      </c>
      <c r="W123" s="58" t="s">
        <v>155</v>
      </c>
      <c r="X123" s="48"/>
      <c r="Y123" s="48"/>
      <c r="Z123" s="48"/>
    </row>
    <row r="124" spans="1:26" ht="14.25" customHeight="1">
      <c r="A124" s="59" t="s">
        <v>481</v>
      </c>
      <c r="B124" s="58" t="s">
        <v>480</v>
      </c>
      <c r="C124" s="58" t="s">
        <v>176</v>
      </c>
      <c r="D124" s="58" t="s">
        <v>155</v>
      </c>
      <c r="E124" s="58" t="s">
        <v>133</v>
      </c>
      <c r="F124" s="58" t="s">
        <v>155</v>
      </c>
      <c r="G124" s="58" t="s">
        <v>340</v>
      </c>
      <c r="H124" s="58" t="s">
        <v>341</v>
      </c>
      <c r="I124" s="58">
        <v>40</v>
      </c>
      <c r="J124" s="58">
        <v>20</v>
      </c>
      <c r="K124" s="58">
        <v>57</v>
      </c>
      <c r="L124" s="58">
        <v>7</v>
      </c>
      <c r="M124" s="58">
        <v>8.4</v>
      </c>
      <c r="N124" s="58" t="s">
        <v>155</v>
      </c>
      <c r="O124" s="58" t="s">
        <v>155</v>
      </c>
      <c r="P124" s="58" t="s">
        <v>155</v>
      </c>
      <c r="Q124" s="58" t="s">
        <v>155</v>
      </c>
      <c r="R124" s="58" t="s">
        <v>155</v>
      </c>
      <c r="S124" s="58" t="s">
        <v>155</v>
      </c>
      <c r="T124" s="58">
        <v>4691</v>
      </c>
      <c r="U124" s="58">
        <v>3.5</v>
      </c>
      <c r="V124" s="58">
        <v>63</v>
      </c>
      <c r="W124" s="58" t="s">
        <v>155</v>
      </c>
      <c r="X124" s="48"/>
      <c r="Y124" s="48"/>
      <c r="Z124" s="48"/>
    </row>
    <row r="125" spans="1:26" ht="14.25" customHeight="1">
      <c r="A125" s="59" t="s">
        <v>482</v>
      </c>
      <c r="B125" s="58" t="s">
        <v>483</v>
      </c>
      <c r="C125" s="58" t="s">
        <v>176</v>
      </c>
      <c r="D125" s="58" t="s">
        <v>155</v>
      </c>
      <c r="E125" s="58" t="s">
        <v>133</v>
      </c>
      <c r="F125" s="58" t="s">
        <v>155</v>
      </c>
      <c r="G125" s="58" t="s">
        <v>313</v>
      </c>
      <c r="H125" s="58" t="s">
        <v>314</v>
      </c>
      <c r="I125" s="58">
        <v>30</v>
      </c>
      <c r="J125" s="58">
        <v>20</v>
      </c>
      <c r="K125" s="58">
        <v>310</v>
      </c>
      <c r="L125" s="58">
        <v>1.1000000000000001</v>
      </c>
      <c r="M125" s="58" t="s">
        <v>155</v>
      </c>
      <c r="N125" s="58" t="s">
        <v>155</v>
      </c>
      <c r="O125" s="58">
        <v>1.45</v>
      </c>
      <c r="P125" s="58" t="s">
        <v>155</v>
      </c>
      <c r="Q125" s="58" t="s">
        <v>155</v>
      </c>
      <c r="R125" s="58" t="s">
        <v>155</v>
      </c>
      <c r="S125" s="58" t="s">
        <v>155</v>
      </c>
      <c r="T125" s="58">
        <v>681</v>
      </c>
      <c r="U125" s="58">
        <v>3.5</v>
      </c>
      <c r="V125" s="58">
        <v>9.5</v>
      </c>
      <c r="W125" s="58" t="s">
        <v>155</v>
      </c>
      <c r="X125" s="48"/>
      <c r="Y125" s="48"/>
      <c r="Z125" s="48"/>
    </row>
    <row r="126" spans="1:26" ht="14.25" customHeight="1">
      <c r="A126" s="59" t="s">
        <v>484</v>
      </c>
      <c r="B126" s="58" t="s">
        <v>483</v>
      </c>
      <c r="C126" s="58" t="s">
        <v>176</v>
      </c>
      <c r="D126" s="58" t="s">
        <v>155</v>
      </c>
      <c r="E126" s="58" t="s">
        <v>133</v>
      </c>
      <c r="F126" s="58" t="s">
        <v>155</v>
      </c>
      <c r="G126" s="58" t="s">
        <v>313</v>
      </c>
      <c r="H126" s="58" t="s">
        <v>314</v>
      </c>
      <c r="I126" s="58">
        <v>40</v>
      </c>
      <c r="J126" s="58">
        <v>20</v>
      </c>
      <c r="K126" s="58">
        <v>240</v>
      </c>
      <c r="L126" s="58">
        <v>1.38</v>
      </c>
      <c r="M126" s="58" t="s">
        <v>155</v>
      </c>
      <c r="N126" s="58" t="s">
        <v>155</v>
      </c>
      <c r="O126" s="58">
        <v>1.82</v>
      </c>
      <c r="P126" s="58" t="s">
        <v>155</v>
      </c>
      <c r="Q126" s="58" t="s">
        <v>155</v>
      </c>
      <c r="R126" s="58" t="s">
        <v>155</v>
      </c>
      <c r="S126" s="58" t="s">
        <v>155</v>
      </c>
      <c r="T126" s="58">
        <v>744</v>
      </c>
      <c r="U126" s="58">
        <v>2.2999999999999998</v>
      </c>
      <c r="V126" s="58">
        <v>13</v>
      </c>
      <c r="W126" s="58" t="s">
        <v>155</v>
      </c>
      <c r="X126" s="48"/>
      <c r="Y126" s="48"/>
      <c r="Z126" s="48"/>
    </row>
    <row r="127" spans="1:26" ht="14.25" customHeight="1">
      <c r="A127" s="59" t="s">
        <v>485</v>
      </c>
      <c r="B127" s="58" t="s">
        <v>483</v>
      </c>
      <c r="C127" s="58" t="s">
        <v>176</v>
      </c>
      <c r="D127" s="58" t="s">
        <v>155</v>
      </c>
      <c r="E127" s="58" t="s">
        <v>133</v>
      </c>
      <c r="F127" s="58" t="s">
        <v>155</v>
      </c>
      <c r="G127" s="58" t="s">
        <v>313</v>
      </c>
      <c r="H127" s="58" t="s">
        <v>314</v>
      </c>
      <c r="I127" s="58">
        <v>40</v>
      </c>
      <c r="J127" s="58">
        <v>20</v>
      </c>
      <c r="K127" s="58">
        <v>246</v>
      </c>
      <c r="L127" s="58">
        <v>1.38</v>
      </c>
      <c r="M127" s="58">
        <v>1.69</v>
      </c>
      <c r="N127" s="58" t="s">
        <v>155</v>
      </c>
      <c r="O127" s="58" t="s">
        <v>155</v>
      </c>
      <c r="P127" s="58" t="s">
        <v>155</v>
      </c>
      <c r="Q127" s="58" t="s">
        <v>155</v>
      </c>
      <c r="R127" s="58" t="s">
        <v>155</v>
      </c>
      <c r="S127" s="58" t="s">
        <v>155</v>
      </c>
      <c r="T127" s="58">
        <v>1328</v>
      </c>
      <c r="U127" s="58">
        <v>2.2999999999999998</v>
      </c>
      <c r="V127" s="58">
        <v>20</v>
      </c>
      <c r="W127" s="58" t="s">
        <v>155</v>
      </c>
      <c r="X127" s="48"/>
      <c r="Y127" s="48"/>
      <c r="Z127" s="48"/>
    </row>
    <row r="128" spans="1:26" ht="14.25" customHeight="1">
      <c r="A128" s="59" t="s">
        <v>486</v>
      </c>
      <c r="B128" s="58" t="s">
        <v>487</v>
      </c>
      <c r="C128" s="58" t="s">
        <v>176</v>
      </c>
      <c r="D128" s="58" t="s">
        <v>155</v>
      </c>
      <c r="E128" s="58" t="s">
        <v>133</v>
      </c>
      <c r="F128" s="58" t="s">
        <v>133</v>
      </c>
      <c r="G128" s="58" t="s">
        <v>313</v>
      </c>
      <c r="H128" s="58" t="s">
        <v>314</v>
      </c>
      <c r="I128" s="58">
        <v>40</v>
      </c>
      <c r="J128" s="58">
        <v>20</v>
      </c>
      <c r="K128" s="58">
        <v>42</v>
      </c>
      <c r="L128" s="58">
        <v>11.3</v>
      </c>
      <c r="M128" s="58">
        <v>14</v>
      </c>
      <c r="N128" s="58" t="s">
        <v>155</v>
      </c>
      <c r="O128" s="58" t="s">
        <v>155</v>
      </c>
      <c r="P128" s="58" t="s">
        <v>155</v>
      </c>
      <c r="Q128" s="58" t="s">
        <v>155</v>
      </c>
      <c r="R128" s="58" t="s">
        <v>155</v>
      </c>
      <c r="S128" s="58" t="s">
        <v>155</v>
      </c>
      <c r="T128" s="58">
        <v>2862</v>
      </c>
      <c r="U128" s="58">
        <v>2.2999999999999998</v>
      </c>
      <c r="V128" s="58">
        <v>41</v>
      </c>
      <c r="W128" s="58" t="s">
        <v>155</v>
      </c>
      <c r="X128" s="48"/>
      <c r="Y128" s="48"/>
      <c r="Z128" s="48"/>
    </row>
    <row r="129" spans="1:26" ht="14.25" customHeight="1">
      <c r="A129" s="59" t="s">
        <v>488</v>
      </c>
      <c r="B129" s="58" t="s">
        <v>487</v>
      </c>
      <c r="C129" s="58" t="s">
        <v>176</v>
      </c>
      <c r="D129" s="58" t="s">
        <v>155</v>
      </c>
      <c r="E129" s="58" t="s">
        <v>133</v>
      </c>
      <c r="F129" s="58" t="s">
        <v>133</v>
      </c>
      <c r="G129" s="58" t="s">
        <v>313</v>
      </c>
      <c r="H129" s="58" t="s">
        <v>314</v>
      </c>
      <c r="I129" s="58">
        <v>40</v>
      </c>
      <c r="J129" s="58">
        <v>20</v>
      </c>
      <c r="K129" s="58">
        <v>43</v>
      </c>
      <c r="L129" s="58">
        <v>10.6</v>
      </c>
      <c r="M129" s="58" t="s">
        <v>155</v>
      </c>
      <c r="N129" s="58" t="s">
        <v>155</v>
      </c>
      <c r="O129" s="58">
        <v>14.6</v>
      </c>
      <c r="P129" s="58" t="s">
        <v>155</v>
      </c>
      <c r="Q129" s="58" t="s">
        <v>155</v>
      </c>
      <c r="R129" s="58" t="s">
        <v>155</v>
      </c>
      <c r="S129" s="58" t="s">
        <v>155</v>
      </c>
      <c r="T129" s="58">
        <v>3054</v>
      </c>
      <c r="U129" s="58">
        <v>3.5</v>
      </c>
      <c r="V129" s="58">
        <v>43</v>
      </c>
      <c r="W129" s="58" t="s">
        <v>155</v>
      </c>
      <c r="X129" s="48"/>
      <c r="Y129" s="48"/>
      <c r="Z129" s="48"/>
    </row>
    <row r="130" spans="1:26" ht="14.25" customHeight="1">
      <c r="A130" s="59" t="s">
        <v>489</v>
      </c>
      <c r="B130" s="58" t="s">
        <v>487</v>
      </c>
      <c r="C130" s="58" t="s">
        <v>176</v>
      </c>
      <c r="D130" s="58" t="s">
        <v>155</v>
      </c>
      <c r="E130" s="58" t="s">
        <v>133</v>
      </c>
      <c r="F130" s="58" t="s">
        <v>155</v>
      </c>
      <c r="G130" s="58" t="s">
        <v>313</v>
      </c>
      <c r="H130" s="58" t="s">
        <v>314</v>
      </c>
      <c r="I130" s="58">
        <v>40</v>
      </c>
      <c r="J130" s="58">
        <v>20</v>
      </c>
      <c r="K130" s="58">
        <v>87</v>
      </c>
      <c r="L130" s="58">
        <v>5.3</v>
      </c>
      <c r="M130" s="58" t="s">
        <v>155</v>
      </c>
      <c r="N130" s="58" t="s">
        <v>155</v>
      </c>
      <c r="O130" s="58">
        <v>7.4</v>
      </c>
      <c r="P130" s="58" t="s">
        <v>155</v>
      </c>
      <c r="Q130" s="58" t="s">
        <v>155</v>
      </c>
      <c r="R130" s="58" t="s">
        <v>155</v>
      </c>
      <c r="S130" s="58" t="s">
        <v>155</v>
      </c>
      <c r="T130" s="58">
        <v>3148</v>
      </c>
      <c r="U130" s="58">
        <v>2.2999999999999998</v>
      </c>
      <c r="V130" s="58">
        <v>50</v>
      </c>
      <c r="W130" s="58" t="s">
        <v>155</v>
      </c>
      <c r="X130" s="48"/>
      <c r="Y130" s="48"/>
      <c r="Z130" s="48"/>
    </row>
    <row r="131" spans="1:26" ht="14.25" customHeight="1">
      <c r="A131" s="59" t="s">
        <v>490</v>
      </c>
      <c r="B131" s="58" t="s">
        <v>487</v>
      </c>
      <c r="C131" s="58" t="s">
        <v>176</v>
      </c>
      <c r="D131" s="58" t="s">
        <v>155</v>
      </c>
      <c r="E131" s="58" t="s">
        <v>133</v>
      </c>
      <c r="F131" s="58" t="s">
        <v>155</v>
      </c>
      <c r="G131" s="58" t="s">
        <v>313</v>
      </c>
      <c r="H131" s="58" t="s">
        <v>314</v>
      </c>
      <c r="I131" s="58">
        <v>40</v>
      </c>
      <c r="J131" s="58">
        <v>20</v>
      </c>
      <c r="K131" s="58">
        <v>140</v>
      </c>
      <c r="L131" s="58">
        <v>3.3</v>
      </c>
      <c r="M131" s="58" t="s">
        <v>155</v>
      </c>
      <c r="N131" s="58" t="s">
        <v>155</v>
      </c>
      <c r="O131" s="58">
        <v>4.3</v>
      </c>
      <c r="P131" s="58" t="s">
        <v>155</v>
      </c>
      <c r="Q131" s="58" t="s">
        <v>155</v>
      </c>
      <c r="R131" s="58" t="s">
        <v>155</v>
      </c>
      <c r="S131" s="58" t="s">
        <v>155</v>
      </c>
      <c r="T131" s="58">
        <v>4691</v>
      </c>
      <c r="U131" s="58">
        <v>3.5</v>
      </c>
      <c r="V131" s="58">
        <v>63</v>
      </c>
      <c r="W131" s="58" t="s">
        <v>155</v>
      </c>
      <c r="X131" s="48"/>
      <c r="Y131" s="48"/>
      <c r="Z131" s="48"/>
    </row>
    <row r="132" spans="1:26" ht="14.25" customHeight="1">
      <c r="A132" s="59" t="s">
        <v>491</v>
      </c>
      <c r="B132" s="58" t="s">
        <v>487</v>
      </c>
      <c r="C132" s="58" t="s">
        <v>176</v>
      </c>
      <c r="D132" s="58" t="s">
        <v>155</v>
      </c>
      <c r="E132" s="58" t="s">
        <v>133</v>
      </c>
      <c r="F132" s="58" t="s">
        <v>155</v>
      </c>
      <c r="G132" s="58" t="s">
        <v>313</v>
      </c>
      <c r="H132" s="58" t="s">
        <v>314</v>
      </c>
      <c r="I132" s="58">
        <v>40</v>
      </c>
      <c r="J132" s="58">
        <v>20</v>
      </c>
      <c r="K132" s="58">
        <v>154</v>
      </c>
      <c r="L132" s="58">
        <v>2.7</v>
      </c>
      <c r="M132" s="58">
        <v>3.3</v>
      </c>
      <c r="N132" s="58" t="s">
        <v>155</v>
      </c>
      <c r="O132" s="58" t="s">
        <v>155</v>
      </c>
      <c r="P132" s="58" t="s">
        <v>155</v>
      </c>
      <c r="Q132" s="58" t="s">
        <v>155</v>
      </c>
      <c r="R132" s="58" t="s">
        <v>155</v>
      </c>
      <c r="S132" s="58" t="s">
        <v>155</v>
      </c>
      <c r="T132" s="58">
        <v>4973</v>
      </c>
      <c r="U132" s="58">
        <v>2.2999999999999998</v>
      </c>
      <c r="V132" s="58">
        <v>75</v>
      </c>
      <c r="W132" s="58" t="s">
        <v>155</v>
      </c>
      <c r="X132" s="48"/>
      <c r="Y132" s="48"/>
      <c r="Z132" s="48"/>
    </row>
    <row r="133" spans="1:26" ht="14.25" customHeight="1">
      <c r="A133" s="59" t="s">
        <v>492</v>
      </c>
      <c r="B133" s="58" t="s">
        <v>487</v>
      </c>
      <c r="C133" s="58" t="s">
        <v>176</v>
      </c>
      <c r="D133" s="58" t="s">
        <v>155</v>
      </c>
      <c r="E133" s="58" t="s">
        <v>133</v>
      </c>
      <c r="F133" s="58" t="s">
        <v>155</v>
      </c>
      <c r="G133" s="58" t="s">
        <v>313</v>
      </c>
      <c r="H133" s="58" t="s">
        <v>314</v>
      </c>
      <c r="I133" s="58">
        <v>40</v>
      </c>
      <c r="J133" s="58">
        <v>20</v>
      </c>
      <c r="K133" s="58">
        <v>167</v>
      </c>
      <c r="L133" s="58">
        <v>2.5</v>
      </c>
      <c r="M133" s="58" t="s">
        <v>155</v>
      </c>
      <c r="N133" s="58" t="s">
        <v>155</v>
      </c>
      <c r="O133" s="58">
        <v>3.3</v>
      </c>
      <c r="P133" s="58" t="s">
        <v>155</v>
      </c>
      <c r="Q133" s="58" t="s">
        <v>155</v>
      </c>
      <c r="R133" s="58" t="s">
        <v>155</v>
      </c>
      <c r="S133" s="58" t="s">
        <v>155</v>
      </c>
      <c r="T133" s="58">
        <v>1260</v>
      </c>
      <c r="U133" s="58">
        <v>2.5</v>
      </c>
      <c r="V133" s="58">
        <v>21</v>
      </c>
      <c r="W133" s="58" t="s">
        <v>155</v>
      </c>
      <c r="X133" s="48"/>
      <c r="Y133" s="48"/>
      <c r="Z133" s="48"/>
    </row>
    <row r="134" spans="1:26" ht="14.25" customHeight="1">
      <c r="A134" s="59" t="s">
        <v>493</v>
      </c>
      <c r="B134" s="58" t="s">
        <v>487</v>
      </c>
      <c r="C134" s="58" t="s">
        <v>176</v>
      </c>
      <c r="D134" s="58" t="s">
        <v>155</v>
      </c>
      <c r="E134" s="58" t="s">
        <v>133</v>
      </c>
      <c r="F134" s="58" t="s">
        <v>155</v>
      </c>
      <c r="G134" s="58" t="s">
        <v>313</v>
      </c>
      <c r="H134" s="58" t="s">
        <v>314</v>
      </c>
      <c r="I134" s="58">
        <v>40</v>
      </c>
      <c r="J134" s="58">
        <v>20</v>
      </c>
      <c r="K134" s="58">
        <v>181</v>
      </c>
      <c r="L134" s="58">
        <v>2.1</v>
      </c>
      <c r="M134" s="58">
        <v>2.7</v>
      </c>
      <c r="N134" s="58" t="s">
        <v>155</v>
      </c>
      <c r="O134" s="58" t="s">
        <v>155</v>
      </c>
      <c r="P134" s="58" t="s">
        <v>155</v>
      </c>
      <c r="Q134" s="58" t="s">
        <v>155</v>
      </c>
      <c r="R134" s="58" t="s">
        <v>155</v>
      </c>
      <c r="S134" s="58" t="s">
        <v>155</v>
      </c>
      <c r="T134" s="58">
        <v>923</v>
      </c>
      <c r="U134" s="58">
        <v>2.5</v>
      </c>
      <c r="V134" s="58">
        <v>15</v>
      </c>
      <c r="W134" s="58" t="s">
        <v>155</v>
      </c>
      <c r="X134" s="48"/>
      <c r="Y134" s="48"/>
      <c r="Z134" s="48"/>
    </row>
    <row r="135" spans="1:26" ht="14.25" customHeight="1">
      <c r="A135" s="59" t="s">
        <v>494</v>
      </c>
      <c r="B135" s="58" t="s">
        <v>487</v>
      </c>
      <c r="C135" s="58" t="s">
        <v>176</v>
      </c>
      <c r="D135" s="58" t="s">
        <v>155</v>
      </c>
      <c r="E135" s="58" t="s">
        <v>133</v>
      </c>
      <c r="F135" s="58" t="s">
        <v>155</v>
      </c>
      <c r="G135" s="58" t="s">
        <v>313</v>
      </c>
      <c r="H135" s="58" t="s">
        <v>314</v>
      </c>
      <c r="I135" s="58">
        <v>40</v>
      </c>
      <c r="J135" s="58">
        <v>20</v>
      </c>
      <c r="K135" s="58">
        <v>190</v>
      </c>
      <c r="L135" s="58">
        <v>2.1</v>
      </c>
      <c r="M135" s="58" t="s">
        <v>155</v>
      </c>
      <c r="N135" s="58" t="s">
        <v>155</v>
      </c>
      <c r="O135" s="58">
        <v>2.6</v>
      </c>
      <c r="P135" s="58" t="s">
        <v>155</v>
      </c>
      <c r="Q135" s="58" t="s">
        <v>155</v>
      </c>
      <c r="R135" s="58" t="s">
        <v>155</v>
      </c>
      <c r="S135" s="58" t="s">
        <v>155</v>
      </c>
      <c r="T135" s="58">
        <v>490</v>
      </c>
      <c r="U135" s="58">
        <v>2.5</v>
      </c>
      <c r="V135" s="58">
        <v>9.5</v>
      </c>
      <c r="W135" s="58" t="s">
        <v>155</v>
      </c>
      <c r="X135" s="48"/>
      <c r="Y135" s="48"/>
      <c r="Z135" s="48"/>
    </row>
    <row r="136" spans="1:26" ht="14.25" customHeight="1">
      <c r="A136" s="59" t="s">
        <v>495</v>
      </c>
      <c r="B136" s="58" t="s">
        <v>472</v>
      </c>
      <c r="C136" s="58" t="s">
        <v>176</v>
      </c>
      <c r="D136" s="58" t="s">
        <v>155</v>
      </c>
      <c r="E136" s="58" t="s">
        <v>133</v>
      </c>
      <c r="F136" s="58" t="s">
        <v>155</v>
      </c>
      <c r="G136" s="58" t="s">
        <v>313</v>
      </c>
      <c r="H136" s="58" t="s">
        <v>314</v>
      </c>
      <c r="I136" s="58">
        <v>30</v>
      </c>
      <c r="J136" s="58">
        <v>20</v>
      </c>
      <c r="K136" s="58">
        <v>80</v>
      </c>
      <c r="L136" s="58">
        <v>4.4000000000000004</v>
      </c>
      <c r="M136" s="58" t="s">
        <v>155</v>
      </c>
      <c r="N136" s="58" t="s">
        <v>155</v>
      </c>
      <c r="O136" s="58">
        <v>6.5</v>
      </c>
      <c r="P136" s="58" t="s">
        <v>155</v>
      </c>
      <c r="Q136" s="58" t="s">
        <v>155</v>
      </c>
      <c r="R136" s="58" t="s">
        <v>155</v>
      </c>
      <c r="S136" s="58" t="s">
        <v>155</v>
      </c>
      <c r="T136" s="58">
        <v>2936</v>
      </c>
      <c r="U136" s="58">
        <v>2.5</v>
      </c>
      <c r="V136" s="58">
        <v>45</v>
      </c>
      <c r="W136" s="58" t="s">
        <v>155</v>
      </c>
      <c r="X136" s="48"/>
      <c r="Y136" s="48"/>
      <c r="Z136" s="48"/>
    </row>
    <row r="137" spans="1:26" ht="14.25" customHeight="1">
      <c r="A137" s="59" t="s">
        <v>496</v>
      </c>
      <c r="B137" s="58" t="s">
        <v>472</v>
      </c>
      <c r="C137" s="58" t="s">
        <v>176</v>
      </c>
      <c r="D137" s="58" t="s">
        <v>155</v>
      </c>
      <c r="E137" s="58" t="s">
        <v>133</v>
      </c>
      <c r="F137" s="58" t="s">
        <v>155</v>
      </c>
      <c r="G137" s="58" t="s">
        <v>313</v>
      </c>
      <c r="H137" s="58" t="s">
        <v>314</v>
      </c>
      <c r="I137" s="58">
        <v>30</v>
      </c>
      <c r="J137" s="58">
        <v>20</v>
      </c>
      <c r="K137" s="58">
        <v>65</v>
      </c>
      <c r="L137" s="58">
        <v>5.5</v>
      </c>
      <c r="M137" s="58" t="s">
        <v>155</v>
      </c>
      <c r="N137" s="58" t="s">
        <v>155</v>
      </c>
      <c r="O137" s="58">
        <v>8.3000000000000007</v>
      </c>
      <c r="P137" s="58" t="s">
        <v>155</v>
      </c>
      <c r="Q137" s="58" t="s">
        <v>155</v>
      </c>
      <c r="R137" s="58" t="s">
        <v>155</v>
      </c>
      <c r="S137" s="58" t="s">
        <v>155</v>
      </c>
      <c r="T137" s="58">
        <v>1260</v>
      </c>
      <c r="U137" s="58">
        <v>2.5</v>
      </c>
      <c r="V137" s="58">
        <v>21</v>
      </c>
      <c r="W137" s="58" t="s">
        <v>155</v>
      </c>
      <c r="X137" s="48"/>
      <c r="Y137" s="48"/>
      <c r="Z137" s="48"/>
    </row>
    <row r="138" spans="1:26" ht="14.25" customHeight="1">
      <c r="A138" s="59" t="s">
        <v>497</v>
      </c>
      <c r="B138" s="58" t="s">
        <v>472</v>
      </c>
      <c r="C138" s="58" t="s">
        <v>176</v>
      </c>
      <c r="D138" s="58" t="s">
        <v>155</v>
      </c>
      <c r="E138" s="58" t="s">
        <v>133</v>
      </c>
      <c r="F138" s="58" t="s">
        <v>133</v>
      </c>
      <c r="G138" s="58" t="s">
        <v>313</v>
      </c>
      <c r="H138" s="58" t="s">
        <v>314</v>
      </c>
      <c r="I138" s="58">
        <v>30</v>
      </c>
      <c r="J138" s="58">
        <v>20</v>
      </c>
      <c r="K138" s="58">
        <v>38</v>
      </c>
      <c r="L138" s="58">
        <v>9.3000000000000007</v>
      </c>
      <c r="M138" s="58" t="s">
        <v>155</v>
      </c>
      <c r="N138" s="58" t="s">
        <v>155</v>
      </c>
      <c r="O138" s="58">
        <v>14.7</v>
      </c>
      <c r="P138" s="58" t="s">
        <v>155</v>
      </c>
      <c r="Q138" s="58" t="s">
        <v>155</v>
      </c>
      <c r="R138" s="58" t="s">
        <v>155</v>
      </c>
      <c r="S138" s="58" t="s">
        <v>155</v>
      </c>
      <c r="T138" s="58">
        <v>923</v>
      </c>
      <c r="U138" s="58">
        <v>2.5</v>
      </c>
      <c r="V138" s="58">
        <v>15</v>
      </c>
      <c r="W138" s="58" t="s">
        <v>155</v>
      </c>
      <c r="X138" s="48"/>
      <c r="Y138" s="48"/>
      <c r="Z138" s="48"/>
    </row>
    <row r="139" spans="1:26" ht="14.25" customHeight="1">
      <c r="A139" s="59" t="s">
        <v>498</v>
      </c>
      <c r="B139" s="58" t="s">
        <v>478</v>
      </c>
      <c r="C139" s="58" t="s">
        <v>176</v>
      </c>
      <c r="D139" s="58" t="s">
        <v>155</v>
      </c>
      <c r="E139" s="58" t="s">
        <v>133</v>
      </c>
      <c r="F139" s="58" t="s">
        <v>155</v>
      </c>
      <c r="G139" s="58" t="s">
        <v>313</v>
      </c>
      <c r="H139" s="58" t="s">
        <v>314</v>
      </c>
      <c r="I139" s="58">
        <v>30</v>
      </c>
      <c r="J139" s="58">
        <v>20</v>
      </c>
      <c r="K139" s="58">
        <v>152</v>
      </c>
      <c r="L139" s="58">
        <v>1.7</v>
      </c>
      <c r="M139" s="58" t="s">
        <v>155</v>
      </c>
      <c r="N139" s="58" t="s">
        <v>155</v>
      </c>
      <c r="O139" s="58">
        <v>2.6</v>
      </c>
      <c r="P139" s="58" t="s">
        <v>155</v>
      </c>
      <c r="Q139" s="58" t="s">
        <v>155</v>
      </c>
      <c r="R139" s="58" t="s">
        <v>155</v>
      </c>
      <c r="S139" s="58" t="s">
        <v>155</v>
      </c>
      <c r="T139" s="58">
        <v>600</v>
      </c>
      <c r="U139" s="58">
        <v>2.5</v>
      </c>
      <c r="V139" s="58">
        <v>12.4</v>
      </c>
      <c r="W139" s="58" t="s">
        <v>155</v>
      </c>
      <c r="X139" s="48"/>
      <c r="Y139" s="48"/>
      <c r="Z139" s="48"/>
    </row>
    <row r="140" spans="1:26" ht="14.25" customHeight="1">
      <c r="A140" s="59" t="s">
        <v>499</v>
      </c>
      <c r="B140" s="58" t="s">
        <v>478</v>
      </c>
      <c r="C140" s="58" t="s">
        <v>176</v>
      </c>
      <c r="D140" s="58" t="s">
        <v>155</v>
      </c>
      <c r="E140" s="58" t="s">
        <v>133</v>
      </c>
      <c r="F140" s="58" t="s">
        <v>155</v>
      </c>
      <c r="G140" s="58" t="s">
        <v>313</v>
      </c>
      <c r="H140" s="58" t="s">
        <v>314</v>
      </c>
      <c r="I140" s="58">
        <v>30</v>
      </c>
      <c r="J140" s="58">
        <v>20</v>
      </c>
      <c r="K140" s="58">
        <v>93</v>
      </c>
      <c r="L140" s="58">
        <v>3.6</v>
      </c>
      <c r="M140" s="58" t="s">
        <v>155</v>
      </c>
      <c r="N140" s="58" t="s">
        <v>155</v>
      </c>
      <c r="O140" s="58">
        <v>6.4</v>
      </c>
      <c r="P140" s="58" t="s">
        <v>155</v>
      </c>
      <c r="Q140" s="58" t="s">
        <v>155</v>
      </c>
      <c r="R140" s="58" t="s">
        <v>155</v>
      </c>
      <c r="S140" s="58" t="s">
        <v>155</v>
      </c>
      <c r="T140" s="58">
        <v>490</v>
      </c>
      <c r="U140" s="58">
        <v>2.5</v>
      </c>
      <c r="V140" s="58">
        <v>9.5</v>
      </c>
      <c r="W140" s="58" t="s">
        <v>155</v>
      </c>
      <c r="X140" s="48"/>
      <c r="Y140" s="48"/>
      <c r="Z140" s="48"/>
    </row>
    <row r="141" spans="1:26" ht="14.25" customHeight="1">
      <c r="A141" s="59" t="s">
        <v>500</v>
      </c>
      <c r="B141" s="58" t="s">
        <v>478</v>
      </c>
      <c r="C141" s="58" t="s">
        <v>176</v>
      </c>
      <c r="D141" s="58" t="s">
        <v>155</v>
      </c>
      <c r="E141" s="58" t="s">
        <v>133</v>
      </c>
      <c r="F141" s="58" t="s">
        <v>155</v>
      </c>
      <c r="G141" s="58" t="s">
        <v>313</v>
      </c>
      <c r="H141" s="58" t="s">
        <v>314</v>
      </c>
      <c r="I141" s="58">
        <v>30</v>
      </c>
      <c r="J141" s="58">
        <v>20</v>
      </c>
      <c r="K141" s="58">
        <v>73</v>
      </c>
      <c r="L141" s="58">
        <v>5</v>
      </c>
      <c r="M141" s="58" t="s">
        <v>155</v>
      </c>
      <c r="N141" s="58" t="s">
        <v>155</v>
      </c>
      <c r="O141" s="58">
        <v>7.8</v>
      </c>
      <c r="P141" s="58" t="s">
        <v>155</v>
      </c>
      <c r="Q141" s="58" t="s">
        <v>155</v>
      </c>
      <c r="R141" s="58" t="s">
        <v>155</v>
      </c>
      <c r="S141" s="58" t="s">
        <v>155</v>
      </c>
      <c r="T141" s="58">
        <v>1260</v>
      </c>
      <c r="U141" s="58">
        <v>2.5</v>
      </c>
      <c r="V141" s="58">
        <v>21</v>
      </c>
      <c r="W141" s="58" t="s">
        <v>155</v>
      </c>
      <c r="X141" s="48"/>
      <c r="Y141" s="48"/>
      <c r="Z141" s="48"/>
    </row>
    <row r="142" spans="1:26" ht="14.25" customHeight="1">
      <c r="A142" s="59" t="s">
        <v>501</v>
      </c>
      <c r="B142" s="58" t="s">
        <v>478</v>
      </c>
      <c r="C142" s="58" t="s">
        <v>176</v>
      </c>
      <c r="D142" s="58" t="s">
        <v>155</v>
      </c>
      <c r="E142" s="58" t="s">
        <v>133</v>
      </c>
      <c r="F142" s="58" t="s">
        <v>155</v>
      </c>
      <c r="G142" s="58" t="s">
        <v>313</v>
      </c>
      <c r="H142" s="58" t="s">
        <v>314</v>
      </c>
      <c r="I142" s="58">
        <v>30</v>
      </c>
      <c r="J142" s="58">
        <v>20</v>
      </c>
      <c r="K142" s="58">
        <v>53</v>
      </c>
      <c r="L142" s="58">
        <v>7.5</v>
      </c>
      <c r="M142" s="58" t="s">
        <v>155</v>
      </c>
      <c r="N142" s="58" t="s">
        <v>155</v>
      </c>
      <c r="O142" s="58">
        <v>12.6</v>
      </c>
      <c r="P142" s="58" t="s">
        <v>155</v>
      </c>
      <c r="Q142" s="58" t="s">
        <v>155</v>
      </c>
      <c r="R142" s="58" t="s">
        <v>155</v>
      </c>
      <c r="S142" s="58" t="s">
        <v>155</v>
      </c>
      <c r="T142" s="58">
        <v>923</v>
      </c>
      <c r="U142" s="58">
        <v>2.5</v>
      </c>
      <c r="V142" s="58">
        <v>15</v>
      </c>
      <c r="W142" s="58" t="s">
        <v>155</v>
      </c>
      <c r="X142" s="48"/>
      <c r="Y142" s="48"/>
      <c r="Z142" s="48"/>
    </row>
    <row r="143" spans="1:26" ht="14.25" customHeight="1">
      <c r="A143" s="59" t="s">
        <v>502</v>
      </c>
      <c r="B143" s="58" t="s">
        <v>478</v>
      </c>
      <c r="C143" s="58" t="s">
        <v>176</v>
      </c>
      <c r="D143" s="58" t="s">
        <v>155</v>
      </c>
      <c r="E143" s="58" t="s">
        <v>133</v>
      </c>
      <c r="F143" s="58" t="s">
        <v>155</v>
      </c>
      <c r="G143" s="58" t="s">
        <v>313</v>
      </c>
      <c r="H143" s="58" t="s">
        <v>314</v>
      </c>
      <c r="I143" s="58">
        <v>30</v>
      </c>
      <c r="J143" s="58">
        <v>20</v>
      </c>
      <c r="K143" s="58">
        <v>39</v>
      </c>
      <c r="L143" s="58">
        <v>9.3000000000000007</v>
      </c>
      <c r="M143" s="58" t="s">
        <v>155</v>
      </c>
      <c r="N143" s="58" t="s">
        <v>155</v>
      </c>
      <c r="O143" s="58">
        <v>14.7</v>
      </c>
      <c r="P143" s="58" t="s">
        <v>155</v>
      </c>
      <c r="Q143" s="58" t="s">
        <v>155</v>
      </c>
      <c r="R143" s="58" t="s">
        <v>155</v>
      </c>
      <c r="S143" s="58" t="s">
        <v>155</v>
      </c>
      <c r="T143" s="58">
        <v>785</v>
      </c>
      <c r="U143" s="58">
        <v>2.5</v>
      </c>
      <c r="V143" s="58">
        <v>10.7</v>
      </c>
      <c r="W143" s="58" t="s">
        <v>155</v>
      </c>
      <c r="X143" s="48"/>
      <c r="Y143" s="48"/>
      <c r="Z143" s="48"/>
    </row>
    <row r="144" spans="1:26" ht="14.25" customHeight="1">
      <c r="A144" s="59" t="s">
        <v>503</v>
      </c>
      <c r="B144" s="58" t="s">
        <v>472</v>
      </c>
      <c r="C144" s="58" t="s">
        <v>176</v>
      </c>
      <c r="D144" s="58" t="s">
        <v>155</v>
      </c>
      <c r="E144" s="58" t="s">
        <v>155</v>
      </c>
      <c r="F144" s="58" t="s">
        <v>155</v>
      </c>
      <c r="G144" s="58" t="s">
        <v>313</v>
      </c>
      <c r="H144" s="58" t="s">
        <v>314</v>
      </c>
      <c r="I144" s="58">
        <v>30</v>
      </c>
      <c r="J144" s="58">
        <v>20</v>
      </c>
      <c r="K144" s="58">
        <v>75</v>
      </c>
      <c r="L144" s="58">
        <v>4.2</v>
      </c>
      <c r="M144" s="58" t="s">
        <v>155</v>
      </c>
      <c r="N144" s="58" t="s">
        <v>155</v>
      </c>
      <c r="O144" s="58">
        <v>7</v>
      </c>
      <c r="P144" s="58" t="s">
        <v>155</v>
      </c>
      <c r="Q144" s="58" t="s">
        <v>155</v>
      </c>
      <c r="R144" s="58" t="s">
        <v>155</v>
      </c>
      <c r="S144" s="58" t="s">
        <v>155</v>
      </c>
      <c r="T144" s="58">
        <v>600</v>
      </c>
      <c r="U144" s="58">
        <v>2.5</v>
      </c>
      <c r="V144" s="58">
        <v>12.4</v>
      </c>
      <c r="W144" s="58" t="s">
        <v>155</v>
      </c>
      <c r="X144" s="48"/>
      <c r="Y144" s="48"/>
      <c r="Z144" s="48"/>
    </row>
    <row r="145" spans="1:26" ht="14.25" customHeight="1">
      <c r="A145" s="59" t="s">
        <v>504</v>
      </c>
      <c r="B145" s="58" t="s">
        <v>472</v>
      </c>
      <c r="C145" s="58" t="s">
        <v>176</v>
      </c>
      <c r="D145" s="58" t="s">
        <v>155</v>
      </c>
      <c r="E145" s="58" t="s">
        <v>155</v>
      </c>
      <c r="F145" s="58" t="s">
        <v>133</v>
      </c>
      <c r="G145" s="58" t="s">
        <v>313</v>
      </c>
      <c r="H145" s="58" t="s">
        <v>314</v>
      </c>
      <c r="I145" s="58">
        <v>30</v>
      </c>
      <c r="J145" s="58">
        <v>20</v>
      </c>
      <c r="K145" s="58">
        <v>62</v>
      </c>
      <c r="L145" s="58">
        <v>5.5</v>
      </c>
      <c r="M145" s="58" t="s">
        <v>155</v>
      </c>
      <c r="N145" s="58" t="s">
        <v>155</v>
      </c>
      <c r="O145" s="58">
        <v>8.3000000000000007</v>
      </c>
      <c r="P145" s="58" t="s">
        <v>155</v>
      </c>
      <c r="Q145" s="58" t="s">
        <v>155</v>
      </c>
      <c r="R145" s="58" t="s">
        <v>155</v>
      </c>
      <c r="S145" s="58" t="s">
        <v>155</v>
      </c>
      <c r="T145" s="58">
        <v>490</v>
      </c>
      <c r="U145" s="58">
        <v>2.5</v>
      </c>
      <c r="V145" s="58">
        <v>9.5</v>
      </c>
      <c r="W145" s="58" t="s">
        <v>155</v>
      </c>
      <c r="X145" s="48"/>
      <c r="Y145" s="48"/>
      <c r="Z145" s="48"/>
    </row>
    <row r="146" spans="1:26" ht="14.25" customHeight="1">
      <c r="A146" s="59" t="s">
        <v>505</v>
      </c>
      <c r="B146" s="58" t="s">
        <v>472</v>
      </c>
      <c r="C146" s="58" t="s">
        <v>176</v>
      </c>
      <c r="D146" s="58" t="s">
        <v>155</v>
      </c>
      <c r="E146" s="58" t="s">
        <v>155</v>
      </c>
      <c r="F146" s="58" t="s">
        <v>133</v>
      </c>
      <c r="G146" s="58" t="s">
        <v>313</v>
      </c>
      <c r="H146" s="58" t="s">
        <v>314</v>
      </c>
      <c r="I146" s="58">
        <v>30</v>
      </c>
      <c r="J146" s="58">
        <v>20</v>
      </c>
      <c r="K146" s="58">
        <v>51</v>
      </c>
      <c r="L146" s="58">
        <v>6.5</v>
      </c>
      <c r="M146" s="58" t="s">
        <v>155</v>
      </c>
      <c r="N146" s="58" t="s">
        <v>155</v>
      </c>
      <c r="O146" s="58">
        <v>10.5</v>
      </c>
      <c r="P146" s="58" t="s">
        <v>155</v>
      </c>
      <c r="Q146" s="58" t="s">
        <v>155</v>
      </c>
      <c r="R146" s="58" t="s">
        <v>155</v>
      </c>
      <c r="S146" s="58" t="s">
        <v>155</v>
      </c>
      <c r="T146" s="58">
        <v>2310</v>
      </c>
      <c r="U146" s="58">
        <v>-2.5</v>
      </c>
      <c r="V146" s="58">
        <v>54</v>
      </c>
      <c r="W146" s="58" t="s">
        <v>155</v>
      </c>
      <c r="X146" s="48"/>
      <c r="Y146" s="48"/>
      <c r="Z146" s="48"/>
    </row>
    <row r="147" spans="1:26" ht="14.25" customHeight="1">
      <c r="A147" s="59" t="s">
        <v>506</v>
      </c>
      <c r="B147" s="58" t="s">
        <v>472</v>
      </c>
      <c r="C147" s="58" t="s">
        <v>176</v>
      </c>
      <c r="D147" s="58" t="s">
        <v>155</v>
      </c>
      <c r="E147" s="58" t="s">
        <v>155</v>
      </c>
      <c r="F147" s="58" t="s">
        <v>155</v>
      </c>
      <c r="G147" s="58" t="s">
        <v>313</v>
      </c>
      <c r="H147" s="58" t="s">
        <v>314</v>
      </c>
      <c r="I147" s="58">
        <v>30</v>
      </c>
      <c r="J147" s="58">
        <v>20</v>
      </c>
      <c r="K147" s="58">
        <v>45</v>
      </c>
      <c r="L147" s="58">
        <v>7.8</v>
      </c>
      <c r="M147" s="58" t="s">
        <v>155</v>
      </c>
      <c r="N147" s="58" t="s">
        <v>155</v>
      </c>
      <c r="O147" s="58">
        <v>13</v>
      </c>
      <c r="P147" s="58" t="s">
        <v>155</v>
      </c>
      <c r="Q147" s="58" t="s">
        <v>155</v>
      </c>
      <c r="R147" s="58" t="s">
        <v>155</v>
      </c>
      <c r="S147" s="58" t="s">
        <v>155</v>
      </c>
      <c r="T147" s="58">
        <v>1610</v>
      </c>
      <c r="U147" s="58">
        <v>-2.5</v>
      </c>
      <c r="V147" s="58">
        <v>34</v>
      </c>
      <c r="W147" s="58" t="s">
        <v>155</v>
      </c>
      <c r="X147" s="48"/>
      <c r="Y147" s="48"/>
      <c r="Z147" s="48"/>
    </row>
    <row r="148" spans="1:26" ht="14.25" customHeight="1">
      <c r="A148" s="59" t="s">
        <v>507</v>
      </c>
      <c r="B148" s="58" t="s">
        <v>472</v>
      </c>
      <c r="C148" s="58" t="s">
        <v>176</v>
      </c>
      <c r="D148" s="58" t="s">
        <v>155</v>
      </c>
      <c r="E148" s="58" t="s">
        <v>155</v>
      </c>
      <c r="F148" s="58" t="s">
        <v>133</v>
      </c>
      <c r="G148" s="58" t="s">
        <v>313</v>
      </c>
      <c r="H148" s="58" t="s">
        <v>314</v>
      </c>
      <c r="I148" s="58">
        <v>30</v>
      </c>
      <c r="J148" s="58">
        <v>20</v>
      </c>
      <c r="K148" s="58">
        <v>36</v>
      </c>
      <c r="L148" s="58">
        <v>8.9</v>
      </c>
      <c r="M148" s="58" t="s">
        <v>155</v>
      </c>
      <c r="N148" s="58" t="s">
        <v>155</v>
      </c>
      <c r="O148" s="58">
        <v>14.7</v>
      </c>
      <c r="P148" s="58" t="s">
        <v>155</v>
      </c>
      <c r="Q148" s="58" t="s">
        <v>155</v>
      </c>
      <c r="R148" s="58" t="s">
        <v>155</v>
      </c>
      <c r="S148" s="58" t="s">
        <v>155</v>
      </c>
      <c r="T148" s="58">
        <v>1270</v>
      </c>
      <c r="U148" s="58">
        <v>-2.5</v>
      </c>
      <c r="V148" s="58">
        <v>32</v>
      </c>
      <c r="W148" s="58" t="s">
        <v>155</v>
      </c>
      <c r="X148" s="48"/>
      <c r="Y148" s="48"/>
      <c r="Z148" s="48"/>
    </row>
    <row r="149" spans="1:26" ht="14.25" customHeight="1">
      <c r="A149" s="59" t="s">
        <v>508</v>
      </c>
      <c r="B149" s="58" t="s">
        <v>483</v>
      </c>
      <c r="C149" s="58" t="s">
        <v>176</v>
      </c>
      <c r="D149" s="58" t="s">
        <v>155</v>
      </c>
      <c r="E149" s="58" t="s">
        <v>155</v>
      </c>
      <c r="F149" s="58" t="s">
        <v>133</v>
      </c>
      <c r="G149" s="58" t="s">
        <v>360</v>
      </c>
      <c r="H149" s="58" t="s">
        <v>314</v>
      </c>
      <c r="I149" s="58">
        <v>-30</v>
      </c>
      <c r="J149" s="58">
        <v>25</v>
      </c>
      <c r="K149" s="58">
        <v>-68</v>
      </c>
      <c r="L149" s="58">
        <v>8.4</v>
      </c>
      <c r="M149" s="58" t="s">
        <v>155</v>
      </c>
      <c r="N149" s="58" t="s">
        <v>155</v>
      </c>
      <c r="O149" s="58">
        <v>13.5</v>
      </c>
      <c r="P149" s="58" t="s">
        <v>155</v>
      </c>
      <c r="Q149" s="58" t="s">
        <v>155</v>
      </c>
      <c r="R149" s="58" t="s">
        <v>155</v>
      </c>
      <c r="S149" s="58" t="s">
        <v>155</v>
      </c>
      <c r="T149" s="58">
        <v>1009</v>
      </c>
      <c r="U149" s="58">
        <v>-2.5</v>
      </c>
      <c r="V149" s="58">
        <v>22</v>
      </c>
      <c r="W149" s="58" t="s">
        <v>155</v>
      </c>
      <c r="X149" s="48"/>
      <c r="Y149" s="48"/>
      <c r="Z149" s="48"/>
    </row>
    <row r="150" spans="1:26" ht="14.25" customHeight="1">
      <c r="A150" s="59" t="s">
        <v>509</v>
      </c>
      <c r="B150" s="58" t="s">
        <v>483</v>
      </c>
      <c r="C150" s="58" t="s">
        <v>176</v>
      </c>
      <c r="D150" s="58" t="s">
        <v>155</v>
      </c>
      <c r="E150" s="58" t="s">
        <v>155</v>
      </c>
      <c r="F150" s="58" t="s">
        <v>133</v>
      </c>
      <c r="G150" s="58" t="s">
        <v>360</v>
      </c>
      <c r="H150" s="58" t="s">
        <v>314</v>
      </c>
      <c r="I150" s="58">
        <v>-30</v>
      </c>
      <c r="J150" s="58">
        <v>25</v>
      </c>
      <c r="K150" s="58">
        <v>-45</v>
      </c>
      <c r="L150" s="58">
        <v>12.1</v>
      </c>
      <c r="M150" s="58" t="s">
        <v>155</v>
      </c>
      <c r="N150" s="58" t="s">
        <v>155</v>
      </c>
      <c r="O150" s="58">
        <v>20</v>
      </c>
      <c r="P150" s="58" t="s">
        <v>155</v>
      </c>
      <c r="Q150" s="58" t="s">
        <v>155</v>
      </c>
      <c r="R150" s="58" t="s">
        <v>155</v>
      </c>
      <c r="S150" s="58" t="s">
        <v>155</v>
      </c>
      <c r="T150" s="58">
        <v>1260</v>
      </c>
      <c r="U150" s="58">
        <v>2.5</v>
      </c>
      <c r="V150" s="58">
        <v>21</v>
      </c>
      <c r="W150" s="58" t="s">
        <v>155</v>
      </c>
      <c r="X150" s="48"/>
      <c r="Y150" s="48"/>
      <c r="Z150" s="48"/>
    </row>
    <row r="151" spans="1:26" ht="14.25" customHeight="1">
      <c r="A151" s="59" t="s">
        <v>510</v>
      </c>
      <c r="B151" s="58" t="s">
        <v>483</v>
      </c>
      <c r="C151" s="58" t="s">
        <v>176</v>
      </c>
      <c r="D151" s="58" t="s">
        <v>155</v>
      </c>
      <c r="E151" s="58" t="s">
        <v>155</v>
      </c>
      <c r="F151" s="58" t="s">
        <v>133</v>
      </c>
      <c r="G151" s="58" t="s">
        <v>360</v>
      </c>
      <c r="H151" s="58" t="s">
        <v>314</v>
      </c>
      <c r="I151" s="58">
        <v>-30</v>
      </c>
      <c r="J151" s="58">
        <v>25</v>
      </c>
      <c r="K151" s="58">
        <v>-38</v>
      </c>
      <c r="L151" s="58">
        <v>15</v>
      </c>
      <c r="M151" s="58" t="s">
        <v>155</v>
      </c>
      <c r="N151" s="58" t="s">
        <v>155</v>
      </c>
      <c r="O151" s="58">
        <v>26</v>
      </c>
      <c r="P151" s="58" t="s">
        <v>155</v>
      </c>
      <c r="Q151" s="58" t="s">
        <v>155</v>
      </c>
      <c r="R151" s="58" t="s">
        <v>155</v>
      </c>
      <c r="S151" s="58" t="s">
        <v>155</v>
      </c>
      <c r="T151" s="58">
        <v>923</v>
      </c>
      <c r="U151" s="58">
        <v>2.5</v>
      </c>
      <c r="V151" s="58">
        <v>15</v>
      </c>
      <c r="W151" s="58" t="s">
        <v>155</v>
      </c>
      <c r="X151" s="48"/>
      <c r="Y151" s="48"/>
      <c r="Z151" s="48"/>
    </row>
    <row r="152" spans="1:26" ht="14.25" customHeight="1">
      <c r="A152" s="59" t="s">
        <v>511</v>
      </c>
      <c r="B152" s="58" t="s">
        <v>483</v>
      </c>
      <c r="C152" s="58" t="s">
        <v>176</v>
      </c>
      <c r="D152" s="58" t="s">
        <v>155</v>
      </c>
      <c r="E152" s="58" t="s">
        <v>155</v>
      </c>
      <c r="F152" s="58" t="s">
        <v>133</v>
      </c>
      <c r="G152" s="58" t="s">
        <v>360</v>
      </c>
      <c r="H152" s="58" t="s">
        <v>314</v>
      </c>
      <c r="I152" s="58">
        <v>-30</v>
      </c>
      <c r="J152" s="58">
        <v>25</v>
      </c>
      <c r="K152" s="58">
        <v>-30</v>
      </c>
      <c r="L152" s="58">
        <v>18.8</v>
      </c>
      <c r="M152" s="58" t="s">
        <v>155</v>
      </c>
      <c r="N152" s="58" t="s">
        <v>155</v>
      </c>
      <c r="O152" s="58">
        <v>30.7</v>
      </c>
      <c r="P152" s="58" t="s">
        <v>155</v>
      </c>
      <c r="Q152" s="58" t="s">
        <v>155</v>
      </c>
      <c r="R152" s="58" t="s">
        <v>155</v>
      </c>
      <c r="S152" s="58" t="s">
        <v>155</v>
      </c>
      <c r="T152" s="58">
        <v>710</v>
      </c>
      <c r="U152" s="58">
        <v>2.5</v>
      </c>
      <c r="V152" s="58">
        <v>11</v>
      </c>
      <c r="W152" s="58" t="s">
        <v>155</v>
      </c>
      <c r="X152" s="48"/>
      <c r="Y152" s="48"/>
      <c r="Z152" s="48"/>
    </row>
    <row r="153" spans="1:26" ht="14.25" customHeight="1">
      <c r="A153" s="59" t="s">
        <v>512</v>
      </c>
      <c r="B153" s="58" t="s">
        <v>483</v>
      </c>
      <c r="C153" s="58" t="s">
        <v>176</v>
      </c>
      <c r="D153" s="58" t="s">
        <v>155</v>
      </c>
      <c r="E153" s="58" t="s">
        <v>155</v>
      </c>
      <c r="F153" s="58" t="s">
        <v>155</v>
      </c>
      <c r="G153" s="58" t="s">
        <v>313</v>
      </c>
      <c r="H153" s="58" t="s">
        <v>314</v>
      </c>
      <c r="I153" s="58">
        <v>30</v>
      </c>
      <c r="J153" s="58">
        <v>20</v>
      </c>
      <c r="K153" s="58">
        <v>85</v>
      </c>
      <c r="L153" s="58">
        <v>3.6</v>
      </c>
      <c r="M153" s="58" t="s">
        <v>155</v>
      </c>
      <c r="N153" s="58" t="s">
        <v>155</v>
      </c>
      <c r="O153" s="58">
        <v>6.1</v>
      </c>
      <c r="P153" s="58" t="s">
        <v>155</v>
      </c>
      <c r="Q153" s="58" t="s">
        <v>155</v>
      </c>
      <c r="R153" s="58" t="s">
        <v>155</v>
      </c>
      <c r="S153" s="58" t="s">
        <v>155</v>
      </c>
      <c r="T153" s="58">
        <v>600</v>
      </c>
      <c r="U153" s="58">
        <v>2.5</v>
      </c>
      <c r="V153" s="58">
        <v>12.4</v>
      </c>
      <c r="W153" s="58" t="s">
        <v>155</v>
      </c>
      <c r="X153" s="48"/>
      <c r="Y153" s="48"/>
      <c r="Z153" s="48"/>
    </row>
    <row r="154" spans="1:26" ht="14.25" customHeight="1">
      <c r="A154" s="59" t="s">
        <v>513</v>
      </c>
      <c r="B154" s="58" t="s">
        <v>483</v>
      </c>
      <c r="C154" s="58" t="s">
        <v>176</v>
      </c>
      <c r="D154" s="58" t="s">
        <v>155</v>
      </c>
      <c r="E154" s="58" t="s">
        <v>155</v>
      </c>
      <c r="F154" s="58" t="s">
        <v>133</v>
      </c>
      <c r="G154" s="58" t="s">
        <v>313</v>
      </c>
      <c r="H154" s="58" t="s">
        <v>314</v>
      </c>
      <c r="I154" s="58">
        <v>30</v>
      </c>
      <c r="J154" s="58">
        <v>20</v>
      </c>
      <c r="K154" s="58">
        <v>68</v>
      </c>
      <c r="L154" s="58">
        <v>4.9000000000000004</v>
      </c>
      <c r="M154" s="58" t="s">
        <v>155</v>
      </c>
      <c r="N154" s="58" t="s">
        <v>155</v>
      </c>
      <c r="O154" s="58">
        <v>7.8</v>
      </c>
      <c r="P154" s="58" t="s">
        <v>155</v>
      </c>
      <c r="Q154" s="58" t="s">
        <v>155</v>
      </c>
      <c r="R154" s="58" t="s">
        <v>155</v>
      </c>
      <c r="S154" s="58" t="s">
        <v>155</v>
      </c>
      <c r="T154" s="58">
        <v>490</v>
      </c>
      <c r="U154" s="58">
        <v>2.5</v>
      </c>
      <c r="V154" s="58">
        <v>9.5</v>
      </c>
      <c r="W154" s="58" t="s">
        <v>155</v>
      </c>
      <c r="X154" s="48"/>
      <c r="Y154" s="48"/>
      <c r="Z154" s="48"/>
    </row>
    <row r="155" spans="1:26" ht="14.25" customHeight="1">
      <c r="A155" s="59" t="s">
        <v>514</v>
      </c>
      <c r="B155" s="58" t="s">
        <v>483</v>
      </c>
      <c r="C155" s="58" t="s">
        <v>176</v>
      </c>
      <c r="D155" s="58" t="s">
        <v>155</v>
      </c>
      <c r="E155" s="58" t="s">
        <v>155</v>
      </c>
      <c r="F155" s="58" t="s">
        <v>133</v>
      </c>
      <c r="G155" s="58" t="s">
        <v>313</v>
      </c>
      <c r="H155" s="58" t="s">
        <v>314</v>
      </c>
      <c r="I155" s="58">
        <v>30</v>
      </c>
      <c r="J155" s="58">
        <v>20</v>
      </c>
      <c r="K155" s="58">
        <v>58</v>
      </c>
      <c r="L155" s="58">
        <v>6</v>
      </c>
      <c r="M155" s="58" t="s">
        <v>155</v>
      </c>
      <c r="N155" s="58" t="s">
        <v>155</v>
      </c>
      <c r="O155" s="58">
        <v>9.8000000000000007</v>
      </c>
      <c r="P155" s="58" t="s">
        <v>155</v>
      </c>
      <c r="Q155" s="58" t="s">
        <v>155</v>
      </c>
      <c r="R155" s="58" t="s">
        <v>155</v>
      </c>
      <c r="S155" s="58" t="s">
        <v>155</v>
      </c>
      <c r="T155" s="58">
        <v>1012</v>
      </c>
      <c r="U155" s="58">
        <v>-2.5</v>
      </c>
      <c r="V155" s="58">
        <v>22</v>
      </c>
      <c r="W155" s="58" t="s">
        <v>155</v>
      </c>
      <c r="X155" s="48"/>
      <c r="Y155" s="48"/>
      <c r="Z155" s="48"/>
    </row>
    <row r="156" spans="1:26" ht="14.25" customHeight="1">
      <c r="A156" s="59" t="s">
        <v>515</v>
      </c>
      <c r="B156" s="58" t="s">
        <v>483</v>
      </c>
      <c r="C156" s="58" t="s">
        <v>176</v>
      </c>
      <c r="D156" s="58" t="s">
        <v>155</v>
      </c>
      <c r="E156" s="58" t="s">
        <v>155</v>
      </c>
      <c r="F156" s="58" t="s">
        <v>133</v>
      </c>
      <c r="G156" s="58" t="s">
        <v>313</v>
      </c>
      <c r="H156" s="58" t="s">
        <v>314</v>
      </c>
      <c r="I156" s="58">
        <v>30</v>
      </c>
      <c r="J156" s="58">
        <v>20</v>
      </c>
      <c r="K156" s="58">
        <v>49</v>
      </c>
      <c r="L156" s="58">
        <v>7.3</v>
      </c>
      <c r="M156" s="58" t="s">
        <v>155</v>
      </c>
      <c r="N156" s="58" t="s">
        <v>155</v>
      </c>
      <c r="O156" s="58">
        <v>12.7</v>
      </c>
      <c r="P156" s="58" t="s">
        <v>155</v>
      </c>
      <c r="Q156" s="58" t="s">
        <v>155</v>
      </c>
      <c r="R156" s="58" t="s">
        <v>155</v>
      </c>
      <c r="S156" s="58" t="s">
        <v>155</v>
      </c>
      <c r="T156" s="58">
        <v>1270</v>
      </c>
      <c r="U156" s="58">
        <v>-2.5</v>
      </c>
      <c r="V156" s="58">
        <v>32</v>
      </c>
      <c r="W156" s="58" t="s">
        <v>155</v>
      </c>
      <c r="X156" s="48"/>
      <c r="Y156" s="48"/>
      <c r="Z156" s="48"/>
    </row>
    <row r="157" spans="1:26" ht="14.25" customHeight="1">
      <c r="A157" s="59" t="s">
        <v>516</v>
      </c>
      <c r="B157" s="58" t="s">
        <v>483</v>
      </c>
      <c r="C157" s="58" t="s">
        <v>176</v>
      </c>
      <c r="D157" s="58" t="s">
        <v>155</v>
      </c>
      <c r="E157" s="58" t="s">
        <v>155</v>
      </c>
      <c r="F157" s="58" t="s">
        <v>133</v>
      </c>
      <c r="G157" s="58" t="s">
        <v>313</v>
      </c>
      <c r="H157" s="58" t="s">
        <v>314</v>
      </c>
      <c r="I157" s="58">
        <v>30</v>
      </c>
      <c r="J157" s="58">
        <v>20</v>
      </c>
      <c r="K157" s="58">
        <v>37</v>
      </c>
      <c r="L157" s="58">
        <v>8.9</v>
      </c>
      <c r="M157" s="58" t="s">
        <v>155</v>
      </c>
      <c r="N157" s="58" t="s">
        <v>155</v>
      </c>
      <c r="O157" s="58">
        <v>14.7</v>
      </c>
      <c r="P157" s="58" t="s">
        <v>155</v>
      </c>
      <c r="Q157" s="58" t="s">
        <v>155</v>
      </c>
      <c r="R157" s="58" t="s">
        <v>155</v>
      </c>
      <c r="S157" s="58" t="s">
        <v>155</v>
      </c>
      <c r="T157" s="58">
        <v>1610</v>
      </c>
      <c r="U157" s="58">
        <v>-2.5</v>
      </c>
      <c r="V157" s="58">
        <v>34</v>
      </c>
      <c r="W157" s="58" t="s">
        <v>155</v>
      </c>
      <c r="X157" s="48"/>
      <c r="Y157" s="48"/>
      <c r="Z157" s="48"/>
    </row>
    <row r="158" spans="1:26" ht="14.25" customHeight="1">
      <c r="A158" s="59" t="s">
        <v>517</v>
      </c>
      <c r="B158" s="58" t="s">
        <v>472</v>
      </c>
      <c r="C158" s="58" t="s">
        <v>176</v>
      </c>
      <c r="D158" s="58" t="s">
        <v>155</v>
      </c>
      <c r="E158" s="58" t="s">
        <v>155</v>
      </c>
      <c r="F158" s="58" t="s">
        <v>133</v>
      </c>
      <c r="G158" s="58" t="s">
        <v>360</v>
      </c>
      <c r="H158" s="58" t="s">
        <v>314</v>
      </c>
      <c r="I158" s="58">
        <v>-30</v>
      </c>
      <c r="J158" s="58">
        <v>25</v>
      </c>
      <c r="K158" s="58">
        <v>-30</v>
      </c>
      <c r="L158" s="58">
        <v>19.100000000000001</v>
      </c>
      <c r="M158" s="58" t="s">
        <v>155</v>
      </c>
      <c r="N158" s="58" t="s">
        <v>155</v>
      </c>
      <c r="O158" s="58">
        <v>31.2</v>
      </c>
      <c r="P158" s="58" t="s">
        <v>155</v>
      </c>
      <c r="Q158" s="58" t="s">
        <v>155</v>
      </c>
      <c r="R158" s="58" t="s">
        <v>155</v>
      </c>
      <c r="S158" s="58" t="s">
        <v>155</v>
      </c>
      <c r="T158" s="58">
        <v>2310</v>
      </c>
      <c r="U158" s="58">
        <v>-2.5</v>
      </c>
      <c r="V158" s="58">
        <v>54</v>
      </c>
      <c r="W158" s="58" t="s">
        <v>155</v>
      </c>
      <c r="X158" s="48"/>
      <c r="Y158" s="48"/>
      <c r="Z158" s="48"/>
    </row>
    <row r="159" spans="1:26" ht="14.25" customHeight="1">
      <c r="A159" s="59" t="s">
        <v>518</v>
      </c>
      <c r="B159" s="58" t="s">
        <v>472</v>
      </c>
      <c r="C159" s="58" t="s">
        <v>176</v>
      </c>
      <c r="D159" s="58" t="s">
        <v>155</v>
      </c>
      <c r="E159" s="58" t="s">
        <v>155</v>
      </c>
      <c r="F159" s="58" t="s">
        <v>133</v>
      </c>
      <c r="G159" s="58" t="s">
        <v>360</v>
      </c>
      <c r="H159" s="58" t="s">
        <v>314</v>
      </c>
      <c r="I159" s="58">
        <v>-30</v>
      </c>
      <c r="J159" s="58">
        <v>25</v>
      </c>
      <c r="K159" s="58">
        <v>-38</v>
      </c>
      <c r="L159" s="58">
        <v>15.4</v>
      </c>
      <c r="M159" s="58" t="s">
        <v>155</v>
      </c>
      <c r="N159" s="58" t="s">
        <v>155</v>
      </c>
      <c r="O159" s="58">
        <v>27</v>
      </c>
      <c r="P159" s="58" t="s">
        <v>155</v>
      </c>
      <c r="Q159" s="58" t="s">
        <v>155</v>
      </c>
      <c r="R159" s="58" t="s">
        <v>155</v>
      </c>
      <c r="S159" s="58" t="s">
        <v>155</v>
      </c>
      <c r="T159" s="58">
        <v>3040</v>
      </c>
      <c r="U159" s="58">
        <v>-2.5</v>
      </c>
      <c r="V159" s="58">
        <v>68</v>
      </c>
      <c r="W159" s="58" t="s">
        <v>155</v>
      </c>
      <c r="X159" s="48"/>
      <c r="Y159" s="48"/>
      <c r="Z159" s="48"/>
    </row>
    <row r="160" spans="1:26" ht="14.25" customHeight="1">
      <c r="A160" s="59" t="s">
        <v>519</v>
      </c>
      <c r="B160" s="58" t="s">
        <v>472</v>
      </c>
      <c r="C160" s="58" t="s">
        <v>176</v>
      </c>
      <c r="D160" s="58" t="s">
        <v>155</v>
      </c>
      <c r="E160" s="58" t="s">
        <v>155</v>
      </c>
      <c r="F160" s="58" t="s">
        <v>133</v>
      </c>
      <c r="G160" s="58" t="s">
        <v>360</v>
      </c>
      <c r="H160" s="58" t="s">
        <v>314</v>
      </c>
      <c r="I160" s="58">
        <v>-30</v>
      </c>
      <c r="J160" s="58">
        <v>25</v>
      </c>
      <c r="K160" s="58">
        <v>-41</v>
      </c>
      <c r="L160" s="58">
        <v>12.5</v>
      </c>
      <c r="M160" s="58" t="s">
        <v>155</v>
      </c>
      <c r="N160" s="58" t="s">
        <v>155</v>
      </c>
      <c r="O160" s="58">
        <v>20.3</v>
      </c>
      <c r="P160" s="58" t="s">
        <v>155</v>
      </c>
      <c r="Q160" s="58" t="s">
        <v>155</v>
      </c>
      <c r="R160" s="58" t="s">
        <v>155</v>
      </c>
      <c r="S160" s="58" t="s">
        <v>155</v>
      </c>
      <c r="T160" s="58">
        <v>1610</v>
      </c>
      <c r="U160" s="58">
        <v>-2.5</v>
      </c>
      <c r="V160" s="58">
        <v>34</v>
      </c>
      <c r="W160" s="58" t="s">
        <v>155</v>
      </c>
      <c r="X160" s="48"/>
      <c r="Y160" s="48"/>
      <c r="Z160" s="48"/>
    </row>
    <row r="161" spans="1:26" ht="14.25" customHeight="1">
      <c r="A161" s="59" t="s">
        <v>520</v>
      </c>
      <c r="B161" s="58" t="s">
        <v>472</v>
      </c>
      <c r="C161" s="58" t="s">
        <v>176</v>
      </c>
      <c r="D161" s="58" t="s">
        <v>155</v>
      </c>
      <c r="E161" s="58" t="s">
        <v>155</v>
      </c>
      <c r="F161" s="58" t="s">
        <v>133</v>
      </c>
      <c r="G161" s="58" t="s">
        <v>360</v>
      </c>
      <c r="H161" s="58" t="s">
        <v>314</v>
      </c>
      <c r="I161" s="58">
        <v>-30</v>
      </c>
      <c r="J161" s="58">
        <v>25</v>
      </c>
      <c r="K161" s="58">
        <v>-62</v>
      </c>
      <c r="L161" s="58">
        <v>8.8000000000000007</v>
      </c>
      <c r="M161" s="58" t="s">
        <v>155</v>
      </c>
      <c r="N161" s="58" t="s">
        <v>155</v>
      </c>
      <c r="O161" s="58">
        <v>14</v>
      </c>
      <c r="P161" s="58" t="s">
        <v>155</v>
      </c>
      <c r="Q161" s="58" t="s">
        <v>155</v>
      </c>
      <c r="R161" s="58" t="s">
        <v>155</v>
      </c>
      <c r="S161" s="58" t="s">
        <v>155</v>
      </c>
      <c r="T161" s="58">
        <v>1270</v>
      </c>
      <c r="U161" s="58">
        <v>-2.5</v>
      </c>
      <c r="V161" s="58">
        <v>32</v>
      </c>
      <c r="W161" s="58" t="s">
        <v>155</v>
      </c>
      <c r="X161" s="48"/>
      <c r="Y161" s="48"/>
      <c r="Z161" s="48"/>
    </row>
    <row r="162" spans="1:26" ht="14.25" customHeight="1">
      <c r="A162" s="59" t="s">
        <v>521</v>
      </c>
      <c r="B162" s="58" t="s">
        <v>487</v>
      </c>
      <c r="C162" s="58" t="s">
        <v>176</v>
      </c>
      <c r="D162" s="58" t="s">
        <v>155</v>
      </c>
      <c r="E162" s="58" t="s">
        <v>133</v>
      </c>
      <c r="F162" s="58" t="s">
        <v>133</v>
      </c>
      <c r="G162" s="58" t="s">
        <v>360</v>
      </c>
      <c r="H162" s="58" t="s">
        <v>314</v>
      </c>
      <c r="I162" s="58">
        <v>-30</v>
      </c>
      <c r="J162" s="58">
        <v>25</v>
      </c>
      <c r="K162" s="58">
        <v>-88</v>
      </c>
      <c r="L162" s="58">
        <v>6.4</v>
      </c>
      <c r="M162" s="58" t="s">
        <v>155</v>
      </c>
      <c r="N162" s="58" t="s">
        <v>155</v>
      </c>
      <c r="O162" s="58">
        <v>10.4</v>
      </c>
      <c r="P162" s="58" t="s">
        <v>155</v>
      </c>
      <c r="Q162" s="58" t="s">
        <v>155</v>
      </c>
      <c r="R162" s="58" t="s">
        <v>155</v>
      </c>
      <c r="S162" s="58" t="s">
        <v>155</v>
      </c>
      <c r="T162" s="58">
        <v>50</v>
      </c>
      <c r="U162" s="58">
        <v>1</v>
      </c>
      <c r="V162" s="58" t="s">
        <v>155</v>
      </c>
      <c r="W162" s="58">
        <v>1.1000000000000001</v>
      </c>
      <c r="X162" s="48"/>
      <c r="Y162" s="48"/>
      <c r="Z162" s="48"/>
    </row>
    <row r="163" spans="1:26" ht="14.25" customHeight="1">
      <c r="A163" s="59" t="s">
        <v>522</v>
      </c>
      <c r="B163" s="58" t="s">
        <v>487</v>
      </c>
      <c r="C163" s="58" t="s">
        <v>176</v>
      </c>
      <c r="D163" s="58" t="s">
        <v>155</v>
      </c>
      <c r="E163" s="58" t="s">
        <v>133</v>
      </c>
      <c r="F163" s="58" t="s">
        <v>133</v>
      </c>
      <c r="G163" s="58" t="s">
        <v>360</v>
      </c>
      <c r="H163" s="58" t="s">
        <v>314</v>
      </c>
      <c r="I163" s="58">
        <v>-30</v>
      </c>
      <c r="J163" s="58">
        <v>25</v>
      </c>
      <c r="K163" s="58">
        <v>-48</v>
      </c>
      <c r="L163" s="58">
        <v>12.1</v>
      </c>
      <c r="M163" s="58" t="s">
        <v>155</v>
      </c>
      <c r="N163" s="58" t="s">
        <v>155</v>
      </c>
      <c r="O163" s="58">
        <v>20</v>
      </c>
      <c r="P163" s="58" t="s">
        <v>155</v>
      </c>
      <c r="Q163" s="58" t="s">
        <v>155</v>
      </c>
      <c r="R163" s="58" t="s">
        <v>155</v>
      </c>
      <c r="S163" s="58" t="s">
        <v>155</v>
      </c>
      <c r="T163" s="58">
        <v>1009</v>
      </c>
      <c r="U163" s="58">
        <v>-2.5</v>
      </c>
      <c r="V163" s="58">
        <v>22</v>
      </c>
      <c r="W163" s="58" t="s">
        <v>155</v>
      </c>
      <c r="X163" s="48"/>
      <c r="Y163" s="48"/>
      <c r="Z163" s="48"/>
    </row>
    <row r="164" spans="1:26" ht="14.25" customHeight="1">
      <c r="A164" s="59" t="s">
        <v>523</v>
      </c>
      <c r="B164" s="58" t="s">
        <v>487</v>
      </c>
      <c r="C164" s="58" t="s">
        <v>176</v>
      </c>
      <c r="D164" s="58" t="s">
        <v>155</v>
      </c>
      <c r="E164" s="58" t="s">
        <v>133</v>
      </c>
      <c r="F164" s="58" t="s">
        <v>133</v>
      </c>
      <c r="G164" s="58" t="s">
        <v>360</v>
      </c>
      <c r="H164" s="58" t="s">
        <v>314</v>
      </c>
      <c r="I164" s="58">
        <v>-30</v>
      </c>
      <c r="J164" s="58">
        <v>25</v>
      </c>
      <c r="K164" s="58">
        <v>-42</v>
      </c>
      <c r="L164" s="58">
        <v>15</v>
      </c>
      <c r="M164" s="58" t="s">
        <v>155</v>
      </c>
      <c r="N164" s="58" t="s">
        <v>155</v>
      </c>
      <c r="O164" s="58">
        <v>26</v>
      </c>
      <c r="P164" s="58" t="s">
        <v>155</v>
      </c>
      <c r="Q164" s="58" t="s">
        <v>155</v>
      </c>
      <c r="R164" s="58" t="s">
        <v>155</v>
      </c>
      <c r="S164" s="58" t="s">
        <v>155</v>
      </c>
      <c r="T164" s="58">
        <v>2897</v>
      </c>
      <c r="U164" s="58">
        <v>-2.5</v>
      </c>
      <c r="V164" s="58">
        <v>56</v>
      </c>
      <c r="W164" s="58" t="s">
        <v>155</v>
      </c>
      <c r="X164" s="48"/>
      <c r="Y164" s="48"/>
      <c r="Z164" s="48"/>
    </row>
    <row r="165" spans="1:26" ht="14.25" customHeight="1">
      <c r="A165" s="59" t="s">
        <v>524</v>
      </c>
      <c r="B165" s="58" t="s">
        <v>324</v>
      </c>
      <c r="C165" s="58" t="s">
        <v>176</v>
      </c>
      <c r="D165" s="58" t="s">
        <v>155</v>
      </c>
      <c r="E165" s="58" t="s">
        <v>155</v>
      </c>
      <c r="F165" s="58" t="s">
        <v>133</v>
      </c>
      <c r="G165" s="58" t="s">
        <v>340</v>
      </c>
      <c r="H165" s="58" t="s">
        <v>341</v>
      </c>
      <c r="I165" s="58">
        <v>20</v>
      </c>
      <c r="J165" s="58">
        <v>8</v>
      </c>
      <c r="K165" s="58">
        <v>0.75</v>
      </c>
      <c r="L165" s="58" t="s">
        <v>155</v>
      </c>
      <c r="M165" s="58" t="s">
        <v>155</v>
      </c>
      <c r="N165" s="58" t="s">
        <v>155</v>
      </c>
      <c r="O165" s="58">
        <v>400</v>
      </c>
      <c r="P165" s="58">
        <v>500</v>
      </c>
      <c r="Q165" s="58">
        <v>650</v>
      </c>
      <c r="R165" s="58">
        <v>1000</v>
      </c>
      <c r="S165" s="58">
        <v>2000</v>
      </c>
      <c r="T165" s="58">
        <v>2309</v>
      </c>
      <c r="U165" s="58">
        <v>-2.5</v>
      </c>
      <c r="V165" s="58">
        <v>54</v>
      </c>
      <c r="W165" s="58" t="s">
        <v>155</v>
      </c>
      <c r="X165" s="48"/>
      <c r="Y165" s="48"/>
      <c r="Z165" s="48"/>
    </row>
    <row r="166" spans="1:26" ht="14.25" customHeight="1">
      <c r="A166" s="59" t="s">
        <v>525</v>
      </c>
      <c r="B166" s="58" t="s">
        <v>487</v>
      </c>
      <c r="C166" s="58" t="s">
        <v>3</v>
      </c>
      <c r="D166" s="58" t="s">
        <v>155</v>
      </c>
      <c r="E166" s="58" t="s">
        <v>133</v>
      </c>
      <c r="F166" s="58" t="s">
        <v>133</v>
      </c>
      <c r="G166" s="58" t="s">
        <v>360</v>
      </c>
      <c r="H166" s="58" t="s">
        <v>314</v>
      </c>
      <c r="I166" s="58">
        <v>-30</v>
      </c>
      <c r="J166" s="58">
        <v>25</v>
      </c>
      <c r="K166" s="58">
        <v>-33</v>
      </c>
      <c r="L166" s="58">
        <v>18.8</v>
      </c>
      <c r="M166" s="58" t="s">
        <v>155</v>
      </c>
      <c r="N166" s="58" t="s">
        <v>155</v>
      </c>
      <c r="O166" s="58">
        <v>30.7</v>
      </c>
      <c r="P166" s="58" t="s">
        <v>155</v>
      </c>
      <c r="Q166" s="58" t="s">
        <v>155</v>
      </c>
      <c r="R166" s="58" t="s">
        <v>155</v>
      </c>
      <c r="S166" s="58" t="s">
        <v>155</v>
      </c>
      <c r="T166" s="58">
        <v>3477</v>
      </c>
      <c r="U166" s="58">
        <v>-2.5</v>
      </c>
      <c r="V166" s="58">
        <v>59</v>
      </c>
      <c r="W166" s="58" t="s">
        <v>155</v>
      </c>
      <c r="X166" s="48"/>
      <c r="Y166" s="48"/>
      <c r="Z166" s="48"/>
    </row>
    <row r="167" spans="1:26" ht="14.25" customHeight="1">
      <c r="A167" s="59" t="s">
        <v>526</v>
      </c>
      <c r="B167" s="58" t="s">
        <v>487</v>
      </c>
      <c r="C167" s="58" t="s">
        <v>3</v>
      </c>
      <c r="D167" s="58" t="s">
        <v>155</v>
      </c>
      <c r="E167" s="58" t="s">
        <v>133</v>
      </c>
      <c r="F167" s="58" t="s">
        <v>155</v>
      </c>
      <c r="G167" s="58" t="s">
        <v>360</v>
      </c>
      <c r="H167" s="58" t="s">
        <v>314</v>
      </c>
      <c r="I167" s="58">
        <v>-40</v>
      </c>
      <c r="J167" s="58">
        <v>25</v>
      </c>
      <c r="K167" s="58">
        <v>-61</v>
      </c>
      <c r="L167" s="58">
        <v>11.3</v>
      </c>
      <c r="M167" s="58" t="s">
        <v>155</v>
      </c>
      <c r="N167" s="58" t="s">
        <v>155</v>
      </c>
      <c r="O167" s="58">
        <v>17.2</v>
      </c>
      <c r="P167" s="58" t="s">
        <v>155</v>
      </c>
      <c r="Q167" s="58" t="s">
        <v>155</v>
      </c>
      <c r="R167" s="58" t="s">
        <v>155</v>
      </c>
      <c r="S167" s="58" t="s">
        <v>155</v>
      </c>
      <c r="T167" s="58">
        <v>5790</v>
      </c>
      <c r="U167" s="58">
        <v>2.5</v>
      </c>
      <c r="V167" s="58">
        <v>100</v>
      </c>
      <c r="W167" s="58" t="s">
        <v>155</v>
      </c>
      <c r="X167" s="48"/>
      <c r="Y167" s="48"/>
      <c r="Z167" s="48"/>
    </row>
    <row r="168" spans="1:26" ht="14.25" customHeight="1">
      <c r="A168" s="59" t="s">
        <v>527</v>
      </c>
      <c r="B168" s="58" t="s">
        <v>487</v>
      </c>
      <c r="C168" s="58" t="s">
        <v>3</v>
      </c>
      <c r="D168" s="58" t="s">
        <v>155</v>
      </c>
      <c r="E168" s="58" t="s">
        <v>133</v>
      </c>
      <c r="F168" s="58" t="s">
        <v>133</v>
      </c>
      <c r="G168" s="58" t="s">
        <v>360</v>
      </c>
      <c r="H168" s="58" t="s">
        <v>314</v>
      </c>
      <c r="I168" s="58">
        <v>-30</v>
      </c>
      <c r="J168" s="58">
        <v>25</v>
      </c>
      <c r="K168" s="58">
        <v>-77</v>
      </c>
      <c r="L168" s="58">
        <v>8.4</v>
      </c>
      <c r="M168" s="58" t="s">
        <v>155</v>
      </c>
      <c r="N168" s="58" t="s">
        <v>155</v>
      </c>
      <c r="O168" s="58">
        <v>13.5</v>
      </c>
      <c r="P168" s="58" t="s">
        <v>155</v>
      </c>
      <c r="Q168" s="58" t="s">
        <v>155</v>
      </c>
      <c r="R168" s="58" t="s">
        <v>155</v>
      </c>
      <c r="S168" s="58" t="s">
        <v>155</v>
      </c>
      <c r="T168" s="58">
        <v>93</v>
      </c>
      <c r="U168" s="58">
        <v>1.3</v>
      </c>
      <c r="V168" s="58" t="s">
        <v>155</v>
      </c>
      <c r="W168" s="58">
        <v>1.5</v>
      </c>
      <c r="X168" s="48"/>
      <c r="Y168" s="48"/>
      <c r="Z168" s="48"/>
    </row>
    <row r="169" spans="1:26" ht="14.25" customHeight="1">
      <c r="A169" s="59" t="s">
        <v>528</v>
      </c>
      <c r="B169" s="58" t="s">
        <v>487</v>
      </c>
      <c r="C169" s="58" t="s">
        <v>3</v>
      </c>
      <c r="D169" s="58" t="s">
        <v>155</v>
      </c>
      <c r="E169" s="58" t="s">
        <v>133</v>
      </c>
      <c r="F169" s="58" t="s">
        <v>155</v>
      </c>
      <c r="G169" s="58" t="s">
        <v>360</v>
      </c>
      <c r="H169" s="58" t="s">
        <v>314</v>
      </c>
      <c r="I169" s="58">
        <v>-40</v>
      </c>
      <c r="J169" s="58">
        <v>25</v>
      </c>
      <c r="K169" s="58">
        <v>-67</v>
      </c>
      <c r="L169" s="58">
        <v>9.4</v>
      </c>
      <c r="M169" s="58" t="s">
        <v>155</v>
      </c>
      <c r="N169" s="58" t="s">
        <v>155</v>
      </c>
      <c r="O169" s="58">
        <v>14.3</v>
      </c>
      <c r="P169" s="58" t="s">
        <v>155</v>
      </c>
      <c r="Q169" s="58" t="s">
        <v>155</v>
      </c>
      <c r="R169" s="58" t="s">
        <v>155</v>
      </c>
      <c r="S169" s="58" t="s">
        <v>155</v>
      </c>
      <c r="T169" s="58">
        <v>92</v>
      </c>
      <c r="U169" s="58">
        <v>1</v>
      </c>
      <c r="V169" s="58" t="s">
        <v>155</v>
      </c>
      <c r="W169" s="58">
        <v>1.6</v>
      </c>
      <c r="X169" s="48"/>
      <c r="Y169" s="48"/>
      <c r="Z169" s="48"/>
    </row>
    <row r="170" spans="1:26" ht="14.25" customHeight="1">
      <c r="A170" s="59" t="s">
        <v>529</v>
      </c>
      <c r="B170" s="58" t="s">
        <v>487</v>
      </c>
      <c r="C170" s="58" t="s">
        <v>3</v>
      </c>
      <c r="D170" s="58" t="s">
        <v>155</v>
      </c>
      <c r="E170" s="58" t="s">
        <v>133</v>
      </c>
      <c r="F170" s="58" t="s">
        <v>155</v>
      </c>
      <c r="G170" s="58" t="s">
        <v>360</v>
      </c>
      <c r="H170" s="58" t="s">
        <v>314</v>
      </c>
      <c r="I170" s="58">
        <v>-40</v>
      </c>
      <c r="J170" s="58">
        <v>25</v>
      </c>
      <c r="K170" s="58">
        <v>-108</v>
      </c>
      <c r="L170" s="58">
        <v>6</v>
      </c>
      <c r="M170" s="58" t="s">
        <v>155</v>
      </c>
      <c r="N170" s="58" t="s">
        <v>155</v>
      </c>
      <c r="O170" s="58">
        <v>9.1</v>
      </c>
      <c r="P170" s="58" t="s">
        <v>155</v>
      </c>
      <c r="Q170" s="58" t="s">
        <v>155</v>
      </c>
      <c r="R170" s="58" t="s">
        <v>155</v>
      </c>
      <c r="S170" s="58" t="s">
        <v>155</v>
      </c>
      <c r="T170" s="58">
        <v>1287</v>
      </c>
      <c r="U170" s="58">
        <v>3.5</v>
      </c>
      <c r="V170" s="58">
        <v>23</v>
      </c>
      <c r="W170" s="58" t="s">
        <v>155</v>
      </c>
      <c r="X170" s="48"/>
      <c r="Y170" s="48"/>
      <c r="Z170" s="48"/>
    </row>
    <row r="171" spans="1:26" ht="14.25" customHeight="1">
      <c r="A171" s="59" t="s">
        <v>530</v>
      </c>
      <c r="B171" s="58" t="s">
        <v>312</v>
      </c>
      <c r="C171" s="58" t="s">
        <v>3</v>
      </c>
      <c r="D171" s="58" t="s">
        <v>155</v>
      </c>
      <c r="E171" s="58" t="s">
        <v>155</v>
      </c>
      <c r="F171" s="58" t="s">
        <v>133</v>
      </c>
      <c r="G171" s="58" t="s">
        <v>313</v>
      </c>
      <c r="H171" s="58" t="s">
        <v>314</v>
      </c>
      <c r="I171" s="58">
        <v>30</v>
      </c>
      <c r="J171" s="58">
        <v>8</v>
      </c>
      <c r="K171" s="58">
        <v>1</v>
      </c>
      <c r="L171" s="58" t="s">
        <v>155</v>
      </c>
      <c r="M171" s="58" t="s">
        <v>155</v>
      </c>
      <c r="N171" s="58" t="s">
        <v>155</v>
      </c>
      <c r="O171" s="58">
        <v>200</v>
      </c>
      <c r="P171" s="58">
        <v>270</v>
      </c>
      <c r="Q171" s="58">
        <v>570</v>
      </c>
      <c r="R171" s="58" t="s">
        <v>155</v>
      </c>
      <c r="S171" s="58" t="s">
        <v>155</v>
      </c>
      <c r="T171" s="58">
        <v>2540</v>
      </c>
      <c r="U171" s="58">
        <v>3.5</v>
      </c>
      <c r="V171" s="58">
        <v>34</v>
      </c>
      <c r="W171" s="58" t="s">
        <v>155</v>
      </c>
      <c r="X171" s="48"/>
      <c r="Y171" s="48"/>
      <c r="Z171" s="48"/>
    </row>
    <row r="172" spans="1:26" ht="14.25" customHeight="1">
      <c r="A172" s="59" t="s">
        <v>531</v>
      </c>
      <c r="B172" s="58" t="s">
        <v>344</v>
      </c>
      <c r="C172" s="58" t="s">
        <v>3</v>
      </c>
      <c r="D172" s="58" t="s">
        <v>155</v>
      </c>
      <c r="E172" s="58" t="s">
        <v>133</v>
      </c>
      <c r="F172" s="58" t="s">
        <v>133</v>
      </c>
      <c r="G172" s="58" t="s">
        <v>313</v>
      </c>
      <c r="H172" s="58" t="s">
        <v>314</v>
      </c>
      <c r="I172" s="58">
        <v>20</v>
      </c>
      <c r="J172" s="58">
        <v>8</v>
      </c>
      <c r="K172" s="58">
        <v>0.7</v>
      </c>
      <c r="L172" s="58" t="s">
        <v>155</v>
      </c>
      <c r="M172" s="58" t="s">
        <v>155</v>
      </c>
      <c r="N172" s="58" t="s">
        <v>155</v>
      </c>
      <c r="O172" s="58">
        <v>150</v>
      </c>
      <c r="P172" s="58">
        <v>220</v>
      </c>
      <c r="Q172" s="58">
        <v>400</v>
      </c>
      <c r="R172" s="58" t="s">
        <v>155</v>
      </c>
      <c r="S172" s="58" t="s">
        <v>155</v>
      </c>
      <c r="T172" s="58">
        <v>710</v>
      </c>
      <c r="U172" s="58">
        <v>2.5</v>
      </c>
      <c r="V172" s="58">
        <v>11</v>
      </c>
      <c r="W172" s="58" t="s">
        <v>155</v>
      </c>
      <c r="X172" s="48"/>
      <c r="Y172" s="48"/>
      <c r="Z172" s="48"/>
    </row>
    <row r="173" spans="1:26" ht="14.25" customHeight="1">
      <c r="A173" s="59" t="s">
        <v>532</v>
      </c>
      <c r="B173" s="58" t="s">
        <v>487</v>
      </c>
      <c r="C173" s="58" t="s">
        <v>3</v>
      </c>
      <c r="D173" s="58" t="s">
        <v>155</v>
      </c>
      <c r="E173" s="58" t="s">
        <v>133</v>
      </c>
      <c r="F173" s="58" t="s">
        <v>155</v>
      </c>
      <c r="G173" s="58" t="s">
        <v>313</v>
      </c>
      <c r="H173" s="58" t="s">
        <v>314</v>
      </c>
      <c r="I173" s="58">
        <v>40</v>
      </c>
      <c r="J173" s="58">
        <v>20</v>
      </c>
      <c r="K173" s="58">
        <v>80</v>
      </c>
      <c r="L173" s="58">
        <v>5.9</v>
      </c>
      <c r="M173" s="58">
        <v>7.3</v>
      </c>
      <c r="N173" s="58" t="s">
        <v>155</v>
      </c>
      <c r="O173" s="58" t="s">
        <v>155</v>
      </c>
      <c r="P173" s="58" t="s">
        <v>155</v>
      </c>
      <c r="Q173" s="58" t="s">
        <v>155</v>
      </c>
      <c r="R173" s="58" t="s">
        <v>155</v>
      </c>
      <c r="S173" s="58" t="s">
        <v>155</v>
      </c>
      <c r="T173" s="58">
        <v>2930</v>
      </c>
      <c r="U173" s="58">
        <v>2.5</v>
      </c>
      <c r="V173" s="58">
        <v>43</v>
      </c>
      <c r="W173" s="58" t="s">
        <v>155</v>
      </c>
      <c r="X173" s="48"/>
      <c r="Y173" s="48"/>
      <c r="Z173" s="48"/>
    </row>
    <row r="174" spans="1:26" ht="14.25" customHeight="1">
      <c r="A174" s="59" t="s">
        <v>533</v>
      </c>
      <c r="B174" s="58" t="s">
        <v>487</v>
      </c>
      <c r="C174" s="58" t="s">
        <v>3</v>
      </c>
      <c r="D174" s="58" t="s">
        <v>155</v>
      </c>
      <c r="E174" s="58" t="s">
        <v>133</v>
      </c>
      <c r="F174" s="58" t="s">
        <v>155</v>
      </c>
      <c r="G174" s="58" t="s">
        <v>313</v>
      </c>
      <c r="H174" s="58" t="s">
        <v>314</v>
      </c>
      <c r="I174" s="58">
        <v>40</v>
      </c>
      <c r="J174" s="58">
        <v>20</v>
      </c>
      <c r="K174" s="58">
        <v>128</v>
      </c>
      <c r="L174" s="58">
        <v>3.6</v>
      </c>
      <c r="M174" s="58">
        <v>4.5999999999999996</v>
      </c>
      <c r="N174" s="58" t="s">
        <v>155</v>
      </c>
      <c r="O174" s="58" t="s">
        <v>155</v>
      </c>
      <c r="P174" s="58" t="s">
        <v>155</v>
      </c>
      <c r="Q174" s="58" t="s">
        <v>155</v>
      </c>
      <c r="R174" s="58" t="s">
        <v>155</v>
      </c>
      <c r="S174" s="58" t="s">
        <v>155</v>
      </c>
      <c r="T174" s="58">
        <v>4690</v>
      </c>
      <c r="U174" s="58">
        <v>3.5</v>
      </c>
      <c r="V174" s="58">
        <v>63</v>
      </c>
      <c r="W174" s="58" t="s">
        <v>155</v>
      </c>
      <c r="X174" s="48"/>
      <c r="Y174" s="48"/>
      <c r="Z174" s="48"/>
    </row>
    <row r="175" spans="1:26" ht="14.25" customHeight="1">
      <c r="A175" s="59" t="s">
        <v>534</v>
      </c>
      <c r="B175" s="58" t="s">
        <v>478</v>
      </c>
      <c r="C175" s="58" t="s">
        <v>3</v>
      </c>
      <c r="D175" s="58" t="s">
        <v>155</v>
      </c>
      <c r="E175" s="58" t="s">
        <v>133</v>
      </c>
      <c r="F175" s="58" t="s">
        <v>155</v>
      </c>
      <c r="G175" s="58" t="s">
        <v>313</v>
      </c>
      <c r="H175" s="58" t="s">
        <v>314</v>
      </c>
      <c r="I175" s="58">
        <v>30</v>
      </c>
      <c r="J175" s="58">
        <v>20</v>
      </c>
      <c r="K175" s="58">
        <v>61</v>
      </c>
      <c r="L175" s="58">
        <v>6</v>
      </c>
      <c r="M175" s="58" t="s">
        <v>155</v>
      </c>
      <c r="N175" s="58" t="s">
        <v>155</v>
      </c>
      <c r="O175" s="58">
        <v>9.5</v>
      </c>
      <c r="P175" s="58" t="s">
        <v>155</v>
      </c>
      <c r="Q175" s="58" t="s">
        <v>155</v>
      </c>
      <c r="R175" s="58" t="s">
        <v>155</v>
      </c>
      <c r="S175" s="58" t="s">
        <v>155</v>
      </c>
      <c r="T175" s="58">
        <v>600</v>
      </c>
      <c r="U175" s="58">
        <v>2.5</v>
      </c>
      <c r="V175" s="58">
        <v>12.4</v>
      </c>
      <c r="W175" s="58" t="s">
        <v>155</v>
      </c>
      <c r="X175" s="48"/>
      <c r="Y175" s="48"/>
      <c r="Z175" s="48"/>
    </row>
    <row r="176" spans="1:26" ht="14.25" customHeight="1">
      <c r="A176" s="59" t="s">
        <v>535</v>
      </c>
      <c r="B176" s="58" t="s">
        <v>478</v>
      </c>
      <c r="C176" s="58" t="s">
        <v>3</v>
      </c>
      <c r="D176" s="58" t="s">
        <v>155</v>
      </c>
      <c r="E176" s="58" t="s">
        <v>133</v>
      </c>
      <c r="F176" s="58" t="s">
        <v>155</v>
      </c>
      <c r="G176" s="58" t="s">
        <v>313</v>
      </c>
      <c r="H176" s="58" t="s">
        <v>314</v>
      </c>
      <c r="I176" s="58">
        <v>30</v>
      </c>
      <c r="J176" s="58">
        <v>20</v>
      </c>
      <c r="K176" s="58">
        <v>141</v>
      </c>
      <c r="L176" s="58">
        <v>2</v>
      </c>
      <c r="M176" s="58" t="s">
        <v>155</v>
      </c>
      <c r="N176" s="58" t="s">
        <v>155</v>
      </c>
      <c r="O176" s="58">
        <v>3.1</v>
      </c>
      <c r="P176" s="58" t="s">
        <v>155</v>
      </c>
      <c r="Q176" s="58" t="s">
        <v>155</v>
      </c>
      <c r="R176" s="58" t="s">
        <v>155</v>
      </c>
      <c r="S176" s="58" t="s">
        <v>155</v>
      </c>
      <c r="T176" s="58">
        <v>5790</v>
      </c>
      <c r="U176" s="58">
        <v>-2.5</v>
      </c>
      <c r="V176" s="58">
        <v>100</v>
      </c>
      <c r="W176" s="58" t="s">
        <v>155</v>
      </c>
      <c r="X176" s="48"/>
      <c r="Y176" s="48"/>
      <c r="Z176" s="48"/>
    </row>
    <row r="177" spans="1:26" ht="14.25" customHeight="1">
      <c r="A177" s="59" t="s">
        <v>536</v>
      </c>
      <c r="B177" s="58" t="s">
        <v>483</v>
      </c>
      <c r="C177" s="58" t="s">
        <v>3</v>
      </c>
      <c r="D177" s="58" t="s">
        <v>155</v>
      </c>
      <c r="E177" s="58" t="s">
        <v>133</v>
      </c>
      <c r="F177" s="58" t="s">
        <v>155</v>
      </c>
      <c r="G177" s="58" t="s">
        <v>313</v>
      </c>
      <c r="H177" s="58" t="s">
        <v>314</v>
      </c>
      <c r="I177" s="58">
        <v>40</v>
      </c>
      <c r="J177" s="58">
        <v>20</v>
      </c>
      <c r="K177" s="58">
        <v>174</v>
      </c>
      <c r="L177" s="58">
        <v>2.1</v>
      </c>
      <c r="M177" s="58">
        <v>2.7</v>
      </c>
      <c r="N177" s="58" t="s">
        <v>155</v>
      </c>
      <c r="O177" s="58" t="s">
        <v>155</v>
      </c>
      <c r="P177" s="58" t="s">
        <v>155</v>
      </c>
      <c r="Q177" s="58" t="s">
        <v>155</v>
      </c>
      <c r="R177" s="58" t="s">
        <v>155</v>
      </c>
      <c r="S177" s="58" t="s">
        <v>155</v>
      </c>
      <c r="T177" s="58">
        <v>1270</v>
      </c>
      <c r="U177" s="58">
        <v>-2.5</v>
      </c>
      <c r="V177" s="58">
        <v>32</v>
      </c>
      <c r="W177" s="58" t="s">
        <v>155</v>
      </c>
      <c r="X177" s="48"/>
      <c r="Y177" s="48"/>
      <c r="Z177" s="48"/>
    </row>
    <row r="178" spans="1:26" ht="14.25" customHeight="1">
      <c r="A178" s="59" t="s">
        <v>537</v>
      </c>
      <c r="B178" s="58" t="s">
        <v>472</v>
      </c>
      <c r="C178" s="58" t="s">
        <v>3</v>
      </c>
      <c r="D178" s="58" t="s">
        <v>155</v>
      </c>
      <c r="E178" s="58" t="s">
        <v>133</v>
      </c>
      <c r="F178" s="58" t="s">
        <v>155</v>
      </c>
      <c r="G178" s="58" t="s">
        <v>313</v>
      </c>
      <c r="H178" s="58" t="s">
        <v>314</v>
      </c>
      <c r="I178" s="58">
        <v>30</v>
      </c>
      <c r="J178" s="58">
        <v>20</v>
      </c>
      <c r="K178" s="58">
        <v>49</v>
      </c>
      <c r="L178" s="58">
        <v>7.8</v>
      </c>
      <c r="M178" s="58" t="s">
        <v>155</v>
      </c>
      <c r="N178" s="58" t="s">
        <v>155</v>
      </c>
      <c r="O178" s="58">
        <v>13</v>
      </c>
      <c r="P178" s="58" t="s">
        <v>155</v>
      </c>
      <c r="Q178" s="58" t="s">
        <v>155</v>
      </c>
      <c r="R178" s="58" t="s">
        <v>155</v>
      </c>
      <c r="S178" s="58" t="s">
        <v>155</v>
      </c>
      <c r="T178" s="58">
        <v>67</v>
      </c>
      <c r="U178" s="58">
        <v>1</v>
      </c>
      <c r="V178" s="58">
        <v>1.4</v>
      </c>
      <c r="W178" s="58" t="s">
        <v>155</v>
      </c>
      <c r="X178" s="48"/>
      <c r="Y178" s="48"/>
      <c r="Z178" s="48"/>
    </row>
    <row r="179" spans="1:26" ht="14.25" customHeight="1">
      <c r="A179" s="59" t="s">
        <v>538</v>
      </c>
      <c r="B179" s="58" t="s">
        <v>478</v>
      </c>
      <c r="C179" s="58" t="s">
        <v>3</v>
      </c>
      <c r="D179" s="58" t="s">
        <v>155</v>
      </c>
      <c r="E179" s="58" t="s">
        <v>133</v>
      </c>
      <c r="F179" s="58" t="s">
        <v>155</v>
      </c>
      <c r="G179" s="58" t="s">
        <v>360</v>
      </c>
      <c r="H179" s="58" t="s">
        <v>314</v>
      </c>
      <c r="I179" s="58">
        <v>-40</v>
      </c>
      <c r="J179" s="58">
        <v>25</v>
      </c>
      <c r="K179" s="58">
        <v>-100</v>
      </c>
      <c r="L179" s="58">
        <v>6</v>
      </c>
      <c r="M179" s="58" t="s">
        <v>155</v>
      </c>
      <c r="N179" s="58" t="s">
        <v>155</v>
      </c>
      <c r="O179" s="58">
        <v>9.1</v>
      </c>
      <c r="P179" s="58" t="s">
        <v>155</v>
      </c>
      <c r="Q179" s="58" t="s">
        <v>155</v>
      </c>
      <c r="R179" s="58" t="s">
        <v>155</v>
      </c>
      <c r="S179" s="58" t="s">
        <v>155</v>
      </c>
      <c r="T179" s="58">
        <v>3125</v>
      </c>
      <c r="U179" s="58">
        <v>2.2999999999999998</v>
      </c>
      <c r="V179" s="58">
        <v>50</v>
      </c>
      <c r="W179" s="58" t="s">
        <v>155</v>
      </c>
      <c r="X179" s="48"/>
      <c r="Y179" s="48"/>
      <c r="Z179" s="48"/>
    </row>
    <row r="180" spans="1:26" ht="14.25" customHeight="1">
      <c r="A180" s="59" t="s">
        <v>539</v>
      </c>
      <c r="B180" s="58" t="s">
        <v>478</v>
      </c>
      <c r="C180" s="58" t="s">
        <v>3</v>
      </c>
      <c r="D180" s="58" t="s">
        <v>155</v>
      </c>
      <c r="E180" s="58" t="s">
        <v>133</v>
      </c>
      <c r="F180" s="58" t="s">
        <v>133</v>
      </c>
      <c r="G180" s="58" t="s">
        <v>360</v>
      </c>
      <c r="H180" s="58" t="s">
        <v>314</v>
      </c>
      <c r="I180" s="58">
        <v>-30</v>
      </c>
      <c r="J180" s="58">
        <v>25</v>
      </c>
      <c r="K180" s="58">
        <v>-42</v>
      </c>
      <c r="L180" s="58">
        <v>15</v>
      </c>
      <c r="M180" s="58" t="s">
        <v>155</v>
      </c>
      <c r="N180" s="58" t="s">
        <v>155</v>
      </c>
      <c r="O180" s="58">
        <v>26</v>
      </c>
      <c r="P180" s="58" t="s">
        <v>155</v>
      </c>
      <c r="Q180" s="58" t="s">
        <v>155</v>
      </c>
      <c r="R180" s="58" t="s">
        <v>155</v>
      </c>
      <c r="S180" s="58" t="s">
        <v>155</v>
      </c>
      <c r="T180" s="58">
        <v>3040</v>
      </c>
      <c r="U180" s="58">
        <v>-2.5</v>
      </c>
      <c r="V180" s="58">
        <v>68</v>
      </c>
      <c r="W180" s="58" t="s">
        <v>155</v>
      </c>
      <c r="X180" s="48"/>
      <c r="Y180" s="48"/>
      <c r="Z180" s="48"/>
    </row>
    <row r="181" spans="1:26" ht="14.25" customHeight="1">
      <c r="A181" s="59" t="s">
        <v>540</v>
      </c>
      <c r="B181" s="58" t="s">
        <v>316</v>
      </c>
      <c r="C181" s="58" t="s">
        <v>3</v>
      </c>
      <c r="D181" s="58" t="s">
        <v>155</v>
      </c>
      <c r="E181" s="58" t="s">
        <v>133</v>
      </c>
      <c r="F181" s="58" t="s">
        <v>133</v>
      </c>
      <c r="G181" s="58" t="s">
        <v>313</v>
      </c>
      <c r="H181" s="58" t="s">
        <v>314</v>
      </c>
      <c r="I181" s="58">
        <v>20</v>
      </c>
      <c r="J181" s="58">
        <v>10</v>
      </c>
      <c r="K181" s="58">
        <v>0.75</v>
      </c>
      <c r="L181" s="58" t="s">
        <v>155</v>
      </c>
      <c r="M181" s="58" t="s">
        <v>155</v>
      </c>
      <c r="N181" s="58" t="s">
        <v>155</v>
      </c>
      <c r="O181" s="58">
        <v>400</v>
      </c>
      <c r="P181" s="58">
        <v>650</v>
      </c>
      <c r="Q181" s="58">
        <v>800</v>
      </c>
      <c r="R181" s="58">
        <v>1200</v>
      </c>
      <c r="S181" s="58">
        <v>3000</v>
      </c>
      <c r="T181" s="58">
        <v>2310</v>
      </c>
      <c r="U181" s="58">
        <v>-2.5</v>
      </c>
      <c r="V181" s="58">
        <v>54</v>
      </c>
      <c r="W181" s="58" t="s">
        <v>155</v>
      </c>
      <c r="X181" s="48"/>
      <c r="Y181" s="48"/>
      <c r="Z181" s="48"/>
    </row>
    <row r="182" spans="1:26" ht="14.25" customHeight="1">
      <c r="A182" s="59" t="s">
        <v>541</v>
      </c>
      <c r="B182" s="58" t="s">
        <v>478</v>
      </c>
      <c r="C182" s="58" t="s">
        <v>3</v>
      </c>
      <c r="D182" s="58" t="s">
        <v>155</v>
      </c>
      <c r="E182" s="58" t="s">
        <v>133</v>
      </c>
      <c r="F182" s="58" t="s">
        <v>155</v>
      </c>
      <c r="G182" s="58" t="s">
        <v>313</v>
      </c>
      <c r="H182" s="58" t="s">
        <v>314</v>
      </c>
      <c r="I182" s="58">
        <v>40</v>
      </c>
      <c r="J182" s="58">
        <v>20</v>
      </c>
      <c r="K182" s="58">
        <v>151</v>
      </c>
      <c r="L182" s="58">
        <v>2.5</v>
      </c>
      <c r="M182" s="58" t="s">
        <v>155</v>
      </c>
      <c r="N182" s="58" t="s">
        <v>155</v>
      </c>
      <c r="O182" s="58">
        <v>3.3</v>
      </c>
      <c r="P182" s="58" t="s">
        <v>155</v>
      </c>
      <c r="Q182" s="58" t="s">
        <v>155</v>
      </c>
      <c r="R182" s="58" t="s">
        <v>155</v>
      </c>
      <c r="S182" s="58" t="s">
        <v>155</v>
      </c>
      <c r="T182" s="58">
        <v>1610</v>
      </c>
      <c r="U182" s="58">
        <v>-2.5</v>
      </c>
      <c r="V182" s="58">
        <v>34</v>
      </c>
      <c r="W182" s="58" t="s">
        <v>155</v>
      </c>
      <c r="X182" s="48"/>
      <c r="Y182" s="48"/>
      <c r="Z182" s="48"/>
    </row>
    <row r="183" spans="1:26" ht="14.25" customHeight="1">
      <c r="A183" s="59" t="s">
        <v>542</v>
      </c>
      <c r="B183" s="58" t="s">
        <v>472</v>
      </c>
      <c r="C183" s="58" t="s">
        <v>3</v>
      </c>
      <c r="D183" s="58" t="s">
        <v>155</v>
      </c>
      <c r="E183" s="58" t="s">
        <v>133</v>
      </c>
      <c r="F183" s="58" t="s">
        <v>133</v>
      </c>
      <c r="G183" s="58" t="s">
        <v>360</v>
      </c>
      <c r="H183" s="58" t="s">
        <v>314</v>
      </c>
      <c r="I183" s="58">
        <v>-30</v>
      </c>
      <c r="J183" s="58">
        <v>25</v>
      </c>
      <c r="K183" s="58">
        <v>-78</v>
      </c>
      <c r="L183" s="58">
        <v>7</v>
      </c>
      <c r="M183" s="58" t="s">
        <v>155</v>
      </c>
      <c r="N183" s="58" t="s">
        <v>155</v>
      </c>
      <c r="O183" s="58">
        <v>11.1</v>
      </c>
      <c r="P183" s="58" t="s">
        <v>155</v>
      </c>
      <c r="Q183" s="58" t="s">
        <v>155</v>
      </c>
      <c r="R183" s="58" t="s">
        <v>155</v>
      </c>
      <c r="S183" s="58" t="s">
        <v>155</v>
      </c>
      <c r="T183" s="58">
        <v>1270</v>
      </c>
      <c r="U183" s="58">
        <v>-2.5</v>
      </c>
      <c r="V183" s="58">
        <v>32</v>
      </c>
      <c r="W183" s="58" t="s">
        <v>155</v>
      </c>
      <c r="X183" s="48"/>
      <c r="Y183" s="48"/>
      <c r="Z183" s="48"/>
    </row>
    <row r="184" spans="1:26" ht="14.25" customHeight="1">
      <c r="A184" s="59" t="s">
        <v>543</v>
      </c>
      <c r="B184" s="58" t="s">
        <v>472</v>
      </c>
      <c r="C184" s="58" t="s">
        <v>3</v>
      </c>
      <c r="D184" s="58" t="s">
        <v>155</v>
      </c>
      <c r="E184" s="58" t="s">
        <v>133</v>
      </c>
      <c r="F184" s="58" t="s">
        <v>133</v>
      </c>
      <c r="G184" s="58" t="s">
        <v>360</v>
      </c>
      <c r="H184" s="58" t="s">
        <v>314</v>
      </c>
      <c r="I184" s="58">
        <v>-30</v>
      </c>
      <c r="J184" s="58">
        <v>25</v>
      </c>
      <c r="K184" s="58">
        <v>-68</v>
      </c>
      <c r="L184" s="58">
        <v>8.8000000000000007</v>
      </c>
      <c r="M184" s="58" t="s">
        <v>155</v>
      </c>
      <c r="N184" s="58" t="s">
        <v>155</v>
      </c>
      <c r="O184" s="58">
        <v>14</v>
      </c>
      <c r="P184" s="58" t="s">
        <v>155</v>
      </c>
      <c r="Q184" s="58" t="s">
        <v>155</v>
      </c>
      <c r="R184" s="58" t="s">
        <v>155</v>
      </c>
      <c r="S184" s="58" t="s">
        <v>155</v>
      </c>
      <c r="T184" s="58">
        <v>1012</v>
      </c>
      <c r="U184" s="58">
        <v>-2.5</v>
      </c>
      <c r="V184" s="58">
        <v>22</v>
      </c>
      <c r="W184" s="58" t="s">
        <v>155</v>
      </c>
      <c r="X184" s="48"/>
      <c r="Y184" s="48"/>
      <c r="Z184" s="48"/>
    </row>
    <row r="185" spans="1:26" ht="14.25" customHeight="1">
      <c r="A185" s="59" t="s">
        <v>544</v>
      </c>
      <c r="B185" s="58" t="s">
        <v>472</v>
      </c>
      <c r="C185" s="58" t="s">
        <v>3</v>
      </c>
      <c r="D185" s="58" t="s">
        <v>155</v>
      </c>
      <c r="E185" s="58" t="s">
        <v>133</v>
      </c>
      <c r="F185" s="58" t="s">
        <v>133</v>
      </c>
      <c r="G185" s="58" t="s">
        <v>360</v>
      </c>
      <c r="H185" s="58" t="s">
        <v>314</v>
      </c>
      <c r="I185" s="58">
        <v>-30</v>
      </c>
      <c r="J185" s="58">
        <v>25</v>
      </c>
      <c r="K185" s="58">
        <v>-45</v>
      </c>
      <c r="L185" s="58">
        <v>12.5</v>
      </c>
      <c r="M185" s="58" t="s">
        <v>155</v>
      </c>
      <c r="N185" s="58" t="s">
        <v>155</v>
      </c>
      <c r="O185" s="58">
        <v>20.3</v>
      </c>
      <c r="P185" s="58" t="s">
        <v>155</v>
      </c>
      <c r="Q185" s="58" t="s">
        <v>155</v>
      </c>
      <c r="R185" s="58" t="s">
        <v>155</v>
      </c>
      <c r="S185" s="58" t="s">
        <v>155</v>
      </c>
      <c r="T185" s="58">
        <v>3300</v>
      </c>
      <c r="U185" s="58">
        <v>-2.5</v>
      </c>
      <c r="V185" s="58">
        <v>59</v>
      </c>
      <c r="W185" s="58" t="s">
        <v>155</v>
      </c>
      <c r="X185" s="48"/>
      <c r="Y185" s="48"/>
      <c r="Z185" s="48"/>
    </row>
    <row r="186" spans="1:26" ht="14.25" customHeight="1">
      <c r="A186" s="59" t="s">
        <v>545</v>
      </c>
      <c r="B186" s="58" t="s">
        <v>472</v>
      </c>
      <c r="C186" s="58" t="s">
        <v>3</v>
      </c>
      <c r="D186" s="58" t="s">
        <v>155</v>
      </c>
      <c r="E186" s="58" t="s">
        <v>133</v>
      </c>
      <c r="F186" s="58" t="s">
        <v>133</v>
      </c>
      <c r="G186" s="58" t="s">
        <v>360</v>
      </c>
      <c r="H186" s="58" t="s">
        <v>314</v>
      </c>
      <c r="I186" s="58">
        <v>-30</v>
      </c>
      <c r="J186" s="58">
        <v>25</v>
      </c>
      <c r="K186" s="58">
        <v>-41</v>
      </c>
      <c r="L186" s="58">
        <v>15.4</v>
      </c>
      <c r="M186" s="58" t="s">
        <v>155</v>
      </c>
      <c r="N186" s="58" t="s">
        <v>155</v>
      </c>
      <c r="O186" s="58">
        <v>27</v>
      </c>
      <c r="P186" s="58" t="s">
        <v>155</v>
      </c>
      <c r="Q186" s="58" t="s">
        <v>155</v>
      </c>
      <c r="R186" s="58" t="s">
        <v>155</v>
      </c>
      <c r="S186" s="58" t="s">
        <v>155</v>
      </c>
      <c r="T186" s="58">
        <v>2858</v>
      </c>
      <c r="U186" s="58">
        <v>-2.5</v>
      </c>
      <c r="V186" s="58">
        <v>56</v>
      </c>
      <c r="W186" s="58" t="s">
        <v>155</v>
      </c>
      <c r="X186" s="48"/>
      <c r="Y186" s="48"/>
      <c r="Z186" s="48"/>
    </row>
    <row r="187" spans="1:26" ht="14.25" customHeight="1">
      <c r="A187" s="59" t="s">
        <v>546</v>
      </c>
      <c r="B187" s="58" t="s">
        <v>472</v>
      </c>
      <c r="C187" s="58" t="s">
        <v>3</v>
      </c>
      <c r="D187" s="58" t="s">
        <v>155</v>
      </c>
      <c r="E187" s="58" t="s">
        <v>133</v>
      </c>
      <c r="F187" s="58" t="s">
        <v>133</v>
      </c>
      <c r="G187" s="58" t="s">
        <v>360</v>
      </c>
      <c r="H187" s="58" t="s">
        <v>314</v>
      </c>
      <c r="I187" s="58">
        <v>-30</v>
      </c>
      <c r="J187" s="58">
        <v>25</v>
      </c>
      <c r="K187" s="58">
        <v>-31</v>
      </c>
      <c r="L187" s="58">
        <v>19.100000000000001</v>
      </c>
      <c r="M187" s="58" t="s">
        <v>155</v>
      </c>
      <c r="N187" s="58" t="s">
        <v>155</v>
      </c>
      <c r="O187" s="58">
        <v>31.2</v>
      </c>
      <c r="P187" s="58" t="s">
        <v>155</v>
      </c>
      <c r="Q187" s="58" t="s">
        <v>155</v>
      </c>
      <c r="R187" s="58" t="s">
        <v>155</v>
      </c>
      <c r="S187" s="58" t="s">
        <v>155</v>
      </c>
      <c r="T187" s="58">
        <v>3040</v>
      </c>
      <c r="U187" s="58">
        <v>-2.5</v>
      </c>
      <c r="V187" s="58">
        <v>68</v>
      </c>
      <c r="W187" s="58" t="s">
        <v>155</v>
      </c>
      <c r="X187" s="48"/>
      <c r="Y187" s="48"/>
      <c r="Z187" s="48"/>
    </row>
    <row r="188" spans="1:26" ht="14.25" customHeight="1">
      <c r="A188" s="59" t="s">
        <v>547</v>
      </c>
      <c r="B188" s="58" t="s">
        <v>472</v>
      </c>
      <c r="C188" s="58" t="s">
        <v>3</v>
      </c>
      <c r="D188" s="58" t="s">
        <v>155</v>
      </c>
      <c r="E188" s="58" t="s">
        <v>133</v>
      </c>
      <c r="F188" s="58" t="s">
        <v>155</v>
      </c>
      <c r="G188" s="58" t="s">
        <v>360</v>
      </c>
      <c r="H188" s="58" t="s">
        <v>314</v>
      </c>
      <c r="I188" s="58">
        <v>-40</v>
      </c>
      <c r="J188" s="58">
        <v>25</v>
      </c>
      <c r="K188" s="58">
        <v>-60</v>
      </c>
      <c r="L188" s="58">
        <v>9.8000000000000007</v>
      </c>
      <c r="M188" s="58" t="s">
        <v>155</v>
      </c>
      <c r="N188" s="58" t="s">
        <v>155</v>
      </c>
      <c r="O188" s="58">
        <v>14.7</v>
      </c>
      <c r="P188" s="58" t="s">
        <v>155</v>
      </c>
      <c r="Q188" s="58" t="s">
        <v>155</v>
      </c>
      <c r="R188" s="58" t="s">
        <v>155</v>
      </c>
      <c r="S188" s="58" t="s">
        <v>155</v>
      </c>
      <c r="T188" s="58">
        <v>2310</v>
      </c>
      <c r="U188" s="58">
        <v>-2.5</v>
      </c>
      <c r="V188" s="58">
        <v>54</v>
      </c>
      <c r="W188" s="58" t="s">
        <v>155</v>
      </c>
      <c r="X188" s="48"/>
      <c r="Y188" s="48"/>
      <c r="Z188" s="48"/>
    </row>
    <row r="189" spans="1:26" ht="14.25" customHeight="1">
      <c r="A189" s="59" t="s">
        <v>548</v>
      </c>
      <c r="B189" s="58" t="s">
        <v>472</v>
      </c>
      <c r="C189" s="58" t="s">
        <v>3</v>
      </c>
      <c r="D189" s="58" t="s">
        <v>155</v>
      </c>
      <c r="E189" s="58" t="s">
        <v>133</v>
      </c>
      <c r="F189" s="58" t="s">
        <v>155</v>
      </c>
      <c r="G189" s="58" t="s">
        <v>360</v>
      </c>
      <c r="H189" s="58" t="s">
        <v>314</v>
      </c>
      <c r="I189" s="58">
        <v>-40</v>
      </c>
      <c r="J189" s="58">
        <v>25</v>
      </c>
      <c r="K189" s="58">
        <v>-55</v>
      </c>
      <c r="L189" s="58">
        <v>11.6</v>
      </c>
      <c r="M189" s="58" t="s">
        <v>155</v>
      </c>
      <c r="N189" s="58" t="s">
        <v>155</v>
      </c>
      <c r="O189" s="58">
        <v>17.600000000000001</v>
      </c>
      <c r="P189" s="58" t="s">
        <v>155</v>
      </c>
      <c r="Q189" s="58" t="s">
        <v>155</v>
      </c>
      <c r="R189" s="58" t="s">
        <v>155</v>
      </c>
      <c r="S189" s="58" t="s">
        <v>155</v>
      </c>
      <c r="T189" s="58">
        <v>1610</v>
      </c>
      <c r="U189" s="58">
        <v>-2.5</v>
      </c>
      <c r="V189" s="58">
        <v>34</v>
      </c>
      <c r="W189" s="58" t="s">
        <v>155</v>
      </c>
      <c r="X189" s="48"/>
      <c r="Y189" s="48"/>
      <c r="Z189" s="48"/>
    </row>
    <row r="190" spans="1:26" ht="14.25" customHeight="1">
      <c r="A190" s="59" t="s">
        <v>549</v>
      </c>
      <c r="B190" s="58" t="s">
        <v>478</v>
      </c>
      <c r="C190" s="58" t="s">
        <v>3</v>
      </c>
      <c r="D190" s="58" t="s">
        <v>155</v>
      </c>
      <c r="E190" s="58" t="s">
        <v>133</v>
      </c>
      <c r="F190" s="58" t="s">
        <v>133</v>
      </c>
      <c r="G190" s="58" t="s">
        <v>360</v>
      </c>
      <c r="H190" s="58" t="s">
        <v>314</v>
      </c>
      <c r="I190" s="58">
        <v>-30</v>
      </c>
      <c r="J190" s="58">
        <v>25</v>
      </c>
      <c r="K190" s="58">
        <v>-86</v>
      </c>
      <c r="L190" s="58">
        <v>6.4</v>
      </c>
      <c r="M190" s="58" t="s">
        <v>155</v>
      </c>
      <c r="N190" s="58" t="s">
        <v>155</v>
      </c>
      <c r="O190" s="58">
        <v>10.4</v>
      </c>
      <c r="P190" s="58" t="s">
        <v>155</v>
      </c>
      <c r="Q190" s="58" t="s">
        <v>155</v>
      </c>
      <c r="R190" s="58" t="s">
        <v>155</v>
      </c>
      <c r="S190" s="58" t="s">
        <v>155</v>
      </c>
      <c r="T190" s="58">
        <v>1012</v>
      </c>
      <c r="U190" s="58">
        <v>-2.5</v>
      </c>
      <c r="V190" s="58">
        <v>22</v>
      </c>
      <c r="W190" s="58" t="s">
        <v>155</v>
      </c>
      <c r="X190" s="48"/>
      <c r="Y190" s="48"/>
      <c r="Z190" s="48"/>
    </row>
    <row r="191" spans="1:26" ht="14.25" customHeight="1">
      <c r="A191" s="59" t="s">
        <v>550</v>
      </c>
      <c r="B191" s="58" t="s">
        <v>478</v>
      </c>
      <c r="C191" s="58" t="s">
        <v>3</v>
      </c>
      <c r="D191" s="58" t="s">
        <v>155</v>
      </c>
      <c r="E191" s="58" t="s">
        <v>133</v>
      </c>
      <c r="F191" s="58" t="s">
        <v>133</v>
      </c>
      <c r="G191" s="58" t="s">
        <v>360</v>
      </c>
      <c r="H191" s="58" t="s">
        <v>314</v>
      </c>
      <c r="I191" s="58">
        <v>-30</v>
      </c>
      <c r="J191" s="58">
        <v>25</v>
      </c>
      <c r="K191" s="58">
        <v>-75</v>
      </c>
      <c r="L191" s="58">
        <v>8.4</v>
      </c>
      <c r="M191" s="58" t="s">
        <v>155</v>
      </c>
      <c r="N191" s="58" t="s">
        <v>155</v>
      </c>
      <c r="O191" s="58">
        <v>13.5</v>
      </c>
      <c r="P191" s="58" t="s">
        <v>155</v>
      </c>
      <c r="Q191" s="58" t="s">
        <v>155</v>
      </c>
      <c r="R191" s="58" t="s">
        <v>155</v>
      </c>
      <c r="S191" s="58" t="s">
        <v>155</v>
      </c>
      <c r="T191" s="58">
        <v>3300</v>
      </c>
      <c r="U191" s="58">
        <v>-2.5</v>
      </c>
      <c r="V191" s="58">
        <v>59</v>
      </c>
      <c r="W191" s="58" t="s">
        <v>155</v>
      </c>
      <c r="X191" s="48"/>
      <c r="Y191" s="48"/>
      <c r="Z191" s="48"/>
    </row>
    <row r="192" spans="1:26" ht="14.25" customHeight="1">
      <c r="A192" s="59" t="s">
        <v>551</v>
      </c>
      <c r="B192" s="58" t="s">
        <v>478</v>
      </c>
      <c r="C192" s="58" t="s">
        <v>3</v>
      </c>
      <c r="D192" s="58" t="s">
        <v>155</v>
      </c>
      <c r="E192" s="58" t="s">
        <v>133</v>
      </c>
      <c r="F192" s="58" t="s">
        <v>133</v>
      </c>
      <c r="G192" s="58" t="s">
        <v>360</v>
      </c>
      <c r="H192" s="58" t="s">
        <v>314</v>
      </c>
      <c r="I192" s="58">
        <v>-30</v>
      </c>
      <c r="J192" s="58">
        <v>25</v>
      </c>
      <c r="K192" s="58">
        <v>-47</v>
      </c>
      <c r="L192" s="58">
        <v>12.1</v>
      </c>
      <c r="M192" s="58" t="s">
        <v>155</v>
      </c>
      <c r="N192" s="58" t="s">
        <v>155</v>
      </c>
      <c r="O192" s="58">
        <v>20</v>
      </c>
      <c r="P192" s="58" t="s">
        <v>155</v>
      </c>
      <c r="Q192" s="58" t="s">
        <v>155</v>
      </c>
      <c r="R192" s="58" t="s">
        <v>155</v>
      </c>
      <c r="S192" s="58" t="s">
        <v>155</v>
      </c>
      <c r="T192" s="58">
        <v>4950</v>
      </c>
      <c r="U192" s="58">
        <v>2.2999999999999998</v>
      </c>
      <c r="V192" s="58">
        <v>75</v>
      </c>
      <c r="W192" s="58" t="s">
        <v>155</v>
      </c>
      <c r="X192" s="48"/>
      <c r="Y192" s="48"/>
      <c r="Z192" s="48"/>
    </row>
    <row r="193" spans="1:26" ht="14.25" customHeight="1">
      <c r="A193" s="59" t="s">
        <v>552</v>
      </c>
      <c r="B193" s="58" t="s">
        <v>478</v>
      </c>
      <c r="C193" s="58" t="s">
        <v>3</v>
      </c>
      <c r="D193" s="58" t="s">
        <v>155</v>
      </c>
      <c r="E193" s="58" t="s">
        <v>133</v>
      </c>
      <c r="F193" s="58" t="s">
        <v>133</v>
      </c>
      <c r="G193" s="58" t="s">
        <v>360</v>
      </c>
      <c r="H193" s="58" t="s">
        <v>314</v>
      </c>
      <c r="I193" s="58">
        <v>-30</v>
      </c>
      <c r="J193" s="58">
        <v>25</v>
      </c>
      <c r="K193" s="58">
        <v>-33</v>
      </c>
      <c r="L193" s="58">
        <v>18.8</v>
      </c>
      <c r="M193" s="58" t="s">
        <v>155</v>
      </c>
      <c r="N193" s="58" t="s">
        <v>155</v>
      </c>
      <c r="O193" s="58">
        <v>30.7</v>
      </c>
      <c r="P193" s="58" t="s">
        <v>155</v>
      </c>
      <c r="Q193" s="58" t="s">
        <v>155</v>
      </c>
      <c r="R193" s="58" t="s">
        <v>155</v>
      </c>
      <c r="S193" s="58" t="s">
        <v>155</v>
      </c>
      <c r="T193" s="58">
        <v>515</v>
      </c>
      <c r="U193" s="58">
        <v>-1</v>
      </c>
      <c r="V193" s="58">
        <v>7</v>
      </c>
      <c r="W193" s="58" t="s">
        <v>155</v>
      </c>
      <c r="X193" s="48"/>
      <c r="Y193" s="48"/>
      <c r="Z193" s="48"/>
    </row>
    <row r="194" spans="1:26" ht="14.25" customHeight="1">
      <c r="A194" s="59" t="s">
        <v>553</v>
      </c>
      <c r="B194" s="58" t="s">
        <v>478</v>
      </c>
      <c r="C194" s="58" t="s">
        <v>3</v>
      </c>
      <c r="D194" s="58" t="s">
        <v>155</v>
      </c>
      <c r="E194" s="58" t="s">
        <v>133</v>
      </c>
      <c r="F194" s="58" t="s">
        <v>155</v>
      </c>
      <c r="G194" s="58" t="s">
        <v>360</v>
      </c>
      <c r="H194" s="58" t="s">
        <v>314</v>
      </c>
      <c r="I194" s="58">
        <v>-40</v>
      </c>
      <c r="J194" s="58">
        <v>25</v>
      </c>
      <c r="K194" s="58">
        <v>-67</v>
      </c>
      <c r="L194" s="58">
        <v>9.4</v>
      </c>
      <c r="M194" s="58" t="s">
        <v>155</v>
      </c>
      <c r="N194" s="58" t="s">
        <v>155</v>
      </c>
      <c r="O194" s="58">
        <v>14.3</v>
      </c>
      <c r="P194" s="58" t="s">
        <v>155</v>
      </c>
      <c r="Q194" s="58" t="s">
        <v>155</v>
      </c>
      <c r="R194" s="58" t="s">
        <v>155</v>
      </c>
      <c r="S194" s="58" t="s">
        <v>155</v>
      </c>
      <c r="T194" s="58">
        <v>515</v>
      </c>
      <c r="U194" s="58">
        <v>-1</v>
      </c>
      <c r="V194" s="58">
        <v>7</v>
      </c>
      <c r="W194" s="58" t="s">
        <v>155</v>
      </c>
      <c r="X194" s="48"/>
      <c r="Y194" s="48"/>
      <c r="Z194" s="48"/>
    </row>
    <row r="195" spans="1:26" ht="14.25" customHeight="1">
      <c r="A195" s="59" t="s">
        <v>554</v>
      </c>
      <c r="B195" s="58" t="s">
        <v>483</v>
      </c>
      <c r="C195" s="58" t="s">
        <v>3</v>
      </c>
      <c r="D195" s="58" t="s">
        <v>155</v>
      </c>
      <c r="E195" s="58" t="s">
        <v>133</v>
      </c>
      <c r="F195" s="58" t="s">
        <v>155</v>
      </c>
      <c r="G195" s="58" t="s">
        <v>313</v>
      </c>
      <c r="H195" s="58" t="s">
        <v>314</v>
      </c>
      <c r="I195" s="58">
        <v>40</v>
      </c>
      <c r="J195" s="58">
        <v>20</v>
      </c>
      <c r="K195" s="58">
        <v>192</v>
      </c>
      <c r="L195" s="58">
        <v>1.88</v>
      </c>
      <c r="M195" s="58" t="s">
        <v>155</v>
      </c>
      <c r="N195" s="58" t="s">
        <v>155</v>
      </c>
      <c r="O195" s="58">
        <v>2.5</v>
      </c>
      <c r="P195" s="58" t="s">
        <v>155</v>
      </c>
      <c r="Q195" s="58" t="s">
        <v>155</v>
      </c>
      <c r="R195" s="58" t="s">
        <v>155</v>
      </c>
      <c r="S195" s="58" t="s">
        <v>155</v>
      </c>
      <c r="T195" s="58">
        <v>2858</v>
      </c>
      <c r="U195" s="58">
        <v>-2.5</v>
      </c>
      <c r="V195" s="58">
        <v>56</v>
      </c>
      <c r="W195" s="58" t="s">
        <v>155</v>
      </c>
      <c r="X195" s="48"/>
      <c r="Y195" s="48"/>
      <c r="Z195" s="48"/>
    </row>
    <row r="196" spans="1:26" ht="14.25" customHeight="1">
      <c r="A196" s="59" t="s">
        <v>555</v>
      </c>
      <c r="B196" s="58" t="s">
        <v>316</v>
      </c>
      <c r="C196" s="58" t="s">
        <v>3</v>
      </c>
      <c r="D196" s="58" t="s">
        <v>155</v>
      </c>
      <c r="E196" s="58" t="s">
        <v>155</v>
      </c>
      <c r="F196" s="58" t="s">
        <v>133</v>
      </c>
      <c r="G196" s="58" t="s">
        <v>360</v>
      </c>
      <c r="H196" s="58" t="s">
        <v>314</v>
      </c>
      <c r="I196" s="58">
        <v>-20</v>
      </c>
      <c r="J196" s="58">
        <v>12</v>
      </c>
      <c r="K196" s="58">
        <v>-4</v>
      </c>
      <c r="L196" s="58" t="s">
        <v>155</v>
      </c>
      <c r="M196" s="58" t="s">
        <v>155</v>
      </c>
      <c r="N196" s="58" t="s">
        <v>155</v>
      </c>
      <c r="O196" s="58">
        <v>50</v>
      </c>
      <c r="P196" s="58">
        <v>70</v>
      </c>
      <c r="Q196" s="58" t="s">
        <v>155</v>
      </c>
      <c r="R196" s="58" t="s">
        <v>155</v>
      </c>
      <c r="S196" s="58" t="s">
        <v>155</v>
      </c>
      <c r="T196" s="58">
        <v>1012</v>
      </c>
      <c r="U196" s="58">
        <v>-2.5</v>
      </c>
      <c r="V196" s="58">
        <v>22</v>
      </c>
      <c r="W196" s="58" t="s">
        <v>155</v>
      </c>
      <c r="X196" s="48"/>
      <c r="Y196" s="48"/>
      <c r="Z196" s="48"/>
    </row>
    <row r="197" spans="1:26" ht="14.25" customHeight="1">
      <c r="A197" s="59" t="s">
        <v>556</v>
      </c>
      <c r="B197" s="58" t="s">
        <v>316</v>
      </c>
      <c r="C197" s="58" t="s">
        <v>3</v>
      </c>
      <c r="D197" s="58" t="s">
        <v>155</v>
      </c>
      <c r="E197" s="58" t="s">
        <v>133</v>
      </c>
      <c r="F197" s="58" t="s">
        <v>133</v>
      </c>
      <c r="G197" s="58" t="s">
        <v>360</v>
      </c>
      <c r="H197" s="58" t="s">
        <v>314</v>
      </c>
      <c r="I197" s="58">
        <v>-20</v>
      </c>
      <c r="J197" s="58">
        <v>12</v>
      </c>
      <c r="K197" s="58">
        <v>-4</v>
      </c>
      <c r="L197" s="58" t="s">
        <v>155</v>
      </c>
      <c r="M197" s="58" t="s">
        <v>155</v>
      </c>
      <c r="N197" s="58" t="s">
        <v>155</v>
      </c>
      <c r="O197" s="58">
        <v>50</v>
      </c>
      <c r="P197" s="58">
        <v>70</v>
      </c>
      <c r="Q197" s="58" t="s">
        <v>155</v>
      </c>
      <c r="R197" s="58" t="s">
        <v>155</v>
      </c>
      <c r="S197" s="58" t="s">
        <v>155</v>
      </c>
      <c r="T197" s="58">
        <v>3050</v>
      </c>
      <c r="U197" s="58">
        <v>3.5</v>
      </c>
      <c r="V197" s="58">
        <v>43</v>
      </c>
      <c r="W197" s="58" t="s">
        <v>155</v>
      </c>
      <c r="X197" s="48"/>
      <c r="Y197" s="48"/>
      <c r="Z197" s="48"/>
    </row>
    <row r="198" spans="1:26" ht="14.25" customHeight="1">
      <c r="A198" s="59" t="s">
        <v>557</v>
      </c>
      <c r="B198" s="58" t="s">
        <v>478</v>
      </c>
      <c r="C198" s="58" t="s">
        <v>3</v>
      </c>
      <c r="D198" s="58" t="s">
        <v>155</v>
      </c>
      <c r="E198" s="58" t="s">
        <v>133</v>
      </c>
      <c r="F198" s="58" t="s">
        <v>155</v>
      </c>
      <c r="G198" s="58" t="s">
        <v>360</v>
      </c>
      <c r="H198" s="58" t="s">
        <v>314</v>
      </c>
      <c r="I198" s="58">
        <v>-40</v>
      </c>
      <c r="J198" s="58">
        <v>25</v>
      </c>
      <c r="K198" s="58">
        <v>-61</v>
      </c>
      <c r="L198" s="58">
        <v>11.3</v>
      </c>
      <c r="M198" s="58" t="s">
        <v>155</v>
      </c>
      <c r="N198" s="58" t="s">
        <v>155</v>
      </c>
      <c r="O198" s="58">
        <v>17.2</v>
      </c>
      <c r="P198" s="58" t="s">
        <v>155</v>
      </c>
      <c r="Q198" s="58" t="s">
        <v>155</v>
      </c>
      <c r="R198" s="58" t="s">
        <v>155</v>
      </c>
      <c r="S198" s="58" t="s">
        <v>155</v>
      </c>
      <c r="T198" s="58">
        <v>2544</v>
      </c>
      <c r="U198" s="58">
        <v>3.5</v>
      </c>
      <c r="V198" s="58">
        <v>34</v>
      </c>
      <c r="W198" s="58" t="s">
        <v>155</v>
      </c>
      <c r="X198" s="48"/>
      <c r="Y198" s="48"/>
      <c r="Z198" s="48"/>
    </row>
    <row r="199" spans="1:26" ht="14.25" customHeight="1">
      <c r="A199" s="59" t="s">
        <v>558</v>
      </c>
      <c r="B199" s="58" t="s">
        <v>480</v>
      </c>
      <c r="C199" s="58" t="s">
        <v>3</v>
      </c>
      <c r="D199" s="58" t="s">
        <v>155</v>
      </c>
      <c r="E199" s="58" t="s">
        <v>133</v>
      </c>
      <c r="F199" s="58" t="s">
        <v>133</v>
      </c>
      <c r="G199" s="58" t="s">
        <v>370</v>
      </c>
      <c r="H199" s="58" t="s">
        <v>341</v>
      </c>
      <c r="I199" s="58">
        <v>-30</v>
      </c>
      <c r="J199" s="58">
        <v>25</v>
      </c>
      <c r="K199" s="58">
        <v>-31</v>
      </c>
      <c r="L199" s="58">
        <v>19.100000000000001</v>
      </c>
      <c r="M199" s="58" t="s">
        <v>155</v>
      </c>
      <c r="N199" s="58" t="s">
        <v>155</v>
      </c>
      <c r="O199" s="58">
        <v>31.1</v>
      </c>
      <c r="P199" s="58" t="s">
        <v>155</v>
      </c>
      <c r="Q199" s="58" t="s">
        <v>155</v>
      </c>
      <c r="R199" s="58" t="s">
        <v>155</v>
      </c>
      <c r="S199" s="58" t="s">
        <v>155</v>
      </c>
      <c r="T199" s="58">
        <v>1283</v>
      </c>
      <c r="U199" s="58">
        <v>3.5</v>
      </c>
      <c r="V199" s="58">
        <v>23</v>
      </c>
      <c r="W199" s="58" t="s">
        <v>155</v>
      </c>
      <c r="X199" s="48"/>
      <c r="Y199" s="48"/>
      <c r="Z199" s="48"/>
    </row>
    <row r="200" spans="1:26" ht="14.25" customHeight="1">
      <c r="A200" s="59" t="s">
        <v>559</v>
      </c>
      <c r="B200" s="58" t="s">
        <v>478</v>
      </c>
      <c r="C200" s="58" t="s">
        <v>3</v>
      </c>
      <c r="D200" s="58" t="s">
        <v>155</v>
      </c>
      <c r="E200" s="58" t="s">
        <v>133</v>
      </c>
      <c r="F200" s="58" t="s">
        <v>155</v>
      </c>
      <c r="G200" s="58" t="s">
        <v>313</v>
      </c>
      <c r="H200" s="58" t="s">
        <v>314</v>
      </c>
      <c r="I200" s="58">
        <v>40</v>
      </c>
      <c r="J200" s="58">
        <v>20</v>
      </c>
      <c r="K200" s="58">
        <v>136</v>
      </c>
      <c r="L200" s="58">
        <v>3</v>
      </c>
      <c r="M200" s="58">
        <v>3.6</v>
      </c>
      <c r="N200" s="58" t="s">
        <v>155</v>
      </c>
      <c r="O200" s="58" t="s">
        <v>155</v>
      </c>
      <c r="P200" s="58" t="s">
        <v>155</v>
      </c>
      <c r="Q200" s="58" t="s">
        <v>155</v>
      </c>
      <c r="R200" s="58" t="s">
        <v>155</v>
      </c>
      <c r="S200" s="58" t="s">
        <v>155</v>
      </c>
      <c r="T200" s="58">
        <v>673</v>
      </c>
      <c r="U200" s="58">
        <v>3.5</v>
      </c>
      <c r="V200" s="58">
        <v>9.5</v>
      </c>
      <c r="W200" s="58" t="s">
        <v>155</v>
      </c>
      <c r="X200" s="48"/>
      <c r="Y200" s="48"/>
      <c r="Z200" s="48"/>
    </row>
    <row r="201" spans="1:26" ht="14.25" customHeight="1">
      <c r="A201" s="59" t="s">
        <v>560</v>
      </c>
      <c r="B201" s="58" t="s">
        <v>478</v>
      </c>
      <c r="C201" s="58" t="s">
        <v>3</v>
      </c>
      <c r="D201" s="58" t="s">
        <v>155</v>
      </c>
      <c r="E201" s="58" t="s">
        <v>133</v>
      </c>
      <c r="F201" s="58" t="s">
        <v>155</v>
      </c>
      <c r="G201" s="58" t="s">
        <v>313</v>
      </c>
      <c r="H201" s="58" t="s">
        <v>314</v>
      </c>
      <c r="I201" s="58">
        <v>40</v>
      </c>
      <c r="J201" s="58">
        <v>20</v>
      </c>
      <c r="K201" s="58">
        <v>120</v>
      </c>
      <c r="L201" s="58">
        <v>3.6</v>
      </c>
      <c r="M201" s="58">
        <v>4.5999999999999996</v>
      </c>
      <c r="N201" s="58" t="s">
        <v>155</v>
      </c>
      <c r="O201" s="58" t="s">
        <v>155</v>
      </c>
      <c r="P201" s="58" t="s">
        <v>155</v>
      </c>
      <c r="Q201" s="58" t="s">
        <v>155</v>
      </c>
      <c r="R201" s="58" t="s">
        <v>155</v>
      </c>
      <c r="S201" s="58" t="s">
        <v>155</v>
      </c>
      <c r="T201" s="58">
        <v>673</v>
      </c>
      <c r="U201" s="58">
        <v>3.5</v>
      </c>
      <c r="V201" s="58">
        <v>9.5</v>
      </c>
      <c r="W201" s="58" t="s">
        <v>155</v>
      </c>
      <c r="X201" s="48"/>
      <c r="Y201" s="48"/>
      <c r="Z201" s="48"/>
    </row>
    <row r="202" spans="1:26" ht="14.25" customHeight="1">
      <c r="A202" s="59" t="s">
        <v>561</v>
      </c>
      <c r="B202" s="58" t="s">
        <v>478</v>
      </c>
      <c r="C202" s="58" t="s">
        <v>3</v>
      </c>
      <c r="D202" s="58" t="s">
        <v>155</v>
      </c>
      <c r="E202" s="58" t="s">
        <v>133</v>
      </c>
      <c r="F202" s="58" t="s">
        <v>155</v>
      </c>
      <c r="G202" s="58" t="s">
        <v>313</v>
      </c>
      <c r="H202" s="58" t="s">
        <v>314</v>
      </c>
      <c r="I202" s="58">
        <v>40</v>
      </c>
      <c r="J202" s="58">
        <v>20</v>
      </c>
      <c r="K202" s="58">
        <v>79</v>
      </c>
      <c r="L202" s="58">
        <v>5.9</v>
      </c>
      <c r="M202" s="58">
        <v>7.3</v>
      </c>
      <c r="N202" s="58" t="s">
        <v>155</v>
      </c>
      <c r="O202" s="58" t="s">
        <v>155</v>
      </c>
      <c r="P202" s="58" t="s">
        <v>155</v>
      </c>
      <c r="Q202" s="58" t="s">
        <v>155</v>
      </c>
      <c r="R202" s="58" t="s">
        <v>155</v>
      </c>
      <c r="S202" s="58" t="s">
        <v>155</v>
      </c>
      <c r="T202" s="58">
        <v>2851</v>
      </c>
      <c r="U202" s="58">
        <v>2.2999999999999998</v>
      </c>
      <c r="V202" s="58">
        <v>41</v>
      </c>
      <c r="W202" s="58" t="s">
        <v>155</v>
      </c>
      <c r="X202" s="48"/>
      <c r="Y202" s="48"/>
      <c r="Z202" s="48"/>
    </row>
    <row r="203" spans="1:26" ht="14.25" customHeight="1">
      <c r="A203" s="59" t="s">
        <v>562</v>
      </c>
      <c r="B203" s="58" t="s">
        <v>478</v>
      </c>
      <c r="C203" s="58" t="s">
        <v>3</v>
      </c>
      <c r="D203" s="58" t="s">
        <v>155</v>
      </c>
      <c r="E203" s="58" t="s">
        <v>133</v>
      </c>
      <c r="F203" s="58" t="s">
        <v>133</v>
      </c>
      <c r="G203" s="58" t="s">
        <v>313</v>
      </c>
      <c r="H203" s="58" t="s">
        <v>314</v>
      </c>
      <c r="I203" s="58">
        <v>40</v>
      </c>
      <c r="J203" s="58">
        <v>20</v>
      </c>
      <c r="K203" s="58">
        <v>45</v>
      </c>
      <c r="L203" s="58">
        <v>10</v>
      </c>
      <c r="M203" s="58">
        <v>12.4</v>
      </c>
      <c r="N203" s="58" t="s">
        <v>155</v>
      </c>
      <c r="O203" s="58" t="s">
        <v>155</v>
      </c>
      <c r="P203" s="58" t="s">
        <v>155</v>
      </c>
      <c r="Q203" s="58" t="s">
        <v>155</v>
      </c>
      <c r="R203" s="58" t="s">
        <v>155</v>
      </c>
      <c r="S203" s="58" t="s">
        <v>155</v>
      </c>
      <c r="T203" s="58">
        <v>1320</v>
      </c>
      <c r="U203" s="58">
        <v>2.2999999999999998</v>
      </c>
      <c r="V203" s="58">
        <v>20</v>
      </c>
      <c r="W203" s="58" t="s">
        <v>155</v>
      </c>
      <c r="X203" s="48"/>
      <c r="Y203" s="48"/>
      <c r="Z203" s="48"/>
    </row>
    <row r="204" spans="1:26" ht="14.25" customHeight="1">
      <c r="A204" s="59" t="s">
        <v>563</v>
      </c>
      <c r="B204" s="58" t="s">
        <v>480</v>
      </c>
      <c r="C204" s="58" t="s">
        <v>3</v>
      </c>
      <c r="D204" s="58" t="s">
        <v>155</v>
      </c>
      <c r="E204" s="58" t="s">
        <v>133</v>
      </c>
      <c r="F204" s="58" t="s">
        <v>133</v>
      </c>
      <c r="G204" s="58" t="s">
        <v>340</v>
      </c>
      <c r="H204" s="58" t="s">
        <v>341</v>
      </c>
      <c r="I204" s="58">
        <v>40</v>
      </c>
      <c r="J204" s="58">
        <v>20</v>
      </c>
      <c r="K204" s="58">
        <v>35</v>
      </c>
      <c r="L204" s="58">
        <v>13.4</v>
      </c>
      <c r="M204" s="58">
        <v>17</v>
      </c>
      <c r="N204" s="58" t="s">
        <v>155</v>
      </c>
      <c r="O204" s="58" t="s">
        <v>155</v>
      </c>
      <c r="P204" s="58" t="s">
        <v>155</v>
      </c>
      <c r="Q204" s="58" t="s">
        <v>155</v>
      </c>
      <c r="R204" s="58" t="s">
        <v>155</v>
      </c>
      <c r="S204" s="58" t="s">
        <v>155</v>
      </c>
      <c r="T204" s="58">
        <v>778</v>
      </c>
      <c r="U204" s="58">
        <v>2.2999999999999998</v>
      </c>
      <c r="V204" s="58">
        <v>13</v>
      </c>
      <c r="W204" s="58" t="s">
        <v>155</v>
      </c>
      <c r="X204" s="48"/>
      <c r="Y204" s="48"/>
      <c r="Z204" s="48"/>
    </row>
    <row r="205" spans="1:26" ht="14.25" customHeight="1">
      <c r="A205" s="59" t="s">
        <v>564</v>
      </c>
      <c r="B205" s="58" t="s">
        <v>478</v>
      </c>
      <c r="C205" s="58" t="s">
        <v>3</v>
      </c>
      <c r="D205" s="58" t="s">
        <v>155</v>
      </c>
      <c r="E205" s="58" t="s">
        <v>133</v>
      </c>
      <c r="F205" s="58" t="s">
        <v>155</v>
      </c>
      <c r="G205" s="58" t="s">
        <v>313</v>
      </c>
      <c r="H205" s="58" t="s">
        <v>314</v>
      </c>
      <c r="I205" s="58">
        <v>40</v>
      </c>
      <c r="J205" s="58">
        <v>20</v>
      </c>
      <c r="K205" s="58">
        <v>130</v>
      </c>
      <c r="L205" s="58">
        <v>3.3</v>
      </c>
      <c r="M205" s="58" t="s">
        <v>155</v>
      </c>
      <c r="N205" s="58" t="s">
        <v>155</v>
      </c>
      <c r="O205" s="58">
        <v>4.3</v>
      </c>
      <c r="P205" s="58" t="s">
        <v>155</v>
      </c>
      <c r="Q205" s="58" t="s">
        <v>155</v>
      </c>
      <c r="R205" s="58" t="s">
        <v>155</v>
      </c>
      <c r="S205" s="58" t="s">
        <v>155</v>
      </c>
      <c r="T205" s="58">
        <v>778</v>
      </c>
      <c r="U205" s="58">
        <v>2.2999999999999998</v>
      </c>
      <c r="V205" s="58">
        <v>13</v>
      </c>
      <c r="W205" s="58" t="s">
        <v>155</v>
      </c>
      <c r="X205" s="48"/>
      <c r="Y205" s="48"/>
      <c r="Z205" s="48"/>
    </row>
    <row r="206" spans="1:26" ht="14.25" customHeight="1">
      <c r="A206" s="59" t="s">
        <v>565</v>
      </c>
      <c r="B206" s="58" t="s">
        <v>478</v>
      </c>
      <c r="C206" s="58" t="s">
        <v>3</v>
      </c>
      <c r="D206" s="58" t="s">
        <v>155</v>
      </c>
      <c r="E206" s="58" t="s">
        <v>133</v>
      </c>
      <c r="F206" s="58" t="s">
        <v>155</v>
      </c>
      <c r="G206" s="58" t="s">
        <v>313</v>
      </c>
      <c r="H206" s="58" t="s">
        <v>314</v>
      </c>
      <c r="I206" s="58">
        <v>40</v>
      </c>
      <c r="J206" s="58">
        <v>20</v>
      </c>
      <c r="K206" s="58">
        <v>85</v>
      </c>
      <c r="L206" s="58">
        <v>5.3</v>
      </c>
      <c r="M206" s="58" t="s">
        <v>155</v>
      </c>
      <c r="N206" s="58" t="s">
        <v>155</v>
      </c>
      <c r="O206" s="58">
        <v>7.4</v>
      </c>
      <c r="P206" s="58" t="s">
        <v>155</v>
      </c>
      <c r="Q206" s="58" t="s">
        <v>155</v>
      </c>
      <c r="R206" s="58" t="s">
        <v>155</v>
      </c>
      <c r="S206" s="58" t="s">
        <v>155</v>
      </c>
      <c r="T206" s="58">
        <v>785</v>
      </c>
      <c r="U206" s="58">
        <v>2.5</v>
      </c>
      <c r="V206" s="58">
        <v>10.7</v>
      </c>
      <c r="W206" s="58" t="s">
        <v>155</v>
      </c>
      <c r="X206" s="48"/>
      <c r="Y206" s="48"/>
      <c r="Z206" s="48"/>
    </row>
    <row r="207" spans="1:26" ht="14.25" customHeight="1">
      <c r="A207" s="59" t="s">
        <v>566</v>
      </c>
      <c r="B207" s="58" t="s">
        <v>478</v>
      </c>
      <c r="C207" s="58" t="s">
        <v>3</v>
      </c>
      <c r="D207" s="58" t="s">
        <v>155</v>
      </c>
      <c r="E207" s="58" t="s">
        <v>133</v>
      </c>
      <c r="F207" s="58" t="s">
        <v>133</v>
      </c>
      <c r="G207" s="58" t="s">
        <v>313</v>
      </c>
      <c r="H207" s="58" t="s">
        <v>314</v>
      </c>
      <c r="I207" s="58">
        <v>40</v>
      </c>
      <c r="J207" s="58">
        <v>20</v>
      </c>
      <c r="K207" s="58">
        <v>48</v>
      </c>
      <c r="L207" s="58">
        <v>8.8000000000000007</v>
      </c>
      <c r="M207" s="58" t="s">
        <v>155</v>
      </c>
      <c r="N207" s="58" t="s">
        <v>155</v>
      </c>
      <c r="O207" s="58">
        <v>12.1</v>
      </c>
      <c r="P207" s="58" t="s">
        <v>155</v>
      </c>
      <c r="Q207" s="58" t="s">
        <v>155</v>
      </c>
      <c r="R207" s="58" t="s">
        <v>155</v>
      </c>
      <c r="S207" s="58" t="s">
        <v>155</v>
      </c>
      <c r="T207" s="58">
        <v>1320</v>
      </c>
      <c r="U207" s="58">
        <v>2.2999999999999998</v>
      </c>
      <c r="V207" s="58">
        <v>20</v>
      </c>
      <c r="W207" s="58" t="s">
        <v>155</v>
      </c>
      <c r="X207" s="48"/>
      <c r="Y207" s="48"/>
      <c r="Z207" s="48"/>
    </row>
    <row r="208" spans="1:26" ht="14.25" customHeight="1">
      <c r="A208" s="59" t="s">
        <v>567</v>
      </c>
      <c r="B208" s="58" t="s">
        <v>480</v>
      </c>
      <c r="C208" s="58" t="s">
        <v>3</v>
      </c>
      <c r="D208" s="58" t="s">
        <v>155</v>
      </c>
      <c r="E208" s="58" t="s">
        <v>133</v>
      </c>
      <c r="F208" s="58" t="s">
        <v>133</v>
      </c>
      <c r="G208" s="58" t="s">
        <v>340</v>
      </c>
      <c r="H208" s="58" t="s">
        <v>341</v>
      </c>
      <c r="I208" s="58">
        <v>40</v>
      </c>
      <c r="J208" s="58">
        <v>20</v>
      </c>
      <c r="K208" s="58">
        <v>37</v>
      </c>
      <c r="L208" s="58">
        <v>12.3</v>
      </c>
      <c r="M208" s="58" t="s">
        <v>155</v>
      </c>
      <c r="N208" s="58" t="s">
        <v>155</v>
      </c>
      <c r="O208" s="58">
        <v>15.7</v>
      </c>
      <c r="P208" s="58" t="s">
        <v>155</v>
      </c>
      <c r="Q208" s="58" t="s">
        <v>155</v>
      </c>
      <c r="R208" s="58" t="s">
        <v>155</v>
      </c>
      <c r="S208" s="58" t="s">
        <v>155</v>
      </c>
      <c r="T208" s="58">
        <v>1283</v>
      </c>
      <c r="U208" s="58">
        <v>3.5</v>
      </c>
      <c r="V208" s="58">
        <v>23</v>
      </c>
      <c r="W208" s="58" t="s">
        <v>155</v>
      </c>
      <c r="X208" s="48"/>
      <c r="Y208" s="48"/>
      <c r="Z208" s="48"/>
    </row>
    <row r="209" spans="1:26" ht="14.25" customHeight="1">
      <c r="A209" s="59" t="s">
        <v>568</v>
      </c>
      <c r="B209" s="58" t="s">
        <v>472</v>
      </c>
      <c r="C209" s="58" t="s">
        <v>3</v>
      </c>
      <c r="D209" s="58" t="s">
        <v>155</v>
      </c>
      <c r="E209" s="58" t="s">
        <v>133</v>
      </c>
      <c r="F209" s="58" t="s">
        <v>133</v>
      </c>
      <c r="G209" s="58" t="s">
        <v>313</v>
      </c>
      <c r="H209" s="58" t="s">
        <v>314</v>
      </c>
      <c r="I209" s="58">
        <v>30</v>
      </c>
      <c r="J209" s="58">
        <v>20</v>
      </c>
      <c r="K209" s="58">
        <v>55</v>
      </c>
      <c r="L209" s="58">
        <v>6.5</v>
      </c>
      <c r="M209" s="58" t="s">
        <v>155</v>
      </c>
      <c r="N209" s="58" t="s">
        <v>155</v>
      </c>
      <c r="O209" s="58">
        <v>10.5</v>
      </c>
      <c r="P209" s="58" t="s">
        <v>155</v>
      </c>
      <c r="Q209" s="58" t="s">
        <v>155</v>
      </c>
      <c r="R209" s="58" t="s">
        <v>155</v>
      </c>
      <c r="S209" s="58" t="s">
        <v>155</v>
      </c>
      <c r="T209" s="58">
        <v>778</v>
      </c>
      <c r="U209" s="58">
        <v>2.2999999999999998</v>
      </c>
      <c r="V209" s="58">
        <v>13</v>
      </c>
      <c r="W209" s="58" t="s">
        <v>155</v>
      </c>
      <c r="X209" s="48"/>
      <c r="Y209" s="48"/>
      <c r="Z209" s="48"/>
    </row>
    <row r="210" spans="1:26" ht="14.25" customHeight="1">
      <c r="A210" s="59" t="s">
        <v>569</v>
      </c>
      <c r="B210" s="58" t="s">
        <v>472</v>
      </c>
      <c r="C210" s="58" t="s">
        <v>3</v>
      </c>
      <c r="D210" s="58" t="s">
        <v>155</v>
      </c>
      <c r="E210" s="58" t="s">
        <v>133</v>
      </c>
      <c r="F210" s="58" t="s">
        <v>155</v>
      </c>
      <c r="G210" s="58" t="s">
        <v>313</v>
      </c>
      <c r="H210" s="58" t="s">
        <v>314</v>
      </c>
      <c r="I210" s="58">
        <v>40</v>
      </c>
      <c r="J210" s="58">
        <v>20</v>
      </c>
      <c r="K210" s="58">
        <v>64</v>
      </c>
      <c r="L210" s="58">
        <v>5.6</v>
      </c>
      <c r="M210" s="58" t="s">
        <v>155</v>
      </c>
      <c r="N210" s="58" t="s">
        <v>155</v>
      </c>
      <c r="O210" s="58">
        <v>7.9</v>
      </c>
      <c r="P210" s="58" t="s">
        <v>155</v>
      </c>
      <c r="Q210" s="58" t="s">
        <v>155</v>
      </c>
      <c r="R210" s="58" t="s">
        <v>155</v>
      </c>
      <c r="S210" s="58" t="s">
        <v>155</v>
      </c>
      <c r="T210" s="58">
        <v>673</v>
      </c>
      <c r="U210" s="58">
        <v>3.5</v>
      </c>
      <c r="V210" s="58">
        <v>9.5</v>
      </c>
      <c r="W210" s="58" t="s">
        <v>155</v>
      </c>
      <c r="X210" s="48"/>
      <c r="Y210" s="48"/>
      <c r="Z210" s="48"/>
    </row>
    <row r="211" spans="1:26" ht="14.25" customHeight="1">
      <c r="A211" s="59" t="s">
        <v>570</v>
      </c>
      <c r="B211" s="58" t="s">
        <v>472</v>
      </c>
      <c r="C211" s="58" t="s">
        <v>3</v>
      </c>
      <c r="D211" s="58" t="s">
        <v>155</v>
      </c>
      <c r="E211" s="58" t="s">
        <v>133</v>
      </c>
      <c r="F211" s="58" t="s">
        <v>155</v>
      </c>
      <c r="G211" s="58" t="s">
        <v>313</v>
      </c>
      <c r="H211" s="58" t="s">
        <v>314</v>
      </c>
      <c r="I211" s="58">
        <v>40</v>
      </c>
      <c r="J211" s="58">
        <v>20</v>
      </c>
      <c r="K211" s="58">
        <v>61</v>
      </c>
      <c r="L211" s="58">
        <v>6.3</v>
      </c>
      <c r="M211" s="58" t="s">
        <v>155</v>
      </c>
      <c r="N211" s="58" t="s">
        <v>155</v>
      </c>
      <c r="O211" s="58">
        <v>7.7</v>
      </c>
      <c r="P211" s="58" t="s">
        <v>155</v>
      </c>
      <c r="Q211" s="58" t="s">
        <v>155</v>
      </c>
      <c r="R211" s="58" t="s">
        <v>155</v>
      </c>
      <c r="S211" s="58" t="s">
        <v>155</v>
      </c>
      <c r="T211" s="58">
        <v>515</v>
      </c>
      <c r="U211" s="58">
        <v>0.9</v>
      </c>
      <c r="V211" s="58" t="s">
        <v>155</v>
      </c>
      <c r="W211" s="58">
        <v>6.3</v>
      </c>
      <c r="X211" s="48"/>
      <c r="Y211" s="48"/>
      <c r="Z211" s="48"/>
    </row>
    <row r="212" spans="1:26" ht="14.25" customHeight="1">
      <c r="A212" s="59" t="s">
        <v>571</v>
      </c>
      <c r="B212" s="58" t="s">
        <v>472</v>
      </c>
      <c r="C212" s="58" t="s">
        <v>3</v>
      </c>
      <c r="D212" s="58" t="s">
        <v>155</v>
      </c>
      <c r="E212" s="58" t="s">
        <v>133</v>
      </c>
      <c r="F212" s="58" t="s">
        <v>133</v>
      </c>
      <c r="G212" s="58" t="s">
        <v>313</v>
      </c>
      <c r="H212" s="58" t="s">
        <v>314</v>
      </c>
      <c r="I212" s="58">
        <v>40</v>
      </c>
      <c r="J212" s="58">
        <v>20</v>
      </c>
      <c r="K212" s="58">
        <v>43</v>
      </c>
      <c r="L212" s="58">
        <v>9.1</v>
      </c>
      <c r="M212" s="58" t="s">
        <v>155</v>
      </c>
      <c r="N212" s="58" t="s">
        <v>155</v>
      </c>
      <c r="O212" s="58">
        <v>12.5</v>
      </c>
      <c r="P212" s="58" t="s">
        <v>155</v>
      </c>
      <c r="Q212" s="58" t="s">
        <v>155</v>
      </c>
      <c r="R212" s="58" t="s">
        <v>155</v>
      </c>
      <c r="S212" s="58" t="s">
        <v>155</v>
      </c>
      <c r="T212" s="58">
        <v>602</v>
      </c>
      <c r="U212" s="58">
        <v>-1.2</v>
      </c>
      <c r="V212" s="58" t="s">
        <v>155</v>
      </c>
      <c r="W212" s="58">
        <v>6.9</v>
      </c>
      <c r="X212" s="48"/>
      <c r="Y212" s="48"/>
      <c r="Z212" s="48"/>
    </row>
    <row r="213" spans="1:26" ht="14.25" customHeight="1">
      <c r="A213" s="59" t="s">
        <v>572</v>
      </c>
      <c r="B213" s="58" t="s">
        <v>472</v>
      </c>
      <c r="C213" s="58" t="s">
        <v>3</v>
      </c>
      <c r="D213" s="58" t="s">
        <v>155</v>
      </c>
      <c r="E213" s="58" t="s">
        <v>133</v>
      </c>
      <c r="F213" s="58" t="s">
        <v>133</v>
      </c>
      <c r="G213" s="58" t="s">
        <v>313</v>
      </c>
      <c r="H213" s="58" t="s">
        <v>314</v>
      </c>
      <c r="I213" s="58">
        <v>40</v>
      </c>
      <c r="J213" s="58">
        <v>20</v>
      </c>
      <c r="K213" s="58">
        <v>40</v>
      </c>
      <c r="L213" s="58">
        <v>10.4</v>
      </c>
      <c r="M213" s="58" t="s">
        <v>155</v>
      </c>
      <c r="N213" s="58" t="s">
        <v>155</v>
      </c>
      <c r="O213" s="58" t="s">
        <v>155</v>
      </c>
      <c r="P213" s="58" t="s">
        <v>155</v>
      </c>
      <c r="Q213" s="58" t="s">
        <v>155</v>
      </c>
      <c r="R213" s="58" t="s">
        <v>155</v>
      </c>
      <c r="S213" s="58" t="s">
        <v>155</v>
      </c>
      <c r="T213" s="58">
        <v>46</v>
      </c>
      <c r="U213" s="58">
        <v>0.8</v>
      </c>
      <c r="V213" s="58" t="s">
        <v>155</v>
      </c>
      <c r="W213" s="58">
        <v>1.1000000000000001</v>
      </c>
      <c r="X213" s="48"/>
      <c r="Y213" s="48"/>
      <c r="Z213" s="48"/>
    </row>
    <row r="214" spans="1:26" ht="14.25" customHeight="1">
      <c r="A214" s="59" t="s">
        <v>573</v>
      </c>
      <c r="B214" s="58" t="s">
        <v>316</v>
      </c>
      <c r="C214" s="58" t="s">
        <v>3</v>
      </c>
      <c r="D214" s="58" t="s">
        <v>155</v>
      </c>
      <c r="E214" s="58" t="s">
        <v>155</v>
      </c>
      <c r="F214" s="58" t="s">
        <v>133</v>
      </c>
      <c r="G214" s="58" t="s">
        <v>313</v>
      </c>
      <c r="H214" s="58" t="s">
        <v>314</v>
      </c>
      <c r="I214" s="58">
        <v>20</v>
      </c>
      <c r="J214" s="58">
        <v>8</v>
      </c>
      <c r="K214" s="58">
        <v>5.0999999999999996</v>
      </c>
      <c r="L214" s="58" t="s">
        <v>155</v>
      </c>
      <c r="M214" s="58" t="s">
        <v>155</v>
      </c>
      <c r="N214" s="58" t="s">
        <v>155</v>
      </c>
      <c r="O214" s="58">
        <v>27</v>
      </c>
      <c r="P214" s="58">
        <v>33</v>
      </c>
      <c r="Q214" s="58">
        <v>46</v>
      </c>
      <c r="R214" s="58" t="s">
        <v>155</v>
      </c>
      <c r="S214" s="58" t="s">
        <v>155</v>
      </c>
      <c r="T214" s="58">
        <v>425</v>
      </c>
      <c r="U214" s="58">
        <v>2.5</v>
      </c>
      <c r="V214" s="58" t="s">
        <v>155</v>
      </c>
      <c r="W214" s="58">
        <v>4.4000000000000004</v>
      </c>
      <c r="X214" s="48"/>
      <c r="Y214" s="48"/>
      <c r="Z214" s="48"/>
    </row>
    <row r="215" spans="1:26" ht="14.25" customHeight="1">
      <c r="A215" s="59" t="s">
        <v>574</v>
      </c>
      <c r="B215" s="58" t="s">
        <v>316</v>
      </c>
      <c r="C215" s="58" t="s">
        <v>3</v>
      </c>
      <c r="D215" s="58" t="s">
        <v>155</v>
      </c>
      <c r="E215" s="58" t="s">
        <v>155</v>
      </c>
      <c r="F215" s="58" t="s">
        <v>133</v>
      </c>
      <c r="G215" s="58" t="s">
        <v>360</v>
      </c>
      <c r="H215" s="58" t="s">
        <v>314</v>
      </c>
      <c r="I215" s="58">
        <v>-20</v>
      </c>
      <c r="J215" s="58">
        <v>8</v>
      </c>
      <c r="K215" s="58">
        <v>-3.7</v>
      </c>
      <c r="L215" s="58" t="s">
        <v>155</v>
      </c>
      <c r="M215" s="58" t="s">
        <v>155</v>
      </c>
      <c r="N215" s="58" t="s">
        <v>155</v>
      </c>
      <c r="O215" s="58">
        <v>66</v>
      </c>
      <c r="P215" s="58">
        <v>90</v>
      </c>
      <c r="Q215" s="58">
        <v>135</v>
      </c>
      <c r="R215" s="58" t="s">
        <v>155</v>
      </c>
      <c r="S215" s="58" t="s">
        <v>155</v>
      </c>
      <c r="T215" s="58">
        <v>425</v>
      </c>
      <c r="U215" s="58">
        <v>2.5</v>
      </c>
      <c r="V215" s="58" t="s">
        <v>155</v>
      </c>
      <c r="W215" s="58">
        <v>4.4000000000000004</v>
      </c>
      <c r="X215" s="48"/>
      <c r="Y215" s="48"/>
      <c r="Z215" s="48"/>
    </row>
    <row r="216" spans="1:26" ht="14.25" customHeight="1">
      <c r="A216" s="59" t="s">
        <v>575</v>
      </c>
      <c r="B216" s="58" t="s">
        <v>576</v>
      </c>
      <c r="C216" s="58" t="s">
        <v>3</v>
      </c>
      <c r="D216" s="58" t="s">
        <v>155</v>
      </c>
      <c r="E216" s="58" t="s">
        <v>155</v>
      </c>
      <c r="F216" s="58" t="s">
        <v>133</v>
      </c>
      <c r="G216" s="58" t="s">
        <v>340</v>
      </c>
      <c r="H216" s="58" t="s">
        <v>341</v>
      </c>
      <c r="I216" s="58">
        <v>20</v>
      </c>
      <c r="J216" s="58">
        <v>8</v>
      </c>
      <c r="K216" s="58">
        <v>1</v>
      </c>
      <c r="L216" s="58" t="s">
        <v>155</v>
      </c>
      <c r="M216" s="58" t="s">
        <v>155</v>
      </c>
      <c r="N216" s="58" t="s">
        <v>155</v>
      </c>
      <c r="O216" s="58">
        <v>300</v>
      </c>
      <c r="P216" s="58">
        <v>400</v>
      </c>
      <c r="Q216" s="58">
        <v>550</v>
      </c>
      <c r="R216" s="58">
        <v>800</v>
      </c>
      <c r="S216" s="58">
        <v>1500</v>
      </c>
      <c r="T216" s="58">
        <v>633</v>
      </c>
      <c r="U216" s="58">
        <v>1</v>
      </c>
      <c r="V216" s="58" t="s">
        <v>155</v>
      </c>
      <c r="W216" s="58">
        <v>7.6</v>
      </c>
      <c r="X216" s="48"/>
      <c r="Y216" s="48"/>
      <c r="Z216" s="48"/>
    </row>
    <row r="217" spans="1:26" ht="14.25" customHeight="1">
      <c r="A217" s="59" t="s">
        <v>577</v>
      </c>
      <c r="B217" s="58" t="s">
        <v>316</v>
      </c>
      <c r="C217" s="58" t="s">
        <v>3</v>
      </c>
      <c r="D217" s="58" t="s">
        <v>155</v>
      </c>
      <c r="E217" s="58" t="s">
        <v>133</v>
      </c>
      <c r="F217" s="58" t="s">
        <v>155</v>
      </c>
      <c r="G217" s="58" t="s">
        <v>313</v>
      </c>
      <c r="H217" s="58" t="s">
        <v>314</v>
      </c>
      <c r="I217" s="58">
        <v>40</v>
      </c>
      <c r="J217" s="58">
        <v>20</v>
      </c>
      <c r="K217" s="58">
        <v>4.0999999999999996</v>
      </c>
      <c r="L217" s="58">
        <v>42</v>
      </c>
      <c r="M217" s="58" t="s">
        <v>155</v>
      </c>
      <c r="N217" s="58" t="s">
        <v>155</v>
      </c>
      <c r="O217" s="58">
        <v>51</v>
      </c>
      <c r="P217" s="58" t="s">
        <v>155</v>
      </c>
      <c r="Q217" s="58" t="s">
        <v>155</v>
      </c>
      <c r="R217" s="58" t="s">
        <v>155</v>
      </c>
      <c r="S217" s="58" t="s">
        <v>155</v>
      </c>
      <c r="T217" s="58">
        <v>50</v>
      </c>
      <c r="U217" s="58">
        <v>1</v>
      </c>
      <c r="V217" s="58" t="s">
        <v>155</v>
      </c>
      <c r="W217" s="58">
        <v>1.1000000000000001</v>
      </c>
      <c r="X217" s="48"/>
      <c r="Y217" s="48"/>
      <c r="Z217" s="48"/>
    </row>
    <row r="218" spans="1:26" ht="14.25" customHeight="1">
      <c r="A218" s="59" t="s">
        <v>578</v>
      </c>
      <c r="B218" s="58" t="s">
        <v>142</v>
      </c>
      <c r="C218" s="58" t="s">
        <v>3</v>
      </c>
      <c r="D218" s="58" t="s">
        <v>155</v>
      </c>
      <c r="E218" s="58" t="s">
        <v>133</v>
      </c>
      <c r="F218" s="58" t="s">
        <v>155</v>
      </c>
      <c r="G218" s="58" t="s">
        <v>313</v>
      </c>
      <c r="H218" s="58" t="s">
        <v>314</v>
      </c>
      <c r="I218" s="58">
        <v>40</v>
      </c>
      <c r="J218" s="58">
        <v>20</v>
      </c>
      <c r="K218" s="58">
        <v>5.2</v>
      </c>
      <c r="L218" s="58">
        <v>42</v>
      </c>
      <c r="M218" s="58" t="s">
        <v>155</v>
      </c>
      <c r="N218" s="58" t="s">
        <v>155</v>
      </c>
      <c r="O218" s="58">
        <v>51</v>
      </c>
      <c r="P218" s="58" t="s">
        <v>155</v>
      </c>
      <c r="Q218" s="58" t="s">
        <v>155</v>
      </c>
      <c r="R218" s="58" t="s">
        <v>155</v>
      </c>
      <c r="S218" s="58" t="s">
        <v>155</v>
      </c>
      <c r="T218" s="58">
        <v>57.5</v>
      </c>
      <c r="U218" s="58">
        <v>-1</v>
      </c>
      <c r="V218" s="58" t="s">
        <v>155</v>
      </c>
      <c r="W218" s="58">
        <v>1.2</v>
      </c>
      <c r="X218" s="48"/>
      <c r="Y218" s="48"/>
      <c r="Z218" s="48"/>
    </row>
    <row r="219" spans="1:26" ht="14.25" customHeight="1">
      <c r="A219" s="59" t="s">
        <v>579</v>
      </c>
      <c r="B219" s="58" t="s">
        <v>580</v>
      </c>
      <c r="C219" s="58" t="s">
        <v>3</v>
      </c>
      <c r="D219" s="58" t="s">
        <v>155</v>
      </c>
      <c r="E219" s="58" t="s">
        <v>155</v>
      </c>
      <c r="F219" s="58" t="s">
        <v>133</v>
      </c>
      <c r="G219" s="58" t="s">
        <v>313</v>
      </c>
      <c r="H219" s="58" t="s">
        <v>314</v>
      </c>
      <c r="I219" s="58">
        <v>20</v>
      </c>
      <c r="J219" s="58">
        <v>8</v>
      </c>
      <c r="K219" s="58">
        <v>8.6</v>
      </c>
      <c r="L219" s="58" t="s">
        <v>155</v>
      </c>
      <c r="M219" s="58" t="s">
        <v>155</v>
      </c>
      <c r="N219" s="58" t="s">
        <v>155</v>
      </c>
      <c r="O219" s="58">
        <v>17</v>
      </c>
      <c r="P219" s="58">
        <v>21</v>
      </c>
      <c r="Q219" s="58">
        <v>34</v>
      </c>
      <c r="R219" s="58" t="s">
        <v>155</v>
      </c>
      <c r="S219" s="58" t="s">
        <v>155</v>
      </c>
      <c r="T219" s="58">
        <v>390</v>
      </c>
      <c r="U219" s="58">
        <v>-2.2999999999999998</v>
      </c>
      <c r="V219" s="58">
        <v>10.3</v>
      </c>
      <c r="W219" s="58" t="s">
        <v>155</v>
      </c>
      <c r="X219" s="48"/>
      <c r="Y219" s="48"/>
      <c r="Z219" s="48"/>
    </row>
    <row r="220" spans="1:26" ht="14.25" customHeight="1">
      <c r="A220" s="59" t="s">
        <v>581</v>
      </c>
      <c r="B220" s="58" t="s">
        <v>336</v>
      </c>
      <c r="C220" s="58" t="s">
        <v>3</v>
      </c>
      <c r="D220" s="58" t="s">
        <v>155</v>
      </c>
      <c r="E220" s="58" t="s">
        <v>155</v>
      </c>
      <c r="F220" s="58" t="s">
        <v>133</v>
      </c>
      <c r="G220" s="58" t="s">
        <v>313</v>
      </c>
      <c r="H220" s="58" t="s">
        <v>314</v>
      </c>
      <c r="I220" s="58">
        <v>20</v>
      </c>
      <c r="J220" s="58">
        <v>8</v>
      </c>
      <c r="K220" s="58">
        <v>0.56999999999999995</v>
      </c>
      <c r="L220" s="58" t="s">
        <v>155</v>
      </c>
      <c r="M220" s="58" t="s">
        <v>155</v>
      </c>
      <c r="N220" s="58" t="s">
        <v>155</v>
      </c>
      <c r="O220" s="58">
        <v>300</v>
      </c>
      <c r="P220" s="58">
        <v>400</v>
      </c>
      <c r="Q220" s="58">
        <v>550</v>
      </c>
      <c r="R220" s="58">
        <v>800</v>
      </c>
      <c r="S220" s="58">
        <v>1500</v>
      </c>
      <c r="T220" s="58">
        <v>214</v>
      </c>
      <c r="U220" s="58">
        <v>-2.2999999999999998</v>
      </c>
      <c r="V220" s="58">
        <v>6.3</v>
      </c>
      <c r="W220" s="58" t="s">
        <v>155</v>
      </c>
      <c r="X220" s="48"/>
      <c r="Y220" s="48"/>
      <c r="Z220" s="48"/>
    </row>
    <row r="221" spans="1:26" ht="14.25" customHeight="1">
      <c r="A221" s="59" t="s">
        <v>582</v>
      </c>
      <c r="B221" s="58" t="s">
        <v>336</v>
      </c>
      <c r="C221" s="58" t="s">
        <v>3</v>
      </c>
      <c r="D221" s="58" t="s">
        <v>155</v>
      </c>
      <c r="E221" s="58" t="s">
        <v>155</v>
      </c>
      <c r="F221" s="58" t="s">
        <v>133</v>
      </c>
      <c r="G221" s="58" t="s">
        <v>360</v>
      </c>
      <c r="H221" s="58" t="s">
        <v>314</v>
      </c>
      <c r="I221" s="58">
        <v>-20</v>
      </c>
      <c r="J221" s="58">
        <v>8</v>
      </c>
      <c r="K221" s="58">
        <v>0.42</v>
      </c>
      <c r="L221" s="58" t="s">
        <v>155</v>
      </c>
      <c r="M221" s="58" t="s">
        <v>155</v>
      </c>
      <c r="N221" s="58" t="s">
        <v>155</v>
      </c>
      <c r="O221" s="58">
        <v>600</v>
      </c>
      <c r="P221" s="58">
        <v>850</v>
      </c>
      <c r="Q221" s="58">
        <v>1200</v>
      </c>
      <c r="R221" s="58">
        <v>1600</v>
      </c>
      <c r="S221" s="58">
        <v>3000</v>
      </c>
      <c r="T221" s="58">
        <v>2115</v>
      </c>
      <c r="U221" s="58">
        <v>-0.9</v>
      </c>
      <c r="V221" s="58">
        <v>22</v>
      </c>
      <c r="W221" s="58" t="s">
        <v>155</v>
      </c>
      <c r="X221" s="48"/>
      <c r="Y221" s="48"/>
      <c r="Z221" s="48"/>
    </row>
    <row r="222" spans="1:26" ht="14.25" customHeight="1">
      <c r="A222" s="59" t="s">
        <v>583</v>
      </c>
      <c r="B222" s="58" t="s">
        <v>316</v>
      </c>
      <c r="C222" s="58" t="s">
        <v>3</v>
      </c>
      <c r="D222" s="58" t="s">
        <v>155</v>
      </c>
      <c r="E222" s="58" t="s">
        <v>155</v>
      </c>
      <c r="F222" s="58" t="s">
        <v>133</v>
      </c>
      <c r="G222" s="58" t="s">
        <v>360</v>
      </c>
      <c r="H222" s="58" t="s">
        <v>314</v>
      </c>
      <c r="I222" s="58">
        <v>-30</v>
      </c>
      <c r="J222" s="58">
        <v>20</v>
      </c>
      <c r="K222" s="58">
        <v>-4</v>
      </c>
      <c r="L222" s="58">
        <v>53</v>
      </c>
      <c r="M222" s="58" t="s">
        <v>155</v>
      </c>
      <c r="N222" s="58" t="s">
        <v>155</v>
      </c>
      <c r="O222" s="58">
        <v>80</v>
      </c>
      <c r="P222" s="58" t="s">
        <v>155</v>
      </c>
      <c r="Q222" s="58" t="s">
        <v>155</v>
      </c>
      <c r="R222" s="58" t="s">
        <v>155</v>
      </c>
      <c r="S222" s="58" t="s">
        <v>155</v>
      </c>
      <c r="T222" s="58">
        <v>2736</v>
      </c>
      <c r="U222" s="58">
        <v>-0.9</v>
      </c>
      <c r="V222" s="58">
        <v>29</v>
      </c>
      <c r="W222" s="58" t="s">
        <v>155</v>
      </c>
      <c r="X222" s="48"/>
      <c r="Y222" s="48"/>
      <c r="Z222" s="48"/>
    </row>
    <row r="223" spans="1:26" ht="14.25" customHeight="1">
      <c r="A223" s="59" t="s">
        <v>584</v>
      </c>
      <c r="B223" s="58" t="s">
        <v>316</v>
      </c>
      <c r="C223" s="58" t="s">
        <v>3</v>
      </c>
      <c r="D223" s="58" t="s">
        <v>155</v>
      </c>
      <c r="E223" s="58" t="s">
        <v>155</v>
      </c>
      <c r="F223" s="58" t="s">
        <v>133</v>
      </c>
      <c r="G223" s="58" t="s">
        <v>360</v>
      </c>
      <c r="H223" s="58" t="s">
        <v>314</v>
      </c>
      <c r="I223" s="58">
        <v>-30</v>
      </c>
      <c r="J223" s="58">
        <v>20</v>
      </c>
      <c r="K223" s="58">
        <v>-3</v>
      </c>
      <c r="L223" s="58">
        <v>95</v>
      </c>
      <c r="M223" s="58" t="s">
        <v>155</v>
      </c>
      <c r="N223" s="58" t="s">
        <v>155</v>
      </c>
      <c r="O223" s="58">
        <v>155</v>
      </c>
      <c r="P223" s="58" t="s">
        <v>155</v>
      </c>
      <c r="Q223" s="58" t="s">
        <v>155</v>
      </c>
      <c r="R223" s="58" t="s">
        <v>155</v>
      </c>
      <c r="S223" s="58" t="s">
        <v>155</v>
      </c>
      <c r="T223" s="58">
        <v>4389</v>
      </c>
      <c r="U223" s="58">
        <v>-0.9</v>
      </c>
      <c r="V223" s="58">
        <v>45</v>
      </c>
      <c r="W223" s="58" t="s">
        <v>155</v>
      </c>
      <c r="X223" s="48"/>
      <c r="Y223" s="48"/>
      <c r="Z223" s="48"/>
    </row>
    <row r="224" spans="1:26" ht="14.25" customHeight="1">
      <c r="A224" s="59" t="s">
        <v>585</v>
      </c>
      <c r="B224" s="58" t="s">
        <v>472</v>
      </c>
      <c r="C224" s="58" t="s">
        <v>3</v>
      </c>
      <c r="D224" s="58" t="s">
        <v>155</v>
      </c>
      <c r="E224" s="58" t="s">
        <v>155</v>
      </c>
      <c r="F224" s="58" t="s">
        <v>155</v>
      </c>
      <c r="G224" s="58" t="s">
        <v>360</v>
      </c>
      <c r="H224" s="58" t="s">
        <v>314</v>
      </c>
      <c r="I224" s="58">
        <v>-20</v>
      </c>
      <c r="J224" s="58">
        <v>10</v>
      </c>
      <c r="K224" s="58">
        <v>-40</v>
      </c>
      <c r="L224" s="58" t="s">
        <v>155</v>
      </c>
      <c r="M224" s="58" t="s">
        <v>155</v>
      </c>
      <c r="N224" s="58" t="s">
        <v>155</v>
      </c>
      <c r="O224" s="58">
        <v>12.5</v>
      </c>
      <c r="P224" s="58">
        <v>17.5</v>
      </c>
      <c r="Q224" s="58">
        <v>26</v>
      </c>
      <c r="R224" s="58" t="s">
        <v>155</v>
      </c>
      <c r="S224" s="58" t="s">
        <v>155</v>
      </c>
      <c r="T224" s="58">
        <v>416</v>
      </c>
      <c r="U224" s="58">
        <v>-1.2</v>
      </c>
      <c r="V224" s="58">
        <v>5.4</v>
      </c>
      <c r="W224" s="58" t="s">
        <v>155</v>
      </c>
      <c r="X224" s="48"/>
      <c r="Y224" s="48"/>
      <c r="Z224" s="48"/>
    </row>
    <row r="225" spans="1:26" ht="14.25" customHeight="1">
      <c r="A225" s="59" t="s">
        <v>586</v>
      </c>
      <c r="B225" s="58" t="s">
        <v>472</v>
      </c>
      <c r="C225" s="58" t="s">
        <v>3</v>
      </c>
      <c r="D225" s="58" t="s">
        <v>155</v>
      </c>
      <c r="E225" s="58" t="s">
        <v>155</v>
      </c>
      <c r="F225" s="58" t="s">
        <v>155</v>
      </c>
      <c r="G225" s="58" t="s">
        <v>360</v>
      </c>
      <c r="H225" s="58" t="s">
        <v>314</v>
      </c>
      <c r="I225" s="58">
        <v>-20</v>
      </c>
      <c r="J225" s="58">
        <v>10</v>
      </c>
      <c r="K225" s="58">
        <v>-45</v>
      </c>
      <c r="L225" s="58" t="s">
        <v>155</v>
      </c>
      <c r="M225" s="58" t="s">
        <v>155</v>
      </c>
      <c r="N225" s="58" t="s">
        <v>155</v>
      </c>
      <c r="O225" s="58">
        <v>10</v>
      </c>
      <c r="P225" s="58">
        <v>14</v>
      </c>
      <c r="Q225" s="58">
        <v>23</v>
      </c>
      <c r="R225" s="58" t="s">
        <v>155</v>
      </c>
      <c r="S225" s="58" t="s">
        <v>155</v>
      </c>
      <c r="T225" s="58">
        <v>416</v>
      </c>
      <c r="U225" s="58">
        <v>-1.2</v>
      </c>
      <c r="V225" s="58">
        <v>5.4</v>
      </c>
      <c r="W225" s="58" t="s">
        <v>155</v>
      </c>
      <c r="X225" s="48"/>
      <c r="Y225" s="48"/>
      <c r="Z225" s="48"/>
    </row>
    <row r="226" spans="1:26" ht="14.25" customHeight="1">
      <c r="A226" s="59" t="s">
        <v>587</v>
      </c>
      <c r="B226" s="58" t="s">
        <v>472</v>
      </c>
      <c r="C226" s="58" t="s">
        <v>3</v>
      </c>
      <c r="D226" s="58" t="s">
        <v>155</v>
      </c>
      <c r="E226" s="58" t="s">
        <v>155</v>
      </c>
      <c r="F226" s="58" t="s">
        <v>155</v>
      </c>
      <c r="G226" s="58" t="s">
        <v>360</v>
      </c>
      <c r="H226" s="58" t="s">
        <v>314</v>
      </c>
      <c r="I226" s="58">
        <v>-20</v>
      </c>
      <c r="J226" s="58">
        <v>10</v>
      </c>
      <c r="K226" s="58">
        <v>-53</v>
      </c>
      <c r="L226" s="58" t="s">
        <v>155</v>
      </c>
      <c r="M226" s="58" t="s">
        <v>155</v>
      </c>
      <c r="N226" s="58" t="s">
        <v>155</v>
      </c>
      <c r="O226" s="58">
        <v>7</v>
      </c>
      <c r="P226" s="58">
        <v>9</v>
      </c>
      <c r="Q226" s="58">
        <v>13.5</v>
      </c>
      <c r="R226" s="58" t="s">
        <v>155</v>
      </c>
      <c r="S226" s="58" t="s">
        <v>155</v>
      </c>
      <c r="T226" s="58">
        <v>490</v>
      </c>
      <c r="U226" s="58">
        <v>1.3</v>
      </c>
      <c r="V226" s="58">
        <v>5.7</v>
      </c>
      <c r="W226" s="58" t="s">
        <v>155</v>
      </c>
      <c r="X226" s="48"/>
      <c r="Y226" s="48"/>
      <c r="Z226" s="48"/>
    </row>
    <row r="227" spans="1:26" ht="14.25" customHeight="1">
      <c r="A227" s="59" t="s">
        <v>588</v>
      </c>
      <c r="B227" s="58" t="s">
        <v>316</v>
      </c>
      <c r="C227" s="58" t="s">
        <v>4</v>
      </c>
      <c r="D227" s="58" t="s">
        <v>589</v>
      </c>
      <c r="E227" s="58" t="s">
        <v>155</v>
      </c>
      <c r="F227" s="58" t="s">
        <v>155</v>
      </c>
      <c r="G227" s="58" t="s">
        <v>360</v>
      </c>
      <c r="H227" s="58" t="s">
        <v>314</v>
      </c>
      <c r="I227" s="58">
        <v>-20</v>
      </c>
      <c r="J227" s="58">
        <v>12</v>
      </c>
      <c r="K227" s="58">
        <v>-3.1</v>
      </c>
      <c r="L227" s="58" t="s">
        <v>155</v>
      </c>
      <c r="M227" s="58" t="s">
        <v>155</v>
      </c>
      <c r="N227" s="58" t="s">
        <v>155</v>
      </c>
      <c r="O227" s="58">
        <v>100</v>
      </c>
      <c r="P227" s="58">
        <v>135</v>
      </c>
      <c r="Q227" s="58">
        <v>190</v>
      </c>
      <c r="R227" s="58" t="s">
        <v>155</v>
      </c>
      <c r="S227" s="58" t="s">
        <v>155</v>
      </c>
      <c r="T227" s="58">
        <v>490</v>
      </c>
      <c r="U227" s="58">
        <v>1.3</v>
      </c>
      <c r="V227" s="58">
        <v>5.7</v>
      </c>
      <c r="W227" s="58" t="s">
        <v>155</v>
      </c>
      <c r="X227" s="48"/>
      <c r="Y227" s="48"/>
      <c r="Z227" s="48"/>
    </row>
    <row r="228" spans="1:26" ht="15" customHeight="1">
      <c r="A228" s="59" t="s">
        <v>590</v>
      </c>
      <c r="B228" s="58" t="s">
        <v>316</v>
      </c>
      <c r="C228" s="58" t="s">
        <v>4</v>
      </c>
      <c r="D228" s="58" t="s">
        <v>591</v>
      </c>
      <c r="E228" s="58" t="s">
        <v>133</v>
      </c>
      <c r="F228" s="58" t="s">
        <v>155</v>
      </c>
      <c r="G228" s="58" t="s">
        <v>360</v>
      </c>
      <c r="H228" s="58" t="s">
        <v>314</v>
      </c>
      <c r="I228" s="58">
        <v>-20</v>
      </c>
      <c r="J228" s="58">
        <v>12</v>
      </c>
      <c r="K228" s="58">
        <v>-3.1</v>
      </c>
      <c r="L228" s="58" t="s">
        <v>155</v>
      </c>
      <c r="M228" s="58" t="s">
        <v>155</v>
      </c>
      <c r="N228" s="58" t="s">
        <v>155</v>
      </c>
      <c r="O228" s="58">
        <v>100</v>
      </c>
      <c r="P228" s="58">
        <v>135</v>
      </c>
      <c r="Q228" s="58">
        <v>190</v>
      </c>
      <c r="R228" s="58" t="s">
        <v>155</v>
      </c>
      <c r="S228" s="58" t="s">
        <v>155</v>
      </c>
      <c r="T228" s="58">
        <v>633</v>
      </c>
      <c r="U228" s="58">
        <v>-1.3</v>
      </c>
      <c r="V228" s="58">
        <v>15</v>
      </c>
      <c r="W228" s="58" t="s">
        <v>155</v>
      </c>
      <c r="X228" s="2"/>
      <c r="Y228" s="2"/>
      <c r="Z228" s="2"/>
    </row>
    <row r="229" spans="1:26" ht="15" customHeight="1">
      <c r="A229" s="59" t="s">
        <v>592</v>
      </c>
      <c r="B229" s="58" t="s">
        <v>316</v>
      </c>
      <c r="C229" s="58" t="s">
        <v>3</v>
      </c>
      <c r="D229" s="58" t="s">
        <v>155</v>
      </c>
      <c r="E229" s="58" t="s">
        <v>155</v>
      </c>
      <c r="F229" s="58" t="s">
        <v>155</v>
      </c>
      <c r="G229" s="58" t="s">
        <v>313</v>
      </c>
      <c r="H229" s="58" t="s">
        <v>314</v>
      </c>
      <c r="I229" s="58">
        <v>30</v>
      </c>
      <c r="J229" s="58">
        <v>12</v>
      </c>
      <c r="K229" s="58">
        <v>4.9000000000000004</v>
      </c>
      <c r="L229" s="58">
        <v>38</v>
      </c>
      <c r="M229" s="58" t="s">
        <v>155</v>
      </c>
      <c r="N229" s="58" t="s">
        <v>155</v>
      </c>
      <c r="O229" s="58">
        <v>44</v>
      </c>
      <c r="P229" s="58">
        <v>60</v>
      </c>
      <c r="Q229" s="58" t="s">
        <v>155</v>
      </c>
      <c r="R229" s="58" t="s">
        <v>155</v>
      </c>
      <c r="S229" s="58" t="s">
        <v>155</v>
      </c>
      <c r="T229" s="58">
        <v>633</v>
      </c>
      <c r="U229" s="58">
        <v>-1.3</v>
      </c>
      <c r="V229" s="58">
        <v>15</v>
      </c>
      <c r="W229" s="58" t="s">
        <v>155</v>
      </c>
      <c r="X229" s="2"/>
      <c r="Y229" s="2"/>
      <c r="Z229" s="2"/>
    </row>
    <row r="230" spans="1:26" ht="15" customHeight="1">
      <c r="A230" s="59" t="s">
        <v>593</v>
      </c>
      <c r="B230" s="58" t="s">
        <v>316</v>
      </c>
      <c r="C230" s="58" t="s">
        <v>3</v>
      </c>
      <c r="D230" s="58" t="s">
        <v>155</v>
      </c>
      <c r="E230" s="58" t="s">
        <v>133</v>
      </c>
      <c r="F230" s="58" t="s">
        <v>155</v>
      </c>
      <c r="G230" s="58" t="s">
        <v>313</v>
      </c>
      <c r="H230" s="58" t="s">
        <v>314</v>
      </c>
      <c r="I230" s="58">
        <v>30</v>
      </c>
      <c r="J230" s="58">
        <v>12</v>
      </c>
      <c r="K230" s="58">
        <v>4.9000000000000004</v>
      </c>
      <c r="L230" s="58">
        <v>38</v>
      </c>
      <c r="M230" s="58" t="s">
        <v>155</v>
      </c>
      <c r="N230" s="58" t="s">
        <v>155</v>
      </c>
      <c r="O230" s="58">
        <v>44</v>
      </c>
      <c r="P230" s="58">
        <v>60</v>
      </c>
      <c r="Q230" s="58" t="s">
        <v>155</v>
      </c>
      <c r="R230" s="58" t="s">
        <v>155</v>
      </c>
      <c r="S230" s="58" t="s">
        <v>155</v>
      </c>
      <c r="T230" s="58">
        <v>994</v>
      </c>
      <c r="U230" s="58">
        <v>-1.3</v>
      </c>
      <c r="V230" s="58">
        <v>19</v>
      </c>
      <c r="W230" s="58" t="s">
        <v>155</v>
      </c>
      <c r="X230" s="2"/>
      <c r="Y230" s="2"/>
      <c r="Z230" s="2"/>
    </row>
    <row r="231" spans="1:26" ht="15" customHeight="1">
      <c r="A231" s="59" t="s">
        <v>594</v>
      </c>
      <c r="B231" s="58" t="s">
        <v>316</v>
      </c>
      <c r="C231" s="58" t="s">
        <v>3</v>
      </c>
      <c r="D231" s="58" t="s">
        <v>155</v>
      </c>
      <c r="E231" s="58" t="s">
        <v>155</v>
      </c>
      <c r="F231" s="58" t="s">
        <v>155</v>
      </c>
      <c r="G231" s="58" t="s">
        <v>360</v>
      </c>
      <c r="H231" s="58" t="s">
        <v>314</v>
      </c>
      <c r="I231" s="58">
        <v>-30</v>
      </c>
      <c r="J231" s="58">
        <v>12</v>
      </c>
      <c r="K231" s="58">
        <v>-3.6</v>
      </c>
      <c r="L231" s="58">
        <v>72</v>
      </c>
      <c r="M231" s="58" t="s">
        <v>155</v>
      </c>
      <c r="N231" s="58" t="s">
        <v>155</v>
      </c>
      <c r="O231" s="58">
        <v>82</v>
      </c>
      <c r="P231" s="58">
        <v>115</v>
      </c>
      <c r="Q231" s="58" t="s">
        <v>155</v>
      </c>
      <c r="R231" s="58" t="s">
        <v>155</v>
      </c>
      <c r="S231" s="58" t="s">
        <v>155</v>
      </c>
      <c r="T231" s="58">
        <v>447</v>
      </c>
      <c r="U231" s="58">
        <v>1.2</v>
      </c>
      <c r="V231" s="58">
        <v>11.3</v>
      </c>
      <c r="W231" s="58" t="s">
        <v>155</v>
      </c>
      <c r="X231" s="48"/>
      <c r="Y231" s="48"/>
      <c r="Z231" s="48"/>
    </row>
    <row r="232" spans="1:26" ht="15" customHeight="1">
      <c r="A232" s="59" t="s">
        <v>595</v>
      </c>
      <c r="B232" s="58" t="s">
        <v>316</v>
      </c>
      <c r="C232" s="58" t="s">
        <v>3</v>
      </c>
      <c r="D232" s="58" t="s">
        <v>155</v>
      </c>
      <c r="E232" s="58" t="s">
        <v>133</v>
      </c>
      <c r="F232" s="58" t="s">
        <v>155</v>
      </c>
      <c r="G232" s="58" t="s">
        <v>360</v>
      </c>
      <c r="H232" s="58" t="s">
        <v>314</v>
      </c>
      <c r="I232" s="58">
        <v>-30</v>
      </c>
      <c r="J232" s="58">
        <v>12</v>
      </c>
      <c r="K232" s="58">
        <v>-3.6</v>
      </c>
      <c r="L232" s="58">
        <v>72</v>
      </c>
      <c r="M232" s="58" t="s">
        <v>155</v>
      </c>
      <c r="N232" s="58" t="s">
        <v>155</v>
      </c>
      <c r="O232" s="58">
        <v>82</v>
      </c>
      <c r="P232" s="58">
        <v>115</v>
      </c>
      <c r="Q232" s="58" t="s">
        <v>155</v>
      </c>
      <c r="R232" s="58" t="s">
        <v>155</v>
      </c>
      <c r="S232" s="58" t="s">
        <v>155</v>
      </c>
      <c r="T232" s="58">
        <v>447</v>
      </c>
      <c r="U232" s="58">
        <v>1.2</v>
      </c>
      <c r="V232" s="58">
        <v>11.3</v>
      </c>
      <c r="W232" s="58" t="s">
        <v>155</v>
      </c>
      <c r="X232" s="48"/>
      <c r="Y232" s="48"/>
      <c r="Z232" s="48"/>
    </row>
    <row r="233" spans="1:26" ht="15" customHeight="1">
      <c r="A233" s="59" t="s">
        <v>596</v>
      </c>
      <c r="B233" s="58" t="s">
        <v>316</v>
      </c>
      <c r="C233" s="58" t="s">
        <v>3</v>
      </c>
      <c r="D233" s="58" t="s">
        <v>155</v>
      </c>
      <c r="E233" s="58" t="s">
        <v>155</v>
      </c>
      <c r="F233" s="58" t="s">
        <v>155</v>
      </c>
      <c r="G233" s="58" t="s">
        <v>360</v>
      </c>
      <c r="H233" s="58" t="s">
        <v>314</v>
      </c>
      <c r="I233" s="58">
        <v>-30</v>
      </c>
      <c r="J233" s="58">
        <v>12</v>
      </c>
      <c r="K233" s="58">
        <v>-3.6</v>
      </c>
      <c r="L233" s="58">
        <v>54</v>
      </c>
      <c r="M233" s="58" t="s">
        <v>155</v>
      </c>
      <c r="N233" s="58" t="s">
        <v>155</v>
      </c>
      <c r="O233" s="58">
        <v>63</v>
      </c>
      <c r="P233" s="58">
        <v>86</v>
      </c>
      <c r="Q233" s="58" t="s">
        <v>155</v>
      </c>
      <c r="R233" s="58" t="s">
        <v>155</v>
      </c>
      <c r="S233" s="58" t="s">
        <v>155</v>
      </c>
      <c r="T233" s="58">
        <v>443</v>
      </c>
      <c r="U233" s="58">
        <v>-1.3</v>
      </c>
      <c r="V233" s="58">
        <v>11</v>
      </c>
      <c r="W233" s="58" t="s">
        <v>155</v>
      </c>
      <c r="X233" s="48"/>
      <c r="Y233" s="48"/>
      <c r="Z233" s="48"/>
    </row>
    <row r="234" spans="1:26" ht="15" customHeight="1">
      <c r="A234" s="59" t="s">
        <v>597</v>
      </c>
      <c r="B234" s="58" t="s">
        <v>316</v>
      </c>
      <c r="C234" s="58" t="s">
        <v>3</v>
      </c>
      <c r="D234" s="58" t="s">
        <v>155</v>
      </c>
      <c r="E234" s="58" t="s">
        <v>155</v>
      </c>
      <c r="F234" s="58" t="s">
        <v>155</v>
      </c>
      <c r="G234" s="58" t="s">
        <v>313</v>
      </c>
      <c r="H234" s="58" t="s">
        <v>314</v>
      </c>
      <c r="I234" s="58">
        <v>30</v>
      </c>
      <c r="J234" s="58">
        <v>12</v>
      </c>
      <c r="K234" s="58">
        <v>4.4000000000000004</v>
      </c>
      <c r="L234" s="58">
        <v>48</v>
      </c>
      <c r="M234" s="58" t="s">
        <v>155</v>
      </c>
      <c r="N234" s="58" t="s">
        <v>155</v>
      </c>
      <c r="O234" s="58">
        <v>53</v>
      </c>
      <c r="P234" s="58">
        <v>66</v>
      </c>
      <c r="Q234" s="58">
        <v>92</v>
      </c>
      <c r="R234" s="58" t="s">
        <v>155</v>
      </c>
      <c r="S234" s="58" t="s">
        <v>155</v>
      </c>
      <c r="T234" s="58">
        <v>443</v>
      </c>
      <c r="U234" s="58">
        <v>-1.3</v>
      </c>
      <c r="V234" s="58">
        <v>11</v>
      </c>
      <c r="W234" s="58" t="s">
        <v>155</v>
      </c>
      <c r="X234" s="48"/>
      <c r="Y234" s="48"/>
      <c r="Z234" s="48"/>
    </row>
    <row r="235" spans="1:26" ht="15" customHeight="1">
      <c r="A235" s="59" t="s">
        <v>598</v>
      </c>
      <c r="B235" s="58" t="s">
        <v>316</v>
      </c>
      <c r="C235" s="58" t="s">
        <v>3</v>
      </c>
      <c r="D235" s="58" t="s">
        <v>155</v>
      </c>
      <c r="E235" s="58" t="s">
        <v>133</v>
      </c>
      <c r="F235" s="58" t="s">
        <v>155</v>
      </c>
      <c r="G235" s="58" t="s">
        <v>313</v>
      </c>
      <c r="H235" s="58" t="s">
        <v>314</v>
      </c>
      <c r="I235" s="58">
        <v>30</v>
      </c>
      <c r="J235" s="58">
        <v>12</v>
      </c>
      <c r="K235" s="58">
        <v>4.4000000000000004</v>
      </c>
      <c r="L235" s="58">
        <v>48</v>
      </c>
      <c r="M235" s="58" t="s">
        <v>155</v>
      </c>
      <c r="N235" s="58" t="s">
        <v>155</v>
      </c>
      <c r="O235" s="58">
        <v>53</v>
      </c>
      <c r="P235" s="58">
        <v>66</v>
      </c>
      <c r="Q235" s="58">
        <v>92</v>
      </c>
      <c r="R235" s="58" t="s">
        <v>155</v>
      </c>
      <c r="S235" s="58" t="s">
        <v>155</v>
      </c>
      <c r="T235" s="58">
        <v>343</v>
      </c>
      <c r="U235" s="58">
        <v>2.1</v>
      </c>
      <c r="V235" s="58">
        <v>7.8</v>
      </c>
      <c r="W235" s="58" t="s">
        <v>155</v>
      </c>
      <c r="X235" s="48"/>
      <c r="Y235" s="48"/>
      <c r="Z235" s="48"/>
    </row>
    <row r="236" spans="1:26" ht="15" customHeight="1">
      <c r="A236" s="59" t="s">
        <v>599</v>
      </c>
      <c r="B236" s="58" t="s">
        <v>316</v>
      </c>
      <c r="C236" s="58" t="s">
        <v>3</v>
      </c>
      <c r="D236" s="58" t="s">
        <v>155</v>
      </c>
      <c r="E236" s="58" t="s">
        <v>155</v>
      </c>
      <c r="F236" s="58" t="s">
        <v>155</v>
      </c>
      <c r="G236" s="58" t="s">
        <v>360</v>
      </c>
      <c r="H236" s="58" t="s">
        <v>314</v>
      </c>
      <c r="I236" s="58">
        <v>-30</v>
      </c>
      <c r="J236" s="58">
        <v>12</v>
      </c>
      <c r="K236" s="58">
        <v>-3.1</v>
      </c>
      <c r="L236" s="58">
        <v>98</v>
      </c>
      <c r="M236" s="58" t="s">
        <v>155</v>
      </c>
      <c r="N236" s="58" t="s">
        <v>155</v>
      </c>
      <c r="O236" s="58">
        <v>114</v>
      </c>
      <c r="P236" s="58">
        <v>165</v>
      </c>
      <c r="Q236" s="58" t="s">
        <v>155</v>
      </c>
      <c r="R236" s="58" t="s">
        <v>155</v>
      </c>
      <c r="S236" s="58" t="s">
        <v>155</v>
      </c>
      <c r="T236" s="58">
        <v>602</v>
      </c>
      <c r="U236" s="58">
        <v>2.1</v>
      </c>
      <c r="V236" s="58">
        <v>12.8</v>
      </c>
      <c r="W236" s="58" t="s">
        <v>155</v>
      </c>
      <c r="X236" s="48"/>
      <c r="Y236" s="48"/>
      <c r="Z236" s="48"/>
    </row>
    <row r="237" spans="1:26" ht="15" customHeight="1">
      <c r="A237" s="59" t="s">
        <v>600</v>
      </c>
      <c r="B237" s="58" t="s">
        <v>316</v>
      </c>
      <c r="C237" s="58" t="s">
        <v>3</v>
      </c>
      <c r="D237" s="58" t="s">
        <v>155</v>
      </c>
      <c r="E237" s="58" t="s">
        <v>133</v>
      </c>
      <c r="F237" s="58" t="s">
        <v>155</v>
      </c>
      <c r="G237" s="58" t="s">
        <v>360</v>
      </c>
      <c r="H237" s="58" t="s">
        <v>314</v>
      </c>
      <c r="I237" s="58">
        <v>-30</v>
      </c>
      <c r="J237" s="58">
        <v>12</v>
      </c>
      <c r="K237" s="58">
        <v>-3.1</v>
      </c>
      <c r="L237" s="58">
        <v>98</v>
      </c>
      <c r="M237" s="58" t="s">
        <v>155</v>
      </c>
      <c r="N237" s="58" t="s">
        <v>155</v>
      </c>
      <c r="O237" s="58">
        <v>114</v>
      </c>
      <c r="P237" s="58">
        <v>165</v>
      </c>
      <c r="Q237" s="58" t="s">
        <v>155</v>
      </c>
      <c r="R237" s="58" t="s">
        <v>155</v>
      </c>
      <c r="S237" s="58" t="s">
        <v>155</v>
      </c>
      <c r="T237" s="58">
        <v>343</v>
      </c>
      <c r="U237" s="58">
        <v>2.1</v>
      </c>
      <c r="V237" s="58">
        <v>7.8</v>
      </c>
      <c r="W237" s="58" t="s">
        <v>155</v>
      </c>
      <c r="X237" s="48"/>
      <c r="Y237" s="48"/>
      <c r="Z237" s="48"/>
    </row>
    <row r="238" spans="1:26" ht="15" customHeight="1">
      <c r="A238" s="59" t="s">
        <v>601</v>
      </c>
      <c r="B238" s="58" t="s">
        <v>316</v>
      </c>
      <c r="C238" s="58" t="s">
        <v>3</v>
      </c>
      <c r="D238" s="58" t="s">
        <v>155</v>
      </c>
      <c r="E238" s="58" t="s">
        <v>155</v>
      </c>
      <c r="F238" s="58" t="s">
        <v>155</v>
      </c>
      <c r="G238" s="58" t="s">
        <v>313</v>
      </c>
      <c r="H238" s="58" t="s">
        <v>314</v>
      </c>
      <c r="I238" s="58">
        <v>30</v>
      </c>
      <c r="J238" s="58">
        <v>20</v>
      </c>
      <c r="K238" s="58">
        <v>5.6</v>
      </c>
      <c r="L238" s="58">
        <v>30</v>
      </c>
      <c r="M238" s="58" t="s">
        <v>155</v>
      </c>
      <c r="N238" s="58" t="s">
        <v>155</v>
      </c>
      <c r="O238" s="58">
        <v>45</v>
      </c>
      <c r="P238" s="58" t="s">
        <v>155</v>
      </c>
      <c r="Q238" s="58" t="s">
        <v>155</v>
      </c>
      <c r="R238" s="58" t="s">
        <v>155</v>
      </c>
      <c r="S238" s="58" t="s">
        <v>155</v>
      </c>
      <c r="T238" s="58">
        <v>417</v>
      </c>
      <c r="U238" s="58">
        <v>-2.1</v>
      </c>
      <c r="V238" s="58">
        <v>10</v>
      </c>
      <c r="W238" s="58" t="s">
        <v>155</v>
      </c>
      <c r="X238" s="48"/>
      <c r="Y238" s="48"/>
      <c r="Z238" s="48"/>
    </row>
    <row r="239" spans="1:26" ht="15" customHeight="1">
      <c r="A239" s="59" t="s">
        <v>602</v>
      </c>
      <c r="B239" s="58" t="s">
        <v>316</v>
      </c>
      <c r="C239" s="58" t="s">
        <v>3</v>
      </c>
      <c r="D239" s="58" t="s">
        <v>155</v>
      </c>
      <c r="E239" s="58" t="s">
        <v>155</v>
      </c>
      <c r="F239" s="58" t="s">
        <v>155</v>
      </c>
      <c r="G239" s="58" t="s">
        <v>313</v>
      </c>
      <c r="H239" s="58" t="s">
        <v>314</v>
      </c>
      <c r="I239" s="58">
        <v>30</v>
      </c>
      <c r="J239" s="58">
        <v>20</v>
      </c>
      <c r="K239" s="58">
        <v>5.6</v>
      </c>
      <c r="L239" s="58">
        <v>23</v>
      </c>
      <c r="M239" s="58" t="s">
        <v>155</v>
      </c>
      <c r="N239" s="58" t="s">
        <v>155</v>
      </c>
      <c r="O239" s="58">
        <v>29</v>
      </c>
      <c r="P239" s="58" t="s">
        <v>155</v>
      </c>
      <c r="Q239" s="58" t="s">
        <v>155</v>
      </c>
      <c r="R239" s="58" t="s">
        <v>155</v>
      </c>
      <c r="S239" s="58" t="s">
        <v>155</v>
      </c>
      <c r="T239" s="58">
        <v>417</v>
      </c>
      <c r="U239" s="58">
        <v>-2.1</v>
      </c>
      <c r="V239" s="58">
        <v>10</v>
      </c>
      <c r="W239" s="58" t="s">
        <v>155</v>
      </c>
      <c r="X239" s="48"/>
      <c r="Y239" s="48"/>
      <c r="Z239" s="48"/>
    </row>
    <row r="240" spans="1:26" ht="15" customHeight="1">
      <c r="A240" s="59" t="s">
        <v>603</v>
      </c>
      <c r="B240" s="58" t="s">
        <v>316</v>
      </c>
      <c r="C240" s="58" t="s">
        <v>3</v>
      </c>
      <c r="D240" s="58" t="s">
        <v>155</v>
      </c>
      <c r="E240" s="58" t="s">
        <v>133</v>
      </c>
      <c r="F240" s="58" t="s">
        <v>155</v>
      </c>
      <c r="G240" s="58" t="s">
        <v>313</v>
      </c>
      <c r="H240" s="58" t="s">
        <v>314</v>
      </c>
      <c r="I240" s="58">
        <v>30</v>
      </c>
      <c r="J240" s="58">
        <v>20</v>
      </c>
      <c r="K240" s="58">
        <v>5.6</v>
      </c>
      <c r="L240" s="58">
        <v>29.81</v>
      </c>
      <c r="M240" s="58" t="s">
        <v>155</v>
      </c>
      <c r="N240" s="58" t="s">
        <v>155</v>
      </c>
      <c r="O240" s="58">
        <v>44.88</v>
      </c>
      <c r="P240" s="58" t="s">
        <v>155</v>
      </c>
      <c r="Q240" s="58" t="s">
        <v>155</v>
      </c>
      <c r="R240" s="58" t="s">
        <v>155</v>
      </c>
      <c r="S240" s="58" t="s">
        <v>155</v>
      </c>
      <c r="T240" s="58">
        <v>235</v>
      </c>
      <c r="U240" s="58">
        <v>2.1</v>
      </c>
      <c r="V240" s="58">
        <v>5.8</v>
      </c>
      <c r="W240" s="58" t="s">
        <v>155</v>
      </c>
      <c r="X240" s="48"/>
      <c r="Y240" s="48"/>
      <c r="Z240" s="48"/>
    </row>
    <row r="241" spans="1:26" ht="15" customHeight="1">
      <c r="A241" s="59" t="s">
        <v>604</v>
      </c>
      <c r="B241" s="58" t="s">
        <v>316</v>
      </c>
      <c r="C241" s="58" t="s">
        <v>3</v>
      </c>
      <c r="D241" s="58" t="s">
        <v>155</v>
      </c>
      <c r="E241" s="58" t="s">
        <v>155</v>
      </c>
      <c r="F241" s="58" t="s">
        <v>155</v>
      </c>
      <c r="G241" s="58" t="s">
        <v>360</v>
      </c>
      <c r="H241" s="58" t="s">
        <v>314</v>
      </c>
      <c r="I241" s="58">
        <v>-30</v>
      </c>
      <c r="J241" s="58">
        <v>20</v>
      </c>
      <c r="K241" s="58">
        <v>-3.6</v>
      </c>
      <c r="L241" s="58">
        <v>73</v>
      </c>
      <c r="M241" s="58" t="s">
        <v>155</v>
      </c>
      <c r="N241" s="58" t="s">
        <v>155</v>
      </c>
      <c r="O241" s="58">
        <v>97</v>
      </c>
      <c r="P241" s="58" t="s">
        <v>155</v>
      </c>
      <c r="Q241" s="58" t="s">
        <v>155</v>
      </c>
      <c r="R241" s="58" t="s">
        <v>155</v>
      </c>
      <c r="S241" s="58" t="s">
        <v>155</v>
      </c>
      <c r="T241" s="58">
        <v>235</v>
      </c>
      <c r="U241" s="58">
        <v>2.1</v>
      </c>
      <c r="V241" s="58">
        <v>5.8</v>
      </c>
      <c r="W241" s="58" t="s">
        <v>155</v>
      </c>
      <c r="X241" s="48"/>
      <c r="Y241" s="48"/>
      <c r="Z241" s="48"/>
    </row>
    <row r="242" spans="1:26" ht="15" customHeight="1">
      <c r="A242" s="59" t="s">
        <v>605</v>
      </c>
      <c r="B242" s="58" t="s">
        <v>316</v>
      </c>
      <c r="C242" s="58" t="s">
        <v>3</v>
      </c>
      <c r="D242" s="58" t="s">
        <v>155</v>
      </c>
      <c r="E242" s="58" t="s">
        <v>133</v>
      </c>
      <c r="F242" s="58" t="s">
        <v>155</v>
      </c>
      <c r="G242" s="58" t="s">
        <v>360</v>
      </c>
      <c r="H242" s="58" t="s">
        <v>314</v>
      </c>
      <c r="I242" s="58">
        <v>-30</v>
      </c>
      <c r="J242" s="58">
        <v>20</v>
      </c>
      <c r="K242" s="58">
        <v>-3.6</v>
      </c>
      <c r="L242" s="58">
        <v>73</v>
      </c>
      <c r="M242" s="58" t="s">
        <v>155</v>
      </c>
      <c r="N242" s="58" t="s">
        <v>155</v>
      </c>
      <c r="O242" s="58">
        <v>97</v>
      </c>
      <c r="P242" s="58" t="s">
        <v>155</v>
      </c>
      <c r="Q242" s="58" t="s">
        <v>155</v>
      </c>
      <c r="R242" s="58" t="s">
        <v>155</v>
      </c>
      <c r="S242" s="58" t="s">
        <v>155</v>
      </c>
      <c r="T242" s="58">
        <v>528</v>
      </c>
      <c r="U242" s="58">
        <v>-2.1</v>
      </c>
      <c r="V242" s="58">
        <v>12</v>
      </c>
      <c r="W242" s="58" t="s">
        <v>155</v>
      </c>
      <c r="X242" s="48"/>
      <c r="Y242" s="48"/>
      <c r="Z242" s="48"/>
    </row>
    <row r="243" spans="1:26" ht="15" customHeight="1">
      <c r="A243" s="59" t="s">
        <v>606</v>
      </c>
      <c r="B243" s="58" t="s">
        <v>316</v>
      </c>
      <c r="C243" s="58" t="s">
        <v>3</v>
      </c>
      <c r="D243" s="58" t="s">
        <v>155</v>
      </c>
      <c r="E243" s="58" t="s">
        <v>155</v>
      </c>
      <c r="F243" s="58" t="s">
        <v>155</v>
      </c>
      <c r="G243" s="58" t="s">
        <v>313</v>
      </c>
      <c r="H243" s="58" t="s">
        <v>314</v>
      </c>
      <c r="I243" s="58">
        <v>30</v>
      </c>
      <c r="J243" s="58">
        <v>20</v>
      </c>
      <c r="K243" s="58">
        <v>4.4000000000000004</v>
      </c>
      <c r="L243" s="58">
        <v>48</v>
      </c>
      <c r="M243" s="58" t="s">
        <v>155</v>
      </c>
      <c r="N243" s="58" t="s">
        <v>155</v>
      </c>
      <c r="O243" s="58">
        <v>70</v>
      </c>
      <c r="P243" s="58" t="s">
        <v>155</v>
      </c>
      <c r="Q243" s="58" t="s">
        <v>155</v>
      </c>
      <c r="R243" s="58" t="s">
        <v>155</v>
      </c>
      <c r="S243" s="58" t="s">
        <v>155</v>
      </c>
      <c r="T243" s="58">
        <v>528</v>
      </c>
      <c r="U243" s="58">
        <v>-2.1</v>
      </c>
      <c r="V243" s="58">
        <v>12</v>
      </c>
      <c r="W243" s="58" t="s">
        <v>155</v>
      </c>
      <c r="X243" s="48"/>
      <c r="Y243" s="48"/>
      <c r="Z243" s="48"/>
    </row>
    <row r="244" spans="1:26" ht="15" customHeight="1">
      <c r="A244" s="59" t="s">
        <v>607</v>
      </c>
      <c r="B244" s="58" t="s">
        <v>316</v>
      </c>
      <c r="C244" s="58" t="s">
        <v>3</v>
      </c>
      <c r="D244" s="58" t="s">
        <v>155</v>
      </c>
      <c r="E244" s="58" t="s">
        <v>133</v>
      </c>
      <c r="F244" s="58" t="s">
        <v>155</v>
      </c>
      <c r="G244" s="58" t="s">
        <v>313</v>
      </c>
      <c r="H244" s="58" t="s">
        <v>314</v>
      </c>
      <c r="I244" s="58">
        <v>30</v>
      </c>
      <c r="J244" s="58">
        <v>20</v>
      </c>
      <c r="K244" s="58">
        <v>4.4000000000000004</v>
      </c>
      <c r="L244" s="58">
        <v>48</v>
      </c>
      <c r="M244" s="58" t="s">
        <v>155</v>
      </c>
      <c r="N244" s="58" t="s">
        <v>155</v>
      </c>
      <c r="O244" s="58">
        <v>70</v>
      </c>
      <c r="P244" s="58" t="s">
        <v>155</v>
      </c>
      <c r="Q244" s="58" t="s">
        <v>155</v>
      </c>
      <c r="R244" s="58" t="s">
        <v>155</v>
      </c>
      <c r="S244" s="58" t="s">
        <v>155</v>
      </c>
      <c r="T244" s="58">
        <v>396</v>
      </c>
      <c r="U244" s="58">
        <v>-2.1</v>
      </c>
      <c r="V244" s="58">
        <v>9.8000000000000007</v>
      </c>
      <c r="W244" s="58" t="s">
        <v>155</v>
      </c>
      <c r="X244" s="48"/>
      <c r="Y244" s="48"/>
      <c r="Z244" s="48"/>
    </row>
    <row r="245" spans="1:26" ht="15" customHeight="1">
      <c r="A245" s="59" t="s">
        <v>608</v>
      </c>
      <c r="B245" s="58" t="s">
        <v>316</v>
      </c>
      <c r="C245" s="58" t="s">
        <v>4</v>
      </c>
      <c r="D245" s="58" t="s">
        <v>609</v>
      </c>
      <c r="E245" s="58" t="s">
        <v>155</v>
      </c>
      <c r="F245" s="58" t="s">
        <v>155</v>
      </c>
      <c r="G245" s="58" t="s">
        <v>360</v>
      </c>
      <c r="H245" s="58" t="s">
        <v>314</v>
      </c>
      <c r="I245" s="58">
        <v>-30</v>
      </c>
      <c r="J245" s="58">
        <v>20</v>
      </c>
      <c r="K245" s="58">
        <v>-3.8</v>
      </c>
      <c r="L245" s="58">
        <v>65</v>
      </c>
      <c r="M245" s="58" t="s">
        <v>155</v>
      </c>
      <c r="N245" s="58" t="s">
        <v>155</v>
      </c>
      <c r="O245" s="58">
        <v>80</v>
      </c>
      <c r="P245" s="58" t="s">
        <v>155</v>
      </c>
      <c r="Q245" s="58" t="s">
        <v>155</v>
      </c>
      <c r="R245" s="58" t="s">
        <v>155</v>
      </c>
      <c r="S245" s="58" t="s">
        <v>155</v>
      </c>
      <c r="T245" s="58">
        <v>396</v>
      </c>
      <c r="U245" s="58">
        <v>-2.1</v>
      </c>
      <c r="V245" s="58">
        <v>9.8000000000000007</v>
      </c>
      <c r="W245" s="58" t="s">
        <v>155</v>
      </c>
      <c r="X245" s="48"/>
      <c r="Y245" s="48"/>
      <c r="Z245" s="48"/>
    </row>
    <row r="246" spans="1:26" ht="15" customHeight="1">
      <c r="A246" s="59" t="s">
        <v>610</v>
      </c>
      <c r="B246" s="58" t="s">
        <v>316</v>
      </c>
      <c r="C246" s="58" t="s">
        <v>4</v>
      </c>
      <c r="D246" s="58" t="s">
        <v>611</v>
      </c>
      <c r="E246" s="58" t="s">
        <v>133</v>
      </c>
      <c r="F246" s="58" t="s">
        <v>155</v>
      </c>
      <c r="G246" s="58" t="s">
        <v>360</v>
      </c>
      <c r="H246" s="58" t="s">
        <v>314</v>
      </c>
      <c r="I246" s="58">
        <v>-30</v>
      </c>
      <c r="J246" s="58">
        <v>20</v>
      </c>
      <c r="K246" s="58">
        <v>-3.8</v>
      </c>
      <c r="L246" s="58">
        <v>65</v>
      </c>
      <c r="M246" s="58" t="s">
        <v>155</v>
      </c>
      <c r="N246" s="58" t="s">
        <v>155</v>
      </c>
      <c r="O246" s="58">
        <v>80</v>
      </c>
      <c r="P246" s="58" t="s">
        <v>155</v>
      </c>
      <c r="Q246" s="58" t="s">
        <v>155</v>
      </c>
      <c r="R246" s="58" t="s">
        <v>155</v>
      </c>
      <c r="S246" s="58" t="s">
        <v>155</v>
      </c>
      <c r="T246" s="58">
        <v>416</v>
      </c>
      <c r="U246" s="58">
        <v>-1.2</v>
      </c>
      <c r="V246" s="58" t="s">
        <v>155</v>
      </c>
      <c r="W246" s="58">
        <v>5.4</v>
      </c>
      <c r="X246" s="48"/>
      <c r="Y246" s="48"/>
      <c r="Z246" s="48"/>
    </row>
    <row r="247" spans="1:26" ht="15" customHeight="1">
      <c r="A247" s="59" t="s">
        <v>612</v>
      </c>
      <c r="B247" s="58" t="s">
        <v>316</v>
      </c>
      <c r="C247" s="58" t="s">
        <v>4</v>
      </c>
      <c r="D247" s="58" t="s">
        <v>613</v>
      </c>
      <c r="E247" s="58" t="s">
        <v>155</v>
      </c>
      <c r="F247" s="58" t="s">
        <v>155</v>
      </c>
      <c r="G247" s="58" t="s">
        <v>360</v>
      </c>
      <c r="H247" s="58" t="s">
        <v>314</v>
      </c>
      <c r="I247" s="58">
        <v>-30</v>
      </c>
      <c r="J247" s="58">
        <v>20</v>
      </c>
      <c r="K247" s="58">
        <v>-2.9</v>
      </c>
      <c r="L247" s="58">
        <v>110</v>
      </c>
      <c r="M247" s="58" t="s">
        <v>155</v>
      </c>
      <c r="N247" s="58" t="s">
        <v>155</v>
      </c>
      <c r="O247" s="58">
        <v>150</v>
      </c>
      <c r="P247" s="58" t="s">
        <v>155</v>
      </c>
      <c r="Q247" s="58" t="s">
        <v>155</v>
      </c>
      <c r="R247" s="58" t="s">
        <v>155</v>
      </c>
      <c r="S247" s="58" t="s">
        <v>155</v>
      </c>
      <c r="T247" s="58">
        <v>416</v>
      </c>
      <c r="U247" s="58">
        <v>-1.2</v>
      </c>
      <c r="V247" s="58" t="s">
        <v>155</v>
      </c>
      <c r="W247" s="58">
        <v>5.4</v>
      </c>
      <c r="X247" s="48"/>
      <c r="Y247" s="48"/>
      <c r="Z247" s="48"/>
    </row>
    <row r="248" spans="1:26" ht="15" customHeight="1">
      <c r="A248" s="59" t="s">
        <v>614</v>
      </c>
      <c r="B248" s="58" t="s">
        <v>316</v>
      </c>
      <c r="C248" s="58" t="s">
        <v>3</v>
      </c>
      <c r="D248" s="58" t="s">
        <v>155</v>
      </c>
      <c r="E248" s="58" t="s">
        <v>133</v>
      </c>
      <c r="F248" s="58" t="s">
        <v>155</v>
      </c>
      <c r="G248" s="58" t="s">
        <v>360</v>
      </c>
      <c r="H248" s="58" t="s">
        <v>314</v>
      </c>
      <c r="I248" s="58">
        <v>-30</v>
      </c>
      <c r="J248" s="58">
        <v>20</v>
      </c>
      <c r="K248" s="58">
        <v>-2.9</v>
      </c>
      <c r="L248" s="58">
        <v>110</v>
      </c>
      <c r="M248" s="58" t="s">
        <v>155</v>
      </c>
      <c r="N248" s="58" t="s">
        <v>155</v>
      </c>
      <c r="O248" s="58">
        <v>150</v>
      </c>
      <c r="P248" s="58" t="s">
        <v>155</v>
      </c>
      <c r="Q248" s="58" t="s">
        <v>155</v>
      </c>
      <c r="R248" s="58" t="s">
        <v>155</v>
      </c>
      <c r="S248" s="58" t="s">
        <v>155</v>
      </c>
      <c r="T248" s="58">
        <v>350</v>
      </c>
      <c r="U248" s="58">
        <v>1.2</v>
      </c>
      <c r="V248" s="58" t="s">
        <v>155</v>
      </c>
      <c r="W248" s="58">
        <v>4.5999999999999996</v>
      </c>
      <c r="X248" s="48"/>
      <c r="Y248" s="48"/>
      <c r="Z248" s="48"/>
    </row>
    <row r="249" spans="1:26" ht="15" customHeight="1">
      <c r="A249" s="59" t="s">
        <v>615</v>
      </c>
      <c r="B249" s="58" t="s">
        <v>316</v>
      </c>
      <c r="C249" s="58" t="s">
        <v>3</v>
      </c>
      <c r="D249" s="58" t="s">
        <v>155</v>
      </c>
      <c r="E249" s="58" t="s">
        <v>155</v>
      </c>
      <c r="F249" s="58" t="s">
        <v>155</v>
      </c>
      <c r="G249" s="58" t="s">
        <v>360</v>
      </c>
      <c r="H249" s="58" t="s">
        <v>314</v>
      </c>
      <c r="I249" s="58">
        <v>-20</v>
      </c>
      <c r="J249" s="58">
        <v>12</v>
      </c>
      <c r="K249" s="58">
        <v>-3.1</v>
      </c>
      <c r="L249" s="58" t="s">
        <v>155</v>
      </c>
      <c r="M249" s="58" t="s">
        <v>155</v>
      </c>
      <c r="N249" s="58" t="s">
        <v>155</v>
      </c>
      <c r="O249" s="58">
        <v>100</v>
      </c>
      <c r="P249" s="58">
        <v>135</v>
      </c>
      <c r="Q249" s="58">
        <v>190</v>
      </c>
      <c r="R249" s="58" t="s">
        <v>155</v>
      </c>
      <c r="S249" s="58" t="s">
        <v>155</v>
      </c>
      <c r="T249" s="58">
        <v>350</v>
      </c>
      <c r="U249" s="58">
        <v>1.2</v>
      </c>
      <c r="V249" s="58" t="s">
        <v>155</v>
      </c>
      <c r="W249" s="58">
        <v>4.5999999999999996</v>
      </c>
      <c r="X249" s="48"/>
      <c r="Y249" s="48"/>
      <c r="Z249" s="48"/>
    </row>
    <row r="250" spans="1:26" ht="15" customHeight="1">
      <c r="A250" s="59" t="s">
        <v>616</v>
      </c>
      <c r="B250" s="58" t="s">
        <v>316</v>
      </c>
      <c r="C250" s="58" t="s">
        <v>3</v>
      </c>
      <c r="D250" s="58" t="s">
        <v>155</v>
      </c>
      <c r="E250" s="58" t="s">
        <v>133</v>
      </c>
      <c r="F250" s="58" t="s">
        <v>155</v>
      </c>
      <c r="G250" s="58" t="s">
        <v>360</v>
      </c>
      <c r="H250" s="58" t="s">
        <v>314</v>
      </c>
      <c r="I250" s="58">
        <v>-20</v>
      </c>
      <c r="J250" s="58">
        <v>12</v>
      </c>
      <c r="K250" s="58">
        <v>-3.1</v>
      </c>
      <c r="L250" s="58" t="s">
        <v>155</v>
      </c>
      <c r="M250" s="58" t="s">
        <v>155</v>
      </c>
      <c r="N250" s="58" t="s">
        <v>155</v>
      </c>
      <c r="O250" s="58">
        <v>100</v>
      </c>
      <c r="P250" s="58">
        <v>135</v>
      </c>
      <c r="Q250" s="58">
        <v>190</v>
      </c>
      <c r="R250" s="58" t="s">
        <v>155</v>
      </c>
      <c r="S250" s="58" t="s">
        <v>155</v>
      </c>
      <c r="T250" s="58">
        <v>522</v>
      </c>
      <c r="U250" s="58">
        <v>-1.2</v>
      </c>
      <c r="V250" s="58" t="s">
        <v>155</v>
      </c>
      <c r="W250" s="58">
        <v>7</v>
      </c>
      <c r="X250" s="48"/>
      <c r="Y250" s="48"/>
      <c r="Z250" s="48"/>
    </row>
    <row r="251" spans="1:26" ht="15" customHeight="1">
      <c r="A251" s="59" t="s">
        <v>617</v>
      </c>
      <c r="B251" s="58" t="s">
        <v>316</v>
      </c>
      <c r="C251" s="58" t="s">
        <v>3</v>
      </c>
      <c r="D251" s="58" t="s">
        <v>155</v>
      </c>
      <c r="E251" s="58" t="s">
        <v>155</v>
      </c>
      <c r="F251" s="58" t="s">
        <v>155</v>
      </c>
      <c r="G251" s="58" t="s">
        <v>313</v>
      </c>
      <c r="H251" s="58" t="s">
        <v>314</v>
      </c>
      <c r="I251" s="58">
        <v>20</v>
      </c>
      <c r="J251" s="58">
        <v>12</v>
      </c>
      <c r="K251" s="58">
        <v>4.0999999999999996</v>
      </c>
      <c r="L251" s="58" t="s">
        <v>155</v>
      </c>
      <c r="M251" s="58" t="s">
        <v>155</v>
      </c>
      <c r="N251" s="58" t="s">
        <v>155</v>
      </c>
      <c r="O251" s="58">
        <v>56</v>
      </c>
      <c r="P251" s="58">
        <v>68</v>
      </c>
      <c r="Q251" s="58">
        <v>95</v>
      </c>
      <c r="R251" s="58" t="s">
        <v>155</v>
      </c>
      <c r="S251" s="58" t="s">
        <v>155</v>
      </c>
      <c r="T251" s="58">
        <v>522</v>
      </c>
      <c r="U251" s="58">
        <v>-1.2</v>
      </c>
      <c r="V251" s="58" t="s">
        <v>155</v>
      </c>
      <c r="W251" s="58">
        <v>7</v>
      </c>
      <c r="X251" s="48"/>
      <c r="Y251" s="48"/>
      <c r="Z251" s="48"/>
    </row>
    <row r="252" spans="1:26" ht="15" customHeight="1">
      <c r="A252" s="59" t="s">
        <v>618</v>
      </c>
      <c r="B252" s="58" t="s">
        <v>316</v>
      </c>
      <c r="C252" s="58" t="s">
        <v>3</v>
      </c>
      <c r="D252" s="58" t="s">
        <v>155</v>
      </c>
      <c r="E252" s="58" t="s">
        <v>133</v>
      </c>
      <c r="F252" s="58" t="s">
        <v>155</v>
      </c>
      <c r="G252" s="58" t="s">
        <v>313</v>
      </c>
      <c r="H252" s="58" t="s">
        <v>314</v>
      </c>
      <c r="I252" s="58">
        <v>20</v>
      </c>
      <c r="J252" s="58">
        <v>12</v>
      </c>
      <c r="K252" s="58">
        <v>4.0999999999999996</v>
      </c>
      <c r="L252" s="58" t="s">
        <v>155</v>
      </c>
      <c r="M252" s="58" t="s">
        <v>155</v>
      </c>
      <c r="N252" s="58" t="s">
        <v>155</v>
      </c>
      <c r="O252" s="58">
        <v>56</v>
      </c>
      <c r="P252" s="58">
        <v>68</v>
      </c>
      <c r="Q252" s="58">
        <v>95</v>
      </c>
      <c r="R252" s="58" t="s">
        <v>155</v>
      </c>
      <c r="S252" s="58" t="s">
        <v>155</v>
      </c>
      <c r="T252" s="58">
        <v>396</v>
      </c>
      <c r="U252" s="58">
        <v>1.2</v>
      </c>
      <c r="V252" s="58" t="s">
        <v>155</v>
      </c>
      <c r="W252" s="58">
        <v>4.0999999999999996</v>
      </c>
      <c r="X252" s="48"/>
      <c r="Y252" s="48"/>
      <c r="Z252" s="48"/>
    </row>
    <row r="253" spans="1:26" ht="15" customHeight="1">
      <c r="A253" s="59" t="s">
        <v>619</v>
      </c>
      <c r="B253" s="58" t="s">
        <v>316</v>
      </c>
      <c r="C253" s="58" t="s">
        <v>3</v>
      </c>
      <c r="D253" s="58" t="s">
        <v>155</v>
      </c>
      <c r="E253" s="58" t="s">
        <v>155</v>
      </c>
      <c r="F253" s="58" t="s">
        <v>155</v>
      </c>
      <c r="G253" s="58" t="s">
        <v>360</v>
      </c>
      <c r="H253" s="58" t="s">
        <v>314</v>
      </c>
      <c r="I253" s="58">
        <v>-20</v>
      </c>
      <c r="J253" s="58">
        <v>12</v>
      </c>
      <c r="K253" s="58">
        <v>-3.4</v>
      </c>
      <c r="L253" s="58" t="s">
        <v>155</v>
      </c>
      <c r="M253" s="58" t="s">
        <v>155</v>
      </c>
      <c r="N253" s="58" t="s">
        <v>155</v>
      </c>
      <c r="O253" s="58">
        <v>82</v>
      </c>
      <c r="P253" s="58">
        <v>110</v>
      </c>
      <c r="Q253" s="58">
        <v>146</v>
      </c>
      <c r="R253" s="58" t="s">
        <v>155</v>
      </c>
      <c r="S253" s="58" t="s">
        <v>155</v>
      </c>
      <c r="T253" s="58">
        <v>396</v>
      </c>
      <c r="U253" s="58">
        <v>1.2</v>
      </c>
      <c r="V253" s="58" t="s">
        <v>155</v>
      </c>
      <c r="W253" s="58">
        <v>4.0999999999999996</v>
      </c>
      <c r="X253" s="48"/>
      <c r="Y253" s="48"/>
      <c r="Z253" s="48"/>
    </row>
    <row r="254" spans="1:26" ht="15" customHeight="1">
      <c r="A254" s="59" t="s">
        <v>620</v>
      </c>
      <c r="B254" s="58" t="s">
        <v>316</v>
      </c>
      <c r="C254" s="58" t="s">
        <v>3</v>
      </c>
      <c r="D254" s="58" t="s">
        <v>155</v>
      </c>
      <c r="E254" s="58" t="s">
        <v>133</v>
      </c>
      <c r="F254" s="58" t="s">
        <v>155</v>
      </c>
      <c r="G254" s="58" t="s">
        <v>360</v>
      </c>
      <c r="H254" s="58" t="s">
        <v>314</v>
      </c>
      <c r="I254" s="58">
        <v>-20</v>
      </c>
      <c r="J254" s="58">
        <v>12</v>
      </c>
      <c r="K254" s="58">
        <v>-3.4</v>
      </c>
      <c r="L254" s="58" t="s">
        <v>155</v>
      </c>
      <c r="M254" s="58" t="s">
        <v>155</v>
      </c>
      <c r="N254" s="58" t="s">
        <v>155</v>
      </c>
      <c r="O254" s="58">
        <v>82</v>
      </c>
      <c r="P254" s="58">
        <v>110</v>
      </c>
      <c r="Q254" s="58">
        <v>146</v>
      </c>
      <c r="R254" s="58" t="s">
        <v>155</v>
      </c>
      <c r="S254" s="58" t="s">
        <v>155</v>
      </c>
      <c r="T254" s="58">
        <v>756</v>
      </c>
      <c r="U254" s="58">
        <v>-1.2</v>
      </c>
      <c r="V254" s="58" t="s">
        <v>155</v>
      </c>
      <c r="W254" s="58">
        <v>18</v>
      </c>
      <c r="X254" s="48"/>
      <c r="Y254" s="48"/>
      <c r="Z254" s="48"/>
    </row>
    <row r="255" spans="1:26" ht="15" customHeight="1">
      <c r="A255" s="59" t="s">
        <v>621</v>
      </c>
      <c r="B255" s="58" t="s">
        <v>316</v>
      </c>
      <c r="C255" s="58" t="s">
        <v>3</v>
      </c>
      <c r="D255" s="58" t="s">
        <v>155</v>
      </c>
      <c r="E255" s="58" t="s">
        <v>155</v>
      </c>
      <c r="F255" s="58" t="s">
        <v>155</v>
      </c>
      <c r="G255" s="58" t="s">
        <v>313</v>
      </c>
      <c r="H255" s="58" t="s">
        <v>314</v>
      </c>
      <c r="I255" s="58">
        <v>20</v>
      </c>
      <c r="J255" s="58">
        <v>12</v>
      </c>
      <c r="K255" s="58">
        <v>5.2</v>
      </c>
      <c r="L255" s="58" t="s">
        <v>155</v>
      </c>
      <c r="M255" s="58" t="s">
        <v>155</v>
      </c>
      <c r="N255" s="58" t="s">
        <v>155</v>
      </c>
      <c r="O255" s="58">
        <v>36</v>
      </c>
      <c r="P255" s="58">
        <v>52</v>
      </c>
      <c r="Q255" s="58">
        <v>92</v>
      </c>
      <c r="R255" s="58" t="s">
        <v>155</v>
      </c>
      <c r="S255" s="58" t="s">
        <v>155</v>
      </c>
      <c r="T255" s="58">
        <v>756</v>
      </c>
      <c r="U255" s="58">
        <v>-1.2</v>
      </c>
      <c r="V255" s="58" t="s">
        <v>155</v>
      </c>
      <c r="W255" s="58">
        <v>18</v>
      </c>
      <c r="X255" s="48"/>
      <c r="Y255" s="48"/>
      <c r="Z255" s="48"/>
    </row>
    <row r="256" spans="1:26" ht="15" customHeight="1">
      <c r="A256" s="59" t="s">
        <v>622</v>
      </c>
      <c r="B256" s="58" t="s">
        <v>316</v>
      </c>
      <c r="C256" s="58" t="s">
        <v>4</v>
      </c>
      <c r="D256" s="58" t="s">
        <v>623</v>
      </c>
      <c r="E256" s="58" t="s">
        <v>133</v>
      </c>
      <c r="F256" s="58" t="s">
        <v>155</v>
      </c>
      <c r="G256" s="58" t="s">
        <v>313</v>
      </c>
      <c r="H256" s="58" t="s">
        <v>314</v>
      </c>
      <c r="I256" s="58">
        <v>20</v>
      </c>
      <c r="J256" s="58">
        <v>12</v>
      </c>
      <c r="K256" s="58">
        <v>5.2</v>
      </c>
      <c r="L256" s="58" t="s">
        <v>155</v>
      </c>
      <c r="M256" s="58" t="s">
        <v>155</v>
      </c>
      <c r="N256" s="58" t="s">
        <v>155</v>
      </c>
      <c r="O256" s="58">
        <v>36</v>
      </c>
      <c r="P256" s="58">
        <v>52</v>
      </c>
      <c r="Q256" s="58">
        <v>92</v>
      </c>
      <c r="R256" s="58" t="s">
        <v>155</v>
      </c>
      <c r="S256" s="58" t="s">
        <v>155</v>
      </c>
      <c r="T256" s="58">
        <v>980</v>
      </c>
      <c r="U256" s="58">
        <v>-1.3</v>
      </c>
      <c r="V256" s="58" t="s">
        <v>155</v>
      </c>
      <c r="W256" s="58">
        <v>10</v>
      </c>
      <c r="X256" s="48"/>
      <c r="Y256" s="48"/>
      <c r="Z256" s="48"/>
    </row>
    <row r="257" spans="1:26" ht="15" customHeight="1">
      <c r="A257" s="59" t="s">
        <v>624</v>
      </c>
      <c r="B257" s="58" t="s">
        <v>316</v>
      </c>
      <c r="C257" s="58" t="s">
        <v>3</v>
      </c>
      <c r="D257" s="58" t="s">
        <v>155</v>
      </c>
      <c r="E257" s="58" t="s">
        <v>155</v>
      </c>
      <c r="F257" s="58" t="s">
        <v>155</v>
      </c>
      <c r="G257" s="58" t="s">
        <v>360</v>
      </c>
      <c r="H257" s="58" t="s">
        <v>314</v>
      </c>
      <c r="I257" s="58">
        <v>-20</v>
      </c>
      <c r="J257" s="58">
        <v>12</v>
      </c>
      <c r="K257" s="58">
        <v>-4</v>
      </c>
      <c r="L257" s="58" t="s">
        <v>155</v>
      </c>
      <c r="M257" s="58" t="s">
        <v>155</v>
      </c>
      <c r="N257" s="58" t="s">
        <v>155</v>
      </c>
      <c r="O257" s="58">
        <v>57</v>
      </c>
      <c r="P257" s="58">
        <v>70</v>
      </c>
      <c r="Q257" s="58">
        <v>95</v>
      </c>
      <c r="R257" s="58" t="s">
        <v>155</v>
      </c>
      <c r="S257" s="58" t="s">
        <v>155</v>
      </c>
      <c r="T257" s="58">
        <v>980</v>
      </c>
      <c r="U257" s="58">
        <v>-1.3</v>
      </c>
      <c r="V257" s="58" t="s">
        <v>155</v>
      </c>
      <c r="W257" s="58">
        <v>10</v>
      </c>
      <c r="X257" s="48"/>
      <c r="Y257" s="48"/>
      <c r="Z257" s="48"/>
    </row>
    <row r="258" spans="1:26" ht="15" customHeight="1">
      <c r="A258" s="59" t="s">
        <v>625</v>
      </c>
      <c r="B258" s="58" t="s">
        <v>316</v>
      </c>
      <c r="C258" s="58" t="s">
        <v>3</v>
      </c>
      <c r="D258" s="58" t="s">
        <v>155</v>
      </c>
      <c r="E258" s="58" t="s">
        <v>133</v>
      </c>
      <c r="F258" s="58" t="s">
        <v>155</v>
      </c>
      <c r="G258" s="58" t="s">
        <v>360</v>
      </c>
      <c r="H258" s="58" t="s">
        <v>314</v>
      </c>
      <c r="I258" s="58">
        <v>-20</v>
      </c>
      <c r="J258" s="58">
        <v>12</v>
      </c>
      <c r="K258" s="58">
        <v>-4</v>
      </c>
      <c r="L258" s="58" t="s">
        <v>155</v>
      </c>
      <c r="M258" s="58" t="s">
        <v>155</v>
      </c>
      <c r="N258" s="58" t="s">
        <v>155</v>
      </c>
      <c r="O258" s="58">
        <v>62</v>
      </c>
      <c r="P258" s="58">
        <v>75</v>
      </c>
      <c r="Q258" s="58">
        <v>95</v>
      </c>
      <c r="R258" s="58" t="s">
        <v>155</v>
      </c>
      <c r="S258" s="58" t="s">
        <v>155</v>
      </c>
      <c r="T258" s="58">
        <v>907</v>
      </c>
      <c r="U258" s="58">
        <v>-1</v>
      </c>
      <c r="V258" s="58" t="s">
        <v>155</v>
      </c>
      <c r="W258" s="58">
        <v>24</v>
      </c>
      <c r="X258" s="48"/>
      <c r="Y258" s="48"/>
      <c r="Z258" s="48"/>
    </row>
    <row r="259" spans="1:26" ht="15" customHeight="1">
      <c r="A259" s="59" t="s">
        <v>626</v>
      </c>
      <c r="B259" s="58" t="s">
        <v>316</v>
      </c>
      <c r="C259" s="58" t="s">
        <v>3</v>
      </c>
      <c r="D259" s="58" t="s">
        <v>155</v>
      </c>
      <c r="E259" s="58" t="s">
        <v>155</v>
      </c>
      <c r="F259" s="58" t="s">
        <v>155</v>
      </c>
      <c r="G259" s="58" t="s">
        <v>360</v>
      </c>
      <c r="H259" s="58" t="s">
        <v>314</v>
      </c>
      <c r="I259" s="58">
        <v>-20</v>
      </c>
      <c r="J259" s="58">
        <v>12</v>
      </c>
      <c r="K259" s="58">
        <v>-4.5</v>
      </c>
      <c r="L259" s="58" t="s">
        <v>155</v>
      </c>
      <c r="M259" s="58" t="s">
        <v>155</v>
      </c>
      <c r="N259" s="58" t="s">
        <v>155</v>
      </c>
      <c r="O259" s="58">
        <v>46</v>
      </c>
      <c r="P259" s="58">
        <v>56</v>
      </c>
      <c r="Q259" s="58">
        <v>88</v>
      </c>
      <c r="R259" s="58" t="s">
        <v>155</v>
      </c>
      <c r="S259" s="58" t="s">
        <v>155</v>
      </c>
      <c r="T259" s="58">
        <v>907</v>
      </c>
      <c r="U259" s="58">
        <v>-1</v>
      </c>
      <c r="V259" s="58" t="s">
        <v>155</v>
      </c>
      <c r="W259" s="58">
        <v>24</v>
      </c>
      <c r="X259" s="48"/>
      <c r="Y259" s="48"/>
      <c r="Z259" s="48"/>
    </row>
    <row r="260" spans="1:26" ht="15" customHeight="1">
      <c r="A260" s="59" t="s">
        <v>627</v>
      </c>
      <c r="B260" s="58" t="s">
        <v>316</v>
      </c>
      <c r="C260" s="58" t="s">
        <v>3</v>
      </c>
      <c r="D260" s="58" t="s">
        <v>155</v>
      </c>
      <c r="E260" s="58" t="s">
        <v>133</v>
      </c>
      <c r="F260" s="58" t="s">
        <v>155</v>
      </c>
      <c r="G260" s="58" t="s">
        <v>360</v>
      </c>
      <c r="H260" s="58" t="s">
        <v>314</v>
      </c>
      <c r="I260" s="58">
        <v>-20</v>
      </c>
      <c r="J260" s="58">
        <v>12</v>
      </c>
      <c r="K260" s="58">
        <v>-4.5</v>
      </c>
      <c r="L260" s="58" t="s">
        <v>155</v>
      </c>
      <c r="M260" s="58" t="s">
        <v>155</v>
      </c>
      <c r="N260" s="58" t="s">
        <v>155</v>
      </c>
      <c r="O260" s="58">
        <v>46</v>
      </c>
      <c r="P260" s="58">
        <v>56</v>
      </c>
      <c r="Q260" s="58">
        <v>88</v>
      </c>
      <c r="R260" s="58" t="s">
        <v>155</v>
      </c>
      <c r="S260" s="58" t="s">
        <v>155</v>
      </c>
      <c r="T260" s="58">
        <v>513</v>
      </c>
      <c r="U260" s="58">
        <v>1.2</v>
      </c>
      <c r="V260" s="58" t="s">
        <v>155</v>
      </c>
      <c r="W260" s="58">
        <v>6.7</v>
      </c>
      <c r="X260" s="48"/>
      <c r="Y260" s="48"/>
      <c r="Z260" s="48"/>
    </row>
    <row r="261" spans="1:26" ht="15" customHeight="1">
      <c r="A261" s="59" t="s">
        <v>628</v>
      </c>
      <c r="B261" s="58" t="s">
        <v>316</v>
      </c>
      <c r="C261" s="58" t="s">
        <v>3</v>
      </c>
      <c r="D261" s="58" t="s">
        <v>155</v>
      </c>
      <c r="E261" s="58" t="s">
        <v>155</v>
      </c>
      <c r="F261" s="58" t="s">
        <v>133</v>
      </c>
      <c r="G261" s="58" t="s">
        <v>360</v>
      </c>
      <c r="H261" s="58" t="s">
        <v>314</v>
      </c>
      <c r="I261" s="58">
        <v>-20</v>
      </c>
      <c r="J261" s="58">
        <v>8</v>
      </c>
      <c r="K261" s="58">
        <v>-4.3</v>
      </c>
      <c r="L261" s="58" t="s">
        <v>155</v>
      </c>
      <c r="M261" s="58" t="s">
        <v>155</v>
      </c>
      <c r="N261" s="58" t="s">
        <v>155</v>
      </c>
      <c r="O261" s="58">
        <v>50</v>
      </c>
      <c r="P261" s="58">
        <v>58</v>
      </c>
      <c r="Q261" s="58">
        <v>73</v>
      </c>
      <c r="R261" s="58" t="s">
        <v>155</v>
      </c>
      <c r="S261" s="58" t="s">
        <v>155</v>
      </c>
      <c r="T261" s="58">
        <v>513</v>
      </c>
      <c r="U261" s="58">
        <v>1.2</v>
      </c>
      <c r="V261" s="58" t="s">
        <v>155</v>
      </c>
      <c r="W261" s="58">
        <v>6.7</v>
      </c>
      <c r="X261" s="48"/>
      <c r="Y261" s="48"/>
      <c r="Z261" s="48"/>
    </row>
    <row r="262" spans="1:26" ht="15" customHeight="1">
      <c r="A262" s="59" t="s">
        <v>629</v>
      </c>
      <c r="B262" s="58" t="s">
        <v>316</v>
      </c>
      <c r="C262" s="58" t="s">
        <v>3</v>
      </c>
      <c r="D262" s="58" t="s">
        <v>155</v>
      </c>
      <c r="E262" s="58" t="s">
        <v>133</v>
      </c>
      <c r="F262" s="58" t="s">
        <v>133</v>
      </c>
      <c r="G262" s="58" t="s">
        <v>360</v>
      </c>
      <c r="H262" s="58" t="s">
        <v>314</v>
      </c>
      <c r="I262" s="58">
        <v>-20</v>
      </c>
      <c r="J262" s="58">
        <v>8</v>
      </c>
      <c r="K262" s="58">
        <v>-4.3</v>
      </c>
      <c r="L262" s="58" t="s">
        <v>155</v>
      </c>
      <c r="M262" s="58" t="s">
        <v>155</v>
      </c>
      <c r="N262" s="58" t="s">
        <v>155</v>
      </c>
      <c r="O262" s="58">
        <v>50</v>
      </c>
      <c r="P262" s="58">
        <v>58</v>
      </c>
      <c r="Q262" s="58">
        <v>73</v>
      </c>
      <c r="R262" s="58" t="s">
        <v>155</v>
      </c>
      <c r="S262" s="58" t="s">
        <v>155</v>
      </c>
      <c r="T262" s="58">
        <v>592</v>
      </c>
      <c r="U262" s="58">
        <v>1.2</v>
      </c>
      <c r="V262" s="58" t="s">
        <v>155</v>
      </c>
      <c r="W262" s="58">
        <v>10.4</v>
      </c>
      <c r="X262" s="48"/>
      <c r="Y262" s="48"/>
      <c r="Z262" s="48"/>
    </row>
    <row r="263" spans="1:26" ht="15" customHeight="1">
      <c r="A263" s="59" t="s">
        <v>630</v>
      </c>
      <c r="B263" s="58" t="s">
        <v>316</v>
      </c>
      <c r="C263" s="58" t="s">
        <v>3</v>
      </c>
      <c r="D263" s="58" t="s">
        <v>155</v>
      </c>
      <c r="E263" s="58" t="s">
        <v>155</v>
      </c>
      <c r="F263" s="58" t="s">
        <v>155</v>
      </c>
      <c r="G263" s="58" t="s">
        <v>313</v>
      </c>
      <c r="H263" s="58" t="s">
        <v>314</v>
      </c>
      <c r="I263" s="58">
        <v>20</v>
      </c>
      <c r="J263" s="58">
        <v>12</v>
      </c>
      <c r="K263" s="58">
        <v>5.8</v>
      </c>
      <c r="L263" s="58" t="s">
        <v>155</v>
      </c>
      <c r="M263" s="58" t="s">
        <v>155</v>
      </c>
      <c r="N263" s="58" t="s">
        <v>155</v>
      </c>
      <c r="O263" s="58">
        <v>27</v>
      </c>
      <c r="P263" s="58">
        <v>40</v>
      </c>
      <c r="Q263" s="58">
        <v>80</v>
      </c>
      <c r="R263" s="58" t="s">
        <v>155</v>
      </c>
      <c r="S263" s="58" t="s">
        <v>155</v>
      </c>
      <c r="T263" s="58">
        <v>836</v>
      </c>
      <c r="U263" s="58">
        <v>1</v>
      </c>
      <c r="V263" s="58" t="s">
        <v>155</v>
      </c>
      <c r="W263" s="58">
        <v>8.6</v>
      </c>
      <c r="X263" s="48"/>
      <c r="Y263" s="48"/>
      <c r="Z263" s="48"/>
    </row>
    <row r="264" spans="1:26" ht="15" customHeight="1">
      <c r="A264" s="59" t="s">
        <v>631</v>
      </c>
      <c r="B264" s="58" t="s">
        <v>316</v>
      </c>
      <c r="C264" s="58" t="s">
        <v>3</v>
      </c>
      <c r="D264" s="58" t="s">
        <v>155</v>
      </c>
      <c r="E264" s="58" t="s">
        <v>133</v>
      </c>
      <c r="F264" s="58" t="s">
        <v>155</v>
      </c>
      <c r="G264" s="58" t="s">
        <v>313</v>
      </c>
      <c r="H264" s="58" t="s">
        <v>314</v>
      </c>
      <c r="I264" s="58">
        <v>20</v>
      </c>
      <c r="J264" s="58">
        <v>12</v>
      </c>
      <c r="K264" s="58">
        <v>5.8</v>
      </c>
      <c r="L264" s="58" t="s">
        <v>155</v>
      </c>
      <c r="M264" s="58" t="s">
        <v>155</v>
      </c>
      <c r="N264" s="58" t="s">
        <v>155</v>
      </c>
      <c r="O264" s="58">
        <v>27</v>
      </c>
      <c r="P264" s="58">
        <v>40</v>
      </c>
      <c r="Q264" s="58">
        <v>80</v>
      </c>
      <c r="R264" s="58" t="s">
        <v>155</v>
      </c>
      <c r="S264" s="58" t="s">
        <v>155</v>
      </c>
      <c r="T264" s="58">
        <v>836</v>
      </c>
      <c r="U264" s="58">
        <v>1</v>
      </c>
      <c r="V264" s="58" t="s">
        <v>155</v>
      </c>
      <c r="W264" s="58">
        <v>8.6</v>
      </c>
      <c r="X264" s="48"/>
      <c r="Y264" s="48"/>
      <c r="Z264" s="48"/>
    </row>
    <row r="265" spans="1:26" ht="15" customHeight="1">
      <c r="A265" s="59" t="s">
        <v>632</v>
      </c>
      <c r="B265" s="58" t="s">
        <v>316</v>
      </c>
      <c r="C265" s="58" t="s">
        <v>4</v>
      </c>
      <c r="D265" s="58" t="s">
        <v>633</v>
      </c>
      <c r="E265" s="58" t="s">
        <v>155</v>
      </c>
      <c r="F265" s="58" t="s">
        <v>155</v>
      </c>
      <c r="G265" s="58" t="s">
        <v>313</v>
      </c>
      <c r="H265" s="58" t="s">
        <v>314</v>
      </c>
      <c r="I265" s="58">
        <v>20</v>
      </c>
      <c r="J265" s="58">
        <v>12</v>
      </c>
      <c r="K265" s="58">
        <v>5.8</v>
      </c>
      <c r="L265" s="58" t="s">
        <v>155</v>
      </c>
      <c r="M265" s="58" t="s">
        <v>155</v>
      </c>
      <c r="N265" s="58" t="s">
        <v>155</v>
      </c>
      <c r="O265" s="58">
        <v>24</v>
      </c>
      <c r="P265" s="58">
        <v>30</v>
      </c>
      <c r="Q265" s="58">
        <v>42</v>
      </c>
      <c r="R265" s="58" t="s">
        <v>155</v>
      </c>
      <c r="S265" s="58" t="s">
        <v>155</v>
      </c>
      <c r="T265" s="58">
        <v>1758</v>
      </c>
      <c r="U265" s="58">
        <v>-0.9</v>
      </c>
      <c r="V265" s="58" t="s">
        <v>155</v>
      </c>
      <c r="W265" s="58" t="s">
        <v>155</v>
      </c>
      <c r="X265" s="48"/>
      <c r="Y265" s="48"/>
      <c r="Z265" s="48"/>
    </row>
    <row r="266" spans="1:26" ht="15" customHeight="1">
      <c r="A266" s="59" t="s">
        <v>634</v>
      </c>
      <c r="B266" s="58" t="s">
        <v>316</v>
      </c>
      <c r="C266" s="58" t="s">
        <v>3</v>
      </c>
      <c r="D266" s="58" t="s">
        <v>155</v>
      </c>
      <c r="E266" s="58" t="s">
        <v>155</v>
      </c>
      <c r="F266" s="58" t="s">
        <v>133</v>
      </c>
      <c r="G266" s="58" t="s">
        <v>313</v>
      </c>
      <c r="H266" s="58" t="s">
        <v>314</v>
      </c>
      <c r="I266" s="58">
        <v>20</v>
      </c>
      <c r="J266" s="58">
        <v>8</v>
      </c>
      <c r="K266" s="58">
        <v>6.5</v>
      </c>
      <c r="L266" s="58" t="s">
        <v>155</v>
      </c>
      <c r="M266" s="58" t="s">
        <v>155</v>
      </c>
      <c r="N266" s="58" t="s">
        <v>155</v>
      </c>
      <c r="O266" s="58">
        <v>22</v>
      </c>
      <c r="P266" s="58">
        <v>26</v>
      </c>
      <c r="Q266" s="58">
        <v>34</v>
      </c>
      <c r="R266" s="58" t="s">
        <v>155</v>
      </c>
      <c r="S266" s="58" t="s">
        <v>155</v>
      </c>
      <c r="T266" s="58">
        <v>602</v>
      </c>
      <c r="U266" s="58">
        <v>-1.2</v>
      </c>
      <c r="V266" s="58" t="s">
        <v>155</v>
      </c>
      <c r="W266" s="58">
        <v>6.9</v>
      </c>
      <c r="X266" s="48"/>
      <c r="Y266" s="48"/>
      <c r="Z266" s="48"/>
    </row>
    <row r="267" spans="1:26" ht="15" customHeight="1">
      <c r="A267" s="59" t="s">
        <v>635</v>
      </c>
      <c r="B267" s="58" t="s">
        <v>316</v>
      </c>
      <c r="C267" s="58" t="s">
        <v>3</v>
      </c>
      <c r="D267" s="58" t="s">
        <v>155</v>
      </c>
      <c r="E267" s="58" t="s">
        <v>133</v>
      </c>
      <c r="F267" s="58" t="s">
        <v>133</v>
      </c>
      <c r="G267" s="58" t="s">
        <v>313</v>
      </c>
      <c r="H267" s="58" t="s">
        <v>314</v>
      </c>
      <c r="I267" s="58">
        <v>20</v>
      </c>
      <c r="J267" s="58">
        <v>8</v>
      </c>
      <c r="K267" s="58">
        <v>6.5</v>
      </c>
      <c r="L267" s="58" t="s">
        <v>155</v>
      </c>
      <c r="M267" s="58" t="s">
        <v>155</v>
      </c>
      <c r="N267" s="58" t="s">
        <v>155</v>
      </c>
      <c r="O267" s="58">
        <v>22</v>
      </c>
      <c r="P267" s="58">
        <v>26</v>
      </c>
      <c r="Q267" s="58">
        <v>34</v>
      </c>
      <c r="R267" s="58" t="s">
        <v>155</v>
      </c>
      <c r="S267" s="58" t="s">
        <v>155</v>
      </c>
      <c r="T267" s="58">
        <v>602</v>
      </c>
      <c r="U267" s="58">
        <v>-1.2</v>
      </c>
      <c r="V267" s="58" t="s">
        <v>155</v>
      </c>
      <c r="W267" s="58">
        <v>6.9</v>
      </c>
      <c r="X267" s="48"/>
      <c r="Y267" s="48"/>
      <c r="Z267" s="48"/>
    </row>
    <row r="268" spans="1:26" ht="15" customHeight="1">
      <c r="A268" s="59" t="s">
        <v>636</v>
      </c>
      <c r="B268" s="58" t="s">
        <v>637</v>
      </c>
      <c r="C268" s="58" t="s">
        <v>4</v>
      </c>
      <c r="D268" s="58" t="s">
        <v>155</v>
      </c>
      <c r="E268" s="58" t="s">
        <v>155</v>
      </c>
      <c r="F268" s="58" t="s">
        <v>155</v>
      </c>
      <c r="G268" s="58" t="s">
        <v>360</v>
      </c>
      <c r="H268" s="58" t="s">
        <v>314</v>
      </c>
      <c r="I268" s="58">
        <v>-20</v>
      </c>
      <c r="J268" s="58">
        <v>8</v>
      </c>
      <c r="K268" s="58">
        <v>-5.2</v>
      </c>
      <c r="L268" s="58" t="s">
        <v>155</v>
      </c>
      <c r="M268" s="58" t="s">
        <v>155</v>
      </c>
      <c r="N268" s="58" t="s">
        <v>155</v>
      </c>
      <c r="O268" s="58">
        <v>35</v>
      </c>
      <c r="P268" s="58">
        <v>40</v>
      </c>
      <c r="Q268" s="58">
        <v>50</v>
      </c>
      <c r="R268" s="58" t="s">
        <v>155</v>
      </c>
      <c r="S268" s="58" t="s">
        <v>155</v>
      </c>
      <c r="T268" s="58">
        <v>421</v>
      </c>
      <c r="U268" s="58">
        <v>1.3</v>
      </c>
      <c r="V268" s="58" t="s">
        <v>155</v>
      </c>
      <c r="W268" s="58">
        <v>5.0999999999999996</v>
      </c>
      <c r="X268" s="48"/>
      <c r="Y268" s="48"/>
      <c r="Z268" s="48"/>
    </row>
    <row r="269" spans="1:26" ht="15" customHeight="1">
      <c r="A269" s="59" t="s">
        <v>638</v>
      </c>
      <c r="B269" s="58" t="s">
        <v>316</v>
      </c>
      <c r="C269" s="58" t="s">
        <v>4</v>
      </c>
      <c r="D269" s="58" t="s">
        <v>639</v>
      </c>
      <c r="E269" s="58" t="s">
        <v>155</v>
      </c>
      <c r="F269" s="58" t="s">
        <v>133</v>
      </c>
      <c r="G269" s="58" t="s">
        <v>360</v>
      </c>
      <c r="H269" s="58" t="s">
        <v>314</v>
      </c>
      <c r="I269" s="58">
        <v>-20</v>
      </c>
      <c r="J269" s="58">
        <v>12</v>
      </c>
      <c r="K269" s="58">
        <v>-4</v>
      </c>
      <c r="L269" s="58">
        <v>60</v>
      </c>
      <c r="M269" s="58" t="s">
        <v>155</v>
      </c>
      <c r="N269" s="58" t="s">
        <v>155</v>
      </c>
      <c r="O269" s="58">
        <v>70</v>
      </c>
      <c r="P269" s="58">
        <v>96</v>
      </c>
      <c r="Q269" s="58">
        <v>180</v>
      </c>
      <c r="R269" s="58" t="s">
        <v>155</v>
      </c>
      <c r="S269" s="58" t="s">
        <v>155</v>
      </c>
      <c r="T269" s="58">
        <v>430</v>
      </c>
      <c r="U269" s="58">
        <v>1.3</v>
      </c>
      <c r="V269" s="58" t="s">
        <v>155</v>
      </c>
      <c r="W269" s="58">
        <v>6</v>
      </c>
      <c r="X269" s="48"/>
      <c r="Y269" s="48"/>
      <c r="Z269" s="48"/>
    </row>
    <row r="270" spans="1:26" ht="15" customHeight="1">
      <c r="A270" s="59" t="s">
        <v>640</v>
      </c>
      <c r="B270" s="58" t="s">
        <v>316</v>
      </c>
      <c r="C270" s="58" t="s">
        <v>4</v>
      </c>
      <c r="D270" s="58" t="s">
        <v>641</v>
      </c>
      <c r="E270" s="58" t="s">
        <v>133</v>
      </c>
      <c r="F270" s="58" t="s">
        <v>133</v>
      </c>
      <c r="G270" s="58" t="s">
        <v>360</v>
      </c>
      <c r="H270" s="58" t="s">
        <v>314</v>
      </c>
      <c r="I270" s="58">
        <v>-20</v>
      </c>
      <c r="J270" s="58">
        <v>12</v>
      </c>
      <c r="K270" s="58">
        <v>-4</v>
      </c>
      <c r="L270" s="58">
        <v>60</v>
      </c>
      <c r="M270" s="58" t="s">
        <v>155</v>
      </c>
      <c r="N270" s="58" t="s">
        <v>155</v>
      </c>
      <c r="O270" s="58">
        <v>70</v>
      </c>
      <c r="P270" s="58">
        <v>96</v>
      </c>
      <c r="Q270" s="58">
        <v>180</v>
      </c>
      <c r="R270" s="58" t="s">
        <v>155</v>
      </c>
      <c r="S270" s="58" t="s">
        <v>155</v>
      </c>
      <c r="T270" s="58">
        <v>92</v>
      </c>
      <c r="U270" s="58">
        <v>1</v>
      </c>
      <c r="V270" s="58" t="s">
        <v>155</v>
      </c>
      <c r="W270" s="58">
        <v>1.8</v>
      </c>
      <c r="X270" s="48"/>
      <c r="Y270" s="48"/>
      <c r="Z270" s="48"/>
    </row>
    <row r="271" spans="1:26" ht="15" customHeight="1">
      <c r="A271" s="59" t="s">
        <v>642</v>
      </c>
      <c r="B271" s="58" t="s">
        <v>316</v>
      </c>
      <c r="C271" s="58" t="s">
        <v>4</v>
      </c>
      <c r="D271" s="58" t="s">
        <v>643</v>
      </c>
      <c r="E271" s="58" t="s">
        <v>155</v>
      </c>
      <c r="F271" s="58" t="s">
        <v>133</v>
      </c>
      <c r="G271" s="58" t="s">
        <v>313</v>
      </c>
      <c r="H271" s="58" t="s">
        <v>314</v>
      </c>
      <c r="I271" s="58">
        <v>30</v>
      </c>
      <c r="J271" s="58">
        <v>12</v>
      </c>
      <c r="K271" s="58">
        <v>4.2</v>
      </c>
      <c r="L271" s="58">
        <v>42</v>
      </c>
      <c r="M271" s="58" t="s">
        <v>155</v>
      </c>
      <c r="N271" s="58" t="s">
        <v>155</v>
      </c>
      <c r="O271" s="58">
        <v>48</v>
      </c>
      <c r="P271" s="58">
        <v>55</v>
      </c>
      <c r="Q271" s="58" t="s">
        <v>155</v>
      </c>
      <c r="R271" s="58" t="s">
        <v>155</v>
      </c>
      <c r="S271" s="58" t="s">
        <v>155</v>
      </c>
      <c r="T271" s="58">
        <v>92</v>
      </c>
      <c r="U271" s="58">
        <v>1</v>
      </c>
      <c r="V271" s="58" t="s">
        <v>155</v>
      </c>
      <c r="W271" s="58">
        <v>1.8</v>
      </c>
      <c r="X271" s="48"/>
      <c r="Y271" s="48"/>
      <c r="Z271" s="48"/>
    </row>
    <row r="272" spans="1:26" ht="15" customHeight="1">
      <c r="A272" s="59" t="s">
        <v>644</v>
      </c>
      <c r="B272" s="58" t="s">
        <v>316</v>
      </c>
      <c r="C272" s="58" t="s">
        <v>3</v>
      </c>
      <c r="D272" s="58" t="s">
        <v>155</v>
      </c>
      <c r="E272" s="58" t="s">
        <v>155</v>
      </c>
      <c r="F272" s="58" t="s">
        <v>133</v>
      </c>
      <c r="G272" s="58" t="s">
        <v>313</v>
      </c>
      <c r="H272" s="58" t="s">
        <v>314</v>
      </c>
      <c r="I272" s="58">
        <v>30</v>
      </c>
      <c r="J272" s="58">
        <v>12</v>
      </c>
      <c r="K272" s="58">
        <v>4.2</v>
      </c>
      <c r="L272" s="58">
        <v>42</v>
      </c>
      <c r="M272" s="58" t="s">
        <v>155</v>
      </c>
      <c r="N272" s="58" t="s">
        <v>155</v>
      </c>
      <c r="O272" s="58">
        <v>48</v>
      </c>
      <c r="P272" s="58">
        <v>55</v>
      </c>
      <c r="Q272" s="58" t="s">
        <v>155</v>
      </c>
      <c r="R272" s="58" t="s">
        <v>155</v>
      </c>
      <c r="S272" s="58" t="s">
        <v>155</v>
      </c>
      <c r="T272" s="58">
        <v>165</v>
      </c>
      <c r="U272" s="58">
        <v>-1</v>
      </c>
      <c r="V272" s="58" t="s">
        <v>155</v>
      </c>
      <c r="W272" s="58">
        <v>1.7</v>
      </c>
      <c r="X272" s="48"/>
      <c r="Y272" s="48"/>
      <c r="Z272" s="48"/>
    </row>
    <row r="273" spans="1:26" ht="15" customHeight="1">
      <c r="A273" s="59" t="s">
        <v>645</v>
      </c>
      <c r="B273" s="58" t="s">
        <v>316</v>
      </c>
      <c r="C273" s="58" t="s">
        <v>3</v>
      </c>
      <c r="D273" s="58" t="s">
        <v>155</v>
      </c>
      <c r="E273" s="58" t="s">
        <v>155</v>
      </c>
      <c r="F273" s="58" t="s">
        <v>133</v>
      </c>
      <c r="G273" s="58" t="s">
        <v>313</v>
      </c>
      <c r="H273" s="58" t="s">
        <v>314</v>
      </c>
      <c r="I273" s="58">
        <v>20</v>
      </c>
      <c r="J273" s="58">
        <v>8</v>
      </c>
      <c r="K273" s="58">
        <v>2</v>
      </c>
      <c r="L273" s="58" t="s">
        <v>155</v>
      </c>
      <c r="M273" s="58" t="s">
        <v>155</v>
      </c>
      <c r="N273" s="58" t="s">
        <v>155</v>
      </c>
      <c r="O273" s="58">
        <v>150</v>
      </c>
      <c r="P273" s="58">
        <v>215</v>
      </c>
      <c r="Q273" s="58">
        <v>400</v>
      </c>
      <c r="R273" s="58" t="s">
        <v>155</v>
      </c>
      <c r="S273" s="58" t="s">
        <v>155</v>
      </c>
      <c r="T273" s="58">
        <v>165</v>
      </c>
      <c r="U273" s="58">
        <v>-1</v>
      </c>
      <c r="V273" s="58" t="s">
        <v>155</v>
      </c>
      <c r="W273" s="58">
        <v>1.7</v>
      </c>
      <c r="X273" s="48"/>
      <c r="Y273" s="48"/>
      <c r="Z273" s="48"/>
    </row>
    <row r="274" spans="1:26" ht="15" customHeight="1">
      <c r="A274" s="59" t="s">
        <v>646</v>
      </c>
      <c r="B274" s="58" t="s">
        <v>316</v>
      </c>
      <c r="C274" s="58" t="s">
        <v>3</v>
      </c>
      <c r="D274" s="58" t="s">
        <v>155</v>
      </c>
      <c r="E274" s="58" t="s">
        <v>133</v>
      </c>
      <c r="F274" s="58" t="s">
        <v>133</v>
      </c>
      <c r="G274" s="58" t="s">
        <v>313</v>
      </c>
      <c r="H274" s="58" t="s">
        <v>314</v>
      </c>
      <c r="I274" s="58">
        <v>20</v>
      </c>
      <c r="J274" s="58">
        <v>8</v>
      </c>
      <c r="K274" s="58">
        <v>2</v>
      </c>
      <c r="L274" s="58" t="s">
        <v>155</v>
      </c>
      <c r="M274" s="58" t="s">
        <v>155</v>
      </c>
      <c r="N274" s="58" t="s">
        <v>155</v>
      </c>
      <c r="O274" s="58">
        <v>150</v>
      </c>
      <c r="P274" s="58">
        <v>215</v>
      </c>
      <c r="Q274" s="58">
        <v>400</v>
      </c>
      <c r="R274" s="58" t="s">
        <v>155</v>
      </c>
      <c r="S274" s="58" t="s">
        <v>155</v>
      </c>
      <c r="T274" s="58">
        <v>93</v>
      </c>
      <c r="U274" s="58">
        <v>1.3</v>
      </c>
      <c r="V274" s="58" t="s">
        <v>155</v>
      </c>
      <c r="W274" s="58">
        <v>1.5</v>
      </c>
      <c r="X274" s="48"/>
      <c r="Y274" s="48"/>
      <c r="Z274" s="48"/>
    </row>
    <row r="275" spans="1:26" ht="15" customHeight="1">
      <c r="A275" s="59" t="s">
        <v>647</v>
      </c>
      <c r="B275" s="58" t="s">
        <v>316</v>
      </c>
      <c r="C275" s="58" t="s">
        <v>3</v>
      </c>
      <c r="D275" s="58" t="s">
        <v>155</v>
      </c>
      <c r="E275" s="58" t="s">
        <v>155</v>
      </c>
      <c r="F275" s="58" t="s">
        <v>133</v>
      </c>
      <c r="G275" s="58" t="s">
        <v>360</v>
      </c>
      <c r="H275" s="58" t="s">
        <v>314</v>
      </c>
      <c r="I275" s="58">
        <v>-20</v>
      </c>
      <c r="J275" s="58">
        <v>8</v>
      </c>
      <c r="K275" s="58">
        <v>-1.5</v>
      </c>
      <c r="L275" s="58" t="s">
        <v>155</v>
      </c>
      <c r="M275" s="58" t="s">
        <v>155</v>
      </c>
      <c r="N275" s="58" t="s">
        <v>155</v>
      </c>
      <c r="O275" s="58">
        <v>325</v>
      </c>
      <c r="P275" s="58">
        <v>420</v>
      </c>
      <c r="Q275" s="58">
        <v>600</v>
      </c>
      <c r="R275" s="58" t="s">
        <v>155</v>
      </c>
      <c r="S275" s="58" t="s">
        <v>155</v>
      </c>
      <c r="T275" s="58">
        <v>93</v>
      </c>
      <c r="U275" s="58">
        <v>1.3</v>
      </c>
      <c r="V275" s="58" t="s">
        <v>155</v>
      </c>
      <c r="W275" s="58">
        <v>1.5</v>
      </c>
      <c r="X275" s="48"/>
      <c r="Y275" s="48"/>
      <c r="Z275" s="48"/>
    </row>
    <row r="276" spans="1:26" ht="15" customHeight="1">
      <c r="A276" s="59" t="s">
        <v>648</v>
      </c>
      <c r="B276" s="58" t="s">
        <v>316</v>
      </c>
      <c r="C276" s="58" t="s">
        <v>4</v>
      </c>
      <c r="D276" s="58" t="s">
        <v>155</v>
      </c>
      <c r="E276" s="58" t="s">
        <v>133</v>
      </c>
      <c r="F276" s="58" t="s">
        <v>133</v>
      </c>
      <c r="G276" s="58" t="s">
        <v>360</v>
      </c>
      <c r="H276" s="58" t="s">
        <v>314</v>
      </c>
      <c r="I276" s="58">
        <v>-20</v>
      </c>
      <c r="J276" s="58">
        <v>8</v>
      </c>
      <c r="K276" s="58">
        <v>-1.5</v>
      </c>
      <c r="L276" s="58" t="s">
        <v>155</v>
      </c>
      <c r="M276" s="58" t="s">
        <v>155</v>
      </c>
      <c r="N276" s="58" t="s">
        <v>155</v>
      </c>
      <c r="O276" s="58">
        <v>325</v>
      </c>
      <c r="P276" s="58">
        <v>420</v>
      </c>
      <c r="Q276" s="58">
        <v>600</v>
      </c>
      <c r="R276" s="58" t="s">
        <v>155</v>
      </c>
      <c r="S276" s="58" t="s">
        <v>155</v>
      </c>
      <c r="T276" s="58">
        <v>125</v>
      </c>
      <c r="U276" s="58">
        <v>-1.3</v>
      </c>
      <c r="V276" s="58" t="s">
        <v>155</v>
      </c>
      <c r="W276" s="58">
        <v>1.6</v>
      </c>
      <c r="X276" s="48"/>
      <c r="Y276" s="48"/>
      <c r="Z276" s="48"/>
    </row>
    <row r="277" spans="1:26" ht="15" customHeight="1">
      <c r="A277" s="59" t="s">
        <v>649</v>
      </c>
      <c r="B277" s="58" t="s">
        <v>316</v>
      </c>
      <c r="C277" s="58" t="s">
        <v>3</v>
      </c>
      <c r="D277" s="58" t="s">
        <v>155</v>
      </c>
      <c r="E277" s="58" t="s">
        <v>155</v>
      </c>
      <c r="F277" s="58" t="s">
        <v>133</v>
      </c>
      <c r="G277" s="58" t="s">
        <v>313</v>
      </c>
      <c r="H277" s="58" t="s">
        <v>314</v>
      </c>
      <c r="I277" s="58">
        <v>30</v>
      </c>
      <c r="J277" s="58">
        <v>8</v>
      </c>
      <c r="K277" s="58">
        <v>1.6</v>
      </c>
      <c r="L277" s="58" t="s">
        <v>155</v>
      </c>
      <c r="M277" s="58" t="s">
        <v>155</v>
      </c>
      <c r="N277" s="58" t="s">
        <v>155</v>
      </c>
      <c r="O277" s="58">
        <v>200</v>
      </c>
      <c r="P277" s="58">
        <v>270</v>
      </c>
      <c r="Q277" s="58">
        <v>570</v>
      </c>
      <c r="R277" s="58" t="s">
        <v>155</v>
      </c>
      <c r="S277" s="58" t="s">
        <v>155</v>
      </c>
      <c r="T277" s="58">
        <v>125</v>
      </c>
      <c r="U277" s="58">
        <v>-1.3</v>
      </c>
      <c r="V277" s="58" t="s">
        <v>155</v>
      </c>
      <c r="W277" s="58">
        <v>1.6</v>
      </c>
      <c r="X277" s="48"/>
      <c r="Y277" s="48"/>
      <c r="Z277" s="48"/>
    </row>
    <row r="278" spans="1:26" ht="15" customHeight="1">
      <c r="A278" s="59" t="s">
        <v>650</v>
      </c>
      <c r="B278" s="58" t="s">
        <v>316</v>
      </c>
      <c r="C278" s="58" t="s">
        <v>3</v>
      </c>
      <c r="D278" s="58" t="s">
        <v>155</v>
      </c>
      <c r="E278" s="58" t="s">
        <v>133</v>
      </c>
      <c r="F278" s="58" t="s">
        <v>133</v>
      </c>
      <c r="G278" s="58" t="s">
        <v>313</v>
      </c>
      <c r="H278" s="58" t="s">
        <v>314</v>
      </c>
      <c r="I278" s="58">
        <v>30</v>
      </c>
      <c r="J278" s="58">
        <v>8</v>
      </c>
      <c r="K278" s="58">
        <v>1.6</v>
      </c>
      <c r="L278" s="58" t="s">
        <v>155</v>
      </c>
      <c r="M278" s="58" t="s">
        <v>155</v>
      </c>
      <c r="N278" s="58" t="s">
        <v>155</v>
      </c>
      <c r="O278" s="58">
        <v>200</v>
      </c>
      <c r="P278" s="58">
        <v>270</v>
      </c>
      <c r="Q278" s="58">
        <v>570</v>
      </c>
      <c r="R278" s="58" t="s">
        <v>155</v>
      </c>
      <c r="S278" s="58" t="s">
        <v>155</v>
      </c>
      <c r="T278" s="58">
        <v>67</v>
      </c>
      <c r="U278" s="58">
        <v>1</v>
      </c>
      <c r="V278" s="58" t="s">
        <v>155</v>
      </c>
      <c r="W278" s="58">
        <v>1.4</v>
      </c>
      <c r="X278" s="48"/>
      <c r="Y278" s="48"/>
      <c r="Z278" s="48"/>
    </row>
    <row r="279" spans="1:26" ht="15" customHeight="1">
      <c r="A279" s="59" t="s">
        <v>651</v>
      </c>
      <c r="B279" s="58" t="s">
        <v>316</v>
      </c>
      <c r="C279" s="58" t="s">
        <v>3</v>
      </c>
      <c r="D279" s="58" t="s">
        <v>155</v>
      </c>
      <c r="E279" s="58" t="s">
        <v>155</v>
      </c>
      <c r="F279" s="58" t="s">
        <v>133</v>
      </c>
      <c r="G279" s="58" t="s">
        <v>360</v>
      </c>
      <c r="H279" s="58" t="s">
        <v>314</v>
      </c>
      <c r="I279" s="58">
        <v>-30</v>
      </c>
      <c r="J279" s="58">
        <v>8</v>
      </c>
      <c r="K279" s="58">
        <v>-1.1000000000000001</v>
      </c>
      <c r="L279" s="58" t="s">
        <v>155</v>
      </c>
      <c r="M279" s="58" t="s">
        <v>155</v>
      </c>
      <c r="N279" s="58" t="s">
        <v>155</v>
      </c>
      <c r="O279" s="58">
        <v>370</v>
      </c>
      <c r="P279" s="58">
        <v>540</v>
      </c>
      <c r="Q279" s="58">
        <v>970</v>
      </c>
      <c r="R279" s="58" t="s">
        <v>155</v>
      </c>
      <c r="S279" s="58" t="s">
        <v>155</v>
      </c>
      <c r="T279" s="58">
        <v>39</v>
      </c>
      <c r="U279" s="58">
        <v>1</v>
      </c>
      <c r="V279" s="58" t="s">
        <v>155</v>
      </c>
      <c r="W279" s="58">
        <v>0.9</v>
      </c>
      <c r="X279" s="48"/>
      <c r="Y279" s="48"/>
      <c r="Z279" s="48"/>
    </row>
    <row r="280" spans="1:26" ht="15" customHeight="1">
      <c r="A280" s="59" t="s">
        <v>652</v>
      </c>
      <c r="B280" s="58" t="s">
        <v>316</v>
      </c>
      <c r="C280" s="58" t="s">
        <v>3</v>
      </c>
      <c r="D280" s="58" t="s">
        <v>155</v>
      </c>
      <c r="E280" s="58" t="s">
        <v>133</v>
      </c>
      <c r="F280" s="58" t="s">
        <v>133</v>
      </c>
      <c r="G280" s="58" t="s">
        <v>360</v>
      </c>
      <c r="H280" s="58" t="s">
        <v>314</v>
      </c>
      <c r="I280" s="58">
        <v>-30</v>
      </c>
      <c r="J280" s="58">
        <v>8</v>
      </c>
      <c r="K280" s="58">
        <v>-1.1000000000000001</v>
      </c>
      <c r="L280" s="58" t="s">
        <v>155</v>
      </c>
      <c r="M280" s="58" t="s">
        <v>155</v>
      </c>
      <c r="N280" s="58" t="s">
        <v>155</v>
      </c>
      <c r="O280" s="58">
        <v>370</v>
      </c>
      <c r="P280" s="58">
        <v>540</v>
      </c>
      <c r="Q280" s="58">
        <v>970</v>
      </c>
      <c r="R280" s="58" t="s">
        <v>155</v>
      </c>
      <c r="S280" s="58" t="s">
        <v>155</v>
      </c>
      <c r="T280" s="58">
        <v>39</v>
      </c>
      <c r="U280" s="58">
        <v>1</v>
      </c>
      <c r="V280" s="58" t="s">
        <v>155</v>
      </c>
      <c r="W280" s="58">
        <v>0.9</v>
      </c>
      <c r="X280" s="48"/>
      <c r="Y280" s="48"/>
      <c r="Z280" s="48"/>
    </row>
    <row r="281" spans="1:26" ht="15" customHeight="1">
      <c r="A281" s="59" t="s">
        <v>653</v>
      </c>
      <c r="B281" s="58" t="s">
        <v>316</v>
      </c>
      <c r="C281" s="58" t="s">
        <v>3</v>
      </c>
      <c r="D281" s="58" t="s">
        <v>155</v>
      </c>
      <c r="E281" s="58" t="s">
        <v>155</v>
      </c>
      <c r="F281" s="58" t="s">
        <v>133</v>
      </c>
      <c r="G281" s="58" t="s">
        <v>313</v>
      </c>
      <c r="H281" s="58" t="s">
        <v>314</v>
      </c>
      <c r="I281" s="58">
        <v>20</v>
      </c>
      <c r="J281" s="58">
        <v>10</v>
      </c>
      <c r="K281" s="58">
        <v>0.75</v>
      </c>
      <c r="L281" s="58" t="s">
        <v>155</v>
      </c>
      <c r="M281" s="58" t="s">
        <v>155</v>
      </c>
      <c r="N281" s="58" t="s">
        <v>155</v>
      </c>
      <c r="O281" s="58">
        <v>400</v>
      </c>
      <c r="P281" s="58">
        <v>650</v>
      </c>
      <c r="Q281" s="58">
        <v>800</v>
      </c>
      <c r="R281" s="58">
        <v>1200</v>
      </c>
      <c r="S281" s="58">
        <v>3000</v>
      </c>
      <c r="T281" s="58">
        <v>410</v>
      </c>
      <c r="U281" s="58">
        <v>2.5</v>
      </c>
      <c r="V281" s="58" t="s">
        <v>155</v>
      </c>
      <c r="W281" s="58">
        <v>4.8</v>
      </c>
      <c r="X281" s="48"/>
      <c r="Y281" s="48"/>
      <c r="Z281" s="48"/>
    </row>
    <row r="282" spans="1:26" ht="15" customHeight="1">
      <c r="A282" s="59" t="s">
        <v>654</v>
      </c>
      <c r="B282" s="58" t="s">
        <v>316</v>
      </c>
      <c r="C282" s="58" t="s">
        <v>3</v>
      </c>
      <c r="D282" s="58" t="s">
        <v>155</v>
      </c>
      <c r="E282" s="58" t="s">
        <v>155</v>
      </c>
      <c r="F282" s="58" t="s">
        <v>133</v>
      </c>
      <c r="G282" s="58" t="s">
        <v>313</v>
      </c>
      <c r="H282" s="58" t="s">
        <v>314</v>
      </c>
      <c r="I282" s="58">
        <v>20</v>
      </c>
      <c r="J282" s="58">
        <v>12</v>
      </c>
      <c r="K282" s="58">
        <v>1.2</v>
      </c>
      <c r="L282" s="58" t="s">
        <v>155</v>
      </c>
      <c r="M282" s="58" t="s">
        <v>155</v>
      </c>
      <c r="N282" s="58" t="s">
        <v>155</v>
      </c>
      <c r="O282" s="58">
        <v>380</v>
      </c>
      <c r="P282" s="58">
        <v>680</v>
      </c>
      <c r="Q282" s="58">
        <v>700</v>
      </c>
      <c r="R282" s="58" t="s">
        <v>155</v>
      </c>
      <c r="S282" s="58" t="s">
        <v>155</v>
      </c>
      <c r="T282" s="58">
        <v>410</v>
      </c>
      <c r="U282" s="58">
        <v>2.5</v>
      </c>
      <c r="V282" s="58" t="s">
        <v>155</v>
      </c>
      <c r="W282" s="58">
        <v>4.8</v>
      </c>
      <c r="X282" s="48"/>
      <c r="Y282" s="48"/>
      <c r="Z282" s="48"/>
    </row>
    <row r="283" spans="1:26" ht="15" customHeight="1">
      <c r="A283" s="59" t="s">
        <v>655</v>
      </c>
      <c r="B283" s="58" t="s">
        <v>316</v>
      </c>
      <c r="C283" s="58" t="s">
        <v>3</v>
      </c>
      <c r="D283" s="58" t="s">
        <v>155</v>
      </c>
      <c r="E283" s="58" t="s">
        <v>133</v>
      </c>
      <c r="F283" s="58" t="s">
        <v>133</v>
      </c>
      <c r="G283" s="58" t="s">
        <v>313</v>
      </c>
      <c r="H283" s="58" t="s">
        <v>314</v>
      </c>
      <c r="I283" s="58">
        <v>20</v>
      </c>
      <c r="J283" s="58">
        <v>12</v>
      </c>
      <c r="K283" s="58">
        <v>1.2</v>
      </c>
      <c r="L283" s="58" t="s">
        <v>155</v>
      </c>
      <c r="M283" s="58" t="s">
        <v>155</v>
      </c>
      <c r="N283" s="58" t="s">
        <v>155</v>
      </c>
      <c r="O283" s="58">
        <v>380</v>
      </c>
      <c r="P283" s="58">
        <v>680</v>
      </c>
      <c r="Q283" s="58">
        <v>900</v>
      </c>
      <c r="R283" s="58" t="s">
        <v>155</v>
      </c>
      <c r="S283" s="58" t="s">
        <v>155</v>
      </c>
      <c r="T283" s="58">
        <v>505</v>
      </c>
      <c r="U283" s="58">
        <v>-2.5</v>
      </c>
      <c r="V283" s="58" t="s">
        <v>155</v>
      </c>
      <c r="W283" s="58">
        <v>6</v>
      </c>
      <c r="X283" s="48"/>
      <c r="Y283" s="48"/>
      <c r="Z283" s="48"/>
    </row>
    <row r="284" spans="1:26" ht="15" customHeight="1">
      <c r="A284" s="59" t="s">
        <v>656</v>
      </c>
      <c r="B284" s="58" t="s">
        <v>316</v>
      </c>
      <c r="C284" s="58" t="s">
        <v>3</v>
      </c>
      <c r="D284" s="58" t="s">
        <v>155</v>
      </c>
      <c r="E284" s="58" t="s">
        <v>155</v>
      </c>
      <c r="F284" s="58" t="s">
        <v>155</v>
      </c>
      <c r="G284" s="58" t="s">
        <v>313</v>
      </c>
      <c r="H284" s="58" t="s">
        <v>314</v>
      </c>
      <c r="I284" s="58">
        <v>40</v>
      </c>
      <c r="J284" s="58">
        <v>20</v>
      </c>
      <c r="K284" s="58">
        <v>4.3</v>
      </c>
      <c r="L284" s="58">
        <v>42</v>
      </c>
      <c r="M284" s="58" t="s">
        <v>155</v>
      </c>
      <c r="N284" s="58" t="s">
        <v>155</v>
      </c>
      <c r="O284" s="58">
        <v>51</v>
      </c>
      <c r="P284" s="58" t="s">
        <v>155</v>
      </c>
      <c r="Q284" s="58" t="s">
        <v>155</v>
      </c>
      <c r="R284" s="58" t="s">
        <v>155</v>
      </c>
      <c r="S284" s="58" t="s">
        <v>155</v>
      </c>
      <c r="T284" s="58">
        <v>505</v>
      </c>
      <c r="U284" s="58">
        <v>-2.5</v>
      </c>
      <c r="V284" s="58" t="s">
        <v>155</v>
      </c>
      <c r="W284" s="58">
        <v>6</v>
      </c>
      <c r="X284" s="48"/>
      <c r="Y284" s="48"/>
      <c r="Z284" s="48"/>
    </row>
    <row r="285" spans="1:26" ht="15" customHeight="1">
      <c r="A285" s="59" t="s">
        <v>657</v>
      </c>
      <c r="B285" s="58" t="s">
        <v>316</v>
      </c>
      <c r="C285" s="58" t="s">
        <v>3</v>
      </c>
      <c r="D285" s="58" t="s">
        <v>155</v>
      </c>
      <c r="E285" s="58" t="s">
        <v>133</v>
      </c>
      <c r="F285" s="58" t="s">
        <v>155</v>
      </c>
      <c r="G285" s="58" t="s">
        <v>313</v>
      </c>
      <c r="H285" s="58" t="s">
        <v>314</v>
      </c>
      <c r="I285" s="58">
        <v>40</v>
      </c>
      <c r="J285" s="58">
        <v>20</v>
      </c>
      <c r="K285" s="58">
        <v>4.3</v>
      </c>
      <c r="L285" s="58">
        <v>42</v>
      </c>
      <c r="M285" s="58" t="s">
        <v>155</v>
      </c>
      <c r="N285" s="58" t="s">
        <v>155</v>
      </c>
      <c r="O285" s="58">
        <v>51</v>
      </c>
      <c r="P285" s="58" t="s">
        <v>155</v>
      </c>
      <c r="Q285" s="58" t="s">
        <v>155</v>
      </c>
      <c r="R285" s="58" t="s">
        <v>155</v>
      </c>
      <c r="S285" s="58" t="s">
        <v>155</v>
      </c>
      <c r="T285" s="58">
        <v>241</v>
      </c>
      <c r="U285" s="58">
        <v>2.1</v>
      </c>
      <c r="V285" s="58">
        <v>6.1</v>
      </c>
      <c r="W285" s="58" t="s">
        <v>155</v>
      </c>
      <c r="X285" s="48"/>
      <c r="Y285" s="48"/>
      <c r="Z285" s="48"/>
    </row>
    <row r="286" spans="1:26" ht="15" customHeight="1">
      <c r="A286" s="59" t="s">
        <v>658</v>
      </c>
      <c r="B286" s="58" t="s">
        <v>316</v>
      </c>
      <c r="C286" s="58" t="s">
        <v>3</v>
      </c>
      <c r="D286" s="58" t="s">
        <v>155</v>
      </c>
      <c r="E286" s="58" t="s">
        <v>155</v>
      </c>
      <c r="F286" s="58" t="s">
        <v>155</v>
      </c>
      <c r="G286" s="58" t="s">
        <v>360</v>
      </c>
      <c r="H286" s="58" t="s">
        <v>314</v>
      </c>
      <c r="I286" s="58">
        <v>-40</v>
      </c>
      <c r="J286" s="58">
        <v>20</v>
      </c>
      <c r="K286" s="58">
        <v>-3.1</v>
      </c>
      <c r="L286" s="58">
        <v>88</v>
      </c>
      <c r="M286" s="58" t="s">
        <v>155</v>
      </c>
      <c r="N286" s="58" t="s">
        <v>155</v>
      </c>
      <c r="O286" s="58">
        <v>108</v>
      </c>
      <c r="P286" s="58" t="s">
        <v>155</v>
      </c>
      <c r="Q286" s="58" t="s">
        <v>155</v>
      </c>
      <c r="R286" s="58" t="s">
        <v>155</v>
      </c>
      <c r="S286" s="58" t="s">
        <v>155</v>
      </c>
      <c r="T286" s="58">
        <v>241</v>
      </c>
      <c r="U286" s="58">
        <v>2.1</v>
      </c>
      <c r="V286" s="58">
        <v>6.1</v>
      </c>
      <c r="W286" s="58" t="s">
        <v>155</v>
      </c>
      <c r="X286" s="48"/>
      <c r="Y286" s="48"/>
      <c r="Z286" s="48"/>
    </row>
    <row r="287" spans="1:26" ht="15" customHeight="1">
      <c r="A287" s="59" t="s">
        <v>659</v>
      </c>
      <c r="B287" s="58" t="s">
        <v>316</v>
      </c>
      <c r="C287" s="58" t="s">
        <v>3</v>
      </c>
      <c r="D287" s="58" t="s">
        <v>155</v>
      </c>
      <c r="E287" s="58" t="s">
        <v>133</v>
      </c>
      <c r="F287" s="58" t="s">
        <v>155</v>
      </c>
      <c r="G287" s="58" t="s">
        <v>360</v>
      </c>
      <c r="H287" s="58" t="s">
        <v>314</v>
      </c>
      <c r="I287" s="58">
        <v>-40</v>
      </c>
      <c r="J287" s="58">
        <v>20</v>
      </c>
      <c r="K287" s="58">
        <v>-3.1</v>
      </c>
      <c r="L287" s="58">
        <v>88</v>
      </c>
      <c r="M287" s="58" t="s">
        <v>155</v>
      </c>
      <c r="N287" s="58" t="s">
        <v>155</v>
      </c>
      <c r="O287" s="58">
        <v>108</v>
      </c>
      <c r="P287" s="58" t="s">
        <v>155</v>
      </c>
      <c r="Q287" s="58" t="s">
        <v>155</v>
      </c>
      <c r="R287" s="58" t="s">
        <v>155</v>
      </c>
      <c r="S287" s="58" t="s">
        <v>155</v>
      </c>
      <c r="T287" s="58">
        <v>299</v>
      </c>
      <c r="U287" s="58">
        <v>-2.1</v>
      </c>
      <c r="V287" s="58">
        <v>7.3</v>
      </c>
      <c r="W287" s="58" t="s">
        <v>155</v>
      </c>
      <c r="X287" s="48"/>
      <c r="Y287" s="48"/>
      <c r="Z287" s="48"/>
    </row>
    <row r="288" spans="1:26" ht="15" customHeight="1">
      <c r="A288" s="59" t="s">
        <v>660</v>
      </c>
      <c r="B288" s="58" t="s">
        <v>316</v>
      </c>
      <c r="C288" s="58" t="s">
        <v>3</v>
      </c>
      <c r="D288" s="58" t="s">
        <v>155</v>
      </c>
      <c r="E288" s="58" t="s">
        <v>155</v>
      </c>
      <c r="F288" s="58" t="s">
        <v>155</v>
      </c>
      <c r="G288" s="58" t="s">
        <v>313</v>
      </c>
      <c r="H288" s="58" t="s">
        <v>314</v>
      </c>
      <c r="I288" s="58">
        <v>40</v>
      </c>
      <c r="J288" s="58">
        <v>20</v>
      </c>
      <c r="K288" s="58">
        <v>3.3</v>
      </c>
      <c r="L288" s="58">
        <v>71</v>
      </c>
      <c r="M288" s="58" t="s">
        <v>155</v>
      </c>
      <c r="N288" s="58" t="s">
        <v>155</v>
      </c>
      <c r="O288" s="58">
        <v>96</v>
      </c>
      <c r="P288" s="58" t="s">
        <v>155</v>
      </c>
      <c r="Q288" s="58" t="s">
        <v>155</v>
      </c>
      <c r="R288" s="58" t="s">
        <v>155</v>
      </c>
      <c r="S288" s="58" t="s">
        <v>155</v>
      </c>
      <c r="T288" s="58">
        <v>299</v>
      </c>
      <c r="U288" s="58">
        <v>-2.1</v>
      </c>
      <c r="V288" s="58">
        <v>7.3</v>
      </c>
      <c r="W288" s="58" t="s">
        <v>155</v>
      </c>
      <c r="X288" s="48"/>
      <c r="Y288" s="48"/>
      <c r="Z288" s="48"/>
    </row>
    <row r="289" spans="1:26" ht="15" customHeight="1">
      <c r="A289" s="59" t="s">
        <v>661</v>
      </c>
      <c r="B289" s="58" t="s">
        <v>316</v>
      </c>
      <c r="C289" s="58" t="s">
        <v>4</v>
      </c>
      <c r="D289" s="58" t="s">
        <v>155</v>
      </c>
      <c r="E289" s="58" t="s">
        <v>133</v>
      </c>
      <c r="F289" s="58" t="s">
        <v>155</v>
      </c>
      <c r="G289" s="58" t="s">
        <v>313</v>
      </c>
      <c r="H289" s="58" t="s">
        <v>314</v>
      </c>
      <c r="I289" s="58">
        <v>40</v>
      </c>
      <c r="J289" s="58">
        <v>20</v>
      </c>
      <c r="K289" s="58">
        <v>3.3</v>
      </c>
      <c r="L289" s="58">
        <v>71</v>
      </c>
      <c r="M289" s="58" t="s">
        <v>155</v>
      </c>
      <c r="N289" s="58" t="s">
        <v>155</v>
      </c>
      <c r="O289" s="58">
        <v>96</v>
      </c>
      <c r="P289" s="58" t="s">
        <v>155</v>
      </c>
      <c r="Q289" s="58" t="s">
        <v>155</v>
      </c>
      <c r="R289" s="58" t="s">
        <v>155</v>
      </c>
      <c r="S289" s="58" t="s">
        <v>155</v>
      </c>
      <c r="T289" s="58">
        <v>522</v>
      </c>
      <c r="U289" s="58">
        <v>1.2</v>
      </c>
      <c r="V289" s="58" t="s">
        <v>155</v>
      </c>
      <c r="W289" s="58" t="s">
        <v>155</v>
      </c>
      <c r="X289" s="48"/>
      <c r="Y289" s="48"/>
      <c r="Z289" s="48"/>
    </row>
    <row r="290" spans="1:26" ht="15" customHeight="1">
      <c r="A290" s="59" t="s">
        <v>662</v>
      </c>
      <c r="B290" s="58" t="s">
        <v>316</v>
      </c>
      <c r="C290" s="58" t="s">
        <v>3</v>
      </c>
      <c r="D290" s="58" t="s">
        <v>155</v>
      </c>
      <c r="E290" s="58" t="s">
        <v>155</v>
      </c>
      <c r="F290" s="58" t="s">
        <v>155</v>
      </c>
      <c r="G290" s="58" t="s">
        <v>360</v>
      </c>
      <c r="H290" s="58" t="s">
        <v>314</v>
      </c>
      <c r="I290" s="58">
        <v>-40</v>
      </c>
      <c r="J290" s="58">
        <v>20</v>
      </c>
      <c r="K290" s="58">
        <v>-2.2000000000000002</v>
      </c>
      <c r="L290" s="58">
        <v>160</v>
      </c>
      <c r="M290" s="58" t="s">
        <v>155</v>
      </c>
      <c r="N290" s="58" t="s">
        <v>155</v>
      </c>
      <c r="O290" s="58">
        <v>230</v>
      </c>
      <c r="P290" s="58" t="s">
        <v>155</v>
      </c>
      <c r="Q290" s="58" t="s">
        <v>155</v>
      </c>
      <c r="R290" s="58" t="s">
        <v>155</v>
      </c>
      <c r="S290" s="58" t="s">
        <v>155</v>
      </c>
      <c r="T290" s="58">
        <v>1177</v>
      </c>
      <c r="U290" s="58">
        <v>1</v>
      </c>
      <c r="V290" s="58" t="s">
        <v>155</v>
      </c>
      <c r="W290" s="58">
        <v>16</v>
      </c>
      <c r="X290" s="48"/>
      <c r="Y290" s="48"/>
      <c r="Z290" s="48"/>
    </row>
    <row r="291" spans="1:26" ht="15" customHeight="1">
      <c r="A291" s="59" t="s">
        <v>663</v>
      </c>
      <c r="B291" s="58" t="s">
        <v>316</v>
      </c>
      <c r="C291" s="58" t="s">
        <v>3</v>
      </c>
      <c r="D291" s="58" t="s">
        <v>155</v>
      </c>
      <c r="E291" s="58" t="s">
        <v>133</v>
      </c>
      <c r="F291" s="58" t="s">
        <v>155</v>
      </c>
      <c r="G291" s="58" t="s">
        <v>360</v>
      </c>
      <c r="H291" s="58" t="s">
        <v>314</v>
      </c>
      <c r="I291" s="58">
        <v>-40</v>
      </c>
      <c r="J291" s="58">
        <v>20</v>
      </c>
      <c r="K291" s="58">
        <v>-2.2000000000000002</v>
      </c>
      <c r="L291" s="58">
        <v>160</v>
      </c>
      <c r="M291" s="58" t="s">
        <v>155</v>
      </c>
      <c r="N291" s="58" t="s">
        <v>155</v>
      </c>
      <c r="O291" s="58">
        <v>230</v>
      </c>
      <c r="P291" s="58" t="s">
        <v>155</v>
      </c>
      <c r="Q291" s="58" t="s">
        <v>155</v>
      </c>
      <c r="R291" s="58" t="s">
        <v>155</v>
      </c>
      <c r="S291" s="58" t="s">
        <v>155</v>
      </c>
      <c r="T291" s="58">
        <v>1237</v>
      </c>
      <c r="U291" s="58">
        <v>-1</v>
      </c>
      <c r="V291" s="58">
        <v>14</v>
      </c>
      <c r="W291" s="58" t="s">
        <v>155</v>
      </c>
      <c r="X291" s="48"/>
      <c r="Y291" s="48"/>
      <c r="Z291" s="48"/>
    </row>
    <row r="292" spans="1:26" ht="15" customHeight="1">
      <c r="A292" s="59" t="s">
        <v>664</v>
      </c>
      <c r="B292" s="58" t="s">
        <v>316</v>
      </c>
      <c r="C292" s="58" t="s">
        <v>4</v>
      </c>
      <c r="D292" s="58" t="s">
        <v>665</v>
      </c>
      <c r="E292" s="58" t="s">
        <v>155</v>
      </c>
      <c r="F292" s="58" t="s">
        <v>155</v>
      </c>
      <c r="G292" s="58" t="s">
        <v>360</v>
      </c>
      <c r="H292" s="58" t="s">
        <v>314</v>
      </c>
      <c r="I292" s="58">
        <v>-20</v>
      </c>
      <c r="J292" s="58">
        <v>12</v>
      </c>
      <c r="K292" s="58">
        <v>-3.4</v>
      </c>
      <c r="L292" s="58" t="s">
        <v>155</v>
      </c>
      <c r="M292" s="58" t="s">
        <v>155</v>
      </c>
      <c r="N292" s="58" t="s">
        <v>155</v>
      </c>
      <c r="O292" s="58">
        <v>82</v>
      </c>
      <c r="P292" s="58">
        <v>110</v>
      </c>
      <c r="Q292" s="58">
        <v>146</v>
      </c>
      <c r="R292" s="58" t="s">
        <v>155</v>
      </c>
      <c r="S292" s="58" t="s">
        <v>155</v>
      </c>
      <c r="T292" s="58">
        <v>500</v>
      </c>
      <c r="U292" s="58">
        <v>1</v>
      </c>
      <c r="V292" s="58" t="s">
        <v>155</v>
      </c>
      <c r="W292" s="58" t="s">
        <v>155</v>
      </c>
      <c r="X292" s="48"/>
      <c r="Y292" s="48"/>
      <c r="Z292" s="48"/>
    </row>
    <row r="293" spans="1:26" ht="15" customHeight="1">
      <c r="A293" s="59" t="s">
        <v>666</v>
      </c>
      <c r="B293" s="58" t="s">
        <v>316</v>
      </c>
      <c r="C293" s="58" t="s">
        <v>4</v>
      </c>
      <c r="D293" s="58" t="s">
        <v>667</v>
      </c>
      <c r="E293" s="58" t="s">
        <v>155</v>
      </c>
      <c r="F293" s="58" t="s">
        <v>133</v>
      </c>
      <c r="G293" s="58" t="s">
        <v>313</v>
      </c>
      <c r="H293" s="58" t="s">
        <v>314</v>
      </c>
      <c r="I293" s="58">
        <v>20</v>
      </c>
      <c r="J293" s="58">
        <v>10</v>
      </c>
      <c r="K293" s="58">
        <v>7.3</v>
      </c>
      <c r="L293" s="58" t="s">
        <v>155</v>
      </c>
      <c r="M293" s="58" t="s">
        <v>155</v>
      </c>
      <c r="N293" s="58" t="s">
        <v>155</v>
      </c>
      <c r="O293" s="58">
        <v>15.5</v>
      </c>
      <c r="P293" s="58">
        <v>17.5</v>
      </c>
      <c r="Q293" s="58">
        <v>22.5</v>
      </c>
      <c r="R293" s="58" t="s">
        <v>155</v>
      </c>
      <c r="S293" s="58" t="s">
        <v>155</v>
      </c>
      <c r="T293" s="58">
        <v>1330</v>
      </c>
      <c r="U293" s="58">
        <v>-1.7</v>
      </c>
      <c r="V293" s="58">
        <v>26.8</v>
      </c>
      <c r="W293" s="58" t="s">
        <v>155</v>
      </c>
      <c r="X293" s="48"/>
      <c r="Y293" s="48"/>
      <c r="Z293" s="48"/>
    </row>
    <row r="294" spans="1:26" ht="15" customHeight="1">
      <c r="A294" s="59" t="s">
        <v>668</v>
      </c>
      <c r="B294" s="58" t="s">
        <v>316</v>
      </c>
      <c r="C294" s="58" t="s">
        <v>4</v>
      </c>
      <c r="D294" s="58" t="s">
        <v>669</v>
      </c>
      <c r="E294" s="58" t="s">
        <v>155</v>
      </c>
      <c r="F294" s="58" t="s">
        <v>155</v>
      </c>
      <c r="G294" s="58" t="s">
        <v>360</v>
      </c>
      <c r="H294" s="58" t="s">
        <v>314</v>
      </c>
      <c r="I294" s="58">
        <v>-20</v>
      </c>
      <c r="J294" s="58">
        <v>10</v>
      </c>
      <c r="K294" s="58">
        <v>-5.2</v>
      </c>
      <c r="L294" s="58" t="s">
        <v>155</v>
      </c>
      <c r="M294" s="58" t="s">
        <v>155</v>
      </c>
      <c r="N294" s="58" t="s">
        <v>155</v>
      </c>
      <c r="O294" s="58">
        <v>33</v>
      </c>
      <c r="P294" s="58">
        <v>40</v>
      </c>
      <c r="Q294" s="58">
        <v>52</v>
      </c>
      <c r="R294" s="58" t="s">
        <v>155</v>
      </c>
      <c r="S294" s="58" t="s">
        <v>155</v>
      </c>
      <c r="T294" s="58">
        <v>1141</v>
      </c>
      <c r="U294" s="58">
        <v>-1</v>
      </c>
      <c r="V294" s="58" t="s">
        <v>155</v>
      </c>
      <c r="W294" s="58" t="s">
        <v>155</v>
      </c>
      <c r="X294" s="48"/>
      <c r="Y294" s="48"/>
      <c r="Z294" s="48"/>
    </row>
    <row r="295" spans="1:26" ht="15" customHeight="1">
      <c r="A295" s="59" t="s">
        <v>670</v>
      </c>
      <c r="B295" s="58" t="s">
        <v>316</v>
      </c>
      <c r="C295" s="58" t="s">
        <v>4</v>
      </c>
      <c r="D295" s="58" t="s">
        <v>671</v>
      </c>
      <c r="E295" s="58" t="s">
        <v>155</v>
      </c>
      <c r="F295" s="58" t="s">
        <v>155</v>
      </c>
      <c r="G295" s="58" t="s">
        <v>313</v>
      </c>
      <c r="H295" s="58" t="s">
        <v>314</v>
      </c>
      <c r="I295" s="58">
        <v>20</v>
      </c>
      <c r="J295" s="58">
        <v>8</v>
      </c>
      <c r="K295" s="58">
        <v>2.9</v>
      </c>
      <c r="L295" s="58" t="s">
        <v>155</v>
      </c>
      <c r="M295" s="58" t="s">
        <v>155</v>
      </c>
      <c r="N295" s="58" t="s">
        <v>155</v>
      </c>
      <c r="O295" s="58" t="s">
        <v>155</v>
      </c>
      <c r="P295" s="58">
        <v>53</v>
      </c>
      <c r="Q295" s="58">
        <v>87</v>
      </c>
      <c r="R295" s="58" t="s">
        <v>155</v>
      </c>
      <c r="S295" s="58" t="s">
        <v>155</v>
      </c>
      <c r="T295" s="58">
        <v>776</v>
      </c>
      <c r="U295" s="58">
        <v>-1.3</v>
      </c>
      <c r="V295" s="58" t="s">
        <v>155</v>
      </c>
      <c r="W295" s="58" t="s">
        <v>155</v>
      </c>
      <c r="X295" s="48"/>
      <c r="Y295" s="48"/>
      <c r="Z295" s="48"/>
    </row>
    <row r="296" spans="1:26" ht="15" customHeight="1">
      <c r="A296" s="59" t="s">
        <v>672</v>
      </c>
      <c r="B296" s="58" t="s">
        <v>673</v>
      </c>
      <c r="C296" s="58" t="s">
        <v>4</v>
      </c>
      <c r="D296" s="58" t="s">
        <v>674</v>
      </c>
      <c r="E296" s="58" t="s">
        <v>155</v>
      </c>
      <c r="F296" s="58" t="s">
        <v>155</v>
      </c>
      <c r="G296" s="58" t="s">
        <v>360</v>
      </c>
      <c r="H296" s="58" t="s">
        <v>314</v>
      </c>
      <c r="I296" s="58">
        <v>-30</v>
      </c>
      <c r="J296" s="58">
        <v>12</v>
      </c>
      <c r="K296" s="58">
        <v>-4.3</v>
      </c>
      <c r="L296" s="58">
        <v>48</v>
      </c>
      <c r="M296" s="58" t="s">
        <v>155</v>
      </c>
      <c r="N296" s="58" t="s">
        <v>155</v>
      </c>
      <c r="O296" s="58">
        <v>55</v>
      </c>
      <c r="P296" s="58" t="s">
        <v>155</v>
      </c>
      <c r="Q296" s="58" t="s">
        <v>155</v>
      </c>
      <c r="R296" s="58" t="s">
        <v>155</v>
      </c>
      <c r="S296" s="58" t="s">
        <v>155</v>
      </c>
      <c r="T296" s="58">
        <v>629</v>
      </c>
      <c r="U296" s="58">
        <v>-3</v>
      </c>
      <c r="V296" s="58" t="s">
        <v>155</v>
      </c>
      <c r="W296" s="58" t="s">
        <v>155</v>
      </c>
      <c r="X296" s="48"/>
      <c r="Y296" s="48"/>
      <c r="Z296" s="48"/>
    </row>
    <row r="297" spans="1:26" ht="15" customHeight="1">
      <c r="A297" s="59" t="s">
        <v>675</v>
      </c>
      <c r="B297" s="58" t="s">
        <v>316</v>
      </c>
      <c r="C297" s="58" t="s">
        <v>4</v>
      </c>
      <c r="D297" s="58" t="s">
        <v>676</v>
      </c>
      <c r="E297" s="58" t="s">
        <v>155</v>
      </c>
      <c r="F297" s="58" t="s">
        <v>155</v>
      </c>
      <c r="G297" s="58" t="s">
        <v>360</v>
      </c>
      <c r="H297" s="58" t="s">
        <v>314</v>
      </c>
      <c r="I297" s="58">
        <v>-20</v>
      </c>
      <c r="J297" s="58">
        <v>12</v>
      </c>
      <c r="K297" s="58">
        <v>-2.9</v>
      </c>
      <c r="L297" s="58" t="s">
        <v>155</v>
      </c>
      <c r="M297" s="58" t="s">
        <v>155</v>
      </c>
      <c r="N297" s="58" t="s">
        <v>155</v>
      </c>
      <c r="O297" s="58">
        <v>63</v>
      </c>
      <c r="P297" s="58">
        <v>80</v>
      </c>
      <c r="Q297" s="58">
        <v>108</v>
      </c>
      <c r="R297" s="58" t="s">
        <v>155</v>
      </c>
      <c r="S297" s="58" t="s">
        <v>155</v>
      </c>
      <c r="T297" s="58">
        <v>607</v>
      </c>
      <c r="U297" s="58">
        <v>3</v>
      </c>
      <c r="V297" s="58">
        <v>12.63</v>
      </c>
      <c r="W297" s="58" t="s">
        <v>155</v>
      </c>
      <c r="X297" s="48"/>
      <c r="Y297" s="48"/>
      <c r="Z297" s="48"/>
    </row>
    <row r="298" spans="1:26" ht="15" customHeight="1">
      <c r="A298" s="59" t="s">
        <v>677</v>
      </c>
      <c r="B298" s="58" t="s">
        <v>316</v>
      </c>
      <c r="C298" s="58" t="s">
        <v>4</v>
      </c>
      <c r="D298" s="58" t="s">
        <v>674</v>
      </c>
      <c r="E298" s="58" t="s">
        <v>155</v>
      </c>
      <c r="F298" s="58" t="s">
        <v>155</v>
      </c>
      <c r="G298" s="58" t="s">
        <v>360</v>
      </c>
      <c r="H298" s="58" t="s">
        <v>314</v>
      </c>
      <c r="I298" s="58">
        <v>-30</v>
      </c>
      <c r="J298" s="58">
        <v>12</v>
      </c>
      <c r="K298" s="58">
        <v>-4</v>
      </c>
      <c r="L298" s="58">
        <v>55</v>
      </c>
      <c r="M298" s="58" t="s">
        <v>155</v>
      </c>
      <c r="N298" s="58" t="s">
        <v>155</v>
      </c>
      <c r="O298" s="58">
        <v>65</v>
      </c>
      <c r="P298" s="58">
        <v>99</v>
      </c>
      <c r="Q298" s="58" t="s">
        <v>155</v>
      </c>
      <c r="R298" s="58" t="s">
        <v>155</v>
      </c>
      <c r="S298" s="58" t="s">
        <v>155</v>
      </c>
      <c r="T298" s="58">
        <v>447</v>
      </c>
      <c r="U298" s="58">
        <v>1.2</v>
      </c>
      <c r="V298" s="58">
        <v>4.8</v>
      </c>
      <c r="W298" s="58" t="s">
        <v>155</v>
      </c>
      <c r="X298" s="48"/>
      <c r="Y298" s="48"/>
      <c r="Z298" s="48"/>
    </row>
    <row r="299" spans="1:26" ht="15" customHeight="1">
      <c r="A299" s="59" t="s">
        <v>678</v>
      </c>
      <c r="B299" s="58" t="s">
        <v>316</v>
      </c>
      <c r="C299" s="58" t="s">
        <v>4</v>
      </c>
      <c r="D299" s="58" t="s">
        <v>609</v>
      </c>
      <c r="E299" s="58" t="s">
        <v>155</v>
      </c>
      <c r="F299" s="58" t="s">
        <v>155</v>
      </c>
      <c r="G299" s="58" t="s">
        <v>360</v>
      </c>
      <c r="H299" s="58" t="s">
        <v>314</v>
      </c>
      <c r="I299" s="58">
        <v>-30</v>
      </c>
      <c r="J299" s="58">
        <v>20</v>
      </c>
      <c r="K299" s="58">
        <v>-4</v>
      </c>
      <c r="L299" s="58">
        <v>55</v>
      </c>
      <c r="M299" s="58" t="s">
        <v>155</v>
      </c>
      <c r="N299" s="58" t="s">
        <v>155</v>
      </c>
      <c r="O299" s="58">
        <v>87</v>
      </c>
      <c r="P299" s="58" t="s">
        <v>155</v>
      </c>
      <c r="Q299" s="58" t="s">
        <v>155</v>
      </c>
      <c r="R299" s="58" t="s">
        <v>155</v>
      </c>
      <c r="S299" s="58" t="s">
        <v>155</v>
      </c>
      <c r="T299" s="58">
        <v>443</v>
      </c>
      <c r="U299" s="58">
        <v>-1.3</v>
      </c>
      <c r="V299" s="58">
        <v>11</v>
      </c>
      <c r="W299" s="58" t="s">
        <v>155</v>
      </c>
      <c r="X299" s="48"/>
      <c r="Y299" s="48"/>
      <c r="Z299" s="48"/>
    </row>
    <row r="300" spans="1:26" ht="15" customHeight="1">
      <c r="A300" s="59" t="s">
        <v>679</v>
      </c>
      <c r="B300" s="58" t="s">
        <v>316</v>
      </c>
      <c r="C300" s="58" t="s">
        <v>4</v>
      </c>
      <c r="D300" s="58" t="s">
        <v>680</v>
      </c>
      <c r="E300" s="58" t="s">
        <v>155</v>
      </c>
      <c r="F300" s="58" t="s">
        <v>155</v>
      </c>
      <c r="G300" s="58" t="s">
        <v>313</v>
      </c>
      <c r="H300" s="58" t="s">
        <v>314</v>
      </c>
      <c r="I300" s="58">
        <v>30</v>
      </c>
      <c r="J300" s="58">
        <v>20</v>
      </c>
      <c r="K300" s="58">
        <v>2.9</v>
      </c>
      <c r="L300" s="58">
        <v>57</v>
      </c>
      <c r="M300" s="58" t="s">
        <v>155</v>
      </c>
      <c r="N300" s="58" t="s">
        <v>155</v>
      </c>
      <c r="O300" s="58">
        <v>94</v>
      </c>
      <c r="P300" s="58" t="s">
        <v>155</v>
      </c>
      <c r="Q300" s="58" t="s">
        <v>155</v>
      </c>
      <c r="R300" s="58" t="s">
        <v>155</v>
      </c>
      <c r="S300" s="58" t="s">
        <v>155</v>
      </c>
      <c r="T300" s="58">
        <v>165</v>
      </c>
      <c r="U300" s="58">
        <v>-1</v>
      </c>
      <c r="V300" s="58" t="s">
        <v>155</v>
      </c>
      <c r="W300" s="58">
        <v>2.2000000000000002</v>
      </c>
      <c r="X300" s="48"/>
      <c r="Y300" s="48"/>
      <c r="Z300" s="48"/>
    </row>
    <row r="301" spans="1:26" ht="15" customHeight="1">
      <c r="A301" s="59" t="s">
        <v>681</v>
      </c>
      <c r="B301" s="58" t="s">
        <v>312</v>
      </c>
      <c r="C301" s="58" t="s">
        <v>3</v>
      </c>
      <c r="D301" s="58" t="s">
        <v>155</v>
      </c>
      <c r="E301" s="58" t="s">
        <v>155</v>
      </c>
      <c r="F301" s="58" t="s">
        <v>155</v>
      </c>
      <c r="G301" s="58" t="s">
        <v>313</v>
      </c>
      <c r="H301" s="58" t="s">
        <v>314</v>
      </c>
      <c r="I301" s="58">
        <v>30</v>
      </c>
      <c r="J301" s="58">
        <v>12</v>
      </c>
      <c r="K301" s="58">
        <v>1.9</v>
      </c>
      <c r="L301" s="58">
        <v>70</v>
      </c>
      <c r="M301" s="58" t="s">
        <v>155</v>
      </c>
      <c r="N301" s="58" t="s">
        <v>155</v>
      </c>
      <c r="O301" s="58">
        <v>75</v>
      </c>
      <c r="P301" s="58">
        <v>85</v>
      </c>
      <c r="Q301" s="58">
        <v>110</v>
      </c>
      <c r="R301" s="58" t="s">
        <v>155</v>
      </c>
      <c r="S301" s="58" t="s">
        <v>155</v>
      </c>
      <c r="T301" s="58">
        <v>92</v>
      </c>
      <c r="U301" s="58">
        <v>1</v>
      </c>
      <c r="V301" s="58" t="s">
        <v>155</v>
      </c>
      <c r="W301" s="58">
        <v>1.6</v>
      </c>
      <c r="X301" s="48"/>
      <c r="Y301" s="48"/>
      <c r="Z301" s="48"/>
    </row>
    <row r="302" spans="1:26" ht="15" customHeight="1">
      <c r="A302" s="59" t="s">
        <v>682</v>
      </c>
      <c r="B302" s="58" t="s">
        <v>312</v>
      </c>
      <c r="C302" s="58" t="s">
        <v>3</v>
      </c>
      <c r="D302" s="58" t="s">
        <v>155</v>
      </c>
      <c r="E302" s="58" t="s">
        <v>155</v>
      </c>
      <c r="F302" s="58" t="s">
        <v>155</v>
      </c>
      <c r="G302" s="58" t="s">
        <v>360</v>
      </c>
      <c r="H302" s="58" t="s">
        <v>314</v>
      </c>
      <c r="I302" s="58">
        <v>-30</v>
      </c>
      <c r="J302" s="58">
        <v>12</v>
      </c>
      <c r="K302" s="58">
        <v>-1.5</v>
      </c>
      <c r="L302" s="58">
        <v>115</v>
      </c>
      <c r="M302" s="58" t="s">
        <v>155</v>
      </c>
      <c r="N302" s="58" t="s">
        <v>155</v>
      </c>
      <c r="O302" s="58">
        <v>130</v>
      </c>
      <c r="P302" s="58">
        <v>180</v>
      </c>
      <c r="Q302" s="58" t="s">
        <v>155</v>
      </c>
      <c r="R302" s="58" t="s">
        <v>155</v>
      </c>
      <c r="S302" s="58" t="s">
        <v>155</v>
      </c>
      <c r="T302" s="58">
        <v>350</v>
      </c>
      <c r="U302" s="58">
        <v>1.2</v>
      </c>
      <c r="V302" s="58" t="s">
        <v>155</v>
      </c>
      <c r="W302" s="58">
        <v>4.5999999999999996</v>
      </c>
      <c r="X302" s="48"/>
      <c r="Y302" s="48"/>
      <c r="Z302" s="48"/>
    </row>
    <row r="303" spans="1:26" ht="15" customHeight="1">
      <c r="A303" s="59" t="s">
        <v>683</v>
      </c>
      <c r="B303" s="58" t="s">
        <v>312</v>
      </c>
      <c r="C303" s="58" t="s">
        <v>3</v>
      </c>
      <c r="D303" s="58" t="s">
        <v>155</v>
      </c>
      <c r="E303" s="58" t="s">
        <v>155</v>
      </c>
      <c r="F303" s="58" t="s">
        <v>133</v>
      </c>
      <c r="G303" s="58" t="s">
        <v>360</v>
      </c>
      <c r="H303" s="58" t="s">
        <v>314</v>
      </c>
      <c r="I303" s="58">
        <v>-20</v>
      </c>
      <c r="J303" s="58">
        <v>8</v>
      </c>
      <c r="K303" s="58">
        <v>-0.7</v>
      </c>
      <c r="L303" s="58" t="s">
        <v>155</v>
      </c>
      <c r="M303" s="58" t="s">
        <v>155</v>
      </c>
      <c r="N303" s="58" t="s">
        <v>155</v>
      </c>
      <c r="O303" s="58">
        <v>325</v>
      </c>
      <c r="P303" s="58">
        <v>420</v>
      </c>
      <c r="Q303" s="58">
        <v>600</v>
      </c>
      <c r="R303" s="58" t="s">
        <v>155</v>
      </c>
      <c r="S303" s="58" t="s">
        <v>155</v>
      </c>
      <c r="T303" s="58">
        <v>416</v>
      </c>
      <c r="U303" s="58">
        <v>-1.2</v>
      </c>
      <c r="V303" s="58" t="s">
        <v>155</v>
      </c>
      <c r="W303" s="58">
        <v>5.4</v>
      </c>
      <c r="X303" s="48"/>
      <c r="Y303" s="48"/>
      <c r="Z303" s="48"/>
    </row>
    <row r="304" spans="1:26" ht="15" customHeight="1">
      <c r="A304" s="59" t="s">
        <v>684</v>
      </c>
      <c r="B304" s="58" t="s">
        <v>312</v>
      </c>
      <c r="C304" s="58" t="s">
        <v>3</v>
      </c>
      <c r="D304" s="58" t="s">
        <v>155</v>
      </c>
      <c r="E304" s="58" t="s">
        <v>155</v>
      </c>
      <c r="F304" s="58" t="s">
        <v>133</v>
      </c>
      <c r="G304" s="58" t="s">
        <v>313</v>
      </c>
      <c r="H304" s="58" t="s">
        <v>314</v>
      </c>
      <c r="I304" s="58">
        <v>20</v>
      </c>
      <c r="J304" s="58">
        <v>8</v>
      </c>
      <c r="K304" s="58">
        <v>1</v>
      </c>
      <c r="L304" s="58" t="s">
        <v>155</v>
      </c>
      <c r="M304" s="58" t="s">
        <v>155</v>
      </c>
      <c r="N304" s="58" t="s">
        <v>155</v>
      </c>
      <c r="O304" s="58">
        <v>150</v>
      </c>
      <c r="P304" s="58">
        <v>215</v>
      </c>
      <c r="Q304" s="58">
        <v>400</v>
      </c>
      <c r="R304" s="58" t="s">
        <v>155</v>
      </c>
      <c r="S304" s="58" t="s">
        <v>155</v>
      </c>
      <c r="T304" s="58">
        <v>5214</v>
      </c>
      <c r="U304" s="58">
        <v>2.5</v>
      </c>
      <c r="V304" s="58" t="s">
        <v>155</v>
      </c>
      <c r="W304" s="58">
        <v>50</v>
      </c>
      <c r="X304" s="48"/>
      <c r="Y304" s="48"/>
      <c r="Z304" s="48"/>
    </row>
    <row r="305" spans="1:26" ht="15" customHeight="1">
      <c r="A305" s="59" t="s">
        <v>685</v>
      </c>
      <c r="B305" s="58" t="s">
        <v>312</v>
      </c>
      <c r="C305" s="58" t="s">
        <v>3</v>
      </c>
      <c r="D305" s="58" t="s">
        <v>155</v>
      </c>
      <c r="E305" s="58" t="s">
        <v>155</v>
      </c>
      <c r="F305" s="58" t="s">
        <v>155</v>
      </c>
      <c r="G305" s="58" t="s">
        <v>313</v>
      </c>
      <c r="H305" s="58" t="s">
        <v>314</v>
      </c>
      <c r="I305" s="58">
        <v>20</v>
      </c>
      <c r="J305" s="58">
        <v>12</v>
      </c>
      <c r="K305" s="58">
        <v>1.3</v>
      </c>
      <c r="L305" s="58" t="s">
        <v>155</v>
      </c>
      <c r="M305" s="58" t="s">
        <v>155</v>
      </c>
      <c r="N305" s="58" t="s">
        <v>155</v>
      </c>
      <c r="O305" s="58">
        <v>77</v>
      </c>
      <c r="P305" s="58">
        <v>90</v>
      </c>
      <c r="Q305" s="58">
        <v>120</v>
      </c>
      <c r="R305" s="58" t="s">
        <v>155</v>
      </c>
      <c r="S305" s="58" t="s">
        <v>155</v>
      </c>
      <c r="T305" s="58">
        <v>5214</v>
      </c>
      <c r="U305" s="58">
        <v>2.5</v>
      </c>
      <c r="V305" s="58" t="s">
        <v>155</v>
      </c>
      <c r="W305" s="58">
        <v>50</v>
      </c>
      <c r="X305" s="48"/>
      <c r="Y305" s="48"/>
      <c r="Z305" s="48"/>
    </row>
    <row r="306" spans="1:26" ht="15" customHeight="1">
      <c r="A306" s="59" t="s">
        <v>686</v>
      </c>
      <c r="B306" s="58" t="s">
        <v>312</v>
      </c>
      <c r="C306" s="58" t="s">
        <v>3</v>
      </c>
      <c r="D306" s="58" t="s">
        <v>155</v>
      </c>
      <c r="E306" s="58" t="s">
        <v>155</v>
      </c>
      <c r="F306" s="58" t="s">
        <v>155</v>
      </c>
      <c r="G306" s="58" t="s">
        <v>360</v>
      </c>
      <c r="H306" s="58" t="s">
        <v>314</v>
      </c>
      <c r="I306" s="58">
        <v>-20</v>
      </c>
      <c r="J306" s="58">
        <v>12</v>
      </c>
      <c r="K306" s="58">
        <v>-1.3</v>
      </c>
      <c r="L306" s="58" t="s">
        <v>155</v>
      </c>
      <c r="M306" s="58" t="s">
        <v>155</v>
      </c>
      <c r="N306" s="58" t="s">
        <v>155</v>
      </c>
      <c r="O306" s="58">
        <v>125</v>
      </c>
      <c r="P306" s="58">
        <v>150</v>
      </c>
      <c r="Q306" s="58">
        <v>200</v>
      </c>
      <c r="R306" s="58" t="s">
        <v>155</v>
      </c>
      <c r="S306" s="58" t="s">
        <v>155</v>
      </c>
      <c r="T306" s="58">
        <v>6067</v>
      </c>
      <c r="U306" s="58">
        <v>-2.5</v>
      </c>
      <c r="V306" s="58">
        <v>107</v>
      </c>
      <c r="W306" s="58" t="s">
        <v>155</v>
      </c>
      <c r="X306" s="48"/>
      <c r="Y306" s="48"/>
      <c r="Z306" s="48"/>
    </row>
    <row r="307" spans="1:26" ht="15" customHeight="1">
      <c r="A307" s="59" t="s">
        <v>687</v>
      </c>
      <c r="B307" s="58" t="s">
        <v>487</v>
      </c>
      <c r="C307" s="58" t="s">
        <v>4</v>
      </c>
      <c r="D307" s="58" t="s">
        <v>155</v>
      </c>
      <c r="E307" s="58" t="s">
        <v>155</v>
      </c>
      <c r="F307" s="58" t="s">
        <v>155</v>
      </c>
      <c r="G307" s="58" t="s">
        <v>313</v>
      </c>
      <c r="H307" s="58" t="s">
        <v>314</v>
      </c>
      <c r="I307" s="58">
        <v>40</v>
      </c>
      <c r="J307" s="58">
        <v>20</v>
      </c>
      <c r="K307" s="58">
        <v>100</v>
      </c>
      <c r="L307" s="58">
        <v>3.8</v>
      </c>
      <c r="M307" s="58" t="s">
        <v>155</v>
      </c>
      <c r="N307" s="58" t="s">
        <v>155</v>
      </c>
      <c r="O307" s="58">
        <v>5</v>
      </c>
      <c r="P307" s="58" t="s">
        <v>155</v>
      </c>
      <c r="Q307" s="58" t="s">
        <v>155</v>
      </c>
      <c r="R307" s="58" t="s">
        <v>155</v>
      </c>
      <c r="S307" s="58" t="s">
        <v>155</v>
      </c>
      <c r="T307" s="58">
        <v>929</v>
      </c>
      <c r="U307" s="58">
        <v>-2.5</v>
      </c>
      <c r="V307" s="58" t="s">
        <v>155</v>
      </c>
      <c r="W307" s="58">
        <v>8.3000000000000007</v>
      </c>
      <c r="X307" s="48"/>
      <c r="Y307" s="48"/>
      <c r="Z307" s="48"/>
    </row>
    <row r="308" spans="1:26" ht="15" customHeight="1">
      <c r="A308" s="59" t="s">
        <v>688</v>
      </c>
      <c r="B308" s="58" t="s">
        <v>487</v>
      </c>
      <c r="C308" s="58" t="s">
        <v>4</v>
      </c>
      <c r="D308" s="58" t="s">
        <v>689</v>
      </c>
      <c r="E308" s="58" t="s">
        <v>133</v>
      </c>
      <c r="F308" s="58" t="s">
        <v>155</v>
      </c>
      <c r="G308" s="58" t="s">
        <v>313</v>
      </c>
      <c r="H308" s="58" t="s">
        <v>314</v>
      </c>
      <c r="I308" s="58">
        <v>40</v>
      </c>
      <c r="J308" s="58">
        <v>20</v>
      </c>
      <c r="K308" s="58">
        <v>100</v>
      </c>
      <c r="L308" s="58">
        <v>3.8</v>
      </c>
      <c r="M308" s="58" t="s">
        <v>155</v>
      </c>
      <c r="N308" s="58" t="s">
        <v>155</v>
      </c>
      <c r="O308" s="58">
        <v>5</v>
      </c>
      <c r="P308" s="58" t="s">
        <v>155</v>
      </c>
      <c r="Q308" s="58" t="s">
        <v>155</v>
      </c>
      <c r="R308" s="58" t="s">
        <v>155</v>
      </c>
      <c r="S308" s="58" t="s">
        <v>155</v>
      </c>
      <c r="T308" s="58">
        <v>929</v>
      </c>
      <c r="U308" s="58">
        <v>-2.5</v>
      </c>
      <c r="V308" s="58" t="s">
        <v>155</v>
      </c>
      <c r="W308" s="58">
        <v>8.3000000000000007</v>
      </c>
      <c r="X308" s="48"/>
      <c r="Y308" s="48"/>
      <c r="Z308" s="48"/>
    </row>
    <row r="309" spans="1:26" ht="15" customHeight="1">
      <c r="A309" s="59" t="s">
        <v>690</v>
      </c>
      <c r="B309" s="58" t="s">
        <v>487</v>
      </c>
      <c r="C309" s="58" t="s">
        <v>4</v>
      </c>
      <c r="D309" s="58" t="s">
        <v>155</v>
      </c>
      <c r="E309" s="58" t="s">
        <v>155</v>
      </c>
      <c r="F309" s="58" t="s">
        <v>155</v>
      </c>
      <c r="G309" s="58" t="s">
        <v>360</v>
      </c>
      <c r="H309" s="58" t="s">
        <v>314</v>
      </c>
      <c r="I309" s="58">
        <v>-30</v>
      </c>
      <c r="J309" s="58">
        <v>20</v>
      </c>
      <c r="K309" s="58">
        <v>-100</v>
      </c>
      <c r="L309" s="58">
        <v>4.5</v>
      </c>
      <c r="M309" s="58" t="s">
        <v>155</v>
      </c>
      <c r="N309" s="58" t="s">
        <v>155</v>
      </c>
      <c r="O309" s="58">
        <v>7</v>
      </c>
      <c r="P309" s="58" t="s">
        <v>155</v>
      </c>
      <c r="Q309" s="58" t="s">
        <v>155</v>
      </c>
      <c r="R309" s="58" t="s">
        <v>155</v>
      </c>
      <c r="S309" s="58" t="s">
        <v>155</v>
      </c>
      <c r="T309" s="58">
        <v>392</v>
      </c>
      <c r="U309" s="58">
        <v>2.5</v>
      </c>
      <c r="V309" s="58" t="s">
        <v>155</v>
      </c>
      <c r="W309" s="58">
        <v>4.3</v>
      </c>
      <c r="X309" s="48"/>
      <c r="Y309" s="48"/>
      <c r="Z309" s="48"/>
    </row>
    <row r="310" spans="1:26" ht="15" customHeight="1">
      <c r="A310" s="59" t="s">
        <v>691</v>
      </c>
      <c r="B310" s="58" t="s">
        <v>487</v>
      </c>
      <c r="C310" s="58" t="s">
        <v>3</v>
      </c>
      <c r="D310" s="58" t="s">
        <v>155</v>
      </c>
      <c r="E310" s="58" t="s">
        <v>155</v>
      </c>
      <c r="F310" s="58" t="s">
        <v>155</v>
      </c>
      <c r="G310" s="58" t="s">
        <v>360</v>
      </c>
      <c r="H310" s="58" t="s">
        <v>314</v>
      </c>
      <c r="I310" s="58">
        <v>-40</v>
      </c>
      <c r="J310" s="58">
        <v>20</v>
      </c>
      <c r="K310" s="58">
        <v>-16</v>
      </c>
      <c r="L310" s="58">
        <v>45</v>
      </c>
      <c r="M310" s="58" t="s">
        <v>155</v>
      </c>
      <c r="N310" s="58" t="s">
        <v>155</v>
      </c>
      <c r="O310" s="58">
        <v>68</v>
      </c>
      <c r="P310" s="58" t="s">
        <v>155</v>
      </c>
      <c r="Q310" s="58" t="s">
        <v>155</v>
      </c>
      <c r="R310" s="58" t="s">
        <v>155</v>
      </c>
      <c r="S310" s="58" t="s">
        <v>155</v>
      </c>
      <c r="T310" s="58">
        <v>425</v>
      </c>
      <c r="U310" s="58">
        <v>2.5</v>
      </c>
      <c r="V310" s="58" t="s">
        <v>155</v>
      </c>
      <c r="W310" s="58">
        <v>4.4000000000000004</v>
      </c>
      <c r="X310" s="48"/>
      <c r="Y310" s="48"/>
      <c r="Z310" s="48"/>
    </row>
    <row r="311" spans="1:26" ht="15" customHeight="1">
      <c r="A311" s="59" t="s">
        <v>692</v>
      </c>
      <c r="B311" s="58" t="s">
        <v>487</v>
      </c>
      <c r="C311" s="58" t="s">
        <v>3</v>
      </c>
      <c r="D311" s="58" t="s">
        <v>155</v>
      </c>
      <c r="E311" s="58" t="s">
        <v>133</v>
      </c>
      <c r="F311" s="58" t="s">
        <v>155</v>
      </c>
      <c r="G311" s="58" t="s">
        <v>360</v>
      </c>
      <c r="H311" s="58" t="s">
        <v>314</v>
      </c>
      <c r="I311" s="58">
        <v>-40</v>
      </c>
      <c r="J311" s="58">
        <v>20</v>
      </c>
      <c r="K311" s="58">
        <v>-16</v>
      </c>
      <c r="L311" s="58">
        <v>45</v>
      </c>
      <c r="M311" s="58" t="s">
        <v>155</v>
      </c>
      <c r="N311" s="58" t="s">
        <v>155</v>
      </c>
      <c r="O311" s="58">
        <v>68</v>
      </c>
      <c r="P311" s="58" t="s">
        <v>155</v>
      </c>
      <c r="Q311" s="58" t="s">
        <v>155</v>
      </c>
      <c r="R311" s="58" t="s">
        <v>155</v>
      </c>
      <c r="S311" s="58" t="s">
        <v>155</v>
      </c>
      <c r="T311" s="58">
        <v>425</v>
      </c>
      <c r="U311" s="58">
        <v>2.5</v>
      </c>
      <c r="V311" s="58" t="s">
        <v>155</v>
      </c>
      <c r="W311" s="58">
        <v>4.4000000000000004</v>
      </c>
      <c r="X311" s="48"/>
      <c r="Y311" s="48"/>
      <c r="Z311" s="48"/>
    </row>
    <row r="312" spans="1:26" ht="15" customHeight="1">
      <c r="A312" s="59" t="s">
        <v>693</v>
      </c>
      <c r="B312" s="58" t="s">
        <v>487</v>
      </c>
      <c r="C312" s="58" t="s">
        <v>4</v>
      </c>
      <c r="D312" s="58" t="s">
        <v>155</v>
      </c>
      <c r="E312" s="58" t="s">
        <v>155</v>
      </c>
      <c r="F312" s="58" t="s">
        <v>155</v>
      </c>
      <c r="G312" s="58" t="s">
        <v>313</v>
      </c>
      <c r="H312" s="58" t="s">
        <v>314</v>
      </c>
      <c r="I312" s="58">
        <v>30</v>
      </c>
      <c r="J312" s="58">
        <v>20</v>
      </c>
      <c r="K312" s="58">
        <v>25</v>
      </c>
      <c r="L312" s="58">
        <v>25</v>
      </c>
      <c r="M312" s="58" t="s">
        <v>155</v>
      </c>
      <c r="N312" s="58" t="s">
        <v>155</v>
      </c>
      <c r="O312" s="58">
        <v>33</v>
      </c>
      <c r="P312" s="58" t="s">
        <v>155</v>
      </c>
      <c r="Q312" s="58" t="s">
        <v>155</v>
      </c>
      <c r="R312" s="58" t="s">
        <v>155</v>
      </c>
      <c r="S312" s="58" t="s">
        <v>155</v>
      </c>
      <c r="T312" s="58">
        <v>870</v>
      </c>
      <c r="U312" s="58">
        <v>-2.5</v>
      </c>
      <c r="V312" s="58" t="s">
        <v>155</v>
      </c>
      <c r="W312" s="58">
        <v>7.8</v>
      </c>
      <c r="X312" s="48"/>
      <c r="Y312" s="48"/>
      <c r="Z312" s="48"/>
    </row>
    <row r="313" spans="1:26" ht="15" customHeight="1">
      <c r="A313" s="59" t="s">
        <v>694</v>
      </c>
      <c r="B313" s="58" t="s">
        <v>487</v>
      </c>
      <c r="C313" s="58" t="s">
        <v>4</v>
      </c>
      <c r="D313" s="58" t="s">
        <v>155</v>
      </c>
      <c r="E313" s="58" t="s">
        <v>155</v>
      </c>
      <c r="F313" s="58" t="s">
        <v>155</v>
      </c>
      <c r="G313" s="58" t="s">
        <v>313</v>
      </c>
      <c r="H313" s="58" t="s">
        <v>314</v>
      </c>
      <c r="I313" s="58">
        <v>40</v>
      </c>
      <c r="J313" s="58">
        <v>20</v>
      </c>
      <c r="K313" s="58">
        <v>21</v>
      </c>
      <c r="L313" s="58">
        <v>32</v>
      </c>
      <c r="M313" s="58" t="s">
        <v>155</v>
      </c>
      <c r="N313" s="58" t="s">
        <v>155</v>
      </c>
      <c r="O313" s="58">
        <v>40</v>
      </c>
      <c r="P313" s="58" t="s">
        <v>155</v>
      </c>
      <c r="Q313" s="58" t="s">
        <v>155</v>
      </c>
      <c r="R313" s="58" t="s">
        <v>155</v>
      </c>
      <c r="S313" s="58" t="s">
        <v>155</v>
      </c>
      <c r="T313" s="58">
        <v>1169</v>
      </c>
      <c r="U313" s="58">
        <v>-2.5</v>
      </c>
      <c r="V313" s="58" t="s">
        <v>155</v>
      </c>
      <c r="W313" s="58">
        <v>11</v>
      </c>
      <c r="X313" s="48"/>
      <c r="Y313" s="48"/>
      <c r="Z313" s="48"/>
    </row>
    <row r="314" spans="1:26" ht="15" customHeight="1">
      <c r="A314" s="59" t="s">
        <v>695</v>
      </c>
      <c r="B314" s="58" t="s">
        <v>487</v>
      </c>
      <c r="C314" s="58" t="s">
        <v>4</v>
      </c>
      <c r="D314" s="58" t="s">
        <v>696</v>
      </c>
      <c r="E314" s="58" t="s">
        <v>133</v>
      </c>
      <c r="F314" s="58" t="s">
        <v>155</v>
      </c>
      <c r="G314" s="58" t="s">
        <v>313</v>
      </c>
      <c r="H314" s="58" t="s">
        <v>314</v>
      </c>
      <c r="I314" s="58">
        <v>40</v>
      </c>
      <c r="J314" s="58">
        <v>20</v>
      </c>
      <c r="K314" s="58">
        <v>21</v>
      </c>
      <c r="L314" s="58">
        <v>32</v>
      </c>
      <c r="M314" s="58" t="s">
        <v>155</v>
      </c>
      <c r="N314" s="58" t="s">
        <v>155</v>
      </c>
      <c r="O314" s="58">
        <v>40</v>
      </c>
      <c r="P314" s="58" t="s">
        <v>155</v>
      </c>
      <c r="Q314" s="58" t="s">
        <v>155</v>
      </c>
      <c r="R314" s="58" t="s">
        <v>155</v>
      </c>
      <c r="S314" s="58" t="s">
        <v>155</v>
      </c>
      <c r="T314" s="58">
        <v>1040</v>
      </c>
      <c r="U314" s="58">
        <v>2.5</v>
      </c>
      <c r="V314" s="58" t="s">
        <v>155</v>
      </c>
      <c r="W314" s="58">
        <v>10</v>
      </c>
      <c r="X314" s="48"/>
      <c r="Y314" s="48"/>
      <c r="Z314" s="48"/>
    </row>
    <row r="315" spans="1:26" ht="15" customHeight="1">
      <c r="A315" s="59" t="s">
        <v>697</v>
      </c>
      <c r="B315" s="58" t="s">
        <v>487</v>
      </c>
      <c r="C315" s="58" t="s">
        <v>4</v>
      </c>
      <c r="D315" s="58" t="s">
        <v>698</v>
      </c>
      <c r="E315" s="58" t="s">
        <v>155</v>
      </c>
      <c r="F315" s="58" t="s">
        <v>155</v>
      </c>
      <c r="G315" s="58" t="s">
        <v>360</v>
      </c>
      <c r="H315" s="58" t="s">
        <v>314</v>
      </c>
      <c r="I315" s="58">
        <v>-30</v>
      </c>
      <c r="J315" s="58">
        <v>20</v>
      </c>
      <c r="K315" s="58">
        <v>-25</v>
      </c>
      <c r="L315" s="58">
        <v>30</v>
      </c>
      <c r="M315" s="58" t="s">
        <v>155</v>
      </c>
      <c r="N315" s="58" t="s">
        <v>155</v>
      </c>
      <c r="O315" s="58">
        <v>45</v>
      </c>
      <c r="P315" s="58" t="s">
        <v>155</v>
      </c>
      <c r="Q315" s="58" t="s">
        <v>155</v>
      </c>
      <c r="R315" s="58" t="s">
        <v>155</v>
      </c>
      <c r="S315" s="58" t="s">
        <v>155</v>
      </c>
      <c r="T315" s="58">
        <v>1040</v>
      </c>
      <c r="U315" s="58">
        <v>2.5</v>
      </c>
      <c r="V315" s="58" t="s">
        <v>155</v>
      </c>
      <c r="W315" s="58">
        <v>10</v>
      </c>
      <c r="X315" s="48"/>
      <c r="Y315" s="48"/>
      <c r="Z315" s="48"/>
    </row>
    <row r="316" spans="1:26" ht="15" customHeight="1">
      <c r="A316" s="59" t="s">
        <v>699</v>
      </c>
      <c r="B316" s="58" t="s">
        <v>487</v>
      </c>
      <c r="C316" s="58" t="s">
        <v>4</v>
      </c>
      <c r="D316" s="58" t="s">
        <v>155</v>
      </c>
      <c r="E316" s="58" t="s">
        <v>155</v>
      </c>
      <c r="F316" s="58" t="s">
        <v>155</v>
      </c>
      <c r="G316" s="58" t="s">
        <v>360</v>
      </c>
      <c r="H316" s="58" t="s">
        <v>314</v>
      </c>
      <c r="I316" s="58">
        <v>-30</v>
      </c>
      <c r="J316" s="58">
        <v>20</v>
      </c>
      <c r="K316" s="58">
        <v>-35</v>
      </c>
      <c r="L316" s="58">
        <v>19</v>
      </c>
      <c r="M316" s="58" t="s">
        <v>155</v>
      </c>
      <c r="N316" s="58" t="s">
        <v>155</v>
      </c>
      <c r="O316" s="58">
        <v>30</v>
      </c>
      <c r="P316" s="58" t="s">
        <v>155</v>
      </c>
      <c r="Q316" s="58" t="s">
        <v>155</v>
      </c>
      <c r="R316" s="58" t="s">
        <v>155</v>
      </c>
      <c r="S316" s="58" t="s">
        <v>155</v>
      </c>
      <c r="T316" s="58">
        <v>660</v>
      </c>
      <c r="U316" s="58">
        <v>2.5</v>
      </c>
      <c r="V316" s="58" t="s">
        <v>155</v>
      </c>
      <c r="W316" s="58">
        <v>7.1</v>
      </c>
      <c r="X316" s="48"/>
      <c r="Y316" s="48"/>
      <c r="Z316" s="48"/>
    </row>
    <row r="317" spans="1:26" ht="15" customHeight="1">
      <c r="A317" s="59" t="s">
        <v>700</v>
      </c>
      <c r="B317" s="58" t="s">
        <v>487</v>
      </c>
      <c r="C317" s="58" t="s">
        <v>4</v>
      </c>
      <c r="D317" s="58" t="s">
        <v>155</v>
      </c>
      <c r="E317" s="58" t="s">
        <v>155</v>
      </c>
      <c r="F317" s="58" t="s">
        <v>155</v>
      </c>
      <c r="G317" s="58" t="s">
        <v>313</v>
      </c>
      <c r="H317" s="58" t="s">
        <v>314</v>
      </c>
      <c r="I317" s="58">
        <v>40</v>
      </c>
      <c r="J317" s="58">
        <v>20</v>
      </c>
      <c r="K317" s="58">
        <v>40</v>
      </c>
      <c r="L317" s="58">
        <v>12</v>
      </c>
      <c r="M317" s="58" t="s">
        <v>155</v>
      </c>
      <c r="N317" s="58" t="s">
        <v>155</v>
      </c>
      <c r="O317" s="58">
        <v>17</v>
      </c>
      <c r="P317" s="58" t="s">
        <v>155</v>
      </c>
      <c r="Q317" s="58" t="s">
        <v>155</v>
      </c>
      <c r="R317" s="58" t="s">
        <v>155</v>
      </c>
      <c r="S317" s="58" t="s">
        <v>155</v>
      </c>
      <c r="T317" s="58">
        <v>1556</v>
      </c>
      <c r="U317" s="58">
        <v>-2.5</v>
      </c>
      <c r="V317" s="58" t="s">
        <v>155</v>
      </c>
      <c r="W317" s="58">
        <v>14</v>
      </c>
      <c r="X317" s="48"/>
      <c r="Y317" s="48"/>
      <c r="Z317" s="48"/>
    </row>
    <row r="318" spans="1:26" ht="15" customHeight="1">
      <c r="A318" s="59" t="s">
        <v>701</v>
      </c>
      <c r="B318" s="58" t="s">
        <v>487</v>
      </c>
      <c r="C318" s="58" t="s">
        <v>4</v>
      </c>
      <c r="D318" s="58" t="s">
        <v>696</v>
      </c>
      <c r="E318" s="58" t="s">
        <v>133</v>
      </c>
      <c r="F318" s="58" t="s">
        <v>155</v>
      </c>
      <c r="G318" s="58" t="s">
        <v>313</v>
      </c>
      <c r="H318" s="58" t="s">
        <v>314</v>
      </c>
      <c r="I318" s="58">
        <v>40</v>
      </c>
      <c r="J318" s="58">
        <v>20</v>
      </c>
      <c r="K318" s="58">
        <v>40</v>
      </c>
      <c r="L318" s="58">
        <v>12</v>
      </c>
      <c r="M318" s="58" t="s">
        <v>155</v>
      </c>
      <c r="N318" s="58" t="s">
        <v>155</v>
      </c>
      <c r="O318" s="58">
        <v>17</v>
      </c>
      <c r="P318" s="58" t="s">
        <v>155</v>
      </c>
      <c r="Q318" s="58" t="s">
        <v>155</v>
      </c>
      <c r="R318" s="58" t="s">
        <v>155</v>
      </c>
      <c r="S318" s="58" t="s">
        <v>155</v>
      </c>
      <c r="T318" s="58">
        <v>2030</v>
      </c>
      <c r="U318" s="58">
        <v>-2.5</v>
      </c>
      <c r="V318" s="58" t="s">
        <v>155</v>
      </c>
      <c r="W318" s="58">
        <v>19</v>
      </c>
      <c r="X318" s="48"/>
      <c r="Y318" s="48"/>
      <c r="Z318" s="48"/>
    </row>
    <row r="319" spans="1:26" ht="15" customHeight="1">
      <c r="A319" s="59" t="s">
        <v>702</v>
      </c>
      <c r="B319" s="58" t="s">
        <v>487</v>
      </c>
      <c r="C319" s="58" t="s">
        <v>4</v>
      </c>
      <c r="D319" s="58" t="s">
        <v>155</v>
      </c>
      <c r="E319" s="58" t="s">
        <v>155</v>
      </c>
      <c r="F319" s="58" t="s">
        <v>155</v>
      </c>
      <c r="G319" s="58" t="s">
        <v>313</v>
      </c>
      <c r="H319" s="58" t="s">
        <v>314</v>
      </c>
      <c r="I319" s="58">
        <v>30</v>
      </c>
      <c r="J319" s="58">
        <v>20</v>
      </c>
      <c r="K319" s="58">
        <v>45</v>
      </c>
      <c r="L319" s="58">
        <v>12</v>
      </c>
      <c r="M319" s="58" t="s">
        <v>155</v>
      </c>
      <c r="N319" s="58" t="s">
        <v>155</v>
      </c>
      <c r="O319" s="58">
        <v>18</v>
      </c>
      <c r="P319" s="58" t="s">
        <v>155</v>
      </c>
      <c r="Q319" s="58" t="s">
        <v>155</v>
      </c>
      <c r="R319" s="58" t="s">
        <v>155</v>
      </c>
      <c r="S319" s="58" t="s">
        <v>155</v>
      </c>
      <c r="T319" s="58">
        <v>2030</v>
      </c>
      <c r="U319" s="58">
        <v>-2.5</v>
      </c>
      <c r="V319" s="58" t="s">
        <v>155</v>
      </c>
      <c r="W319" s="58">
        <v>19</v>
      </c>
      <c r="X319" s="48"/>
      <c r="Y319" s="48"/>
      <c r="Z319" s="48"/>
    </row>
    <row r="320" spans="1:26" ht="15" customHeight="1">
      <c r="A320" s="59" t="s">
        <v>703</v>
      </c>
      <c r="B320" s="58" t="s">
        <v>487</v>
      </c>
      <c r="C320" s="58" t="s">
        <v>4</v>
      </c>
      <c r="D320" s="58" t="s">
        <v>155</v>
      </c>
      <c r="E320" s="58" t="s">
        <v>155</v>
      </c>
      <c r="F320" s="58" t="s">
        <v>155</v>
      </c>
      <c r="G320" s="58" t="s">
        <v>360</v>
      </c>
      <c r="H320" s="58" t="s">
        <v>314</v>
      </c>
      <c r="I320" s="58">
        <v>-30</v>
      </c>
      <c r="J320" s="58">
        <v>20</v>
      </c>
      <c r="K320" s="58">
        <v>-45</v>
      </c>
      <c r="L320" s="58">
        <v>15.5</v>
      </c>
      <c r="M320" s="58" t="s">
        <v>155</v>
      </c>
      <c r="N320" s="58" t="s">
        <v>155</v>
      </c>
      <c r="O320" s="58">
        <v>23</v>
      </c>
      <c r="P320" s="58" t="s">
        <v>155</v>
      </c>
      <c r="Q320" s="58" t="s">
        <v>155</v>
      </c>
      <c r="R320" s="58" t="s">
        <v>155</v>
      </c>
      <c r="S320" s="58" t="s">
        <v>155</v>
      </c>
      <c r="T320" s="58">
        <v>1258</v>
      </c>
      <c r="U320" s="58">
        <v>2.5</v>
      </c>
      <c r="V320" s="58">
        <v>22</v>
      </c>
      <c r="W320" s="58" t="s">
        <v>155</v>
      </c>
      <c r="X320" s="48"/>
      <c r="Y320" s="48"/>
      <c r="Z320" s="48"/>
    </row>
    <row r="321" spans="1:26" ht="15" customHeight="1">
      <c r="A321" s="59" t="s">
        <v>704</v>
      </c>
      <c r="B321" s="58" t="s">
        <v>487</v>
      </c>
      <c r="C321" s="58" t="s">
        <v>4</v>
      </c>
      <c r="D321" s="58" t="s">
        <v>155</v>
      </c>
      <c r="E321" s="58" t="s">
        <v>155</v>
      </c>
      <c r="F321" s="58" t="s">
        <v>155</v>
      </c>
      <c r="G321" s="58" t="s">
        <v>360</v>
      </c>
      <c r="H321" s="58" t="s">
        <v>314</v>
      </c>
      <c r="I321" s="58">
        <v>-40</v>
      </c>
      <c r="J321" s="58">
        <v>20</v>
      </c>
      <c r="K321" s="58">
        <v>-45</v>
      </c>
      <c r="L321" s="58">
        <v>17</v>
      </c>
      <c r="M321" s="58" t="s">
        <v>155</v>
      </c>
      <c r="N321" s="58" t="s">
        <v>155</v>
      </c>
      <c r="O321" s="58">
        <v>25</v>
      </c>
      <c r="P321" s="58" t="s">
        <v>155</v>
      </c>
      <c r="Q321" s="58" t="s">
        <v>155</v>
      </c>
      <c r="R321" s="58" t="s">
        <v>155</v>
      </c>
      <c r="S321" s="58" t="s">
        <v>155</v>
      </c>
      <c r="T321" s="58">
        <v>1258</v>
      </c>
      <c r="U321" s="58">
        <v>2.5</v>
      </c>
      <c r="V321" s="58">
        <v>22</v>
      </c>
      <c r="W321" s="58" t="s">
        <v>155</v>
      </c>
      <c r="X321" s="48"/>
      <c r="Y321" s="48"/>
      <c r="Z321" s="48"/>
    </row>
    <row r="322" spans="1:26" ht="15" customHeight="1">
      <c r="A322" s="59" t="s">
        <v>705</v>
      </c>
      <c r="B322" s="58" t="s">
        <v>487</v>
      </c>
      <c r="C322" s="58" t="s">
        <v>4</v>
      </c>
      <c r="D322" s="58" t="s">
        <v>155</v>
      </c>
      <c r="E322" s="58" t="s">
        <v>133</v>
      </c>
      <c r="F322" s="58" t="s">
        <v>155</v>
      </c>
      <c r="G322" s="58" t="s">
        <v>360</v>
      </c>
      <c r="H322" s="58" t="s">
        <v>314</v>
      </c>
      <c r="I322" s="58">
        <v>-40</v>
      </c>
      <c r="J322" s="58">
        <v>20</v>
      </c>
      <c r="K322" s="58">
        <v>-45</v>
      </c>
      <c r="L322" s="58">
        <v>17</v>
      </c>
      <c r="M322" s="58" t="s">
        <v>155</v>
      </c>
      <c r="N322" s="58" t="s">
        <v>155</v>
      </c>
      <c r="O322" s="58">
        <v>25</v>
      </c>
      <c r="P322" s="58" t="s">
        <v>155</v>
      </c>
      <c r="Q322" s="58" t="s">
        <v>155</v>
      </c>
      <c r="R322" s="58" t="s">
        <v>155</v>
      </c>
      <c r="S322" s="58" t="s">
        <v>155</v>
      </c>
      <c r="T322" s="58">
        <v>2767</v>
      </c>
      <c r="U322" s="58">
        <v>-2.5</v>
      </c>
      <c r="V322" s="58" t="s">
        <v>155</v>
      </c>
      <c r="W322" s="58">
        <v>23</v>
      </c>
      <c r="X322" s="48"/>
      <c r="Y322" s="48"/>
      <c r="Z322" s="48"/>
    </row>
    <row r="323" spans="1:26" ht="15" customHeight="1">
      <c r="A323" s="59" t="s">
        <v>706</v>
      </c>
      <c r="B323" s="58" t="s">
        <v>487</v>
      </c>
      <c r="C323" s="58" t="s">
        <v>4</v>
      </c>
      <c r="D323" s="58" t="s">
        <v>155</v>
      </c>
      <c r="E323" s="58" t="s">
        <v>155</v>
      </c>
      <c r="F323" s="58" t="s">
        <v>155</v>
      </c>
      <c r="G323" s="58" t="s">
        <v>313</v>
      </c>
      <c r="H323" s="58" t="s">
        <v>314</v>
      </c>
      <c r="I323" s="58">
        <v>40</v>
      </c>
      <c r="J323" s="58">
        <v>20</v>
      </c>
      <c r="K323" s="58">
        <v>50</v>
      </c>
      <c r="L323" s="58">
        <v>9.5</v>
      </c>
      <c r="M323" s="58" t="s">
        <v>155</v>
      </c>
      <c r="N323" s="58" t="s">
        <v>155</v>
      </c>
      <c r="O323" s="58">
        <v>14</v>
      </c>
      <c r="P323" s="58" t="s">
        <v>155</v>
      </c>
      <c r="Q323" s="58" t="s">
        <v>155</v>
      </c>
      <c r="R323" s="58" t="s">
        <v>155</v>
      </c>
      <c r="S323" s="58" t="s">
        <v>155</v>
      </c>
      <c r="T323" s="58">
        <v>2767</v>
      </c>
      <c r="U323" s="58">
        <v>-2.5</v>
      </c>
      <c r="V323" s="58" t="s">
        <v>155</v>
      </c>
      <c r="W323" s="58">
        <v>23</v>
      </c>
      <c r="X323" s="48"/>
      <c r="Y323" s="48"/>
      <c r="Z323" s="48"/>
    </row>
    <row r="324" spans="1:26" ht="15" customHeight="1">
      <c r="A324" s="59" t="s">
        <v>707</v>
      </c>
      <c r="B324" s="58" t="s">
        <v>487</v>
      </c>
      <c r="C324" s="58" t="s">
        <v>4</v>
      </c>
      <c r="D324" s="58" t="s">
        <v>696</v>
      </c>
      <c r="E324" s="58" t="s">
        <v>133</v>
      </c>
      <c r="F324" s="58" t="s">
        <v>155</v>
      </c>
      <c r="G324" s="58" t="s">
        <v>313</v>
      </c>
      <c r="H324" s="58" t="s">
        <v>314</v>
      </c>
      <c r="I324" s="58">
        <v>40</v>
      </c>
      <c r="J324" s="58">
        <v>20</v>
      </c>
      <c r="K324" s="58">
        <v>50</v>
      </c>
      <c r="L324" s="58">
        <v>9.5</v>
      </c>
      <c r="M324" s="58" t="s">
        <v>155</v>
      </c>
      <c r="N324" s="58" t="s">
        <v>155</v>
      </c>
      <c r="O324" s="58">
        <v>14</v>
      </c>
      <c r="P324" s="58" t="s">
        <v>155</v>
      </c>
      <c r="Q324" s="58" t="s">
        <v>155</v>
      </c>
      <c r="R324" s="58" t="s">
        <v>155</v>
      </c>
      <c r="S324" s="58" t="s">
        <v>155</v>
      </c>
      <c r="T324" s="58">
        <v>763</v>
      </c>
      <c r="U324" s="58">
        <v>2.5</v>
      </c>
      <c r="V324" s="58" t="s">
        <v>155</v>
      </c>
      <c r="W324" s="58">
        <v>7.1</v>
      </c>
      <c r="X324" s="48"/>
      <c r="Y324" s="48"/>
      <c r="Z324" s="48"/>
    </row>
    <row r="325" spans="1:26" ht="15" customHeight="1">
      <c r="A325" s="59" t="s">
        <v>708</v>
      </c>
      <c r="B325" s="58" t="s">
        <v>487</v>
      </c>
      <c r="C325" s="58" t="s">
        <v>4</v>
      </c>
      <c r="D325" s="58" t="s">
        <v>155</v>
      </c>
      <c r="E325" s="58" t="s">
        <v>155</v>
      </c>
      <c r="F325" s="58" t="s">
        <v>155</v>
      </c>
      <c r="G325" s="58" t="s">
        <v>360</v>
      </c>
      <c r="H325" s="58" t="s">
        <v>314</v>
      </c>
      <c r="I325" s="58">
        <v>-40</v>
      </c>
      <c r="J325" s="58">
        <v>20</v>
      </c>
      <c r="K325" s="58">
        <v>-50</v>
      </c>
      <c r="L325" s="58">
        <v>12</v>
      </c>
      <c r="M325" s="58" t="s">
        <v>155</v>
      </c>
      <c r="N325" s="58" t="s">
        <v>155</v>
      </c>
      <c r="O325" s="58">
        <v>17.5</v>
      </c>
      <c r="P325" s="58" t="s">
        <v>155</v>
      </c>
      <c r="Q325" s="58" t="s">
        <v>155</v>
      </c>
      <c r="R325" s="58" t="s">
        <v>155</v>
      </c>
      <c r="S325" s="58" t="s">
        <v>155</v>
      </c>
      <c r="T325" s="58">
        <v>1759</v>
      </c>
      <c r="U325" s="58">
        <v>2.5</v>
      </c>
      <c r="V325" s="58" t="s">
        <v>155</v>
      </c>
      <c r="W325" s="58">
        <v>17</v>
      </c>
      <c r="X325" s="48"/>
      <c r="Y325" s="48"/>
      <c r="Z325" s="48"/>
    </row>
    <row r="326" spans="1:26" ht="15" customHeight="1">
      <c r="A326" s="59" t="s">
        <v>709</v>
      </c>
      <c r="B326" s="58" t="s">
        <v>487</v>
      </c>
      <c r="C326" s="58" t="s">
        <v>4</v>
      </c>
      <c r="D326" s="58" t="s">
        <v>710</v>
      </c>
      <c r="E326" s="58" t="s">
        <v>133</v>
      </c>
      <c r="F326" s="58" t="s">
        <v>155</v>
      </c>
      <c r="G326" s="58" t="s">
        <v>360</v>
      </c>
      <c r="H326" s="58" t="s">
        <v>314</v>
      </c>
      <c r="I326" s="58">
        <v>-40</v>
      </c>
      <c r="J326" s="58">
        <v>20</v>
      </c>
      <c r="K326" s="58">
        <v>-50</v>
      </c>
      <c r="L326" s="58">
        <v>12</v>
      </c>
      <c r="M326" s="58" t="s">
        <v>155</v>
      </c>
      <c r="N326" s="58" t="s">
        <v>155</v>
      </c>
      <c r="O326" s="58">
        <v>17.5</v>
      </c>
      <c r="P326" s="58" t="s">
        <v>155</v>
      </c>
      <c r="Q326" s="58" t="s">
        <v>155</v>
      </c>
      <c r="R326" s="58" t="s">
        <v>155</v>
      </c>
      <c r="S326" s="58" t="s">
        <v>155</v>
      </c>
      <c r="T326" s="58">
        <v>1759</v>
      </c>
      <c r="U326" s="58">
        <v>2.5</v>
      </c>
      <c r="V326" s="58" t="s">
        <v>155</v>
      </c>
      <c r="W326" s="58">
        <v>17</v>
      </c>
      <c r="X326" s="48"/>
      <c r="Y326" s="48"/>
      <c r="Z326" s="48"/>
    </row>
    <row r="327" spans="1:26" ht="15" customHeight="1">
      <c r="A327" s="59" t="s">
        <v>711</v>
      </c>
      <c r="B327" s="58" t="s">
        <v>487</v>
      </c>
      <c r="C327" s="58" t="s">
        <v>4</v>
      </c>
      <c r="D327" s="58" t="s">
        <v>155</v>
      </c>
      <c r="E327" s="58" t="s">
        <v>155</v>
      </c>
      <c r="F327" s="58" t="s">
        <v>155</v>
      </c>
      <c r="G327" s="58" t="s">
        <v>313</v>
      </c>
      <c r="H327" s="58" t="s">
        <v>314</v>
      </c>
      <c r="I327" s="58">
        <v>30</v>
      </c>
      <c r="J327" s="58">
        <v>20</v>
      </c>
      <c r="K327" s="58">
        <v>55</v>
      </c>
      <c r="L327" s="58">
        <v>9</v>
      </c>
      <c r="M327" s="58" t="s">
        <v>155</v>
      </c>
      <c r="N327" s="58" t="s">
        <v>155</v>
      </c>
      <c r="O327" s="58">
        <v>13</v>
      </c>
      <c r="P327" s="58" t="s">
        <v>155</v>
      </c>
      <c r="Q327" s="58" t="s">
        <v>155</v>
      </c>
      <c r="R327" s="58" t="s">
        <v>155</v>
      </c>
      <c r="S327" s="58" t="s">
        <v>155</v>
      </c>
      <c r="T327" s="58">
        <v>3228</v>
      </c>
      <c r="U327" s="58">
        <v>-2.5</v>
      </c>
      <c r="V327" s="58" t="s">
        <v>155</v>
      </c>
      <c r="W327" s="58">
        <v>27</v>
      </c>
      <c r="X327" s="48"/>
      <c r="Y327" s="48"/>
      <c r="Z327" s="48"/>
    </row>
    <row r="328" spans="1:26" ht="15" customHeight="1">
      <c r="A328" s="59" t="s">
        <v>712</v>
      </c>
      <c r="B328" s="58" t="s">
        <v>487</v>
      </c>
      <c r="C328" s="58" t="s">
        <v>4</v>
      </c>
      <c r="D328" s="58" t="s">
        <v>155</v>
      </c>
      <c r="E328" s="58" t="s">
        <v>155</v>
      </c>
      <c r="F328" s="58" t="s">
        <v>155</v>
      </c>
      <c r="G328" s="58" t="s">
        <v>313</v>
      </c>
      <c r="H328" s="58" t="s">
        <v>314</v>
      </c>
      <c r="I328" s="58">
        <v>40</v>
      </c>
      <c r="J328" s="58">
        <v>20</v>
      </c>
      <c r="K328" s="58">
        <v>60</v>
      </c>
      <c r="L328" s="58">
        <v>6.5</v>
      </c>
      <c r="M328" s="58" t="s">
        <v>155</v>
      </c>
      <c r="N328" s="58" t="s">
        <v>155</v>
      </c>
      <c r="O328" s="58">
        <v>9</v>
      </c>
      <c r="P328" s="58" t="s">
        <v>155</v>
      </c>
      <c r="Q328" s="58" t="s">
        <v>155</v>
      </c>
      <c r="R328" s="58" t="s">
        <v>155</v>
      </c>
      <c r="S328" s="58" t="s">
        <v>155</v>
      </c>
      <c r="T328" s="58">
        <v>3228</v>
      </c>
      <c r="U328" s="58">
        <v>-2.5</v>
      </c>
      <c r="V328" s="58" t="s">
        <v>155</v>
      </c>
      <c r="W328" s="58">
        <v>27</v>
      </c>
      <c r="X328" s="48"/>
      <c r="Y328" s="48"/>
      <c r="Z328" s="48"/>
    </row>
    <row r="329" spans="1:26" ht="15" customHeight="1">
      <c r="A329" s="59" t="s">
        <v>713</v>
      </c>
      <c r="B329" s="58" t="s">
        <v>487</v>
      </c>
      <c r="C329" s="58" t="s">
        <v>4</v>
      </c>
      <c r="D329" s="58" t="s">
        <v>714</v>
      </c>
      <c r="E329" s="58" t="s">
        <v>133</v>
      </c>
      <c r="F329" s="58" t="s">
        <v>155</v>
      </c>
      <c r="G329" s="58" t="s">
        <v>313</v>
      </c>
      <c r="H329" s="58" t="s">
        <v>314</v>
      </c>
      <c r="I329" s="58">
        <v>40</v>
      </c>
      <c r="J329" s="58">
        <v>20</v>
      </c>
      <c r="K329" s="58">
        <v>60</v>
      </c>
      <c r="L329" s="58">
        <v>6.5</v>
      </c>
      <c r="M329" s="58" t="s">
        <v>155</v>
      </c>
      <c r="N329" s="58" t="s">
        <v>155</v>
      </c>
      <c r="O329" s="58">
        <v>9</v>
      </c>
      <c r="P329" s="58" t="s">
        <v>155</v>
      </c>
      <c r="Q329" s="58" t="s">
        <v>155</v>
      </c>
      <c r="R329" s="58" t="s">
        <v>155</v>
      </c>
      <c r="S329" s="58" t="s">
        <v>155</v>
      </c>
      <c r="T329" s="58">
        <v>1323</v>
      </c>
      <c r="U329" s="58">
        <v>2.5</v>
      </c>
      <c r="V329" s="58" t="s">
        <v>155</v>
      </c>
      <c r="W329" s="58">
        <v>12</v>
      </c>
      <c r="X329" s="48"/>
      <c r="Y329" s="48"/>
      <c r="Z329" s="48"/>
    </row>
    <row r="330" spans="1:26" ht="15" customHeight="1">
      <c r="A330" s="59" t="s">
        <v>715</v>
      </c>
      <c r="B330" s="58" t="s">
        <v>487</v>
      </c>
      <c r="C330" s="58" t="s">
        <v>4</v>
      </c>
      <c r="D330" s="58" t="s">
        <v>716</v>
      </c>
      <c r="E330" s="58" t="s">
        <v>155</v>
      </c>
      <c r="F330" s="58" t="s">
        <v>155</v>
      </c>
      <c r="G330" s="58" t="s">
        <v>360</v>
      </c>
      <c r="H330" s="58" t="s">
        <v>314</v>
      </c>
      <c r="I330" s="58">
        <v>-30</v>
      </c>
      <c r="J330" s="58">
        <v>20</v>
      </c>
      <c r="K330" s="58">
        <v>-70</v>
      </c>
      <c r="L330" s="58">
        <v>8.5</v>
      </c>
      <c r="M330" s="58" t="s">
        <v>155</v>
      </c>
      <c r="N330" s="58" t="s">
        <v>155</v>
      </c>
      <c r="O330" s="58">
        <v>14</v>
      </c>
      <c r="P330" s="58" t="s">
        <v>155</v>
      </c>
      <c r="Q330" s="58" t="s">
        <v>155</v>
      </c>
      <c r="R330" s="58" t="s">
        <v>155</v>
      </c>
      <c r="S330" s="58" t="s">
        <v>155</v>
      </c>
      <c r="T330" s="58">
        <v>1258</v>
      </c>
      <c r="U330" s="58">
        <v>2.5</v>
      </c>
      <c r="V330" s="58" t="s">
        <v>155</v>
      </c>
      <c r="W330" s="58">
        <v>25</v>
      </c>
      <c r="X330" s="48"/>
      <c r="Y330" s="48"/>
      <c r="Z330" s="48"/>
    </row>
    <row r="331" spans="1:26" ht="15" customHeight="1">
      <c r="A331" s="59" t="s">
        <v>717</v>
      </c>
      <c r="B331" s="58" t="s">
        <v>487</v>
      </c>
      <c r="C331" s="58" t="s">
        <v>4</v>
      </c>
      <c r="D331" s="58" t="s">
        <v>155</v>
      </c>
      <c r="E331" s="58" t="s">
        <v>133</v>
      </c>
      <c r="F331" s="58" t="s">
        <v>155</v>
      </c>
      <c r="G331" s="58" t="s">
        <v>360</v>
      </c>
      <c r="H331" s="58" t="s">
        <v>314</v>
      </c>
      <c r="I331" s="58">
        <v>-30</v>
      </c>
      <c r="J331" s="58">
        <v>20</v>
      </c>
      <c r="K331" s="58">
        <v>-70</v>
      </c>
      <c r="L331" s="58">
        <v>8.5</v>
      </c>
      <c r="M331" s="58" t="s">
        <v>155</v>
      </c>
      <c r="N331" s="58" t="s">
        <v>155</v>
      </c>
      <c r="O331" s="58">
        <v>14</v>
      </c>
      <c r="P331" s="58" t="s">
        <v>155</v>
      </c>
      <c r="Q331" s="58" t="s">
        <v>155</v>
      </c>
      <c r="R331" s="58" t="s">
        <v>155</v>
      </c>
      <c r="S331" s="58" t="s">
        <v>155</v>
      </c>
      <c r="T331" s="58">
        <v>1258</v>
      </c>
      <c r="U331" s="58">
        <v>2.5</v>
      </c>
      <c r="V331" s="58" t="s">
        <v>155</v>
      </c>
      <c r="W331" s="58">
        <v>25</v>
      </c>
      <c r="X331" s="48"/>
      <c r="Y331" s="48"/>
      <c r="Z331" s="48"/>
    </row>
    <row r="332" spans="1:26" ht="15" customHeight="1">
      <c r="A332" s="59" t="s">
        <v>718</v>
      </c>
      <c r="B332" s="58" t="s">
        <v>487</v>
      </c>
      <c r="C332" s="58" t="s">
        <v>4</v>
      </c>
      <c r="D332" s="58" t="s">
        <v>155</v>
      </c>
      <c r="E332" s="58" t="s">
        <v>155</v>
      </c>
      <c r="F332" s="58" t="s">
        <v>155</v>
      </c>
      <c r="G332" s="58" t="s">
        <v>313</v>
      </c>
      <c r="H332" s="58" t="s">
        <v>314</v>
      </c>
      <c r="I332" s="58">
        <v>30</v>
      </c>
      <c r="J332" s="58">
        <v>20</v>
      </c>
      <c r="K332" s="58">
        <v>80</v>
      </c>
      <c r="L332" s="58">
        <v>6</v>
      </c>
      <c r="M332" s="58" t="s">
        <v>155</v>
      </c>
      <c r="N332" s="58" t="s">
        <v>155</v>
      </c>
      <c r="O332" s="58">
        <v>9</v>
      </c>
      <c r="P332" s="58" t="s">
        <v>155</v>
      </c>
      <c r="Q332" s="58" t="s">
        <v>155</v>
      </c>
      <c r="R332" s="58" t="s">
        <v>155</v>
      </c>
      <c r="S332" s="58" t="s">
        <v>155</v>
      </c>
      <c r="T332" s="58">
        <v>2436</v>
      </c>
      <c r="U332" s="58">
        <v>2.5</v>
      </c>
      <c r="V332" s="58" t="s">
        <v>155</v>
      </c>
      <c r="W332" s="58">
        <v>23</v>
      </c>
      <c r="X332" s="48"/>
      <c r="Y332" s="48"/>
      <c r="Z332" s="48"/>
    </row>
    <row r="333" spans="1:26" ht="15" customHeight="1">
      <c r="A333" s="59" t="s">
        <v>719</v>
      </c>
      <c r="B333" s="58" t="s">
        <v>487</v>
      </c>
      <c r="C333" s="58" t="s">
        <v>4</v>
      </c>
      <c r="D333" s="58" t="s">
        <v>155</v>
      </c>
      <c r="E333" s="58" t="s">
        <v>155</v>
      </c>
      <c r="F333" s="58" t="s">
        <v>155</v>
      </c>
      <c r="G333" s="58" t="s">
        <v>313</v>
      </c>
      <c r="H333" s="58" t="s">
        <v>314</v>
      </c>
      <c r="I333" s="58">
        <v>40</v>
      </c>
      <c r="J333" s="58">
        <v>20</v>
      </c>
      <c r="K333" s="58">
        <v>80</v>
      </c>
      <c r="L333" s="58">
        <v>5.5</v>
      </c>
      <c r="M333" s="58" t="s">
        <v>155</v>
      </c>
      <c r="N333" s="58" t="s">
        <v>155</v>
      </c>
      <c r="O333" s="58">
        <v>7.5</v>
      </c>
      <c r="P333" s="58" t="s">
        <v>155</v>
      </c>
      <c r="Q333" s="58" t="s">
        <v>155</v>
      </c>
      <c r="R333" s="58" t="s">
        <v>155</v>
      </c>
      <c r="S333" s="58" t="s">
        <v>155</v>
      </c>
      <c r="T333" s="58">
        <v>2436</v>
      </c>
      <c r="U333" s="58">
        <v>2.5</v>
      </c>
      <c r="V333" s="58" t="s">
        <v>155</v>
      </c>
      <c r="W333" s="58">
        <v>23</v>
      </c>
      <c r="X333" s="48"/>
      <c r="Y333" s="48"/>
      <c r="Z333" s="48"/>
    </row>
    <row r="334" spans="1:26" ht="15" customHeight="1">
      <c r="A334" s="59" t="s">
        <v>720</v>
      </c>
      <c r="B334" s="58" t="s">
        <v>487</v>
      </c>
      <c r="C334" s="58" t="s">
        <v>4</v>
      </c>
      <c r="D334" s="58" t="s">
        <v>714</v>
      </c>
      <c r="E334" s="58" t="s">
        <v>133</v>
      </c>
      <c r="F334" s="58" t="s">
        <v>155</v>
      </c>
      <c r="G334" s="58" t="s">
        <v>313</v>
      </c>
      <c r="H334" s="58" t="s">
        <v>314</v>
      </c>
      <c r="I334" s="58">
        <v>40</v>
      </c>
      <c r="J334" s="58">
        <v>20</v>
      </c>
      <c r="K334" s="58">
        <v>80</v>
      </c>
      <c r="L334" s="58">
        <v>5.5</v>
      </c>
      <c r="M334" s="58" t="s">
        <v>155</v>
      </c>
      <c r="N334" s="58" t="s">
        <v>155</v>
      </c>
      <c r="O334" s="58">
        <v>7.5</v>
      </c>
      <c r="P334" s="58" t="s">
        <v>155</v>
      </c>
      <c r="Q334" s="58" t="s">
        <v>155</v>
      </c>
      <c r="R334" s="58" t="s">
        <v>155</v>
      </c>
      <c r="S334" s="58" t="s">
        <v>155</v>
      </c>
      <c r="T334" s="58">
        <v>4305</v>
      </c>
      <c r="U334" s="58">
        <v>2.5</v>
      </c>
      <c r="V334" s="58" t="s">
        <v>155</v>
      </c>
      <c r="W334" s="58">
        <v>35</v>
      </c>
      <c r="X334" s="48"/>
      <c r="Y334" s="48"/>
      <c r="Z334" s="48"/>
    </row>
    <row r="335" spans="1:26" ht="15" customHeight="1">
      <c r="A335" s="59" t="s">
        <v>721</v>
      </c>
      <c r="B335" s="58" t="s">
        <v>487</v>
      </c>
      <c r="C335" s="58" t="s">
        <v>4</v>
      </c>
      <c r="D335" s="58" t="s">
        <v>155</v>
      </c>
      <c r="E335" s="58" t="s">
        <v>155</v>
      </c>
      <c r="F335" s="58" t="s">
        <v>155</v>
      </c>
      <c r="G335" s="58" t="s">
        <v>313</v>
      </c>
      <c r="H335" s="58" t="s">
        <v>314</v>
      </c>
      <c r="I335" s="58">
        <v>30</v>
      </c>
      <c r="J335" s="58">
        <v>20</v>
      </c>
      <c r="K335" s="58">
        <v>85</v>
      </c>
      <c r="L335" s="58">
        <v>3.8</v>
      </c>
      <c r="M335" s="58" t="s">
        <v>155</v>
      </c>
      <c r="N335" s="58" t="s">
        <v>155</v>
      </c>
      <c r="O335" s="58">
        <v>5.5</v>
      </c>
      <c r="P335" s="58" t="s">
        <v>155</v>
      </c>
      <c r="Q335" s="58" t="s">
        <v>155</v>
      </c>
      <c r="R335" s="58" t="s">
        <v>155</v>
      </c>
      <c r="S335" s="58" t="s">
        <v>155</v>
      </c>
      <c r="T335" s="58">
        <v>350</v>
      </c>
      <c r="U335" s="58">
        <v>1.2</v>
      </c>
      <c r="V335" s="58" t="s">
        <v>155</v>
      </c>
      <c r="W335" s="58">
        <v>4.5999999999999996</v>
      </c>
      <c r="X335" s="48"/>
      <c r="Y335" s="48"/>
      <c r="Z335" s="48"/>
    </row>
    <row r="336" spans="1:26" ht="15" customHeight="1">
      <c r="A336" s="59" t="s">
        <v>722</v>
      </c>
      <c r="B336" s="58" t="s">
        <v>487</v>
      </c>
      <c r="C336" s="58" t="s">
        <v>3</v>
      </c>
      <c r="D336" s="58" t="s">
        <v>155</v>
      </c>
      <c r="E336" s="58" t="s">
        <v>133</v>
      </c>
      <c r="F336" s="58" t="s">
        <v>155</v>
      </c>
      <c r="G336" s="58" t="s">
        <v>313</v>
      </c>
      <c r="H336" s="58" t="s">
        <v>314</v>
      </c>
      <c r="I336" s="58">
        <v>30</v>
      </c>
      <c r="J336" s="58">
        <v>20</v>
      </c>
      <c r="K336" s="58">
        <v>85</v>
      </c>
      <c r="L336" s="58">
        <v>3.8</v>
      </c>
      <c r="M336" s="58" t="s">
        <v>155</v>
      </c>
      <c r="N336" s="58" t="s">
        <v>155</v>
      </c>
      <c r="O336" s="58">
        <v>5.5</v>
      </c>
      <c r="P336" s="58" t="s">
        <v>155</v>
      </c>
      <c r="Q336" s="58" t="s">
        <v>155</v>
      </c>
      <c r="R336" s="58" t="s">
        <v>155</v>
      </c>
      <c r="S336" s="58" t="s">
        <v>155</v>
      </c>
      <c r="T336" s="58">
        <v>416</v>
      </c>
      <c r="U336" s="58">
        <v>-1.2</v>
      </c>
      <c r="V336" s="58" t="s">
        <v>155</v>
      </c>
      <c r="W336" s="58">
        <v>5.4</v>
      </c>
      <c r="X336" s="48"/>
      <c r="Y336" s="48"/>
      <c r="Z336" s="48"/>
    </row>
    <row r="337" spans="1:26" ht="15" customHeight="1">
      <c r="A337" s="59" t="s">
        <v>723</v>
      </c>
      <c r="B337" s="58" t="s">
        <v>487</v>
      </c>
      <c r="C337" s="58" t="s">
        <v>4</v>
      </c>
      <c r="D337" s="58" t="s">
        <v>155</v>
      </c>
      <c r="E337" s="58" t="s">
        <v>155</v>
      </c>
      <c r="F337" s="58" t="s">
        <v>155</v>
      </c>
      <c r="G337" s="58" t="s">
        <v>313</v>
      </c>
      <c r="H337" s="58" t="s">
        <v>314</v>
      </c>
      <c r="I337" s="58">
        <v>30</v>
      </c>
      <c r="J337" s="58">
        <v>20</v>
      </c>
      <c r="K337" s="58">
        <v>90</v>
      </c>
      <c r="L337" s="58">
        <v>2.6</v>
      </c>
      <c r="M337" s="58" t="s">
        <v>155</v>
      </c>
      <c r="N337" s="58" t="s">
        <v>155</v>
      </c>
      <c r="O337" s="58">
        <v>3.4</v>
      </c>
      <c r="P337" s="58" t="s">
        <v>155</v>
      </c>
      <c r="Q337" s="58" t="s">
        <v>155</v>
      </c>
      <c r="R337" s="58" t="s">
        <v>155</v>
      </c>
      <c r="S337" s="58" t="s">
        <v>155</v>
      </c>
      <c r="T337" s="58">
        <v>92</v>
      </c>
      <c r="U337" s="58">
        <v>1</v>
      </c>
      <c r="V337" s="58" t="s">
        <v>155</v>
      </c>
      <c r="W337" s="58">
        <v>1.6</v>
      </c>
      <c r="X337" s="48"/>
      <c r="Y337" s="48"/>
      <c r="Z337" s="48"/>
    </row>
    <row r="338" spans="1:26" ht="15" customHeight="1">
      <c r="A338" s="59" t="s">
        <v>724</v>
      </c>
      <c r="B338" s="58" t="s">
        <v>344</v>
      </c>
      <c r="C338" s="58" t="s">
        <v>3</v>
      </c>
      <c r="D338" s="58" t="s">
        <v>155</v>
      </c>
      <c r="E338" s="58" t="s">
        <v>155</v>
      </c>
      <c r="F338" s="58" t="s">
        <v>155</v>
      </c>
      <c r="G338" s="58" t="s">
        <v>313</v>
      </c>
      <c r="H338" s="58" t="s">
        <v>314</v>
      </c>
      <c r="I338" s="58">
        <v>20</v>
      </c>
      <c r="J338" s="58">
        <v>12</v>
      </c>
      <c r="K338" s="58">
        <v>1.1000000000000001</v>
      </c>
      <c r="L338" s="58" t="s">
        <v>155</v>
      </c>
      <c r="M338" s="58" t="s">
        <v>155</v>
      </c>
      <c r="N338" s="58" t="s">
        <v>155</v>
      </c>
      <c r="O338" s="58">
        <v>88</v>
      </c>
      <c r="P338" s="58">
        <v>100</v>
      </c>
      <c r="Q338" s="58">
        <v>130</v>
      </c>
      <c r="R338" s="58" t="s">
        <v>155</v>
      </c>
      <c r="S338" s="58" t="s">
        <v>155</v>
      </c>
      <c r="T338" s="58">
        <v>151</v>
      </c>
      <c r="U338" s="58">
        <v>-1</v>
      </c>
      <c r="V338" s="58" t="s">
        <v>155</v>
      </c>
      <c r="W338" s="58">
        <v>2.2000000000000002</v>
      </c>
      <c r="X338" s="48"/>
      <c r="Y338" s="48"/>
      <c r="Z338" s="48"/>
    </row>
    <row r="339" spans="1:26" ht="15" customHeight="1">
      <c r="A339" s="59" t="s">
        <v>725</v>
      </c>
      <c r="B339" s="58" t="s">
        <v>344</v>
      </c>
      <c r="C339" s="58" t="s">
        <v>3</v>
      </c>
      <c r="D339" s="58" t="s">
        <v>155</v>
      </c>
      <c r="E339" s="58" t="s">
        <v>155</v>
      </c>
      <c r="F339" s="58" t="s">
        <v>155</v>
      </c>
      <c r="G339" s="58" t="s">
        <v>360</v>
      </c>
      <c r="H339" s="58" t="s">
        <v>314</v>
      </c>
      <c r="I339" s="58">
        <v>-20</v>
      </c>
      <c r="J339" s="58">
        <v>12</v>
      </c>
      <c r="K339" s="58">
        <v>-0.9</v>
      </c>
      <c r="L339" s="58" t="s">
        <v>155</v>
      </c>
      <c r="M339" s="58" t="s">
        <v>155</v>
      </c>
      <c r="N339" s="58" t="s">
        <v>155</v>
      </c>
      <c r="O339" s="58">
        <v>130</v>
      </c>
      <c r="P339" s="58">
        <v>160</v>
      </c>
      <c r="Q339" s="58">
        <v>210</v>
      </c>
      <c r="R339" s="58" t="s">
        <v>155</v>
      </c>
      <c r="S339" s="58" t="s">
        <v>155</v>
      </c>
      <c r="T339" s="58">
        <v>93</v>
      </c>
      <c r="U339" s="58">
        <v>1.3</v>
      </c>
      <c r="V339" s="58" t="s">
        <v>155</v>
      </c>
      <c r="W339" s="58">
        <v>1.5</v>
      </c>
      <c r="X339" s="48"/>
      <c r="Y339" s="48"/>
      <c r="Z339" s="48"/>
    </row>
    <row r="340" spans="1:26" ht="15" customHeight="1">
      <c r="A340" s="59" t="s">
        <v>726</v>
      </c>
      <c r="B340" s="58" t="s">
        <v>344</v>
      </c>
      <c r="C340" s="58" t="s">
        <v>3</v>
      </c>
      <c r="D340" s="58" t="s">
        <v>155</v>
      </c>
      <c r="E340" s="58" t="s">
        <v>155</v>
      </c>
      <c r="F340" s="58" t="s">
        <v>133</v>
      </c>
      <c r="G340" s="58" t="s">
        <v>313</v>
      </c>
      <c r="H340" s="58" t="s">
        <v>314</v>
      </c>
      <c r="I340" s="58">
        <v>20</v>
      </c>
      <c r="J340" s="58">
        <v>8</v>
      </c>
      <c r="K340" s="58">
        <v>0.7</v>
      </c>
      <c r="L340" s="58" t="s">
        <v>155</v>
      </c>
      <c r="M340" s="58" t="s">
        <v>155</v>
      </c>
      <c r="N340" s="58" t="s">
        <v>155</v>
      </c>
      <c r="O340" s="58">
        <v>150</v>
      </c>
      <c r="P340" s="58">
        <v>220</v>
      </c>
      <c r="Q340" s="58">
        <v>400</v>
      </c>
      <c r="R340" s="58" t="s">
        <v>155</v>
      </c>
      <c r="S340" s="58" t="s">
        <v>155</v>
      </c>
      <c r="T340" s="58">
        <v>137</v>
      </c>
      <c r="U340" s="58">
        <v>-1.3</v>
      </c>
      <c r="V340" s="58" t="s">
        <v>155</v>
      </c>
      <c r="W340" s="58">
        <v>1.6</v>
      </c>
      <c r="X340" s="48"/>
      <c r="Y340" s="48"/>
      <c r="Z340" s="48"/>
    </row>
    <row r="341" spans="1:26" ht="15" customHeight="1">
      <c r="A341" s="59" t="s">
        <v>727</v>
      </c>
      <c r="B341" s="58" t="s">
        <v>344</v>
      </c>
      <c r="C341" s="58" t="s">
        <v>3</v>
      </c>
      <c r="D341" s="58" t="s">
        <v>155</v>
      </c>
      <c r="E341" s="58" t="s">
        <v>155</v>
      </c>
      <c r="F341" s="58" t="s">
        <v>133</v>
      </c>
      <c r="G341" s="58" t="s">
        <v>360</v>
      </c>
      <c r="H341" s="58" t="s">
        <v>314</v>
      </c>
      <c r="I341" s="58">
        <v>-20</v>
      </c>
      <c r="J341" s="58">
        <v>8</v>
      </c>
      <c r="K341" s="58">
        <v>-0.6</v>
      </c>
      <c r="L341" s="58" t="s">
        <v>155</v>
      </c>
      <c r="M341" s="58" t="s">
        <v>155</v>
      </c>
      <c r="N341" s="58" t="s">
        <v>155</v>
      </c>
      <c r="O341" s="58">
        <v>340</v>
      </c>
      <c r="P341" s="58">
        <v>420</v>
      </c>
      <c r="Q341" s="58">
        <v>600</v>
      </c>
      <c r="R341" s="58" t="s">
        <v>155</v>
      </c>
      <c r="S341" s="58" t="s">
        <v>155</v>
      </c>
      <c r="T341" s="58">
        <v>396</v>
      </c>
      <c r="U341" s="58">
        <v>-2.1</v>
      </c>
      <c r="V341" s="58">
        <v>9.8000000000000007</v>
      </c>
      <c r="W341" s="58" t="s">
        <v>155</v>
      </c>
      <c r="X341" s="48"/>
      <c r="Y341" s="48"/>
      <c r="Z341" s="48"/>
    </row>
    <row r="342" spans="1:26" ht="15" customHeight="1">
      <c r="A342" s="59" t="s">
        <v>728</v>
      </c>
      <c r="B342" s="58" t="s">
        <v>344</v>
      </c>
      <c r="C342" s="58" t="s">
        <v>3</v>
      </c>
      <c r="D342" s="58" t="s">
        <v>155</v>
      </c>
      <c r="E342" s="58" t="s">
        <v>155</v>
      </c>
      <c r="F342" s="58" t="s">
        <v>133</v>
      </c>
      <c r="G342" s="58" t="s">
        <v>313</v>
      </c>
      <c r="H342" s="58" t="s">
        <v>314</v>
      </c>
      <c r="I342" s="58">
        <v>30</v>
      </c>
      <c r="J342" s="58">
        <v>8</v>
      </c>
      <c r="K342" s="58">
        <v>0.6</v>
      </c>
      <c r="L342" s="58" t="s">
        <v>155</v>
      </c>
      <c r="M342" s="58" t="s">
        <v>155</v>
      </c>
      <c r="N342" s="58" t="s">
        <v>155</v>
      </c>
      <c r="O342" s="58">
        <v>220</v>
      </c>
      <c r="P342" s="58">
        <v>290</v>
      </c>
      <c r="Q342" s="58">
        <v>600</v>
      </c>
      <c r="R342" s="58" t="s">
        <v>155</v>
      </c>
      <c r="S342" s="58" t="s">
        <v>155</v>
      </c>
      <c r="T342" s="58">
        <v>235</v>
      </c>
      <c r="U342" s="58">
        <v>2.1</v>
      </c>
      <c r="V342" s="58">
        <v>5.8</v>
      </c>
      <c r="W342" s="58" t="s">
        <v>155</v>
      </c>
      <c r="X342" s="48"/>
      <c r="Y342" s="48"/>
      <c r="Z342" s="48"/>
    </row>
    <row r="343" spans="1:26" ht="15" customHeight="1">
      <c r="A343" s="59" t="s">
        <v>729</v>
      </c>
      <c r="B343" s="58" t="s">
        <v>344</v>
      </c>
      <c r="C343" s="58" t="s">
        <v>3</v>
      </c>
      <c r="D343" s="58" t="s">
        <v>155</v>
      </c>
      <c r="E343" s="58" t="s">
        <v>155</v>
      </c>
      <c r="F343" s="58" t="s">
        <v>133</v>
      </c>
      <c r="G343" s="58" t="s">
        <v>360</v>
      </c>
      <c r="H343" s="58" t="s">
        <v>314</v>
      </c>
      <c r="I343" s="58">
        <v>-30</v>
      </c>
      <c r="J343" s="58">
        <v>8</v>
      </c>
      <c r="K343" s="58">
        <v>-0.5</v>
      </c>
      <c r="L343" s="58" t="s">
        <v>155</v>
      </c>
      <c r="M343" s="58" t="s">
        <v>155</v>
      </c>
      <c r="N343" s="58" t="s">
        <v>155</v>
      </c>
      <c r="O343" s="58">
        <v>390</v>
      </c>
      <c r="P343" s="58">
        <v>560</v>
      </c>
      <c r="Q343" s="58">
        <v>990</v>
      </c>
      <c r="R343" s="58" t="s">
        <v>155</v>
      </c>
      <c r="S343" s="58" t="s">
        <v>155</v>
      </c>
      <c r="T343" s="58">
        <v>417</v>
      </c>
      <c r="U343" s="58">
        <v>-2.1</v>
      </c>
      <c r="V343" s="58">
        <v>10</v>
      </c>
      <c r="W343" s="58" t="s">
        <v>155</v>
      </c>
      <c r="X343" s="48"/>
      <c r="Y343" s="48"/>
      <c r="Z343" s="48"/>
    </row>
    <row r="344" spans="1:26" ht="15" customHeight="1">
      <c r="A344" s="59" t="s">
        <v>730</v>
      </c>
      <c r="B344" s="58" t="s">
        <v>263</v>
      </c>
      <c r="C344" s="58" t="s">
        <v>4</v>
      </c>
      <c r="D344" s="58" t="s">
        <v>155</v>
      </c>
      <c r="E344" s="58" t="s">
        <v>155</v>
      </c>
      <c r="F344" s="58" t="s">
        <v>155</v>
      </c>
      <c r="G344" s="58" t="s">
        <v>360</v>
      </c>
      <c r="H344" s="58" t="s">
        <v>314</v>
      </c>
      <c r="I344" s="58">
        <v>-30</v>
      </c>
      <c r="J344" s="58">
        <v>20</v>
      </c>
      <c r="K344" s="58">
        <v>-3</v>
      </c>
      <c r="L344" s="58">
        <v>110</v>
      </c>
      <c r="M344" s="58" t="s">
        <v>155</v>
      </c>
      <c r="N344" s="58" t="s">
        <v>155</v>
      </c>
      <c r="O344" s="58">
        <v>150</v>
      </c>
      <c r="P344" s="58" t="s">
        <v>155</v>
      </c>
      <c r="Q344" s="58" t="s">
        <v>155</v>
      </c>
      <c r="R344" s="58" t="s">
        <v>155</v>
      </c>
      <c r="S344" s="58" t="s">
        <v>155</v>
      </c>
      <c r="T344" s="58">
        <v>343</v>
      </c>
      <c r="U344" s="58">
        <v>2.1</v>
      </c>
      <c r="V344" s="58">
        <v>7.8</v>
      </c>
      <c r="W344" s="58" t="s">
        <v>155</v>
      </c>
      <c r="X344" s="48"/>
      <c r="Y344" s="48"/>
      <c r="Z344" s="48"/>
    </row>
    <row r="345" spans="1:26" ht="15" customHeight="1">
      <c r="A345" s="59" t="s">
        <v>731</v>
      </c>
      <c r="B345" s="58" t="s">
        <v>263</v>
      </c>
      <c r="C345" s="58" t="s">
        <v>4</v>
      </c>
      <c r="D345" s="58" t="s">
        <v>155</v>
      </c>
      <c r="E345" s="58" t="s">
        <v>155</v>
      </c>
      <c r="F345" s="58" t="s">
        <v>155</v>
      </c>
      <c r="G345" s="58" t="s">
        <v>313</v>
      </c>
      <c r="H345" s="58" t="s">
        <v>314</v>
      </c>
      <c r="I345" s="58">
        <v>30</v>
      </c>
      <c r="J345" s="58">
        <v>20</v>
      </c>
      <c r="K345" s="58">
        <v>5</v>
      </c>
      <c r="L345" s="58">
        <v>48</v>
      </c>
      <c r="M345" s="58" t="s">
        <v>155</v>
      </c>
      <c r="N345" s="58" t="s">
        <v>155</v>
      </c>
      <c r="O345" s="58">
        <v>70</v>
      </c>
      <c r="P345" s="58" t="s">
        <v>155</v>
      </c>
      <c r="Q345" s="58" t="s">
        <v>155</v>
      </c>
      <c r="R345" s="58" t="s">
        <v>155</v>
      </c>
      <c r="S345" s="58" t="s">
        <v>155</v>
      </c>
      <c r="T345" s="58">
        <v>516</v>
      </c>
      <c r="U345" s="58">
        <v>-2.5</v>
      </c>
      <c r="V345" s="58" t="s">
        <v>155</v>
      </c>
      <c r="W345" s="58">
        <v>4.8</v>
      </c>
      <c r="X345" s="48"/>
      <c r="Y345" s="48"/>
      <c r="Z345" s="48"/>
    </row>
    <row r="346" spans="1:26" ht="15" customHeight="1">
      <c r="A346" s="59" t="s">
        <v>732</v>
      </c>
      <c r="B346" s="58" t="s">
        <v>263</v>
      </c>
      <c r="C346" s="58" t="s">
        <v>4</v>
      </c>
      <c r="D346" s="58" t="s">
        <v>155</v>
      </c>
      <c r="E346" s="58" t="s">
        <v>155</v>
      </c>
      <c r="F346" s="58" t="s">
        <v>155</v>
      </c>
      <c r="G346" s="58" t="s">
        <v>360</v>
      </c>
      <c r="H346" s="58" t="s">
        <v>314</v>
      </c>
      <c r="I346" s="58">
        <v>-30</v>
      </c>
      <c r="J346" s="58">
        <v>20</v>
      </c>
      <c r="K346" s="58">
        <v>-3.6</v>
      </c>
      <c r="L346" s="58">
        <v>72</v>
      </c>
      <c r="M346" s="58" t="s">
        <v>155</v>
      </c>
      <c r="N346" s="58" t="s">
        <v>155</v>
      </c>
      <c r="O346" s="58">
        <v>96</v>
      </c>
      <c r="P346" s="58" t="s">
        <v>155</v>
      </c>
      <c r="Q346" s="58" t="s">
        <v>155</v>
      </c>
      <c r="R346" s="58" t="s">
        <v>155</v>
      </c>
      <c r="S346" s="58" t="s">
        <v>155</v>
      </c>
      <c r="T346" s="58">
        <v>392</v>
      </c>
      <c r="U346" s="58">
        <v>2.5</v>
      </c>
      <c r="V346" s="58" t="s">
        <v>155</v>
      </c>
      <c r="W346" s="58">
        <v>4.3</v>
      </c>
      <c r="X346" s="48"/>
      <c r="Y346" s="48"/>
      <c r="Z346" s="48"/>
    </row>
    <row r="347" spans="1:26" ht="15" customHeight="1">
      <c r="A347" s="59" t="s">
        <v>733</v>
      </c>
      <c r="B347" s="58" t="s">
        <v>263</v>
      </c>
      <c r="C347" s="58" t="s">
        <v>4</v>
      </c>
      <c r="D347" s="58" t="s">
        <v>155</v>
      </c>
      <c r="E347" s="58" t="s">
        <v>155</v>
      </c>
      <c r="F347" s="58" t="s">
        <v>155</v>
      </c>
      <c r="G347" s="58" t="s">
        <v>313</v>
      </c>
      <c r="H347" s="58" t="s">
        <v>314</v>
      </c>
      <c r="I347" s="58">
        <v>30</v>
      </c>
      <c r="J347" s="58">
        <v>20</v>
      </c>
      <c r="K347" s="58">
        <v>6</v>
      </c>
      <c r="L347" s="58">
        <v>28</v>
      </c>
      <c r="M347" s="58" t="s">
        <v>155</v>
      </c>
      <c r="N347" s="58" t="s">
        <v>155</v>
      </c>
      <c r="O347" s="58">
        <v>43</v>
      </c>
      <c r="P347" s="58" t="s">
        <v>155</v>
      </c>
      <c r="Q347" s="58" t="s">
        <v>155</v>
      </c>
      <c r="R347" s="58" t="s">
        <v>155</v>
      </c>
      <c r="S347" s="58" t="s">
        <v>155</v>
      </c>
      <c r="T347" s="58">
        <v>870</v>
      </c>
      <c r="U347" s="58">
        <v>-2.5</v>
      </c>
      <c r="V347" s="58" t="s">
        <v>155</v>
      </c>
      <c r="W347" s="58">
        <v>7.8</v>
      </c>
      <c r="X347" s="48"/>
      <c r="Y347" s="48"/>
      <c r="Z347" s="48"/>
    </row>
    <row r="348" spans="1:26" ht="15" customHeight="1">
      <c r="A348" s="59" t="s">
        <v>734</v>
      </c>
      <c r="B348" s="58" t="s">
        <v>263</v>
      </c>
      <c r="C348" s="58" t="s">
        <v>4</v>
      </c>
      <c r="D348" s="58" t="s">
        <v>155</v>
      </c>
      <c r="E348" s="58" t="s">
        <v>155</v>
      </c>
      <c r="F348" s="58" t="s">
        <v>155</v>
      </c>
      <c r="G348" s="58" t="s">
        <v>360</v>
      </c>
      <c r="H348" s="58" t="s">
        <v>314</v>
      </c>
      <c r="I348" s="58">
        <v>-30</v>
      </c>
      <c r="J348" s="58">
        <v>20</v>
      </c>
      <c r="K348" s="58">
        <v>-5.3</v>
      </c>
      <c r="L348" s="58">
        <v>50</v>
      </c>
      <c r="M348" s="58" t="s">
        <v>155</v>
      </c>
      <c r="N348" s="58" t="s">
        <v>155</v>
      </c>
      <c r="O348" s="58">
        <v>80</v>
      </c>
      <c r="P348" s="58" t="s">
        <v>155</v>
      </c>
      <c r="Q348" s="58" t="s">
        <v>155</v>
      </c>
      <c r="R348" s="58" t="s">
        <v>155</v>
      </c>
      <c r="S348" s="58" t="s">
        <v>155</v>
      </c>
      <c r="T348" s="58">
        <v>660</v>
      </c>
      <c r="U348" s="58">
        <v>2.5</v>
      </c>
      <c r="V348" s="58" t="s">
        <v>155</v>
      </c>
      <c r="W348" s="58">
        <v>7.1</v>
      </c>
      <c r="X348" s="48"/>
      <c r="Y348" s="48"/>
      <c r="Z348" s="48"/>
    </row>
    <row r="349" spans="1:26" ht="15" customHeight="1">
      <c r="A349" s="59" t="s">
        <v>735</v>
      </c>
      <c r="B349" s="58" t="s">
        <v>263</v>
      </c>
      <c r="C349" s="58" t="s">
        <v>4</v>
      </c>
      <c r="D349" s="58" t="s">
        <v>155</v>
      </c>
      <c r="E349" s="58" t="s">
        <v>155</v>
      </c>
      <c r="F349" s="58" t="s">
        <v>155</v>
      </c>
      <c r="G349" s="58" t="s">
        <v>313</v>
      </c>
      <c r="H349" s="58" t="s">
        <v>314</v>
      </c>
      <c r="I349" s="58">
        <v>30</v>
      </c>
      <c r="J349" s="58">
        <v>20</v>
      </c>
      <c r="K349" s="58">
        <v>8</v>
      </c>
      <c r="L349" s="58">
        <v>18</v>
      </c>
      <c r="M349" s="58" t="s">
        <v>155</v>
      </c>
      <c r="N349" s="58" t="s">
        <v>155</v>
      </c>
      <c r="O349" s="58">
        <v>28</v>
      </c>
      <c r="P349" s="58" t="s">
        <v>155</v>
      </c>
      <c r="Q349" s="58" t="s">
        <v>155</v>
      </c>
      <c r="R349" s="58" t="s">
        <v>155</v>
      </c>
      <c r="S349" s="58" t="s">
        <v>155</v>
      </c>
      <c r="T349" s="58">
        <v>1169</v>
      </c>
      <c r="U349" s="58">
        <v>-2.5</v>
      </c>
      <c r="V349" s="58" t="s">
        <v>155</v>
      </c>
      <c r="W349" s="58">
        <v>11</v>
      </c>
      <c r="X349" s="48"/>
      <c r="Y349" s="48"/>
      <c r="Z349" s="48"/>
    </row>
    <row r="350" spans="1:26" ht="15" customHeight="1">
      <c r="A350" s="59" t="s">
        <v>736</v>
      </c>
      <c r="B350" s="58" t="s">
        <v>263</v>
      </c>
      <c r="C350" s="58" t="s">
        <v>4</v>
      </c>
      <c r="D350" s="58" t="s">
        <v>155</v>
      </c>
      <c r="E350" s="58" t="s">
        <v>155</v>
      </c>
      <c r="F350" s="58" t="s">
        <v>155</v>
      </c>
      <c r="G350" s="58" t="s">
        <v>360</v>
      </c>
      <c r="H350" s="58" t="s">
        <v>314</v>
      </c>
      <c r="I350" s="58">
        <v>-30</v>
      </c>
      <c r="J350" s="58">
        <v>20</v>
      </c>
      <c r="K350" s="58">
        <v>-6.5</v>
      </c>
      <c r="L350" s="58">
        <v>30</v>
      </c>
      <c r="M350" s="58" t="s">
        <v>155</v>
      </c>
      <c r="N350" s="58" t="s">
        <v>155</v>
      </c>
      <c r="O350" s="58">
        <v>45</v>
      </c>
      <c r="P350" s="58" t="s">
        <v>155</v>
      </c>
      <c r="Q350" s="58" t="s">
        <v>155</v>
      </c>
      <c r="R350" s="58" t="s">
        <v>155</v>
      </c>
      <c r="S350" s="58" t="s">
        <v>155</v>
      </c>
      <c r="T350" s="58">
        <v>781</v>
      </c>
      <c r="U350" s="58">
        <v>2.5</v>
      </c>
      <c r="V350" s="58" t="s">
        <v>155</v>
      </c>
      <c r="W350" s="58">
        <v>6.9</v>
      </c>
      <c r="X350" s="48"/>
      <c r="Y350" s="48"/>
      <c r="Z350" s="48"/>
    </row>
    <row r="351" spans="1:26" ht="15" customHeight="1">
      <c r="A351" s="59" t="s">
        <v>737</v>
      </c>
      <c r="B351" s="58" t="s">
        <v>263</v>
      </c>
      <c r="C351" s="58" t="s">
        <v>4</v>
      </c>
      <c r="D351" s="58" t="s">
        <v>155</v>
      </c>
      <c r="E351" s="58" t="s">
        <v>155</v>
      </c>
      <c r="F351" s="58" t="s">
        <v>155</v>
      </c>
      <c r="G351" s="58" t="s">
        <v>313</v>
      </c>
      <c r="H351" s="58" t="s">
        <v>314</v>
      </c>
      <c r="I351" s="58">
        <v>30</v>
      </c>
      <c r="J351" s="58">
        <v>20</v>
      </c>
      <c r="K351" s="58">
        <v>10</v>
      </c>
      <c r="L351" s="58">
        <v>12</v>
      </c>
      <c r="M351" s="58" t="s">
        <v>155</v>
      </c>
      <c r="N351" s="58" t="s">
        <v>155</v>
      </c>
      <c r="O351" s="58">
        <v>18</v>
      </c>
      <c r="P351" s="58" t="s">
        <v>155</v>
      </c>
      <c r="Q351" s="58" t="s">
        <v>155</v>
      </c>
      <c r="R351" s="58" t="s">
        <v>155</v>
      </c>
      <c r="S351" s="58" t="s">
        <v>155</v>
      </c>
      <c r="T351" s="58">
        <v>1556</v>
      </c>
      <c r="U351" s="58">
        <v>-2.5</v>
      </c>
      <c r="V351" s="58" t="s">
        <v>155</v>
      </c>
      <c r="W351" s="58">
        <v>14</v>
      </c>
      <c r="X351" s="48"/>
      <c r="Y351" s="48"/>
      <c r="Z351" s="48"/>
    </row>
    <row r="352" spans="1:26" ht="15" customHeight="1">
      <c r="A352" s="59" t="s">
        <v>738</v>
      </c>
      <c r="B352" s="58" t="s">
        <v>263</v>
      </c>
      <c r="C352" s="58" t="s">
        <v>4</v>
      </c>
      <c r="D352" s="58" t="s">
        <v>739</v>
      </c>
      <c r="E352" s="58" t="s">
        <v>155</v>
      </c>
      <c r="F352" s="58" t="s">
        <v>155</v>
      </c>
      <c r="G352" s="58" t="s">
        <v>360</v>
      </c>
      <c r="H352" s="58" t="s">
        <v>314</v>
      </c>
      <c r="I352" s="58">
        <v>-30</v>
      </c>
      <c r="J352" s="58">
        <v>20</v>
      </c>
      <c r="K352" s="58">
        <v>-8.4</v>
      </c>
      <c r="L352" s="58">
        <v>20</v>
      </c>
      <c r="M352" s="58" t="s">
        <v>155</v>
      </c>
      <c r="N352" s="58" t="s">
        <v>155</v>
      </c>
      <c r="O352" s="58">
        <v>32</v>
      </c>
      <c r="P352" s="58" t="s">
        <v>155</v>
      </c>
      <c r="Q352" s="58" t="s">
        <v>155</v>
      </c>
      <c r="R352" s="58" t="s">
        <v>155</v>
      </c>
      <c r="S352" s="58" t="s">
        <v>155</v>
      </c>
      <c r="T352" s="58">
        <v>1323</v>
      </c>
      <c r="U352" s="58">
        <v>2.5</v>
      </c>
      <c r="V352" s="58" t="s">
        <v>155</v>
      </c>
      <c r="W352" s="58">
        <v>12</v>
      </c>
      <c r="X352" s="48"/>
      <c r="Y352" s="48"/>
      <c r="Z352" s="48"/>
    </row>
    <row r="353" spans="1:26" ht="15" customHeight="1">
      <c r="A353" s="59" t="s">
        <v>740</v>
      </c>
      <c r="B353" s="58" t="s">
        <v>263</v>
      </c>
      <c r="C353" s="58" t="s">
        <v>4</v>
      </c>
      <c r="D353" s="58" t="s">
        <v>155</v>
      </c>
      <c r="E353" s="58" t="s">
        <v>155</v>
      </c>
      <c r="F353" s="58" t="s">
        <v>155</v>
      </c>
      <c r="G353" s="58" t="s">
        <v>313</v>
      </c>
      <c r="H353" s="58" t="s">
        <v>314</v>
      </c>
      <c r="I353" s="58">
        <v>30</v>
      </c>
      <c r="J353" s="58">
        <v>20</v>
      </c>
      <c r="K353" s="58">
        <v>10</v>
      </c>
      <c r="L353" s="58">
        <v>10</v>
      </c>
      <c r="M353" s="58" t="s">
        <v>155</v>
      </c>
      <c r="N353" s="58" t="s">
        <v>155</v>
      </c>
      <c r="O353" s="58">
        <v>14</v>
      </c>
      <c r="P353" s="58" t="s">
        <v>155</v>
      </c>
      <c r="Q353" s="58" t="s">
        <v>155</v>
      </c>
      <c r="R353" s="58" t="s">
        <v>155</v>
      </c>
      <c r="S353" s="58" t="s">
        <v>155</v>
      </c>
      <c r="T353" s="58">
        <v>3168</v>
      </c>
      <c r="U353" s="58">
        <v>-2.5</v>
      </c>
      <c r="V353" s="58" t="s">
        <v>155</v>
      </c>
      <c r="W353" s="58">
        <v>26</v>
      </c>
      <c r="X353" s="48"/>
      <c r="Y353" s="48"/>
      <c r="Z353" s="48"/>
    </row>
    <row r="354" spans="1:26" ht="15" customHeight="1">
      <c r="A354" s="59" t="s">
        <v>741</v>
      </c>
      <c r="B354" s="58" t="s">
        <v>263</v>
      </c>
      <c r="C354" s="58" t="s">
        <v>4</v>
      </c>
      <c r="D354" s="58" t="s">
        <v>742</v>
      </c>
      <c r="E354" s="58" t="s">
        <v>155</v>
      </c>
      <c r="F354" s="58" t="s">
        <v>155</v>
      </c>
      <c r="G354" s="58" t="s">
        <v>360</v>
      </c>
      <c r="H354" s="58" t="s">
        <v>314</v>
      </c>
      <c r="I354" s="58">
        <v>-30</v>
      </c>
      <c r="J354" s="58">
        <v>20</v>
      </c>
      <c r="K354" s="58">
        <v>-10</v>
      </c>
      <c r="L354" s="58">
        <v>15.5</v>
      </c>
      <c r="M354" s="58" t="s">
        <v>155</v>
      </c>
      <c r="N354" s="58" t="s">
        <v>155</v>
      </c>
      <c r="O354" s="58">
        <v>23</v>
      </c>
      <c r="P354" s="58" t="s">
        <v>155</v>
      </c>
      <c r="Q354" s="58" t="s">
        <v>155</v>
      </c>
      <c r="R354" s="58" t="s">
        <v>155</v>
      </c>
      <c r="S354" s="58" t="s">
        <v>155</v>
      </c>
      <c r="T354" s="58">
        <v>2436</v>
      </c>
      <c r="U354" s="58">
        <v>2.5</v>
      </c>
      <c r="V354" s="58" t="s">
        <v>155</v>
      </c>
      <c r="W354" s="58">
        <v>23</v>
      </c>
      <c r="X354" s="48"/>
      <c r="Y354" s="48"/>
      <c r="Z354" s="48"/>
    </row>
    <row r="355" spans="1:26" ht="15" customHeight="1">
      <c r="A355" s="59" t="s">
        <v>743</v>
      </c>
      <c r="B355" s="58" t="s">
        <v>263</v>
      </c>
      <c r="C355" s="58" t="s">
        <v>4</v>
      </c>
      <c r="D355" s="58" t="s">
        <v>155</v>
      </c>
      <c r="E355" s="58" t="s">
        <v>155</v>
      </c>
      <c r="F355" s="58" t="s">
        <v>155</v>
      </c>
      <c r="G355" s="58" t="s">
        <v>313</v>
      </c>
      <c r="H355" s="58" t="s">
        <v>314</v>
      </c>
      <c r="I355" s="58">
        <v>30</v>
      </c>
      <c r="J355" s="58">
        <v>20</v>
      </c>
      <c r="K355" s="58">
        <v>15</v>
      </c>
      <c r="L355" s="58">
        <v>6</v>
      </c>
      <c r="M355" s="58" t="s">
        <v>155</v>
      </c>
      <c r="N355" s="58" t="s">
        <v>155</v>
      </c>
      <c r="O355" s="58">
        <v>9</v>
      </c>
      <c r="P355" s="58" t="s">
        <v>155</v>
      </c>
      <c r="Q355" s="58" t="s">
        <v>155</v>
      </c>
      <c r="R355" s="58" t="s">
        <v>155</v>
      </c>
      <c r="S355" s="58" t="s">
        <v>155</v>
      </c>
      <c r="T355" s="58">
        <v>6067</v>
      </c>
      <c r="U355" s="58">
        <v>-2.5</v>
      </c>
      <c r="V355" s="58">
        <v>107</v>
      </c>
      <c r="W355" s="58" t="s">
        <v>155</v>
      </c>
      <c r="X355" s="48"/>
      <c r="Y355" s="48"/>
      <c r="Z355" s="48"/>
    </row>
    <row r="356" spans="1:26" ht="15" customHeight="1">
      <c r="A356" s="59" t="s">
        <v>744</v>
      </c>
      <c r="B356" s="58" t="s">
        <v>263</v>
      </c>
      <c r="C356" s="58" t="s">
        <v>4</v>
      </c>
      <c r="D356" s="58" t="s">
        <v>745</v>
      </c>
      <c r="E356" s="58" t="s">
        <v>155</v>
      </c>
      <c r="F356" s="58" t="s">
        <v>155</v>
      </c>
      <c r="G356" s="58" t="s">
        <v>360</v>
      </c>
      <c r="H356" s="58" t="s">
        <v>314</v>
      </c>
      <c r="I356" s="58">
        <v>-30</v>
      </c>
      <c r="J356" s="58">
        <v>20</v>
      </c>
      <c r="K356" s="58">
        <v>-12</v>
      </c>
      <c r="L356" s="58">
        <v>9.5</v>
      </c>
      <c r="M356" s="58" t="s">
        <v>155</v>
      </c>
      <c r="N356" s="58" t="s">
        <v>155</v>
      </c>
      <c r="O356" s="58">
        <v>15</v>
      </c>
      <c r="P356" s="58" t="s">
        <v>155</v>
      </c>
      <c r="Q356" s="58" t="s">
        <v>155</v>
      </c>
      <c r="R356" s="58" t="s">
        <v>155</v>
      </c>
      <c r="S356" s="58" t="s">
        <v>155</v>
      </c>
      <c r="T356" s="58">
        <v>4305</v>
      </c>
      <c r="U356" s="58">
        <v>2.5</v>
      </c>
      <c r="V356" s="58" t="s">
        <v>155</v>
      </c>
      <c r="W356" s="58">
        <v>35</v>
      </c>
      <c r="X356" s="48"/>
      <c r="Y356" s="48"/>
      <c r="Z356" s="48"/>
    </row>
    <row r="357" spans="1:26" ht="15" customHeight="1">
      <c r="A357" s="59" t="s">
        <v>746</v>
      </c>
      <c r="B357" s="58" t="s">
        <v>263</v>
      </c>
      <c r="C357" s="58" t="s">
        <v>4</v>
      </c>
      <c r="D357" s="58" t="s">
        <v>155</v>
      </c>
      <c r="E357" s="58" t="s">
        <v>155</v>
      </c>
      <c r="F357" s="58" t="s">
        <v>155</v>
      </c>
      <c r="G357" s="58" t="s">
        <v>313</v>
      </c>
      <c r="H357" s="58" t="s">
        <v>314</v>
      </c>
      <c r="I357" s="58">
        <v>30</v>
      </c>
      <c r="J357" s="58">
        <v>20</v>
      </c>
      <c r="K357" s="58">
        <v>16</v>
      </c>
      <c r="L357" s="58">
        <v>4.2</v>
      </c>
      <c r="M357" s="58" t="s">
        <v>155</v>
      </c>
      <c r="N357" s="58" t="s">
        <v>155</v>
      </c>
      <c r="O357" s="58">
        <v>6</v>
      </c>
      <c r="P357" s="58" t="s">
        <v>155</v>
      </c>
      <c r="Q357" s="58" t="s">
        <v>155</v>
      </c>
      <c r="R357" s="58" t="s">
        <v>155</v>
      </c>
      <c r="S357" s="58" t="s">
        <v>155</v>
      </c>
      <c r="T357" s="58">
        <v>1258</v>
      </c>
      <c r="U357" s="58">
        <v>2.5</v>
      </c>
      <c r="V357" s="58" t="s">
        <v>155</v>
      </c>
      <c r="W357" s="58">
        <v>25</v>
      </c>
      <c r="X357" s="48"/>
      <c r="Y357" s="48"/>
      <c r="Z357" s="48"/>
    </row>
    <row r="358" spans="1:26" ht="15" customHeight="1">
      <c r="A358" s="59" t="s">
        <v>747</v>
      </c>
      <c r="B358" s="58" t="s">
        <v>263</v>
      </c>
      <c r="C358" s="58" t="s">
        <v>4</v>
      </c>
      <c r="D358" s="58" t="s">
        <v>155</v>
      </c>
      <c r="E358" s="58" t="s">
        <v>155</v>
      </c>
      <c r="F358" s="58" t="s">
        <v>155</v>
      </c>
      <c r="G358" s="58" t="s">
        <v>360</v>
      </c>
      <c r="H358" s="58" t="s">
        <v>314</v>
      </c>
      <c r="I358" s="58">
        <v>-30</v>
      </c>
      <c r="J358" s="58">
        <v>20</v>
      </c>
      <c r="K358" s="58">
        <v>-15</v>
      </c>
      <c r="L358" s="58">
        <v>4.5</v>
      </c>
      <c r="M358" s="58" t="s">
        <v>155</v>
      </c>
      <c r="N358" s="58" t="s">
        <v>155</v>
      </c>
      <c r="O358" s="58">
        <v>7</v>
      </c>
      <c r="P358" s="58" t="s">
        <v>155</v>
      </c>
      <c r="Q358" s="58" t="s">
        <v>155</v>
      </c>
      <c r="R358" s="58" t="s">
        <v>155</v>
      </c>
      <c r="S358" s="58" t="s">
        <v>155</v>
      </c>
      <c r="T358" s="58">
        <v>2030</v>
      </c>
      <c r="U358" s="58">
        <v>-2.5</v>
      </c>
      <c r="V358" s="58" t="s">
        <v>155</v>
      </c>
      <c r="W358" s="58">
        <v>19</v>
      </c>
      <c r="X358" s="48"/>
      <c r="Y358" s="48"/>
      <c r="Z358" s="48"/>
    </row>
    <row r="359" spans="1:26" ht="15" customHeight="1">
      <c r="A359" s="59" t="s">
        <v>748</v>
      </c>
      <c r="B359" s="58" t="s">
        <v>263</v>
      </c>
      <c r="C359" s="58" t="s">
        <v>4</v>
      </c>
      <c r="D359" s="58" t="s">
        <v>155</v>
      </c>
      <c r="E359" s="58" t="s">
        <v>155</v>
      </c>
      <c r="F359" s="58" t="s">
        <v>155</v>
      </c>
      <c r="G359" s="58" t="s">
        <v>313</v>
      </c>
      <c r="H359" s="58" t="s">
        <v>314</v>
      </c>
      <c r="I359" s="58">
        <v>30</v>
      </c>
      <c r="J359" s="58">
        <v>20</v>
      </c>
      <c r="K359" s="58">
        <v>18</v>
      </c>
      <c r="L359" s="58">
        <v>2.4</v>
      </c>
      <c r="M359" s="58" t="s">
        <v>155</v>
      </c>
      <c r="N359" s="58" t="s">
        <v>155</v>
      </c>
      <c r="O359" s="58">
        <v>3.3</v>
      </c>
      <c r="P359" s="58" t="s">
        <v>155</v>
      </c>
      <c r="Q359" s="58" t="s">
        <v>155</v>
      </c>
      <c r="R359" s="58" t="s">
        <v>155</v>
      </c>
      <c r="S359" s="58" t="s">
        <v>155</v>
      </c>
      <c r="T359" s="58">
        <v>1759</v>
      </c>
      <c r="U359" s="58">
        <v>2.5</v>
      </c>
      <c r="V359" s="58" t="s">
        <v>155</v>
      </c>
      <c r="W359" s="58">
        <v>17</v>
      </c>
      <c r="X359" s="48"/>
      <c r="Y359" s="48"/>
      <c r="Z359" s="48"/>
    </row>
    <row r="360" spans="1:26" ht="15" customHeight="1">
      <c r="A360" s="59" t="s">
        <v>749</v>
      </c>
      <c r="B360" s="58" t="s">
        <v>263</v>
      </c>
      <c r="C360" s="58" t="s">
        <v>4</v>
      </c>
      <c r="D360" s="58" t="s">
        <v>155</v>
      </c>
      <c r="E360" s="58" t="s">
        <v>155</v>
      </c>
      <c r="F360" s="58" t="s">
        <v>155</v>
      </c>
      <c r="G360" s="58" t="s">
        <v>313</v>
      </c>
      <c r="H360" s="58" t="s">
        <v>314</v>
      </c>
      <c r="I360" s="58">
        <v>40</v>
      </c>
      <c r="J360" s="58">
        <v>20</v>
      </c>
      <c r="K360" s="58">
        <v>14</v>
      </c>
      <c r="L360" s="58">
        <v>5.5</v>
      </c>
      <c r="M360" s="58" t="s">
        <v>155</v>
      </c>
      <c r="N360" s="58" t="s">
        <v>155</v>
      </c>
      <c r="O360" s="58">
        <v>7.5</v>
      </c>
      <c r="P360" s="58" t="s">
        <v>155</v>
      </c>
      <c r="Q360" s="58" t="s">
        <v>155</v>
      </c>
      <c r="R360" s="58" t="s">
        <v>155</v>
      </c>
      <c r="S360" s="58" t="s">
        <v>155</v>
      </c>
      <c r="T360" s="58">
        <v>1258</v>
      </c>
      <c r="U360" s="58">
        <v>2.5</v>
      </c>
      <c r="V360" s="58">
        <v>22</v>
      </c>
      <c r="W360" s="58" t="s">
        <v>155</v>
      </c>
      <c r="X360" s="48"/>
      <c r="Y360" s="48"/>
      <c r="Z360" s="48"/>
    </row>
    <row r="361" spans="1:26" ht="15" customHeight="1">
      <c r="A361" s="59" t="s">
        <v>750</v>
      </c>
      <c r="B361" s="58" t="s">
        <v>263</v>
      </c>
      <c r="C361" s="58" t="s">
        <v>4</v>
      </c>
      <c r="D361" s="58" t="s">
        <v>155</v>
      </c>
      <c r="E361" s="58" t="s">
        <v>155</v>
      </c>
      <c r="F361" s="58" t="s">
        <v>155</v>
      </c>
      <c r="G361" s="58" t="s">
        <v>360</v>
      </c>
      <c r="H361" s="58" t="s">
        <v>314</v>
      </c>
      <c r="I361" s="58">
        <v>-40</v>
      </c>
      <c r="J361" s="58">
        <v>20</v>
      </c>
      <c r="K361" s="58">
        <v>-8.8000000000000007</v>
      </c>
      <c r="L361" s="58">
        <v>17</v>
      </c>
      <c r="M361" s="58" t="s">
        <v>155</v>
      </c>
      <c r="N361" s="58" t="s">
        <v>155</v>
      </c>
      <c r="O361" s="58">
        <v>25</v>
      </c>
      <c r="P361" s="58" t="s">
        <v>155</v>
      </c>
      <c r="Q361" s="58" t="s">
        <v>155</v>
      </c>
      <c r="R361" s="58" t="s">
        <v>155</v>
      </c>
      <c r="S361" s="58" t="s">
        <v>155</v>
      </c>
      <c r="T361" s="58">
        <v>2767</v>
      </c>
      <c r="U361" s="58">
        <v>-2.5</v>
      </c>
      <c r="V361" s="58" t="s">
        <v>155</v>
      </c>
      <c r="W361" s="58">
        <v>23</v>
      </c>
      <c r="X361" s="48"/>
      <c r="Y361" s="48"/>
      <c r="Z361" s="48"/>
    </row>
    <row r="362" spans="1:26" ht="15" customHeight="1">
      <c r="A362" s="59" t="s">
        <v>751</v>
      </c>
      <c r="B362" s="58" t="s">
        <v>263</v>
      </c>
      <c r="C362" s="58" t="s">
        <v>4</v>
      </c>
      <c r="D362" s="58" t="s">
        <v>155</v>
      </c>
      <c r="E362" s="58" t="s">
        <v>155</v>
      </c>
      <c r="F362" s="58" t="s">
        <v>155</v>
      </c>
      <c r="G362" s="58" t="s">
        <v>313</v>
      </c>
      <c r="H362" s="58" t="s">
        <v>314</v>
      </c>
      <c r="I362" s="58">
        <v>40</v>
      </c>
      <c r="J362" s="58">
        <v>20</v>
      </c>
      <c r="K362" s="58">
        <v>13</v>
      </c>
      <c r="L362" s="58">
        <v>6.5</v>
      </c>
      <c r="M362" s="58" t="s">
        <v>155</v>
      </c>
      <c r="N362" s="58" t="s">
        <v>155</v>
      </c>
      <c r="O362" s="58">
        <v>9</v>
      </c>
      <c r="P362" s="58" t="s">
        <v>155</v>
      </c>
      <c r="Q362" s="58" t="s">
        <v>155</v>
      </c>
      <c r="R362" s="58" t="s">
        <v>155</v>
      </c>
      <c r="S362" s="58" t="s">
        <v>155</v>
      </c>
      <c r="T362" s="58">
        <v>1040</v>
      </c>
      <c r="U362" s="58">
        <v>2.5</v>
      </c>
      <c r="V362" s="58" t="s">
        <v>155</v>
      </c>
      <c r="W362" s="58">
        <v>10</v>
      </c>
      <c r="X362" s="48"/>
      <c r="Y362" s="48"/>
      <c r="Z362" s="48"/>
    </row>
    <row r="363" spans="1:26" ht="15" customHeight="1">
      <c r="A363" s="59" t="s">
        <v>752</v>
      </c>
      <c r="B363" s="58" t="s">
        <v>263</v>
      </c>
      <c r="C363" s="58" t="s">
        <v>4</v>
      </c>
      <c r="D363" s="58" t="s">
        <v>155</v>
      </c>
      <c r="E363" s="58" t="s">
        <v>155</v>
      </c>
      <c r="F363" s="58" t="s">
        <v>155</v>
      </c>
      <c r="G363" s="58" t="s">
        <v>313</v>
      </c>
      <c r="H363" s="58" t="s">
        <v>314</v>
      </c>
      <c r="I363" s="58">
        <v>40</v>
      </c>
      <c r="J363" s="58">
        <v>20</v>
      </c>
      <c r="K363" s="58">
        <v>11</v>
      </c>
      <c r="L363" s="58">
        <v>9.5</v>
      </c>
      <c r="M363" s="58" t="s">
        <v>155</v>
      </c>
      <c r="N363" s="58" t="s">
        <v>155</v>
      </c>
      <c r="O363" s="58">
        <v>14</v>
      </c>
      <c r="P363" s="58" t="s">
        <v>155</v>
      </c>
      <c r="Q363" s="58" t="s">
        <v>155</v>
      </c>
      <c r="R363" s="58" t="s">
        <v>155</v>
      </c>
      <c r="S363" s="58" t="s">
        <v>155</v>
      </c>
      <c r="T363" s="58">
        <v>425</v>
      </c>
      <c r="U363" s="58">
        <v>2.5</v>
      </c>
      <c r="V363" s="58" t="s">
        <v>155</v>
      </c>
      <c r="W363" s="58">
        <v>4.4000000000000004</v>
      </c>
      <c r="X363" s="48"/>
      <c r="Y363" s="48"/>
      <c r="Z363" s="48"/>
    </row>
    <row r="364" spans="1:26" ht="15" customHeight="1">
      <c r="A364" s="59" t="s">
        <v>753</v>
      </c>
      <c r="B364" s="58" t="s">
        <v>263</v>
      </c>
      <c r="C364" s="58" t="s">
        <v>4</v>
      </c>
      <c r="D364" s="58" t="s">
        <v>155</v>
      </c>
      <c r="E364" s="58" t="s">
        <v>155</v>
      </c>
      <c r="F364" s="58" t="s">
        <v>155</v>
      </c>
      <c r="G364" s="58" t="s">
        <v>360</v>
      </c>
      <c r="H364" s="58" t="s">
        <v>314</v>
      </c>
      <c r="I364" s="58">
        <v>-40</v>
      </c>
      <c r="J364" s="58">
        <v>20</v>
      </c>
      <c r="K364" s="58">
        <v>-10</v>
      </c>
      <c r="L364" s="58">
        <v>14</v>
      </c>
      <c r="M364" s="58" t="s">
        <v>155</v>
      </c>
      <c r="N364" s="58" t="s">
        <v>155</v>
      </c>
      <c r="O364" s="58">
        <v>20</v>
      </c>
      <c r="P364" s="58" t="s">
        <v>155</v>
      </c>
      <c r="Q364" s="58" t="s">
        <v>155</v>
      </c>
      <c r="R364" s="58" t="s">
        <v>155</v>
      </c>
      <c r="S364" s="58" t="s">
        <v>155</v>
      </c>
      <c r="T364" s="58" t="s">
        <v>761</v>
      </c>
      <c r="U364" s="58" t="s">
        <v>762</v>
      </c>
      <c r="V364" s="58" t="s">
        <v>763</v>
      </c>
      <c r="W364" s="58" t="s">
        <v>764</v>
      </c>
      <c r="X364" s="48"/>
      <c r="Y364" s="48"/>
      <c r="Z364" s="48"/>
    </row>
    <row r="365" spans="1:26" ht="15" customHeight="1">
      <c r="A365" s="59" t="s">
        <v>754</v>
      </c>
      <c r="B365" s="58" t="s">
        <v>263</v>
      </c>
      <c r="C365" s="58" t="s">
        <v>4</v>
      </c>
      <c r="D365" s="58" t="s">
        <v>155</v>
      </c>
      <c r="E365" s="58" t="s">
        <v>155</v>
      </c>
      <c r="F365" s="58" t="s">
        <v>155</v>
      </c>
      <c r="G365" s="58" t="s">
        <v>313</v>
      </c>
      <c r="H365" s="58" t="s">
        <v>314</v>
      </c>
      <c r="I365" s="58">
        <v>40</v>
      </c>
      <c r="J365" s="58">
        <v>20</v>
      </c>
      <c r="K365" s="58">
        <v>10</v>
      </c>
      <c r="L365" s="58">
        <v>11</v>
      </c>
      <c r="M365" s="58" t="s">
        <v>155</v>
      </c>
      <c r="N365" s="58" t="s">
        <v>155</v>
      </c>
      <c r="O365" s="58">
        <v>15</v>
      </c>
      <c r="P365" s="58" t="s">
        <v>155</v>
      </c>
      <c r="Q365" s="58" t="s">
        <v>155</v>
      </c>
      <c r="R365" s="58" t="s">
        <v>155</v>
      </c>
      <c r="S365" s="58" t="s">
        <v>155</v>
      </c>
      <c r="T365" s="58" t="s">
        <v>769</v>
      </c>
      <c r="U365" s="58" t="s">
        <v>770</v>
      </c>
      <c r="V365" s="58" t="s">
        <v>155</v>
      </c>
      <c r="W365" s="58" t="s">
        <v>771</v>
      </c>
      <c r="X365" s="48"/>
      <c r="Y365" s="48"/>
      <c r="Z365" s="48"/>
    </row>
    <row r="366" spans="1:26" ht="15" customHeight="1">
      <c r="A366" s="59" t="s">
        <v>755</v>
      </c>
      <c r="B366" s="58" t="s">
        <v>263</v>
      </c>
      <c r="C366" s="58" t="s">
        <v>4</v>
      </c>
      <c r="D366" s="58" t="s">
        <v>155</v>
      </c>
      <c r="E366" s="58" t="s">
        <v>155</v>
      </c>
      <c r="F366" s="58" t="s">
        <v>155</v>
      </c>
      <c r="G366" s="58" t="s">
        <v>313</v>
      </c>
      <c r="H366" s="58" t="s">
        <v>314</v>
      </c>
      <c r="I366" s="58">
        <v>30</v>
      </c>
      <c r="J366" s="58">
        <v>20</v>
      </c>
      <c r="K366" s="58">
        <v>6</v>
      </c>
      <c r="L366" s="58">
        <v>32</v>
      </c>
      <c r="M366" s="58" t="s">
        <v>155</v>
      </c>
      <c r="N366" s="58" t="s">
        <v>155</v>
      </c>
      <c r="O366" s="58">
        <v>44</v>
      </c>
      <c r="P366" s="58" t="s">
        <v>155</v>
      </c>
      <c r="Q366" s="58" t="s">
        <v>155</v>
      </c>
      <c r="R366" s="58" t="s">
        <v>155</v>
      </c>
      <c r="S366" s="58" t="s">
        <v>155</v>
      </c>
      <c r="T366" s="58">
        <v>816</v>
      </c>
      <c r="U366" s="58">
        <v>-1.3</v>
      </c>
      <c r="V366" s="58" t="s">
        <v>155</v>
      </c>
      <c r="W366" s="58">
        <v>9.1</v>
      </c>
      <c r="X366" s="48"/>
      <c r="Y366" s="48"/>
      <c r="Z366" s="48"/>
    </row>
    <row r="367" spans="1:26" ht="15" customHeight="1">
      <c r="A367" s="59" t="s">
        <v>756</v>
      </c>
      <c r="B367" s="58" t="s">
        <v>263</v>
      </c>
      <c r="C367" s="58" t="s">
        <v>4</v>
      </c>
      <c r="D367" s="58" t="s">
        <v>155</v>
      </c>
      <c r="E367" s="58" t="s">
        <v>155</v>
      </c>
      <c r="F367" s="58" t="s">
        <v>155</v>
      </c>
      <c r="G367" s="58" t="s">
        <v>325</v>
      </c>
      <c r="H367" s="58" t="s">
        <v>326</v>
      </c>
      <c r="I367" s="58" t="s">
        <v>757</v>
      </c>
      <c r="J367" s="58">
        <v>20</v>
      </c>
      <c r="K367" s="58" t="s">
        <v>758</v>
      </c>
      <c r="L367" s="58" t="s">
        <v>759</v>
      </c>
      <c r="M367" s="58" t="s">
        <v>155</v>
      </c>
      <c r="N367" s="58" t="s">
        <v>155</v>
      </c>
      <c r="O367" s="58" t="s">
        <v>760</v>
      </c>
      <c r="P367" s="58" t="s">
        <v>155</v>
      </c>
      <c r="Q367" s="58" t="s">
        <v>155</v>
      </c>
      <c r="R367" s="58" t="s">
        <v>155</v>
      </c>
      <c r="S367" s="58" t="s">
        <v>155</v>
      </c>
      <c r="T367" s="58">
        <v>235</v>
      </c>
      <c r="U367" s="58">
        <v>2.1</v>
      </c>
      <c r="V367" s="58">
        <v>5.8</v>
      </c>
      <c r="W367" s="58" t="s">
        <v>155</v>
      </c>
      <c r="X367" s="48"/>
      <c r="Y367" s="48"/>
      <c r="Z367" s="48"/>
    </row>
    <row r="368" spans="1:26" ht="15" customHeight="1">
      <c r="A368" s="59" t="s">
        <v>765</v>
      </c>
      <c r="B368" s="58" t="s">
        <v>263</v>
      </c>
      <c r="C368" s="58" t="s">
        <v>4</v>
      </c>
      <c r="D368" s="58" t="s">
        <v>155</v>
      </c>
      <c r="E368" s="58" t="s">
        <v>155</v>
      </c>
      <c r="F368" s="58" t="s">
        <v>155</v>
      </c>
      <c r="G368" s="58" t="s">
        <v>325</v>
      </c>
      <c r="H368" s="58" t="s">
        <v>326</v>
      </c>
      <c r="I368" s="58" t="s">
        <v>757</v>
      </c>
      <c r="J368" s="58">
        <v>20</v>
      </c>
      <c r="K368" s="58" t="s">
        <v>766</v>
      </c>
      <c r="L368" s="58" t="s">
        <v>767</v>
      </c>
      <c r="M368" s="58" t="s">
        <v>155</v>
      </c>
      <c r="N368" s="58" t="s">
        <v>155</v>
      </c>
      <c r="O368" s="58" t="s">
        <v>768</v>
      </c>
      <c r="P368" s="58" t="s">
        <v>155</v>
      </c>
      <c r="Q368" s="58" t="s">
        <v>155</v>
      </c>
      <c r="R368" s="58" t="s">
        <v>155</v>
      </c>
      <c r="S368" s="58" t="s">
        <v>155</v>
      </c>
      <c r="T368" s="58">
        <v>343</v>
      </c>
      <c r="U368" s="58">
        <v>2.1</v>
      </c>
      <c r="V368" s="58">
        <v>7.8</v>
      </c>
      <c r="W368" s="58" t="s">
        <v>155</v>
      </c>
      <c r="X368" s="48"/>
      <c r="Y368" s="48"/>
      <c r="Z368" s="48"/>
    </row>
    <row r="369" spans="1:26" ht="15" customHeight="1">
      <c r="A369" s="59" t="s">
        <v>772</v>
      </c>
      <c r="B369" s="58" t="s">
        <v>263</v>
      </c>
      <c r="C369" s="58" t="s">
        <v>4</v>
      </c>
      <c r="D369" s="58" t="s">
        <v>155</v>
      </c>
      <c r="E369" s="58" t="s">
        <v>155</v>
      </c>
      <c r="F369" s="58" t="s">
        <v>155</v>
      </c>
      <c r="G369" s="58" t="s">
        <v>370</v>
      </c>
      <c r="H369" s="58" t="s">
        <v>341</v>
      </c>
      <c r="I369" s="58">
        <v>-30</v>
      </c>
      <c r="J369" s="58">
        <v>12</v>
      </c>
      <c r="K369" s="58">
        <v>-5</v>
      </c>
      <c r="L369" s="58">
        <v>54</v>
      </c>
      <c r="M369" s="58" t="s">
        <v>155</v>
      </c>
      <c r="N369" s="58" t="s">
        <v>155</v>
      </c>
      <c r="O369" s="58">
        <v>61</v>
      </c>
      <c r="P369" s="58">
        <v>82</v>
      </c>
      <c r="Q369" s="58" t="s">
        <v>155</v>
      </c>
      <c r="R369" s="58" t="s">
        <v>155</v>
      </c>
      <c r="S369" s="58" t="s">
        <v>155</v>
      </c>
      <c r="T369" s="58">
        <v>516</v>
      </c>
      <c r="U369" s="58">
        <v>-2.5</v>
      </c>
      <c r="V369" s="58" t="s">
        <v>155</v>
      </c>
      <c r="W369" s="58">
        <v>4.8</v>
      </c>
      <c r="X369" s="48"/>
      <c r="Y369" s="48"/>
      <c r="Z369" s="48"/>
    </row>
    <row r="370" spans="1:26" ht="15" customHeight="1">
      <c r="A370" s="59" t="s">
        <v>773</v>
      </c>
      <c r="B370" s="58" t="s">
        <v>263</v>
      </c>
      <c r="C370" s="58" t="s">
        <v>4</v>
      </c>
      <c r="D370" s="58" t="s">
        <v>155</v>
      </c>
      <c r="E370" s="58" t="s">
        <v>155</v>
      </c>
      <c r="F370" s="58" t="s">
        <v>155</v>
      </c>
      <c r="G370" s="58" t="s">
        <v>340</v>
      </c>
      <c r="H370" s="58" t="s">
        <v>341</v>
      </c>
      <c r="I370" s="58">
        <v>30</v>
      </c>
      <c r="J370" s="58">
        <v>20</v>
      </c>
      <c r="K370" s="58">
        <v>5</v>
      </c>
      <c r="L370" s="58">
        <v>48</v>
      </c>
      <c r="M370" s="58" t="s">
        <v>155</v>
      </c>
      <c r="N370" s="58" t="s">
        <v>155</v>
      </c>
      <c r="O370" s="58">
        <v>70</v>
      </c>
      <c r="P370" s="58" t="s">
        <v>155</v>
      </c>
      <c r="Q370" s="58" t="s">
        <v>155</v>
      </c>
      <c r="R370" s="58" t="s">
        <v>155</v>
      </c>
      <c r="S370" s="58" t="s">
        <v>155</v>
      </c>
      <c r="T370" s="58">
        <v>392</v>
      </c>
      <c r="U370" s="58">
        <v>2.5</v>
      </c>
      <c r="V370" s="58" t="s">
        <v>155</v>
      </c>
      <c r="W370" s="58">
        <v>4.3</v>
      </c>
      <c r="X370" s="48"/>
      <c r="Y370" s="48"/>
      <c r="Z370" s="48"/>
    </row>
    <row r="371" spans="1:26" ht="15" customHeight="1">
      <c r="A371" s="59" t="s">
        <v>774</v>
      </c>
      <c r="B371" s="58" t="s">
        <v>263</v>
      </c>
      <c r="C371" s="58" t="s">
        <v>4</v>
      </c>
      <c r="D371" s="58" t="s">
        <v>155</v>
      </c>
      <c r="E371" s="58" t="s">
        <v>155</v>
      </c>
      <c r="F371" s="58" t="s">
        <v>155</v>
      </c>
      <c r="G371" s="58" t="s">
        <v>340</v>
      </c>
      <c r="H371" s="58" t="s">
        <v>341</v>
      </c>
      <c r="I371" s="58">
        <v>30</v>
      </c>
      <c r="J371" s="58">
        <v>20</v>
      </c>
      <c r="K371" s="58">
        <v>6</v>
      </c>
      <c r="L371" s="58">
        <v>28</v>
      </c>
      <c r="M371" s="58" t="s">
        <v>155</v>
      </c>
      <c r="N371" s="58" t="s">
        <v>155</v>
      </c>
      <c r="O371" s="58">
        <v>43</v>
      </c>
      <c r="P371" s="58" t="s">
        <v>155</v>
      </c>
      <c r="Q371" s="58" t="s">
        <v>155</v>
      </c>
      <c r="R371" s="58" t="s">
        <v>155</v>
      </c>
      <c r="S371" s="58" t="s">
        <v>155</v>
      </c>
      <c r="T371" s="58">
        <v>870</v>
      </c>
      <c r="U371" s="58">
        <v>-2.5</v>
      </c>
      <c r="V371" s="58" t="s">
        <v>155</v>
      </c>
      <c r="W371" s="58">
        <v>7.8</v>
      </c>
      <c r="X371" s="48"/>
      <c r="Y371" s="48"/>
      <c r="Z371" s="48"/>
    </row>
    <row r="372" spans="1:26" ht="15" customHeight="1">
      <c r="A372" s="59" t="s">
        <v>775</v>
      </c>
      <c r="B372" s="58" t="s">
        <v>263</v>
      </c>
      <c r="C372" s="58" t="s">
        <v>4</v>
      </c>
      <c r="D372" s="58" t="s">
        <v>155</v>
      </c>
      <c r="E372" s="58" t="s">
        <v>155</v>
      </c>
      <c r="F372" s="58" t="s">
        <v>155</v>
      </c>
      <c r="G372" s="58" t="s">
        <v>370</v>
      </c>
      <c r="H372" s="58" t="s">
        <v>341</v>
      </c>
      <c r="I372" s="58">
        <v>-30</v>
      </c>
      <c r="J372" s="58">
        <v>20</v>
      </c>
      <c r="K372" s="58">
        <v>-4.9000000000000004</v>
      </c>
      <c r="L372" s="58">
        <v>52</v>
      </c>
      <c r="M372" s="58" t="s">
        <v>155</v>
      </c>
      <c r="N372" s="58" t="s">
        <v>155</v>
      </c>
      <c r="O372" s="58">
        <v>82</v>
      </c>
      <c r="P372" s="58" t="s">
        <v>155</v>
      </c>
      <c r="Q372" s="58" t="s">
        <v>155</v>
      </c>
      <c r="R372" s="58" t="s">
        <v>155</v>
      </c>
      <c r="S372" s="58" t="s">
        <v>155</v>
      </c>
      <c r="T372" s="58">
        <v>1169</v>
      </c>
      <c r="U372" s="58">
        <v>-2.5</v>
      </c>
      <c r="V372" s="58" t="s">
        <v>155</v>
      </c>
      <c r="W372" s="58">
        <v>11</v>
      </c>
      <c r="X372" s="48"/>
      <c r="Y372" s="48"/>
      <c r="Z372" s="48"/>
    </row>
    <row r="373" spans="1:26" ht="15" customHeight="1">
      <c r="A373" s="59" t="s">
        <v>776</v>
      </c>
      <c r="B373" s="58" t="s">
        <v>263</v>
      </c>
      <c r="C373" s="58" t="s">
        <v>4</v>
      </c>
      <c r="D373" s="58" t="s">
        <v>155</v>
      </c>
      <c r="E373" s="58" t="s">
        <v>155</v>
      </c>
      <c r="F373" s="58" t="s">
        <v>155</v>
      </c>
      <c r="G373" s="58" t="s">
        <v>340</v>
      </c>
      <c r="H373" s="58" t="s">
        <v>341</v>
      </c>
      <c r="I373" s="58">
        <v>30</v>
      </c>
      <c r="J373" s="58">
        <v>20</v>
      </c>
      <c r="K373" s="58">
        <v>8</v>
      </c>
      <c r="L373" s="58">
        <v>19</v>
      </c>
      <c r="M373" s="58" t="s">
        <v>155</v>
      </c>
      <c r="N373" s="58" t="s">
        <v>155</v>
      </c>
      <c r="O373" s="58">
        <v>29</v>
      </c>
      <c r="P373" s="58" t="s">
        <v>155</v>
      </c>
      <c r="Q373" s="58" t="s">
        <v>155</v>
      </c>
      <c r="R373" s="58" t="s">
        <v>155</v>
      </c>
      <c r="S373" s="58" t="s">
        <v>155</v>
      </c>
      <c r="T373" s="58">
        <v>421</v>
      </c>
      <c r="U373" s="58">
        <v>1.3</v>
      </c>
      <c r="V373" s="58" t="s">
        <v>155</v>
      </c>
      <c r="W373" s="58">
        <v>5.0999999999999996</v>
      </c>
      <c r="X373" s="48"/>
      <c r="Y373" s="48"/>
      <c r="Z373" s="48"/>
    </row>
    <row r="374" spans="1:26" ht="15" customHeight="1">
      <c r="A374" s="59" t="s">
        <v>777</v>
      </c>
      <c r="B374" s="58" t="s">
        <v>263</v>
      </c>
      <c r="C374" s="58" t="s">
        <v>4</v>
      </c>
      <c r="D374" s="58" t="s">
        <v>155</v>
      </c>
      <c r="E374" s="58" t="s">
        <v>155</v>
      </c>
      <c r="F374" s="58" t="s">
        <v>155</v>
      </c>
      <c r="G374" s="58" t="s">
        <v>370</v>
      </c>
      <c r="H374" s="58" t="s">
        <v>341</v>
      </c>
      <c r="I374" s="58">
        <v>-30</v>
      </c>
      <c r="J374" s="58">
        <v>20</v>
      </c>
      <c r="K374" s="58">
        <v>-6</v>
      </c>
      <c r="L374" s="58">
        <v>30</v>
      </c>
      <c r="M374" s="58" t="s">
        <v>155</v>
      </c>
      <c r="N374" s="58" t="s">
        <v>155</v>
      </c>
      <c r="O374" s="58">
        <v>45</v>
      </c>
      <c r="P374" s="58" t="s">
        <v>155</v>
      </c>
      <c r="Q374" s="58" t="s">
        <v>155</v>
      </c>
      <c r="R374" s="58" t="s">
        <v>155</v>
      </c>
      <c r="S374" s="58" t="s">
        <v>155</v>
      </c>
      <c r="T374" s="58">
        <v>1258</v>
      </c>
      <c r="U374" s="58">
        <v>2.5</v>
      </c>
      <c r="V374" s="58" t="s">
        <v>155</v>
      </c>
      <c r="W374" s="58">
        <v>25</v>
      </c>
      <c r="X374" s="48"/>
      <c r="Y374" s="48"/>
      <c r="Z374" s="48"/>
    </row>
    <row r="375" spans="1:26" ht="15" customHeight="1">
      <c r="A375" s="59" t="s">
        <v>778</v>
      </c>
      <c r="B375" s="58" t="s">
        <v>263</v>
      </c>
      <c r="C375" s="58" t="s">
        <v>4</v>
      </c>
      <c r="D375" s="58" t="s">
        <v>155</v>
      </c>
      <c r="E375" s="58" t="s">
        <v>155</v>
      </c>
      <c r="F375" s="58" t="s">
        <v>155</v>
      </c>
      <c r="G375" s="58" t="s">
        <v>370</v>
      </c>
      <c r="H375" s="58" t="s">
        <v>341</v>
      </c>
      <c r="I375" s="58">
        <v>-30</v>
      </c>
      <c r="J375" s="58">
        <v>20</v>
      </c>
      <c r="K375" s="58">
        <v>-7.8</v>
      </c>
      <c r="L375" s="58">
        <v>21</v>
      </c>
      <c r="M375" s="58" t="s">
        <v>155</v>
      </c>
      <c r="N375" s="58" t="s">
        <v>155</v>
      </c>
      <c r="O375" s="58">
        <v>33</v>
      </c>
      <c r="P375" s="58" t="s">
        <v>155</v>
      </c>
      <c r="Q375" s="58" t="s">
        <v>155</v>
      </c>
      <c r="R375" s="58" t="s">
        <v>155</v>
      </c>
      <c r="S375" s="58" t="s">
        <v>155</v>
      </c>
      <c r="T375" s="58">
        <v>425</v>
      </c>
      <c r="U375" s="58">
        <v>2.5</v>
      </c>
      <c r="V375" s="58" t="s">
        <v>155</v>
      </c>
      <c r="W375" s="58">
        <v>4.4000000000000004</v>
      </c>
      <c r="X375" s="48"/>
      <c r="Y375" s="48"/>
      <c r="Z375" s="48"/>
    </row>
    <row r="376" spans="1:26" ht="15" customHeight="1">
      <c r="A376" s="59" t="s">
        <v>779</v>
      </c>
      <c r="B376" s="58" t="s">
        <v>263</v>
      </c>
      <c r="C376" s="58" t="s">
        <v>4</v>
      </c>
      <c r="D376" s="58" t="s">
        <v>155</v>
      </c>
      <c r="E376" s="58" t="s">
        <v>155</v>
      </c>
      <c r="F376" s="58" t="s">
        <v>133</v>
      </c>
      <c r="G376" s="58" t="s">
        <v>340</v>
      </c>
      <c r="H376" s="58" t="s">
        <v>341</v>
      </c>
      <c r="I376" s="58">
        <v>30</v>
      </c>
      <c r="J376" s="58">
        <v>12</v>
      </c>
      <c r="K376" s="58">
        <v>6</v>
      </c>
      <c r="L376" s="58">
        <v>35</v>
      </c>
      <c r="M376" s="58" t="s">
        <v>155</v>
      </c>
      <c r="N376" s="58" t="s">
        <v>155</v>
      </c>
      <c r="O376" s="58">
        <v>40</v>
      </c>
      <c r="P376" s="58">
        <v>54</v>
      </c>
      <c r="Q376" s="58" t="s">
        <v>155</v>
      </c>
      <c r="R376" s="58" t="s">
        <v>155</v>
      </c>
      <c r="S376" s="58" t="s">
        <v>155</v>
      </c>
      <c r="T376" s="58">
        <v>1040</v>
      </c>
      <c r="U376" s="58">
        <v>2.5</v>
      </c>
      <c r="V376" s="58" t="s">
        <v>155</v>
      </c>
      <c r="W376" s="58">
        <v>10</v>
      </c>
      <c r="X376" s="48"/>
      <c r="Y376" s="48"/>
      <c r="Z376" s="48"/>
    </row>
    <row r="377" spans="1:26" ht="15" customHeight="1">
      <c r="A377" s="59" t="s">
        <v>780</v>
      </c>
      <c r="B377" s="58" t="s">
        <v>263</v>
      </c>
      <c r="C377" s="58" t="s">
        <v>4</v>
      </c>
      <c r="D377" s="58" t="s">
        <v>155</v>
      </c>
      <c r="E377" s="58" t="s">
        <v>155</v>
      </c>
      <c r="F377" s="58" t="s">
        <v>155</v>
      </c>
      <c r="G377" s="58" t="s">
        <v>340</v>
      </c>
      <c r="H377" s="58" t="s">
        <v>341</v>
      </c>
      <c r="I377" s="58">
        <v>40</v>
      </c>
      <c r="J377" s="58">
        <v>20</v>
      </c>
      <c r="K377" s="58">
        <v>13</v>
      </c>
      <c r="L377" s="58">
        <v>5.5</v>
      </c>
      <c r="M377" s="58" t="s">
        <v>155</v>
      </c>
      <c r="N377" s="58" t="s">
        <v>155</v>
      </c>
      <c r="O377" s="58">
        <v>7.5</v>
      </c>
      <c r="P377" s="58" t="s">
        <v>155</v>
      </c>
      <c r="Q377" s="58" t="s">
        <v>155</v>
      </c>
      <c r="R377" s="58" t="s">
        <v>155</v>
      </c>
      <c r="S377" s="58" t="s">
        <v>155</v>
      </c>
      <c r="T377" s="58">
        <v>6067</v>
      </c>
      <c r="U377" s="58">
        <v>-2.5</v>
      </c>
      <c r="V377" s="58">
        <v>107</v>
      </c>
      <c r="W377" s="58" t="s">
        <v>155</v>
      </c>
      <c r="X377" s="48"/>
      <c r="Y377" s="48"/>
      <c r="Z377" s="48"/>
    </row>
    <row r="378" spans="1:26" ht="15" customHeight="1">
      <c r="A378" s="59" t="s">
        <v>781</v>
      </c>
      <c r="B378" s="58" t="s">
        <v>263</v>
      </c>
      <c r="C378" s="58" t="s">
        <v>4</v>
      </c>
      <c r="D378" s="58" t="s">
        <v>155</v>
      </c>
      <c r="E378" s="58" t="s">
        <v>155</v>
      </c>
      <c r="F378" s="58" t="s">
        <v>155</v>
      </c>
      <c r="G378" s="58" t="s">
        <v>340</v>
      </c>
      <c r="H378" s="58" t="s">
        <v>341</v>
      </c>
      <c r="I378" s="58">
        <v>40</v>
      </c>
      <c r="J378" s="58">
        <v>20</v>
      </c>
      <c r="K378" s="58">
        <v>5.4</v>
      </c>
      <c r="L378" s="58">
        <v>32</v>
      </c>
      <c r="M378" s="58" t="s">
        <v>155</v>
      </c>
      <c r="N378" s="58" t="s">
        <v>155</v>
      </c>
      <c r="O378" s="58">
        <v>44</v>
      </c>
      <c r="P378" s="58" t="s">
        <v>155</v>
      </c>
      <c r="Q378" s="58" t="s">
        <v>155</v>
      </c>
      <c r="R378" s="58" t="s">
        <v>155</v>
      </c>
      <c r="S378" s="58" t="s">
        <v>155</v>
      </c>
      <c r="T378" s="58">
        <v>46</v>
      </c>
      <c r="U378" s="58">
        <v>1</v>
      </c>
      <c r="V378" s="58" t="s">
        <v>155</v>
      </c>
      <c r="W378" s="58">
        <v>1.1000000000000001</v>
      </c>
      <c r="X378" s="48"/>
      <c r="Y378" s="48"/>
      <c r="Z378" s="48"/>
    </row>
    <row r="379" spans="1:26" ht="15" customHeight="1">
      <c r="A379" s="59" t="s">
        <v>782</v>
      </c>
      <c r="B379" s="58" t="s">
        <v>263</v>
      </c>
      <c r="C379" s="58" t="s">
        <v>4</v>
      </c>
      <c r="D379" s="58" t="s">
        <v>155</v>
      </c>
      <c r="E379" s="58" t="s">
        <v>155</v>
      </c>
      <c r="F379" s="58" t="s">
        <v>155</v>
      </c>
      <c r="G379" s="58" t="s">
        <v>340</v>
      </c>
      <c r="H379" s="58" t="s">
        <v>341</v>
      </c>
      <c r="I379" s="58">
        <v>40</v>
      </c>
      <c r="J379" s="58">
        <v>20</v>
      </c>
      <c r="K379" s="58">
        <v>9</v>
      </c>
      <c r="L379" s="58">
        <v>12</v>
      </c>
      <c r="M379" s="58" t="s">
        <v>155</v>
      </c>
      <c r="N379" s="58" t="s">
        <v>155</v>
      </c>
      <c r="O379" s="58">
        <v>17</v>
      </c>
      <c r="P379" s="58" t="s">
        <v>155</v>
      </c>
      <c r="Q379" s="58" t="s">
        <v>155</v>
      </c>
      <c r="R379" s="58" t="s">
        <v>155</v>
      </c>
      <c r="S379" s="58" t="s">
        <v>155</v>
      </c>
      <c r="T379" s="58">
        <v>51</v>
      </c>
      <c r="U379" s="58">
        <v>-1</v>
      </c>
      <c r="V379" s="58" t="s">
        <v>155</v>
      </c>
      <c r="W379" s="58">
        <v>1.1000000000000001</v>
      </c>
      <c r="X379" s="48"/>
      <c r="Y379" s="48"/>
      <c r="Z379" s="48"/>
    </row>
    <row r="380" spans="1:26" ht="15" customHeight="1">
      <c r="A380" s="59" t="s">
        <v>783</v>
      </c>
      <c r="B380" s="58" t="s">
        <v>784</v>
      </c>
      <c r="C380" s="58" t="s">
        <v>4</v>
      </c>
      <c r="D380" s="58" t="s">
        <v>155</v>
      </c>
      <c r="E380" s="58" t="s">
        <v>155</v>
      </c>
      <c r="F380" s="58" t="s">
        <v>155</v>
      </c>
      <c r="G380" s="58" t="s">
        <v>360</v>
      </c>
      <c r="H380" s="58" t="s">
        <v>314</v>
      </c>
      <c r="I380" s="58">
        <v>-30</v>
      </c>
      <c r="J380" s="58">
        <v>20</v>
      </c>
      <c r="K380" s="58">
        <v>-100</v>
      </c>
      <c r="L380" s="58">
        <v>5</v>
      </c>
      <c r="M380" s="58" t="s">
        <v>155</v>
      </c>
      <c r="N380" s="58" t="s">
        <v>155</v>
      </c>
      <c r="O380" s="58">
        <v>7.5</v>
      </c>
      <c r="P380" s="58" t="s">
        <v>155</v>
      </c>
      <c r="Q380" s="58" t="s">
        <v>155</v>
      </c>
      <c r="R380" s="58" t="s">
        <v>155</v>
      </c>
      <c r="S380" s="58" t="s">
        <v>155</v>
      </c>
      <c r="T380" s="58">
        <v>46</v>
      </c>
      <c r="U380" s="58">
        <v>1</v>
      </c>
      <c r="V380" s="58" t="s">
        <v>155</v>
      </c>
      <c r="W380" s="58">
        <v>1.1000000000000001</v>
      </c>
      <c r="X380" s="48"/>
      <c r="Y380" s="48"/>
      <c r="Z380" s="48"/>
    </row>
    <row r="381" spans="1:26" ht="15" customHeight="1">
      <c r="A381" s="59" t="s">
        <v>785</v>
      </c>
      <c r="B381" s="58" t="s">
        <v>786</v>
      </c>
      <c r="C381" s="58" t="s">
        <v>4</v>
      </c>
      <c r="D381" s="58" t="s">
        <v>787</v>
      </c>
      <c r="E381" s="58" t="s">
        <v>155</v>
      </c>
      <c r="F381" s="58" t="s">
        <v>133</v>
      </c>
      <c r="G381" s="58" t="s">
        <v>340</v>
      </c>
      <c r="H381" s="58" t="s">
        <v>341</v>
      </c>
      <c r="I381" s="58">
        <v>20</v>
      </c>
      <c r="J381" s="58">
        <v>8</v>
      </c>
      <c r="K381" s="58">
        <v>0.8</v>
      </c>
      <c r="L381" s="58" t="s">
        <v>155</v>
      </c>
      <c r="M381" s="58" t="s">
        <v>155</v>
      </c>
      <c r="N381" s="58" t="s">
        <v>155</v>
      </c>
      <c r="O381" s="58">
        <v>300</v>
      </c>
      <c r="P381" s="58">
        <v>400</v>
      </c>
      <c r="Q381" s="58">
        <v>550</v>
      </c>
      <c r="R381" s="58">
        <v>800</v>
      </c>
      <c r="S381" s="58">
        <v>1500</v>
      </c>
      <c r="T381" s="58">
        <v>58</v>
      </c>
      <c r="U381" s="58">
        <v>-1</v>
      </c>
      <c r="V381" s="58" t="s">
        <v>155</v>
      </c>
      <c r="W381" s="58">
        <v>1.2</v>
      </c>
      <c r="X381" s="48"/>
      <c r="Y381" s="48"/>
      <c r="Z381" s="48"/>
    </row>
    <row r="382" spans="1:26" ht="15" customHeight="1">
      <c r="A382" s="59" t="s">
        <v>788</v>
      </c>
      <c r="B382" s="58" t="s">
        <v>786</v>
      </c>
      <c r="C382" s="58" t="s">
        <v>4</v>
      </c>
      <c r="D382" s="58" t="s">
        <v>155</v>
      </c>
      <c r="E382" s="58" t="s">
        <v>155</v>
      </c>
      <c r="F382" s="58" t="s">
        <v>133</v>
      </c>
      <c r="G382" s="58" t="s">
        <v>370</v>
      </c>
      <c r="H382" s="58" t="s">
        <v>341</v>
      </c>
      <c r="I382" s="58">
        <v>-20</v>
      </c>
      <c r="J382" s="58">
        <v>8</v>
      </c>
      <c r="K382" s="58">
        <v>-0.6</v>
      </c>
      <c r="L382" s="58" t="s">
        <v>155</v>
      </c>
      <c r="M382" s="58" t="s">
        <v>155</v>
      </c>
      <c r="N382" s="58" t="s">
        <v>155</v>
      </c>
      <c r="O382" s="58">
        <v>600</v>
      </c>
      <c r="P382" s="58">
        <v>850</v>
      </c>
      <c r="Q382" s="58">
        <v>1200</v>
      </c>
      <c r="R382" s="58">
        <v>1600</v>
      </c>
      <c r="S382" s="58">
        <v>3000</v>
      </c>
      <c r="T382" s="58">
        <v>1785</v>
      </c>
      <c r="U382" s="58">
        <v>-0.9</v>
      </c>
      <c r="V382" s="58" t="s">
        <v>155</v>
      </c>
      <c r="W382" s="58">
        <v>18.899999999999999</v>
      </c>
      <c r="X382" s="48"/>
      <c r="Y382" s="48"/>
      <c r="Z382" s="48"/>
    </row>
    <row r="383" spans="1:26" ht="15" customHeight="1">
      <c r="A383" s="59" t="s">
        <v>789</v>
      </c>
      <c r="B383" s="58" t="s">
        <v>319</v>
      </c>
      <c r="C383" s="58" t="s">
        <v>3</v>
      </c>
      <c r="D383" s="58" t="s">
        <v>155</v>
      </c>
      <c r="E383" s="58" t="s">
        <v>155</v>
      </c>
      <c r="F383" s="58" t="s">
        <v>133</v>
      </c>
      <c r="G383" s="58" t="s">
        <v>313</v>
      </c>
      <c r="H383" s="58" t="s">
        <v>314</v>
      </c>
      <c r="I383" s="58">
        <v>20</v>
      </c>
      <c r="J383" s="58">
        <v>8</v>
      </c>
      <c r="K383" s="58">
        <v>0.95</v>
      </c>
      <c r="L383" s="58" t="s">
        <v>155</v>
      </c>
      <c r="M383" s="58" t="s">
        <v>155</v>
      </c>
      <c r="N383" s="58" t="s">
        <v>155</v>
      </c>
      <c r="O383" s="58">
        <v>300</v>
      </c>
      <c r="P383" s="58">
        <v>400</v>
      </c>
      <c r="Q383" s="58">
        <v>550</v>
      </c>
      <c r="R383" s="58">
        <v>800</v>
      </c>
      <c r="S383" s="58">
        <v>1500</v>
      </c>
      <c r="T383" s="58">
        <v>1785</v>
      </c>
      <c r="U383" s="58">
        <v>-0.9</v>
      </c>
      <c r="V383" s="58" t="s">
        <v>155</v>
      </c>
      <c r="W383" s="58">
        <v>18.899999999999999</v>
      </c>
      <c r="X383" s="48"/>
      <c r="Y383" s="48"/>
      <c r="Z383" s="48"/>
    </row>
    <row r="384" spans="1:26" ht="15" customHeight="1">
      <c r="A384" s="59" t="s">
        <v>790</v>
      </c>
      <c r="B384" s="58" t="s">
        <v>319</v>
      </c>
      <c r="C384" s="58" t="s">
        <v>3</v>
      </c>
      <c r="D384" s="58" t="s">
        <v>155</v>
      </c>
      <c r="E384" s="58" t="s">
        <v>155</v>
      </c>
      <c r="F384" s="58" t="s">
        <v>133</v>
      </c>
      <c r="G384" s="58" t="s">
        <v>360</v>
      </c>
      <c r="H384" s="58" t="s">
        <v>314</v>
      </c>
      <c r="I384" s="58">
        <v>-20</v>
      </c>
      <c r="J384" s="58">
        <v>8</v>
      </c>
      <c r="K384" s="58">
        <v>-0.75</v>
      </c>
      <c r="L384" s="58" t="s">
        <v>155</v>
      </c>
      <c r="M384" s="58" t="s">
        <v>155</v>
      </c>
      <c r="N384" s="58" t="s">
        <v>155</v>
      </c>
      <c r="O384" s="58">
        <v>600</v>
      </c>
      <c r="P384" s="58">
        <v>850</v>
      </c>
      <c r="Q384" s="58">
        <v>1200</v>
      </c>
      <c r="R384" s="58">
        <v>1600</v>
      </c>
      <c r="S384" s="58">
        <v>3000</v>
      </c>
      <c r="T384" s="58">
        <v>1169</v>
      </c>
      <c r="U384" s="58">
        <v>-2.5</v>
      </c>
      <c r="V384" s="58" t="s">
        <v>155</v>
      </c>
      <c r="W384" s="58">
        <v>11</v>
      </c>
      <c r="X384" s="48"/>
      <c r="Y384" s="48"/>
      <c r="Z384" s="48"/>
    </row>
    <row r="385" spans="1:26" ht="15" customHeight="1">
      <c r="A385" s="59" t="s">
        <v>791</v>
      </c>
      <c r="B385" s="58" t="s">
        <v>580</v>
      </c>
      <c r="C385" s="58" t="s">
        <v>3</v>
      </c>
      <c r="D385" s="58" t="s">
        <v>155</v>
      </c>
      <c r="E385" s="58" t="s">
        <v>155</v>
      </c>
      <c r="F385" s="58" t="s">
        <v>155</v>
      </c>
      <c r="G385" s="58" t="s">
        <v>360</v>
      </c>
      <c r="H385" s="58" t="s">
        <v>314</v>
      </c>
      <c r="I385" s="58">
        <v>-20</v>
      </c>
      <c r="J385" s="58">
        <v>8</v>
      </c>
      <c r="K385" s="58">
        <v>-7.2</v>
      </c>
      <c r="L385" s="58" t="s">
        <v>155</v>
      </c>
      <c r="M385" s="58" t="s">
        <v>155</v>
      </c>
      <c r="N385" s="58" t="s">
        <v>155</v>
      </c>
      <c r="O385" s="58">
        <v>32</v>
      </c>
      <c r="P385" s="58">
        <v>39</v>
      </c>
      <c r="Q385" s="58">
        <v>48</v>
      </c>
      <c r="R385" s="58" t="s">
        <v>155</v>
      </c>
      <c r="S385" s="58" t="s">
        <v>155</v>
      </c>
      <c r="T385" s="58">
        <v>781</v>
      </c>
      <c r="U385" s="58">
        <v>2.5</v>
      </c>
      <c r="V385" s="58" t="s">
        <v>155</v>
      </c>
      <c r="W385" s="58">
        <v>6.9</v>
      </c>
      <c r="X385" s="48"/>
      <c r="Y385" s="48"/>
      <c r="Z385" s="48"/>
    </row>
    <row r="386" spans="1:26" ht="15" customHeight="1">
      <c r="A386" s="59" t="s">
        <v>792</v>
      </c>
      <c r="B386" s="58" t="s">
        <v>580</v>
      </c>
      <c r="C386" s="58" t="s">
        <v>4</v>
      </c>
      <c r="D386" s="58" t="s">
        <v>155</v>
      </c>
      <c r="E386" s="58" t="s">
        <v>133</v>
      </c>
      <c r="F386" s="58" t="s">
        <v>155</v>
      </c>
      <c r="G386" s="58" t="s">
        <v>360</v>
      </c>
      <c r="H386" s="58" t="s">
        <v>314</v>
      </c>
      <c r="I386" s="58">
        <v>-20</v>
      </c>
      <c r="J386" s="58">
        <v>8</v>
      </c>
      <c r="K386" s="58">
        <v>-7.2</v>
      </c>
      <c r="L386" s="58" t="s">
        <v>155</v>
      </c>
      <c r="M386" s="58" t="s">
        <v>155</v>
      </c>
      <c r="N386" s="58" t="s">
        <v>155</v>
      </c>
      <c r="O386" s="58">
        <v>32</v>
      </c>
      <c r="P386" s="58">
        <v>39</v>
      </c>
      <c r="Q386" s="58">
        <v>48</v>
      </c>
      <c r="R386" s="58" t="s">
        <v>155</v>
      </c>
      <c r="S386" s="58" t="s">
        <v>155</v>
      </c>
      <c r="T386" s="58">
        <v>870</v>
      </c>
      <c r="U386" s="58">
        <v>-2.5</v>
      </c>
      <c r="V386" s="58" t="s">
        <v>155</v>
      </c>
      <c r="W386" s="58">
        <v>7.8</v>
      </c>
      <c r="X386" s="48"/>
      <c r="Y386" s="48"/>
      <c r="Z386" s="48"/>
    </row>
    <row r="387" spans="1:26" ht="15" customHeight="1">
      <c r="A387" s="59" t="s">
        <v>793</v>
      </c>
      <c r="B387" s="58" t="s">
        <v>580</v>
      </c>
      <c r="C387" s="58" t="s">
        <v>4</v>
      </c>
      <c r="D387" s="58" t="s">
        <v>155</v>
      </c>
      <c r="E387" s="58" t="s">
        <v>155</v>
      </c>
      <c r="F387" s="58" t="s">
        <v>155</v>
      </c>
      <c r="G387" s="58" t="s">
        <v>360</v>
      </c>
      <c r="H387" s="58" t="s">
        <v>314</v>
      </c>
      <c r="I387" s="58">
        <v>-30</v>
      </c>
      <c r="J387" s="58">
        <v>20</v>
      </c>
      <c r="K387" s="58">
        <v>-8.4</v>
      </c>
      <c r="L387" s="58">
        <v>20</v>
      </c>
      <c r="M387" s="58" t="s">
        <v>155</v>
      </c>
      <c r="N387" s="58" t="s">
        <v>155</v>
      </c>
      <c r="O387" s="58">
        <v>32</v>
      </c>
      <c r="P387" s="58" t="s">
        <v>155</v>
      </c>
      <c r="Q387" s="58" t="s">
        <v>155</v>
      </c>
      <c r="R387" s="58" t="s">
        <v>155</v>
      </c>
      <c r="S387" s="58" t="s">
        <v>155</v>
      </c>
      <c r="T387" s="58">
        <v>660</v>
      </c>
      <c r="U387" s="58">
        <v>2.5</v>
      </c>
      <c r="V387" s="58" t="s">
        <v>155</v>
      </c>
      <c r="W387" s="58">
        <v>7.1</v>
      </c>
      <c r="X387" s="48"/>
      <c r="Y387" s="48"/>
      <c r="Z387" s="48"/>
    </row>
    <row r="388" spans="1:26" ht="15" customHeight="1">
      <c r="A388" s="59" t="s">
        <v>794</v>
      </c>
      <c r="B388" s="58" t="s">
        <v>580</v>
      </c>
      <c r="C388" s="58" t="s">
        <v>4</v>
      </c>
      <c r="D388" s="58" t="s">
        <v>155</v>
      </c>
      <c r="E388" s="58" t="s">
        <v>155</v>
      </c>
      <c r="F388" s="58" t="s">
        <v>155</v>
      </c>
      <c r="G388" s="58" t="s">
        <v>313</v>
      </c>
      <c r="H388" s="58" t="s">
        <v>314</v>
      </c>
      <c r="I388" s="58">
        <v>30</v>
      </c>
      <c r="J388" s="58">
        <v>20</v>
      </c>
      <c r="K388" s="58">
        <v>10</v>
      </c>
      <c r="L388" s="58">
        <v>11.5</v>
      </c>
      <c r="M388" s="58" t="s">
        <v>155</v>
      </c>
      <c r="N388" s="58" t="s">
        <v>155</v>
      </c>
      <c r="O388" s="58">
        <v>15</v>
      </c>
      <c r="P388" s="58" t="s">
        <v>155</v>
      </c>
      <c r="Q388" s="58" t="s">
        <v>155</v>
      </c>
      <c r="R388" s="58" t="s">
        <v>155</v>
      </c>
      <c r="S388" s="58" t="s">
        <v>155</v>
      </c>
      <c r="T388" s="58">
        <v>1177</v>
      </c>
      <c r="U388" s="58">
        <v>1</v>
      </c>
      <c r="V388" s="58" t="s">
        <v>155</v>
      </c>
      <c r="W388" s="58">
        <v>16</v>
      </c>
      <c r="X388" s="48"/>
      <c r="Y388" s="48"/>
      <c r="Z388" s="48"/>
    </row>
    <row r="389" spans="1:26" ht="15" customHeight="1">
      <c r="A389" s="59" t="s">
        <v>795</v>
      </c>
      <c r="B389" s="58" t="s">
        <v>580</v>
      </c>
      <c r="C389" s="58" t="s">
        <v>3</v>
      </c>
      <c r="D389" s="58" t="s">
        <v>155</v>
      </c>
      <c r="E389" s="58" t="s">
        <v>155</v>
      </c>
      <c r="F389" s="58" t="s">
        <v>155</v>
      </c>
      <c r="G389" s="58" t="s">
        <v>360</v>
      </c>
      <c r="H389" s="58" t="s">
        <v>314</v>
      </c>
      <c r="I389" s="58">
        <v>-30</v>
      </c>
      <c r="J389" s="58">
        <v>20</v>
      </c>
      <c r="K389" s="58">
        <v>-6.5</v>
      </c>
      <c r="L389" s="58">
        <v>32</v>
      </c>
      <c r="M389" s="58" t="s">
        <v>155</v>
      </c>
      <c r="N389" s="58" t="s">
        <v>155</v>
      </c>
      <c r="O389" s="58">
        <v>45</v>
      </c>
      <c r="P389" s="58" t="s">
        <v>155</v>
      </c>
      <c r="Q389" s="58" t="s">
        <v>155</v>
      </c>
      <c r="R389" s="58" t="s">
        <v>155</v>
      </c>
      <c r="S389" s="58" t="s">
        <v>155</v>
      </c>
      <c r="T389" s="58">
        <v>392</v>
      </c>
      <c r="U389" s="58">
        <v>2.5</v>
      </c>
      <c r="V389" s="58" t="s">
        <v>155</v>
      </c>
      <c r="W389" s="58">
        <v>4.3</v>
      </c>
      <c r="X389" s="48"/>
      <c r="Y389" s="48"/>
      <c r="Z389" s="48"/>
    </row>
    <row r="390" spans="1:26" ht="15" customHeight="1">
      <c r="A390" s="59" t="s">
        <v>796</v>
      </c>
      <c r="B390" s="58" t="s">
        <v>580</v>
      </c>
      <c r="C390" s="58" t="s">
        <v>4</v>
      </c>
      <c r="D390" s="58" t="s">
        <v>155</v>
      </c>
      <c r="E390" s="58" t="s">
        <v>155</v>
      </c>
      <c r="F390" s="58" t="s">
        <v>155</v>
      </c>
      <c r="G390" s="58" t="s">
        <v>313</v>
      </c>
      <c r="H390" s="58" t="s">
        <v>314</v>
      </c>
      <c r="I390" s="58">
        <v>30</v>
      </c>
      <c r="J390" s="58">
        <v>20</v>
      </c>
      <c r="K390" s="58">
        <v>10</v>
      </c>
      <c r="L390" s="58">
        <v>12</v>
      </c>
      <c r="M390" s="58" t="s">
        <v>155</v>
      </c>
      <c r="N390" s="58" t="s">
        <v>155</v>
      </c>
      <c r="O390" s="58">
        <v>18</v>
      </c>
      <c r="P390" s="58" t="s">
        <v>155</v>
      </c>
      <c r="Q390" s="58" t="s">
        <v>155</v>
      </c>
      <c r="R390" s="58" t="s">
        <v>155</v>
      </c>
      <c r="S390" s="58" t="s">
        <v>155</v>
      </c>
      <c r="T390" s="58">
        <v>515</v>
      </c>
      <c r="U390" s="58">
        <v>0.9</v>
      </c>
      <c r="V390" s="58" t="s">
        <v>155</v>
      </c>
      <c r="W390" s="58">
        <v>6.3</v>
      </c>
      <c r="X390" s="48"/>
      <c r="Y390" s="48"/>
      <c r="Z390" s="48"/>
    </row>
    <row r="391" spans="1:26" ht="15" customHeight="1">
      <c r="A391" s="59" t="s">
        <v>797</v>
      </c>
      <c r="B391" s="58" t="s">
        <v>580</v>
      </c>
      <c r="C391" s="58" t="s">
        <v>3</v>
      </c>
      <c r="D391" s="58" t="s">
        <v>155</v>
      </c>
      <c r="E391" s="58" t="s">
        <v>155</v>
      </c>
      <c r="F391" s="58" t="s">
        <v>133</v>
      </c>
      <c r="G391" s="58" t="s">
        <v>313</v>
      </c>
      <c r="H391" s="58" t="s">
        <v>314</v>
      </c>
      <c r="I391" s="58">
        <v>20</v>
      </c>
      <c r="J391" s="58">
        <v>10</v>
      </c>
      <c r="K391" s="58">
        <v>11</v>
      </c>
      <c r="L391" s="58" t="s">
        <v>155</v>
      </c>
      <c r="M391" s="58" t="s">
        <v>155</v>
      </c>
      <c r="N391" s="58" t="s">
        <v>155</v>
      </c>
      <c r="O391" s="58">
        <v>11</v>
      </c>
      <c r="P391" s="58">
        <v>13</v>
      </c>
      <c r="Q391" s="58">
        <v>17</v>
      </c>
      <c r="R391" s="58" t="s">
        <v>155</v>
      </c>
      <c r="S391" s="58" t="s">
        <v>155</v>
      </c>
      <c r="T391" s="58">
        <v>907</v>
      </c>
      <c r="U391" s="58">
        <v>-0.9</v>
      </c>
      <c r="V391" s="58" t="s">
        <v>155</v>
      </c>
      <c r="W391" s="58">
        <v>24</v>
      </c>
      <c r="X391" s="48"/>
      <c r="Y391" s="48"/>
      <c r="Z391" s="48"/>
    </row>
    <row r="392" spans="1:26" ht="15" customHeight="1">
      <c r="A392" s="59" t="s">
        <v>798</v>
      </c>
      <c r="B392" s="58" t="s">
        <v>580</v>
      </c>
      <c r="C392" s="58" t="s">
        <v>4</v>
      </c>
      <c r="D392" s="58" t="s">
        <v>155</v>
      </c>
      <c r="E392" s="58" t="s">
        <v>155</v>
      </c>
      <c r="F392" s="58" t="s">
        <v>155</v>
      </c>
      <c r="G392" s="58" t="s">
        <v>313</v>
      </c>
      <c r="H392" s="58" t="s">
        <v>314</v>
      </c>
      <c r="I392" s="58">
        <v>30</v>
      </c>
      <c r="J392" s="58">
        <v>20</v>
      </c>
      <c r="K392" s="58">
        <v>8</v>
      </c>
      <c r="L392" s="58">
        <v>18</v>
      </c>
      <c r="M392" s="58" t="s">
        <v>155</v>
      </c>
      <c r="N392" s="58" t="s">
        <v>155</v>
      </c>
      <c r="O392" s="58">
        <v>28</v>
      </c>
      <c r="P392" s="58" t="s">
        <v>155</v>
      </c>
      <c r="Q392" s="58" t="s">
        <v>155</v>
      </c>
      <c r="R392" s="58" t="s">
        <v>155</v>
      </c>
      <c r="S392" s="58" t="s">
        <v>155</v>
      </c>
      <c r="T392" s="58">
        <v>150</v>
      </c>
      <c r="U392" s="58">
        <v>-1</v>
      </c>
      <c r="V392" s="58" t="s">
        <v>155</v>
      </c>
      <c r="W392" s="58">
        <v>2.2000000000000002</v>
      </c>
      <c r="X392" s="48"/>
      <c r="Y392" s="48"/>
      <c r="Z392" s="48"/>
    </row>
    <row r="393" spans="1:26" ht="15" customHeight="1">
      <c r="A393" s="59" t="s">
        <v>799</v>
      </c>
      <c r="B393" s="58" t="s">
        <v>800</v>
      </c>
      <c r="C393" s="58" t="s">
        <v>3</v>
      </c>
      <c r="D393" s="58" t="s">
        <v>155</v>
      </c>
      <c r="E393" s="58" t="s">
        <v>155</v>
      </c>
      <c r="F393" s="58" t="s">
        <v>133</v>
      </c>
      <c r="G393" s="58" t="s">
        <v>340</v>
      </c>
      <c r="H393" s="58" t="s">
        <v>341</v>
      </c>
      <c r="I393" s="58">
        <v>20</v>
      </c>
      <c r="J393" s="58">
        <v>8</v>
      </c>
      <c r="K393" s="58">
        <v>5.2</v>
      </c>
      <c r="L393" s="58" t="s">
        <v>155</v>
      </c>
      <c r="M393" s="58" t="s">
        <v>155</v>
      </c>
      <c r="N393" s="58" t="s">
        <v>155</v>
      </c>
      <c r="O393" s="58">
        <v>32</v>
      </c>
      <c r="P393" s="58">
        <v>45</v>
      </c>
      <c r="Q393" s="58">
        <v>65</v>
      </c>
      <c r="R393" s="58" t="s">
        <v>155</v>
      </c>
      <c r="S393" s="58" t="s">
        <v>155</v>
      </c>
      <c r="T393" s="58">
        <v>3228</v>
      </c>
      <c r="U393" s="58">
        <v>-2.5</v>
      </c>
      <c r="V393" s="58" t="s">
        <v>155</v>
      </c>
      <c r="W393" s="58">
        <v>27</v>
      </c>
      <c r="X393" s="48"/>
      <c r="Y393" s="48"/>
      <c r="Z393" s="48"/>
    </row>
    <row r="394" spans="1:26" ht="15" customHeight="1">
      <c r="A394" s="59" t="s">
        <v>801</v>
      </c>
      <c r="B394" s="58" t="s">
        <v>800</v>
      </c>
      <c r="C394" s="58" t="s">
        <v>3</v>
      </c>
      <c r="D394" s="58" t="s">
        <v>155</v>
      </c>
      <c r="E394" s="58" t="s">
        <v>155</v>
      </c>
      <c r="F394" s="58" t="s">
        <v>133</v>
      </c>
      <c r="G394" s="58" t="s">
        <v>370</v>
      </c>
      <c r="H394" s="58" t="s">
        <v>341</v>
      </c>
      <c r="I394" s="58">
        <v>-20</v>
      </c>
      <c r="J394" s="58">
        <v>8</v>
      </c>
      <c r="K394" s="58">
        <v>-4.2</v>
      </c>
      <c r="L394" s="58" t="s">
        <v>155</v>
      </c>
      <c r="M394" s="58" t="s">
        <v>155</v>
      </c>
      <c r="N394" s="58" t="s">
        <v>155</v>
      </c>
      <c r="O394" s="58">
        <v>52</v>
      </c>
      <c r="P394" s="58">
        <v>62</v>
      </c>
      <c r="Q394" s="58">
        <v>73</v>
      </c>
      <c r="R394" s="58" t="s">
        <v>155</v>
      </c>
      <c r="S394" s="58" t="s">
        <v>155</v>
      </c>
      <c r="T394" s="58">
        <v>3228</v>
      </c>
      <c r="U394" s="58">
        <v>-2.5</v>
      </c>
      <c r="V394" s="58" t="s">
        <v>155</v>
      </c>
      <c r="W394" s="58">
        <v>27</v>
      </c>
      <c r="X394" s="48"/>
      <c r="Y394" s="48"/>
      <c r="Z394" s="48"/>
    </row>
    <row r="395" spans="1:26" ht="15" customHeight="1">
      <c r="A395" s="59" t="s">
        <v>802</v>
      </c>
      <c r="B395" s="58" t="s">
        <v>803</v>
      </c>
      <c r="C395" s="58" t="s">
        <v>3</v>
      </c>
      <c r="D395" s="58" t="s">
        <v>155</v>
      </c>
      <c r="E395" s="58" t="s">
        <v>155</v>
      </c>
      <c r="F395" s="58" t="s">
        <v>133</v>
      </c>
      <c r="G395" s="58" t="s">
        <v>360</v>
      </c>
      <c r="H395" s="58" t="s">
        <v>804</v>
      </c>
      <c r="I395" s="58">
        <v>-20</v>
      </c>
      <c r="J395" s="58">
        <v>8</v>
      </c>
      <c r="K395" s="58">
        <v>-1.5</v>
      </c>
      <c r="L395" s="58" t="s">
        <v>155</v>
      </c>
      <c r="M395" s="58" t="s">
        <v>155</v>
      </c>
      <c r="N395" s="58" t="s">
        <v>155</v>
      </c>
      <c r="O395" s="58">
        <v>325</v>
      </c>
      <c r="P395" s="58">
        <v>420</v>
      </c>
      <c r="Q395" s="58">
        <v>600</v>
      </c>
      <c r="R395" s="58" t="s">
        <v>155</v>
      </c>
      <c r="S395" s="58" t="s">
        <v>155</v>
      </c>
      <c r="T395" s="58">
        <v>2436</v>
      </c>
      <c r="U395" s="58">
        <v>2.5</v>
      </c>
      <c r="V395" s="58" t="s">
        <v>155</v>
      </c>
      <c r="W395" s="58">
        <v>23</v>
      </c>
      <c r="X395" s="48"/>
      <c r="Y395" s="48"/>
      <c r="Z395" s="48"/>
    </row>
    <row r="396" spans="1:26" ht="15" customHeight="1">
      <c r="A396" s="59" t="s">
        <v>805</v>
      </c>
      <c r="B396" s="58" t="s">
        <v>472</v>
      </c>
      <c r="C396" s="58" t="s">
        <v>4</v>
      </c>
      <c r="D396" s="58" t="s">
        <v>806</v>
      </c>
      <c r="E396" s="58" t="s">
        <v>155</v>
      </c>
      <c r="F396" s="58" t="s">
        <v>155</v>
      </c>
      <c r="G396" s="58" t="s">
        <v>360</v>
      </c>
      <c r="H396" s="58" t="s">
        <v>314</v>
      </c>
      <c r="I396" s="58">
        <v>-30</v>
      </c>
      <c r="J396" s="58">
        <v>20</v>
      </c>
      <c r="K396" s="58">
        <v>-50</v>
      </c>
      <c r="L396" s="58">
        <v>8.4</v>
      </c>
      <c r="M396" s="58" t="s">
        <v>155</v>
      </c>
      <c r="N396" s="58" t="s">
        <v>155</v>
      </c>
      <c r="O396" s="58">
        <v>14</v>
      </c>
      <c r="P396" s="58" t="s">
        <v>155</v>
      </c>
      <c r="Q396" s="58" t="s">
        <v>155</v>
      </c>
      <c r="R396" s="58" t="s">
        <v>155</v>
      </c>
      <c r="S396" s="58" t="s">
        <v>155</v>
      </c>
      <c r="T396" s="58">
        <v>2436</v>
      </c>
      <c r="U396" s="58">
        <v>2.5</v>
      </c>
      <c r="V396" s="58" t="s">
        <v>155</v>
      </c>
      <c r="W396" s="58">
        <v>23</v>
      </c>
      <c r="X396" s="48"/>
      <c r="Y396" s="48"/>
      <c r="Z396" s="48"/>
    </row>
    <row r="397" spans="1:26" ht="15" customHeight="1">
      <c r="A397" s="59" t="s">
        <v>807</v>
      </c>
      <c r="B397" s="58" t="s">
        <v>472</v>
      </c>
      <c r="C397" s="58" t="s">
        <v>4</v>
      </c>
      <c r="D397" s="58" t="s">
        <v>808</v>
      </c>
      <c r="E397" s="58" t="s">
        <v>133</v>
      </c>
      <c r="F397" s="58" t="s">
        <v>155</v>
      </c>
      <c r="G397" s="58" t="s">
        <v>360</v>
      </c>
      <c r="H397" s="58" t="s">
        <v>314</v>
      </c>
      <c r="I397" s="58">
        <v>-30</v>
      </c>
      <c r="J397" s="58">
        <v>20</v>
      </c>
      <c r="K397" s="58">
        <v>-50</v>
      </c>
      <c r="L397" s="58">
        <v>8.5</v>
      </c>
      <c r="M397" s="58" t="s">
        <v>155</v>
      </c>
      <c r="N397" s="58" t="s">
        <v>155</v>
      </c>
      <c r="O397" s="58">
        <v>14</v>
      </c>
      <c r="P397" s="58" t="s">
        <v>155</v>
      </c>
      <c r="Q397" s="58" t="s">
        <v>155</v>
      </c>
      <c r="R397" s="58" t="s">
        <v>155</v>
      </c>
      <c r="S397" s="58" t="s">
        <v>155</v>
      </c>
      <c r="T397" s="58">
        <v>1730</v>
      </c>
      <c r="U397" s="58">
        <v>-2.5</v>
      </c>
      <c r="V397" s="58" t="s">
        <v>155</v>
      </c>
      <c r="W397" s="58">
        <v>15</v>
      </c>
      <c r="X397" s="48"/>
      <c r="Y397" s="48"/>
      <c r="Z397" s="48"/>
    </row>
    <row r="398" spans="1:26" ht="15" customHeight="1">
      <c r="A398" s="59" t="s">
        <v>809</v>
      </c>
      <c r="B398" s="58" t="s">
        <v>472</v>
      </c>
      <c r="C398" s="58" t="s">
        <v>4</v>
      </c>
      <c r="D398" s="58" t="s">
        <v>810</v>
      </c>
      <c r="E398" s="58" t="s">
        <v>155</v>
      </c>
      <c r="F398" s="58" t="s">
        <v>155</v>
      </c>
      <c r="G398" s="58" t="s">
        <v>313</v>
      </c>
      <c r="H398" s="58" t="s">
        <v>314</v>
      </c>
      <c r="I398" s="58">
        <v>30</v>
      </c>
      <c r="J398" s="58">
        <v>20</v>
      </c>
      <c r="K398" s="58">
        <v>70</v>
      </c>
      <c r="L398" s="58">
        <v>3.8</v>
      </c>
      <c r="M398" s="58" t="s">
        <v>155</v>
      </c>
      <c r="N398" s="58" t="s">
        <v>155</v>
      </c>
      <c r="O398" s="58">
        <v>5.5</v>
      </c>
      <c r="P398" s="58" t="s">
        <v>155</v>
      </c>
      <c r="Q398" s="58" t="s">
        <v>155</v>
      </c>
      <c r="R398" s="58" t="s">
        <v>155</v>
      </c>
      <c r="S398" s="58" t="s">
        <v>155</v>
      </c>
      <c r="T398" s="58">
        <v>1730</v>
      </c>
      <c r="U398" s="58">
        <v>-2.5</v>
      </c>
      <c r="V398" s="58" t="s">
        <v>155</v>
      </c>
      <c r="W398" s="58">
        <v>15</v>
      </c>
      <c r="X398" s="48"/>
      <c r="Y398" s="48"/>
      <c r="Z398" s="48"/>
    </row>
    <row r="399" spans="1:26" ht="15" customHeight="1">
      <c r="A399" s="59" t="s">
        <v>811</v>
      </c>
      <c r="B399" s="58" t="s">
        <v>472</v>
      </c>
      <c r="C399" s="58" t="s">
        <v>4</v>
      </c>
      <c r="D399" s="58" t="s">
        <v>812</v>
      </c>
      <c r="E399" s="58" t="s">
        <v>133</v>
      </c>
      <c r="F399" s="58" t="s">
        <v>155</v>
      </c>
      <c r="G399" s="58" t="s">
        <v>313</v>
      </c>
      <c r="H399" s="58" t="s">
        <v>314</v>
      </c>
      <c r="I399" s="58">
        <v>30</v>
      </c>
      <c r="J399" s="58">
        <v>20</v>
      </c>
      <c r="K399" s="58">
        <v>70</v>
      </c>
      <c r="L399" s="58">
        <v>3.8</v>
      </c>
      <c r="M399" s="58" t="s">
        <v>155</v>
      </c>
      <c r="N399" s="58" t="s">
        <v>155</v>
      </c>
      <c r="O399" s="58">
        <v>5.5</v>
      </c>
      <c r="P399" s="58" t="s">
        <v>155</v>
      </c>
      <c r="Q399" s="58" t="s">
        <v>155</v>
      </c>
      <c r="R399" s="58" t="s">
        <v>155</v>
      </c>
      <c r="S399" s="58" t="s">
        <v>155</v>
      </c>
      <c r="T399" s="58">
        <v>1323</v>
      </c>
      <c r="U399" s="58">
        <v>2.5</v>
      </c>
      <c r="V399" s="58" t="s">
        <v>155</v>
      </c>
      <c r="W399" s="58">
        <v>12</v>
      </c>
      <c r="X399" s="48"/>
      <c r="Y399" s="48"/>
      <c r="Z399" s="48"/>
    </row>
    <row r="400" spans="1:26" ht="15" customHeight="1">
      <c r="A400" s="59" t="s">
        <v>813</v>
      </c>
      <c r="B400" s="58" t="s">
        <v>472</v>
      </c>
      <c r="C400" s="58" t="s">
        <v>4</v>
      </c>
      <c r="D400" s="58" t="s">
        <v>814</v>
      </c>
      <c r="E400" s="58" t="s">
        <v>155</v>
      </c>
      <c r="F400" s="58" t="s">
        <v>155</v>
      </c>
      <c r="G400" s="58" t="s">
        <v>360</v>
      </c>
      <c r="H400" s="58" t="s">
        <v>314</v>
      </c>
      <c r="I400" s="58">
        <v>-30</v>
      </c>
      <c r="J400" s="58">
        <v>20</v>
      </c>
      <c r="K400" s="58">
        <v>-35</v>
      </c>
      <c r="L400" s="58">
        <v>15.5</v>
      </c>
      <c r="M400" s="58" t="s">
        <v>155</v>
      </c>
      <c r="N400" s="58" t="s">
        <v>155</v>
      </c>
      <c r="O400" s="58">
        <v>23</v>
      </c>
      <c r="P400" s="58" t="s">
        <v>155</v>
      </c>
      <c r="Q400" s="58" t="s">
        <v>155</v>
      </c>
      <c r="R400" s="58" t="s">
        <v>155</v>
      </c>
      <c r="S400" s="58" t="s">
        <v>155</v>
      </c>
      <c r="T400" s="58">
        <v>1323</v>
      </c>
      <c r="U400" s="58">
        <v>2.5</v>
      </c>
      <c r="V400" s="58" t="s">
        <v>155</v>
      </c>
      <c r="W400" s="58">
        <v>12</v>
      </c>
      <c r="X400" s="48"/>
      <c r="Y400" s="48"/>
      <c r="Z400" s="48"/>
    </row>
    <row r="401" spans="1:26" ht="15" customHeight="1">
      <c r="A401" s="59" t="s">
        <v>815</v>
      </c>
      <c r="B401" s="58" t="s">
        <v>472</v>
      </c>
      <c r="C401" s="58" t="s">
        <v>4</v>
      </c>
      <c r="D401" s="58" t="s">
        <v>816</v>
      </c>
      <c r="E401" s="58" t="s">
        <v>133</v>
      </c>
      <c r="F401" s="58" t="s">
        <v>155</v>
      </c>
      <c r="G401" s="58" t="s">
        <v>360</v>
      </c>
      <c r="H401" s="58" t="s">
        <v>314</v>
      </c>
      <c r="I401" s="58">
        <v>-30</v>
      </c>
      <c r="J401" s="58">
        <v>20</v>
      </c>
      <c r="K401" s="58">
        <v>-35</v>
      </c>
      <c r="L401" s="58">
        <v>15.5</v>
      </c>
      <c r="M401" s="58" t="s">
        <v>155</v>
      </c>
      <c r="N401" s="58" t="s">
        <v>155</v>
      </c>
      <c r="O401" s="58">
        <v>23</v>
      </c>
      <c r="P401" s="58" t="s">
        <v>155</v>
      </c>
      <c r="Q401" s="58" t="s">
        <v>155</v>
      </c>
      <c r="R401" s="58" t="s">
        <v>155</v>
      </c>
      <c r="S401" s="58" t="s">
        <v>155</v>
      </c>
      <c r="T401" s="58">
        <v>1169</v>
      </c>
      <c r="U401" s="58">
        <v>-2.5</v>
      </c>
      <c r="V401" s="58" t="s">
        <v>155</v>
      </c>
      <c r="W401" s="58">
        <v>11</v>
      </c>
      <c r="X401" s="48"/>
      <c r="Y401" s="48"/>
      <c r="Z401" s="48"/>
    </row>
    <row r="402" spans="1:26" ht="15" customHeight="1">
      <c r="A402" s="59" t="s">
        <v>817</v>
      </c>
      <c r="B402" s="58" t="s">
        <v>472</v>
      </c>
      <c r="C402" s="58" t="s">
        <v>4</v>
      </c>
      <c r="D402" s="58" t="s">
        <v>818</v>
      </c>
      <c r="E402" s="58" t="s">
        <v>155</v>
      </c>
      <c r="F402" s="58" t="s">
        <v>155</v>
      </c>
      <c r="G402" s="58" t="s">
        <v>313</v>
      </c>
      <c r="H402" s="58" t="s">
        <v>314</v>
      </c>
      <c r="I402" s="58">
        <v>30</v>
      </c>
      <c r="J402" s="58">
        <v>20</v>
      </c>
      <c r="K402" s="58">
        <v>60</v>
      </c>
      <c r="L402" s="58">
        <v>6</v>
      </c>
      <c r="M402" s="58" t="s">
        <v>155</v>
      </c>
      <c r="N402" s="58" t="s">
        <v>155</v>
      </c>
      <c r="O402" s="58">
        <v>9</v>
      </c>
      <c r="P402" s="58" t="s">
        <v>155</v>
      </c>
      <c r="Q402" s="58" t="s">
        <v>155</v>
      </c>
      <c r="R402" s="58" t="s">
        <v>155</v>
      </c>
      <c r="S402" s="58" t="s">
        <v>155</v>
      </c>
      <c r="T402" s="58">
        <v>1169</v>
      </c>
      <c r="U402" s="58">
        <v>-2.5</v>
      </c>
      <c r="V402" s="58" t="s">
        <v>155</v>
      </c>
      <c r="W402" s="58">
        <v>11</v>
      </c>
      <c r="X402" s="48"/>
      <c r="Y402" s="48"/>
      <c r="Z402" s="48"/>
    </row>
    <row r="403" spans="1:26" ht="15" customHeight="1">
      <c r="A403" s="59" t="s">
        <v>819</v>
      </c>
      <c r="B403" s="58" t="s">
        <v>472</v>
      </c>
      <c r="C403" s="58" t="s">
        <v>4</v>
      </c>
      <c r="D403" s="58" t="s">
        <v>820</v>
      </c>
      <c r="E403" s="58" t="s">
        <v>133</v>
      </c>
      <c r="F403" s="58" t="s">
        <v>155</v>
      </c>
      <c r="G403" s="58" t="s">
        <v>313</v>
      </c>
      <c r="H403" s="58" t="s">
        <v>314</v>
      </c>
      <c r="I403" s="58">
        <v>30</v>
      </c>
      <c r="J403" s="58">
        <v>20</v>
      </c>
      <c r="K403" s="58">
        <v>60</v>
      </c>
      <c r="L403" s="58">
        <v>6</v>
      </c>
      <c r="M403" s="58" t="s">
        <v>155</v>
      </c>
      <c r="N403" s="58" t="s">
        <v>155</v>
      </c>
      <c r="O403" s="58">
        <v>9</v>
      </c>
      <c r="P403" s="58" t="s">
        <v>155</v>
      </c>
      <c r="Q403" s="58" t="s">
        <v>155</v>
      </c>
      <c r="R403" s="58" t="s">
        <v>155</v>
      </c>
      <c r="S403" s="58" t="s">
        <v>155</v>
      </c>
      <c r="T403" s="58">
        <v>763</v>
      </c>
      <c r="U403" s="58">
        <v>2.5</v>
      </c>
      <c r="V403" s="58" t="s">
        <v>155</v>
      </c>
      <c r="W403" s="58">
        <v>7.1</v>
      </c>
      <c r="X403" s="48"/>
      <c r="Y403" s="48"/>
      <c r="Z403" s="48"/>
    </row>
    <row r="404" spans="1:26" ht="15" customHeight="1">
      <c r="A404" s="59" t="s">
        <v>821</v>
      </c>
      <c r="B404" s="58" t="s">
        <v>472</v>
      </c>
      <c r="C404" s="58" t="s">
        <v>4</v>
      </c>
      <c r="D404" s="58" t="s">
        <v>822</v>
      </c>
      <c r="E404" s="58" t="s">
        <v>155</v>
      </c>
      <c r="F404" s="58" t="s">
        <v>155</v>
      </c>
      <c r="G404" s="58" t="s">
        <v>360</v>
      </c>
      <c r="H404" s="58" t="s">
        <v>314</v>
      </c>
      <c r="I404" s="58">
        <v>-30</v>
      </c>
      <c r="J404" s="58">
        <v>20</v>
      </c>
      <c r="K404" s="58">
        <v>-30</v>
      </c>
      <c r="L404" s="58">
        <v>20</v>
      </c>
      <c r="M404" s="58" t="s">
        <v>155</v>
      </c>
      <c r="N404" s="58" t="s">
        <v>155</v>
      </c>
      <c r="O404" s="58">
        <v>32</v>
      </c>
      <c r="P404" s="58" t="s">
        <v>155</v>
      </c>
      <c r="Q404" s="58" t="s">
        <v>155</v>
      </c>
      <c r="R404" s="58" t="s">
        <v>155</v>
      </c>
      <c r="S404" s="58" t="s">
        <v>155</v>
      </c>
      <c r="T404" s="58">
        <v>763</v>
      </c>
      <c r="U404" s="58">
        <v>2.5</v>
      </c>
      <c r="V404" s="58" t="s">
        <v>155</v>
      </c>
      <c r="W404" s="58">
        <v>7.1</v>
      </c>
      <c r="X404" s="48"/>
      <c r="Y404" s="48"/>
      <c r="Z404" s="48"/>
    </row>
    <row r="405" spans="1:26" ht="15" customHeight="1">
      <c r="A405" s="59" t="s">
        <v>823</v>
      </c>
      <c r="B405" s="58" t="s">
        <v>472</v>
      </c>
      <c r="C405" s="58" t="s">
        <v>4</v>
      </c>
      <c r="D405" s="58" t="s">
        <v>824</v>
      </c>
      <c r="E405" s="58" t="s">
        <v>133</v>
      </c>
      <c r="F405" s="58" t="s">
        <v>155</v>
      </c>
      <c r="G405" s="58" t="s">
        <v>360</v>
      </c>
      <c r="H405" s="58" t="s">
        <v>314</v>
      </c>
      <c r="I405" s="58">
        <v>-30</v>
      </c>
      <c r="J405" s="58">
        <v>20</v>
      </c>
      <c r="K405" s="58">
        <v>-30</v>
      </c>
      <c r="L405" s="58">
        <v>20</v>
      </c>
      <c r="M405" s="58" t="s">
        <v>155</v>
      </c>
      <c r="N405" s="58" t="s">
        <v>155</v>
      </c>
      <c r="O405" s="58">
        <v>32</v>
      </c>
      <c r="P405" s="58" t="s">
        <v>155</v>
      </c>
      <c r="Q405" s="58" t="s">
        <v>155</v>
      </c>
      <c r="R405" s="58" t="s">
        <v>155</v>
      </c>
      <c r="S405" s="58" t="s">
        <v>155</v>
      </c>
      <c r="T405" s="58">
        <v>870</v>
      </c>
      <c r="U405" s="58">
        <v>-2.5</v>
      </c>
      <c r="V405" s="58" t="s">
        <v>155</v>
      </c>
      <c r="W405" s="58">
        <v>7.8</v>
      </c>
      <c r="X405" s="48"/>
      <c r="Y405" s="48"/>
      <c r="Z405" s="48"/>
    </row>
    <row r="406" spans="1:26" ht="15" customHeight="1">
      <c r="A406" s="59" t="s">
        <v>825</v>
      </c>
      <c r="B406" s="58" t="s">
        <v>472</v>
      </c>
      <c r="C406" s="58" t="s">
        <v>4</v>
      </c>
      <c r="D406" s="58" t="s">
        <v>826</v>
      </c>
      <c r="E406" s="58" t="s">
        <v>155</v>
      </c>
      <c r="F406" s="58" t="s">
        <v>155</v>
      </c>
      <c r="G406" s="58" t="s">
        <v>313</v>
      </c>
      <c r="H406" s="58" t="s">
        <v>314</v>
      </c>
      <c r="I406" s="58">
        <v>30</v>
      </c>
      <c r="J406" s="58">
        <v>20</v>
      </c>
      <c r="K406" s="58">
        <v>42</v>
      </c>
      <c r="L406" s="58">
        <v>9</v>
      </c>
      <c r="M406" s="58" t="s">
        <v>155</v>
      </c>
      <c r="N406" s="58" t="s">
        <v>155</v>
      </c>
      <c r="O406" s="58">
        <v>13</v>
      </c>
      <c r="P406" s="58" t="s">
        <v>155</v>
      </c>
      <c r="Q406" s="58" t="s">
        <v>155</v>
      </c>
      <c r="R406" s="58" t="s">
        <v>155</v>
      </c>
      <c r="S406" s="58" t="s">
        <v>155</v>
      </c>
      <c r="T406" s="58">
        <v>660</v>
      </c>
      <c r="U406" s="58">
        <v>2.5</v>
      </c>
      <c r="V406" s="58" t="s">
        <v>155</v>
      </c>
      <c r="W406" s="58">
        <v>7.1</v>
      </c>
      <c r="X406" s="48"/>
      <c r="Y406" s="48"/>
      <c r="Z406" s="48"/>
    </row>
    <row r="407" spans="1:26" ht="15" customHeight="1">
      <c r="A407" s="59" t="s">
        <v>827</v>
      </c>
      <c r="B407" s="58" t="s">
        <v>472</v>
      </c>
      <c r="C407" s="58" t="s">
        <v>4</v>
      </c>
      <c r="D407" s="58" t="s">
        <v>828</v>
      </c>
      <c r="E407" s="58" t="s">
        <v>133</v>
      </c>
      <c r="F407" s="58" t="s">
        <v>155</v>
      </c>
      <c r="G407" s="58" t="s">
        <v>313</v>
      </c>
      <c r="H407" s="58" t="s">
        <v>314</v>
      </c>
      <c r="I407" s="58">
        <v>30</v>
      </c>
      <c r="J407" s="58">
        <v>20</v>
      </c>
      <c r="K407" s="58">
        <v>42</v>
      </c>
      <c r="L407" s="58">
        <v>9</v>
      </c>
      <c r="M407" s="58" t="s">
        <v>155</v>
      </c>
      <c r="N407" s="58" t="s">
        <v>155</v>
      </c>
      <c r="O407" s="58">
        <v>13</v>
      </c>
      <c r="P407" s="58" t="s">
        <v>155</v>
      </c>
      <c r="Q407" s="58" t="s">
        <v>155</v>
      </c>
      <c r="R407" s="58" t="s">
        <v>155</v>
      </c>
      <c r="S407" s="58" t="s">
        <v>155</v>
      </c>
      <c r="T407" s="58">
        <v>4569</v>
      </c>
      <c r="U407" s="58">
        <v>-1</v>
      </c>
      <c r="V407" s="58" t="s">
        <v>155</v>
      </c>
      <c r="W407" s="58">
        <v>46.8</v>
      </c>
      <c r="X407" s="48"/>
      <c r="Y407" s="48"/>
      <c r="Z407" s="48"/>
    </row>
    <row r="408" spans="1:26" ht="15" customHeight="1">
      <c r="A408" s="59" t="s">
        <v>829</v>
      </c>
      <c r="B408" s="58" t="s">
        <v>472</v>
      </c>
      <c r="C408" s="58" t="s">
        <v>4</v>
      </c>
      <c r="D408" s="58" t="s">
        <v>155</v>
      </c>
      <c r="E408" s="58" t="s">
        <v>155</v>
      </c>
      <c r="F408" s="58" t="s">
        <v>155</v>
      </c>
      <c r="G408" s="58" t="s">
        <v>360</v>
      </c>
      <c r="H408" s="58" t="s">
        <v>314</v>
      </c>
      <c r="I408" s="58">
        <v>-30</v>
      </c>
      <c r="J408" s="58">
        <v>20</v>
      </c>
      <c r="K408" s="58">
        <v>-24</v>
      </c>
      <c r="L408" s="58">
        <v>32</v>
      </c>
      <c r="M408" s="58" t="s">
        <v>155</v>
      </c>
      <c r="N408" s="58" t="s">
        <v>155</v>
      </c>
      <c r="O408" s="58">
        <v>47</v>
      </c>
      <c r="P408" s="58" t="s">
        <v>155</v>
      </c>
      <c r="Q408" s="58" t="s">
        <v>155</v>
      </c>
      <c r="R408" s="58" t="s">
        <v>155</v>
      </c>
      <c r="S408" s="58" t="s">
        <v>155</v>
      </c>
      <c r="T408" s="58">
        <v>516</v>
      </c>
      <c r="U408" s="58">
        <v>-2.5</v>
      </c>
      <c r="V408" s="58" t="s">
        <v>155</v>
      </c>
      <c r="W408" s="58">
        <v>4.8</v>
      </c>
      <c r="X408" s="48"/>
      <c r="Y408" s="48"/>
      <c r="Z408" s="48"/>
    </row>
    <row r="409" spans="1:26" ht="15" customHeight="1">
      <c r="A409" s="59" t="s">
        <v>830</v>
      </c>
      <c r="B409" s="58" t="s">
        <v>472</v>
      </c>
      <c r="C409" s="58" t="s">
        <v>4</v>
      </c>
      <c r="D409" s="58" t="s">
        <v>826</v>
      </c>
      <c r="E409" s="58" t="s">
        <v>155</v>
      </c>
      <c r="F409" s="58" t="s">
        <v>155</v>
      </c>
      <c r="G409" s="58" t="s">
        <v>313</v>
      </c>
      <c r="H409" s="58" t="s">
        <v>314</v>
      </c>
      <c r="I409" s="58">
        <v>30</v>
      </c>
      <c r="J409" s="58">
        <v>20</v>
      </c>
      <c r="K409" s="58">
        <v>35</v>
      </c>
      <c r="L409" s="58">
        <v>12</v>
      </c>
      <c r="M409" s="58" t="s">
        <v>155</v>
      </c>
      <c r="N409" s="58" t="s">
        <v>155</v>
      </c>
      <c r="O409" s="58">
        <v>18</v>
      </c>
      <c r="P409" s="58" t="s">
        <v>155</v>
      </c>
      <c r="Q409" s="58" t="s">
        <v>155</v>
      </c>
      <c r="R409" s="58" t="s">
        <v>155</v>
      </c>
      <c r="S409" s="58" t="s">
        <v>155</v>
      </c>
      <c r="T409" s="58">
        <v>392</v>
      </c>
      <c r="U409" s="58">
        <v>2.5</v>
      </c>
      <c r="V409" s="58" t="s">
        <v>155</v>
      </c>
      <c r="W409" s="58">
        <v>4.3</v>
      </c>
      <c r="X409" s="48"/>
      <c r="Y409" s="48"/>
      <c r="Z409" s="48"/>
    </row>
    <row r="410" spans="1:26" ht="15" customHeight="1">
      <c r="A410" s="59" t="s">
        <v>831</v>
      </c>
      <c r="B410" s="58" t="s">
        <v>472</v>
      </c>
      <c r="C410" s="58" t="s">
        <v>3</v>
      </c>
      <c r="D410" s="58" t="s">
        <v>155</v>
      </c>
      <c r="E410" s="58" t="s">
        <v>155</v>
      </c>
      <c r="F410" s="58" t="s">
        <v>155</v>
      </c>
      <c r="G410" s="58" t="s">
        <v>360</v>
      </c>
      <c r="H410" s="58" t="s">
        <v>314</v>
      </c>
      <c r="I410" s="58">
        <v>-20</v>
      </c>
      <c r="J410" s="58">
        <v>12</v>
      </c>
      <c r="K410" s="58">
        <v>-60</v>
      </c>
      <c r="L410" s="58" t="s">
        <v>155</v>
      </c>
      <c r="M410" s="58" t="s">
        <v>155</v>
      </c>
      <c r="N410" s="58" t="s">
        <v>155</v>
      </c>
      <c r="O410" s="58">
        <v>8</v>
      </c>
      <c r="P410" s="58">
        <v>11</v>
      </c>
      <c r="Q410" s="58">
        <v>16</v>
      </c>
      <c r="R410" s="58" t="s">
        <v>155</v>
      </c>
      <c r="S410" s="58" t="s">
        <v>155</v>
      </c>
      <c r="T410" s="58">
        <v>1177</v>
      </c>
      <c r="U410" s="58">
        <v>1</v>
      </c>
      <c r="V410" s="58" t="s">
        <v>155</v>
      </c>
      <c r="W410" s="58">
        <v>16</v>
      </c>
      <c r="X410" s="48"/>
      <c r="Y410" s="48"/>
      <c r="Z410" s="48"/>
    </row>
    <row r="411" spans="1:26" ht="15" customHeight="1">
      <c r="A411" s="59" t="s">
        <v>832</v>
      </c>
      <c r="B411" s="58" t="s">
        <v>472</v>
      </c>
      <c r="C411" s="58" t="s">
        <v>4</v>
      </c>
      <c r="D411" s="58" t="s">
        <v>155</v>
      </c>
      <c r="E411" s="58" t="s">
        <v>155</v>
      </c>
      <c r="F411" s="58" t="s">
        <v>155</v>
      </c>
      <c r="G411" s="58" t="s">
        <v>360</v>
      </c>
      <c r="H411" s="58" t="s">
        <v>314</v>
      </c>
      <c r="I411" s="58">
        <v>-30</v>
      </c>
      <c r="J411" s="58">
        <v>20</v>
      </c>
      <c r="K411" s="58">
        <v>-5.4</v>
      </c>
      <c r="L411" s="58">
        <v>50</v>
      </c>
      <c r="M411" s="58" t="s">
        <v>155</v>
      </c>
      <c r="N411" s="58" t="s">
        <v>155</v>
      </c>
      <c r="O411" s="58">
        <v>80</v>
      </c>
      <c r="P411" s="58" t="s">
        <v>155</v>
      </c>
      <c r="Q411" s="58" t="s">
        <v>155</v>
      </c>
      <c r="R411" s="58" t="s">
        <v>155</v>
      </c>
      <c r="S411" s="58" t="s">
        <v>155</v>
      </c>
      <c r="T411" s="58">
        <v>2030</v>
      </c>
      <c r="U411" s="58">
        <v>-2.5</v>
      </c>
      <c r="V411" s="58" t="s">
        <v>155</v>
      </c>
      <c r="W411" s="58">
        <v>19</v>
      </c>
      <c r="X411" s="48"/>
      <c r="Y411" s="48"/>
      <c r="Z411" s="48"/>
    </row>
    <row r="412" spans="1:26" ht="15" customHeight="1">
      <c r="A412" s="59" t="s">
        <v>833</v>
      </c>
      <c r="B412" s="58" t="s">
        <v>472</v>
      </c>
      <c r="C412" s="58" t="s">
        <v>3</v>
      </c>
      <c r="D412" s="58" t="s">
        <v>155</v>
      </c>
      <c r="E412" s="58" t="s">
        <v>155</v>
      </c>
      <c r="F412" s="58" t="s">
        <v>155</v>
      </c>
      <c r="G412" s="58" t="s">
        <v>313</v>
      </c>
      <c r="H412" s="58" t="s">
        <v>314</v>
      </c>
      <c r="I412" s="58">
        <v>30</v>
      </c>
      <c r="J412" s="58">
        <v>20</v>
      </c>
      <c r="K412" s="58">
        <v>25</v>
      </c>
      <c r="L412" s="58">
        <v>18</v>
      </c>
      <c r="M412" s="58" t="s">
        <v>155</v>
      </c>
      <c r="N412" s="58" t="s">
        <v>155</v>
      </c>
      <c r="O412" s="58">
        <v>28</v>
      </c>
      <c r="P412" s="58" t="s">
        <v>155</v>
      </c>
      <c r="Q412" s="58" t="s">
        <v>155</v>
      </c>
      <c r="R412" s="58" t="s">
        <v>155</v>
      </c>
      <c r="S412" s="58" t="s">
        <v>155</v>
      </c>
      <c r="T412" s="58">
        <v>2030</v>
      </c>
      <c r="U412" s="58">
        <v>-2.5</v>
      </c>
      <c r="V412" s="58" t="s">
        <v>155</v>
      </c>
      <c r="W412" s="58">
        <v>19</v>
      </c>
      <c r="X412" s="48"/>
      <c r="Y412" s="48"/>
      <c r="Z412" s="48"/>
    </row>
    <row r="413" spans="1:26" ht="15" customHeight="1">
      <c r="A413" s="59" t="s">
        <v>834</v>
      </c>
      <c r="B413" s="58" t="s">
        <v>472</v>
      </c>
      <c r="C413" s="58" t="s">
        <v>4</v>
      </c>
      <c r="D413" s="58" t="s">
        <v>155</v>
      </c>
      <c r="E413" s="58" t="s">
        <v>155</v>
      </c>
      <c r="F413" s="58" t="s">
        <v>133</v>
      </c>
      <c r="G413" s="58" t="s">
        <v>313</v>
      </c>
      <c r="H413" s="58" t="s">
        <v>314</v>
      </c>
      <c r="I413" s="58">
        <v>20</v>
      </c>
      <c r="J413" s="58">
        <v>10</v>
      </c>
      <c r="K413" s="58">
        <v>11</v>
      </c>
      <c r="L413" s="58" t="s">
        <v>155</v>
      </c>
      <c r="M413" s="58" t="s">
        <v>155</v>
      </c>
      <c r="N413" s="58" t="s">
        <v>155</v>
      </c>
      <c r="O413" s="58">
        <v>11</v>
      </c>
      <c r="P413" s="58">
        <v>13</v>
      </c>
      <c r="Q413" s="58">
        <v>17</v>
      </c>
      <c r="R413" s="58" t="s">
        <v>155</v>
      </c>
      <c r="S413" s="58" t="s">
        <v>155</v>
      </c>
      <c r="T413" s="58">
        <v>1759</v>
      </c>
      <c r="U413" s="58">
        <v>2.5</v>
      </c>
      <c r="V413" s="58" t="s">
        <v>155</v>
      </c>
      <c r="W413" s="58">
        <v>17</v>
      </c>
      <c r="X413" s="48"/>
      <c r="Y413" s="48"/>
      <c r="Z413" s="48"/>
    </row>
    <row r="414" spans="1:26" ht="15" customHeight="1">
      <c r="A414" s="59" t="s">
        <v>835</v>
      </c>
      <c r="B414" s="58" t="s">
        <v>472</v>
      </c>
      <c r="C414" s="58" t="s">
        <v>3</v>
      </c>
      <c r="D414" s="58" t="s">
        <v>155</v>
      </c>
      <c r="E414" s="58" t="s">
        <v>155</v>
      </c>
      <c r="F414" s="58" t="s">
        <v>155</v>
      </c>
      <c r="G414" s="58" t="s">
        <v>360</v>
      </c>
      <c r="H414" s="58" t="s">
        <v>314</v>
      </c>
      <c r="I414" s="58">
        <v>-40</v>
      </c>
      <c r="J414" s="58">
        <v>20</v>
      </c>
      <c r="K414" s="58">
        <v>-44</v>
      </c>
      <c r="L414" s="58">
        <v>17</v>
      </c>
      <c r="M414" s="58" t="s">
        <v>155</v>
      </c>
      <c r="N414" s="58" t="s">
        <v>155</v>
      </c>
      <c r="O414" s="58">
        <v>25</v>
      </c>
      <c r="P414" s="58" t="s">
        <v>155</v>
      </c>
      <c r="Q414" s="58" t="s">
        <v>155</v>
      </c>
      <c r="R414" s="58" t="s">
        <v>155</v>
      </c>
      <c r="S414" s="58" t="s">
        <v>155</v>
      </c>
      <c r="T414" s="58">
        <v>1759</v>
      </c>
      <c r="U414" s="58">
        <v>2.5</v>
      </c>
      <c r="V414" s="58" t="s">
        <v>155</v>
      </c>
      <c r="W414" s="58">
        <v>17</v>
      </c>
      <c r="X414" s="48"/>
      <c r="Y414" s="48"/>
      <c r="Z414" s="48"/>
    </row>
    <row r="415" spans="1:26" ht="15" customHeight="1">
      <c r="A415" s="59" t="s">
        <v>836</v>
      </c>
      <c r="B415" s="58" t="s">
        <v>472</v>
      </c>
      <c r="C415" s="58" t="s">
        <v>3</v>
      </c>
      <c r="D415" s="58" t="s">
        <v>155</v>
      </c>
      <c r="E415" s="58" t="s">
        <v>133</v>
      </c>
      <c r="F415" s="58" t="s">
        <v>155</v>
      </c>
      <c r="G415" s="58" t="s">
        <v>360</v>
      </c>
      <c r="H415" s="58" t="s">
        <v>314</v>
      </c>
      <c r="I415" s="58">
        <v>-40</v>
      </c>
      <c r="J415" s="58">
        <v>20</v>
      </c>
      <c r="K415" s="58">
        <v>-44</v>
      </c>
      <c r="L415" s="58">
        <v>17</v>
      </c>
      <c r="M415" s="58" t="s">
        <v>155</v>
      </c>
      <c r="N415" s="58" t="s">
        <v>155</v>
      </c>
      <c r="O415" s="58">
        <v>25</v>
      </c>
      <c r="P415" s="58" t="s">
        <v>155</v>
      </c>
      <c r="Q415" s="58" t="s">
        <v>155</v>
      </c>
      <c r="R415" s="58" t="s">
        <v>155</v>
      </c>
      <c r="S415" s="58" t="s">
        <v>155</v>
      </c>
      <c r="T415" s="58">
        <v>2767</v>
      </c>
      <c r="U415" s="58">
        <v>-2.5</v>
      </c>
      <c r="V415" s="58" t="s">
        <v>155</v>
      </c>
      <c r="W415" s="58">
        <v>23</v>
      </c>
      <c r="X415" s="48"/>
      <c r="Y415" s="48"/>
      <c r="Z415" s="48"/>
    </row>
    <row r="416" spans="1:26" ht="15" customHeight="1">
      <c r="A416" s="59" t="s">
        <v>837</v>
      </c>
      <c r="B416" s="58" t="s">
        <v>472</v>
      </c>
      <c r="C416" s="58" t="s">
        <v>3</v>
      </c>
      <c r="D416" s="58" t="s">
        <v>155</v>
      </c>
      <c r="E416" s="58" t="s">
        <v>155</v>
      </c>
      <c r="F416" s="58" t="s">
        <v>155</v>
      </c>
      <c r="G416" s="58" t="s">
        <v>313</v>
      </c>
      <c r="H416" s="58" t="s">
        <v>314</v>
      </c>
      <c r="I416" s="58">
        <v>40</v>
      </c>
      <c r="J416" s="58">
        <v>20</v>
      </c>
      <c r="K416" s="58">
        <v>50</v>
      </c>
      <c r="L416" s="58">
        <v>7.5</v>
      </c>
      <c r="M416" s="58" t="s">
        <v>155</v>
      </c>
      <c r="N416" s="58" t="s">
        <v>155</v>
      </c>
      <c r="O416" s="58">
        <v>10.5</v>
      </c>
      <c r="P416" s="58" t="s">
        <v>155</v>
      </c>
      <c r="Q416" s="58" t="s">
        <v>155</v>
      </c>
      <c r="R416" s="58" t="s">
        <v>155</v>
      </c>
      <c r="S416" s="58" t="s">
        <v>155</v>
      </c>
      <c r="T416" s="58">
        <v>2767</v>
      </c>
      <c r="U416" s="58">
        <v>-2.5</v>
      </c>
      <c r="V416" s="58" t="s">
        <v>155</v>
      </c>
      <c r="W416" s="58">
        <v>23</v>
      </c>
      <c r="X416" s="48"/>
      <c r="Y416" s="48"/>
      <c r="Z416" s="48"/>
    </row>
    <row r="417" spans="1:26" ht="15" customHeight="1">
      <c r="A417" s="59" t="s">
        <v>838</v>
      </c>
      <c r="B417" s="58" t="s">
        <v>472</v>
      </c>
      <c r="C417" s="58" t="s">
        <v>3</v>
      </c>
      <c r="D417" s="58" t="s">
        <v>155</v>
      </c>
      <c r="E417" s="58" t="s">
        <v>133</v>
      </c>
      <c r="F417" s="58" t="s">
        <v>155</v>
      </c>
      <c r="G417" s="58" t="s">
        <v>313</v>
      </c>
      <c r="H417" s="58" t="s">
        <v>314</v>
      </c>
      <c r="I417" s="58">
        <v>40</v>
      </c>
      <c r="J417" s="58">
        <v>20</v>
      </c>
      <c r="K417" s="58">
        <v>50</v>
      </c>
      <c r="L417" s="58">
        <v>7.5</v>
      </c>
      <c r="M417" s="58" t="s">
        <v>155</v>
      </c>
      <c r="N417" s="58" t="s">
        <v>155</v>
      </c>
      <c r="O417" s="58">
        <v>10.5</v>
      </c>
      <c r="P417" s="58" t="s">
        <v>155</v>
      </c>
      <c r="Q417" s="58" t="s">
        <v>155</v>
      </c>
      <c r="R417" s="58" t="s">
        <v>155</v>
      </c>
      <c r="S417" s="58" t="s">
        <v>155</v>
      </c>
      <c r="T417" s="58">
        <v>1258</v>
      </c>
      <c r="U417" s="58">
        <v>2.5</v>
      </c>
      <c r="V417" s="58" t="s">
        <v>155</v>
      </c>
      <c r="W417" s="58">
        <v>25</v>
      </c>
      <c r="X417" s="48"/>
      <c r="Y417" s="48"/>
      <c r="Z417" s="48"/>
    </row>
    <row r="418" spans="1:26" ht="15" customHeight="1">
      <c r="A418" s="59" t="s">
        <v>839</v>
      </c>
      <c r="B418" s="58" t="s">
        <v>472</v>
      </c>
      <c r="C418" s="58" t="s">
        <v>3</v>
      </c>
      <c r="D418" s="58" t="s">
        <v>155</v>
      </c>
      <c r="E418" s="58" t="s">
        <v>155</v>
      </c>
      <c r="F418" s="58" t="s">
        <v>155</v>
      </c>
      <c r="G418" s="58" t="s">
        <v>360</v>
      </c>
      <c r="H418" s="58" t="s">
        <v>314</v>
      </c>
      <c r="I418" s="58">
        <v>-40</v>
      </c>
      <c r="J418" s="58">
        <v>20</v>
      </c>
      <c r="K418" s="58">
        <v>-46</v>
      </c>
      <c r="L418" s="58">
        <v>12</v>
      </c>
      <c r="M418" s="58" t="s">
        <v>155</v>
      </c>
      <c r="N418" s="58" t="s">
        <v>155</v>
      </c>
      <c r="O418" s="58">
        <v>17.5</v>
      </c>
      <c r="P418" s="58" t="s">
        <v>155</v>
      </c>
      <c r="Q418" s="58" t="s">
        <v>155</v>
      </c>
      <c r="R418" s="58" t="s">
        <v>155</v>
      </c>
      <c r="S418" s="58" t="s">
        <v>155</v>
      </c>
      <c r="T418" s="58">
        <v>1258</v>
      </c>
      <c r="U418" s="58">
        <v>2.5</v>
      </c>
      <c r="V418" s="58" t="s">
        <v>155</v>
      </c>
      <c r="W418" s="58">
        <v>25</v>
      </c>
      <c r="X418" s="48"/>
      <c r="Y418" s="48"/>
      <c r="Z418" s="48"/>
    </row>
    <row r="419" spans="1:26" ht="15" customHeight="1">
      <c r="A419" s="59" t="s">
        <v>840</v>
      </c>
      <c r="B419" s="58" t="s">
        <v>472</v>
      </c>
      <c r="C419" s="58" t="s">
        <v>4</v>
      </c>
      <c r="D419" s="58" t="s">
        <v>841</v>
      </c>
      <c r="E419" s="58" t="s">
        <v>133</v>
      </c>
      <c r="F419" s="58" t="s">
        <v>155</v>
      </c>
      <c r="G419" s="58" t="s">
        <v>360</v>
      </c>
      <c r="H419" s="58" t="s">
        <v>314</v>
      </c>
      <c r="I419" s="58">
        <v>-40</v>
      </c>
      <c r="J419" s="58">
        <v>20</v>
      </c>
      <c r="K419" s="58">
        <v>-46</v>
      </c>
      <c r="L419" s="58">
        <v>12</v>
      </c>
      <c r="M419" s="58" t="s">
        <v>155</v>
      </c>
      <c r="N419" s="58" t="s">
        <v>155</v>
      </c>
      <c r="O419" s="58">
        <v>17.5</v>
      </c>
      <c r="P419" s="58" t="s">
        <v>155</v>
      </c>
      <c r="Q419" s="58" t="s">
        <v>155</v>
      </c>
      <c r="R419" s="58" t="s">
        <v>155</v>
      </c>
      <c r="S419" s="58" t="s">
        <v>155</v>
      </c>
      <c r="T419" s="58">
        <v>1258</v>
      </c>
      <c r="U419" s="58">
        <v>2.5</v>
      </c>
      <c r="V419" s="58">
        <v>22</v>
      </c>
      <c r="W419" s="58" t="s">
        <v>155</v>
      </c>
      <c r="X419" s="48"/>
      <c r="Y419" s="48"/>
      <c r="Z419" s="48"/>
    </row>
    <row r="420" spans="1:26" ht="15" customHeight="1">
      <c r="A420" s="59" t="s">
        <v>842</v>
      </c>
      <c r="B420" s="58" t="s">
        <v>472</v>
      </c>
      <c r="C420" s="58" t="s">
        <v>4</v>
      </c>
      <c r="D420" s="58" t="s">
        <v>155</v>
      </c>
      <c r="E420" s="58" t="s">
        <v>155</v>
      </c>
      <c r="F420" s="58" t="s">
        <v>155</v>
      </c>
      <c r="G420" s="58" t="s">
        <v>313</v>
      </c>
      <c r="H420" s="58" t="s">
        <v>314</v>
      </c>
      <c r="I420" s="58">
        <v>40</v>
      </c>
      <c r="J420" s="58">
        <v>20</v>
      </c>
      <c r="K420" s="58">
        <v>70</v>
      </c>
      <c r="L420" s="58">
        <v>5.5</v>
      </c>
      <c r="M420" s="58" t="s">
        <v>155</v>
      </c>
      <c r="N420" s="58" t="s">
        <v>155</v>
      </c>
      <c r="O420" s="58">
        <v>7.5</v>
      </c>
      <c r="P420" s="58" t="s">
        <v>155</v>
      </c>
      <c r="Q420" s="58" t="s">
        <v>155</v>
      </c>
      <c r="R420" s="58" t="s">
        <v>155</v>
      </c>
      <c r="S420" s="58" t="s">
        <v>155</v>
      </c>
      <c r="T420" s="58">
        <v>1258</v>
      </c>
      <c r="U420" s="58">
        <v>2.5</v>
      </c>
      <c r="V420" s="58">
        <v>22</v>
      </c>
      <c r="W420" s="58" t="s">
        <v>155</v>
      </c>
      <c r="X420" s="48"/>
      <c r="Y420" s="48"/>
      <c r="Z420" s="48"/>
    </row>
    <row r="421" spans="1:26" ht="15" customHeight="1">
      <c r="A421" s="59" t="s">
        <v>843</v>
      </c>
      <c r="B421" s="58" t="s">
        <v>472</v>
      </c>
      <c r="C421" s="58" t="s">
        <v>4</v>
      </c>
      <c r="D421" s="58" t="s">
        <v>844</v>
      </c>
      <c r="E421" s="58" t="s">
        <v>133</v>
      </c>
      <c r="F421" s="58" t="s">
        <v>155</v>
      </c>
      <c r="G421" s="58" t="s">
        <v>313</v>
      </c>
      <c r="H421" s="58" t="s">
        <v>314</v>
      </c>
      <c r="I421" s="58">
        <v>40</v>
      </c>
      <c r="J421" s="58">
        <v>20</v>
      </c>
      <c r="K421" s="58">
        <v>70</v>
      </c>
      <c r="L421" s="58">
        <v>5.5</v>
      </c>
      <c r="M421" s="58" t="s">
        <v>155</v>
      </c>
      <c r="N421" s="58" t="s">
        <v>155</v>
      </c>
      <c r="O421" s="58">
        <v>7.5</v>
      </c>
      <c r="P421" s="58" t="s">
        <v>155</v>
      </c>
      <c r="Q421" s="58" t="s">
        <v>155</v>
      </c>
      <c r="R421" s="58" t="s">
        <v>155</v>
      </c>
      <c r="S421" s="58" t="s">
        <v>155</v>
      </c>
      <c r="T421" s="58">
        <v>1040</v>
      </c>
      <c r="U421" s="58">
        <v>2.5</v>
      </c>
      <c r="V421" s="58" t="s">
        <v>155</v>
      </c>
      <c r="W421" s="58">
        <v>10</v>
      </c>
      <c r="X421" s="48"/>
      <c r="Y421" s="48"/>
      <c r="Z421" s="48"/>
    </row>
    <row r="422" spans="1:26" ht="15" customHeight="1">
      <c r="A422" s="59" t="s">
        <v>845</v>
      </c>
      <c r="B422" s="58" t="s">
        <v>472</v>
      </c>
      <c r="C422" s="58" t="s">
        <v>4</v>
      </c>
      <c r="D422" s="58" t="s">
        <v>155</v>
      </c>
      <c r="E422" s="58" t="s">
        <v>155</v>
      </c>
      <c r="F422" s="58" t="s">
        <v>155</v>
      </c>
      <c r="G422" s="58" t="s">
        <v>313</v>
      </c>
      <c r="H422" s="58" t="s">
        <v>314</v>
      </c>
      <c r="I422" s="58">
        <v>40</v>
      </c>
      <c r="J422" s="58">
        <v>20</v>
      </c>
      <c r="K422" s="58">
        <v>48</v>
      </c>
      <c r="L422" s="58">
        <v>9</v>
      </c>
      <c r="M422" s="58" t="s">
        <v>155</v>
      </c>
      <c r="N422" s="58" t="s">
        <v>155</v>
      </c>
      <c r="O422" s="58">
        <v>13</v>
      </c>
      <c r="P422" s="58" t="s">
        <v>155</v>
      </c>
      <c r="Q422" s="58" t="s">
        <v>155</v>
      </c>
      <c r="R422" s="58" t="s">
        <v>155</v>
      </c>
      <c r="S422" s="58" t="s">
        <v>155</v>
      </c>
      <c r="T422" s="58">
        <v>1040</v>
      </c>
      <c r="U422" s="58">
        <v>2.5</v>
      </c>
      <c r="V422" s="58" t="s">
        <v>155</v>
      </c>
      <c r="W422" s="58">
        <v>10</v>
      </c>
      <c r="X422" s="48"/>
      <c r="Y422" s="48"/>
      <c r="Z422" s="48"/>
    </row>
    <row r="423" spans="1:26" ht="15" customHeight="1">
      <c r="A423" s="59" t="s">
        <v>846</v>
      </c>
      <c r="B423" s="58" t="s">
        <v>472</v>
      </c>
      <c r="C423" s="58" t="s">
        <v>4</v>
      </c>
      <c r="D423" s="58" t="s">
        <v>847</v>
      </c>
      <c r="E423" s="58" t="s">
        <v>133</v>
      </c>
      <c r="F423" s="58" t="s">
        <v>155</v>
      </c>
      <c r="G423" s="58" t="s">
        <v>313</v>
      </c>
      <c r="H423" s="58" t="s">
        <v>314</v>
      </c>
      <c r="I423" s="58">
        <v>40</v>
      </c>
      <c r="J423" s="58">
        <v>20</v>
      </c>
      <c r="K423" s="58">
        <v>48</v>
      </c>
      <c r="L423" s="58">
        <v>9</v>
      </c>
      <c r="M423" s="58" t="s">
        <v>155</v>
      </c>
      <c r="N423" s="58" t="s">
        <v>155</v>
      </c>
      <c r="O423" s="58">
        <v>13</v>
      </c>
      <c r="P423" s="58" t="s">
        <v>155</v>
      </c>
      <c r="Q423" s="58" t="s">
        <v>155</v>
      </c>
      <c r="R423" s="58" t="s">
        <v>155</v>
      </c>
      <c r="S423" s="58" t="s">
        <v>155</v>
      </c>
      <c r="T423" s="58">
        <v>929</v>
      </c>
      <c r="U423" s="58">
        <v>-2.5</v>
      </c>
      <c r="V423" s="58" t="s">
        <v>155</v>
      </c>
      <c r="W423" s="58">
        <v>8.3000000000000007</v>
      </c>
      <c r="X423" s="48"/>
      <c r="Y423" s="48"/>
      <c r="Z423" s="48"/>
    </row>
    <row r="424" spans="1:26" ht="15" customHeight="1">
      <c r="A424" s="59" t="s">
        <v>848</v>
      </c>
      <c r="B424" s="58" t="s">
        <v>472</v>
      </c>
      <c r="C424" s="58" t="s">
        <v>4</v>
      </c>
      <c r="D424" s="58" t="s">
        <v>155</v>
      </c>
      <c r="E424" s="58" t="s">
        <v>155</v>
      </c>
      <c r="F424" s="58" t="s">
        <v>155</v>
      </c>
      <c r="G424" s="58" t="s">
        <v>313</v>
      </c>
      <c r="H424" s="58" t="s">
        <v>314</v>
      </c>
      <c r="I424" s="58">
        <v>40</v>
      </c>
      <c r="J424" s="58">
        <v>20</v>
      </c>
      <c r="K424" s="58">
        <v>42</v>
      </c>
      <c r="L424" s="58">
        <v>11</v>
      </c>
      <c r="M424" s="58" t="s">
        <v>155</v>
      </c>
      <c r="N424" s="58" t="s">
        <v>155</v>
      </c>
      <c r="O424" s="58">
        <v>15</v>
      </c>
      <c r="P424" s="58" t="s">
        <v>155</v>
      </c>
      <c r="Q424" s="58" t="s">
        <v>155</v>
      </c>
      <c r="R424" s="58" t="s">
        <v>155</v>
      </c>
      <c r="S424" s="58" t="s">
        <v>155</v>
      </c>
      <c r="T424" s="58">
        <v>929</v>
      </c>
      <c r="U424" s="58">
        <v>-2.5</v>
      </c>
      <c r="V424" s="58" t="s">
        <v>155</v>
      </c>
      <c r="W424" s="58">
        <v>8.3000000000000007</v>
      </c>
      <c r="X424" s="48"/>
      <c r="Y424" s="48"/>
      <c r="Z424" s="48"/>
    </row>
    <row r="425" spans="1:26" ht="15" customHeight="1">
      <c r="A425" s="59" t="s">
        <v>849</v>
      </c>
      <c r="B425" s="58" t="s">
        <v>472</v>
      </c>
      <c r="C425" s="58" t="s">
        <v>4</v>
      </c>
      <c r="D425" s="58" t="s">
        <v>847</v>
      </c>
      <c r="E425" s="58" t="s">
        <v>133</v>
      </c>
      <c r="F425" s="58" t="s">
        <v>155</v>
      </c>
      <c r="G425" s="58" t="s">
        <v>313</v>
      </c>
      <c r="H425" s="58" t="s">
        <v>314</v>
      </c>
      <c r="I425" s="58">
        <v>40</v>
      </c>
      <c r="J425" s="58">
        <v>20</v>
      </c>
      <c r="K425" s="58">
        <v>42</v>
      </c>
      <c r="L425" s="58">
        <v>11</v>
      </c>
      <c r="M425" s="58" t="s">
        <v>155</v>
      </c>
      <c r="N425" s="58" t="s">
        <v>155</v>
      </c>
      <c r="O425" s="58">
        <v>15</v>
      </c>
      <c r="P425" s="58" t="s">
        <v>155</v>
      </c>
      <c r="Q425" s="58" t="s">
        <v>155</v>
      </c>
      <c r="R425" s="58" t="s">
        <v>155</v>
      </c>
      <c r="S425" s="58" t="s">
        <v>155</v>
      </c>
      <c r="T425" s="58" t="s">
        <v>857</v>
      </c>
      <c r="U425" s="58" t="s">
        <v>762</v>
      </c>
      <c r="V425" s="58">
        <v>7.8</v>
      </c>
      <c r="W425" s="58" t="s">
        <v>155</v>
      </c>
      <c r="X425" s="48"/>
      <c r="Y425" s="48"/>
      <c r="Z425" s="48"/>
    </row>
    <row r="426" spans="1:26" ht="15" customHeight="1">
      <c r="A426" s="59" t="s">
        <v>850</v>
      </c>
      <c r="B426" s="58" t="s">
        <v>472</v>
      </c>
      <c r="C426" s="58" t="s">
        <v>4</v>
      </c>
      <c r="D426" s="58" t="s">
        <v>155</v>
      </c>
      <c r="E426" s="58" t="s">
        <v>155</v>
      </c>
      <c r="F426" s="58" t="s">
        <v>155</v>
      </c>
      <c r="G426" s="58" t="s">
        <v>360</v>
      </c>
      <c r="H426" s="58" t="s">
        <v>314</v>
      </c>
      <c r="I426" s="58">
        <v>-40</v>
      </c>
      <c r="J426" s="58">
        <v>20</v>
      </c>
      <c r="K426" s="58">
        <v>-14</v>
      </c>
      <c r="L426" s="58">
        <v>45</v>
      </c>
      <c r="M426" s="58" t="s">
        <v>155</v>
      </c>
      <c r="N426" s="58" t="s">
        <v>155</v>
      </c>
      <c r="O426" s="58">
        <v>68</v>
      </c>
      <c r="P426" s="58" t="s">
        <v>155</v>
      </c>
      <c r="Q426" s="58" t="s">
        <v>155</v>
      </c>
      <c r="R426" s="58" t="s">
        <v>155</v>
      </c>
      <c r="S426" s="58" t="s">
        <v>155</v>
      </c>
      <c r="T426" s="58" t="s">
        <v>769</v>
      </c>
      <c r="U426" s="58" t="s">
        <v>762</v>
      </c>
      <c r="V426" s="58" t="s">
        <v>155</v>
      </c>
      <c r="W426" s="58" t="s">
        <v>771</v>
      </c>
      <c r="X426" s="48"/>
      <c r="Y426" s="48"/>
      <c r="Z426" s="48"/>
    </row>
    <row r="427" spans="1:26" ht="15" customHeight="1">
      <c r="A427" s="59" t="s">
        <v>851</v>
      </c>
      <c r="B427" s="58" t="s">
        <v>472</v>
      </c>
      <c r="C427" s="58" t="s">
        <v>3</v>
      </c>
      <c r="D427" s="58" t="s">
        <v>155</v>
      </c>
      <c r="E427" s="58" t="s">
        <v>133</v>
      </c>
      <c r="F427" s="58" t="s">
        <v>155</v>
      </c>
      <c r="G427" s="58" t="s">
        <v>360</v>
      </c>
      <c r="H427" s="58" t="s">
        <v>314</v>
      </c>
      <c r="I427" s="58">
        <v>-40</v>
      </c>
      <c r="J427" s="58">
        <v>20</v>
      </c>
      <c r="K427" s="58">
        <v>-14</v>
      </c>
      <c r="L427" s="58">
        <v>45</v>
      </c>
      <c r="M427" s="58" t="s">
        <v>155</v>
      </c>
      <c r="N427" s="58" t="s">
        <v>155</v>
      </c>
      <c r="O427" s="58">
        <v>68</v>
      </c>
      <c r="P427" s="58" t="s">
        <v>155</v>
      </c>
      <c r="Q427" s="58" t="s">
        <v>155</v>
      </c>
      <c r="R427" s="58" t="s">
        <v>155</v>
      </c>
      <c r="S427" s="58" t="s">
        <v>155</v>
      </c>
      <c r="T427" s="58">
        <v>1040</v>
      </c>
      <c r="U427" s="58">
        <v>2.5</v>
      </c>
      <c r="V427" s="58" t="s">
        <v>155</v>
      </c>
      <c r="W427" s="58">
        <v>10</v>
      </c>
      <c r="X427" s="48"/>
      <c r="Y427" s="48"/>
      <c r="Z427" s="48"/>
    </row>
    <row r="428" spans="1:26" ht="15" customHeight="1">
      <c r="A428" s="59" t="s">
        <v>852</v>
      </c>
      <c r="B428" s="58" t="s">
        <v>853</v>
      </c>
      <c r="C428" s="58" t="s">
        <v>4</v>
      </c>
      <c r="D428" s="58" t="s">
        <v>155</v>
      </c>
      <c r="E428" s="58" t="s">
        <v>155</v>
      </c>
      <c r="F428" s="58" t="s">
        <v>155</v>
      </c>
      <c r="G428" s="58" t="s">
        <v>325</v>
      </c>
      <c r="H428" s="58" t="s">
        <v>326</v>
      </c>
      <c r="I428" s="58" t="s">
        <v>757</v>
      </c>
      <c r="J428" s="58">
        <v>20</v>
      </c>
      <c r="K428" s="58" t="s">
        <v>854</v>
      </c>
      <c r="L428" s="58" t="s">
        <v>855</v>
      </c>
      <c r="M428" s="58" t="s">
        <v>155</v>
      </c>
      <c r="N428" s="58" t="s">
        <v>155</v>
      </c>
      <c r="O428" s="58" t="s">
        <v>856</v>
      </c>
      <c r="P428" s="58" t="s">
        <v>155</v>
      </c>
      <c r="Q428" s="58" t="s">
        <v>155</v>
      </c>
      <c r="R428" s="58" t="s">
        <v>155</v>
      </c>
      <c r="S428" s="58" t="s">
        <v>155</v>
      </c>
      <c r="T428" s="58">
        <v>1040</v>
      </c>
      <c r="U428" s="58">
        <v>2.5</v>
      </c>
      <c r="V428" s="58" t="s">
        <v>155</v>
      </c>
      <c r="W428" s="58">
        <v>10</v>
      </c>
      <c r="X428" s="48"/>
      <c r="Y428" s="48"/>
      <c r="Z428" s="48"/>
    </row>
    <row r="429" spans="1:26" ht="15" customHeight="1">
      <c r="A429" s="59" t="s">
        <v>858</v>
      </c>
      <c r="B429" s="58" t="s">
        <v>853</v>
      </c>
      <c r="C429" s="58" t="s">
        <v>4</v>
      </c>
      <c r="D429" s="58" t="s">
        <v>155</v>
      </c>
      <c r="E429" s="58" t="s">
        <v>155</v>
      </c>
      <c r="F429" s="58" t="s">
        <v>155</v>
      </c>
      <c r="G429" s="58" t="s">
        <v>325</v>
      </c>
      <c r="H429" s="58" t="s">
        <v>326</v>
      </c>
      <c r="I429" s="58" t="s">
        <v>757</v>
      </c>
      <c r="J429" s="58">
        <v>20</v>
      </c>
      <c r="K429" s="58" t="s">
        <v>859</v>
      </c>
      <c r="L429" s="58" t="s">
        <v>767</v>
      </c>
      <c r="M429" s="58" t="s">
        <v>155</v>
      </c>
      <c r="N429" s="58" t="s">
        <v>155</v>
      </c>
      <c r="O429" s="58" t="s">
        <v>768</v>
      </c>
      <c r="P429" s="58" t="s">
        <v>155</v>
      </c>
      <c r="Q429" s="58" t="s">
        <v>155</v>
      </c>
      <c r="R429" s="58" t="s">
        <v>155</v>
      </c>
      <c r="S429" s="58" t="s">
        <v>155</v>
      </c>
      <c r="T429" s="58">
        <v>1323</v>
      </c>
      <c r="U429" s="58">
        <v>2.5</v>
      </c>
      <c r="V429" s="58" t="s">
        <v>155</v>
      </c>
      <c r="W429" s="58">
        <v>12</v>
      </c>
      <c r="X429" s="48"/>
      <c r="Y429" s="48"/>
      <c r="Z429" s="48"/>
    </row>
    <row r="430" spans="1:26" ht="15" customHeight="1">
      <c r="A430" s="59" t="s">
        <v>860</v>
      </c>
      <c r="B430" s="58" t="s">
        <v>861</v>
      </c>
      <c r="C430" s="58" t="s">
        <v>4</v>
      </c>
      <c r="D430" s="58" t="s">
        <v>155</v>
      </c>
      <c r="E430" s="58" t="s">
        <v>155</v>
      </c>
      <c r="F430" s="58" t="s">
        <v>155</v>
      </c>
      <c r="G430" s="58" t="s">
        <v>340</v>
      </c>
      <c r="H430" s="58" t="s">
        <v>341</v>
      </c>
      <c r="I430" s="58">
        <v>40</v>
      </c>
      <c r="J430" s="58">
        <v>20</v>
      </c>
      <c r="K430" s="58">
        <v>37</v>
      </c>
      <c r="L430" s="58">
        <v>15</v>
      </c>
      <c r="M430" s="58" t="s">
        <v>155</v>
      </c>
      <c r="N430" s="58" t="s">
        <v>155</v>
      </c>
      <c r="O430" s="58">
        <v>20</v>
      </c>
      <c r="P430" s="58" t="s">
        <v>155</v>
      </c>
      <c r="Q430" s="58" t="s">
        <v>155</v>
      </c>
      <c r="R430" s="58" t="s">
        <v>155</v>
      </c>
      <c r="S430" s="58" t="s">
        <v>155</v>
      </c>
      <c r="T430" s="58">
        <v>1556</v>
      </c>
      <c r="U430" s="58">
        <v>-2.5</v>
      </c>
      <c r="V430" s="58" t="s">
        <v>155</v>
      </c>
      <c r="W430" s="58">
        <v>14</v>
      </c>
      <c r="X430" s="48"/>
      <c r="Y430" s="48"/>
      <c r="Z430" s="48"/>
    </row>
    <row r="431" spans="1:26" ht="15" customHeight="1">
      <c r="A431" s="59" t="s">
        <v>862</v>
      </c>
      <c r="B431" s="58" t="s">
        <v>861</v>
      </c>
      <c r="C431" s="58" t="s">
        <v>4</v>
      </c>
      <c r="D431" s="58" t="s">
        <v>155</v>
      </c>
      <c r="E431" s="58" t="s">
        <v>133</v>
      </c>
      <c r="F431" s="58" t="s">
        <v>155</v>
      </c>
      <c r="G431" s="58" t="s">
        <v>340</v>
      </c>
      <c r="H431" s="58" t="s">
        <v>341</v>
      </c>
      <c r="I431" s="58">
        <v>40</v>
      </c>
      <c r="J431" s="58">
        <v>20</v>
      </c>
      <c r="K431" s="58">
        <v>37</v>
      </c>
      <c r="L431" s="58">
        <v>15</v>
      </c>
      <c r="M431" s="58" t="s">
        <v>155</v>
      </c>
      <c r="N431" s="58" t="s">
        <v>155</v>
      </c>
      <c r="O431" s="58">
        <v>20</v>
      </c>
      <c r="P431" s="58" t="s">
        <v>155</v>
      </c>
      <c r="Q431" s="58" t="s">
        <v>155</v>
      </c>
      <c r="R431" s="58" t="s">
        <v>155</v>
      </c>
      <c r="S431" s="58" t="s">
        <v>155</v>
      </c>
      <c r="T431" s="58">
        <v>660</v>
      </c>
      <c r="U431" s="58">
        <v>2.5</v>
      </c>
      <c r="V431" s="58" t="s">
        <v>155</v>
      </c>
      <c r="W431" s="58">
        <v>7.1</v>
      </c>
      <c r="X431" s="48"/>
      <c r="Y431" s="48"/>
      <c r="Z431" s="48"/>
    </row>
    <row r="432" spans="1:26" ht="15" customHeight="1">
      <c r="A432" s="59" t="s">
        <v>863</v>
      </c>
      <c r="B432" s="58" t="s">
        <v>478</v>
      </c>
      <c r="C432" s="58" t="s">
        <v>4</v>
      </c>
      <c r="D432" s="58" t="s">
        <v>864</v>
      </c>
      <c r="E432" s="58" t="s">
        <v>155</v>
      </c>
      <c r="F432" s="58" t="s">
        <v>155</v>
      </c>
      <c r="G432" s="58" t="s">
        <v>313</v>
      </c>
      <c r="H432" s="58" t="s">
        <v>314</v>
      </c>
      <c r="I432" s="58">
        <v>30</v>
      </c>
      <c r="J432" s="58">
        <v>20</v>
      </c>
      <c r="K432" s="58">
        <v>80</v>
      </c>
      <c r="L432" s="58">
        <v>6</v>
      </c>
      <c r="M432" s="58" t="s">
        <v>155</v>
      </c>
      <c r="N432" s="58" t="s">
        <v>155</v>
      </c>
      <c r="O432" s="58">
        <v>9</v>
      </c>
      <c r="P432" s="58" t="s">
        <v>155</v>
      </c>
      <c r="Q432" s="58" t="s">
        <v>155</v>
      </c>
      <c r="R432" s="58" t="s">
        <v>155</v>
      </c>
      <c r="S432" s="58" t="s">
        <v>155</v>
      </c>
      <c r="T432" s="58">
        <v>870</v>
      </c>
      <c r="U432" s="58">
        <v>-2.5</v>
      </c>
      <c r="V432" s="58" t="s">
        <v>155</v>
      </c>
      <c r="W432" s="58">
        <v>7.8</v>
      </c>
      <c r="X432" s="48"/>
      <c r="Y432" s="48"/>
      <c r="Z432" s="48"/>
    </row>
    <row r="433" spans="1:26" ht="15" customHeight="1">
      <c r="A433" s="59" t="s">
        <v>865</v>
      </c>
      <c r="B433" s="58" t="s">
        <v>478</v>
      </c>
      <c r="C433" s="58" t="s">
        <v>4</v>
      </c>
      <c r="D433" s="58" t="s">
        <v>742</v>
      </c>
      <c r="E433" s="58" t="s">
        <v>155</v>
      </c>
      <c r="F433" s="58" t="s">
        <v>155</v>
      </c>
      <c r="G433" s="58" t="s">
        <v>360</v>
      </c>
      <c r="H433" s="58" t="s">
        <v>314</v>
      </c>
      <c r="I433" s="58">
        <v>-30</v>
      </c>
      <c r="J433" s="58">
        <v>20</v>
      </c>
      <c r="K433" s="58">
        <v>-45</v>
      </c>
      <c r="L433" s="58">
        <v>15.5</v>
      </c>
      <c r="M433" s="58" t="s">
        <v>155</v>
      </c>
      <c r="N433" s="58" t="s">
        <v>155</v>
      </c>
      <c r="O433" s="58">
        <v>23</v>
      </c>
      <c r="P433" s="58" t="s">
        <v>155</v>
      </c>
      <c r="Q433" s="58" t="s">
        <v>155</v>
      </c>
      <c r="R433" s="58" t="s">
        <v>155</v>
      </c>
      <c r="S433" s="58" t="s">
        <v>155</v>
      </c>
      <c r="T433" s="58">
        <v>1169</v>
      </c>
      <c r="U433" s="58">
        <v>-2.5</v>
      </c>
      <c r="V433" s="58" t="s">
        <v>155</v>
      </c>
      <c r="W433" s="58">
        <v>11</v>
      </c>
      <c r="X433" s="48"/>
      <c r="Y433" s="48"/>
      <c r="Z433" s="48"/>
    </row>
    <row r="434" spans="1:26" ht="15" customHeight="1">
      <c r="A434" s="59" t="s">
        <v>866</v>
      </c>
      <c r="B434" s="58" t="s">
        <v>478</v>
      </c>
      <c r="C434" s="58" t="s">
        <v>4</v>
      </c>
      <c r="D434" s="66" t="s">
        <v>867</v>
      </c>
      <c r="E434" s="58" t="s">
        <v>155</v>
      </c>
      <c r="F434" s="58" t="s">
        <v>155</v>
      </c>
      <c r="G434" s="58" t="s">
        <v>313</v>
      </c>
      <c r="H434" s="58" t="s">
        <v>314</v>
      </c>
      <c r="I434" s="58">
        <v>30</v>
      </c>
      <c r="J434" s="58">
        <v>20</v>
      </c>
      <c r="K434" s="58">
        <v>45</v>
      </c>
      <c r="L434" s="58">
        <v>12</v>
      </c>
      <c r="M434" s="58" t="s">
        <v>155</v>
      </c>
      <c r="N434" s="58" t="s">
        <v>155</v>
      </c>
      <c r="O434" s="58">
        <v>18</v>
      </c>
      <c r="P434" s="58" t="s">
        <v>155</v>
      </c>
      <c r="Q434" s="58" t="s">
        <v>155</v>
      </c>
      <c r="R434" s="58" t="s">
        <v>155</v>
      </c>
      <c r="S434" s="58" t="s">
        <v>155</v>
      </c>
      <c r="T434" s="58">
        <v>763</v>
      </c>
      <c r="U434" s="58">
        <v>2.5</v>
      </c>
      <c r="V434" s="58" t="s">
        <v>155</v>
      </c>
      <c r="W434" s="58">
        <v>7.1</v>
      </c>
      <c r="X434" s="48"/>
      <c r="Y434" s="48"/>
      <c r="Z434" s="48"/>
    </row>
    <row r="435" spans="1:26" ht="15" customHeight="1">
      <c r="A435" s="59" t="s">
        <v>868</v>
      </c>
      <c r="B435" s="58" t="s">
        <v>478</v>
      </c>
      <c r="C435" s="58" t="s">
        <v>4</v>
      </c>
      <c r="D435" s="58" t="s">
        <v>155</v>
      </c>
      <c r="E435" s="58" t="s">
        <v>155</v>
      </c>
      <c r="F435" s="58" t="s">
        <v>155</v>
      </c>
      <c r="G435" s="58" t="s">
        <v>360</v>
      </c>
      <c r="H435" s="58" t="s">
        <v>314</v>
      </c>
      <c r="I435" s="58">
        <v>-30</v>
      </c>
      <c r="J435" s="58">
        <v>20</v>
      </c>
      <c r="K435" s="58">
        <v>-25</v>
      </c>
      <c r="L435" s="58">
        <v>30</v>
      </c>
      <c r="M435" s="58" t="s">
        <v>155</v>
      </c>
      <c r="N435" s="58" t="s">
        <v>155</v>
      </c>
      <c r="O435" s="58">
        <v>45</v>
      </c>
      <c r="P435" s="58" t="s">
        <v>155</v>
      </c>
      <c r="Q435" s="58" t="s">
        <v>155</v>
      </c>
      <c r="R435" s="58" t="s">
        <v>155</v>
      </c>
      <c r="S435" s="58" t="s">
        <v>155</v>
      </c>
      <c r="T435" s="58">
        <v>3228</v>
      </c>
      <c r="U435" s="58">
        <v>-2.5</v>
      </c>
      <c r="V435" s="58" t="s">
        <v>155</v>
      </c>
      <c r="W435" s="58">
        <v>27</v>
      </c>
      <c r="X435" s="48"/>
      <c r="Y435" s="48"/>
      <c r="Z435" s="48"/>
    </row>
    <row r="436" spans="1:26" ht="15" customHeight="1">
      <c r="A436" s="59" t="s">
        <v>869</v>
      </c>
      <c r="B436" s="58" t="s">
        <v>478</v>
      </c>
      <c r="C436" s="58" t="s">
        <v>4</v>
      </c>
      <c r="D436" s="58" t="s">
        <v>739</v>
      </c>
      <c r="E436" s="58" t="s">
        <v>155</v>
      </c>
      <c r="F436" s="58" t="s">
        <v>155</v>
      </c>
      <c r="G436" s="58" t="s">
        <v>360</v>
      </c>
      <c r="H436" s="58" t="s">
        <v>314</v>
      </c>
      <c r="I436" s="58">
        <v>-30</v>
      </c>
      <c r="J436" s="58">
        <v>20</v>
      </c>
      <c r="K436" s="58">
        <v>-30</v>
      </c>
      <c r="L436" s="58">
        <v>20</v>
      </c>
      <c r="M436" s="58" t="s">
        <v>155</v>
      </c>
      <c r="N436" s="58" t="s">
        <v>155</v>
      </c>
      <c r="O436" s="58">
        <v>32</v>
      </c>
      <c r="P436" s="58" t="s">
        <v>155</v>
      </c>
      <c r="Q436" s="58" t="s">
        <v>155</v>
      </c>
      <c r="R436" s="58" t="s">
        <v>155</v>
      </c>
      <c r="S436" s="58" t="s">
        <v>155</v>
      </c>
      <c r="T436" s="58">
        <v>3228</v>
      </c>
      <c r="U436" s="58">
        <v>-2.5</v>
      </c>
      <c r="V436" s="58" t="s">
        <v>155</v>
      </c>
      <c r="W436" s="58">
        <v>27</v>
      </c>
      <c r="X436" s="48"/>
      <c r="Y436" s="48"/>
      <c r="Z436" s="48"/>
    </row>
    <row r="437" spans="1:26" ht="15" customHeight="1">
      <c r="A437" s="59" t="s">
        <v>870</v>
      </c>
      <c r="B437" s="58" t="s">
        <v>478</v>
      </c>
      <c r="C437" s="58" t="s">
        <v>4</v>
      </c>
      <c r="D437" s="58" t="s">
        <v>155</v>
      </c>
      <c r="E437" s="58" t="s">
        <v>155</v>
      </c>
      <c r="F437" s="58" t="s">
        <v>155</v>
      </c>
      <c r="G437" s="58" t="s">
        <v>313</v>
      </c>
      <c r="H437" s="58" t="s">
        <v>314</v>
      </c>
      <c r="I437" s="58">
        <v>30</v>
      </c>
      <c r="J437" s="58">
        <v>20</v>
      </c>
      <c r="K437" s="58">
        <v>60</v>
      </c>
      <c r="L437" s="58">
        <v>9</v>
      </c>
      <c r="M437" s="58" t="s">
        <v>155</v>
      </c>
      <c r="N437" s="58" t="s">
        <v>155</v>
      </c>
      <c r="O437" s="58">
        <v>13</v>
      </c>
      <c r="P437" s="58" t="s">
        <v>155</v>
      </c>
      <c r="Q437" s="58" t="s">
        <v>155</v>
      </c>
      <c r="R437" s="58" t="s">
        <v>155</v>
      </c>
      <c r="S437" s="58" t="s">
        <v>155</v>
      </c>
      <c r="T437" s="58">
        <v>2238</v>
      </c>
      <c r="U437" s="58">
        <v>2.5</v>
      </c>
      <c r="V437" s="58" t="s">
        <v>155</v>
      </c>
      <c r="W437" s="58">
        <v>24</v>
      </c>
      <c r="X437" s="48"/>
      <c r="Y437" s="48"/>
      <c r="Z437" s="48"/>
    </row>
    <row r="438" spans="1:26" ht="15" customHeight="1">
      <c r="A438" s="59" t="s">
        <v>871</v>
      </c>
      <c r="B438" s="58" t="s">
        <v>478</v>
      </c>
      <c r="C438" s="58" t="s">
        <v>4</v>
      </c>
      <c r="D438" s="58" t="s">
        <v>745</v>
      </c>
      <c r="E438" s="58" t="s">
        <v>155</v>
      </c>
      <c r="F438" s="58" t="s">
        <v>155</v>
      </c>
      <c r="G438" s="58" t="s">
        <v>360</v>
      </c>
      <c r="H438" s="58" t="s">
        <v>314</v>
      </c>
      <c r="I438" s="58">
        <v>-30</v>
      </c>
      <c r="J438" s="58">
        <v>20</v>
      </c>
      <c r="K438" s="58">
        <v>-60</v>
      </c>
      <c r="L438" s="58">
        <v>8.5</v>
      </c>
      <c r="M438" s="58" t="s">
        <v>155</v>
      </c>
      <c r="N438" s="58" t="s">
        <v>155</v>
      </c>
      <c r="O438" s="58">
        <v>14</v>
      </c>
      <c r="P438" s="58" t="s">
        <v>155</v>
      </c>
      <c r="Q438" s="58" t="s">
        <v>155</v>
      </c>
      <c r="R438" s="58" t="s">
        <v>155</v>
      </c>
      <c r="S438" s="58" t="s">
        <v>155</v>
      </c>
      <c r="T438" s="58">
        <v>2436</v>
      </c>
      <c r="U438" s="58">
        <v>2.5</v>
      </c>
      <c r="V438" s="58" t="s">
        <v>155</v>
      </c>
      <c r="W438" s="58">
        <v>23</v>
      </c>
      <c r="X438" s="48"/>
      <c r="Y438" s="48"/>
      <c r="Z438" s="48"/>
    </row>
    <row r="439" spans="1:26" ht="15" customHeight="1">
      <c r="A439" s="59" t="s">
        <v>872</v>
      </c>
      <c r="B439" s="58" t="s">
        <v>478</v>
      </c>
      <c r="C439" s="58" t="s">
        <v>4</v>
      </c>
      <c r="D439" s="58" t="s">
        <v>873</v>
      </c>
      <c r="E439" s="58" t="s">
        <v>133</v>
      </c>
      <c r="F439" s="58" t="s">
        <v>155</v>
      </c>
      <c r="G439" s="58" t="s">
        <v>360</v>
      </c>
      <c r="H439" s="58" t="s">
        <v>314</v>
      </c>
      <c r="I439" s="58">
        <v>-30</v>
      </c>
      <c r="J439" s="58">
        <v>20</v>
      </c>
      <c r="K439" s="58">
        <v>-60</v>
      </c>
      <c r="L439" s="58">
        <v>8.5</v>
      </c>
      <c r="M439" s="58" t="s">
        <v>155</v>
      </c>
      <c r="N439" s="58" t="s">
        <v>155</v>
      </c>
      <c r="O439" s="58">
        <v>14</v>
      </c>
      <c r="P439" s="58" t="s">
        <v>155</v>
      </c>
      <c r="Q439" s="58" t="s">
        <v>155</v>
      </c>
      <c r="R439" s="58" t="s">
        <v>155</v>
      </c>
      <c r="S439" s="58" t="s">
        <v>155</v>
      </c>
      <c r="T439" s="58">
        <v>6067</v>
      </c>
      <c r="U439" s="58">
        <v>-2.5</v>
      </c>
      <c r="V439" s="58">
        <v>107</v>
      </c>
      <c r="W439" s="58" t="s">
        <v>155</v>
      </c>
      <c r="X439" s="48"/>
      <c r="Y439" s="48"/>
      <c r="Z439" s="48"/>
    </row>
    <row r="440" spans="1:26" ht="15" customHeight="1">
      <c r="A440" s="59" t="s">
        <v>874</v>
      </c>
      <c r="B440" s="58" t="s">
        <v>478</v>
      </c>
      <c r="C440" s="58" t="s">
        <v>4</v>
      </c>
      <c r="D440" s="58" t="s">
        <v>875</v>
      </c>
      <c r="E440" s="58" t="s">
        <v>155</v>
      </c>
      <c r="F440" s="58" t="s">
        <v>155</v>
      </c>
      <c r="G440" s="58" t="s">
        <v>313</v>
      </c>
      <c r="H440" s="58" t="s">
        <v>314</v>
      </c>
      <c r="I440" s="58">
        <v>30</v>
      </c>
      <c r="J440" s="58">
        <v>20</v>
      </c>
      <c r="K440" s="58">
        <v>100</v>
      </c>
      <c r="L440" s="58">
        <v>3.8</v>
      </c>
      <c r="M440" s="58" t="s">
        <v>155</v>
      </c>
      <c r="N440" s="58" t="s">
        <v>155</v>
      </c>
      <c r="O440" s="58">
        <v>5.5</v>
      </c>
      <c r="P440" s="58" t="s">
        <v>155</v>
      </c>
      <c r="Q440" s="58" t="s">
        <v>155</v>
      </c>
      <c r="R440" s="58" t="s">
        <v>155</v>
      </c>
      <c r="S440" s="58" t="s">
        <v>155</v>
      </c>
      <c r="T440" s="58">
        <v>4305</v>
      </c>
      <c r="U440" s="58">
        <v>2.5</v>
      </c>
      <c r="V440" s="58" t="s">
        <v>155</v>
      </c>
      <c r="W440" s="58">
        <v>35</v>
      </c>
      <c r="X440" s="48"/>
      <c r="Y440" s="48"/>
      <c r="Z440" s="48"/>
    </row>
    <row r="441" spans="1:26" ht="15" customHeight="1">
      <c r="A441" s="59" t="s">
        <v>876</v>
      </c>
      <c r="B441" s="58" t="s">
        <v>478</v>
      </c>
      <c r="C441" s="58" t="s">
        <v>4</v>
      </c>
      <c r="D441" s="58" t="s">
        <v>877</v>
      </c>
      <c r="E441" s="58" t="s">
        <v>133</v>
      </c>
      <c r="F441" s="58" t="s">
        <v>155</v>
      </c>
      <c r="G441" s="58" t="s">
        <v>313</v>
      </c>
      <c r="H441" s="58" t="s">
        <v>314</v>
      </c>
      <c r="I441" s="58">
        <v>30</v>
      </c>
      <c r="J441" s="58">
        <v>20</v>
      </c>
      <c r="K441" s="58">
        <v>100</v>
      </c>
      <c r="L441" s="58">
        <v>3.8</v>
      </c>
      <c r="M441" s="58" t="s">
        <v>155</v>
      </c>
      <c r="N441" s="58" t="s">
        <v>155</v>
      </c>
      <c r="O441" s="58">
        <v>5.5</v>
      </c>
      <c r="P441" s="58" t="s">
        <v>155</v>
      </c>
      <c r="Q441" s="58" t="s">
        <v>155</v>
      </c>
      <c r="R441" s="58" t="s">
        <v>155</v>
      </c>
      <c r="S441" s="58" t="s">
        <v>155</v>
      </c>
      <c r="T441" s="58">
        <v>8593</v>
      </c>
      <c r="U441" s="58">
        <v>-2.5</v>
      </c>
      <c r="V441" s="58" t="s">
        <v>155</v>
      </c>
      <c r="W441" s="58">
        <v>68</v>
      </c>
      <c r="X441" s="48"/>
      <c r="Y441" s="48"/>
      <c r="Z441" s="48"/>
    </row>
    <row r="442" spans="1:26" ht="15" customHeight="1">
      <c r="A442" s="59" t="s">
        <v>878</v>
      </c>
      <c r="B442" s="58" t="s">
        <v>478</v>
      </c>
      <c r="C442" s="58" t="s">
        <v>4</v>
      </c>
      <c r="D442" s="58" t="s">
        <v>155</v>
      </c>
      <c r="E442" s="58" t="s">
        <v>155</v>
      </c>
      <c r="F442" s="58" t="s">
        <v>155</v>
      </c>
      <c r="G442" s="58" t="s">
        <v>360</v>
      </c>
      <c r="H442" s="58" t="s">
        <v>314</v>
      </c>
      <c r="I442" s="58">
        <v>-30</v>
      </c>
      <c r="J442" s="58">
        <v>20</v>
      </c>
      <c r="K442" s="58">
        <v>-90</v>
      </c>
      <c r="L442" s="58">
        <v>4.5</v>
      </c>
      <c r="M442" s="58" t="s">
        <v>155</v>
      </c>
      <c r="N442" s="58" t="s">
        <v>155</v>
      </c>
      <c r="O442" s="58">
        <v>7</v>
      </c>
      <c r="P442" s="58" t="s">
        <v>155</v>
      </c>
      <c r="Q442" s="58" t="s">
        <v>155</v>
      </c>
      <c r="R442" s="58" t="s">
        <v>155</v>
      </c>
      <c r="S442" s="58" t="s">
        <v>155</v>
      </c>
      <c r="T442" s="58">
        <v>6771</v>
      </c>
      <c r="U442" s="58">
        <v>2.5</v>
      </c>
      <c r="V442" s="58" t="s">
        <v>155</v>
      </c>
      <c r="W442" s="58">
        <v>60</v>
      </c>
      <c r="X442" s="48"/>
      <c r="Y442" s="48"/>
      <c r="Z442" s="48"/>
    </row>
    <row r="443" spans="1:26" ht="15" customHeight="1">
      <c r="A443" s="59" t="s">
        <v>879</v>
      </c>
      <c r="B443" s="58" t="s">
        <v>478</v>
      </c>
      <c r="C443" s="58" t="s">
        <v>4</v>
      </c>
      <c r="D443" s="58" t="s">
        <v>155</v>
      </c>
      <c r="E443" s="58" t="s">
        <v>155</v>
      </c>
      <c r="F443" s="58" t="s">
        <v>155</v>
      </c>
      <c r="G443" s="58" t="s">
        <v>313</v>
      </c>
      <c r="H443" s="58" t="s">
        <v>314</v>
      </c>
      <c r="I443" s="58">
        <v>30</v>
      </c>
      <c r="J443" s="58">
        <v>20</v>
      </c>
      <c r="K443" s="58">
        <v>115</v>
      </c>
      <c r="L443" s="58">
        <v>2.4</v>
      </c>
      <c r="M443" s="58" t="s">
        <v>155</v>
      </c>
      <c r="N443" s="58" t="s">
        <v>155</v>
      </c>
      <c r="O443" s="58">
        <v>3.3</v>
      </c>
      <c r="P443" s="58" t="s">
        <v>155</v>
      </c>
      <c r="Q443" s="58" t="s">
        <v>155</v>
      </c>
      <c r="R443" s="58" t="s">
        <v>155</v>
      </c>
      <c r="S443" s="58" t="s">
        <v>155</v>
      </c>
      <c r="T443" s="58">
        <v>5214</v>
      </c>
      <c r="U443" s="58">
        <v>2.5</v>
      </c>
      <c r="V443" s="58" t="s">
        <v>155</v>
      </c>
      <c r="W443" s="58">
        <v>50</v>
      </c>
      <c r="X443" s="48"/>
      <c r="Y443" s="48"/>
      <c r="Z443" s="48"/>
    </row>
    <row r="444" spans="1:26" ht="15" customHeight="1">
      <c r="A444" s="59" t="s">
        <v>880</v>
      </c>
      <c r="B444" s="58" t="s">
        <v>478</v>
      </c>
      <c r="C444" s="58" t="s">
        <v>4</v>
      </c>
      <c r="D444" s="58" t="s">
        <v>155</v>
      </c>
      <c r="E444" s="58" t="s">
        <v>155</v>
      </c>
      <c r="F444" s="58" t="s">
        <v>155</v>
      </c>
      <c r="G444" s="58" t="s">
        <v>360</v>
      </c>
      <c r="H444" s="58" t="s">
        <v>314</v>
      </c>
      <c r="I444" s="58">
        <v>-30</v>
      </c>
      <c r="J444" s="58">
        <v>20</v>
      </c>
      <c r="K444" s="58">
        <v>-100</v>
      </c>
      <c r="L444" s="58">
        <v>3.3</v>
      </c>
      <c r="M444" s="58" t="s">
        <v>155</v>
      </c>
      <c r="N444" s="58" t="s">
        <v>155</v>
      </c>
      <c r="O444" s="58">
        <v>5</v>
      </c>
      <c r="P444" s="58" t="s">
        <v>155</v>
      </c>
      <c r="Q444" s="58" t="s">
        <v>155</v>
      </c>
      <c r="R444" s="58" t="s">
        <v>155</v>
      </c>
      <c r="S444" s="58" t="s">
        <v>155</v>
      </c>
      <c r="T444" s="58">
        <v>5214</v>
      </c>
      <c r="U444" s="58">
        <v>2.5</v>
      </c>
      <c r="V444" s="58" t="s">
        <v>155</v>
      </c>
      <c r="W444" s="58">
        <v>50</v>
      </c>
      <c r="X444" s="48"/>
      <c r="Y444" s="48"/>
      <c r="Z444" s="48"/>
    </row>
    <row r="445" spans="1:26" ht="15" customHeight="1">
      <c r="A445" s="59" t="s">
        <v>881</v>
      </c>
      <c r="B445" s="58" t="s">
        <v>478</v>
      </c>
      <c r="C445" s="58" t="s">
        <v>4</v>
      </c>
      <c r="D445" s="58" t="s">
        <v>155</v>
      </c>
      <c r="E445" s="58" t="s">
        <v>155</v>
      </c>
      <c r="F445" s="58" t="s">
        <v>155</v>
      </c>
      <c r="G445" s="58" t="s">
        <v>313</v>
      </c>
      <c r="H445" s="58" t="s">
        <v>314</v>
      </c>
      <c r="I445" s="58">
        <v>30</v>
      </c>
      <c r="J445" s="58">
        <v>20</v>
      </c>
      <c r="K445" s="58">
        <v>130</v>
      </c>
      <c r="L445" s="58">
        <v>1.6</v>
      </c>
      <c r="M445" s="58" t="s">
        <v>155</v>
      </c>
      <c r="N445" s="58" t="s">
        <v>155</v>
      </c>
      <c r="O445" s="58">
        <v>2.4</v>
      </c>
      <c r="P445" s="58" t="s">
        <v>155</v>
      </c>
      <c r="Q445" s="58" t="s">
        <v>155</v>
      </c>
      <c r="R445" s="58" t="s">
        <v>155</v>
      </c>
      <c r="S445" s="58" t="s">
        <v>155</v>
      </c>
      <c r="T445" s="58">
        <v>6324</v>
      </c>
      <c r="U445" s="58">
        <v>-2.5</v>
      </c>
      <c r="V445" s="58">
        <v>128</v>
      </c>
      <c r="W445" s="58" t="s">
        <v>155</v>
      </c>
      <c r="X445" s="48"/>
      <c r="Y445" s="48"/>
      <c r="Z445" s="48"/>
    </row>
    <row r="446" spans="1:26" ht="15" customHeight="1">
      <c r="A446" s="59" t="s">
        <v>882</v>
      </c>
      <c r="B446" s="58" t="s">
        <v>478</v>
      </c>
      <c r="C446" s="58" t="s">
        <v>4</v>
      </c>
      <c r="D446" s="58" t="s">
        <v>155</v>
      </c>
      <c r="E446" s="58" t="s">
        <v>155</v>
      </c>
      <c r="F446" s="58" t="s">
        <v>155</v>
      </c>
      <c r="G446" s="58" t="s">
        <v>313</v>
      </c>
      <c r="H446" s="58" t="s">
        <v>314</v>
      </c>
      <c r="I446" s="58">
        <v>40</v>
      </c>
      <c r="J446" s="58">
        <v>20</v>
      </c>
      <c r="K446" s="58">
        <v>100</v>
      </c>
      <c r="L446" s="58">
        <v>2.8</v>
      </c>
      <c r="M446" s="58" t="s">
        <v>155</v>
      </c>
      <c r="N446" s="58" t="s">
        <v>155</v>
      </c>
      <c r="O446" s="58">
        <v>3.5</v>
      </c>
      <c r="P446" s="58" t="s">
        <v>155</v>
      </c>
      <c r="Q446" s="58" t="s">
        <v>155</v>
      </c>
      <c r="R446" s="58" t="s">
        <v>155</v>
      </c>
      <c r="S446" s="58" t="s">
        <v>155</v>
      </c>
      <c r="T446" s="58">
        <v>1258</v>
      </c>
      <c r="U446" s="58">
        <v>2.5</v>
      </c>
      <c r="V446" s="58" t="s">
        <v>155</v>
      </c>
      <c r="W446" s="58">
        <v>25</v>
      </c>
      <c r="X446" s="48"/>
      <c r="Y446" s="48"/>
      <c r="Z446" s="48"/>
    </row>
    <row r="447" spans="1:26" ht="15" customHeight="1">
      <c r="A447" s="59" t="s">
        <v>883</v>
      </c>
      <c r="B447" s="58" t="s">
        <v>478</v>
      </c>
      <c r="C447" s="58" t="s">
        <v>4</v>
      </c>
      <c r="D447" s="58" t="s">
        <v>884</v>
      </c>
      <c r="E447" s="58" t="s">
        <v>133</v>
      </c>
      <c r="F447" s="58" t="s">
        <v>155</v>
      </c>
      <c r="G447" s="58" t="s">
        <v>313</v>
      </c>
      <c r="H447" s="58" t="s">
        <v>314</v>
      </c>
      <c r="I447" s="58">
        <v>40</v>
      </c>
      <c r="J447" s="58">
        <v>20</v>
      </c>
      <c r="K447" s="58">
        <v>100</v>
      </c>
      <c r="L447" s="58">
        <v>2.8</v>
      </c>
      <c r="M447" s="58" t="s">
        <v>155</v>
      </c>
      <c r="N447" s="58" t="s">
        <v>155</v>
      </c>
      <c r="O447" s="58">
        <v>3.5</v>
      </c>
      <c r="P447" s="58" t="s">
        <v>155</v>
      </c>
      <c r="Q447" s="58" t="s">
        <v>155</v>
      </c>
      <c r="R447" s="58" t="s">
        <v>155</v>
      </c>
      <c r="S447" s="58" t="s">
        <v>155</v>
      </c>
      <c r="T447" s="58">
        <v>1258</v>
      </c>
      <c r="U447" s="58">
        <v>2.5</v>
      </c>
      <c r="V447" s="58" t="s">
        <v>155</v>
      </c>
      <c r="W447" s="58">
        <v>25</v>
      </c>
      <c r="X447" s="48"/>
      <c r="Y447" s="48"/>
      <c r="Z447" s="48"/>
    </row>
    <row r="448" spans="1:26" ht="15" customHeight="1">
      <c r="A448" s="59" t="s">
        <v>885</v>
      </c>
      <c r="B448" s="58" t="s">
        <v>478</v>
      </c>
      <c r="C448" s="58" t="s">
        <v>4</v>
      </c>
      <c r="D448" s="58" t="s">
        <v>155</v>
      </c>
      <c r="E448" s="58" t="s">
        <v>155</v>
      </c>
      <c r="F448" s="58" t="s">
        <v>155</v>
      </c>
      <c r="G448" s="58" t="s">
        <v>360</v>
      </c>
      <c r="H448" s="58" t="s">
        <v>314</v>
      </c>
      <c r="I448" s="58">
        <v>-40</v>
      </c>
      <c r="J448" s="58">
        <v>20</v>
      </c>
      <c r="K448" s="58">
        <v>-80</v>
      </c>
      <c r="L448" s="58">
        <v>6.5</v>
      </c>
      <c r="M448" s="58" t="s">
        <v>155</v>
      </c>
      <c r="N448" s="58" t="s">
        <v>155</v>
      </c>
      <c r="O448" s="58">
        <v>9</v>
      </c>
      <c r="P448" s="58" t="s">
        <v>155</v>
      </c>
      <c r="Q448" s="58" t="s">
        <v>155</v>
      </c>
      <c r="R448" s="58" t="s">
        <v>155</v>
      </c>
      <c r="S448" s="58" t="s">
        <v>155</v>
      </c>
      <c r="T448" s="58">
        <v>2767</v>
      </c>
      <c r="U448" s="58">
        <v>-2.5</v>
      </c>
      <c r="V448" s="58" t="s">
        <v>155</v>
      </c>
      <c r="W448" s="58">
        <v>23</v>
      </c>
      <c r="X448" s="48"/>
      <c r="Y448" s="48"/>
      <c r="Z448" s="48"/>
    </row>
    <row r="449" spans="1:26" ht="15" customHeight="1">
      <c r="A449" s="59" t="s">
        <v>886</v>
      </c>
      <c r="B449" s="58" t="s">
        <v>478</v>
      </c>
      <c r="C449" s="58" t="s">
        <v>4</v>
      </c>
      <c r="D449" s="58" t="s">
        <v>155</v>
      </c>
      <c r="E449" s="58" t="s">
        <v>155</v>
      </c>
      <c r="F449" s="58" t="s">
        <v>155</v>
      </c>
      <c r="G449" s="58" t="s">
        <v>313</v>
      </c>
      <c r="H449" s="58" t="s">
        <v>314</v>
      </c>
      <c r="I449" s="58">
        <v>40</v>
      </c>
      <c r="J449" s="58">
        <v>20</v>
      </c>
      <c r="K449" s="58">
        <v>90</v>
      </c>
      <c r="L449" s="58">
        <v>5.5</v>
      </c>
      <c r="M449" s="58" t="s">
        <v>155</v>
      </c>
      <c r="N449" s="58" t="s">
        <v>155</v>
      </c>
      <c r="O449" s="58">
        <v>7.5</v>
      </c>
      <c r="P449" s="58" t="s">
        <v>155</v>
      </c>
      <c r="Q449" s="58" t="s">
        <v>155</v>
      </c>
      <c r="R449" s="58" t="s">
        <v>155</v>
      </c>
      <c r="S449" s="58" t="s">
        <v>155</v>
      </c>
      <c r="T449" s="58">
        <v>2767</v>
      </c>
      <c r="U449" s="58">
        <v>-2.5</v>
      </c>
      <c r="V449" s="58" t="s">
        <v>155</v>
      </c>
      <c r="W449" s="58">
        <v>23</v>
      </c>
      <c r="X449" s="48"/>
      <c r="Y449" s="48"/>
      <c r="Z449" s="48"/>
    </row>
    <row r="450" spans="1:26" ht="15" customHeight="1">
      <c r="A450" s="59" t="s">
        <v>887</v>
      </c>
      <c r="B450" s="58" t="s">
        <v>478</v>
      </c>
      <c r="C450" s="58" t="s">
        <v>4</v>
      </c>
      <c r="D450" s="58" t="s">
        <v>888</v>
      </c>
      <c r="E450" s="58" t="s">
        <v>133</v>
      </c>
      <c r="F450" s="58" t="s">
        <v>155</v>
      </c>
      <c r="G450" s="58" t="s">
        <v>313</v>
      </c>
      <c r="H450" s="58" t="s">
        <v>314</v>
      </c>
      <c r="I450" s="58">
        <v>40</v>
      </c>
      <c r="J450" s="58">
        <v>20</v>
      </c>
      <c r="K450" s="58">
        <v>90</v>
      </c>
      <c r="L450" s="58">
        <v>5.5</v>
      </c>
      <c r="M450" s="58" t="s">
        <v>155</v>
      </c>
      <c r="N450" s="58" t="s">
        <v>155</v>
      </c>
      <c r="O450" s="58">
        <v>7.5</v>
      </c>
      <c r="P450" s="58" t="s">
        <v>155</v>
      </c>
      <c r="Q450" s="58" t="s">
        <v>155</v>
      </c>
      <c r="R450" s="58" t="s">
        <v>155</v>
      </c>
      <c r="S450" s="58" t="s">
        <v>155</v>
      </c>
      <c r="T450" s="58">
        <v>1759</v>
      </c>
      <c r="U450" s="58">
        <v>2.5</v>
      </c>
      <c r="V450" s="58" t="s">
        <v>155</v>
      </c>
      <c r="W450" s="58">
        <v>17</v>
      </c>
      <c r="X450" s="48"/>
      <c r="Y450" s="48"/>
      <c r="Z450" s="48"/>
    </row>
    <row r="451" spans="1:26" ht="15" customHeight="1">
      <c r="A451" s="59" t="s">
        <v>889</v>
      </c>
      <c r="B451" s="58" t="s">
        <v>478</v>
      </c>
      <c r="C451" s="58" t="s">
        <v>3</v>
      </c>
      <c r="D451" s="58" t="s">
        <v>155</v>
      </c>
      <c r="E451" s="58" t="s">
        <v>155</v>
      </c>
      <c r="F451" s="58" t="s">
        <v>155</v>
      </c>
      <c r="G451" s="58" t="s">
        <v>360</v>
      </c>
      <c r="H451" s="58" t="s">
        <v>314</v>
      </c>
      <c r="I451" s="58">
        <v>-40</v>
      </c>
      <c r="J451" s="58">
        <v>20</v>
      </c>
      <c r="K451" s="58">
        <v>-50</v>
      </c>
      <c r="L451" s="58">
        <v>12</v>
      </c>
      <c r="M451" s="58" t="s">
        <v>155</v>
      </c>
      <c r="N451" s="58" t="s">
        <v>155</v>
      </c>
      <c r="O451" s="58">
        <v>17.5</v>
      </c>
      <c r="P451" s="58" t="s">
        <v>155</v>
      </c>
      <c r="Q451" s="58" t="s">
        <v>155</v>
      </c>
      <c r="R451" s="58" t="s">
        <v>155</v>
      </c>
      <c r="S451" s="58" t="s">
        <v>155</v>
      </c>
      <c r="T451" s="58">
        <v>1759</v>
      </c>
      <c r="U451" s="58">
        <v>2.5</v>
      </c>
      <c r="V451" s="58" t="s">
        <v>155</v>
      </c>
      <c r="W451" s="58">
        <v>17</v>
      </c>
      <c r="X451" s="48"/>
      <c r="Y451" s="48"/>
      <c r="Z451" s="48"/>
    </row>
    <row r="452" spans="1:26" ht="15" customHeight="1">
      <c r="A452" s="59" t="s">
        <v>890</v>
      </c>
      <c r="B452" s="58" t="s">
        <v>478</v>
      </c>
      <c r="C452" s="58" t="s">
        <v>4</v>
      </c>
      <c r="D452" s="58" t="s">
        <v>891</v>
      </c>
      <c r="E452" s="58" t="s">
        <v>133</v>
      </c>
      <c r="F452" s="58" t="s">
        <v>155</v>
      </c>
      <c r="G452" s="58" t="s">
        <v>360</v>
      </c>
      <c r="H452" s="58" t="s">
        <v>314</v>
      </c>
      <c r="I452" s="58">
        <v>-40</v>
      </c>
      <c r="J452" s="58">
        <v>20</v>
      </c>
      <c r="K452" s="58">
        <v>-50</v>
      </c>
      <c r="L452" s="58">
        <v>12</v>
      </c>
      <c r="M452" s="58" t="s">
        <v>155</v>
      </c>
      <c r="N452" s="58" t="s">
        <v>155</v>
      </c>
      <c r="O452" s="58">
        <v>17.5</v>
      </c>
      <c r="P452" s="58" t="s">
        <v>155</v>
      </c>
      <c r="Q452" s="58" t="s">
        <v>155</v>
      </c>
      <c r="R452" s="58" t="s">
        <v>155</v>
      </c>
      <c r="S452" s="58" t="s">
        <v>155</v>
      </c>
      <c r="T452" s="58">
        <v>2030</v>
      </c>
      <c r="U452" s="58">
        <v>-2.5</v>
      </c>
      <c r="V452" s="58" t="s">
        <v>155</v>
      </c>
      <c r="W452" s="58">
        <v>19</v>
      </c>
      <c r="X452" s="48"/>
      <c r="Y452" s="48"/>
      <c r="Z452" s="48"/>
    </row>
    <row r="453" spans="1:26" ht="15" customHeight="1">
      <c r="A453" s="59" t="s">
        <v>892</v>
      </c>
      <c r="B453" s="58" t="s">
        <v>478</v>
      </c>
      <c r="C453" s="58" t="s">
        <v>4</v>
      </c>
      <c r="D453" s="66" t="s">
        <v>893</v>
      </c>
      <c r="E453" s="58" t="s">
        <v>155</v>
      </c>
      <c r="F453" s="58" t="s">
        <v>155</v>
      </c>
      <c r="G453" s="58" t="s">
        <v>313</v>
      </c>
      <c r="H453" s="58" t="s">
        <v>314</v>
      </c>
      <c r="I453" s="58">
        <v>40</v>
      </c>
      <c r="J453" s="58">
        <v>20</v>
      </c>
      <c r="K453" s="58">
        <v>70</v>
      </c>
      <c r="L453" s="58">
        <v>6.5</v>
      </c>
      <c r="M453" s="58" t="s">
        <v>155</v>
      </c>
      <c r="N453" s="58" t="s">
        <v>155</v>
      </c>
      <c r="O453" s="58">
        <v>9</v>
      </c>
      <c r="P453" s="58" t="s">
        <v>155</v>
      </c>
      <c r="Q453" s="58" t="s">
        <v>155</v>
      </c>
      <c r="R453" s="58" t="s">
        <v>155</v>
      </c>
      <c r="S453" s="58" t="s">
        <v>155</v>
      </c>
      <c r="T453" s="58">
        <v>2030</v>
      </c>
      <c r="U453" s="58">
        <v>-2.5</v>
      </c>
      <c r="V453" s="58" t="s">
        <v>155</v>
      </c>
      <c r="W453" s="58">
        <v>19</v>
      </c>
      <c r="X453" s="48"/>
      <c r="Y453" s="48"/>
      <c r="Z453" s="48"/>
    </row>
    <row r="454" spans="1:26" ht="15" customHeight="1">
      <c r="A454" s="59" t="s">
        <v>894</v>
      </c>
      <c r="B454" s="58" t="s">
        <v>478</v>
      </c>
      <c r="C454" s="58" t="s">
        <v>4</v>
      </c>
      <c r="D454" s="58" t="s">
        <v>888</v>
      </c>
      <c r="E454" s="58" t="s">
        <v>133</v>
      </c>
      <c r="F454" s="58" t="s">
        <v>155</v>
      </c>
      <c r="G454" s="58" t="s">
        <v>313</v>
      </c>
      <c r="H454" s="58" t="s">
        <v>314</v>
      </c>
      <c r="I454" s="58">
        <v>40</v>
      </c>
      <c r="J454" s="58">
        <v>20</v>
      </c>
      <c r="K454" s="58">
        <v>70</v>
      </c>
      <c r="L454" s="58">
        <v>6.5</v>
      </c>
      <c r="M454" s="58" t="s">
        <v>155</v>
      </c>
      <c r="N454" s="58" t="s">
        <v>155</v>
      </c>
      <c r="O454" s="58">
        <v>9</v>
      </c>
      <c r="P454" s="58" t="s">
        <v>155</v>
      </c>
      <c r="Q454" s="58" t="s">
        <v>155</v>
      </c>
      <c r="R454" s="58" t="s">
        <v>155</v>
      </c>
      <c r="S454" s="58" t="s">
        <v>155</v>
      </c>
      <c r="T454" s="58">
        <v>1258</v>
      </c>
      <c r="U454" s="58">
        <v>2.5</v>
      </c>
      <c r="V454" s="58">
        <v>22</v>
      </c>
      <c r="W454" s="58" t="s">
        <v>155</v>
      </c>
      <c r="X454" s="48"/>
      <c r="Y454" s="48"/>
      <c r="Z454" s="48"/>
    </row>
    <row r="455" spans="1:26" ht="15" customHeight="1">
      <c r="A455" s="59" t="s">
        <v>895</v>
      </c>
      <c r="B455" s="58" t="s">
        <v>478</v>
      </c>
      <c r="C455" s="58" t="s">
        <v>4</v>
      </c>
      <c r="D455" s="58" t="s">
        <v>155</v>
      </c>
      <c r="E455" s="58" t="s">
        <v>155</v>
      </c>
      <c r="F455" s="58" t="s">
        <v>155</v>
      </c>
      <c r="G455" s="58" t="s">
        <v>360</v>
      </c>
      <c r="H455" s="58" t="s">
        <v>314</v>
      </c>
      <c r="I455" s="58">
        <v>-40</v>
      </c>
      <c r="J455" s="58">
        <v>20</v>
      </c>
      <c r="K455" s="58">
        <v>-45</v>
      </c>
      <c r="L455" s="58">
        <v>17</v>
      </c>
      <c r="M455" s="58" t="s">
        <v>155</v>
      </c>
      <c r="N455" s="58" t="s">
        <v>155</v>
      </c>
      <c r="O455" s="58">
        <v>25</v>
      </c>
      <c r="P455" s="58" t="s">
        <v>155</v>
      </c>
      <c r="Q455" s="58" t="s">
        <v>155</v>
      </c>
      <c r="R455" s="58" t="s">
        <v>155</v>
      </c>
      <c r="S455" s="58" t="s">
        <v>155</v>
      </c>
      <c r="T455" s="58">
        <v>1258</v>
      </c>
      <c r="U455" s="58">
        <v>2.5</v>
      </c>
      <c r="V455" s="58">
        <v>22</v>
      </c>
      <c r="W455" s="58" t="s">
        <v>155</v>
      </c>
      <c r="X455" s="48"/>
      <c r="Y455" s="48"/>
      <c r="Z455" s="48"/>
    </row>
    <row r="456" spans="1:26" ht="15" customHeight="1">
      <c r="A456" s="59" t="s">
        <v>896</v>
      </c>
      <c r="B456" s="58" t="s">
        <v>478</v>
      </c>
      <c r="C456" s="58" t="s">
        <v>4</v>
      </c>
      <c r="D456" s="58" t="s">
        <v>155</v>
      </c>
      <c r="E456" s="58" t="s">
        <v>133</v>
      </c>
      <c r="F456" s="58" t="s">
        <v>155</v>
      </c>
      <c r="G456" s="58" t="s">
        <v>360</v>
      </c>
      <c r="H456" s="58" t="s">
        <v>314</v>
      </c>
      <c r="I456" s="58">
        <v>-40</v>
      </c>
      <c r="J456" s="58">
        <v>20</v>
      </c>
      <c r="K456" s="58">
        <v>-45</v>
      </c>
      <c r="L456" s="58">
        <v>17</v>
      </c>
      <c r="M456" s="58" t="s">
        <v>155</v>
      </c>
      <c r="N456" s="58" t="s">
        <v>155</v>
      </c>
      <c r="O456" s="58">
        <v>25</v>
      </c>
      <c r="P456" s="58" t="s">
        <v>155</v>
      </c>
      <c r="Q456" s="58" t="s">
        <v>155</v>
      </c>
      <c r="R456" s="58" t="s">
        <v>155</v>
      </c>
      <c r="S456" s="58" t="s">
        <v>155</v>
      </c>
      <c r="T456" s="58">
        <v>1040</v>
      </c>
      <c r="U456" s="58">
        <v>2.5</v>
      </c>
      <c r="V456" s="58" t="s">
        <v>155</v>
      </c>
      <c r="W456" s="58">
        <v>10</v>
      </c>
      <c r="X456" s="48"/>
      <c r="Y456" s="48"/>
      <c r="Z456" s="48"/>
    </row>
    <row r="457" spans="1:26" ht="15" customHeight="1">
      <c r="A457" s="59" t="s">
        <v>897</v>
      </c>
      <c r="B457" s="58" t="s">
        <v>478</v>
      </c>
      <c r="C457" s="58" t="s">
        <v>4</v>
      </c>
      <c r="D457" s="58" t="s">
        <v>155</v>
      </c>
      <c r="E457" s="58" t="s">
        <v>155</v>
      </c>
      <c r="F457" s="58" t="s">
        <v>155</v>
      </c>
      <c r="G457" s="58" t="s">
        <v>313</v>
      </c>
      <c r="H457" s="58" t="s">
        <v>314</v>
      </c>
      <c r="I457" s="58">
        <v>40</v>
      </c>
      <c r="J457" s="58">
        <v>20</v>
      </c>
      <c r="K457" s="58">
        <v>70</v>
      </c>
      <c r="L457" s="58">
        <v>9.5</v>
      </c>
      <c r="M457" s="58" t="s">
        <v>155</v>
      </c>
      <c r="N457" s="58" t="s">
        <v>155</v>
      </c>
      <c r="O457" s="58">
        <v>14</v>
      </c>
      <c r="P457" s="58" t="s">
        <v>155</v>
      </c>
      <c r="Q457" s="58" t="s">
        <v>155</v>
      </c>
      <c r="R457" s="58" t="s">
        <v>155</v>
      </c>
      <c r="S457" s="58" t="s">
        <v>155</v>
      </c>
      <c r="T457" s="58">
        <v>1040</v>
      </c>
      <c r="U457" s="58">
        <v>2.5</v>
      </c>
      <c r="V457" s="58" t="s">
        <v>155</v>
      </c>
      <c r="W457" s="58">
        <v>10</v>
      </c>
      <c r="X457" s="48"/>
      <c r="Y457" s="48"/>
      <c r="Z457" s="48"/>
    </row>
    <row r="458" spans="1:26" ht="15" customHeight="1">
      <c r="A458" s="59" t="s">
        <v>898</v>
      </c>
      <c r="B458" s="58" t="s">
        <v>478</v>
      </c>
      <c r="C458" s="58" t="s">
        <v>4</v>
      </c>
      <c r="D458" s="58" t="s">
        <v>899</v>
      </c>
      <c r="E458" s="58" t="s">
        <v>133</v>
      </c>
      <c r="F458" s="58" t="s">
        <v>155</v>
      </c>
      <c r="G458" s="58" t="s">
        <v>313</v>
      </c>
      <c r="H458" s="58" t="s">
        <v>314</v>
      </c>
      <c r="I458" s="58">
        <v>40</v>
      </c>
      <c r="J458" s="58">
        <v>20</v>
      </c>
      <c r="K458" s="58">
        <v>70</v>
      </c>
      <c r="L458" s="58">
        <v>9.5</v>
      </c>
      <c r="M458" s="58" t="s">
        <v>155</v>
      </c>
      <c r="N458" s="58" t="s">
        <v>155</v>
      </c>
      <c r="O458" s="58">
        <v>14</v>
      </c>
      <c r="P458" s="58" t="s">
        <v>155</v>
      </c>
      <c r="Q458" s="58" t="s">
        <v>155</v>
      </c>
      <c r="R458" s="58" t="s">
        <v>155</v>
      </c>
      <c r="S458" s="58" t="s">
        <v>155</v>
      </c>
      <c r="T458" s="58">
        <v>425</v>
      </c>
      <c r="U458" s="58">
        <v>2.5</v>
      </c>
      <c r="V458" s="58" t="s">
        <v>155</v>
      </c>
      <c r="W458" s="58">
        <v>4.4000000000000004</v>
      </c>
      <c r="X458" s="48"/>
      <c r="Y458" s="48"/>
      <c r="Z458" s="48"/>
    </row>
    <row r="459" spans="1:26" ht="15" customHeight="1">
      <c r="A459" s="59" t="s">
        <v>900</v>
      </c>
      <c r="B459" s="58" t="s">
        <v>478</v>
      </c>
      <c r="C459" s="58" t="s">
        <v>4</v>
      </c>
      <c r="D459" s="58" t="s">
        <v>155</v>
      </c>
      <c r="E459" s="58" t="s">
        <v>155</v>
      </c>
      <c r="F459" s="58" t="s">
        <v>155</v>
      </c>
      <c r="G459" s="58" t="s">
        <v>313</v>
      </c>
      <c r="H459" s="58" t="s">
        <v>314</v>
      </c>
      <c r="I459" s="58">
        <v>40</v>
      </c>
      <c r="J459" s="58">
        <v>20</v>
      </c>
      <c r="K459" s="58">
        <v>50</v>
      </c>
      <c r="L459" s="58">
        <v>11</v>
      </c>
      <c r="M459" s="58" t="s">
        <v>155</v>
      </c>
      <c r="N459" s="58" t="s">
        <v>155</v>
      </c>
      <c r="O459" s="58">
        <v>15</v>
      </c>
      <c r="P459" s="58" t="s">
        <v>155</v>
      </c>
      <c r="Q459" s="58" t="s">
        <v>155</v>
      </c>
      <c r="R459" s="58" t="s">
        <v>155</v>
      </c>
      <c r="S459" s="58" t="s">
        <v>155</v>
      </c>
      <c r="T459" s="58">
        <v>425</v>
      </c>
      <c r="U459" s="58">
        <v>2.5</v>
      </c>
      <c r="V459" s="58" t="s">
        <v>155</v>
      </c>
      <c r="W459" s="58">
        <v>4.4000000000000004</v>
      </c>
      <c r="X459" s="48"/>
      <c r="Y459" s="48"/>
      <c r="Z459" s="48"/>
    </row>
    <row r="460" spans="1:26" ht="15" customHeight="1">
      <c r="A460" s="59" t="s">
        <v>901</v>
      </c>
      <c r="B460" s="58" t="s">
        <v>478</v>
      </c>
      <c r="C460" s="58" t="s">
        <v>3</v>
      </c>
      <c r="D460" s="58" t="s">
        <v>155</v>
      </c>
      <c r="E460" s="58" t="s">
        <v>133</v>
      </c>
      <c r="F460" s="58" t="s">
        <v>155</v>
      </c>
      <c r="G460" s="58" t="s">
        <v>313</v>
      </c>
      <c r="H460" s="58" t="s">
        <v>314</v>
      </c>
      <c r="I460" s="58">
        <v>40</v>
      </c>
      <c r="J460" s="58">
        <v>20</v>
      </c>
      <c r="K460" s="58">
        <v>50</v>
      </c>
      <c r="L460" s="58">
        <v>11</v>
      </c>
      <c r="M460" s="58" t="s">
        <v>155</v>
      </c>
      <c r="N460" s="58" t="s">
        <v>155</v>
      </c>
      <c r="O460" s="58">
        <v>15</v>
      </c>
      <c r="P460" s="58" t="s">
        <v>155</v>
      </c>
      <c r="Q460" s="58" t="s">
        <v>155</v>
      </c>
      <c r="R460" s="58" t="s">
        <v>155</v>
      </c>
      <c r="S460" s="58" t="s">
        <v>155</v>
      </c>
      <c r="T460" s="58">
        <v>929</v>
      </c>
      <c r="U460" s="58">
        <v>-2.5</v>
      </c>
      <c r="V460" s="58" t="s">
        <v>155</v>
      </c>
      <c r="W460" s="58">
        <v>8.3000000000000007</v>
      </c>
      <c r="X460" s="48"/>
      <c r="Y460" s="48"/>
      <c r="Z460" s="48"/>
    </row>
    <row r="461" spans="1:26" ht="15" customHeight="1">
      <c r="A461" s="59" t="s">
        <v>902</v>
      </c>
      <c r="B461" s="58" t="s">
        <v>478</v>
      </c>
      <c r="C461" s="58" t="s">
        <v>4</v>
      </c>
      <c r="D461" s="58" t="s">
        <v>155</v>
      </c>
      <c r="E461" s="58" t="s">
        <v>155</v>
      </c>
      <c r="F461" s="58" t="s">
        <v>155</v>
      </c>
      <c r="G461" s="58" t="s">
        <v>313</v>
      </c>
      <c r="H461" s="58" t="s">
        <v>314</v>
      </c>
      <c r="I461" s="58">
        <v>40</v>
      </c>
      <c r="J461" s="58">
        <v>20</v>
      </c>
      <c r="K461" s="58">
        <v>21</v>
      </c>
      <c r="L461" s="58">
        <v>32</v>
      </c>
      <c r="M461" s="58" t="s">
        <v>155</v>
      </c>
      <c r="N461" s="58" t="s">
        <v>155</v>
      </c>
      <c r="O461" s="58">
        <v>40</v>
      </c>
      <c r="P461" s="58" t="s">
        <v>155</v>
      </c>
      <c r="Q461" s="58" t="s">
        <v>155</v>
      </c>
      <c r="R461" s="58" t="s">
        <v>155</v>
      </c>
      <c r="S461" s="58" t="s">
        <v>155</v>
      </c>
      <c r="T461" s="58">
        <v>929</v>
      </c>
      <c r="U461" s="58">
        <v>-2.5</v>
      </c>
      <c r="V461" s="58" t="s">
        <v>155</v>
      </c>
      <c r="W461" s="58">
        <v>8.3000000000000007</v>
      </c>
      <c r="X461" s="48"/>
      <c r="Y461" s="48"/>
      <c r="Z461" s="48"/>
    </row>
    <row r="462" spans="1:26" ht="15" customHeight="1">
      <c r="A462" s="59" t="s">
        <v>903</v>
      </c>
      <c r="B462" s="58" t="s">
        <v>478</v>
      </c>
      <c r="C462" s="58" t="s">
        <v>3</v>
      </c>
      <c r="D462" s="58" t="s">
        <v>155</v>
      </c>
      <c r="E462" s="58" t="s">
        <v>133</v>
      </c>
      <c r="F462" s="58" t="s">
        <v>155</v>
      </c>
      <c r="G462" s="58" t="s">
        <v>313</v>
      </c>
      <c r="H462" s="58" t="s">
        <v>314</v>
      </c>
      <c r="I462" s="58">
        <v>40</v>
      </c>
      <c r="J462" s="58">
        <v>20</v>
      </c>
      <c r="K462" s="58">
        <v>21</v>
      </c>
      <c r="L462" s="58">
        <v>32</v>
      </c>
      <c r="M462" s="58" t="s">
        <v>155</v>
      </c>
      <c r="N462" s="58" t="s">
        <v>155</v>
      </c>
      <c r="O462" s="58">
        <v>40</v>
      </c>
      <c r="P462" s="58" t="s">
        <v>155</v>
      </c>
      <c r="Q462" s="58" t="s">
        <v>155</v>
      </c>
      <c r="R462" s="58" t="s">
        <v>155</v>
      </c>
      <c r="S462" s="58" t="s">
        <v>155</v>
      </c>
      <c r="T462" s="58" t="s">
        <v>769</v>
      </c>
      <c r="U462" s="58" t="s">
        <v>770</v>
      </c>
      <c r="V462" s="58" t="s">
        <v>155</v>
      </c>
      <c r="W462" s="58" t="s">
        <v>771</v>
      </c>
      <c r="X462" s="48"/>
      <c r="Y462" s="48"/>
      <c r="Z462" s="48"/>
    </row>
    <row r="463" spans="1:26" ht="15" customHeight="1">
      <c r="A463" s="59" t="s">
        <v>904</v>
      </c>
      <c r="B463" s="58" t="s">
        <v>478</v>
      </c>
      <c r="C463" s="58" t="s">
        <v>4</v>
      </c>
      <c r="D463" s="58" t="s">
        <v>155</v>
      </c>
      <c r="E463" s="58" t="s">
        <v>155</v>
      </c>
      <c r="F463" s="58" t="s">
        <v>155</v>
      </c>
      <c r="G463" s="58" t="s">
        <v>360</v>
      </c>
      <c r="H463" s="58" t="s">
        <v>314</v>
      </c>
      <c r="I463" s="58">
        <v>-40</v>
      </c>
      <c r="J463" s="58">
        <v>20</v>
      </c>
      <c r="K463" s="58">
        <v>-16</v>
      </c>
      <c r="L463" s="58">
        <v>45</v>
      </c>
      <c r="M463" s="58" t="s">
        <v>155</v>
      </c>
      <c r="N463" s="58" t="s">
        <v>155</v>
      </c>
      <c r="O463" s="58">
        <v>68</v>
      </c>
      <c r="P463" s="58" t="s">
        <v>155</v>
      </c>
      <c r="Q463" s="58" t="s">
        <v>155</v>
      </c>
      <c r="R463" s="58" t="s">
        <v>155</v>
      </c>
      <c r="S463" s="58" t="s">
        <v>155</v>
      </c>
      <c r="T463" s="58">
        <v>1759</v>
      </c>
      <c r="U463" s="58">
        <v>2.5</v>
      </c>
      <c r="V463" s="58" t="s">
        <v>155</v>
      </c>
      <c r="W463" s="58">
        <v>17</v>
      </c>
      <c r="X463" s="48"/>
      <c r="Y463" s="48"/>
      <c r="Z463" s="48"/>
    </row>
    <row r="464" spans="1:26" ht="15" customHeight="1">
      <c r="A464" s="59" t="s">
        <v>905</v>
      </c>
      <c r="B464" s="58" t="s">
        <v>478</v>
      </c>
      <c r="C464" s="58" t="s">
        <v>4</v>
      </c>
      <c r="D464" s="58" t="s">
        <v>155</v>
      </c>
      <c r="E464" s="58" t="s">
        <v>133</v>
      </c>
      <c r="F464" s="58" t="s">
        <v>155</v>
      </c>
      <c r="G464" s="58" t="s">
        <v>360</v>
      </c>
      <c r="H464" s="58" t="s">
        <v>314</v>
      </c>
      <c r="I464" s="58">
        <v>-40</v>
      </c>
      <c r="J464" s="58">
        <v>20</v>
      </c>
      <c r="K464" s="58">
        <v>-16</v>
      </c>
      <c r="L464" s="58">
        <v>45</v>
      </c>
      <c r="M464" s="58" t="s">
        <v>155</v>
      </c>
      <c r="N464" s="58" t="s">
        <v>155</v>
      </c>
      <c r="O464" s="58">
        <v>68</v>
      </c>
      <c r="P464" s="58" t="s">
        <v>155</v>
      </c>
      <c r="Q464" s="58" t="s">
        <v>155</v>
      </c>
      <c r="R464" s="58" t="s">
        <v>155</v>
      </c>
      <c r="S464" s="58" t="s">
        <v>155</v>
      </c>
      <c r="T464" s="58">
        <v>1759</v>
      </c>
      <c r="U464" s="58">
        <v>2.5</v>
      </c>
      <c r="V464" s="58" t="s">
        <v>155</v>
      </c>
      <c r="W464" s="58">
        <v>17</v>
      </c>
      <c r="X464" s="48"/>
      <c r="Y464" s="48"/>
      <c r="Z464" s="48"/>
    </row>
    <row r="465" spans="1:26" ht="15" customHeight="1">
      <c r="A465" s="59" t="s">
        <v>906</v>
      </c>
      <c r="B465" s="58" t="s">
        <v>480</v>
      </c>
      <c r="C465" s="58" t="s">
        <v>4</v>
      </c>
      <c r="D465" s="58" t="s">
        <v>155</v>
      </c>
      <c r="E465" s="58" t="s">
        <v>155</v>
      </c>
      <c r="F465" s="58" t="s">
        <v>155</v>
      </c>
      <c r="G465" s="58" t="s">
        <v>325</v>
      </c>
      <c r="H465" s="58" t="s">
        <v>326</v>
      </c>
      <c r="I465" s="58" t="s">
        <v>757</v>
      </c>
      <c r="J465" s="58">
        <v>20</v>
      </c>
      <c r="K465" s="58" t="s">
        <v>907</v>
      </c>
      <c r="L465" s="58" t="s">
        <v>767</v>
      </c>
      <c r="M465" s="58" t="s">
        <v>155</v>
      </c>
      <c r="N465" s="58" t="s">
        <v>155</v>
      </c>
      <c r="O465" s="58" t="s">
        <v>768</v>
      </c>
      <c r="P465" s="58" t="s">
        <v>155</v>
      </c>
      <c r="Q465" s="58" t="s">
        <v>155</v>
      </c>
      <c r="R465" s="58" t="s">
        <v>155</v>
      </c>
      <c r="S465" s="58" t="s">
        <v>155</v>
      </c>
      <c r="T465" s="58">
        <v>1258</v>
      </c>
      <c r="U465" s="58">
        <v>2.5</v>
      </c>
      <c r="V465" s="58">
        <v>22</v>
      </c>
      <c r="W465" s="58" t="s">
        <v>155</v>
      </c>
      <c r="X465" s="48"/>
      <c r="Y465" s="48"/>
      <c r="Z465" s="48"/>
    </row>
    <row r="466" spans="1:26" ht="15" customHeight="1">
      <c r="A466" s="59" t="s">
        <v>908</v>
      </c>
      <c r="B466" s="58" t="s">
        <v>480</v>
      </c>
      <c r="C466" s="58" t="s">
        <v>4</v>
      </c>
      <c r="D466" s="58" t="s">
        <v>155</v>
      </c>
      <c r="E466" s="58" t="s">
        <v>155</v>
      </c>
      <c r="F466" s="58" t="s">
        <v>155</v>
      </c>
      <c r="G466" s="58" t="s">
        <v>340</v>
      </c>
      <c r="H466" s="58" t="s">
        <v>341</v>
      </c>
      <c r="I466" s="58">
        <v>40</v>
      </c>
      <c r="J466" s="58">
        <v>20</v>
      </c>
      <c r="K466" s="58">
        <v>45</v>
      </c>
      <c r="L466" s="58">
        <v>8</v>
      </c>
      <c r="M466" s="58" t="s">
        <v>155</v>
      </c>
      <c r="N466" s="58" t="s">
        <v>155</v>
      </c>
      <c r="O466" s="58">
        <v>10.5</v>
      </c>
      <c r="P466" s="58" t="s">
        <v>155</v>
      </c>
      <c r="Q466" s="58" t="s">
        <v>155</v>
      </c>
      <c r="R466" s="58" t="s">
        <v>155</v>
      </c>
      <c r="S466" s="58" t="s">
        <v>155</v>
      </c>
      <c r="T466" s="58">
        <v>1258</v>
      </c>
      <c r="U466" s="58">
        <v>2.5</v>
      </c>
      <c r="V466" s="58">
        <v>22</v>
      </c>
      <c r="W466" s="58" t="s">
        <v>155</v>
      </c>
      <c r="X466" s="48"/>
      <c r="Y466" s="48"/>
      <c r="Z466" s="48"/>
    </row>
    <row r="467" spans="1:26" ht="15" customHeight="1">
      <c r="A467" s="59" t="s">
        <v>909</v>
      </c>
      <c r="B467" s="58" t="s">
        <v>480</v>
      </c>
      <c r="C467" s="58" t="s">
        <v>4</v>
      </c>
      <c r="D467" s="66" t="s">
        <v>910</v>
      </c>
      <c r="E467" s="58" t="s">
        <v>133</v>
      </c>
      <c r="F467" s="58" t="s">
        <v>155</v>
      </c>
      <c r="G467" s="58" t="s">
        <v>340</v>
      </c>
      <c r="H467" s="58" t="s">
        <v>341</v>
      </c>
      <c r="I467" s="58">
        <v>40</v>
      </c>
      <c r="J467" s="58">
        <v>20</v>
      </c>
      <c r="K467" s="58">
        <v>45</v>
      </c>
      <c r="L467" s="58">
        <v>8</v>
      </c>
      <c r="M467" s="58" t="s">
        <v>155</v>
      </c>
      <c r="N467" s="58" t="s">
        <v>155</v>
      </c>
      <c r="O467" s="58">
        <v>10.5</v>
      </c>
      <c r="P467" s="58" t="s">
        <v>155</v>
      </c>
      <c r="Q467" s="58" t="s">
        <v>155</v>
      </c>
      <c r="R467" s="58" t="s">
        <v>155</v>
      </c>
      <c r="S467" s="58" t="s">
        <v>155</v>
      </c>
      <c r="T467" s="58">
        <v>1040</v>
      </c>
      <c r="U467" s="58">
        <v>2.5</v>
      </c>
      <c r="V467" s="58" t="s">
        <v>155</v>
      </c>
      <c r="W467" s="58">
        <v>10</v>
      </c>
      <c r="X467" s="48"/>
      <c r="Y467" s="48"/>
      <c r="Z467" s="48"/>
    </row>
    <row r="468" spans="1:26" ht="15" customHeight="1">
      <c r="A468" s="59" t="s">
        <v>911</v>
      </c>
      <c r="B468" s="58" t="s">
        <v>480</v>
      </c>
      <c r="C468" s="58" t="s">
        <v>4</v>
      </c>
      <c r="D468" s="58" t="s">
        <v>155</v>
      </c>
      <c r="E468" s="58" t="s">
        <v>155</v>
      </c>
      <c r="F468" s="58" t="s">
        <v>155</v>
      </c>
      <c r="G468" s="58" t="s">
        <v>340</v>
      </c>
      <c r="H468" s="58" t="s">
        <v>341</v>
      </c>
      <c r="I468" s="58">
        <v>40</v>
      </c>
      <c r="J468" s="58">
        <v>20</v>
      </c>
      <c r="K468" s="58">
        <v>40</v>
      </c>
      <c r="L468" s="58">
        <v>10.5</v>
      </c>
      <c r="M468" s="58" t="s">
        <v>155</v>
      </c>
      <c r="N468" s="58" t="s">
        <v>155</v>
      </c>
      <c r="O468" s="58">
        <v>15</v>
      </c>
      <c r="P468" s="58" t="s">
        <v>155</v>
      </c>
      <c r="Q468" s="58" t="s">
        <v>155</v>
      </c>
      <c r="R468" s="58" t="s">
        <v>155</v>
      </c>
      <c r="S468" s="58" t="s">
        <v>155</v>
      </c>
      <c r="T468" s="58">
        <v>1040</v>
      </c>
      <c r="U468" s="58">
        <v>2.5</v>
      </c>
      <c r="V468" s="58" t="s">
        <v>155</v>
      </c>
      <c r="W468" s="58">
        <v>10</v>
      </c>
      <c r="X468" s="48"/>
      <c r="Y468" s="48"/>
      <c r="Z468" s="48"/>
    </row>
    <row r="469" spans="1:26" ht="15" customHeight="1">
      <c r="A469" s="59" t="s">
        <v>912</v>
      </c>
      <c r="B469" s="58" t="s">
        <v>480</v>
      </c>
      <c r="C469" s="58" t="s">
        <v>4</v>
      </c>
      <c r="D469" s="58" t="s">
        <v>913</v>
      </c>
      <c r="E469" s="58" t="s">
        <v>133</v>
      </c>
      <c r="F469" s="58" t="s">
        <v>155</v>
      </c>
      <c r="G469" s="58" t="s">
        <v>340</v>
      </c>
      <c r="H469" s="58" t="s">
        <v>341</v>
      </c>
      <c r="I469" s="58">
        <v>40</v>
      </c>
      <c r="J469" s="58">
        <v>20</v>
      </c>
      <c r="K469" s="58">
        <v>40</v>
      </c>
      <c r="L469" s="58">
        <v>10.5</v>
      </c>
      <c r="M469" s="58" t="s">
        <v>155</v>
      </c>
      <c r="N469" s="58" t="s">
        <v>155</v>
      </c>
      <c r="O469" s="58">
        <v>15</v>
      </c>
      <c r="P469" s="58" t="s">
        <v>155</v>
      </c>
      <c r="Q469" s="58" t="s">
        <v>155</v>
      </c>
      <c r="R469" s="58" t="s">
        <v>155</v>
      </c>
      <c r="S469" s="58" t="s">
        <v>155</v>
      </c>
      <c r="T469" s="58">
        <v>425</v>
      </c>
      <c r="U469" s="58">
        <v>2.5</v>
      </c>
      <c r="V469" s="58" t="s">
        <v>155</v>
      </c>
      <c r="W469" s="58">
        <v>4.4000000000000004</v>
      </c>
      <c r="X469" s="48"/>
      <c r="Y469" s="48"/>
      <c r="Z469" s="48"/>
    </row>
    <row r="470" spans="1:26" ht="15" customHeight="1">
      <c r="A470" s="59" t="s">
        <v>914</v>
      </c>
      <c r="B470" s="58" t="s">
        <v>480</v>
      </c>
      <c r="C470" s="58" t="s">
        <v>4</v>
      </c>
      <c r="D470" s="58" t="s">
        <v>155</v>
      </c>
      <c r="E470" s="58" t="s">
        <v>155</v>
      </c>
      <c r="F470" s="58" t="s">
        <v>155</v>
      </c>
      <c r="G470" s="58" t="s">
        <v>340</v>
      </c>
      <c r="H470" s="58" t="s">
        <v>341</v>
      </c>
      <c r="I470" s="58">
        <v>40</v>
      </c>
      <c r="J470" s="58">
        <v>20</v>
      </c>
      <c r="K470" s="58">
        <v>30</v>
      </c>
      <c r="L470" s="58">
        <v>12</v>
      </c>
      <c r="M470" s="58" t="s">
        <v>155</v>
      </c>
      <c r="N470" s="58" t="s">
        <v>155</v>
      </c>
      <c r="O470" s="58">
        <v>16</v>
      </c>
      <c r="P470" s="58" t="s">
        <v>155</v>
      </c>
      <c r="Q470" s="58" t="s">
        <v>155</v>
      </c>
      <c r="R470" s="58" t="s">
        <v>155</v>
      </c>
      <c r="S470" s="58" t="s">
        <v>155</v>
      </c>
      <c r="T470" s="58">
        <v>425</v>
      </c>
      <c r="U470" s="58">
        <v>2.5</v>
      </c>
      <c r="V470" s="58" t="s">
        <v>155</v>
      </c>
      <c r="W470" s="58">
        <v>4.4000000000000004</v>
      </c>
      <c r="X470" s="48"/>
      <c r="Y470" s="48"/>
      <c r="Z470" s="48"/>
    </row>
    <row r="471" spans="1:26" ht="15" customHeight="1">
      <c r="A471" s="59" t="s">
        <v>915</v>
      </c>
      <c r="B471" s="58" t="s">
        <v>480</v>
      </c>
      <c r="C471" s="58" t="s">
        <v>4</v>
      </c>
      <c r="D471" s="58" t="s">
        <v>913</v>
      </c>
      <c r="E471" s="58" t="s">
        <v>133</v>
      </c>
      <c r="F471" s="58" t="s">
        <v>155</v>
      </c>
      <c r="G471" s="58" t="s">
        <v>340</v>
      </c>
      <c r="H471" s="58" t="s">
        <v>341</v>
      </c>
      <c r="I471" s="58">
        <v>40</v>
      </c>
      <c r="J471" s="58">
        <v>20</v>
      </c>
      <c r="K471" s="58">
        <v>30</v>
      </c>
      <c r="L471" s="58">
        <v>12</v>
      </c>
      <c r="M471" s="58" t="s">
        <v>155</v>
      </c>
      <c r="N471" s="58" t="s">
        <v>155</v>
      </c>
      <c r="O471" s="58">
        <v>16</v>
      </c>
      <c r="P471" s="58" t="s">
        <v>155</v>
      </c>
      <c r="Q471" s="58" t="s">
        <v>155</v>
      </c>
      <c r="R471" s="58" t="s">
        <v>155</v>
      </c>
      <c r="S471" s="58" t="s">
        <v>155</v>
      </c>
      <c r="T471" s="58">
        <v>490</v>
      </c>
      <c r="U471" s="58">
        <v>1.3</v>
      </c>
      <c r="V471" s="58">
        <v>6</v>
      </c>
      <c r="W471" s="58" t="s">
        <v>155</v>
      </c>
      <c r="X471" s="48"/>
      <c r="Y471" s="48"/>
      <c r="Z471" s="48"/>
    </row>
    <row r="472" spans="1:26" ht="15" customHeight="1">
      <c r="A472" s="59" t="s">
        <v>916</v>
      </c>
      <c r="B472" s="58" t="s">
        <v>480</v>
      </c>
      <c r="C472" s="58" t="s">
        <v>4</v>
      </c>
      <c r="D472" s="58" t="s">
        <v>155</v>
      </c>
      <c r="E472" s="58" t="s">
        <v>155</v>
      </c>
      <c r="F472" s="58" t="s">
        <v>155</v>
      </c>
      <c r="G472" s="58" t="s">
        <v>340</v>
      </c>
      <c r="H472" s="58" t="s">
        <v>341</v>
      </c>
      <c r="I472" s="58">
        <v>40</v>
      </c>
      <c r="J472" s="58">
        <v>20</v>
      </c>
      <c r="K472" s="58">
        <v>14</v>
      </c>
      <c r="L472" s="58">
        <v>33</v>
      </c>
      <c r="M472" s="58" t="s">
        <v>155</v>
      </c>
      <c r="N472" s="58" t="s">
        <v>155</v>
      </c>
      <c r="O472" s="58">
        <v>42</v>
      </c>
      <c r="P472" s="58" t="s">
        <v>155</v>
      </c>
      <c r="Q472" s="58" t="s">
        <v>155</v>
      </c>
      <c r="R472" s="58" t="s">
        <v>155</v>
      </c>
      <c r="S472" s="58" t="s">
        <v>155</v>
      </c>
      <c r="T472" s="58">
        <v>637</v>
      </c>
      <c r="U472" s="58">
        <v>-1.3</v>
      </c>
      <c r="V472" s="58">
        <v>15.5</v>
      </c>
      <c r="W472" s="58" t="s">
        <v>155</v>
      </c>
      <c r="X472" s="48"/>
      <c r="Y472" s="48"/>
      <c r="Z472" s="48"/>
    </row>
    <row r="473" spans="1:26" ht="15" customHeight="1">
      <c r="A473" s="59" t="s">
        <v>917</v>
      </c>
      <c r="B473" s="58" t="s">
        <v>480</v>
      </c>
      <c r="C473" s="58" t="s">
        <v>4</v>
      </c>
      <c r="D473" s="58" t="s">
        <v>155</v>
      </c>
      <c r="E473" s="58" t="s">
        <v>133</v>
      </c>
      <c r="F473" s="58" t="s">
        <v>155</v>
      </c>
      <c r="G473" s="58" t="s">
        <v>340</v>
      </c>
      <c r="H473" s="58" t="s">
        <v>341</v>
      </c>
      <c r="I473" s="58">
        <v>40</v>
      </c>
      <c r="J473" s="58">
        <v>20</v>
      </c>
      <c r="K473" s="58">
        <v>14</v>
      </c>
      <c r="L473" s="58">
        <v>33</v>
      </c>
      <c r="M473" s="58" t="s">
        <v>155</v>
      </c>
      <c r="N473" s="58" t="s">
        <v>155</v>
      </c>
      <c r="O473" s="58">
        <v>42</v>
      </c>
      <c r="P473" s="58" t="s">
        <v>155</v>
      </c>
      <c r="Q473" s="58" t="s">
        <v>155</v>
      </c>
      <c r="R473" s="58" t="s">
        <v>155</v>
      </c>
      <c r="S473" s="58" t="s">
        <v>155</v>
      </c>
      <c r="T473" s="58">
        <v>870</v>
      </c>
      <c r="U473" s="58">
        <v>-2.5</v>
      </c>
      <c r="V473" s="58" t="s">
        <v>155</v>
      </c>
      <c r="W473" s="58">
        <v>7.8</v>
      </c>
      <c r="X473" s="48"/>
      <c r="Y473" s="48"/>
      <c r="Z473" s="48"/>
    </row>
    <row r="474" spans="1:26" ht="15" customHeight="1">
      <c r="A474" s="59" t="s">
        <v>918</v>
      </c>
      <c r="B474" s="58" t="s">
        <v>416</v>
      </c>
      <c r="C474" s="58" t="s">
        <v>3</v>
      </c>
      <c r="D474" s="58" t="s">
        <v>155</v>
      </c>
      <c r="E474" s="58" t="s">
        <v>155</v>
      </c>
      <c r="F474" s="58" t="s">
        <v>155</v>
      </c>
      <c r="G474" s="58" t="s">
        <v>313</v>
      </c>
      <c r="H474" s="58" t="s">
        <v>314</v>
      </c>
      <c r="I474" s="58">
        <v>30</v>
      </c>
      <c r="J474" s="58">
        <v>12</v>
      </c>
      <c r="K474" s="58">
        <v>6.4</v>
      </c>
      <c r="L474" s="58">
        <v>37</v>
      </c>
      <c r="M474" s="58" t="s">
        <v>155</v>
      </c>
      <c r="N474" s="58" t="s">
        <v>155</v>
      </c>
      <c r="O474" s="58">
        <v>43</v>
      </c>
      <c r="P474" s="58">
        <v>59</v>
      </c>
      <c r="Q474" s="58" t="s">
        <v>155</v>
      </c>
      <c r="R474" s="58" t="s">
        <v>155</v>
      </c>
      <c r="S474" s="58" t="s">
        <v>155</v>
      </c>
      <c r="T474" s="58">
        <v>870</v>
      </c>
      <c r="U474" s="58">
        <v>-2.5</v>
      </c>
      <c r="V474" s="58" t="s">
        <v>155</v>
      </c>
      <c r="W474" s="58">
        <v>7.8</v>
      </c>
      <c r="X474" s="48"/>
      <c r="Y474" s="48"/>
      <c r="Z474" s="48"/>
    </row>
    <row r="475" spans="1:26" ht="15" customHeight="1">
      <c r="A475" s="59" t="s">
        <v>919</v>
      </c>
      <c r="B475" s="58" t="s">
        <v>416</v>
      </c>
      <c r="C475" s="58" t="s">
        <v>3</v>
      </c>
      <c r="D475" s="58" t="s">
        <v>155</v>
      </c>
      <c r="E475" s="58" t="s">
        <v>155</v>
      </c>
      <c r="F475" s="58" t="s">
        <v>155</v>
      </c>
      <c r="G475" s="58" t="s">
        <v>360</v>
      </c>
      <c r="H475" s="58" t="s">
        <v>314</v>
      </c>
      <c r="I475" s="58">
        <v>-30</v>
      </c>
      <c r="J475" s="58">
        <v>12</v>
      </c>
      <c r="K475" s="58">
        <v>-4.5999999999999996</v>
      </c>
      <c r="L475" s="58">
        <v>71</v>
      </c>
      <c r="M475" s="58" t="s">
        <v>155</v>
      </c>
      <c r="N475" s="58" t="s">
        <v>155</v>
      </c>
      <c r="O475" s="58">
        <v>81</v>
      </c>
      <c r="P475" s="58">
        <v>110</v>
      </c>
      <c r="Q475" s="58" t="s">
        <v>155</v>
      </c>
      <c r="R475" s="58" t="s">
        <v>155</v>
      </c>
      <c r="S475" s="58" t="s">
        <v>155</v>
      </c>
      <c r="T475" s="58">
        <v>343</v>
      </c>
      <c r="U475" s="58">
        <v>2.1</v>
      </c>
      <c r="V475" s="58">
        <v>7.8</v>
      </c>
      <c r="W475" s="58" t="s">
        <v>155</v>
      </c>
      <c r="X475" s="48"/>
      <c r="Y475" s="48"/>
      <c r="Z475" s="48"/>
    </row>
    <row r="476" spans="1:26" ht="15" customHeight="1">
      <c r="A476" s="59" t="s">
        <v>920</v>
      </c>
      <c r="B476" s="58" t="s">
        <v>416</v>
      </c>
      <c r="C476" s="58" t="s">
        <v>3</v>
      </c>
      <c r="D476" s="58" t="s">
        <v>155</v>
      </c>
      <c r="E476" s="58" t="s">
        <v>155</v>
      </c>
      <c r="F476" s="58" t="s">
        <v>155</v>
      </c>
      <c r="G476" s="58" t="s">
        <v>360</v>
      </c>
      <c r="H476" s="58" t="s">
        <v>314</v>
      </c>
      <c r="I476" s="58">
        <v>-30</v>
      </c>
      <c r="J476" s="58">
        <v>20</v>
      </c>
      <c r="K476" s="58">
        <v>-6.4</v>
      </c>
      <c r="L476" s="58">
        <v>37</v>
      </c>
      <c r="M476" s="58" t="s">
        <v>155</v>
      </c>
      <c r="N476" s="58" t="s">
        <v>155</v>
      </c>
      <c r="O476" s="58">
        <v>43</v>
      </c>
      <c r="P476" s="58">
        <v>59</v>
      </c>
      <c r="Q476" s="58" t="s">
        <v>155</v>
      </c>
      <c r="R476" s="58" t="s">
        <v>155</v>
      </c>
      <c r="S476" s="58" t="s">
        <v>155</v>
      </c>
      <c r="T476" s="58">
        <v>417</v>
      </c>
      <c r="U476" s="58">
        <v>-2.1</v>
      </c>
      <c r="V476" s="58">
        <v>5.2</v>
      </c>
      <c r="W476" s="58" t="s">
        <v>155</v>
      </c>
      <c r="X476" s="48"/>
      <c r="Y476" s="48"/>
      <c r="Z476" s="48"/>
    </row>
    <row r="477" spans="1:26" ht="15" customHeight="1">
      <c r="A477" s="59" t="s">
        <v>921</v>
      </c>
      <c r="B477" s="58" t="s">
        <v>416</v>
      </c>
      <c r="C477" s="58" t="s">
        <v>3</v>
      </c>
      <c r="D477" s="58" t="s">
        <v>155</v>
      </c>
      <c r="E477" s="58" t="s">
        <v>133</v>
      </c>
      <c r="F477" s="58" t="s">
        <v>155</v>
      </c>
      <c r="G477" s="58" t="s">
        <v>360</v>
      </c>
      <c r="H477" s="58" t="s">
        <v>314</v>
      </c>
      <c r="I477" s="58">
        <v>-30</v>
      </c>
      <c r="J477" s="58">
        <v>20</v>
      </c>
      <c r="K477" s="58">
        <v>-6.4</v>
      </c>
      <c r="L477" s="58">
        <v>37</v>
      </c>
      <c r="M477" s="58" t="s">
        <v>155</v>
      </c>
      <c r="N477" s="58" t="s">
        <v>155</v>
      </c>
      <c r="O477" s="58">
        <v>43</v>
      </c>
      <c r="P477" s="58">
        <v>59</v>
      </c>
      <c r="Q477" s="58" t="s">
        <v>155</v>
      </c>
      <c r="R477" s="58" t="s">
        <v>155</v>
      </c>
      <c r="S477" s="58" t="s">
        <v>155</v>
      </c>
      <c r="T477" s="58">
        <v>528</v>
      </c>
      <c r="U477" s="58">
        <v>-2.1</v>
      </c>
      <c r="V477" s="58">
        <v>14</v>
      </c>
      <c r="W477" s="58" t="s">
        <v>155</v>
      </c>
      <c r="X477" s="48"/>
      <c r="Y477" s="48"/>
      <c r="Z477" s="48"/>
    </row>
    <row r="478" spans="1:26" ht="15" customHeight="1">
      <c r="A478" s="59" t="s">
        <v>922</v>
      </c>
      <c r="B478" s="58" t="s">
        <v>416</v>
      </c>
      <c r="C478" s="58" t="s">
        <v>3</v>
      </c>
      <c r="D478" s="58" t="s">
        <v>155</v>
      </c>
      <c r="E478" s="58" t="s">
        <v>155</v>
      </c>
      <c r="F478" s="58" t="s">
        <v>155</v>
      </c>
      <c r="G478" s="58" t="s">
        <v>313</v>
      </c>
      <c r="H478" s="58" t="s">
        <v>314</v>
      </c>
      <c r="I478" s="58">
        <v>30</v>
      </c>
      <c r="J478" s="58">
        <v>20</v>
      </c>
      <c r="K478" s="58">
        <v>6.8</v>
      </c>
      <c r="L478" s="58">
        <v>32</v>
      </c>
      <c r="M478" s="58" t="s">
        <v>155</v>
      </c>
      <c r="N478" s="58" t="s">
        <v>155</v>
      </c>
      <c r="O478" s="58">
        <v>47</v>
      </c>
      <c r="P478" s="58" t="s">
        <v>155</v>
      </c>
      <c r="Q478" s="58" t="s">
        <v>155</v>
      </c>
      <c r="R478" s="58" t="s">
        <v>155</v>
      </c>
      <c r="S478" s="58" t="s">
        <v>155</v>
      </c>
      <c r="T478" s="58">
        <v>392</v>
      </c>
      <c r="U478" s="58">
        <v>2.5</v>
      </c>
      <c r="V478" s="58" t="s">
        <v>155</v>
      </c>
      <c r="W478" s="58">
        <v>4.3</v>
      </c>
      <c r="X478" s="48"/>
      <c r="Y478" s="48"/>
      <c r="Z478" s="48"/>
    </row>
    <row r="479" spans="1:26" ht="15" customHeight="1">
      <c r="A479" s="59" t="s">
        <v>923</v>
      </c>
      <c r="B479" s="58" t="s">
        <v>416</v>
      </c>
      <c r="C479" s="58" t="s">
        <v>3</v>
      </c>
      <c r="D479" s="58" t="s">
        <v>155</v>
      </c>
      <c r="E479" s="58" t="s">
        <v>155</v>
      </c>
      <c r="F479" s="58" t="s">
        <v>155</v>
      </c>
      <c r="G479" s="58" t="s">
        <v>360</v>
      </c>
      <c r="H479" s="58" t="s">
        <v>314</v>
      </c>
      <c r="I479" s="58">
        <v>-30</v>
      </c>
      <c r="J479" s="58">
        <v>20</v>
      </c>
      <c r="K479" s="58">
        <v>-4.5999999999999996</v>
      </c>
      <c r="L479" s="58">
        <v>72</v>
      </c>
      <c r="M479" s="58" t="s">
        <v>155</v>
      </c>
      <c r="N479" s="58" t="s">
        <v>155</v>
      </c>
      <c r="O479" s="58">
        <v>96</v>
      </c>
      <c r="P479" s="58" t="s">
        <v>155</v>
      </c>
      <c r="Q479" s="58" t="s">
        <v>155</v>
      </c>
      <c r="R479" s="58" t="s">
        <v>155</v>
      </c>
      <c r="S479" s="58" t="s">
        <v>155</v>
      </c>
      <c r="T479" s="58">
        <v>522</v>
      </c>
      <c r="U479" s="58">
        <v>-1.2</v>
      </c>
      <c r="V479" s="58">
        <v>7</v>
      </c>
      <c r="W479" s="58" t="s">
        <v>155</v>
      </c>
      <c r="X479" s="48"/>
      <c r="Y479" s="48"/>
      <c r="Z479" s="48"/>
    </row>
    <row r="480" spans="1:26" ht="15" customHeight="1">
      <c r="A480" s="59" t="s">
        <v>924</v>
      </c>
      <c r="B480" s="58" t="s">
        <v>142</v>
      </c>
      <c r="C480" s="58" t="s">
        <v>3</v>
      </c>
      <c r="D480" s="58" t="s">
        <v>155</v>
      </c>
      <c r="E480" s="58" t="s">
        <v>155</v>
      </c>
      <c r="F480" s="58" t="s">
        <v>155</v>
      </c>
      <c r="G480" s="58" t="s">
        <v>360</v>
      </c>
      <c r="H480" s="58" t="s">
        <v>314</v>
      </c>
      <c r="I480" s="58">
        <v>-30</v>
      </c>
      <c r="J480" s="58">
        <v>20</v>
      </c>
      <c r="K480" s="58">
        <v>-4.9000000000000004</v>
      </c>
      <c r="L480" s="58">
        <v>64</v>
      </c>
      <c r="M480" s="58" t="s">
        <v>155</v>
      </c>
      <c r="N480" s="58" t="s">
        <v>155</v>
      </c>
      <c r="O480" s="58">
        <v>79</v>
      </c>
      <c r="P480" s="58" t="s">
        <v>155</v>
      </c>
      <c r="Q480" s="58" t="s">
        <v>155</v>
      </c>
      <c r="R480" s="58" t="s">
        <v>155</v>
      </c>
      <c r="S480" s="58" t="s">
        <v>155</v>
      </c>
      <c r="T480" s="58">
        <v>400</v>
      </c>
      <c r="U480" s="58">
        <v>1.2</v>
      </c>
      <c r="V480" s="58" t="s">
        <v>155</v>
      </c>
      <c r="W480" s="58">
        <v>4.0999999999999996</v>
      </c>
      <c r="X480" s="48"/>
      <c r="Y480" s="48"/>
      <c r="Z480" s="48"/>
    </row>
    <row r="481" spans="1:26" ht="15" customHeight="1">
      <c r="A481" s="59" t="s">
        <v>925</v>
      </c>
      <c r="B481" s="58" t="s">
        <v>142</v>
      </c>
      <c r="C481" s="58" t="s">
        <v>3</v>
      </c>
      <c r="D481" s="58" t="s">
        <v>155</v>
      </c>
      <c r="E481" s="58" t="s">
        <v>155</v>
      </c>
      <c r="F481" s="58" t="s">
        <v>155</v>
      </c>
      <c r="G481" s="58" t="s">
        <v>313</v>
      </c>
      <c r="H481" s="58" t="s">
        <v>314</v>
      </c>
      <c r="I481" s="58">
        <v>30</v>
      </c>
      <c r="J481" s="58">
        <v>20</v>
      </c>
      <c r="K481" s="58">
        <v>8</v>
      </c>
      <c r="L481" s="58">
        <v>23</v>
      </c>
      <c r="M481" s="58" t="s">
        <v>155</v>
      </c>
      <c r="N481" s="58" t="s">
        <v>155</v>
      </c>
      <c r="O481" s="58">
        <v>32</v>
      </c>
      <c r="P481" s="58" t="s">
        <v>155</v>
      </c>
      <c r="Q481" s="58" t="s">
        <v>155</v>
      </c>
      <c r="R481" s="58" t="s">
        <v>155</v>
      </c>
      <c r="S481" s="58" t="s">
        <v>155</v>
      </c>
      <c r="T481" s="58">
        <v>765</v>
      </c>
      <c r="U481" s="58">
        <v>-1.2</v>
      </c>
      <c r="V481" s="58" t="s">
        <v>155</v>
      </c>
      <c r="W481" s="58">
        <v>18</v>
      </c>
      <c r="X481" s="48"/>
      <c r="Y481" s="48"/>
      <c r="Z481" s="48"/>
    </row>
    <row r="482" spans="1:26" ht="15" customHeight="1">
      <c r="A482" s="59" t="s">
        <v>926</v>
      </c>
      <c r="B482" s="58" t="s">
        <v>416</v>
      </c>
      <c r="C482" s="58" t="s">
        <v>3</v>
      </c>
      <c r="D482" s="58" t="s">
        <v>155</v>
      </c>
      <c r="E482" s="58" t="s">
        <v>155</v>
      </c>
      <c r="F482" s="58" t="s">
        <v>155</v>
      </c>
      <c r="G482" s="58" t="s">
        <v>360</v>
      </c>
      <c r="H482" s="58" t="s">
        <v>314</v>
      </c>
      <c r="I482" s="58">
        <v>-20</v>
      </c>
      <c r="J482" s="58">
        <v>12</v>
      </c>
      <c r="K482" s="58">
        <v>-4.4000000000000004</v>
      </c>
      <c r="L482" s="58" t="s">
        <v>155</v>
      </c>
      <c r="M482" s="58" t="s">
        <v>155</v>
      </c>
      <c r="N482" s="58" t="s">
        <v>155</v>
      </c>
      <c r="O482" s="58">
        <v>82</v>
      </c>
      <c r="P482" s="58">
        <v>110</v>
      </c>
      <c r="Q482" s="58">
        <v>146</v>
      </c>
      <c r="R482" s="58" t="s">
        <v>155</v>
      </c>
      <c r="S482" s="58" t="s">
        <v>155</v>
      </c>
      <c r="T482" s="58">
        <v>980</v>
      </c>
      <c r="U482" s="58">
        <v>-1.3</v>
      </c>
      <c r="V482" s="58" t="s">
        <v>155</v>
      </c>
      <c r="W482" s="58">
        <v>10</v>
      </c>
      <c r="X482" s="48"/>
      <c r="Y482" s="48"/>
      <c r="Z482" s="48"/>
    </row>
    <row r="483" spans="1:26" ht="15" customHeight="1">
      <c r="A483" s="59" t="s">
        <v>927</v>
      </c>
      <c r="B483" s="58" t="s">
        <v>416</v>
      </c>
      <c r="C483" s="58" t="s">
        <v>3</v>
      </c>
      <c r="D483" s="58" t="s">
        <v>155</v>
      </c>
      <c r="E483" s="58" t="s">
        <v>155</v>
      </c>
      <c r="F483" s="58" t="s">
        <v>155</v>
      </c>
      <c r="G483" s="58" t="s">
        <v>313</v>
      </c>
      <c r="H483" s="58" t="s">
        <v>314</v>
      </c>
      <c r="I483" s="58">
        <v>20</v>
      </c>
      <c r="J483" s="58">
        <v>12</v>
      </c>
      <c r="K483" s="58">
        <v>6.6</v>
      </c>
      <c r="L483" s="58" t="s">
        <v>155</v>
      </c>
      <c r="M483" s="58" t="s">
        <v>155</v>
      </c>
      <c r="N483" s="58" t="s">
        <v>155</v>
      </c>
      <c r="O483" s="58">
        <v>36</v>
      </c>
      <c r="P483" s="58">
        <v>52</v>
      </c>
      <c r="Q483" s="58">
        <v>92</v>
      </c>
      <c r="R483" s="58" t="s">
        <v>155</v>
      </c>
      <c r="S483" s="58" t="s">
        <v>155</v>
      </c>
      <c r="T483" s="58">
        <v>980</v>
      </c>
      <c r="U483" s="58">
        <v>-1.3</v>
      </c>
      <c r="V483" s="58" t="s">
        <v>155</v>
      </c>
      <c r="W483" s="58">
        <v>10</v>
      </c>
      <c r="X483" s="48"/>
      <c r="Y483" s="48"/>
      <c r="Z483" s="48"/>
    </row>
    <row r="484" spans="1:26" ht="15" customHeight="1">
      <c r="A484" s="59" t="s">
        <v>928</v>
      </c>
      <c r="B484" s="58" t="s">
        <v>416</v>
      </c>
      <c r="C484" s="58" t="s">
        <v>3</v>
      </c>
      <c r="D484" s="58" t="s">
        <v>155</v>
      </c>
      <c r="E484" s="58" t="s">
        <v>155</v>
      </c>
      <c r="F484" s="58" t="s">
        <v>155</v>
      </c>
      <c r="G484" s="58" t="s">
        <v>360</v>
      </c>
      <c r="H484" s="58" t="s">
        <v>314</v>
      </c>
      <c r="I484" s="58">
        <v>-20</v>
      </c>
      <c r="J484" s="58">
        <v>12</v>
      </c>
      <c r="K484" s="58">
        <v>-5.2</v>
      </c>
      <c r="L484" s="58" t="s">
        <v>155</v>
      </c>
      <c r="M484" s="58" t="s">
        <v>155</v>
      </c>
      <c r="N484" s="58" t="s">
        <v>155</v>
      </c>
      <c r="O484" s="58">
        <v>56</v>
      </c>
      <c r="P484" s="58">
        <v>70</v>
      </c>
      <c r="Q484" s="58">
        <v>94</v>
      </c>
      <c r="R484" s="58" t="s">
        <v>155</v>
      </c>
      <c r="S484" s="58" t="s">
        <v>155</v>
      </c>
      <c r="T484" s="58">
        <v>602</v>
      </c>
      <c r="U484" s="58">
        <v>-1.2</v>
      </c>
      <c r="V484" s="58" t="s">
        <v>155</v>
      </c>
      <c r="W484" s="58">
        <v>6.9</v>
      </c>
      <c r="X484" s="48"/>
      <c r="Y484" s="48"/>
      <c r="Z484" s="48"/>
    </row>
    <row r="485" spans="1:26" ht="15" customHeight="1">
      <c r="A485" s="59" t="s">
        <v>929</v>
      </c>
      <c r="B485" s="58" t="s">
        <v>416</v>
      </c>
      <c r="C485" s="58" t="s">
        <v>3</v>
      </c>
      <c r="D485" s="58" t="s">
        <v>155</v>
      </c>
      <c r="E485" s="58" t="s">
        <v>155</v>
      </c>
      <c r="F485" s="58" t="s">
        <v>155</v>
      </c>
      <c r="G485" s="58" t="s">
        <v>360</v>
      </c>
      <c r="H485" s="58" t="s">
        <v>314</v>
      </c>
      <c r="I485" s="58">
        <v>-20</v>
      </c>
      <c r="J485" s="58">
        <v>12</v>
      </c>
      <c r="K485" s="58">
        <v>-5.2</v>
      </c>
      <c r="L485" s="58" t="s">
        <v>155</v>
      </c>
      <c r="M485" s="58" t="s">
        <v>155</v>
      </c>
      <c r="N485" s="58" t="s">
        <v>155</v>
      </c>
      <c r="O485" s="58">
        <v>46</v>
      </c>
      <c r="P485" s="58">
        <v>56</v>
      </c>
      <c r="Q485" s="58">
        <v>88</v>
      </c>
      <c r="R485" s="58" t="s">
        <v>155</v>
      </c>
      <c r="S485" s="58" t="s">
        <v>155</v>
      </c>
      <c r="T485" s="58">
        <v>513</v>
      </c>
      <c r="U485" s="58">
        <v>1.2</v>
      </c>
      <c r="V485" s="58" t="s">
        <v>155</v>
      </c>
      <c r="W485" s="58">
        <v>6.8</v>
      </c>
      <c r="X485" s="48"/>
      <c r="Y485" s="48"/>
      <c r="Z485" s="48"/>
    </row>
    <row r="486" spans="1:26" ht="15" customHeight="1">
      <c r="A486" s="59" t="s">
        <v>930</v>
      </c>
      <c r="B486" s="58" t="s">
        <v>416</v>
      </c>
      <c r="C486" s="58" t="s">
        <v>3</v>
      </c>
      <c r="D486" s="58" t="s">
        <v>155</v>
      </c>
      <c r="E486" s="58" t="s">
        <v>133</v>
      </c>
      <c r="F486" s="58" t="s">
        <v>155</v>
      </c>
      <c r="G486" s="58" t="s">
        <v>360</v>
      </c>
      <c r="H486" s="58" t="s">
        <v>314</v>
      </c>
      <c r="I486" s="58">
        <v>-20</v>
      </c>
      <c r="J486" s="58">
        <v>12</v>
      </c>
      <c r="K486" s="58">
        <v>-5.2</v>
      </c>
      <c r="L486" s="58" t="s">
        <v>155</v>
      </c>
      <c r="M486" s="58" t="s">
        <v>155</v>
      </c>
      <c r="N486" s="58" t="s">
        <v>155</v>
      </c>
      <c r="O486" s="58">
        <v>46</v>
      </c>
      <c r="P486" s="58">
        <v>56</v>
      </c>
      <c r="Q486" s="58">
        <v>88</v>
      </c>
      <c r="R486" s="58" t="s">
        <v>155</v>
      </c>
      <c r="S486" s="58" t="s">
        <v>155</v>
      </c>
      <c r="T486" s="58">
        <v>1760</v>
      </c>
      <c r="U486" s="58">
        <v>-0.9</v>
      </c>
      <c r="V486" s="58" t="s">
        <v>155</v>
      </c>
      <c r="W486" s="58">
        <v>18.899999999999999</v>
      </c>
      <c r="X486" s="48"/>
      <c r="Y486" s="48"/>
      <c r="Z486" s="48"/>
    </row>
    <row r="487" spans="1:26" ht="15" customHeight="1">
      <c r="A487" s="59" t="s">
        <v>931</v>
      </c>
      <c r="B487" s="58" t="s">
        <v>416</v>
      </c>
      <c r="C487" s="58" t="s">
        <v>4</v>
      </c>
      <c r="D487" s="58" t="s">
        <v>155</v>
      </c>
      <c r="E487" s="58" t="s">
        <v>155</v>
      </c>
      <c r="F487" s="58" t="s">
        <v>133</v>
      </c>
      <c r="G487" s="58" t="s">
        <v>360</v>
      </c>
      <c r="H487" s="58" t="s">
        <v>314</v>
      </c>
      <c r="I487" s="58">
        <v>-20</v>
      </c>
      <c r="J487" s="58">
        <v>12</v>
      </c>
      <c r="K487" s="58">
        <v>-4.9000000000000004</v>
      </c>
      <c r="L487" s="58">
        <v>60</v>
      </c>
      <c r="M487" s="58" t="s">
        <v>155</v>
      </c>
      <c r="N487" s="58" t="s">
        <v>155</v>
      </c>
      <c r="O487" s="58">
        <v>70</v>
      </c>
      <c r="P487" s="58">
        <v>96</v>
      </c>
      <c r="Q487" s="58">
        <v>180</v>
      </c>
      <c r="R487" s="58" t="s">
        <v>155</v>
      </c>
      <c r="S487" s="58" t="s">
        <v>155</v>
      </c>
      <c r="T487" s="58">
        <v>1620</v>
      </c>
      <c r="U487" s="58">
        <v>-1</v>
      </c>
      <c r="V487" s="58" t="s">
        <v>155</v>
      </c>
      <c r="W487" s="58">
        <v>16.5</v>
      </c>
      <c r="X487" s="48"/>
      <c r="Y487" s="48"/>
      <c r="Z487" s="48"/>
    </row>
    <row r="488" spans="1:26" ht="15" customHeight="1">
      <c r="A488" s="59" t="s">
        <v>932</v>
      </c>
      <c r="B488" s="58" t="s">
        <v>416</v>
      </c>
      <c r="C488" s="58" t="s">
        <v>3</v>
      </c>
      <c r="D488" s="58" t="s">
        <v>155</v>
      </c>
      <c r="E488" s="58" t="s">
        <v>155</v>
      </c>
      <c r="F488" s="58" t="s">
        <v>155</v>
      </c>
      <c r="G488" s="58" t="s">
        <v>313</v>
      </c>
      <c r="H488" s="58" t="s">
        <v>314</v>
      </c>
      <c r="I488" s="58">
        <v>20</v>
      </c>
      <c r="J488" s="58">
        <v>12</v>
      </c>
      <c r="K488" s="58">
        <v>7.4</v>
      </c>
      <c r="L488" s="58" t="s">
        <v>155</v>
      </c>
      <c r="M488" s="58" t="s">
        <v>155</v>
      </c>
      <c r="N488" s="58" t="s">
        <v>155</v>
      </c>
      <c r="O488" s="58">
        <v>27</v>
      </c>
      <c r="P488" s="58">
        <v>41</v>
      </c>
      <c r="Q488" s="58">
        <v>85</v>
      </c>
      <c r="R488" s="58" t="s">
        <v>155</v>
      </c>
      <c r="S488" s="58" t="s">
        <v>155</v>
      </c>
      <c r="T488" s="58">
        <v>1620</v>
      </c>
      <c r="U488" s="58">
        <v>-1</v>
      </c>
      <c r="V488" s="58" t="s">
        <v>155</v>
      </c>
      <c r="W488" s="58">
        <v>16.5</v>
      </c>
      <c r="X488" s="48"/>
      <c r="Y488" s="48"/>
      <c r="Z488" s="48"/>
    </row>
    <row r="489" spans="1:26" ht="15" customHeight="1">
      <c r="A489" s="59" t="s">
        <v>933</v>
      </c>
      <c r="B489" s="58" t="s">
        <v>142</v>
      </c>
      <c r="C489" s="58" t="s">
        <v>3</v>
      </c>
      <c r="D489" s="58" t="s">
        <v>155</v>
      </c>
      <c r="E489" s="58" t="s">
        <v>155</v>
      </c>
      <c r="F489" s="58" t="s">
        <v>155</v>
      </c>
      <c r="G489" s="58" t="s">
        <v>360</v>
      </c>
      <c r="H489" s="58" t="s">
        <v>314</v>
      </c>
      <c r="I489" s="58">
        <v>-20</v>
      </c>
      <c r="J489" s="58">
        <v>8</v>
      </c>
      <c r="K489" s="58">
        <v>-6.5</v>
      </c>
      <c r="L489" s="58" t="s">
        <v>155</v>
      </c>
      <c r="M489" s="58" t="s">
        <v>155</v>
      </c>
      <c r="N489" s="58" t="s">
        <v>155</v>
      </c>
      <c r="O489" s="58">
        <v>35</v>
      </c>
      <c r="P489" s="58">
        <v>40</v>
      </c>
      <c r="Q489" s="58">
        <v>50</v>
      </c>
      <c r="R489" s="58" t="s">
        <v>155</v>
      </c>
      <c r="S489" s="58" t="s">
        <v>155</v>
      </c>
      <c r="T489" s="58" t="s">
        <v>941</v>
      </c>
      <c r="U489" s="58" t="s">
        <v>942</v>
      </c>
      <c r="V489" s="58" t="s">
        <v>155</v>
      </c>
      <c r="W489" s="58" t="s">
        <v>943</v>
      </c>
      <c r="X489" s="48"/>
      <c r="Y489" s="48"/>
      <c r="Z489" s="48"/>
    </row>
    <row r="490" spans="1:26" ht="15" customHeight="1">
      <c r="A490" s="59" t="s">
        <v>934</v>
      </c>
      <c r="B490" s="58" t="s">
        <v>142</v>
      </c>
      <c r="C490" s="58" t="s">
        <v>3</v>
      </c>
      <c r="D490" s="58" t="s">
        <v>155</v>
      </c>
      <c r="E490" s="58" t="s">
        <v>155</v>
      </c>
      <c r="F490" s="58" t="s">
        <v>155</v>
      </c>
      <c r="G490" s="58" t="s">
        <v>360</v>
      </c>
      <c r="H490" s="58" t="s">
        <v>314</v>
      </c>
      <c r="I490" s="58">
        <v>-20</v>
      </c>
      <c r="J490" s="58">
        <v>10</v>
      </c>
      <c r="K490" s="58">
        <v>-7.4</v>
      </c>
      <c r="L490" s="58" t="s">
        <v>155</v>
      </c>
      <c r="M490" s="58" t="s">
        <v>155</v>
      </c>
      <c r="N490" s="58" t="s">
        <v>155</v>
      </c>
      <c r="O490" s="58">
        <v>26</v>
      </c>
      <c r="P490" s="58">
        <v>32</v>
      </c>
      <c r="Q490" s="58">
        <v>40</v>
      </c>
      <c r="R490" s="58" t="s">
        <v>155</v>
      </c>
      <c r="S490" s="58" t="s">
        <v>155</v>
      </c>
      <c r="T490" s="58" t="s">
        <v>949</v>
      </c>
      <c r="U490" s="58" t="s">
        <v>950</v>
      </c>
      <c r="V490" s="58" t="s">
        <v>155</v>
      </c>
      <c r="W490" s="58" t="s">
        <v>951</v>
      </c>
      <c r="X490" s="48"/>
      <c r="Y490" s="48"/>
      <c r="Z490" s="48"/>
    </row>
    <row r="491" spans="1:26" ht="15" customHeight="1">
      <c r="A491" s="59" t="s">
        <v>935</v>
      </c>
      <c r="B491" s="58" t="s">
        <v>142</v>
      </c>
      <c r="C491" s="58" t="s">
        <v>3</v>
      </c>
      <c r="D491" s="58" t="s">
        <v>155</v>
      </c>
      <c r="E491" s="58" t="s">
        <v>133</v>
      </c>
      <c r="F491" s="58" t="s">
        <v>155</v>
      </c>
      <c r="G491" s="58" t="s">
        <v>360</v>
      </c>
      <c r="H491" s="58" t="s">
        <v>314</v>
      </c>
      <c r="I491" s="58">
        <v>-20</v>
      </c>
      <c r="J491" s="58">
        <v>10</v>
      </c>
      <c r="K491" s="58">
        <v>-7.4</v>
      </c>
      <c r="L491" s="58" t="s">
        <v>155</v>
      </c>
      <c r="M491" s="58" t="s">
        <v>155</v>
      </c>
      <c r="N491" s="58" t="s">
        <v>155</v>
      </c>
      <c r="O491" s="58">
        <v>26</v>
      </c>
      <c r="P491" s="58">
        <v>32</v>
      </c>
      <c r="Q491" s="58">
        <v>40</v>
      </c>
      <c r="R491" s="58" t="s">
        <v>155</v>
      </c>
      <c r="S491" s="58" t="s">
        <v>155</v>
      </c>
      <c r="T491" s="58" t="s">
        <v>949</v>
      </c>
      <c r="U491" s="58" t="s">
        <v>950</v>
      </c>
      <c r="V491" s="58" t="s">
        <v>155</v>
      </c>
      <c r="W491" s="58" t="s">
        <v>951</v>
      </c>
      <c r="X491" s="48"/>
      <c r="Y491" s="48"/>
      <c r="Z491" s="48"/>
    </row>
    <row r="492" spans="1:26" ht="15" customHeight="1">
      <c r="A492" s="59" t="s">
        <v>936</v>
      </c>
      <c r="B492" s="58" t="s">
        <v>416</v>
      </c>
      <c r="C492" s="58" t="s">
        <v>3</v>
      </c>
      <c r="D492" s="58" t="s">
        <v>155</v>
      </c>
      <c r="E492" s="58" t="s">
        <v>155</v>
      </c>
      <c r="F492" s="58" t="s">
        <v>133</v>
      </c>
      <c r="G492" s="58" t="s">
        <v>325</v>
      </c>
      <c r="H492" s="58" t="s">
        <v>326</v>
      </c>
      <c r="I492" s="58" t="s">
        <v>757</v>
      </c>
      <c r="J492" s="58">
        <v>8</v>
      </c>
      <c r="K492" s="58" t="s">
        <v>937</v>
      </c>
      <c r="L492" s="58" t="s">
        <v>155</v>
      </c>
      <c r="M492" s="58" t="s">
        <v>155</v>
      </c>
      <c r="N492" s="58" t="s">
        <v>155</v>
      </c>
      <c r="O492" s="58" t="s">
        <v>938</v>
      </c>
      <c r="P492" s="58" t="s">
        <v>939</v>
      </c>
      <c r="Q492" s="58" t="s">
        <v>940</v>
      </c>
      <c r="R492" s="58" t="s">
        <v>155</v>
      </c>
      <c r="S492" s="58" t="s">
        <v>155</v>
      </c>
      <c r="T492" s="58" t="s">
        <v>958</v>
      </c>
      <c r="U492" s="58" t="s">
        <v>950</v>
      </c>
      <c r="V492" s="58" t="s">
        <v>155</v>
      </c>
      <c r="W492" s="58" t="s">
        <v>959</v>
      </c>
      <c r="X492" s="48"/>
      <c r="Y492" s="48"/>
      <c r="Z492" s="48"/>
    </row>
    <row r="493" spans="1:26" ht="15" customHeight="1">
      <c r="A493" s="59" t="s">
        <v>944</v>
      </c>
      <c r="B493" s="58" t="s">
        <v>416</v>
      </c>
      <c r="C493" s="58" t="s">
        <v>3</v>
      </c>
      <c r="D493" s="58" t="s">
        <v>155</v>
      </c>
      <c r="E493" s="58" t="s">
        <v>155</v>
      </c>
      <c r="F493" s="58" t="s">
        <v>155</v>
      </c>
      <c r="G493" s="58" t="s">
        <v>325</v>
      </c>
      <c r="H493" s="58" t="s">
        <v>326</v>
      </c>
      <c r="I493" s="58" t="s">
        <v>423</v>
      </c>
      <c r="J493" s="58">
        <v>12</v>
      </c>
      <c r="K493" s="58" t="s">
        <v>945</v>
      </c>
      <c r="L493" s="58" t="s">
        <v>155</v>
      </c>
      <c r="M493" s="58" t="s">
        <v>155</v>
      </c>
      <c r="N493" s="58" t="s">
        <v>155</v>
      </c>
      <c r="O493" s="58" t="s">
        <v>946</v>
      </c>
      <c r="P493" s="58" t="s">
        <v>947</v>
      </c>
      <c r="Q493" s="58" t="s">
        <v>948</v>
      </c>
      <c r="R493" s="58" t="s">
        <v>155</v>
      </c>
      <c r="S493" s="58" t="s">
        <v>155</v>
      </c>
      <c r="T493" s="58" t="s">
        <v>958</v>
      </c>
      <c r="U493" s="58" t="s">
        <v>950</v>
      </c>
      <c r="V493" s="58" t="s">
        <v>155</v>
      </c>
      <c r="W493" s="58" t="s">
        <v>959</v>
      </c>
      <c r="X493" s="48"/>
      <c r="Y493" s="48"/>
      <c r="Z493" s="48"/>
    </row>
    <row r="494" spans="1:26" ht="15" customHeight="1">
      <c r="A494" s="59" t="s">
        <v>952</v>
      </c>
      <c r="B494" s="58" t="s">
        <v>416</v>
      </c>
      <c r="C494" s="58" t="s">
        <v>3</v>
      </c>
      <c r="D494" s="58" t="s">
        <v>155</v>
      </c>
      <c r="E494" s="58" t="s">
        <v>133</v>
      </c>
      <c r="F494" s="58" t="s">
        <v>155</v>
      </c>
      <c r="G494" s="58" t="s">
        <v>325</v>
      </c>
      <c r="H494" s="58" t="s">
        <v>326</v>
      </c>
      <c r="I494" s="58" t="s">
        <v>423</v>
      </c>
      <c r="J494" s="58">
        <v>12</v>
      </c>
      <c r="K494" s="58" t="s">
        <v>945</v>
      </c>
      <c r="L494" s="58" t="s">
        <v>155</v>
      </c>
      <c r="M494" s="58" t="s">
        <v>155</v>
      </c>
      <c r="N494" s="58" t="s">
        <v>155</v>
      </c>
      <c r="O494" s="58" t="s">
        <v>946</v>
      </c>
      <c r="P494" s="58" t="s">
        <v>947</v>
      </c>
      <c r="Q494" s="58" t="s">
        <v>948</v>
      </c>
      <c r="R494" s="58" t="s">
        <v>155</v>
      </c>
      <c r="S494" s="58" t="s">
        <v>155</v>
      </c>
      <c r="T494" s="58" t="s">
        <v>965</v>
      </c>
      <c r="U494" s="58" t="s">
        <v>966</v>
      </c>
      <c r="V494" s="58" t="s">
        <v>967</v>
      </c>
      <c r="W494" s="58" t="s">
        <v>155</v>
      </c>
      <c r="X494" s="48"/>
      <c r="Y494" s="48"/>
      <c r="Z494" s="48"/>
    </row>
    <row r="495" spans="1:26" ht="15" customHeight="1">
      <c r="A495" s="59" t="s">
        <v>953</v>
      </c>
      <c r="B495" s="58" t="s">
        <v>416</v>
      </c>
      <c r="C495" s="58" t="s">
        <v>3</v>
      </c>
      <c r="D495" s="58" t="s">
        <v>155</v>
      </c>
      <c r="E495" s="58" t="s">
        <v>155</v>
      </c>
      <c r="F495" s="58" t="s">
        <v>155</v>
      </c>
      <c r="G495" s="58" t="s">
        <v>325</v>
      </c>
      <c r="H495" s="58" t="s">
        <v>326</v>
      </c>
      <c r="I495" s="58" t="s">
        <v>423</v>
      </c>
      <c r="J495" s="58">
        <v>12</v>
      </c>
      <c r="K495" s="58" t="s">
        <v>954</v>
      </c>
      <c r="L495" s="58" t="s">
        <v>155</v>
      </c>
      <c r="M495" s="58" t="s">
        <v>155</v>
      </c>
      <c r="N495" s="58" t="s">
        <v>155</v>
      </c>
      <c r="O495" s="58" t="s">
        <v>955</v>
      </c>
      <c r="P495" s="58" t="s">
        <v>956</v>
      </c>
      <c r="Q495" s="58" t="s">
        <v>957</v>
      </c>
      <c r="R495" s="58" t="s">
        <v>155</v>
      </c>
      <c r="S495" s="58" t="s">
        <v>155</v>
      </c>
      <c r="T495" s="58" t="s">
        <v>965</v>
      </c>
      <c r="U495" s="58" t="s">
        <v>966</v>
      </c>
      <c r="V495" s="58" t="s">
        <v>967</v>
      </c>
      <c r="W495" s="58" t="s">
        <v>155</v>
      </c>
      <c r="X495" s="48"/>
      <c r="Y495" s="48"/>
      <c r="Z495" s="48"/>
    </row>
    <row r="496" spans="1:26" ht="15" customHeight="1">
      <c r="A496" s="59" t="s">
        <v>960</v>
      </c>
      <c r="B496" s="58" t="s">
        <v>416</v>
      </c>
      <c r="C496" s="58" t="s">
        <v>3</v>
      </c>
      <c r="D496" s="58" t="s">
        <v>155</v>
      </c>
      <c r="E496" s="58" t="s">
        <v>133</v>
      </c>
      <c r="F496" s="58" t="s">
        <v>155</v>
      </c>
      <c r="G496" s="58" t="s">
        <v>325</v>
      </c>
      <c r="H496" s="58" t="s">
        <v>326</v>
      </c>
      <c r="I496" s="58" t="s">
        <v>423</v>
      </c>
      <c r="J496" s="58">
        <v>12</v>
      </c>
      <c r="K496" s="58" t="s">
        <v>954</v>
      </c>
      <c r="L496" s="58" t="s">
        <v>155</v>
      </c>
      <c r="M496" s="58" t="s">
        <v>155</v>
      </c>
      <c r="N496" s="58" t="s">
        <v>155</v>
      </c>
      <c r="O496" s="58" t="s">
        <v>955</v>
      </c>
      <c r="P496" s="58" t="s">
        <v>956</v>
      </c>
      <c r="Q496" s="58" t="s">
        <v>957</v>
      </c>
      <c r="R496" s="58" t="s">
        <v>155</v>
      </c>
      <c r="S496" s="58" t="s">
        <v>155</v>
      </c>
      <c r="T496" s="58" t="s">
        <v>973</v>
      </c>
      <c r="U496" s="58" t="s">
        <v>974</v>
      </c>
      <c r="V496" s="58" t="s">
        <v>975</v>
      </c>
      <c r="W496" s="58" t="s">
        <v>155</v>
      </c>
      <c r="X496" s="48"/>
      <c r="Y496" s="48"/>
      <c r="Z496" s="48"/>
    </row>
    <row r="497" spans="1:26" ht="15" customHeight="1">
      <c r="A497" s="59" t="s">
        <v>961</v>
      </c>
      <c r="B497" s="58" t="s">
        <v>416</v>
      </c>
      <c r="C497" s="58" t="s">
        <v>3</v>
      </c>
      <c r="D497" s="58" t="s">
        <v>155</v>
      </c>
      <c r="E497" s="58" t="s">
        <v>155</v>
      </c>
      <c r="F497" s="58" t="s">
        <v>155</v>
      </c>
      <c r="G497" s="58" t="s">
        <v>325</v>
      </c>
      <c r="H497" s="58" t="s">
        <v>326</v>
      </c>
      <c r="I497" s="58" t="s">
        <v>757</v>
      </c>
      <c r="J497" s="58">
        <v>20</v>
      </c>
      <c r="K497" s="58" t="s">
        <v>962</v>
      </c>
      <c r="L497" s="58" t="s">
        <v>963</v>
      </c>
      <c r="M497" s="58" t="s">
        <v>155</v>
      </c>
      <c r="N497" s="58" t="s">
        <v>155</v>
      </c>
      <c r="O497" s="58" t="s">
        <v>964</v>
      </c>
      <c r="P497" s="58" t="s">
        <v>155</v>
      </c>
      <c r="Q497" s="58" t="s">
        <v>155</v>
      </c>
      <c r="R497" s="58" t="s">
        <v>155</v>
      </c>
      <c r="S497" s="58" t="s">
        <v>155</v>
      </c>
      <c r="T497" s="58" t="s">
        <v>155</v>
      </c>
      <c r="U497" s="58" t="s">
        <v>155</v>
      </c>
      <c r="V497" s="58" t="s">
        <v>155</v>
      </c>
      <c r="W497" s="58" t="s">
        <v>155</v>
      </c>
      <c r="X497" s="48"/>
      <c r="Y497" s="48"/>
      <c r="Z497" s="48"/>
    </row>
    <row r="498" spans="1:26" ht="15" customHeight="1">
      <c r="A498" s="59" t="s">
        <v>968</v>
      </c>
      <c r="B498" s="58" t="s">
        <v>416</v>
      </c>
      <c r="C498" s="58" t="s">
        <v>3</v>
      </c>
      <c r="D498" s="58" t="s">
        <v>155</v>
      </c>
      <c r="E498" s="58" t="s">
        <v>133</v>
      </c>
      <c r="F498" s="58" t="s">
        <v>155</v>
      </c>
      <c r="G498" s="58" t="s">
        <v>325</v>
      </c>
      <c r="H498" s="58" t="s">
        <v>326</v>
      </c>
      <c r="I498" s="58" t="s">
        <v>757</v>
      </c>
      <c r="J498" s="58">
        <v>20</v>
      </c>
      <c r="K498" s="58" t="s">
        <v>962</v>
      </c>
      <c r="L498" s="58" t="s">
        <v>963</v>
      </c>
      <c r="M498" s="58" t="s">
        <v>155</v>
      </c>
      <c r="N498" s="58" t="s">
        <v>155</v>
      </c>
      <c r="O498" s="58" t="s">
        <v>964</v>
      </c>
      <c r="P498" s="58" t="s">
        <v>155</v>
      </c>
      <c r="Q498" s="58" t="s">
        <v>155</v>
      </c>
      <c r="R498" s="58" t="s">
        <v>155</v>
      </c>
      <c r="S498" s="58" t="s">
        <v>155</v>
      </c>
      <c r="T498" s="58" t="s">
        <v>155</v>
      </c>
      <c r="U498" s="58" t="s">
        <v>155</v>
      </c>
      <c r="V498" s="58" t="s">
        <v>155</v>
      </c>
      <c r="W498" s="58" t="s">
        <v>155</v>
      </c>
      <c r="X498" s="48"/>
      <c r="Y498" s="48"/>
      <c r="Z498" s="48"/>
    </row>
    <row r="499" spans="1:26" ht="15" customHeight="1">
      <c r="A499" s="59" t="s">
        <v>969</v>
      </c>
      <c r="B499" s="58" t="s">
        <v>416</v>
      </c>
      <c r="C499" s="58" t="s">
        <v>3</v>
      </c>
      <c r="D499" s="58" t="s">
        <v>155</v>
      </c>
      <c r="E499" s="58" t="s">
        <v>155</v>
      </c>
      <c r="F499" s="58" t="s">
        <v>155</v>
      </c>
      <c r="G499" s="58" t="s">
        <v>325</v>
      </c>
      <c r="H499" s="58" t="s">
        <v>326</v>
      </c>
      <c r="I499" s="58" t="s">
        <v>757</v>
      </c>
      <c r="J499" s="58">
        <v>12</v>
      </c>
      <c r="K499" s="58" t="s">
        <v>970</v>
      </c>
      <c r="L499" s="58" t="s">
        <v>155</v>
      </c>
      <c r="M499" s="58" t="s">
        <v>155</v>
      </c>
      <c r="N499" s="58" t="s">
        <v>155</v>
      </c>
      <c r="O499" s="58" t="s">
        <v>971</v>
      </c>
      <c r="P499" s="58" t="s">
        <v>972</v>
      </c>
      <c r="Q499" s="58" t="s">
        <v>155</v>
      </c>
      <c r="R499" s="58" t="s">
        <v>155</v>
      </c>
      <c r="S499" s="58" t="s">
        <v>155</v>
      </c>
      <c r="T499" s="58">
        <v>490</v>
      </c>
      <c r="U499" s="58">
        <v>1.2</v>
      </c>
      <c r="V499" s="58">
        <v>11.3</v>
      </c>
      <c r="W499" s="58" t="s">
        <v>155</v>
      </c>
      <c r="X499" s="48"/>
      <c r="Y499" s="48"/>
      <c r="Z499" s="48"/>
    </row>
    <row r="500" spans="1:26" ht="15" customHeight="1">
      <c r="A500" s="59" t="s">
        <v>976</v>
      </c>
      <c r="B500" s="58" t="s">
        <v>416</v>
      </c>
      <c r="C500" s="58" t="s">
        <v>3</v>
      </c>
      <c r="D500" s="58" t="s">
        <v>155</v>
      </c>
      <c r="E500" s="58" t="s">
        <v>155</v>
      </c>
      <c r="F500" s="58" t="s">
        <v>133</v>
      </c>
      <c r="G500" s="58" t="s">
        <v>360</v>
      </c>
      <c r="H500" s="58" t="s">
        <v>977</v>
      </c>
      <c r="I500" s="58">
        <v>-20</v>
      </c>
      <c r="J500" s="58">
        <v>12</v>
      </c>
      <c r="K500" s="58">
        <v>-3.6</v>
      </c>
      <c r="L500" s="58">
        <v>53</v>
      </c>
      <c r="M500" s="58" t="s">
        <v>155</v>
      </c>
      <c r="N500" s="58" t="s">
        <v>155</v>
      </c>
      <c r="O500" s="58">
        <v>57</v>
      </c>
      <c r="P500" s="58">
        <v>70</v>
      </c>
      <c r="Q500" s="58" t="s">
        <v>155</v>
      </c>
      <c r="R500" s="58" t="s">
        <v>155</v>
      </c>
      <c r="S500" s="58" t="s">
        <v>155</v>
      </c>
      <c r="T500" s="58">
        <v>633</v>
      </c>
      <c r="U500" s="58">
        <v>-1.3</v>
      </c>
      <c r="V500" s="58">
        <v>15</v>
      </c>
      <c r="W500" s="58" t="s">
        <v>155</v>
      </c>
      <c r="X500" s="48"/>
      <c r="Y500" s="48"/>
      <c r="Z500" s="48"/>
    </row>
    <row r="501" spans="1:26" ht="15" customHeight="1">
      <c r="A501" s="59" t="s">
        <v>978</v>
      </c>
      <c r="B501" s="58" t="s">
        <v>416</v>
      </c>
      <c r="C501" s="58" t="s">
        <v>3</v>
      </c>
      <c r="D501" s="58" t="s">
        <v>155</v>
      </c>
      <c r="E501" s="58" t="s">
        <v>155</v>
      </c>
      <c r="F501" s="58" t="s">
        <v>133</v>
      </c>
      <c r="G501" s="58" t="s">
        <v>360</v>
      </c>
      <c r="H501" s="58" t="s">
        <v>977</v>
      </c>
      <c r="I501" s="58">
        <v>-20</v>
      </c>
      <c r="J501" s="58">
        <v>12</v>
      </c>
      <c r="K501" s="58">
        <v>-2</v>
      </c>
      <c r="L501" s="58">
        <v>100</v>
      </c>
      <c r="M501" s="58" t="s">
        <v>155</v>
      </c>
      <c r="N501" s="58" t="s">
        <v>155</v>
      </c>
      <c r="O501" s="58">
        <v>110</v>
      </c>
      <c r="P501" s="58">
        <v>140</v>
      </c>
      <c r="Q501" s="58" t="s">
        <v>155</v>
      </c>
      <c r="R501" s="58" t="s">
        <v>155</v>
      </c>
      <c r="S501" s="58" t="s">
        <v>155</v>
      </c>
      <c r="T501" s="58">
        <v>235</v>
      </c>
      <c r="U501" s="58">
        <v>2.1</v>
      </c>
      <c r="V501" s="58">
        <v>5.8</v>
      </c>
      <c r="W501" s="58" t="s">
        <v>155</v>
      </c>
      <c r="X501" s="48"/>
      <c r="Y501" s="48"/>
      <c r="Z501" s="48"/>
    </row>
    <row r="502" spans="1:26" ht="15" customHeight="1">
      <c r="A502" s="59" t="s">
        <v>979</v>
      </c>
      <c r="B502" s="58" t="s">
        <v>416</v>
      </c>
      <c r="C502" s="58" t="s">
        <v>3</v>
      </c>
      <c r="D502" s="58" t="s">
        <v>155</v>
      </c>
      <c r="E502" s="58" t="s">
        <v>155</v>
      </c>
      <c r="F502" s="58" t="s">
        <v>155</v>
      </c>
      <c r="G502" s="58" t="s">
        <v>340</v>
      </c>
      <c r="H502" s="58" t="s">
        <v>341</v>
      </c>
      <c r="I502" s="58">
        <v>30</v>
      </c>
      <c r="J502" s="58">
        <v>12</v>
      </c>
      <c r="K502" s="58">
        <v>3.9</v>
      </c>
      <c r="L502" s="58">
        <v>48</v>
      </c>
      <c r="M502" s="58" t="s">
        <v>155</v>
      </c>
      <c r="N502" s="58" t="s">
        <v>155</v>
      </c>
      <c r="O502" s="58">
        <v>53</v>
      </c>
      <c r="P502" s="58">
        <v>66</v>
      </c>
      <c r="Q502" s="58" t="s">
        <v>155</v>
      </c>
      <c r="R502" s="58" t="s">
        <v>155</v>
      </c>
      <c r="S502" s="58" t="s">
        <v>155</v>
      </c>
      <c r="T502" s="58">
        <v>235</v>
      </c>
      <c r="U502" s="58">
        <v>2.1</v>
      </c>
      <c r="V502" s="58">
        <v>5.8</v>
      </c>
      <c r="W502" s="58" t="s">
        <v>155</v>
      </c>
      <c r="X502" s="48"/>
      <c r="Y502" s="48"/>
      <c r="Z502" s="48"/>
    </row>
    <row r="503" spans="1:26" ht="15" customHeight="1">
      <c r="A503" s="59" t="s">
        <v>980</v>
      </c>
      <c r="B503" s="58" t="s">
        <v>416</v>
      </c>
      <c r="C503" s="58" t="s">
        <v>3</v>
      </c>
      <c r="D503" s="58" t="s">
        <v>155</v>
      </c>
      <c r="E503" s="58" t="s">
        <v>155</v>
      </c>
      <c r="F503" s="58" t="s">
        <v>155</v>
      </c>
      <c r="G503" s="58" t="s">
        <v>370</v>
      </c>
      <c r="H503" s="58" t="s">
        <v>341</v>
      </c>
      <c r="I503" s="58">
        <v>-30</v>
      </c>
      <c r="J503" s="58">
        <v>12</v>
      </c>
      <c r="K503" s="58">
        <v>-3.2</v>
      </c>
      <c r="L503" s="58">
        <v>74</v>
      </c>
      <c r="M503" s="58" t="s">
        <v>155</v>
      </c>
      <c r="N503" s="58" t="s">
        <v>155</v>
      </c>
      <c r="O503" s="58">
        <v>83</v>
      </c>
      <c r="P503" s="58">
        <v>115</v>
      </c>
      <c r="Q503" s="58" t="s">
        <v>155</v>
      </c>
      <c r="R503" s="58" t="s">
        <v>155</v>
      </c>
      <c r="S503" s="58" t="s">
        <v>155</v>
      </c>
      <c r="T503" s="58">
        <v>396</v>
      </c>
      <c r="U503" s="58">
        <v>-2.1</v>
      </c>
      <c r="V503" s="58">
        <v>9.8000000000000007</v>
      </c>
      <c r="W503" s="58" t="s">
        <v>155</v>
      </c>
      <c r="X503" s="48"/>
      <c r="Y503" s="48"/>
      <c r="Z503" s="48"/>
    </row>
    <row r="504" spans="1:26" ht="15" customHeight="1">
      <c r="A504" s="59" t="s">
        <v>981</v>
      </c>
      <c r="B504" s="58" t="s">
        <v>416</v>
      </c>
      <c r="C504" s="58" t="s">
        <v>3</v>
      </c>
      <c r="D504" s="58" t="s">
        <v>155</v>
      </c>
      <c r="E504" s="58" t="s">
        <v>155</v>
      </c>
      <c r="F504" s="58" t="s">
        <v>155</v>
      </c>
      <c r="G504" s="58" t="s">
        <v>340</v>
      </c>
      <c r="H504" s="58" t="s">
        <v>341</v>
      </c>
      <c r="I504" s="58">
        <v>30</v>
      </c>
      <c r="J504" s="58">
        <v>20</v>
      </c>
      <c r="K504" s="58">
        <v>4</v>
      </c>
      <c r="L504" s="58">
        <v>48</v>
      </c>
      <c r="M504" s="58" t="s">
        <v>155</v>
      </c>
      <c r="N504" s="58" t="s">
        <v>155</v>
      </c>
      <c r="O504" s="58">
        <v>70</v>
      </c>
      <c r="P504" s="58" t="s">
        <v>155</v>
      </c>
      <c r="Q504" s="58" t="s">
        <v>155</v>
      </c>
      <c r="R504" s="58" t="s">
        <v>155</v>
      </c>
      <c r="S504" s="58" t="s">
        <v>155</v>
      </c>
      <c r="T504" s="58">
        <v>396</v>
      </c>
      <c r="U504" s="58">
        <v>-2.1</v>
      </c>
      <c r="V504" s="58">
        <v>9.8000000000000007</v>
      </c>
      <c r="W504" s="58" t="s">
        <v>155</v>
      </c>
      <c r="X504" s="48"/>
      <c r="Y504" s="48"/>
      <c r="Z504" s="48"/>
    </row>
    <row r="505" spans="1:26" ht="15" customHeight="1">
      <c r="A505" s="59" t="s">
        <v>982</v>
      </c>
      <c r="B505" s="58" t="s">
        <v>416</v>
      </c>
      <c r="C505" s="58" t="s">
        <v>3</v>
      </c>
      <c r="D505" s="58" t="s">
        <v>155</v>
      </c>
      <c r="E505" s="58" t="s">
        <v>133</v>
      </c>
      <c r="F505" s="58" t="s">
        <v>155</v>
      </c>
      <c r="G505" s="58" t="s">
        <v>340</v>
      </c>
      <c r="H505" s="58" t="s">
        <v>341</v>
      </c>
      <c r="I505" s="58">
        <v>30</v>
      </c>
      <c r="J505" s="58">
        <v>20</v>
      </c>
      <c r="K505" s="58">
        <v>4</v>
      </c>
      <c r="L505" s="58">
        <v>48</v>
      </c>
      <c r="M505" s="58" t="s">
        <v>155</v>
      </c>
      <c r="N505" s="58" t="s">
        <v>155</v>
      </c>
      <c r="O505" s="58">
        <v>70</v>
      </c>
      <c r="P505" s="58" t="s">
        <v>155</v>
      </c>
      <c r="Q505" s="58" t="s">
        <v>155</v>
      </c>
      <c r="R505" s="58" t="s">
        <v>155</v>
      </c>
      <c r="S505" s="58" t="s">
        <v>155</v>
      </c>
      <c r="T505" s="58">
        <v>416</v>
      </c>
      <c r="U505" s="58">
        <v>-1.2</v>
      </c>
      <c r="V505" s="58" t="s">
        <v>155</v>
      </c>
      <c r="W505" s="58">
        <v>5.4</v>
      </c>
      <c r="X505" s="48"/>
      <c r="Y505" s="48"/>
      <c r="Z505" s="48"/>
    </row>
    <row r="506" spans="1:26" ht="15" customHeight="1">
      <c r="A506" s="59" t="s">
        <v>983</v>
      </c>
      <c r="B506" s="58" t="s">
        <v>416</v>
      </c>
      <c r="C506" s="58" t="s">
        <v>3</v>
      </c>
      <c r="D506" s="58" t="s">
        <v>155</v>
      </c>
      <c r="E506" s="58" t="s">
        <v>155</v>
      </c>
      <c r="F506" s="58" t="s">
        <v>155</v>
      </c>
      <c r="G506" s="58" t="s">
        <v>370</v>
      </c>
      <c r="H506" s="58" t="s">
        <v>341</v>
      </c>
      <c r="I506" s="58">
        <v>-30</v>
      </c>
      <c r="J506" s="58">
        <v>20</v>
      </c>
      <c r="K506" s="58">
        <v>-2.6</v>
      </c>
      <c r="L506" s="58">
        <v>115</v>
      </c>
      <c r="M506" s="58" t="s">
        <v>155</v>
      </c>
      <c r="N506" s="58" t="s">
        <v>155</v>
      </c>
      <c r="O506" s="58">
        <v>150</v>
      </c>
      <c r="P506" s="58" t="s">
        <v>155</v>
      </c>
      <c r="Q506" s="58" t="s">
        <v>155</v>
      </c>
      <c r="R506" s="58" t="s">
        <v>155</v>
      </c>
      <c r="S506" s="58" t="s">
        <v>155</v>
      </c>
      <c r="T506" s="58">
        <v>350</v>
      </c>
      <c r="U506" s="58">
        <v>1.2</v>
      </c>
      <c r="V506" s="58" t="s">
        <v>155</v>
      </c>
      <c r="W506" s="58">
        <v>4.57</v>
      </c>
      <c r="X506" s="48"/>
      <c r="Y506" s="48"/>
      <c r="Z506" s="48"/>
    </row>
    <row r="507" spans="1:26" ht="15" customHeight="1">
      <c r="A507" s="59" t="s">
        <v>984</v>
      </c>
      <c r="B507" s="58" t="s">
        <v>416</v>
      </c>
      <c r="C507" s="58" t="s">
        <v>3</v>
      </c>
      <c r="D507" s="58" t="s">
        <v>155</v>
      </c>
      <c r="E507" s="58" t="s">
        <v>133</v>
      </c>
      <c r="F507" s="58" t="s">
        <v>155</v>
      </c>
      <c r="G507" s="58" t="s">
        <v>370</v>
      </c>
      <c r="H507" s="58" t="s">
        <v>341</v>
      </c>
      <c r="I507" s="58">
        <v>-30</v>
      </c>
      <c r="J507" s="58">
        <v>20</v>
      </c>
      <c r="K507" s="58">
        <v>-2.6</v>
      </c>
      <c r="L507" s="58">
        <v>115</v>
      </c>
      <c r="M507" s="58" t="s">
        <v>155</v>
      </c>
      <c r="N507" s="58" t="s">
        <v>155</v>
      </c>
      <c r="O507" s="58">
        <v>150</v>
      </c>
      <c r="P507" s="58" t="s">
        <v>155</v>
      </c>
      <c r="Q507" s="58" t="s">
        <v>155</v>
      </c>
      <c r="R507" s="58" t="s">
        <v>155</v>
      </c>
      <c r="S507" s="58" t="s">
        <v>155</v>
      </c>
      <c r="T507" s="58">
        <v>756</v>
      </c>
      <c r="U507" s="58">
        <v>-1.2</v>
      </c>
      <c r="V507" s="58" t="s">
        <v>155</v>
      </c>
      <c r="W507" s="58">
        <v>18</v>
      </c>
      <c r="X507" s="48"/>
      <c r="Y507" s="48"/>
      <c r="Z507" s="48"/>
    </row>
    <row r="508" spans="1:26" ht="15" customHeight="1">
      <c r="A508" s="59" t="s">
        <v>985</v>
      </c>
      <c r="B508" s="58" t="s">
        <v>416</v>
      </c>
      <c r="C508" s="58" t="s">
        <v>3</v>
      </c>
      <c r="D508" s="58" t="s">
        <v>155</v>
      </c>
      <c r="E508" s="58" t="s">
        <v>155</v>
      </c>
      <c r="F508" s="58" t="s">
        <v>155</v>
      </c>
      <c r="G508" s="58" t="s">
        <v>370</v>
      </c>
      <c r="H508" s="58" t="s">
        <v>341</v>
      </c>
      <c r="I508" s="58">
        <v>-20</v>
      </c>
      <c r="J508" s="58">
        <v>12</v>
      </c>
      <c r="K508" s="58">
        <v>-2.7</v>
      </c>
      <c r="L508" s="58" t="s">
        <v>155</v>
      </c>
      <c r="M508" s="58" t="s">
        <v>155</v>
      </c>
      <c r="N508" s="58" t="s">
        <v>155</v>
      </c>
      <c r="O508" s="58">
        <v>105</v>
      </c>
      <c r="P508" s="58">
        <v>135</v>
      </c>
      <c r="Q508" s="58">
        <v>190</v>
      </c>
      <c r="R508" s="58" t="s">
        <v>155</v>
      </c>
      <c r="S508" s="58" t="s">
        <v>155</v>
      </c>
      <c r="T508" s="58">
        <v>513</v>
      </c>
      <c r="U508" s="58">
        <v>1.2</v>
      </c>
      <c r="V508" s="58" t="s">
        <v>155</v>
      </c>
      <c r="W508" s="58">
        <v>7</v>
      </c>
      <c r="X508" s="48"/>
      <c r="Y508" s="48"/>
      <c r="Z508" s="48"/>
    </row>
    <row r="509" spans="1:26" ht="15" customHeight="1">
      <c r="A509" s="59" t="s">
        <v>986</v>
      </c>
      <c r="B509" s="58" t="s">
        <v>416</v>
      </c>
      <c r="C509" s="58" t="s">
        <v>3</v>
      </c>
      <c r="D509" s="58" t="s">
        <v>155</v>
      </c>
      <c r="E509" s="58" t="s">
        <v>155</v>
      </c>
      <c r="F509" s="58" t="s">
        <v>155</v>
      </c>
      <c r="G509" s="58" t="s">
        <v>340</v>
      </c>
      <c r="H509" s="58" t="s">
        <v>341</v>
      </c>
      <c r="I509" s="58">
        <v>20</v>
      </c>
      <c r="J509" s="58">
        <v>12</v>
      </c>
      <c r="K509" s="58">
        <v>3.7</v>
      </c>
      <c r="L509" s="58" t="s">
        <v>155</v>
      </c>
      <c r="M509" s="58" t="s">
        <v>155</v>
      </c>
      <c r="N509" s="58" t="s">
        <v>155</v>
      </c>
      <c r="O509" s="58">
        <v>56</v>
      </c>
      <c r="P509" s="58">
        <v>69</v>
      </c>
      <c r="Q509" s="58">
        <v>98</v>
      </c>
      <c r="R509" s="58" t="s">
        <v>155</v>
      </c>
      <c r="S509" s="58" t="s">
        <v>155</v>
      </c>
      <c r="T509" s="58">
        <v>92</v>
      </c>
      <c r="U509" s="58">
        <v>1</v>
      </c>
      <c r="V509" s="58">
        <v>1.8</v>
      </c>
      <c r="W509" s="58" t="s">
        <v>155</v>
      </c>
      <c r="X509" s="48"/>
      <c r="Y509" s="48"/>
      <c r="Z509" s="48"/>
    </row>
    <row r="510" spans="1:26" ht="15" customHeight="1">
      <c r="A510" s="59" t="s">
        <v>987</v>
      </c>
      <c r="B510" s="58" t="s">
        <v>416</v>
      </c>
      <c r="C510" s="58" t="s">
        <v>3</v>
      </c>
      <c r="D510" s="58" t="s">
        <v>155</v>
      </c>
      <c r="E510" s="58" t="s">
        <v>155</v>
      </c>
      <c r="F510" s="58" t="s">
        <v>155</v>
      </c>
      <c r="G510" s="58" t="s">
        <v>370</v>
      </c>
      <c r="H510" s="58" t="s">
        <v>341</v>
      </c>
      <c r="I510" s="58">
        <v>-20</v>
      </c>
      <c r="J510" s="58">
        <v>12</v>
      </c>
      <c r="K510" s="58">
        <v>-3.6</v>
      </c>
      <c r="L510" s="58" t="s">
        <v>155</v>
      </c>
      <c r="M510" s="58" t="s">
        <v>155</v>
      </c>
      <c r="N510" s="58" t="s">
        <v>155</v>
      </c>
      <c r="O510" s="58">
        <v>57</v>
      </c>
      <c r="P510" s="58">
        <v>70</v>
      </c>
      <c r="Q510" s="58">
        <v>95</v>
      </c>
      <c r="R510" s="58" t="s">
        <v>155</v>
      </c>
      <c r="S510" s="58" t="s">
        <v>155</v>
      </c>
      <c r="T510" s="58">
        <v>93</v>
      </c>
      <c r="U510" s="58">
        <v>1.3</v>
      </c>
      <c r="V510" s="58" t="s">
        <v>155</v>
      </c>
      <c r="W510" s="58">
        <v>1.5</v>
      </c>
      <c r="X510" s="48"/>
      <c r="Y510" s="48"/>
      <c r="Z510" s="48"/>
    </row>
    <row r="511" spans="1:26" ht="15" customHeight="1">
      <c r="A511" s="59" t="s">
        <v>988</v>
      </c>
      <c r="B511" s="58" t="s">
        <v>416</v>
      </c>
      <c r="C511" s="58" t="s">
        <v>3</v>
      </c>
      <c r="D511" s="58" t="s">
        <v>155</v>
      </c>
      <c r="E511" s="58" t="s">
        <v>155</v>
      </c>
      <c r="F511" s="58" t="s">
        <v>155</v>
      </c>
      <c r="G511" s="58" t="s">
        <v>340</v>
      </c>
      <c r="H511" s="58" t="s">
        <v>341</v>
      </c>
      <c r="I511" s="58">
        <v>20</v>
      </c>
      <c r="J511" s="58">
        <v>12</v>
      </c>
      <c r="K511" s="58">
        <v>5.2</v>
      </c>
      <c r="L511" s="58" t="s">
        <v>155</v>
      </c>
      <c r="M511" s="58" t="s">
        <v>155</v>
      </c>
      <c r="N511" s="58" t="s">
        <v>155</v>
      </c>
      <c r="O511" s="58">
        <v>29</v>
      </c>
      <c r="P511" s="58">
        <v>42</v>
      </c>
      <c r="Q511" s="58">
        <v>85</v>
      </c>
      <c r="R511" s="58" t="s">
        <v>155</v>
      </c>
      <c r="S511" s="58" t="s">
        <v>155</v>
      </c>
      <c r="T511" s="58">
        <v>125</v>
      </c>
      <c r="U511" s="58">
        <v>-1.3</v>
      </c>
      <c r="V511" s="58" t="s">
        <v>155</v>
      </c>
      <c r="W511" s="58">
        <v>1.6</v>
      </c>
      <c r="X511" s="48"/>
      <c r="Y511" s="48"/>
      <c r="Z511" s="48"/>
    </row>
    <row r="512" spans="1:26" ht="15" customHeight="1">
      <c r="A512" s="59" t="s">
        <v>989</v>
      </c>
      <c r="B512" s="58" t="s">
        <v>416</v>
      </c>
      <c r="C512" s="58" t="s">
        <v>3</v>
      </c>
      <c r="D512" s="58" t="s">
        <v>155</v>
      </c>
      <c r="E512" s="58" t="s">
        <v>155</v>
      </c>
      <c r="F512" s="58" t="s">
        <v>133</v>
      </c>
      <c r="G512" s="58" t="s">
        <v>340</v>
      </c>
      <c r="H512" s="58" t="s">
        <v>341</v>
      </c>
      <c r="I512" s="58">
        <v>20</v>
      </c>
      <c r="J512" s="58">
        <v>8</v>
      </c>
      <c r="K512" s="58">
        <v>2</v>
      </c>
      <c r="L512" s="58" t="s">
        <v>155</v>
      </c>
      <c r="M512" s="58" t="s">
        <v>155</v>
      </c>
      <c r="N512" s="58" t="s">
        <v>155</v>
      </c>
      <c r="O512" s="58">
        <v>150</v>
      </c>
      <c r="P512" s="58">
        <v>215</v>
      </c>
      <c r="Q512" s="58">
        <v>400</v>
      </c>
      <c r="R512" s="58" t="s">
        <v>155</v>
      </c>
      <c r="S512" s="58" t="s">
        <v>155</v>
      </c>
      <c r="T512" s="58">
        <v>522</v>
      </c>
      <c r="U512" s="58">
        <v>-1.2</v>
      </c>
      <c r="V512" s="58" t="s">
        <v>155</v>
      </c>
      <c r="W512" s="58">
        <v>7</v>
      </c>
      <c r="X512" s="48"/>
      <c r="Y512" s="48"/>
      <c r="Z512" s="48"/>
    </row>
    <row r="513" spans="1:26" ht="15" customHeight="1">
      <c r="A513" s="59" t="s">
        <v>990</v>
      </c>
      <c r="B513" s="58" t="s">
        <v>416</v>
      </c>
      <c r="C513" s="58" t="s">
        <v>3</v>
      </c>
      <c r="D513" s="58" t="s">
        <v>155</v>
      </c>
      <c r="E513" s="58" t="s">
        <v>155</v>
      </c>
      <c r="F513" s="58" t="s">
        <v>133</v>
      </c>
      <c r="G513" s="58" t="s">
        <v>340</v>
      </c>
      <c r="H513" s="58" t="s">
        <v>341</v>
      </c>
      <c r="I513" s="58">
        <v>30</v>
      </c>
      <c r="J513" s="58">
        <v>8</v>
      </c>
      <c r="K513" s="58">
        <v>1.6</v>
      </c>
      <c r="L513" s="58" t="s">
        <v>155</v>
      </c>
      <c r="M513" s="58" t="s">
        <v>155</v>
      </c>
      <c r="N513" s="58" t="s">
        <v>155</v>
      </c>
      <c r="O513" s="58">
        <v>200</v>
      </c>
      <c r="P513" s="58">
        <v>270</v>
      </c>
      <c r="Q513" s="58">
        <v>570</v>
      </c>
      <c r="R513" s="58" t="s">
        <v>155</v>
      </c>
      <c r="S513" s="58" t="s">
        <v>155</v>
      </c>
      <c r="T513" s="58" t="s">
        <v>998</v>
      </c>
      <c r="U513" s="58" t="s">
        <v>999</v>
      </c>
      <c r="V513" s="58" t="s">
        <v>155</v>
      </c>
      <c r="W513" s="58" t="s">
        <v>1000</v>
      </c>
      <c r="X513" s="48"/>
      <c r="Y513" s="48"/>
      <c r="Z513" s="48"/>
    </row>
    <row r="514" spans="1:26" ht="15" customHeight="1">
      <c r="A514" s="59" t="s">
        <v>991</v>
      </c>
      <c r="B514" s="58" t="s">
        <v>416</v>
      </c>
      <c r="C514" s="58" t="s">
        <v>3</v>
      </c>
      <c r="D514" s="58" t="s">
        <v>155</v>
      </c>
      <c r="E514" s="58" t="s">
        <v>155</v>
      </c>
      <c r="F514" s="58" t="s">
        <v>133</v>
      </c>
      <c r="G514" s="58" t="s">
        <v>370</v>
      </c>
      <c r="H514" s="58" t="s">
        <v>341</v>
      </c>
      <c r="I514" s="58">
        <v>-30</v>
      </c>
      <c r="J514" s="58">
        <v>8</v>
      </c>
      <c r="K514" s="58">
        <v>-1.1000000000000001</v>
      </c>
      <c r="L514" s="58" t="s">
        <v>155</v>
      </c>
      <c r="M514" s="58" t="s">
        <v>155</v>
      </c>
      <c r="N514" s="58" t="s">
        <v>155</v>
      </c>
      <c r="O514" s="58">
        <v>370</v>
      </c>
      <c r="P514" s="58">
        <v>540</v>
      </c>
      <c r="Q514" s="58">
        <v>970</v>
      </c>
      <c r="R514" s="58" t="s">
        <v>155</v>
      </c>
      <c r="S514" s="58" t="s">
        <v>155</v>
      </c>
      <c r="T514" s="58">
        <v>92</v>
      </c>
      <c r="U514" s="58">
        <v>1</v>
      </c>
      <c r="V514" s="58" t="s">
        <v>155</v>
      </c>
      <c r="W514" s="58">
        <v>1.6</v>
      </c>
      <c r="X514" s="48"/>
      <c r="Y514" s="48"/>
      <c r="Z514" s="48"/>
    </row>
    <row r="515" spans="1:26" ht="15" customHeight="1">
      <c r="A515" s="59" t="s">
        <v>992</v>
      </c>
      <c r="B515" s="58" t="s">
        <v>324</v>
      </c>
      <c r="C515" s="58" t="s">
        <v>3</v>
      </c>
      <c r="D515" s="58" t="s">
        <v>155</v>
      </c>
      <c r="E515" s="58" t="s">
        <v>155</v>
      </c>
      <c r="F515" s="58" t="s">
        <v>155</v>
      </c>
      <c r="G515" s="58" t="s">
        <v>360</v>
      </c>
      <c r="H515" s="58" t="s">
        <v>314</v>
      </c>
      <c r="I515" s="58">
        <v>-20</v>
      </c>
      <c r="J515" s="58">
        <v>12</v>
      </c>
      <c r="K515" s="58">
        <v>-2.5</v>
      </c>
      <c r="L515" s="58" t="s">
        <v>155</v>
      </c>
      <c r="M515" s="58" t="s">
        <v>155</v>
      </c>
      <c r="N515" s="58" t="s">
        <v>155</v>
      </c>
      <c r="O515" s="58">
        <v>85</v>
      </c>
      <c r="P515" s="58">
        <v>115</v>
      </c>
      <c r="Q515" s="58">
        <v>150</v>
      </c>
      <c r="R515" s="58">
        <v>250</v>
      </c>
      <c r="S515" s="58" t="s">
        <v>155</v>
      </c>
      <c r="T515" s="58">
        <v>165</v>
      </c>
      <c r="U515" s="58">
        <v>-1</v>
      </c>
      <c r="V515" s="58" t="s">
        <v>155</v>
      </c>
      <c r="W515" s="58">
        <v>2.2000000000000002</v>
      </c>
      <c r="X515" s="48"/>
      <c r="Y515" s="48"/>
      <c r="Z515" s="48"/>
    </row>
    <row r="516" spans="1:26" ht="15" customHeight="1">
      <c r="A516" s="59" t="s">
        <v>993</v>
      </c>
      <c r="B516" s="58" t="s">
        <v>324</v>
      </c>
      <c r="C516" s="58" t="s">
        <v>3</v>
      </c>
      <c r="D516" s="58" t="s">
        <v>155</v>
      </c>
      <c r="E516" s="58" t="s">
        <v>155</v>
      </c>
      <c r="F516" s="58" t="s">
        <v>133</v>
      </c>
      <c r="G516" s="58" t="s">
        <v>325</v>
      </c>
      <c r="H516" s="58" t="s">
        <v>326</v>
      </c>
      <c r="I516" s="58" t="s">
        <v>423</v>
      </c>
      <c r="J516" s="58">
        <v>8</v>
      </c>
      <c r="K516" s="58" t="s">
        <v>994</v>
      </c>
      <c r="L516" s="58" t="s">
        <v>155</v>
      </c>
      <c r="M516" s="58" t="s">
        <v>155</v>
      </c>
      <c r="N516" s="58" t="s">
        <v>155</v>
      </c>
      <c r="O516" s="58" t="s">
        <v>995</v>
      </c>
      <c r="P516" s="58" t="s">
        <v>996</v>
      </c>
      <c r="Q516" s="58" t="s">
        <v>997</v>
      </c>
      <c r="R516" s="58" t="s">
        <v>155</v>
      </c>
      <c r="S516" s="58" t="s">
        <v>155</v>
      </c>
      <c r="T516" s="58">
        <v>1323</v>
      </c>
      <c r="U516" s="58">
        <v>2.5</v>
      </c>
      <c r="V516" s="58" t="s">
        <v>155</v>
      </c>
      <c r="W516" s="58" t="s">
        <v>155</v>
      </c>
      <c r="X516" s="48"/>
      <c r="Y516" s="48"/>
      <c r="Z516" s="48"/>
    </row>
    <row r="517" spans="1:26" ht="15" customHeight="1">
      <c r="A517" s="59" t="s">
        <v>1001</v>
      </c>
      <c r="B517" s="58" t="s">
        <v>324</v>
      </c>
      <c r="C517" s="58" t="s">
        <v>3</v>
      </c>
      <c r="D517" s="58" t="s">
        <v>155</v>
      </c>
      <c r="E517" s="58" t="s">
        <v>155</v>
      </c>
      <c r="F517" s="58" t="s">
        <v>133</v>
      </c>
      <c r="G517" s="58" t="s">
        <v>340</v>
      </c>
      <c r="H517" s="58" t="s">
        <v>341</v>
      </c>
      <c r="I517" s="58">
        <v>20</v>
      </c>
      <c r="J517" s="58">
        <v>8</v>
      </c>
      <c r="K517" s="58">
        <v>1</v>
      </c>
      <c r="L517" s="58" t="s">
        <v>155</v>
      </c>
      <c r="M517" s="58" t="s">
        <v>155</v>
      </c>
      <c r="N517" s="58" t="s">
        <v>155</v>
      </c>
      <c r="O517" s="58">
        <v>150</v>
      </c>
      <c r="P517" s="58">
        <v>215</v>
      </c>
      <c r="Q517" s="58">
        <v>400</v>
      </c>
      <c r="R517" s="58" t="s">
        <v>155</v>
      </c>
      <c r="S517" s="58" t="s">
        <v>155</v>
      </c>
      <c r="T517" s="58">
        <v>516</v>
      </c>
      <c r="U517" s="58">
        <v>-2.5</v>
      </c>
      <c r="V517" s="58" t="s">
        <v>155</v>
      </c>
      <c r="W517" s="58">
        <v>4.8</v>
      </c>
      <c r="X517" s="48"/>
      <c r="Y517" s="48"/>
      <c r="Z517" s="48"/>
    </row>
    <row r="518" spans="1:26" ht="15" customHeight="1">
      <c r="A518" s="59" t="s">
        <v>1002</v>
      </c>
      <c r="B518" s="58" t="s">
        <v>324</v>
      </c>
      <c r="C518" s="58" t="s">
        <v>3</v>
      </c>
      <c r="D518" s="58" t="s">
        <v>155</v>
      </c>
      <c r="E518" s="58" t="s">
        <v>155</v>
      </c>
      <c r="F518" s="58" t="s">
        <v>133</v>
      </c>
      <c r="G518" s="58" t="s">
        <v>370</v>
      </c>
      <c r="H518" s="58" t="s">
        <v>341</v>
      </c>
      <c r="I518" s="58">
        <v>-20</v>
      </c>
      <c r="J518" s="58">
        <v>8</v>
      </c>
      <c r="K518" s="58">
        <v>-0.7</v>
      </c>
      <c r="L518" s="58" t="s">
        <v>155</v>
      </c>
      <c r="M518" s="58" t="s">
        <v>155</v>
      </c>
      <c r="N518" s="58" t="s">
        <v>155</v>
      </c>
      <c r="O518" s="58">
        <v>325</v>
      </c>
      <c r="P518" s="58">
        <v>420</v>
      </c>
      <c r="Q518" s="58">
        <v>600</v>
      </c>
      <c r="R518" s="58" t="s">
        <v>155</v>
      </c>
      <c r="S518" s="58" t="s">
        <v>155</v>
      </c>
      <c r="T518" s="58">
        <v>410</v>
      </c>
      <c r="U518" s="58">
        <v>2.5</v>
      </c>
      <c r="V518" s="58" t="s">
        <v>155</v>
      </c>
      <c r="W518" s="58">
        <v>4.8</v>
      </c>
      <c r="X518" s="48"/>
      <c r="Y518" s="48"/>
      <c r="Z518" s="48"/>
    </row>
    <row r="519" spans="1:26" ht="15" customHeight="1">
      <c r="A519" s="59" t="s">
        <v>1003</v>
      </c>
      <c r="B519" s="58" t="s">
        <v>1004</v>
      </c>
      <c r="C519" s="58" t="s">
        <v>4</v>
      </c>
      <c r="D519" s="58" t="s">
        <v>155</v>
      </c>
      <c r="E519" s="58" t="s">
        <v>155</v>
      </c>
      <c r="F519" s="58" t="s">
        <v>155</v>
      </c>
      <c r="G519" s="58" t="s">
        <v>313</v>
      </c>
      <c r="H519" s="58" t="s">
        <v>314</v>
      </c>
      <c r="I519" s="58">
        <v>30</v>
      </c>
      <c r="J519" s="58">
        <v>20</v>
      </c>
      <c r="K519" s="58">
        <v>80</v>
      </c>
      <c r="L519" s="58">
        <v>6</v>
      </c>
      <c r="M519" s="58" t="s">
        <v>155</v>
      </c>
      <c r="N519" s="58" t="s">
        <v>155</v>
      </c>
      <c r="O519" s="58">
        <v>9</v>
      </c>
      <c r="P519" s="58" t="s">
        <v>155</v>
      </c>
      <c r="Q519" s="58" t="s">
        <v>155</v>
      </c>
      <c r="R519" s="58" t="s">
        <v>155</v>
      </c>
      <c r="S519" s="58" t="s">
        <v>155</v>
      </c>
      <c r="T519" s="58">
        <v>410</v>
      </c>
      <c r="U519" s="58">
        <v>2.5</v>
      </c>
      <c r="V519" s="58" t="s">
        <v>155</v>
      </c>
      <c r="W519" s="58">
        <v>4.8</v>
      </c>
      <c r="X519" s="48"/>
      <c r="Y519" s="48"/>
      <c r="Z519" s="48"/>
    </row>
    <row r="520" spans="1:26" ht="15" customHeight="1">
      <c r="A520" s="59" t="s">
        <v>1005</v>
      </c>
      <c r="B520" s="58" t="s">
        <v>1006</v>
      </c>
      <c r="C520" s="58" t="s">
        <v>4</v>
      </c>
      <c r="D520" s="58" t="s">
        <v>155</v>
      </c>
      <c r="E520" s="58" t="s">
        <v>155</v>
      </c>
      <c r="F520" s="58" t="s">
        <v>155</v>
      </c>
      <c r="G520" s="58" t="s">
        <v>360</v>
      </c>
      <c r="H520" s="58" t="s">
        <v>314</v>
      </c>
      <c r="I520" s="58">
        <v>-30</v>
      </c>
      <c r="J520" s="58">
        <v>20</v>
      </c>
      <c r="K520" s="58">
        <v>-4.5999999999999996</v>
      </c>
      <c r="L520" s="58">
        <v>50</v>
      </c>
      <c r="M520" s="58" t="s">
        <v>155</v>
      </c>
      <c r="N520" s="58" t="s">
        <v>155</v>
      </c>
      <c r="O520" s="58">
        <v>80</v>
      </c>
      <c r="P520" s="58" t="s">
        <v>155</v>
      </c>
      <c r="Q520" s="58" t="s">
        <v>155</v>
      </c>
      <c r="R520" s="58" t="s">
        <v>155</v>
      </c>
      <c r="S520" s="58" t="s">
        <v>155</v>
      </c>
      <c r="T520" s="58">
        <v>343</v>
      </c>
      <c r="U520" s="58">
        <v>2.1</v>
      </c>
      <c r="V520" s="58">
        <v>7.8</v>
      </c>
      <c r="W520" s="58" t="s">
        <v>155</v>
      </c>
      <c r="X520" s="48"/>
      <c r="Y520" s="48"/>
      <c r="Z520" s="48"/>
    </row>
    <row r="521" spans="1:26" ht="15" customHeight="1">
      <c r="A521" s="59" t="s">
        <v>1007</v>
      </c>
      <c r="B521" s="58" t="s">
        <v>1006</v>
      </c>
      <c r="C521" s="58" t="s">
        <v>3</v>
      </c>
      <c r="D521" s="58" t="s">
        <v>155</v>
      </c>
      <c r="E521" s="58" t="s">
        <v>155</v>
      </c>
      <c r="F521" s="58" t="s">
        <v>155</v>
      </c>
      <c r="G521" s="58" t="s">
        <v>313</v>
      </c>
      <c r="H521" s="58" t="s">
        <v>314</v>
      </c>
      <c r="I521" s="58">
        <v>40</v>
      </c>
      <c r="J521" s="58">
        <v>20</v>
      </c>
      <c r="K521" s="58">
        <v>6.5</v>
      </c>
      <c r="L521" s="58">
        <v>42</v>
      </c>
      <c r="M521" s="58" t="s">
        <v>155</v>
      </c>
      <c r="N521" s="58" t="s">
        <v>155</v>
      </c>
      <c r="O521" s="58">
        <v>51</v>
      </c>
      <c r="P521" s="58" t="s">
        <v>155</v>
      </c>
      <c r="Q521" s="58" t="s">
        <v>155</v>
      </c>
      <c r="R521" s="58" t="s">
        <v>155</v>
      </c>
      <c r="S521" s="58" t="s">
        <v>155</v>
      </c>
      <c r="T521" s="58">
        <v>92</v>
      </c>
      <c r="U521" s="58">
        <v>1</v>
      </c>
      <c r="V521" s="58" t="s">
        <v>155</v>
      </c>
      <c r="W521" s="58">
        <v>1.6</v>
      </c>
      <c r="X521" s="48"/>
      <c r="Y521" s="48"/>
      <c r="Z521" s="48"/>
    </row>
    <row r="522" spans="1:26" ht="15" customHeight="1">
      <c r="A522" s="59" t="s">
        <v>1008</v>
      </c>
      <c r="B522" s="58" t="s">
        <v>1006</v>
      </c>
      <c r="C522" s="58" t="s">
        <v>4</v>
      </c>
      <c r="D522" s="58" t="s">
        <v>155</v>
      </c>
      <c r="E522" s="58" t="s">
        <v>133</v>
      </c>
      <c r="F522" s="58" t="s">
        <v>155</v>
      </c>
      <c r="G522" s="58" t="s">
        <v>313</v>
      </c>
      <c r="H522" s="58" t="s">
        <v>314</v>
      </c>
      <c r="I522" s="58">
        <v>40</v>
      </c>
      <c r="J522" s="58">
        <v>20</v>
      </c>
      <c r="K522" s="58">
        <v>6.5</v>
      </c>
      <c r="L522" s="58">
        <v>42</v>
      </c>
      <c r="M522" s="58" t="s">
        <v>155</v>
      </c>
      <c r="N522" s="58" t="s">
        <v>155</v>
      </c>
      <c r="O522" s="58">
        <v>51</v>
      </c>
      <c r="P522" s="58" t="s">
        <v>155</v>
      </c>
      <c r="Q522" s="58" t="s">
        <v>155</v>
      </c>
      <c r="R522" s="58" t="s">
        <v>155</v>
      </c>
      <c r="S522" s="58" t="s">
        <v>155</v>
      </c>
      <c r="T522" s="58">
        <v>151</v>
      </c>
      <c r="U522" s="58">
        <v>-1</v>
      </c>
      <c r="V522" s="58" t="s">
        <v>155</v>
      </c>
      <c r="W522" s="58">
        <v>2.2000000000000002</v>
      </c>
      <c r="X522" s="48"/>
      <c r="Y522" s="48"/>
      <c r="Z522" s="48"/>
    </row>
    <row r="523" spans="1:26" ht="15" customHeight="1">
      <c r="A523" s="59" t="s">
        <v>1009</v>
      </c>
      <c r="B523" s="58" t="s">
        <v>1006</v>
      </c>
      <c r="C523" s="58" t="s">
        <v>3</v>
      </c>
      <c r="D523" s="58" t="s">
        <v>155</v>
      </c>
      <c r="E523" s="58" t="s">
        <v>155</v>
      </c>
      <c r="F523" s="58" t="s">
        <v>155</v>
      </c>
      <c r="G523" s="58" t="s">
        <v>313</v>
      </c>
      <c r="H523" s="58" t="s">
        <v>314</v>
      </c>
      <c r="I523" s="58">
        <v>30</v>
      </c>
      <c r="J523" s="58">
        <v>20</v>
      </c>
      <c r="K523" s="58">
        <v>7.2</v>
      </c>
      <c r="L523" s="58">
        <v>38</v>
      </c>
      <c r="M523" s="58" t="s">
        <v>155</v>
      </c>
      <c r="N523" s="58" t="s">
        <v>155</v>
      </c>
      <c r="O523" s="58">
        <v>55</v>
      </c>
      <c r="P523" s="58" t="s">
        <v>155</v>
      </c>
      <c r="Q523" s="58" t="s">
        <v>155</v>
      </c>
      <c r="R523" s="58" t="s">
        <v>155</v>
      </c>
      <c r="S523" s="58" t="s">
        <v>155</v>
      </c>
      <c r="T523" s="58">
        <v>93</v>
      </c>
      <c r="U523" s="58">
        <v>1.3</v>
      </c>
      <c r="V523" s="58" t="s">
        <v>155</v>
      </c>
      <c r="W523" s="58">
        <v>1.5</v>
      </c>
      <c r="X523" s="48"/>
      <c r="Y523" s="48"/>
      <c r="Z523" s="48"/>
    </row>
    <row r="524" spans="1:26" ht="15" customHeight="1">
      <c r="A524" s="59" t="s">
        <v>1010</v>
      </c>
      <c r="B524" s="58" t="s">
        <v>448</v>
      </c>
      <c r="C524" s="58" t="s">
        <v>3</v>
      </c>
      <c r="D524" s="58" t="s">
        <v>155</v>
      </c>
      <c r="E524" s="58" t="s">
        <v>155</v>
      </c>
      <c r="F524" s="58" t="s">
        <v>133</v>
      </c>
      <c r="G524" s="58" t="s">
        <v>340</v>
      </c>
      <c r="H524" s="58" t="s">
        <v>341</v>
      </c>
      <c r="I524" s="58">
        <v>20</v>
      </c>
      <c r="J524" s="58">
        <v>8</v>
      </c>
      <c r="K524" s="58">
        <v>0.7</v>
      </c>
      <c r="L524" s="58" t="s">
        <v>155</v>
      </c>
      <c r="M524" s="58" t="s">
        <v>155</v>
      </c>
      <c r="N524" s="58" t="s">
        <v>155</v>
      </c>
      <c r="O524" s="58">
        <v>150</v>
      </c>
      <c r="P524" s="58">
        <v>220</v>
      </c>
      <c r="Q524" s="58">
        <v>400</v>
      </c>
      <c r="R524" s="58" t="s">
        <v>155</v>
      </c>
      <c r="S524" s="58" t="s">
        <v>155</v>
      </c>
      <c r="T524" s="58">
        <v>137</v>
      </c>
      <c r="U524" s="58">
        <v>-1.3</v>
      </c>
      <c r="V524" s="58" t="s">
        <v>155</v>
      </c>
      <c r="W524" s="58">
        <v>1.6</v>
      </c>
      <c r="X524" s="48"/>
      <c r="Y524" s="48"/>
      <c r="Z524" s="48"/>
    </row>
    <row r="525" spans="1:26" ht="15" customHeight="1">
      <c r="A525" s="59" t="s">
        <v>1011</v>
      </c>
      <c r="B525" s="58" t="s">
        <v>448</v>
      </c>
      <c r="C525" s="58" t="s">
        <v>3</v>
      </c>
      <c r="D525" s="58" t="s">
        <v>155</v>
      </c>
      <c r="E525" s="58" t="s">
        <v>155</v>
      </c>
      <c r="F525" s="58" t="s">
        <v>133</v>
      </c>
      <c r="G525" s="58" t="s">
        <v>370</v>
      </c>
      <c r="H525" s="58" t="s">
        <v>341</v>
      </c>
      <c r="I525" s="58">
        <v>-20</v>
      </c>
      <c r="J525" s="58">
        <v>8</v>
      </c>
      <c r="K525" s="58">
        <v>-0.6</v>
      </c>
      <c r="L525" s="58" t="s">
        <v>155</v>
      </c>
      <c r="M525" s="58" t="s">
        <v>155</v>
      </c>
      <c r="N525" s="58" t="s">
        <v>155</v>
      </c>
      <c r="O525" s="58">
        <v>340</v>
      </c>
      <c r="P525" s="58">
        <v>420</v>
      </c>
      <c r="Q525" s="58">
        <v>600</v>
      </c>
      <c r="R525" s="58" t="s">
        <v>155</v>
      </c>
      <c r="S525" s="58" t="s">
        <v>155</v>
      </c>
      <c r="T525" s="58">
        <v>67</v>
      </c>
      <c r="U525" s="58">
        <v>0.9</v>
      </c>
      <c r="V525" s="58" t="s">
        <v>155</v>
      </c>
      <c r="W525" s="58">
        <v>1.4</v>
      </c>
      <c r="X525" s="48"/>
      <c r="Y525" s="48"/>
      <c r="Z525" s="48"/>
    </row>
    <row r="526" spans="1:26" ht="15" customHeight="1">
      <c r="A526" s="59" t="s">
        <v>1012</v>
      </c>
      <c r="B526" s="58" t="s">
        <v>448</v>
      </c>
      <c r="C526" s="58" t="s">
        <v>3</v>
      </c>
      <c r="D526" s="58" t="s">
        <v>155</v>
      </c>
      <c r="E526" s="58" t="s">
        <v>155</v>
      </c>
      <c r="F526" s="58" t="s">
        <v>133</v>
      </c>
      <c r="G526" s="58" t="s">
        <v>340</v>
      </c>
      <c r="H526" s="58" t="s">
        <v>341</v>
      </c>
      <c r="I526" s="58">
        <v>30</v>
      </c>
      <c r="J526" s="58">
        <v>8</v>
      </c>
      <c r="K526" s="58">
        <v>0.6</v>
      </c>
      <c r="L526" s="58" t="s">
        <v>155</v>
      </c>
      <c r="M526" s="58" t="s">
        <v>155</v>
      </c>
      <c r="N526" s="58" t="s">
        <v>155</v>
      </c>
      <c r="O526" s="58">
        <v>220</v>
      </c>
      <c r="P526" s="58">
        <v>290</v>
      </c>
      <c r="Q526" s="58">
        <v>600</v>
      </c>
      <c r="R526" s="58" t="s">
        <v>155</v>
      </c>
      <c r="S526" s="58" t="s">
        <v>155</v>
      </c>
      <c r="T526" s="58">
        <v>50</v>
      </c>
      <c r="U526" s="58">
        <v>1</v>
      </c>
      <c r="V526" s="58" t="s">
        <v>155</v>
      </c>
      <c r="W526" s="58">
        <v>0.92</v>
      </c>
      <c r="X526" s="48"/>
      <c r="Y526" s="48"/>
      <c r="Z526" s="48"/>
    </row>
    <row r="527" spans="1:26" ht="15" customHeight="1">
      <c r="A527" s="59" t="s">
        <v>1013</v>
      </c>
      <c r="B527" s="58" t="s">
        <v>448</v>
      </c>
      <c r="C527" s="58" t="s">
        <v>3</v>
      </c>
      <c r="D527" s="58" t="s">
        <v>155</v>
      </c>
      <c r="E527" s="58" t="s">
        <v>155</v>
      </c>
      <c r="F527" s="58" t="s">
        <v>133</v>
      </c>
      <c r="G527" s="58" t="s">
        <v>370</v>
      </c>
      <c r="H527" s="58" t="s">
        <v>341</v>
      </c>
      <c r="I527" s="58">
        <v>-30</v>
      </c>
      <c r="J527" s="58">
        <v>8</v>
      </c>
      <c r="K527" s="58">
        <v>-0.5</v>
      </c>
      <c r="L527" s="58" t="s">
        <v>155</v>
      </c>
      <c r="M527" s="58" t="s">
        <v>155</v>
      </c>
      <c r="N527" s="58" t="s">
        <v>155</v>
      </c>
      <c r="O527" s="58">
        <v>390</v>
      </c>
      <c r="P527" s="58">
        <v>560</v>
      </c>
      <c r="Q527" s="58">
        <v>990</v>
      </c>
      <c r="R527" s="58" t="s">
        <v>155</v>
      </c>
      <c r="S527" s="58" t="s">
        <v>155</v>
      </c>
      <c r="T527" s="58">
        <v>67</v>
      </c>
      <c r="U527" s="58">
        <v>0.9</v>
      </c>
      <c r="V527" s="58" t="s">
        <v>155</v>
      </c>
      <c r="W527" s="58">
        <v>1.4</v>
      </c>
      <c r="X527" s="48"/>
      <c r="Y527" s="48"/>
      <c r="Z527" s="48"/>
    </row>
    <row r="528" spans="1:26" ht="15" customHeight="1">
      <c r="A528" s="59" t="s">
        <v>1014</v>
      </c>
      <c r="B528" s="58" t="s">
        <v>312</v>
      </c>
      <c r="C528" s="58" t="s">
        <v>3</v>
      </c>
      <c r="D528" s="58" t="s">
        <v>155</v>
      </c>
      <c r="E528" s="58" t="s">
        <v>155</v>
      </c>
      <c r="F528" s="58" t="s">
        <v>133</v>
      </c>
      <c r="G528" s="58" t="s">
        <v>313</v>
      </c>
      <c r="H528" s="58" t="s">
        <v>314</v>
      </c>
      <c r="I528" s="58">
        <v>20</v>
      </c>
      <c r="J528" s="58">
        <v>10</v>
      </c>
      <c r="K528" s="58">
        <v>0.5</v>
      </c>
      <c r="L528" s="58" t="s">
        <v>155</v>
      </c>
      <c r="M528" s="58" t="s">
        <v>155</v>
      </c>
      <c r="N528" s="58" t="s">
        <v>155</v>
      </c>
      <c r="O528" s="58">
        <v>400</v>
      </c>
      <c r="P528" s="58">
        <v>650</v>
      </c>
      <c r="Q528" s="58">
        <v>800</v>
      </c>
      <c r="R528" s="58">
        <v>1200</v>
      </c>
      <c r="S528" s="58">
        <v>3000</v>
      </c>
      <c r="T528" s="58">
        <v>67</v>
      </c>
      <c r="U528" s="58">
        <v>0.9</v>
      </c>
      <c r="V528" s="58" t="s">
        <v>155</v>
      </c>
      <c r="W528" s="58">
        <v>1.4</v>
      </c>
      <c r="X528" s="48"/>
      <c r="Y528" s="48"/>
      <c r="Z528" s="48"/>
    </row>
    <row r="529" spans="1:26" ht="15" customHeight="1">
      <c r="A529" s="59" t="s">
        <v>1015</v>
      </c>
      <c r="B529" s="58" t="s">
        <v>344</v>
      </c>
      <c r="C529" s="58" t="s">
        <v>3</v>
      </c>
      <c r="D529" s="58" t="s">
        <v>155</v>
      </c>
      <c r="E529" s="58" t="s">
        <v>155</v>
      </c>
      <c r="F529" s="58" t="s">
        <v>133</v>
      </c>
      <c r="G529" s="58" t="s">
        <v>313</v>
      </c>
      <c r="H529" s="58" t="s">
        <v>314</v>
      </c>
      <c r="I529" s="58">
        <v>20</v>
      </c>
      <c r="J529" s="58">
        <v>12</v>
      </c>
      <c r="K529" s="58">
        <v>0.8</v>
      </c>
      <c r="L529" s="58" t="s">
        <v>155</v>
      </c>
      <c r="M529" s="58" t="s">
        <v>155</v>
      </c>
      <c r="N529" s="58" t="s">
        <v>155</v>
      </c>
      <c r="O529" s="58">
        <v>400</v>
      </c>
      <c r="P529" s="58">
        <v>700</v>
      </c>
      <c r="Q529" s="58">
        <v>1200</v>
      </c>
      <c r="R529" s="58" t="s">
        <v>155</v>
      </c>
      <c r="S529" s="58" t="s">
        <v>155</v>
      </c>
      <c r="T529" s="58">
        <v>67</v>
      </c>
      <c r="U529" s="58">
        <v>0.9</v>
      </c>
      <c r="V529" s="58" t="s">
        <v>155</v>
      </c>
      <c r="W529" s="58">
        <v>1.4</v>
      </c>
      <c r="X529" s="48"/>
      <c r="Y529" s="48"/>
      <c r="Z529" s="48"/>
    </row>
    <row r="530" spans="1:26" ht="15" customHeight="1">
      <c r="A530" s="59" t="s">
        <v>1016</v>
      </c>
      <c r="B530" s="58" t="s">
        <v>344</v>
      </c>
      <c r="C530" s="58" t="s">
        <v>3</v>
      </c>
      <c r="D530" s="58" t="s">
        <v>155</v>
      </c>
      <c r="E530" s="58" t="s">
        <v>155</v>
      </c>
      <c r="F530" s="58" t="s">
        <v>133</v>
      </c>
      <c r="G530" s="58" t="s">
        <v>313</v>
      </c>
      <c r="H530" s="58" t="s">
        <v>314</v>
      </c>
      <c r="I530" s="58">
        <v>20</v>
      </c>
      <c r="J530" s="58">
        <v>10</v>
      </c>
      <c r="K530" s="58">
        <v>0.5</v>
      </c>
      <c r="L530" s="58" t="s">
        <v>155</v>
      </c>
      <c r="M530" s="58" t="s">
        <v>155</v>
      </c>
      <c r="N530" s="58" t="s">
        <v>155</v>
      </c>
      <c r="O530" s="58">
        <v>400</v>
      </c>
      <c r="P530" s="58">
        <v>650</v>
      </c>
      <c r="Q530" s="58">
        <v>800</v>
      </c>
      <c r="R530" s="58">
        <v>1200</v>
      </c>
      <c r="S530" s="58">
        <v>3000</v>
      </c>
      <c r="T530" s="58">
        <v>67</v>
      </c>
      <c r="U530" s="58">
        <v>0.9</v>
      </c>
      <c r="V530" s="58" t="s">
        <v>155</v>
      </c>
      <c r="W530" s="58">
        <v>1.4</v>
      </c>
      <c r="X530" s="48"/>
      <c r="Y530" s="48"/>
      <c r="Z530" s="48"/>
    </row>
    <row r="531" spans="1:26" ht="15" customHeight="1">
      <c r="A531" s="59" t="s">
        <v>1017</v>
      </c>
      <c r="B531" s="58" t="s">
        <v>344</v>
      </c>
      <c r="C531" s="58" t="s">
        <v>3</v>
      </c>
      <c r="D531" s="58" t="s">
        <v>155</v>
      </c>
      <c r="E531" s="58" t="s">
        <v>133</v>
      </c>
      <c r="F531" s="58" t="s">
        <v>133</v>
      </c>
      <c r="G531" s="58" t="s">
        <v>313</v>
      </c>
      <c r="H531" s="58" t="s">
        <v>314</v>
      </c>
      <c r="I531" s="58">
        <v>20</v>
      </c>
      <c r="J531" s="58">
        <v>10</v>
      </c>
      <c r="K531" s="58">
        <v>0.5</v>
      </c>
      <c r="L531" s="58" t="s">
        <v>155</v>
      </c>
      <c r="M531" s="58" t="s">
        <v>155</v>
      </c>
      <c r="N531" s="58" t="s">
        <v>155</v>
      </c>
      <c r="O531" s="58">
        <v>400</v>
      </c>
      <c r="P531" s="58">
        <v>650</v>
      </c>
      <c r="Q531" s="58">
        <v>800</v>
      </c>
      <c r="R531" s="58">
        <v>1200</v>
      </c>
      <c r="S531" s="58">
        <v>3000</v>
      </c>
      <c r="T531" s="58">
        <v>39</v>
      </c>
      <c r="U531" s="58">
        <v>1</v>
      </c>
      <c r="V531" s="58" t="s">
        <v>155</v>
      </c>
      <c r="W531" s="58">
        <v>0.9</v>
      </c>
      <c r="X531" s="48"/>
      <c r="Y531" s="48"/>
      <c r="Z531" s="48"/>
    </row>
    <row r="532" spans="1:26" ht="15" customHeight="1">
      <c r="A532" s="59" t="s">
        <v>1018</v>
      </c>
      <c r="B532" s="58" t="s">
        <v>319</v>
      </c>
      <c r="C532" s="58" t="s">
        <v>4</v>
      </c>
      <c r="D532" s="58" t="s">
        <v>1019</v>
      </c>
      <c r="E532" s="58" t="s">
        <v>155</v>
      </c>
      <c r="F532" s="58" t="s">
        <v>133</v>
      </c>
      <c r="G532" s="58" t="s">
        <v>313</v>
      </c>
      <c r="H532" s="58" t="s">
        <v>314</v>
      </c>
      <c r="I532" s="58">
        <v>20</v>
      </c>
      <c r="J532" s="58">
        <v>10</v>
      </c>
      <c r="K532" s="58">
        <v>1.2</v>
      </c>
      <c r="L532" s="58" t="s">
        <v>155</v>
      </c>
      <c r="M532" s="58" t="s">
        <v>155</v>
      </c>
      <c r="N532" s="58" t="s">
        <v>155</v>
      </c>
      <c r="O532" s="58">
        <v>400</v>
      </c>
      <c r="P532" s="58">
        <v>650</v>
      </c>
      <c r="Q532" s="58">
        <v>800</v>
      </c>
      <c r="R532" s="58">
        <v>1200</v>
      </c>
      <c r="S532" s="58">
        <v>3000</v>
      </c>
      <c r="T532" s="58">
        <v>39</v>
      </c>
      <c r="U532" s="58">
        <v>1</v>
      </c>
      <c r="V532" s="58" t="s">
        <v>155</v>
      </c>
      <c r="W532" s="58" t="s">
        <v>155</v>
      </c>
      <c r="X532" s="48"/>
      <c r="Y532" s="48"/>
      <c r="Z532" s="48"/>
    </row>
    <row r="533" spans="1:26" ht="15" customHeight="1">
      <c r="A533" s="59" t="s">
        <v>1020</v>
      </c>
      <c r="B533" s="58" t="s">
        <v>416</v>
      </c>
      <c r="C533" s="58" t="s">
        <v>4</v>
      </c>
      <c r="D533" s="58" t="s">
        <v>155</v>
      </c>
      <c r="E533" s="58" t="s">
        <v>155</v>
      </c>
      <c r="F533" s="58" t="s">
        <v>133</v>
      </c>
      <c r="G533" s="58" t="s">
        <v>340</v>
      </c>
      <c r="H533" s="58" t="s">
        <v>341</v>
      </c>
      <c r="I533" s="58">
        <v>20</v>
      </c>
      <c r="J533" s="58">
        <v>10</v>
      </c>
      <c r="K533" s="58">
        <v>0.75</v>
      </c>
      <c r="L533" s="58" t="s">
        <v>155</v>
      </c>
      <c r="M533" s="58" t="s">
        <v>155</v>
      </c>
      <c r="N533" s="58" t="s">
        <v>155</v>
      </c>
      <c r="O533" s="58">
        <v>400</v>
      </c>
      <c r="P533" s="58">
        <v>650</v>
      </c>
      <c r="Q533" s="58">
        <v>800</v>
      </c>
      <c r="R533" s="58">
        <v>1200</v>
      </c>
      <c r="S533" s="58">
        <v>3000</v>
      </c>
      <c r="T533" s="58">
        <v>67</v>
      </c>
      <c r="U533" s="58">
        <v>0.9</v>
      </c>
      <c r="V533" s="58" t="s">
        <v>155</v>
      </c>
      <c r="W533" s="58">
        <v>1.4</v>
      </c>
      <c r="X533" s="48"/>
      <c r="Y533" s="48"/>
      <c r="Z533" s="48"/>
    </row>
    <row r="534" spans="1:26" ht="15" customHeight="1">
      <c r="A534" s="59" t="s">
        <v>1021</v>
      </c>
      <c r="B534" s="58" t="s">
        <v>324</v>
      </c>
      <c r="C534" s="58" t="s">
        <v>3</v>
      </c>
      <c r="D534" s="58" t="s">
        <v>155</v>
      </c>
      <c r="E534" s="58" t="s">
        <v>155</v>
      </c>
      <c r="F534" s="58" t="s">
        <v>133</v>
      </c>
      <c r="G534" s="58" t="s">
        <v>340</v>
      </c>
      <c r="H534" s="58" t="s">
        <v>341</v>
      </c>
      <c r="I534" s="58">
        <v>20</v>
      </c>
      <c r="J534" s="58">
        <v>12</v>
      </c>
      <c r="K534" s="58">
        <v>0.5</v>
      </c>
      <c r="L534" s="58" t="s">
        <v>155</v>
      </c>
      <c r="M534" s="58" t="s">
        <v>155</v>
      </c>
      <c r="N534" s="58" t="s">
        <v>155</v>
      </c>
      <c r="O534" s="58">
        <v>400</v>
      </c>
      <c r="P534" s="58">
        <v>700</v>
      </c>
      <c r="Q534" s="58">
        <v>1200</v>
      </c>
      <c r="R534" s="58" t="s">
        <v>155</v>
      </c>
      <c r="S534" s="58" t="s">
        <v>155</v>
      </c>
      <c r="T534" s="58">
        <v>50</v>
      </c>
      <c r="U534" s="58">
        <v>1</v>
      </c>
      <c r="V534" s="58" t="s">
        <v>155</v>
      </c>
      <c r="W534" s="58">
        <v>0.92</v>
      </c>
      <c r="X534" s="48"/>
      <c r="Y534" s="48"/>
      <c r="Z534" s="48"/>
    </row>
    <row r="535" spans="1:26" ht="15" customHeight="1">
      <c r="A535" s="59" t="s">
        <v>1022</v>
      </c>
      <c r="B535" s="58" t="s">
        <v>324</v>
      </c>
      <c r="C535" s="58" t="s">
        <v>4</v>
      </c>
      <c r="D535" s="58" t="s">
        <v>155</v>
      </c>
      <c r="E535" s="58" t="s">
        <v>133</v>
      </c>
      <c r="F535" s="58" t="s">
        <v>133</v>
      </c>
      <c r="G535" s="58" t="s">
        <v>340</v>
      </c>
      <c r="H535" s="58" t="s">
        <v>341</v>
      </c>
      <c r="I535" s="58">
        <v>20</v>
      </c>
      <c r="J535" s="58">
        <v>12</v>
      </c>
      <c r="K535" s="58">
        <v>0.5</v>
      </c>
      <c r="L535" s="58" t="s">
        <v>155</v>
      </c>
      <c r="M535" s="58" t="s">
        <v>155</v>
      </c>
      <c r="N535" s="58" t="s">
        <v>155</v>
      </c>
      <c r="O535" s="58">
        <v>400</v>
      </c>
      <c r="P535" s="58">
        <v>700</v>
      </c>
      <c r="Q535" s="58">
        <v>1800</v>
      </c>
      <c r="R535" s="58" t="s">
        <v>155</v>
      </c>
      <c r="S535" s="58" t="s">
        <v>155</v>
      </c>
      <c r="T535" s="58">
        <v>67</v>
      </c>
      <c r="U535" s="58">
        <v>0.9</v>
      </c>
      <c r="V535" s="58" t="s">
        <v>155</v>
      </c>
      <c r="W535" s="58">
        <v>1.4</v>
      </c>
      <c r="X535" s="48"/>
      <c r="Y535" s="48"/>
      <c r="Z535" s="48"/>
    </row>
    <row r="536" spans="1:26" ht="15" customHeight="1">
      <c r="A536" s="59" t="s">
        <v>1023</v>
      </c>
      <c r="B536" s="58" t="s">
        <v>324</v>
      </c>
      <c r="C536" s="58" t="s">
        <v>3</v>
      </c>
      <c r="D536" s="58" t="s">
        <v>155</v>
      </c>
      <c r="E536" s="58" t="s">
        <v>155</v>
      </c>
      <c r="F536" s="58" t="s">
        <v>133</v>
      </c>
      <c r="G536" s="58" t="s">
        <v>340</v>
      </c>
      <c r="H536" s="58" t="s">
        <v>341</v>
      </c>
      <c r="I536" s="58">
        <v>20</v>
      </c>
      <c r="J536" s="58">
        <v>10</v>
      </c>
      <c r="K536" s="58">
        <v>0.5</v>
      </c>
      <c r="L536" s="58" t="s">
        <v>155</v>
      </c>
      <c r="M536" s="58" t="s">
        <v>155</v>
      </c>
      <c r="N536" s="58" t="s">
        <v>155</v>
      </c>
      <c r="O536" s="58">
        <v>400</v>
      </c>
      <c r="P536" s="58">
        <v>650</v>
      </c>
      <c r="Q536" s="58">
        <v>800</v>
      </c>
      <c r="R536" s="58">
        <v>1200</v>
      </c>
      <c r="S536" s="58">
        <v>3000</v>
      </c>
      <c r="T536" s="58">
        <v>67</v>
      </c>
      <c r="U536" s="58">
        <v>0.9</v>
      </c>
      <c r="V536" s="58" t="s">
        <v>155</v>
      </c>
      <c r="W536" s="58">
        <v>1.4</v>
      </c>
      <c r="X536" s="48"/>
      <c r="Y536" s="48"/>
      <c r="Z536" s="48"/>
    </row>
    <row r="537" spans="1:26" ht="15" customHeight="1">
      <c r="A537" s="59" t="s">
        <v>1024</v>
      </c>
      <c r="B537" s="58" t="s">
        <v>448</v>
      </c>
      <c r="C537" s="58" t="s">
        <v>4</v>
      </c>
      <c r="D537" s="58" t="s">
        <v>1025</v>
      </c>
      <c r="E537" s="58" t="s">
        <v>155</v>
      </c>
      <c r="F537" s="58" t="s">
        <v>133</v>
      </c>
      <c r="G537" s="58" t="s">
        <v>340</v>
      </c>
      <c r="H537" s="58" t="s">
        <v>341</v>
      </c>
      <c r="I537" s="58">
        <v>20</v>
      </c>
      <c r="J537" s="58">
        <v>12</v>
      </c>
      <c r="K537" s="58">
        <v>0.8</v>
      </c>
      <c r="L537" s="58" t="s">
        <v>155</v>
      </c>
      <c r="M537" s="58" t="s">
        <v>155</v>
      </c>
      <c r="N537" s="58" t="s">
        <v>155</v>
      </c>
      <c r="O537" s="58">
        <v>400</v>
      </c>
      <c r="P537" s="58">
        <v>700</v>
      </c>
      <c r="Q537" s="58">
        <v>1200</v>
      </c>
      <c r="R537" s="58" t="s">
        <v>155</v>
      </c>
      <c r="S537" s="58" t="s">
        <v>155</v>
      </c>
      <c r="T537" s="58">
        <v>6324</v>
      </c>
      <c r="U537" s="58">
        <v>-2.5</v>
      </c>
      <c r="V537" s="58">
        <v>128</v>
      </c>
      <c r="W537" s="58" t="s">
        <v>155</v>
      </c>
      <c r="X537" s="48"/>
      <c r="Y537" s="48"/>
      <c r="Z537" s="48"/>
    </row>
    <row r="538" spans="1:26" ht="15" customHeight="1">
      <c r="A538" s="59" t="s">
        <v>1026</v>
      </c>
      <c r="B538" s="58" t="s">
        <v>448</v>
      </c>
      <c r="C538" s="58" t="s">
        <v>3</v>
      </c>
      <c r="D538" s="58" t="s">
        <v>155</v>
      </c>
      <c r="E538" s="58" t="s">
        <v>155</v>
      </c>
      <c r="F538" s="58" t="s">
        <v>133</v>
      </c>
      <c r="G538" s="58" t="s">
        <v>340</v>
      </c>
      <c r="H538" s="58" t="s">
        <v>341</v>
      </c>
      <c r="I538" s="58">
        <v>20</v>
      </c>
      <c r="J538" s="58">
        <v>10</v>
      </c>
      <c r="K538" s="58">
        <v>0.5</v>
      </c>
      <c r="L538" s="58" t="s">
        <v>155</v>
      </c>
      <c r="M538" s="58" t="s">
        <v>155</v>
      </c>
      <c r="N538" s="58" t="s">
        <v>155</v>
      </c>
      <c r="O538" s="58">
        <v>400</v>
      </c>
      <c r="P538" s="58">
        <v>650</v>
      </c>
      <c r="Q538" s="58">
        <v>800</v>
      </c>
      <c r="R538" s="58">
        <v>1200</v>
      </c>
      <c r="S538" s="58">
        <v>3000</v>
      </c>
      <c r="T538" s="58">
        <v>6324</v>
      </c>
      <c r="U538" s="58">
        <v>-2.5</v>
      </c>
      <c r="V538" s="58">
        <v>128</v>
      </c>
      <c r="W538" s="58" t="s">
        <v>155</v>
      </c>
      <c r="X538" s="48"/>
      <c r="Y538" s="48"/>
      <c r="Z538" s="48"/>
    </row>
    <row r="539" spans="1:26" ht="15" customHeight="1">
      <c r="A539" s="59" t="s">
        <v>1027</v>
      </c>
      <c r="B539" s="58" t="s">
        <v>448</v>
      </c>
      <c r="C539" s="58" t="s">
        <v>3</v>
      </c>
      <c r="D539" s="58" t="s">
        <v>155</v>
      </c>
      <c r="E539" s="58" t="s">
        <v>133</v>
      </c>
      <c r="F539" s="58" t="s">
        <v>133</v>
      </c>
      <c r="G539" s="58" t="s">
        <v>340</v>
      </c>
      <c r="H539" s="58" t="s">
        <v>341</v>
      </c>
      <c r="I539" s="58">
        <v>20</v>
      </c>
      <c r="J539" s="58">
        <v>10</v>
      </c>
      <c r="K539" s="58">
        <v>0.5</v>
      </c>
      <c r="L539" s="58" t="s">
        <v>155</v>
      </c>
      <c r="M539" s="58" t="s">
        <v>155</v>
      </c>
      <c r="N539" s="58" t="s">
        <v>155</v>
      </c>
      <c r="O539" s="58">
        <v>400</v>
      </c>
      <c r="P539" s="58">
        <v>650</v>
      </c>
      <c r="Q539" s="58">
        <v>800</v>
      </c>
      <c r="R539" s="58">
        <v>1200</v>
      </c>
      <c r="S539" s="58">
        <v>3000</v>
      </c>
      <c r="T539" s="58">
        <v>4710</v>
      </c>
      <c r="U539" s="58">
        <v>3.8</v>
      </c>
      <c r="V539" s="58">
        <v>65</v>
      </c>
      <c r="W539" s="58" t="s">
        <v>155</v>
      </c>
      <c r="X539" s="48"/>
      <c r="Y539" s="48"/>
      <c r="Z539" s="48"/>
    </row>
    <row r="540" spans="1:26" ht="15" customHeight="1">
      <c r="A540" s="59" t="s">
        <v>1028</v>
      </c>
      <c r="B540" s="58" t="s">
        <v>487</v>
      </c>
      <c r="C540" s="58" t="s">
        <v>3</v>
      </c>
      <c r="D540" s="58" t="s">
        <v>155</v>
      </c>
      <c r="E540" s="58" t="s">
        <v>155</v>
      </c>
      <c r="F540" s="58" t="s">
        <v>155</v>
      </c>
      <c r="G540" s="58" t="s">
        <v>360</v>
      </c>
      <c r="H540" s="58" t="s">
        <v>314</v>
      </c>
      <c r="I540" s="58">
        <v>-40</v>
      </c>
      <c r="J540" s="58">
        <v>20</v>
      </c>
      <c r="K540" s="58">
        <v>-85</v>
      </c>
      <c r="L540" s="58">
        <v>6.5</v>
      </c>
      <c r="M540" s="58" t="s">
        <v>155</v>
      </c>
      <c r="N540" s="58" t="s">
        <v>155</v>
      </c>
      <c r="O540" s="58">
        <v>9</v>
      </c>
      <c r="P540" s="58" t="s">
        <v>155</v>
      </c>
      <c r="Q540" s="58" t="s">
        <v>155</v>
      </c>
      <c r="R540" s="58" t="s">
        <v>155</v>
      </c>
      <c r="S540" s="58" t="s">
        <v>155</v>
      </c>
      <c r="T540" s="58">
        <v>3110</v>
      </c>
      <c r="U540" s="58">
        <v>3.8</v>
      </c>
      <c r="V540" s="58">
        <v>46</v>
      </c>
      <c r="W540" s="58" t="s">
        <v>155</v>
      </c>
      <c r="X540" s="48"/>
      <c r="Y540" s="48"/>
      <c r="Z540" s="48"/>
    </row>
    <row r="541" spans="1:26" ht="15" customHeight="1">
      <c r="A541" s="59" t="s">
        <v>1029</v>
      </c>
      <c r="B541" s="58" t="s">
        <v>487</v>
      </c>
      <c r="C541" s="58" t="s">
        <v>4</v>
      </c>
      <c r="D541" s="58" t="s">
        <v>1030</v>
      </c>
      <c r="E541" s="58" t="s">
        <v>133</v>
      </c>
      <c r="F541" s="58" t="s">
        <v>155</v>
      </c>
      <c r="G541" s="58" t="s">
        <v>360</v>
      </c>
      <c r="H541" s="58" t="s">
        <v>314</v>
      </c>
      <c r="I541" s="58">
        <v>-40</v>
      </c>
      <c r="J541" s="58">
        <v>20</v>
      </c>
      <c r="K541" s="58">
        <v>-85</v>
      </c>
      <c r="L541" s="58">
        <v>6.5</v>
      </c>
      <c r="M541" s="58" t="s">
        <v>155</v>
      </c>
      <c r="N541" s="58" t="s">
        <v>155</v>
      </c>
      <c r="O541" s="58">
        <v>9</v>
      </c>
      <c r="P541" s="58" t="s">
        <v>155</v>
      </c>
      <c r="Q541" s="58" t="s">
        <v>155</v>
      </c>
      <c r="R541" s="58" t="s">
        <v>155</v>
      </c>
      <c r="S541" s="58" t="s">
        <v>155</v>
      </c>
      <c r="T541" s="58">
        <v>1150</v>
      </c>
      <c r="U541" s="58">
        <v>2.2999999999999998</v>
      </c>
      <c r="V541" s="58">
        <v>16.7</v>
      </c>
      <c r="W541" s="58">
        <v>8.6999999999999993</v>
      </c>
      <c r="X541" s="48"/>
      <c r="Y541" s="48"/>
      <c r="Z541" s="48"/>
    </row>
    <row r="542" spans="1:26" ht="15" customHeight="1">
      <c r="A542" s="59" t="s">
        <v>1075</v>
      </c>
      <c r="B542" s="58" t="s">
        <v>1076</v>
      </c>
      <c r="C542" s="58" t="s">
        <v>176</v>
      </c>
      <c r="D542" s="58" t="s">
        <v>155</v>
      </c>
      <c r="E542" s="58" t="s">
        <v>155</v>
      </c>
      <c r="F542" s="58" t="s">
        <v>155</v>
      </c>
      <c r="G542" s="58" t="s">
        <v>313</v>
      </c>
      <c r="H542" s="58" t="s">
        <v>314</v>
      </c>
      <c r="I542" s="58">
        <v>100</v>
      </c>
      <c r="J542" s="58">
        <v>20</v>
      </c>
      <c r="K542" s="58">
        <v>219</v>
      </c>
      <c r="L542" s="58">
        <v>3.3</v>
      </c>
      <c r="M542" s="58" t="s">
        <v>155</v>
      </c>
      <c r="N542" s="58">
        <v>4.7</v>
      </c>
      <c r="O542" s="58" t="s">
        <v>155</v>
      </c>
      <c r="P542" s="58" t="s">
        <v>155</v>
      </c>
      <c r="Q542" s="58" t="s">
        <v>155</v>
      </c>
      <c r="R542" s="58" t="s">
        <v>155</v>
      </c>
      <c r="S542" s="58" t="s">
        <v>155</v>
      </c>
      <c r="T542" s="58">
        <v>546</v>
      </c>
      <c r="U542" s="58">
        <v>2.2999999999999998</v>
      </c>
      <c r="V542" s="58">
        <v>9.1999999999999993</v>
      </c>
      <c r="W542" s="58">
        <v>4.4000000000000004</v>
      </c>
      <c r="X542" s="48"/>
      <c r="Y542" s="48"/>
      <c r="Z542" s="48"/>
    </row>
    <row r="543" spans="1:26" ht="15" customHeight="1">
      <c r="A543" s="59" t="s">
        <v>1077</v>
      </c>
      <c r="B543" s="58" t="s">
        <v>483</v>
      </c>
      <c r="C543" s="58" t="s">
        <v>176</v>
      </c>
      <c r="D543" s="58" t="s">
        <v>155</v>
      </c>
      <c r="E543" s="58" t="s">
        <v>155</v>
      </c>
      <c r="F543" s="58" t="s">
        <v>155</v>
      </c>
      <c r="G543" s="58" t="s">
        <v>313</v>
      </c>
      <c r="H543" s="58" t="s">
        <v>314</v>
      </c>
      <c r="I543" s="58">
        <v>100</v>
      </c>
      <c r="J543" s="58">
        <v>20</v>
      </c>
      <c r="K543" s="58">
        <v>126</v>
      </c>
      <c r="L543" s="58">
        <v>3.9</v>
      </c>
      <c r="M543" s="58" t="s">
        <v>155</v>
      </c>
      <c r="N543" s="58">
        <v>5.9</v>
      </c>
      <c r="O543" s="58" t="s">
        <v>155</v>
      </c>
      <c r="P543" s="58" t="s">
        <v>155</v>
      </c>
      <c r="Q543" s="58" t="s">
        <v>155</v>
      </c>
      <c r="R543" s="58" t="s">
        <v>155</v>
      </c>
      <c r="S543" s="58" t="s">
        <v>155</v>
      </c>
      <c r="T543" s="58">
        <v>250</v>
      </c>
      <c r="U543" s="58">
        <v>3.8</v>
      </c>
      <c r="V543" s="58">
        <v>4.5999999999999996</v>
      </c>
      <c r="W543" s="58" t="s">
        <v>155</v>
      </c>
      <c r="X543" s="48"/>
      <c r="Y543" s="48"/>
      <c r="Z543" s="48"/>
    </row>
    <row r="544" spans="1:26" ht="15" customHeight="1">
      <c r="A544" s="59" t="s">
        <v>1078</v>
      </c>
      <c r="B544" s="58" t="s">
        <v>478</v>
      </c>
      <c r="C544" s="58" t="s">
        <v>176</v>
      </c>
      <c r="D544" s="58" t="s">
        <v>155</v>
      </c>
      <c r="E544" s="58" t="s">
        <v>155</v>
      </c>
      <c r="F544" s="58" t="s">
        <v>155</v>
      </c>
      <c r="G544" s="58" t="s">
        <v>313</v>
      </c>
      <c r="H544" s="58" t="s">
        <v>314</v>
      </c>
      <c r="I544" s="58">
        <v>100</v>
      </c>
      <c r="J544" s="58">
        <v>20</v>
      </c>
      <c r="K544" s="58">
        <v>38</v>
      </c>
      <c r="L544" s="58">
        <v>14.4</v>
      </c>
      <c r="M544" s="58" t="s">
        <v>155</v>
      </c>
      <c r="N544" s="58" t="s">
        <v>155</v>
      </c>
      <c r="O544" s="58">
        <v>22</v>
      </c>
      <c r="P544" s="58" t="s">
        <v>155</v>
      </c>
      <c r="Q544" s="58" t="s">
        <v>155</v>
      </c>
      <c r="R544" s="58" t="s">
        <v>155</v>
      </c>
      <c r="S544" s="58" t="s">
        <v>155</v>
      </c>
      <c r="T544" s="58">
        <v>4540</v>
      </c>
      <c r="U544" s="58">
        <v>3.8</v>
      </c>
      <c r="V544" s="58">
        <v>65</v>
      </c>
      <c r="W544" s="58" t="s">
        <v>155</v>
      </c>
      <c r="X544" s="48"/>
      <c r="Y544" s="48"/>
      <c r="Z544" s="48"/>
    </row>
    <row r="545" spans="1:26" ht="15" customHeight="1">
      <c r="A545" s="59" t="s">
        <v>1079</v>
      </c>
      <c r="B545" s="58" t="s">
        <v>472</v>
      </c>
      <c r="C545" s="58" t="s">
        <v>176</v>
      </c>
      <c r="D545" s="58" t="s">
        <v>155</v>
      </c>
      <c r="E545" s="58" t="s">
        <v>155</v>
      </c>
      <c r="F545" s="58" t="s">
        <v>155</v>
      </c>
      <c r="G545" s="58" t="s">
        <v>313</v>
      </c>
      <c r="H545" s="58" t="s">
        <v>314</v>
      </c>
      <c r="I545" s="58">
        <v>100</v>
      </c>
      <c r="J545" s="58">
        <v>20</v>
      </c>
      <c r="K545" s="58">
        <v>22</v>
      </c>
      <c r="L545" s="58">
        <v>28</v>
      </c>
      <c r="M545" s="58" t="s">
        <v>155</v>
      </c>
      <c r="N545" s="58" t="s">
        <v>155</v>
      </c>
      <c r="O545" s="58">
        <v>39</v>
      </c>
      <c r="P545" s="58" t="s">
        <v>155</v>
      </c>
      <c r="Q545" s="58" t="s">
        <v>155</v>
      </c>
      <c r="R545" s="58" t="s">
        <v>155</v>
      </c>
      <c r="S545" s="58" t="s">
        <v>155</v>
      </c>
      <c r="T545" s="58">
        <v>4728</v>
      </c>
      <c r="U545" s="58">
        <v>3</v>
      </c>
      <c r="V545" s="58">
        <v>82</v>
      </c>
      <c r="W545" s="58" t="s">
        <v>155</v>
      </c>
      <c r="X545" s="48"/>
      <c r="Y545" s="48"/>
      <c r="Z545" s="48"/>
    </row>
    <row r="546" spans="1:26" ht="15" customHeight="1">
      <c r="A546" s="59" t="s">
        <v>1080</v>
      </c>
      <c r="B546" s="58" t="s">
        <v>472</v>
      </c>
      <c r="C546" s="58" t="s">
        <v>176</v>
      </c>
      <c r="D546" s="58" t="s">
        <v>155</v>
      </c>
      <c r="E546" s="58" t="s">
        <v>155</v>
      </c>
      <c r="F546" s="58" t="s">
        <v>155</v>
      </c>
      <c r="G546" s="58" t="s">
        <v>313</v>
      </c>
      <c r="H546" s="58" t="s">
        <v>314</v>
      </c>
      <c r="I546" s="58">
        <v>100</v>
      </c>
      <c r="J546" s="58">
        <v>20</v>
      </c>
      <c r="K546" s="58">
        <v>12</v>
      </c>
      <c r="L546" s="58">
        <v>55</v>
      </c>
      <c r="M546" s="58" t="s">
        <v>155</v>
      </c>
      <c r="N546" s="58">
        <v>78</v>
      </c>
      <c r="O546" s="58" t="s">
        <v>155</v>
      </c>
      <c r="P546" s="58" t="s">
        <v>155</v>
      </c>
      <c r="Q546" s="58" t="s">
        <v>155</v>
      </c>
      <c r="R546" s="58" t="s">
        <v>155</v>
      </c>
      <c r="S546" s="58" t="s">
        <v>155</v>
      </c>
      <c r="T546" s="58">
        <v>2039</v>
      </c>
      <c r="U546" s="58">
        <v>3</v>
      </c>
      <c r="V546" s="58">
        <v>40</v>
      </c>
      <c r="W546" s="58" t="s">
        <v>155</v>
      </c>
      <c r="X546" s="48"/>
      <c r="Y546" s="48"/>
      <c r="Z546" s="48"/>
    </row>
    <row r="547" spans="1:26" ht="15" customHeight="1">
      <c r="A547" s="59" t="s">
        <v>1081</v>
      </c>
      <c r="B547" s="58" t="s">
        <v>1082</v>
      </c>
      <c r="C547" s="58" t="s">
        <v>176</v>
      </c>
      <c r="D547" s="58" t="s">
        <v>155</v>
      </c>
      <c r="E547" s="58" t="s">
        <v>155</v>
      </c>
      <c r="F547" s="58" t="s">
        <v>155</v>
      </c>
      <c r="G547" s="58" t="s">
        <v>313</v>
      </c>
      <c r="H547" s="58" t="s">
        <v>314</v>
      </c>
      <c r="I547" s="58">
        <v>100</v>
      </c>
      <c r="J547" s="58">
        <v>20</v>
      </c>
      <c r="K547" s="58">
        <v>240</v>
      </c>
      <c r="L547" s="58">
        <v>2.8</v>
      </c>
      <c r="M547" s="58" t="s">
        <v>155</v>
      </c>
      <c r="N547" s="58">
        <v>4.2</v>
      </c>
      <c r="O547" s="58" t="s">
        <v>155</v>
      </c>
      <c r="P547" s="58" t="s">
        <v>155</v>
      </c>
      <c r="Q547" s="58" t="s">
        <v>155</v>
      </c>
      <c r="R547" s="58" t="s">
        <v>155</v>
      </c>
      <c r="S547" s="58" t="s">
        <v>155</v>
      </c>
      <c r="T547" s="58">
        <v>1454</v>
      </c>
      <c r="U547" s="58">
        <v>3</v>
      </c>
      <c r="V547" s="58">
        <v>27</v>
      </c>
      <c r="W547" s="58" t="s">
        <v>155</v>
      </c>
      <c r="X547" s="48"/>
      <c r="Y547" s="48"/>
      <c r="Z547" s="48"/>
    </row>
    <row r="548" spans="1:26" ht="15" customHeight="1">
      <c r="A548" s="59" t="s">
        <v>1083</v>
      </c>
      <c r="B548" s="58" t="s">
        <v>1041</v>
      </c>
      <c r="C548" s="58" t="s">
        <v>176</v>
      </c>
      <c r="D548" s="58" t="s">
        <v>155</v>
      </c>
      <c r="E548" s="58" t="s">
        <v>133</v>
      </c>
      <c r="F548" s="58" t="s">
        <v>155</v>
      </c>
      <c r="G548" s="58" t="s">
        <v>313</v>
      </c>
      <c r="H548" s="58" t="s">
        <v>314</v>
      </c>
      <c r="I548" s="58">
        <v>60</v>
      </c>
      <c r="J548" s="58">
        <v>20</v>
      </c>
      <c r="K548" s="58">
        <v>215</v>
      </c>
      <c r="L548" s="58">
        <v>2.6</v>
      </c>
      <c r="M548" s="58" t="s">
        <v>155</v>
      </c>
      <c r="N548" s="58" t="s">
        <v>155</v>
      </c>
      <c r="O548" s="58">
        <v>4.4000000000000004</v>
      </c>
      <c r="P548" s="58" t="s">
        <v>155</v>
      </c>
      <c r="Q548" s="58" t="s">
        <v>155</v>
      </c>
      <c r="R548" s="58" t="s">
        <v>155</v>
      </c>
      <c r="S548" s="58" t="s">
        <v>155</v>
      </c>
      <c r="T548" s="58">
        <v>4728</v>
      </c>
      <c r="U548" s="58">
        <v>3</v>
      </c>
      <c r="V548" s="58">
        <v>82</v>
      </c>
      <c r="W548" s="58" t="s">
        <v>155</v>
      </c>
      <c r="X548" s="48"/>
      <c r="Y548" s="48"/>
      <c r="Z548" s="48"/>
    </row>
    <row r="549" spans="1:26" ht="15" customHeight="1">
      <c r="A549" s="59" t="s">
        <v>1084</v>
      </c>
      <c r="B549" s="58" t="s">
        <v>1041</v>
      </c>
      <c r="C549" s="58" t="s">
        <v>176</v>
      </c>
      <c r="D549" s="58" t="s">
        <v>155</v>
      </c>
      <c r="E549" s="58" t="s">
        <v>133</v>
      </c>
      <c r="F549" s="58" t="s">
        <v>155</v>
      </c>
      <c r="G549" s="58" t="s">
        <v>313</v>
      </c>
      <c r="H549" s="58" t="s">
        <v>314</v>
      </c>
      <c r="I549" s="58">
        <v>60</v>
      </c>
      <c r="J549" s="58">
        <v>20</v>
      </c>
      <c r="K549" s="58">
        <v>95</v>
      </c>
      <c r="L549" s="58">
        <v>6.1</v>
      </c>
      <c r="M549" s="58" t="s">
        <v>155</v>
      </c>
      <c r="N549" s="58" t="s">
        <v>155</v>
      </c>
      <c r="O549" s="58">
        <v>10</v>
      </c>
      <c r="P549" s="58" t="s">
        <v>155</v>
      </c>
      <c r="Q549" s="58" t="s">
        <v>155</v>
      </c>
      <c r="R549" s="58" t="s">
        <v>155</v>
      </c>
      <c r="S549" s="58" t="s">
        <v>155</v>
      </c>
      <c r="T549" s="58">
        <v>2039</v>
      </c>
      <c r="U549" s="58">
        <v>3</v>
      </c>
      <c r="V549" s="58">
        <v>40</v>
      </c>
      <c r="W549" s="58" t="s">
        <v>155</v>
      </c>
      <c r="X549" s="48"/>
      <c r="Y549" s="48"/>
      <c r="Z549" s="48"/>
    </row>
    <row r="550" spans="1:26" ht="15" customHeight="1">
      <c r="A550" s="59" t="s">
        <v>1085</v>
      </c>
      <c r="B550" s="58" t="s">
        <v>1041</v>
      </c>
      <c r="C550" s="58" t="s">
        <v>176</v>
      </c>
      <c r="D550" s="58" t="s">
        <v>155</v>
      </c>
      <c r="E550" s="58" t="s">
        <v>133</v>
      </c>
      <c r="F550" s="58" t="s">
        <v>155</v>
      </c>
      <c r="G550" s="58" t="s">
        <v>313</v>
      </c>
      <c r="H550" s="58" t="s">
        <v>314</v>
      </c>
      <c r="I550" s="58">
        <v>60</v>
      </c>
      <c r="J550" s="58">
        <v>20</v>
      </c>
      <c r="K550" s="58">
        <v>64</v>
      </c>
      <c r="L550" s="58">
        <v>9</v>
      </c>
      <c r="M550" s="58" t="s">
        <v>155</v>
      </c>
      <c r="N550" s="58" t="s">
        <v>155</v>
      </c>
      <c r="O550" s="58">
        <v>17</v>
      </c>
      <c r="P550" s="58" t="s">
        <v>155</v>
      </c>
      <c r="Q550" s="58" t="s">
        <v>155</v>
      </c>
      <c r="R550" s="58" t="s">
        <v>155</v>
      </c>
      <c r="S550" s="58" t="s">
        <v>155</v>
      </c>
      <c r="T550" s="58">
        <v>1454</v>
      </c>
      <c r="U550" s="58">
        <v>3</v>
      </c>
      <c r="V550" s="58">
        <v>27</v>
      </c>
      <c r="W550" s="58" t="s">
        <v>155</v>
      </c>
      <c r="X550" s="48"/>
      <c r="Y550" s="48"/>
      <c r="Z550" s="48"/>
    </row>
    <row r="551" spans="1:26" ht="15" customHeight="1">
      <c r="A551" s="59" t="s">
        <v>1086</v>
      </c>
      <c r="B551" s="58" t="s">
        <v>487</v>
      </c>
      <c r="C551" s="58" t="s">
        <v>176</v>
      </c>
      <c r="D551" s="58" t="s">
        <v>155</v>
      </c>
      <c r="E551" s="58" t="s">
        <v>133</v>
      </c>
      <c r="F551" s="58" t="s">
        <v>155</v>
      </c>
      <c r="G551" s="58" t="s">
        <v>313</v>
      </c>
      <c r="H551" s="58" t="s">
        <v>314</v>
      </c>
      <c r="I551" s="58">
        <v>60</v>
      </c>
      <c r="J551" s="58">
        <v>20</v>
      </c>
      <c r="K551" s="58">
        <v>168</v>
      </c>
      <c r="L551" s="58">
        <v>3.3</v>
      </c>
      <c r="M551" s="58" t="s">
        <v>155</v>
      </c>
      <c r="N551" s="58" t="s">
        <v>155</v>
      </c>
      <c r="O551" s="58">
        <v>5</v>
      </c>
      <c r="P551" s="58" t="s">
        <v>155</v>
      </c>
      <c r="Q551" s="58" t="s">
        <v>155</v>
      </c>
      <c r="R551" s="58" t="s">
        <v>155</v>
      </c>
      <c r="S551" s="58" t="s">
        <v>155</v>
      </c>
      <c r="T551" s="58">
        <v>800</v>
      </c>
      <c r="U551" s="58">
        <v>3</v>
      </c>
      <c r="V551" s="58">
        <v>16</v>
      </c>
      <c r="W551" s="58" t="s">
        <v>155</v>
      </c>
      <c r="X551" s="48"/>
      <c r="Y551" s="48"/>
      <c r="Z551" s="48"/>
    </row>
    <row r="552" spans="1:26" ht="15" customHeight="1">
      <c r="A552" s="59" t="s">
        <v>1087</v>
      </c>
      <c r="B552" s="58" t="s">
        <v>487</v>
      </c>
      <c r="C552" s="58" t="s">
        <v>176</v>
      </c>
      <c r="D552" s="58" t="s">
        <v>155</v>
      </c>
      <c r="E552" s="58" t="s">
        <v>133</v>
      </c>
      <c r="F552" s="58" t="s">
        <v>155</v>
      </c>
      <c r="G552" s="58" t="s">
        <v>313</v>
      </c>
      <c r="H552" s="58" t="s">
        <v>314</v>
      </c>
      <c r="I552" s="58">
        <v>60</v>
      </c>
      <c r="J552" s="58">
        <v>20</v>
      </c>
      <c r="K552" s="58">
        <v>94</v>
      </c>
      <c r="L552" s="58">
        <v>5.9</v>
      </c>
      <c r="M552" s="58" t="s">
        <v>155</v>
      </c>
      <c r="N552" s="58" t="s">
        <v>155</v>
      </c>
      <c r="O552" s="58">
        <v>9.6</v>
      </c>
      <c r="P552" s="58" t="s">
        <v>155</v>
      </c>
      <c r="Q552" s="58" t="s">
        <v>155</v>
      </c>
      <c r="R552" s="58" t="s">
        <v>155</v>
      </c>
      <c r="S552" s="58" t="s">
        <v>155</v>
      </c>
      <c r="T552" s="58">
        <v>3043</v>
      </c>
      <c r="U552" s="58">
        <v>4</v>
      </c>
      <c r="V552" s="58">
        <v>53</v>
      </c>
      <c r="W552" s="58" t="s">
        <v>155</v>
      </c>
      <c r="X552" s="48"/>
      <c r="Y552" s="48"/>
      <c r="Z552" s="48"/>
    </row>
    <row r="553" spans="1:26" ht="15" customHeight="1">
      <c r="A553" s="59" t="s">
        <v>1088</v>
      </c>
      <c r="B553" s="58" t="s">
        <v>487</v>
      </c>
      <c r="C553" s="58" t="s">
        <v>176</v>
      </c>
      <c r="D553" s="58" t="s">
        <v>155</v>
      </c>
      <c r="E553" s="58" t="s">
        <v>133</v>
      </c>
      <c r="F553" s="58" t="s">
        <v>155</v>
      </c>
      <c r="G553" s="58" t="s">
        <v>313</v>
      </c>
      <c r="H553" s="58" t="s">
        <v>314</v>
      </c>
      <c r="I553" s="58">
        <v>60</v>
      </c>
      <c r="J553" s="58">
        <v>20</v>
      </c>
      <c r="K553" s="58">
        <v>66</v>
      </c>
      <c r="L553" s="58">
        <v>7.9</v>
      </c>
      <c r="M553" s="58" t="s">
        <v>155</v>
      </c>
      <c r="N553" s="58" t="s">
        <v>155</v>
      </c>
      <c r="O553" s="58">
        <v>14.5</v>
      </c>
      <c r="P553" s="58" t="s">
        <v>155</v>
      </c>
      <c r="Q553" s="58" t="s">
        <v>155</v>
      </c>
      <c r="R553" s="58" t="s">
        <v>155</v>
      </c>
      <c r="S553" s="58" t="s">
        <v>155</v>
      </c>
      <c r="T553" s="58">
        <v>2118</v>
      </c>
      <c r="U553" s="58">
        <v>4</v>
      </c>
      <c r="V553" s="58">
        <v>36</v>
      </c>
      <c r="W553" s="58" t="s">
        <v>155</v>
      </c>
      <c r="X553" s="48"/>
      <c r="Y553" s="48"/>
      <c r="Z553" s="48"/>
    </row>
    <row r="554" spans="1:26" ht="15" customHeight="1">
      <c r="A554" s="59" t="s">
        <v>1089</v>
      </c>
      <c r="B554" s="58" t="s">
        <v>487</v>
      </c>
      <c r="C554" s="58" t="s">
        <v>176</v>
      </c>
      <c r="D554" s="58" t="s">
        <v>155</v>
      </c>
      <c r="E554" s="58" t="s">
        <v>133</v>
      </c>
      <c r="F554" s="58" t="s">
        <v>155</v>
      </c>
      <c r="G554" s="58" t="s">
        <v>313</v>
      </c>
      <c r="H554" s="58" t="s">
        <v>314</v>
      </c>
      <c r="I554" s="58">
        <v>60</v>
      </c>
      <c r="J554" s="58">
        <v>20</v>
      </c>
      <c r="K554" s="58">
        <v>38</v>
      </c>
      <c r="L554" s="58">
        <v>13.5</v>
      </c>
      <c r="M554" s="58" t="s">
        <v>155</v>
      </c>
      <c r="N554" s="58" t="s">
        <v>155</v>
      </c>
      <c r="O554" s="58">
        <v>24</v>
      </c>
      <c r="P554" s="58" t="s">
        <v>155</v>
      </c>
      <c r="Q554" s="58" t="s">
        <v>155</v>
      </c>
      <c r="R554" s="58" t="s">
        <v>155</v>
      </c>
      <c r="S554" s="58" t="s">
        <v>155</v>
      </c>
      <c r="T554" s="58">
        <v>1116</v>
      </c>
      <c r="U554" s="58">
        <v>4</v>
      </c>
      <c r="V554" s="58">
        <v>22</v>
      </c>
      <c r="W554" s="58" t="s">
        <v>155</v>
      </c>
      <c r="X554" s="48"/>
      <c r="Y554" s="48"/>
      <c r="Z554" s="48"/>
    </row>
    <row r="555" spans="1:26" ht="15" customHeight="1">
      <c r="A555" s="59" t="s">
        <v>1090</v>
      </c>
      <c r="B555" s="58" t="s">
        <v>487</v>
      </c>
      <c r="C555" s="58" t="s">
        <v>176</v>
      </c>
      <c r="D555" s="58" t="s">
        <v>155</v>
      </c>
      <c r="E555" s="58" t="s">
        <v>133</v>
      </c>
      <c r="F555" s="58" t="s">
        <v>155</v>
      </c>
      <c r="G555" s="58" t="s">
        <v>313</v>
      </c>
      <c r="H555" s="58" t="s">
        <v>314</v>
      </c>
      <c r="I555" s="58">
        <v>150</v>
      </c>
      <c r="J555" s="58">
        <v>20</v>
      </c>
      <c r="K555" s="58">
        <v>65</v>
      </c>
      <c r="L555" s="58">
        <v>16</v>
      </c>
      <c r="M555" s="58">
        <v>19</v>
      </c>
      <c r="N555" s="58" t="s">
        <v>155</v>
      </c>
      <c r="O555" s="58" t="s">
        <v>155</v>
      </c>
      <c r="P555" s="58" t="s">
        <v>155</v>
      </c>
      <c r="Q555" s="58" t="s">
        <v>155</v>
      </c>
      <c r="R555" s="58" t="s">
        <v>155</v>
      </c>
      <c r="S555" s="58" t="s">
        <v>155</v>
      </c>
      <c r="T555" s="58">
        <v>1116</v>
      </c>
      <c r="U555" s="58">
        <v>4</v>
      </c>
      <c r="V555" s="58">
        <v>22</v>
      </c>
      <c r="W555" s="58" t="s">
        <v>155</v>
      </c>
      <c r="X555" s="48"/>
      <c r="Y555" s="48"/>
      <c r="Z555" s="48"/>
    </row>
    <row r="556" spans="1:26" ht="15" customHeight="1">
      <c r="A556" s="59" t="s">
        <v>1091</v>
      </c>
      <c r="B556" s="58" t="s">
        <v>487</v>
      </c>
      <c r="C556" s="58" t="s">
        <v>176</v>
      </c>
      <c r="D556" s="58" t="s">
        <v>155</v>
      </c>
      <c r="E556" s="58" t="s">
        <v>133</v>
      </c>
      <c r="F556" s="58" t="s">
        <v>155</v>
      </c>
      <c r="G556" s="58" t="s">
        <v>313</v>
      </c>
      <c r="H556" s="58" t="s">
        <v>314</v>
      </c>
      <c r="I556" s="58">
        <v>150</v>
      </c>
      <c r="J556" s="58">
        <v>20</v>
      </c>
      <c r="K556" s="58">
        <v>40</v>
      </c>
      <c r="L556" s="58">
        <v>25</v>
      </c>
      <c r="M556" s="58">
        <v>28</v>
      </c>
      <c r="N556" s="58" t="s">
        <v>155</v>
      </c>
      <c r="O556" s="58" t="s">
        <v>155</v>
      </c>
      <c r="P556" s="58" t="s">
        <v>155</v>
      </c>
      <c r="Q556" s="58" t="s">
        <v>155</v>
      </c>
      <c r="R556" s="58" t="s">
        <v>155</v>
      </c>
      <c r="S556" s="58" t="s">
        <v>155</v>
      </c>
      <c r="T556" s="58">
        <v>1168</v>
      </c>
      <c r="U556" s="58">
        <v>2.5</v>
      </c>
      <c r="V556" s="58">
        <v>16.7</v>
      </c>
      <c r="W556" s="58" t="s">
        <v>155</v>
      </c>
      <c r="X556" s="48"/>
      <c r="Y556" s="48"/>
      <c r="Z556" s="48"/>
    </row>
    <row r="557" spans="1:26" ht="15" customHeight="1">
      <c r="A557" s="59" t="s">
        <v>1092</v>
      </c>
      <c r="B557" s="58" t="s">
        <v>487</v>
      </c>
      <c r="C557" s="58" t="s">
        <v>176</v>
      </c>
      <c r="D557" s="58" t="s">
        <v>155</v>
      </c>
      <c r="E557" s="58" t="s">
        <v>133</v>
      </c>
      <c r="F557" s="58" t="s">
        <v>155</v>
      </c>
      <c r="G557" s="58" t="s">
        <v>313</v>
      </c>
      <c r="H557" s="58" t="s">
        <v>314</v>
      </c>
      <c r="I557" s="58">
        <v>150</v>
      </c>
      <c r="J557" s="58">
        <v>20</v>
      </c>
      <c r="K557" s="58">
        <v>26</v>
      </c>
      <c r="L557" s="58">
        <v>49</v>
      </c>
      <c r="M557" s="58">
        <v>54</v>
      </c>
      <c r="N557" s="58" t="s">
        <v>155</v>
      </c>
      <c r="O557" s="58" t="s">
        <v>155</v>
      </c>
      <c r="P557" s="58" t="s">
        <v>155</v>
      </c>
      <c r="Q557" s="58" t="s">
        <v>155</v>
      </c>
      <c r="R557" s="58" t="s">
        <v>155</v>
      </c>
      <c r="S557" s="58" t="s">
        <v>155</v>
      </c>
      <c r="T557" s="58">
        <v>800</v>
      </c>
      <c r="U557" s="58">
        <v>3</v>
      </c>
      <c r="V557" s="58">
        <v>16</v>
      </c>
      <c r="W557" s="58" t="s">
        <v>155</v>
      </c>
      <c r="X557" s="48"/>
      <c r="Y557" s="48"/>
      <c r="Z557" s="48"/>
    </row>
    <row r="558" spans="1:26" ht="15" customHeight="1">
      <c r="A558" s="59" t="s">
        <v>1093</v>
      </c>
      <c r="B558" s="58" t="s">
        <v>263</v>
      </c>
      <c r="C558" s="58" t="s">
        <v>176</v>
      </c>
      <c r="D558" s="58" t="s">
        <v>155</v>
      </c>
      <c r="E558" s="58" t="s">
        <v>155</v>
      </c>
      <c r="F558" s="58" t="s">
        <v>155</v>
      </c>
      <c r="G558" s="58" t="s">
        <v>313</v>
      </c>
      <c r="H558" s="58" t="s">
        <v>314</v>
      </c>
      <c r="I558" s="58">
        <v>150</v>
      </c>
      <c r="J558" s="58">
        <v>20</v>
      </c>
      <c r="K558" s="58">
        <v>9</v>
      </c>
      <c r="L558" s="58">
        <v>54</v>
      </c>
      <c r="M558" s="58">
        <v>59</v>
      </c>
      <c r="N558" s="58" t="s">
        <v>155</v>
      </c>
      <c r="O558" s="58" t="s">
        <v>155</v>
      </c>
      <c r="P558" s="58" t="s">
        <v>155</v>
      </c>
      <c r="Q558" s="58" t="s">
        <v>155</v>
      </c>
      <c r="R558" s="58" t="s">
        <v>155</v>
      </c>
      <c r="S558" s="58" t="s">
        <v>155</v>
      </c>
      <c r="T558" s="58">
        <v>800</v>
      </c>
      <c r="U558" s="58">
        <v>3</v>
      </c>
      <c r="V558" s="58">
        <v>16</v>
      </c>
      <c r="W558" s="58" t="s">
        <v>155</v>
      </c>
      <c r="X558" s="48"/>
      <c r="Y558" s="48"/>
      <c r="Z558" s="48"/>
    </row>
    <row r="559" spans="1:26" ht="15" customHeight="1">
      <c r="A559" s="59" t="s">
        <v>1094</v>
      </c>
      <c r="B559" s="58" t="s">
        <v>580</v>
      </c>
      <c r="C559" s="58" t="s">
        <v>176</v>
      </c>
      <c r="D559" s="58" t="s">
        <v>155</v>
      </c>
      <c r="E559" s="58" t="s">
        <v>155</v>
      </c>
      <c r="F559" s="58" t="s">
        <v>155</v>
      </c>
      <c r="G559" s="58" t="s">
        <v>313</v>
      </c>
      <c r="H559" s="58" t="s">
        <v>314</v>
      </c>
      <c r="I559" s="58">
        <v>60</v>
      </c>
      <c r="J559" s="58">
        <v>20</v>
      </c>
      <c r="K559" s="58">
        <v>20</v>
      </c>
      <c r="L559" s="58">
        <v>14</v>
      </c>
      <c r="M559" s="58" t="s">
        <v>155</v>
      </c>
      <c r="N559" s="58" t="s">
        <v>155</v>
      </c>
      <c r="O559" s="58">
        <v>21</v>
      </c>
      <c r="P559" s="58" t="s">
        <v>155</v>
      </c>
      <c r="Q559" s="58" t="s">
        <v>155</v>
      </c>
      <c r="R559" s="58" t="s">
        <v>155</v>
      </c>
      <c r="S559" s="58" t="s">
        <v>155</v>
      </c>
      <c r="T559" s="58">
        <v>1454</v>
      </c>
      <c r="U559" s="58">
        <v>3</v>
      </c>
      <c r="V559" s="58">
        <v>27</v>
      </c>
      <c r="W559" s="58" t="s">
        <v>155</v>
      </c>
      <c r="X559" s="48"/>
      <c r="Y559" s="48"/>
      <c r="Z559" s="48"/>
    </row>
    <row r="560" spans="1:26" ht="15" customHeight="1">
      <c r="A560" s="59" t="s">
        <v>1095</v>
      </c>
      <c r="B560" s="58" t="s">
        <v>580</v>
      </c>
      <c r="C560" s="58" t="s">
        <v>176</v>
      </c>
      <c r="D560" s="58" t="s">
        <v>155</v>
      </c>
      <c r="E560" s="58" t="s">
        <v>155</v>
      </c>
      <c r="F560" s="58" t="s">
        <v>155</v>
      </c>
      <c r="G560" s="58" t="s">
        <v>313</v>
      </c>
      <c r="H560" s="58" t="s">
        <v>314</v>
      </c>
      <c r="I560" s="58">
        <v>60</v>
      </c>
      <c r="J560" s="58">
        <v>20</v>
      </c>
      <c r="K560" s="58">
        <v>17</v>
      </c>
      <c r="L560" s="58">
        <v>16</v>
      </c>
      <c r="M560" s="58" t="s">
        <v>155</v>
      </c>
      <c r="N560" s="58" t="s">
        <v>155</v>
      </c>
      <c r="O560" s="58">
        <v>28</v>
      </c>
      <c r="P560" s="58" t="s">
        <v>155</v>
      </c>
      <c r="Q560" s="58" t="s">
        <v>155</v>
      </c>
      <c r="R560" s="58" t="s">
        <v>155</v>
      </c>
      <c r="S560" s="58" t="s">
        <v>155</v>
      </c>
      <c r="T560" s="58">
        <v>1116</v>
      </c>
      <c r="U560" s="58">
        <v>4</v>
      </c>
      <c r="V560" s="58">
        <v>22</v>
      </c>
      <c r="W560" s="58" t="s">
        <v>155</v>
      </c>
      <c r="X560" s="48"/>
      <c r="Y560" s="48"/>
      <c r="Z560" s="48"/>
    </row>
    <row r="561" spans="1:26" ht="15" customHeight="1">
      <c r="A561" s="59" t="s">
        <v>1096</v>
      </c>
      <c r="B561" s="58" t="s">
        <v>472</v>
      </c>
      <c r="C561" s="58" t="s">
        <v>176</v>
      </c>
      <c r="D561" s="58" t="s">
        <v>155</v>
      </c>
      <c r="E561" s="58" t="s">
        <v>133</v>
      </c>
      <c r="F561" s="58" t="s">
        <v>155</v>
      </c>
      <c r="G561" s="58" t="s">
        <v>313</v>
      </c>
      <c r="H561" s="58" t="s">
        <v>314</v>
      </c>
      <c r="I561" s="58">
        <v>60</v>
      </c>
      <c r="J561" s="58">
        <v>20</v>
      </c>
      <c r="K561" s="58">
        <v>36</v>
      </c>
      <c r="L561" s="58">
        <v>14</v>
      </c>
      <c r="M561" s="58" t="s">
        <v>155</v>
      </c>
      <c r="N561" s="58" t="s">
        <v>155</v>
      </c>
      <c r="O561" s="58">
        <v>25</v>
      </c>
      <c r="P561" s="58" t="s">
        <v>155</v>
      </c>
      <c r="Q561" s="58" t="s">
        <v>155</v>
      </c>
      <c r="R561" s="58" t="s">
        <v>155</v>
      </c>
      <c r="S561" s="58" t="s">
        <v>155</v>
      </c>
      <c r="T561" s="58">
        <v>4728</v>
      </c>
      <c r="U561" s="58">
        <v>3</v>
      </c>
      <c r="V561" s="58">
        <v>82</v>
      </c>
      <c r="W561" s="58" t="s">
        <v>155</v>
      </c>
      <c r="X561" s="48"/>
      <c r="Y561" s="48"/>
      <c r="Z561" s="48"/>
    </row>
    <row r="562" spans="1:26" ht="15" customHeight="1">
      <c r="A562" s="59" t="s">
        <v>1097</v>
      </c>
      <c r="B562" s="58" t="s">
        <v>472</v>
      </c>
      <c r="C562" s="58" t="s">
        <v>176</v>
      </c>
      <c r="D562" s="58" t="s">
        <v>155</v>
      </c>
      <c r="E562" s="58" t="s">
        <v>133</v>
      </c>
      <c r="F562" s="58" t="s">
        <v>155</v>
      </c>
      <c r="G562" s="58" t="s">
        <v>313</v>
      </c>
      <c r="H562" s="58" t="s">
        <v>314</v>
      </c>
      <c r="I562" s="58">
        <v>60</v>
      </c>
      <c r="J562" s="58">
        <v>20</v>
      </c>
      <c r="K562" s="58">
        <v>54</v>
      </c>
      <c r="L562" s="58">
        <v>8.4</v>
      </c>
      <c r="M562" s="58" t="s">
        <v>155</v>
      </c>
      <c r="N562" s="58" t="s">
        <v>155</v>
      </c>
      <c r="O562" s="58">
        <v>15</v>
      </c>
      <c r="P562" s="58" t="s">
        <v>155</v>
      </c>
      <c r="Q562" s="58" t="s">
        <v>155</v>
      </c>
      <c r="R562" s="58" t="s">
        <v>155</v>
      </c>
      <c r="S562" s="58" t="s">
        <v>155</v>
      </c>
      <c r="T562" s="58">
        <v>2039</v>
      </c>
      <c r="U562" s="58">
        <v>3</v>
      </c>
      <c r="V562" s="58">
        <v>40</v>
      </c>
      <c r="W562" s="58" t="s">
        <v>155</v>
      </c>
      <c r="X562" s="48"/>
      <c r="Y562" s="48"/>
      <c r="Z562" s="48"/>
    </row>
    <row r="563" spans="1:26" ht="15" customHeight="1">
      <c r="A563" s="59" t="s">
        <v>1098</v>
      </c>
      <c r="B563" s="58" t="s">
        <v>472</v>
      </c>
      <c r="C563" s="58" t="s">
        <v>176</v>
      </c>
      <c r="D563" s="58" t="s">
        <v>155</v>
      </c>
      <c r="E563" s="58" t="s">
        <v>133</v>
      </c>
      <c r="F563" s="58" t="s">
        <v>155</v>
      </c>
      <c r="G563" s="58" t="s">
        <v>313</v>
      </c>
      <c r="H563" s="58" t="s">
        <v>314</v>
      </c>
      <c r="I563" s="58">
        <v>150</v>
      </c>
      <c r="J563" s="58">
        <v>20</v>
      </c>
      <c r="K563" s="58">
        <v>18</v>
      </c>
      <c r="L563" s="58">
        <v>50</v>
      </c>
      <c r="M563" s="58">
        <v>55</v>
      </c>
      <c r="N563" s="58" t="s">
        <v>155</v>
      </c>
      <c r="O563" s="58" t="s">
        <v>155</v>
      </c>
      <c r="P563" s="58" t="s">
        <v>155</v>
      </c>
      <c r="Q563" s="58" t="s">
        <v>155</v>
      </c>
      <c r="R563" s="58" t="s">
        <v>155</v>
      </c>
      <c r="S563" s="58" t="s">
        <v>155</v>
      </c>
      <c r="T563" s="58">
        <v>2039</v>
      </c>
      <c r="U563" s="58">
        <v>3</v>
      </c>
      <c r="V563" s="58">
        <v>40</v>
      </c>
      <c r="W563" s="58" t="s">
        <v>155</v>
      </c>
      <c r="X563" s="48"/>
      <c r="Y563" s="48"/>
      <c r="Z563" s="48"/>
    </row>
    <row r="564" spans="1:26" ht="15" customHeight="1">
      <c r="A564" s="59" t="s">
        <v>1099</v>
      </c>
      <c r="B564" s="58" t="s">
        <v>478</v>
      </c>
      <c r="C564" s="58" t="s">
        <v>176</v>
      </c>
      <c r="D564" s="58" t="s">
        <v>155</v>
      </c>
      <c r="E564" s="58" t="s">
        <v>133</v>
      </c>
      <c r="F564" s="58" t="s">
        <v>155</v>
      </c>
      <c r="G564" s="58" t="s">
        <v>313</v>
      </c>
      <c r="H564" s="58" t="s">
        <v>314</v>
      </c>
      <c r="I564" s="58">
        <v>60</v>
      </c>
      <c r="J564" s="58">
        <v>20</v>
      </c>
      <c r="K564" s="58">
        <v>190</v>
      </c>
      <c r="L564" s="58">
        <v>2.6</v>
      </c>
      <c r="M564" s="58" t="s">
        <v>155</v>
      </c>
      <c r="N564" s="58" t="s">
        <v>155</v>
      </c>
      <c r="O564" s="58">
        <v>4.4000000000000004</v>
      </c>
      <c r="P564" s="58" t="s">
        <v>155</v>
      </c>
      <c r="Q564" s="58" t="s">
        <v>155</v>
      </c>
      <c r="R564" s="58" t="s">
        <v>155</v>
      </c>
      <c r="S564" s="58" t="s">
        <v>155</v>
      </c>
      <c r="T564" s="58">
        <v>1454</v>
      </c>
      <c r="U564" s="58">
        <v>3</v>
      </c>
      <c r="V564" s="58">
        <v>27</v>
      </c>
      <c r="W564" s="58" t="s">
        <v>155</v>
      </c>
      <c r="X564" s="48"/>
      <c r="Y564" s="48"/>
      <c r="Z564" s="48"/>
    </row>
    <row r="565" spans="1:26" ht="15" customHeight="1">
      <c r="A565" s="59" t="s">
        <v>1100</v>
      </c>
      <c r="B565" s="58" t="s">
        <v>478</v>
      </c>
      <c r="C565" s="58" t="s">
        <v>176</v>
      </c>
      <c r="D565" s="58" t="s">
        <v>155</v>
      </c>
      <c r="E565" s="58" t="s">
        <v>155</v>
      </c>
      <c r="F565" s="58" t="s">
        <v>155</v>
      </c>
      <c r="G565" s="58" t="s">
        <v>313</v>
      </c>
      <c r="H565" s="58" t="s">
        <v>314</v>
      </c>
      <c r="I565" s="58">
        <v>60</v>
      </c>
      <c r="J565" s="58">
        <v>20</v>
      </c>
      <c r="K565" s="58">
        <v>83</v>
      </c>
      <c r="L565" s="58">
        <v>5.9</v>
      </c>
      <c r="M565" s="58" t="s">
        <v>155</v>
      </c>
      <c r="N565" s="58" t="s">
        <v>155</v>
      </c>
      <c r="O565" s="58">
        <v>9.5</v>
      </c>
      <c r="P565" s="58" t="s">
        <v>155</v>
      </c>
      <c r="Q565" s="58" t="s">
        <v>155</v>
      </c>
      <c r="R565" s="58" t="s">
        <v>155</v>
      </c>
      <c r="S565" s="58" t="s">
        <v>155</v>
      </c>
      <c r="T565" s="58">
        <v>800</v>
      </c>
      <c r="U565" s="58">
        <v>3</v>
      </c>
      <c r="V565" s="58">
        <v>16</v>
      </c>
      <c r="W565" s="58" t="s">
        <v>155</v>
      </c>
      <c r="X565" s="48"/>
      <c r="Y565" s="48"/>
      <c r="Z565" s="48"/>
    </row>
    <row r="566" spans="1:26" ht="15" customHeight="1">
      <c r="A566" s="59" t="s">
        <v>1101</v>
      </c>
      <c r="B566" s="58" t="s">
        <v>478</v>
      </c>
      <c r="C566" s="58" t="s">
        <v>176</v>
      </c>
      <c r="D566" s="58" t="s">
        <v>155</v>
      </c>
      <c r="E566" s="58" t="s">
        <v>133</v>
      </c>
      <c r="F566" s="58" t="s">
        <v>155</v>
      </c>
      <c r="G566" s="58" t="s">
        <v>313</v>
      </c>
      <c r="H566" s="58" t="s">
        <v>314</v>
      </c>
      <c r="I566" s="58">
        <v>60</v>
      </c>
      <c r="J566" s="58">
        <v>20</v>
      </c>
      <c r="K566" s="58">
        <v>89</v>
      </c>
      <c r="L566" s="58">
        <v>5.9</v>
      </c>
      <c r="M566" s="58" t="s">
        <v>155</v>
      </c>
      <c r="N566" s="58" t="s">
        <v>155</v>
      </c>
      <c r="O566" s="58">
        <v>9.5</v>
      </c>
      <c r="P566" s="58" t="s">
        <v>155</v>
      </c>
      <c r="Q566" s="58" t="s">
        <v>155</v>
      </c>
      <c r="R566" s="58" t="s">
        <v>155</v>
      </c>
      <c r="S566" s="58" t="s">
        <v>155</v>
      </c>
      <c r="T566" s="58">
        <v>3043</v>
      </c>
      <c r="U566" s="58">
        <v>4</v>
      </c>
      <c r="V566" s="58">
        <v>53</v>
      </c>
      <c r="W566" s="58" t="s">
        <v>155</v>
      </c>
      <c r="X566" s="48"/>
      <c r="Y566" s="48"/>
      <c r="Z566" s="48"/>
    </row>
    <row r="567" spans="1:26" ht="15" customHeight="1">
      <c r="A567" s="59" t="s">
        <v>1102</v>
      </c>
      <c r="B567" s="58" t="s">
        <v>478</v>
      </c>
      <c r="C567" s="58" t="s">
        <v>176</v>
      </c>
      <c r="D567" s="58" t="s">
        <v>155</v>
      </c>
      <c r="E567" s="58" t="s">
        <v>133</v>
      </c>
      <c r="F567" s="58" t="s">
        <v>155</v>
      </c>
      <c r="G567" s="58" t="s">
        <v>313</v>
      </c>
      <c r="H567" s="58" t="s">
        <v>314</v>
      </c>
      <c r="I567" s="58">
        <v>60</v>
      </c>
      <c r="J567" s="58">
        <v>20</v>
      </c>
      <c r="K567" s="58">
        <v>59</v>
      </c>
      <c r="L567" s="58">
        <v>7.9</v>
      </c>
      <c r="M567" s="58" t="s">
        <v>155</v>
      </c>
      <c r="N567" s="58" t="s">
        <v>155</v>
      </c>
      <c r="O567" s="58">
        <v>14.5</v>
      </c>
      <c r="P567" s="58" t="s">
        <v>155</v>
      </c>
      <c r="Q567" s="58" t="s">
        <v>155</v>
      </c>
      <c r="R567" s="58" t="s">
        <v>155</v>
      </c>
      <c r="S567" s="58" t="s">
        <v>155</v>
      </c>
      <c r="T567" s="58">
        <v>2118</v>
      </c>
      <c r="U567" s="58">
        <v>4</v>
      </c>
      <c r="V567" s="58">
        <v>36</v>
      </c>
      <c r="W567" s="58" t="s">
        <v>155</v>
      </c>
      <c r="X567" s="48"/>
      <c r="Y567" s="48"/>
      <c r="Z567" s="48"/>
    </row>
    <row r="568" spans="1:26" ht="15" customHeight="1">
      <c r="A568" s="59" t="s">
        <v>1103</v>
      </c>
      <c r="B568" s="58" t="s">
        <v>478</v>
      </c>
      <c r="C568" s="58" t="s">
        <v>176</v>
      </c>
      <c r="D568" s="58" t="s">
        <v>155</v>
      </c>
      <c r="E568" s="58" t="s">
        <v>133</v>
      </c>
      <c r="F568" s="58" t="s">
        <v>155</v>
      </c>
      <c r="G568" s="58" t="s">
        <v>313</v>
      </c>
      <c r="H568" s="58" t="s">
        <v>314</v>
      </c>
      <c r="I568" s="58">
        <v>60</v>
      </c>
      <c r="J568" s="58">
        <v>20</v>
      </c>
      <c r="K568" s="58">
        <v>40</v>
      </c>
      <c r="L568" s="58">
        <v>13.5</v>
      </c>
      <c r="M568" s="58" t="s">
        <v>155</v>
      </c>
      <c r="N568" s="58" t="s">
        <v>155</v>
      </c>
      <c r="O568" s="58">
        <v>24</v>
      </c>
      <c r="P568" s="58" t="s">
        <v>155</v>
      </c>
      <c r="Q568" s="58" t="s">
        <v>155</v>
      </c>
      <c r="R568" s="58" t="s">
        <v>155</v>
      </c>
      <c r="S568" s="58" t="s">
        <v>155</v>
      </c>
      <c r="T568" s="58">
        <v>1116</v>
      </c>
      <c r="U568" s="58">
        <v>4</v>
      </c>
      <c r="V568" s="58">
        <v>22</v>
      </c>
      <c r="W568" s="58" t="s">
        <v>155</v>
      </c>
      <c r="X568" s="48"/>
      <c r="Y568" s="48"/>
      <c r="Z568" s="48"/>
    </row>
    <row r="569" spans="1:26" ht="15" customHeight="1">
      <c r="A569" s="59" t="s">
        <v>1104</v>
      </c>
      <c r="B569" s="58" t="s">
        <v>478</v>
      </c>
      <c r="C569" s="58" t="s">
        <v>176</v>
      </c>
      <c r="D569" s="58" t="s">
        <v>155</v>
      </c>
      <c r="E569" s="58" t="s">
        <v>133</v>
      </c>
      <c r="F569" s="58" t="s">
        <v>155</v>
      </c>
      <c r="G569" s="58" t="s">
        <v>313</v>
      </c>
      <c r="H569" s="58" t="s">
        <v>314</v>
      </c>
      <c r="I569" s="58">
        <v>150</v>
      </c>
      <c r="J569" s="58">
        <v>20</v>
      </c>
      <c r="K569" s="58">
        <v>59</v>
      </c>
      <c r="L569" s="58">
        <v>17</v>
      </c>
      <c r="M569" s="58">
        <v>19</v>
      </c>
      <c r="N569" s="58" t="s">
        <v>155</v>
      </c>
      <c r="O569" s="58" t="s">
        <v>155</v>
      </c>
      <c r="P569" s="58" t="s">
        <v>155</v>
      </c>
      <c r="Q569" s="58" t="s">
        <v>155</v>
      </c>
      <c r="R569" s="58" t="s">
        <v>155</v>
      </c>
      <c r="S569" s="58" t="s">
        <v>155</v>
      </c>
      <c r="T569" s="58">
        <v>800</v>
      </c>
      <c r="U569" s="58">
        <v>3</v>
      </c>
      <c r="V569" s="58">
        <v>16</v>
      </c>
      <c r="W569" s="58" t="s">
        <v>155</v>
      </c>
      <c r="X569" s="48"/>
      <c r="Y569" s="48"/>
      <c r="Z569" s="48"/>
    </row>
    <row r="570" spans="1:26" ht="15" customHeight="1">
      <c r="A570" s="59" t="s">
        <v>1105</v>
      </c>
      <c r="B570" s="58" t="s">
        <v>478</v>
      </c>
      <c r="C570" s="58" t="s">
        <v>176</v>
      </c>
      <c r="D570" s="58" t="s">
        <v>155</v>
      </c>
      <c r="E570" s="58" t="s">
        <v>133</v>
      </c>
      <c r="F570" s="58" t="s">
        <v>155</v>
      </c>
      <c r="G570" s="58" t="s">
        <v>313</v>
      </c>
      <c r="H570" s="58" t="s">
        <v>314</v>
      </c>
      <c r="I570" s="58">
        <v>150</v>
      </c>
      <c r="J570" s="58">
        <v>20</v>
      </c>
      <c r="K570" s="58">
        <v>42</v>
      </c>
      <c r="L570" s="58">
        <v>21</v>
      </c>
      <c r="M570" s="58">
        <v>27</v>
      </c>
      <c r="N570" s="58" t="s">
        <v>155</v>
      </c>
      <c r="O570" s="58" t="s">
        <v>155</v>
      </c>
      <c r="P570" s="58" t="s">
        <v>155</v>
      </c>
      <c r="Q570" s="58" t="s">
        <v>155</v>
      </c>
      <c r="R570" s="58" t="s">
        <v>155</v>
      </c>
      <c r="S570" s="58" t="s">
        <v>155</v>
      </c>
      <c r="T570" s="58">
        <v>9640</v>
      </c>
      <c r="U570" s="58">
        <v>3.8</v>
      </c>
      <c r="V570" s="58">
        <v>128</v>
      </c>
      <c r="W570" s="58" t="s">
        <v>155</v>
      </c>
      <c r="X570" s="48"/>
      <c r="Y570" s="48"/>
      <c r="Z570" s="48"/>
    </row>
    <row r="571" spans="1:26" ht="15" customHeight="1">
      <c r="A571" s="59" t="s">
        <v>1106</v>
      </c>
      <c r="B571" s="58" t="s">
        <v>478</v>
      </c>
      <c r="C571" s="58" t="s">
        <v>176</v>
      </c>
      <c r="D571" s="58" t="s">
        <v>155</v>
      </c>
      <c r="E571" s="58" t="s">
        <v>133</v>
      </c>
      <c r="F571" s="58" t="s">
        <v>155</v>
      </c>
      <c r="G571" s="58" t="s">
        <v>313</v>
      </c>
      <c r="H571" s="58" t="s">
        <v>314</v>
      </c>
      <c r="I571" s="58">
        <v>150</v>
      </c>
      <c r="J571" s="58">
        <v>20</v>
      </c>
      <c r="K571" s="58">
        <v>25</v>
      </c>
      <c r="L571" s="58">
        <v>49</v>
      </c>
      <c r="M571" s="58">
        <v>53</v>
      </c>
      <c r="N571" s="58" t="s">
        <v>155</v>
      </c>
      <c r="O571" s="58" t="s">
        <v>155</v>
      </c>
      <c r="P571" s="58" t="s">
        <v>155</v>
      </c>
      <c r="Q571" s="58" t="s">
        <v>155</v>
      </c>
      <c r="R571" s="58" t="s">
        <v>155</v>
      </c>
      <c r="S571" s="58" t="s">
        <v>155</v>
      </c>
      <c r="T571" s="58">
        <v>2658</v>
      </c>
      <c r="U571" s="58">
        <v>3</v>
      </c>
      <c r="V571" s="58">
        <v>62</v>
      </c>
      <c r="W571" s="58" t="s">
        <v>155</v>
      </c>
      <c r="X571" s="48"/>
      <c r="Y571" s="48"/>
      <c r="Z571" s="48"/>
    </row>
    <row r="572" spans="1:26" ht="15" customHeight="1">
      <c r="A572" s="59" t="s">
        <v>1107</v>
      </c>
      <c r="B572" s="58" t="s">
        <v>480</v>
      </c>
      <c r="C572" s="58" t="s">
        <v>176</v>
      </c>
      <c r="D572" s="58" t="s">
        <v>155</v>
      </c>
      <c r="E572" s="58" t="s">
        <v>133</v>
      </c>
      <c r="F572" s="58" t="s">
        <v>155</v>
      </c>
      <c r="G572" s="58" t="s">
        <v>340</v>
      </c>
      <c r="H572" s="58" t="s">
        <v>341</v>
      </c>
      <c r="I572" s="58">
        <v>60</v>
      </c>
      <c r="J572" s="58">
        <v>20</v>
      </c>
      <c r="K572" s="58">
        <v>36</v>
      </c>
      <c r="L572" s="58">
        <v>14</v>
      </c>
      <c r="M572" s="58" t="s">
        <v>155</v>
      </c>
      <c r="N572" s="58" t="s">
        <v>155</v>
      </c>
      <c r="O572" s="58">
        <v>25</v>
      </c>
      <c r="P572" s="58" t="s">
        <v>155</v>
      </c>
      <c r="Q572" s="58" t="s">
        <v>155</v>
      </c>
      <c r="R572" s="58" t="s">
        <v>155</v>
      </c>
      <c r="S572" s="58" t="s">
        <v>155</v>
      </c>
      <c r="T572" s="58">
        <v>1459</v>
      </c>
      <c r="U572" s="58">
        <v>3</v>
      </c>
      <c r="V572" s="58">
        <v>35</v>
      </c>
      <c r="W572" s="58" t="s">
        <v>155</v>
      </c>
      <c r="X572" s="48"/>
      <c r="Y572" s="48"/>
      <c r="Z572" s="48"/>
    </row>
    <row r="573" spans="1:26" ht="15" customHeight="1">
      <c r="A573" s="59" t="s">
        <v>1108</v>
      </c>
      <c r="B573" s="58" t="s">
        <v>1082</v>
      </c>
      <c r="C573" s="58" t="s">
        <v>176</v>
      </c>
      <c r="D573" s="58" t="s">
        <v>155</v>
      </c>
      <c r="E573" s="58" t="s">
        <v>155</v>
      </c>
      <c r="F573" s="58" t="s">
        <v>155</v>
      </c>
      <c r="G573" s="58" t="s">
        <v>313</v>
      </c>
      <c r="H573" s="58" t="s">
        <v>314</v>
      </c>
      <c r="I573" s="58">
        <v>100</v>
      </c>
      <c r="J573" s="58">
        <v>20</v>
      </c>
      <c r="K573" s="58">
        <v>398</v>
      </c>
      <c r="L573" s="58">
        <v>1.5</v>
      </c>
      <c r="M573" s="58" t="s">
        <v>155</v>
      </c>
      <c r="N573" s="58">
        <v>2.4</v>
      </c>
      <c r="O573" s="58" t="s">
        <v>155</v>
      </c>
      <c r="P573" s="58" t="s">
        <v>155</v>
      </c>
      <c r="Q573" s="58" t="s">
        <v>155</v>
      </c>
      <c r="R573" s="58" t="s">
        <v>155</v>
      </c>
      <c r="S573" s="58" t="s">
        <v>155</v>
      </c>
      <c r="T573" s="58">
        <v>1009</v>
      </c>
      <c r="U573" s="58">
        <v>3</v>
      </c>
      <c r="V573" s="58">
        <v>23</v>
      </c>
      <c r="W573" s="58" t="s">
        <v>155</v>
      </c>
      <c r="X573" s="48"/>
      <c r="Y573" s="48"/>
      <c r="Z573" s="48"/>
    </row>
    <row r="574" spans="1:26" ht="15" customHeight="1">
      <c r="A574" s="59" t="s">
        <v>1109</v>
      </c>
      <c r="B574" s="58" t="s">
        <v>487</v>
      </c>
      <c r="C574" s="58" t="s">
        <v>176</v>
      </c>
      <c r="D574" s="58" t="s">
        <v>155</v>
      </c>
      <c r="E574" s="58" t="s">
        <v>133</v>
      </c>
      <c r="F574" s="58" t="s">
        <v>155</v>
      </c>
      <c r="G574" s="58" t="s">
        <v>313</v>
      </c>
      <c r="H574" s="58" t="s">
        <v>314</v>
      </c>
      <c r="I574" s="58">
        <v>100</v>
      </c>
      <c r="J574" s="58">
        <v>20</v>
      </c>
      <c r="K574" s="58">
        <v>88</v>
      </c>
      <c r="L574" s="58">
        <v>7.4</v>
      </c>
      <c r="M574" s="58" t="s">
        <v>155</v>
      </c>
      <c r="N574" s="58" t="s">
        <v>155</v>
      </c>
      <c r="O574" s="58">
        <v>11</v>
      </c>
      <c r="P574" s="58" t="s">
        <v>155</v>
      </c>
      <c r="Q574" s="58" t="s">
        <v>155</v>
      </c>
      <c r="R574" s="58" t="s">
        <v>155</v>
      </c>
      <c r="S574" s="58" t="s">
        <v>155</v>
      </c>
      <c r="T574" s="58">
        <v>155</v>
      </c>
      <c r="U574" s="58">
        <v>3</v>
      </c>
      <c r="V574" s="58">
        <v>4.4000000000000004</v>
      </c>
      <c r="W574" s="58" t="s">
        <v>155</v>
      </c>
      <c r="X574" s="48"/>
      <c r="Y574" s="48"/>
      <c r="Z574" s="48"/>
    </row>
    <row r="575" spans="1:26" ht="15" customHeight="1">
      <c r="A575" s="59" t="s">
        <v>1110</v>
      </c>
      <c r="B575" s="58" t="s">
        <v>487</v>
      </c>
      <c r="C575" s="58" t="s">
        <v>176</v>
      </c>
      <c r="D575" s="58" t="s">
        <v>155</v>
      </c>
      <c r="E575" s="58" t="s">
        <v>133</v>
      </c>
      <c r="F575" s="58" t="s">
        <v>155</v>
      </c>
      <c r="G575" s="58" t="s">
        <v>313</v>
      </c>
      <c r="H575" s="58" t="s">
        <v>314</v>
      </c>
      <c r="I575" s="58">
        <v>100</v>
      </c>
      <c r="J575" s="58">
        <v>20</v>
      </c>
      <c r="K575" s="58">
        <v>59</v>
      </c>
      <c r="L575" s="58">
        <v>12</v>
      </c>
      <c r="M575" s="58" t="s">
        <v>155</v>
      </c>
      <c r="N575" s="58" t="s">
        <v>155</v>
      </c>
      <c r="O575" s="58">
        <v>17</v>
      </c>
      <c r="P575" s="58" t="s">
        <v>155</v>
      </c>
      <c r="Q575" s="58" t="s">
        <v>155</v>
      </c>
      <c r="R575" s="58" t="s">
        <v>155</v>
      </c>
      <c r="S575" s="58" t="s">
        <v>155</v>
      </c>
      <c r="T575" s="58">
        <v>155</v>
      </c>
      <c r="U575" s="58">
        <v>3</v>
      </c>
      <c r="V575" s="58">
        <v>4.4000000000000004</v>
      </c>
      <c r="W575" s="58" t="s">
        <v>155</v>
      </c>
      <c r="X575" s="48"/>
      <c r="Y575" s="48"/>
      <c r="Z575" s="48"/>
    </row>
    <row r="576" spans="1:26" ht="15" customHeight="1">
      <c r="A576" s="59" t="s">
        <v>1111</v>
      </c>
      <c r="B576" s="58" t="s">
        <v>487</v>
      </c>
      <c r="C576" s="58" t="s">
        <v>176</v>
      </c>
      <c r="D576" s="58" t="s">
        <v>155</v>
      </c>
      <c r="E576" s="58" t="s">
        <v>133</v>
      </c>
      <c r="F576" s="58" t="s">
        <v>155</v>
      </c>
      <c r="G576" s="58" t="s">
        <v>313</v>
      </c>
      <c r="H576" s="58" t="s">
        <v>314</v>
      </c>
      <c r="I576" s="58">
        <v>100</v>
      </c>
      <c r="J576" s="58">
        <v>20</v>
      </c>
      <c r="K576" s="58">
        <v>40</v>
      </c>
      <c r="L576" s="58">
        <v>18</v>
      </c>
      <c r="M576" s="58" t="s">
        <v>155</v>
      </c>
      <c r="N576" s="58" t="s">
        <v>155</v>
      </c>
      <c r="O576" s="58">
        <v>26</v>
      </c>
      <c r="P576" s="58" t="s">
        <v>155</v>
      </c>
      <c r="Q576" s="58" t="s">
        <v>155</v>
      </c>
      <c r="R576" s="58" t="s">
        <v>155</v>
      </c>
      <c r="S576" s="58" t="s">
        <v>155</v>
      </c>
      <c r="T576" s="58">
        <v>1459</v>
      </c>
      <c r="U576" s="58">
        <v>3</v>
      </c>
      <c r="V576" s="58">
        <v>35</v>
      </c>
      <c r="W576" s="58" t="s">
        <v>155</v>
      </c>
      <c r="X576" s="48"/>
      <c r="Y576" s="48"/>
      <c r="Z576" s="48"/>
    </row>
    <row r="577" spans="1:26" ht="15" customHeight="1">
      <c r="A577" s="59" t="s">
        <v>1112</v>
      </c>
      <c r="B577" s="58" t="s">
        <v>316</v>
      </c>
      <c r="C577" s="58" t="s">
        <v>176</v>
      </c>
      <c r="D577" s="58" t="s">
        <v>155</v>
      </c>
      <c r="E577" s="58" t="s">
        <v>155</v>
      </c>
      <c r="F577" s="58" t="s">
        <v>155</v>
      </c>
      <c r="G577" s="58" t="s">
        <v>313</v>
      </c>
      <c r="H577" s="58" t="s">
        <v>314</v>
      </c>
      <c r="I577" s="58">
        <v>100</v>
      </c>
      <c r="J577" s="58">
        <v>20</v>
      </c>
      <c r="K577" s="58">
        <v>2.2999999999999998</v>
      </c>
      <c r="L577" s="58">
        <v>118</v>
      </c>
      <c r="M577" s="58" t="s">
        <v>155</v>
      </c>
      <c r="N577" s="58" t="s">
        <v>155</v>
      </c>
      <c r="O577" s="58">
        <v>160</v>
      </c>
      <c r="P577" s="58" t="s">
        <v>155</v>
      </c>
      <c r="Q577" s="58" t="s">
        <v>155</v>
      </c>
      <c r="R577" s="58" t="s">
        <v>155</v>
      </c>
      <c r="S577" s="58" t="s">
        <v>155</v>
      </c>
      <c r="T577" s="58">
        <v>2658</v>
      </c>
      <c r="U577" s="58">
        <v>3</v>
      </c>
      <c r="V577" s="58">
        <v>62</v>
      </c>
      <c r="W577" s="58" t="s">
        <v>155</v>
      </c>
      <c r="X577" s="48"/>
      <c r="Y577" s="48"/>
      <c r="Z577" s="48"/>
    </row>
    <row r="578" spans="1:26" ht="15" customHeight="1">
      <c r="A578" s="59" t="s">
        <v>1113</v>
      </c>
      <c r="B578" s="58" t="s">
        <v>316</v>
      </c>
      <c r="C578" s="58" t="s">
        <v>176</v>
      </c>
      <c r="D578" s="58" t="s">
        <v>155</v>
      </c>
      <c r="E578" s="58" t="s">
        <v>133</v>
      </c>
      <c r="F578" s="58" t="s">
        <v>155</v>
      </c>
      <c r="G578" s="58" t="s">
        <v>313</v>
      </c>
      <c r="H578" s="58" t="s">
        <v>314</v>
      </c>
      <c r="I578" s="58">
        <v>100</v>
      </c>
      <c r="J578" s="58">
        <v>20</v>
      </c>
      <c r="K578" s="58">
        <v>2.5</v>
      </c>
      <c r="L578" s="58">
        <v>118</v>
      </c>
      <c r="M578" s="58" t="s">
        <v>155</v>
      </c>
      <c r="N578" s="58" t="s">
        <v>155</v>
      </c>
      <c r="O578" s="58">
        <v>160</v>
      </c>
      <c r="P578" s="58" t="s">
        <v>155</v>
      </c>
      <c r="Q578" s="58" t="s">
        <v>155</v>
      </c>
      <c r="R578" s="58" t="s">
        <v>155</v>
      </c>
      <c r="S578" s="58" t="s">
        <v>155</v>
      </c>
      <c r="T578" s="58">
        <v>1459</v>
      </c>
      <c r="U578" s="58">
        <v>3</v>
      </c>
      <c r="V578" s="58">
        <v>35</v>
      </c>
      <c r="W578" s="58" t="s">
        <v>155</v>
      </c>
      <c r="X578" s="48"/>
      <c r="Y578" s="48"/>
      <c r="Z578" s="48"/>
    </row>
    <row r="579" spans="1:26" ht="15" customHeight="1">
      <c r="A579" s="59" t="s">
        <v>1114</v>
      </c>
      <c r="B579" s="58" t="s">
        <v>472</v>
      </c>
      <c r="C579" s="58" t="s">
        <v>176</v>
      </c>
      <c r="D579" s="58" t="s">
        <v>155</v>
      </c>
      <c r="E579" s="58" t="s">
        <v>133</v>
      </c>
      <c r="F579" s="58" t="s">
        <v>155</v>
      </c>
      <c r="G579" s="58" t="s">
        <v>313</v>
      </c>
      <c r="H579" s="58" t="s">
        <v>314</v>
      </c>
      <c r="I579" s="58">
        <v>100</v>
      </c>
      <c r="J579" s="58">
        <v>20</v>
      </c>
      <c r="K579" s="58">
        <v>52</v>
      </c>
      <c r="L579" s="58">
        <v>11.3</v>
      </c>
      <c r="M579" s="58" t="s">
        <v>155</v>
      </c>
      <c r="N579" s="58" t="s">
        <v>155</v>
      </c>
      <c r="O579" s="58">
        <v>17</v>
      </c>
      <c r="P579" s="58" t="s">
        <v>155</v>
      </c>
      <c r="Q579" s="58" t="s">
        <v>155</v>
      </c>
      <c r="R579" s="58" t="s">
        <v>155</v>
      </c>
      <c r="S579" s="58" t="s">
        <v>155</v>
      </c>
      <c r="T579" s="58">
        <v>1009</v>
      </c>
      <c r="U579" s="58">
        <v>3</v>
      </c>
      <c r="V579" s="58">
        <v>23</v>
      </c>
      <c r="W579" s="58" t="s">
        <v>155</v>
      </c>
      <c r="X579" s="48"/>
      <c r="Y579" s="48"/>
      <c r="Z579" s="48"/>
    </row>
    <row r="580" spans="1:26" ht="15" customHeight="1">
      <c r="A580" s="59" t="s">
        <v>1115</v>
      </c>
      <c r="B580" s="58" t="s">
        <v>478</v>
      </c>
      <c r="C580" s="58" t="s">
        <v>176</v>
      </c>
      <c r="D580" s="58" t="s">
        <v>155</v>
      </c>
      <c r="E580" s="58" t="s">
        <v>133</v>
      </c>
      <c r="F580" s="58" t="s">
        <v>155</v>
      </c>
      <c r="G580" s="58" t="s">
        <v>313</v>
      </c>
      <c r="H580" s="58" t="s">
        <v>314</v>
      </c>
      <c r="I580" s="58">
        <v>100</v>
      </c>
      <c r="J580" s="58">
        <v>20</v>
      </c>
      <c r="K580" s="58">
        <v>75</v>
      </c>
      <c r="L580" s="58">
        <v>7.4</v>
      </c>
      <c r="M580" s="58" t="s">
        <v>155</v>
      </c>
      <c r="N580" s="58" t="s">
        <v>155</v>
      </c>
      <c r="O580" s="58">
        <v>11</v>
      </c>
      <c r="P580" s="58" t="s">
        <v>155</v>
      </c>
      <c r="Q580" s="58" t="s">
        <v>155</v>
      </c>
      <c r="R580" s="58" t="s">
        <v>155</v>
      </c>
      <c r="S580" s="58" t="s">
        <v>155</v>
      </c>
      <c r="T580" s="58">
        <v>525</v>
      </c>
      <c r="U580" s="58">
        <v>2.2999999999999998</v>
      </c>
      <c r="V580" s="58">
        <v>9</v>
      </c>
      <c r="W580" s="58">
        <v>4.4000000000000004</v>
      </c>
      <c r="X580" s="48"/>
      <c r="Y580" s="48"/>
      <c r="Z580" s="48"/>
    </row>
    <row r="581" spans="1:26" ht="15" customHeight="1">
      <c r="A581" s="59" t="s">
        <v>1116</v>
      </c>
      <c r="B581" s="58" t="s">
        <v>478</v>
      </c>
      <c r="C581" s="58" t="s">
        <v>176</v>
      </c>
      <c r="D581" s="58" t="s">
        <v>155</v>
      </c>
      <c r="E581" s="58" t="s">
        <v>133</v>
      </c>
      <c r="F581" s="58" t="s">
        <v>155</v>
      </c>
      <c r="G581" s="58" t="s">
        <v>313</v>
      </c>
      <c r="H581" s="58" t="s">
        <v>314</v>
      </c>
      <c r="I581" s="58">
        <v>100</v>
      </c>
      <c r="J581" s="58">
        <v>20</v>
      </c>
      <c r="K581" s="58">
        <v>56</v>
      </c>
      <c r="L581" s="58">
        <v>11</v>
      </c>
      <c r="M581" s="58" t="s">
        <v>155</v>
      </c>
      <c r="N581" s="58" t="s">
        <v>155</v>
      </c>
      <c r="O581" s="58">
        <v>16</v>
      </c>
      <c r="P581" s="58" t="s">
        <v>155</v>
      </c>
      <c r="Q581" s="58" t="s">
        <v>155</v>
      </c>
      <c r="R581" s="58" t="s">
        <v>155</v>
      </c>
      <c r="S581" s="58" t="s">
        <v>155</v>
      </c>
      <c r="T581" s="58">
        <v>1610</v>
      </c>
      <c r="U581" s="58">
        <v>2.2999999999999998</v>
      </c>
      <c r="V581" s="58">
        <v>25</v>
      </c>
      <c r="W581" s="58">
        <v>11.6</v>
      </c>
      <c r="X581" s="48"/>
      <c r="Y581" s="48"/>
      <c r="Z581" s="48"/>
    </row>
    <row r="582" spans="1:26" ht="15" customHeight="1">
      <c r="A582" s="59" t="s">
        <v>1117</v>
      </c>
      <c r="B582" s="58" t="s">
        <v>478</v>
      </c>
      <c r="C582" s="58" t="s">
        <v>176</v>
      </c>
      <c r="D582" s="58" t="s">
        <v>155</v>
      </c>
      <c r="E582" s="58" t="s">
        <v>133</v>
      </c>
      <c r="F582" s="58" t="s">
        <v>155</v>
      </c>
      <c r="G582" s="58" t="s">
        <v>313</v>
      </c>
      <c r="H582" s="58" t="s">
        <v>314</v>
      </c>
      <c r="I582" s="58">
        <v>100</v>
      </c>
      <c r="J582" s="58">
        <v>20</v>
      </c>
      <c r="K582" s="58">
        <v>40</v>
      </c>
      <c r="L582" s="58">
        <v>17</v>
      </c>
      <c r="M582" s="58" t="s">
        <v>155</v>
      </c>
      <c r="N582" s="58" t="s">
        <v>155</v>
      </c>
      <c r="O582" s="58">
        <v>26</v>
      </c>
      <c r="P582" s="58" t="s">
        <v>155</v>
      </c>
      <c r="Q582" s="58" t="s">
        <v>155</v>
      </c>
      <c r="R582" s="58" t="s">
        <v>155</v>
      </c>
      <c r="S582" s="58" t="s">
        <v>155</v>
      </c>
      <c r="T582" s="58">
        <v>1370</v>
      </c>
      <c r="U582" s="58">
        <v>3.8</v>
      </c>
      <c r="V582" s="58">
        <v>19</v>
      </c>
      <c r="W582" s="58" t="s">
        <v>155</v>
      </c>
      <c r="X582" s="48"/>
      <c r="Y582" s="48"/>
      <c r="Z582" s="48"/>
    </row>
    <row r="583" spans="1:26" ht="15" customHeight="1">
      <c r="A583" s="59" t="s">
        <v>1118</v>
      </c>
      <c r="B583" s="58" t="s">
        <v>478</v>
      </c>
      <c r="C583" s="58" t="s">
        <v>176</v>
      </c>
      <c r="D583" s="58" t="s">
        <v>155</v>
      </c>
      <c r="E583" s="58" t="s">
        <v>155</v>
      </c>
      <c r="F583" s="58" t="s">
        <v>155</v>
      </c>
      <c r="G583" s="58" t="s">
        <v>313</v>
      </c>
      <c r="H583" s="58" t="s">
        <v>314</v>
      </c>
      <c r="I583" s="58">
        <v>100</v>
      </c>
      <c r="J583" s="58">
        <v>20</v>
      </c>
      <c r="K583" s="58">
        <v>21</v>
      </c>
      <c r="L583" s="58">
        <v>28</v>
      </c>
      <c r="M583" s="58" t="s">
        <v>155</v>
      </c>
      <c r="N583" s="58" t="s">
        <v>155</v>
      </c>
      <c r="O583" s="58">
        <v>39</v>
      </c>
      <c r="P583" s="58" t="s">
        <v>155</v>
      </c>
      <c r="Q583" s="58" t="s">
        <v>155</v>
      </c>
      <c r="R583" s="58" t="s">
        <v>155</v>
      </c>
      <c r="S583" s="58" t="s">
        <v>155</v>
      </c>
      <c r="T583" s="58">
        <v>1970</v>
      </c>
      <c r="U583" s="58">
        <v>2.2999999999999998</v>
      </c>
      <c r="V583" s="58">
        <v>30</v>
      </c>
      <c r="W583" s="58">
        <v>14</v>
      </c>
      <c r="X583" s="48"/>
      <c r="Y583" s="48"/>
      <c r="Z583" s="48"/>
    </row>
    <row r="584" spans="1:26" ht="15" customHeight="1">
      <c r="A584" s="59" t="s">
        <v>1119</v>
      </c>
      <c r="B584" s="58" t="s">
        <v>478</v>
      </c>
      <c r="C584" s="58" t="s">
        <v>176</v>
      </c>
      <c r="D584" s="58" t="s">
        <v>155</v>
      </c>
      <c r="E584" s="58" t="s">
        <v>155</v>
      </c>
      <c r="F584" s="58" t="s">
        <v>155</v>
      </c>
      <c r="G584" s="58" t="s">
        <v>313</v>
      </c>
      <c r="H584" s="58" t="s">
        <v>314</v>
      </c>
      <c r="I584" s="58">
        <v>100</v>
      </c>
      <c r="J584" s="58">
        <v>20</v>
      </c>
      <c r="K584" s="58">
        <v>60</v>
      </c>
      <c r="L584" s="58">
        <v>9.8000000000000007</v>
      </c>
      <c r="M584" s="58" t="s">
        <v>155</v>
      </c>
      <c r="N584" s="58" t="s">
        <v>155</v>
      </c>
      <c r="O584" s="58">
        <v>14.7</v>
      </c>
      <c r="P584" s="58" t="s">
        <v>155</v>
      </c>
      <c r="Q584" s="58" t="s">
        <v>155</v>
      </c>
      <c r="R584" s="58" t="s">
        <v>155</v>
      </c>
      <c r="S584" s="58" t="s">
        <v>155</v>
      </c>
      <c r="T584" s="58">
        <v>1650</v>
      </c>
      <c r="U584" s="58">
        <v>3.8</v>
      </c>
      <c r="V584" s="58">
        <v>24</v>
      </c>
      <c r="W584" s="58" t="s">
        <v>155</v>
      </c>
      <c r="X584" s="48"/>
      <c r="Y584" s="48"/>
      <c r="Z584" s="48"/>
    </row>
    <row r="585" spans="1:26" ht="15" customHeight="1">
      <c r="A585" s="59" t="s">
        <v>1120</v>
      </c>
      <c r="B585" s="58" t="s">
        <v>478</v>
      </c>
      <c r="C585" s="58" t="s">
        <v>176</v>
      </c>
      <c r="D585" s="58" t="s">
        <v>155</v>
      </c>
      <c r="E585" s="58" t="s">
        <v>155</v>
      </c>
      <c r="F585" s="58" t="s">
        <v>155</v>
      </c>
      <c r="G585" s="58" t="s">
        <v>313</v>
      </c>
      <c r="H585" s="58" t="s">
        <v>314</v>
      </c>
      <c r="I585" s="58">
        <v>100</v>
      </c>
      <c r="J585" s="58">
        <v>20</v>
      </c>
      <c r="K585" s="58">
        <v>61</v>
      </c>
      <c r="L585" s="58">
        <v>9.4</v>
      </c>
      <c r="M585" s="58" t="s">
        <v>155</v>
      </c>
      <c r="N585" s="58">
        <v>15.6</v>
      </c>
      <c r="O585" s="58" t="s">
        <v>155</v>
      </c>
      <c r="P585" s="58" t="s">
        <v>155</v>
      </c>
      <c r="Q585" s="58" t="s">
        <v>155</v>
      </c>
      <c r="R585" s="58" t="s">
        <v>155</v>
      </c>
      <c r="S585" s="58" t="s">
        <v>155</v>
      </c>
      <c r="T585" s="58">
        <v>3800</v>
      </c>
      <c r="U585" s="58">
        <v>2.2999999999999998</v>
      </c>
      <c r="V585" s="58">
        <v>58</v>
      </c>
      <c r="W585" s="58">
        <v>27</v>
      </c>
      <c r="X585" s="48"/>
      <c r="Y585" s="48"/>
      <c r="Z585" s="48"/>
    </row>
    <row r="586" spans="1:26" ht="15" customHeight="1">
      <c r="A586" s="59" t="s">
        <v>1121</v>
      </c>
      <c r="B586" s="58" t="s">
        <v>478</v>
      </c>
      <c r="C586" s="58" t="s">
        <v>176</v>
      </c>
      <c r="D586" s="58" t="s">
        <v>155</v>
      </c>
      <c r="E586" s="58" t="s">
        <v>155</v>
      </c>
      <c r="F586" s="58" t="s">
        <v>155</v>
      </c>
      <c r="G586" s="58" t="s">
        <v>313</v>
      </c>
      <c r="H586" s="58" t="s">
        <v>314</v>
      </c>
      <c r="I586" s="58">
        <v>100</v>
      </c>
      <c r="J586" s="58">
        <v>20</v>
      </c>
      <c r="K586" s="58">
        <v>66</v>
      </c>
      <c r="L586" s="58">
        <v>7.8</v>
      </c>
      <c r="M586" s="58" t="s">
        <v>155</v>
      </c>
      <c r="N586" s="58" t="s">
        <v>155</v>
      </c>
      <c r="O586" s="58">
        <v>11.5</v>
      </c>
      <c r="P586" s="58" t="s">
        <v>155</v>
      </c>
      <c r="Q586" s="58" t="s">
        <v>155</v>
      </c>
      <c r="R586" s="58" t="s">
        <v>155</v>
      </c>
      <c r="S586" s="58" t="s">
        <v>155</v>
      </c>
      <c r="T586" s="58">
        <v>2300</v>
      </c>
      <c r="U586" s="58">
        <v>3.8</v>
      </c>
      <c r="V586" s="58">
        <v>36</v>
      </c>
      <c r="W586" s="58" t="s">
        <v>155</v>
      </c>
      <c r="X586" s="48"/>
      <c r="Y586" s="48"/>
      <c r="Z586" s="48"/>
    </row>
    <row r="587" spans="1:26" ht="15" customHeight="1">
      <c r="A587" s="59" t="s">
        <v>1122</v>
      </c>
      <c r="B587" s="58" t="s">
        <v>478</v>
      </c>
      <c r="C587" s="58" t="s">
        <v>176</v>
      </c>
      <c r="D587" s="58" t="s">
        <v>155</v>
      </c>
      <c r="E587" s="58" t="s">
        <v>155</v>
      </c>
      <c r="F587" s="58" t="s">
        <v>155</v>
      </c>
      <c r="G587" s="58" t="s">
        <v>313</v>
      </c>
      <c r="H587" s="58" t="s">
        <v>314</v>
      </c>
      <c r="I587" s="58">
        <v>100</v>
      </c>
      <c r="J587" s="58">
        <v>20</v>
      </c>
      <c r="K587" s="58">
        <v>64</v>
      </c>
      <c r="L587" s="58">
        <v>7.4</v>
      </c>
      <c r="M587" s="58" t="s">
        <v>155</v>
      </c>
      <c r="N587" s="58">
        <v>12</v>
      </c>
      <c r="O587" s="58" t="s">
        <v>155</v>
      </c>
      <c r="P587" s="58" t="s">
        <v>155</v>
      </c>
      <c r="Q587" s="58" t="s">
        <v>155</v>
      </c>
      <c r="R587" s="58" t="s">
        <v>155</v>
      </c>
      <c r="S587" s="58" t="s">
        <v>155</v>
      </c>
      <c r="T587" s="58">
        <v>1009</v>
      </c>
      <c r="U587" s="58">
        <v>3</v>
      </c>
      <c r="V587" s="58">
        <v>23</v>
      </c>
      <c r="W587" s="58" t="s">
        <v>155</v>
      </c>
      <c r="X587" s="48"/>
      <c r="Y587" s="48"/>
      <c r="Z587" s="48"/>
    </row>
    <row r="588" spans="1:26" ht="15" customHeight="1">
      <c r="A588" s="59" t="s">
        <v>1123</v>
      </c>
      <c r="B588" s="58" t="s">
        <v>483</v>
      </c>
      <c r="C588" s="58" t="s">
        <v>176</v>
      </c>
      <c r="D588" s="58" t="s">
        <v>155</v>
      </c>
      <c r="E588" s="58" t="s">
        <v>155</v>
      </c>
      <c r="F588" s="58" t="s">
        <v>155</v>
      </c>
      <c r="G588" s="58" t="s">
        <v>313</v>
      </c>
      <c r="H588" s="58" t="s">
        <v>314</v>
      </c>
      <c r="I588" s="58">
        <v>100</v>
      </c>
      <c r="J588" s="58">
        <v>20</v>
      </c>
      <c r="K588" s="58">
        <v>109</v>
      </c>
      <c r="L588" s="58">
        <v>4.2</v>
      </c>
      <c r="M588" s="58" t="s">
        <v>155</v>
      </c>
      <c r="N588" s="58" t="s">
        <v>155</v>
      </c>
      <c r="O588" s="58">
        <v>6</v>
      </c>
      <c r="P588" s="58" t="s">
        <v>155</v>
      </c>
      <c r="Q588" s="58" t="s">
        <v>155</v>
      </c>
      <c r="R588" s="58" t="s">
        <v>155</v>
      </c>
      <c r="S588" s="58" t="s">
        <v>155</v>
      </c>
      <c r="T588" s="58">
        <v>2057</v>
      </c>
      <c r="U588" s="58">
        <v>3</v>
      </c>
      <c r="V588" s="58">
        <v>37</v>
      </c>
      <c r="W588" s="58">
        <v>19</v>
      </c>
      <c r="X588" s="48"/>
      <c r="Y588" s="48"/>
      <c r="Z588" s="48"/>
    </row>
    <row r="589" spans="1:26" ht="15" customHeight="1">
      <c r="A589" s="59" t="s">
        <v>1124</v>
      </c>
      <c r="B589" s="58" t="s">
        <v>478</v>
      </c>
      <c r="C589" s="58" t="s">
        <v>176</v>
      </c>
      <c r="D589" s="58" t="s">
        <v>155</v>
      </c>
      <c r="E589" s="58" t="s">
        <v>155</v>
      </c>
      <c r="F589" s="58" t="s">
        <v>155</v>
      </c>
      <c r="G589" s="58" t="s">
        <v>313</v>
      </c>
      <c r="H589" s="58" t="s">
        <v>314</v>
      </c>
      <c r="I589" s="58">
        <v>80</v>
      </c>
      <c r="J589" s="58">
        <v>20</v>
      </c>
      <c r="K589" s="58">
        <v>102</v>
      </c>
      <c r="L589" s="58">
        <v>4</v>
      </c>
      <c r="M589" s="58" t="s">
        <v>155</v>
      </c>
      <c r="N589" s="58">
        <v>7</v>
      </c>
      <c r="O589" s="58" t="s">
        <v>155</v>
      </c>
      <c r="P589" s="58" t="s">
        <v>155</v>
      </c>
      <c r="Q589" s="58" t="s">
        <v>155</v>
      </c>
      <c r="R589" s="58" t="s">
        <v>155</v>
      </c>
      <c r="S589" s="58" t="s">
        <v>155</v>
      </c>
      <c r="T589" s="58">
        <v>609</v>
      </c>
      <c r="U589" s="58">
        <v>2.5</v>
      </c>
      <c r="V589" s="58">
        <v>13</v>
      </c>
      <c r="W589" s="58" t="s">
        <v>155</v>
      </c>
      <c r="X589" s="48"/>
      <c r="Y589" s="48"/>
      <c r="Z589" s="48"/>
    </row>
    <row r="590" spans="1:26" ht="15" customHeight="1">
      <c r="A590" s="59" t="s">
        <v>1125</v>
      </c>
      <c r="B590" s="58" t="s">
        <v>472</v>
      </c>
      <c r="C590" s="58" t="s">
        <v>3</v>
      </c>
      <c r="D590" s="58" t="s">
        <v>155</v>
      </c>
      <c r="E590" s="58" t="s">
        <v>133</v>
      </c>
      <c r="F590" s="58" t="s">
        <v>155</v>
      </c>
      <c r="G590" s="58" t="s">
        <v>313</v>
      </c>
      <c r="H590" s="58" t="s">
        <v>314</v>
      </c>
      <c r="I590" s="58">
        <v>100</v>
      </c>
      <c r="J590" s="58">
        <v>20</v>
      </c>
      <c r="K590" s="58">
        <v>35</v>
      </c>
      <c r="L590" s="58">
        <v>17</v>
      </c>
      <c r="M590" s="58" t="s">
        <v>155</v>
      </c>
      <c r="N590" s="58" t="s">
        <v>155</v>
      </c>
      <c r="O590" s="58">
        <v>26.5</v>
      </c>
      <c r="P590" s="58" t="s">
        <v>155</v>
      </c>
      <c r="Q590" s="58" t="s">
        <v>155</v>
      </c>
      <c r="R590" s="58" t="s">
        <v>155</v>
      </c>
      <c r="S590" s="58" t="s">
        <v>155</v>
      </c>
      <c r="T590" s="58">
        <v>879</v>
      </c>
      <c r="U590" s="58">
        <v>-2.5</v>
      </c>
      <c r="V590" s="58">
        <v>17</v>
      </c>
      <c r="W590" s="58" t="s">
        <v>155</v>
      </c>
      <c r="X590" s="48"/>
      <c r="Y590" s="48"/>
      <c r="Z590" s="48"/>
    </row>
    <row r="591" spans="1:26" ht="15" customHeight="1">
      <c r="A591" s="59" t="s">
        <v>1126</v>
      </c>
      <c r="B591" s="58" t="s">
        <v>478</v>
      </c>
      <c r="C591" s="58" t="s">
        <v>3</v>
      </c>
      <c r="D591" s="58" t="s">
        <v>155</v>
      </c>
      <c r="E591" s="58" t="s">
        <v>133</v>
      </c>
      <c r="F591" s="58" t="s">
        <v>155</v>
      </c>
      <c r="G591" s="58" t="s">
        <v>313</v>
      </c>
      <c r="H591" s="58" t="s">
        <v>314</v>
      </c>
      <c r="I591" s="58">
        <v>60</v>
      </c>
      <c r="J591" s="58">
        <v>20</v>
      </c>
      <c r="K591" s="58">
        <v>68</v>
      </c>
      <c r="L591" s="58">
        <v>6</v>
      </c>
      <c r="M591" s="58" t="s">
        <v>155</v>
      </c>
      <c r="N591" s="58" t="s">
        <v>155</v>
      </c>
      <c r="O591" s="58">
        <v>10</v>
      </c>
      <c r="P591" s="58" t="s">
        <v>155</v>
      </c>
      <c r="Q591" s="58" t="s">
        <v>155</v>
      </c>
      <c r="R591" s="58" t="s">
        <v>155</v>
      </c>
      <c r="S591" s="58" t="s">
        <v>155</v>
      </c>
      <c r="T591" s="58">
        <v>15</v>
      </c>
      <c r="U591" s="58">
        <v>1.5</v>
      </c>
      <c r="V591" s="58" t="s">
        <v>155</v>
      </c>
      <c r="W591" s="58">
        <v>0.7</v>
      </c>
      <c r="X591" s="48"/>
      <c r="Y591" s="48"/>
      <c r="Z591" s="48"/>
    </row>
    <row r="592" spans="1:26" ht="15" customHeight="1">
      <c r="A592" s="59" t="s">
        <v>1127</v>
      </c>
      <c r="B592" s="58" t="s">
        <v>480</v>
      </c>
      <c r="C592" s="58" t="s">
        <v>3</v>
      </c>
      <c r="D592" s="58" t="s">
        <v>155</v>
      </c>
      <c r="E592" s="58" t="s">
        <v>133</v>
      </c>
      <c r="F592" s="58" t="s">
        <v>155</v>
      </c>
      <c r="G592" s="58" t="s">
        <v>340</v>
      </c>
      <c r="H592" s="58" t="s">
        <v>341</v>
      </c>
      <c r="I592" s="58">
        <v>60</v>
      </c>
      <c r="J592" s="58">
        <v>20</v>
      </c>
      <c r="K592" s="58">
        <v>16</v>
      </c>
      <c r="L592" s="58">
        <v>50</v>
      </c>
      <c r="M592" s="58" t="s">
        <v>155</v>
      </c>
      <c r="N592" s="58" t="s">
        <v>155</v>
      </c>
      <c r="O592" s="58">
        <v>60</v>
      </c>
      <c r="P592" s="58" t="s">
        <v>155</v>
      </c>
      <c r="Q592" s="58" t="s">
        <v>155</v>
      </c>
      <c r="R592" s="58" t="s">
        <v>155</v>
      </c>
      <c r="S592" s="58" t="s">
        <v>155</v>
      </c>
      <c r="T592" s="58">
        <v>3010</v>
      </c>
      <c r="U592" s="58">
        <v>3.8</v>
      </c>
      <c r="V592" s="58">
        <v>40.5</v>
      </c>
      <c r="W592" s="58" t="s">
        <v>155</v>
      </c>
      <c r="X592" s="48"/>
      <c r="Y592" s="48"/>
      <c r="Z592" s="48"/>
    </row>
    <row r="593" spans="1:26" ht="15" customHeight="1">
      <c r="A593" s="59" t="s">
        <v>1128</v>
      </c>
      <c r="B593" s="58" t="s">
        <v>480</v>
      </c>
      <c r="C593" s="58" t="s">
        <v>3</v>
      </c>
      <c r="D593" s="58" t="s">
        <v>155</v>
      </c>
      <c r="E593" s="58" t="s">
        <v>133</v>
      </c>
      <c r="F593" s="58" t="s">
        <v>155</v>
      </c>
      <c r="G593" s="58" t="s">
        <v>370</v>
      </c>
      <c r="H593" s="58" t="s">
        <v>341</v>
      </c>
      <c r="I593" s="58">
        <v>-60</v>
      </c>
      <c r="J593" s="58">
        <v>20</v>
      </c>
      <c r="K593" s="58">
        <v>-13.6</v>
      </c>
      <c r="L593" s="58">
        <v>68</v>
      </c>
      <c r="M593" s="58" t="s">
        <v>155</v>
      </c>
      <c r="N593" s="58" t="s">
        <v>155</v>
      </c>
      <c r="O593" s="58">
        <v>85</v>
      </c>
      <c r="P593" s="58" t="s">
        <v>155</v>
      </c>
      <c r="Q593" s="58" t="s">
        <v>155</v>
      </c>
      <c r="R593" s="58" t="s">
        <v>155</v>
      </c>
      <c r="S593" s="58" t="s">
        <v>155</v>
      </c>
      <c r="T593" s="58">
        <v>3010</v>
      </c>
      <c r="U593" s="58">
        <v>3.8</v>
      </c>
      <c r="V593" s="58">
        <v>40.5</v>
      </c>
      <c r="W593" s="58" t="s">
        <v>155</v>
      </c>
      <c r="X593" s="48"/>
      <c r="Y593" s="48"/>
      <c r="Z593" s="48"/>
    </row>
    <row r="594" spans="1:26" ht="15" customHeight="1">
      <c r="A594" s="59" t="s">
        <v>1129</v>
      </c>
      <c r="B594" s="58" t="s">
        <v>319</v>
      </c>
      <c r="C594" s="58" t="s">
        <v>3</v>
      </c>
      <c r="D594" s="58" t="s">
        <v>155</v>
      </c>
      <c r="E594" s="58" t="s">
        <v>155</v>
      </c>
      <c r="F594" s="58" t="s">
        <v>133</v>
      </c>
      <c r="G594" s="58" t="s">
        <v>313</v>
      </c>
      <c r="H594" s="58" t="s">
        <v>314</v>
      </c>
      <c r="I594" s="58">
        <v>60</v>
      </c>
      <c r="J594" s="58">
        <v>20</v>
      </c>
      <c r="K594" s="58">
        <v>0.24</v>
      </c>
      <c r="L594" s="58">
        <v>4200</v>
      </c>
      <c r="M594" s="58" t="s">
        <v>155</v>
      </c>
      <c r="N594" s="58" t="s">
        <v>155</v>
      </c>
      <c r="O594" s="58">
        <v>5000</v>
      </c>
      <c r="P594" s="58" t="s">
        <v>155</v>
      </c>
      <c r="Q594" s="58" t="s">
        <v>155</v>
      </c>
      <c r="R594" s="58" t="s">
        <v>155</v>
      </c>
      <c r="S594" s="58" t="s">
        <v>155</v>
      </c>
      <c r="T594" s="58">
        <v>3010</v>
      </c>
      <c r="U594" s="58">
        <v>3.8</v>
      </c>
      <c r="V594" s="58">
        <v>40.5</v>
      </c>
      <c r="W594" s="58" t="s">
        <v>155</v>
      </c>
      <c r="X594" s="48"/>
      <c r="Y594" s="48"/>
      <c r="Z594" s="48"/>
    </row>
    <row r="595" spans="1:26" ht="15" customHeight="1">
      <c r="A595" s="59" t="s">
        <v>1130</v>
      </c>
      <c r="B595" s="58" t="s">
        <v>478</v>
      </c>
      <c r="C595" s="58" t="s">
        <v>3</v>
      </c>
      <c r="D595" s="58" t="s">
        <v>155</v>
      </c>
      <c r="E595" s="58" t="s">
        <v>155</v>
      </c>
      <c r="F595" s="58" t="s">
        <v>155</v>
      </c>
      <c r="G595" s="58" t="s">
        <v>313</v>
      </c>
      <c r="H595" s="58" t="s">
        <v>314</v>
      </c>
      <c r="I595" s="58">
        <v>100</v>
      </c>
      <c r="J595" s="58">
        <v>20</v>
      </c>
      <c r="K595" s="58">
        <v>122</v>
      </c>
      <c r="L595" s="58">
        <v>4.4000000000000004</v>
      </c>
      <c r="M595" s="58" t="s">
        <v>155</v>
      </c>
      <c r="N595" s="58">
        <v>6.5</v>
      </c>
      <c r="O595" s="58" t="s">
        <v>155</v>
      </c>
      <c r="P595" s="58" t="s">
        <v>155</v>
      </c>
      <c r="Q595" s="58" t="s">
        <v>155</v>
      </c>
      <c r="R595" s="58" t="s">
        <v>155</v>
      </c>
      <c r="S595" s="58" t="s">
        <v>155</v>
      </c>
      <c r="T595" s="58">
        <v>7430</v>
      </c>
      <c r="U595" s="58">
        <v>3.75</v>
      </c>
      <c r="V595" s="58">
        <v>76</v>
      </c>
      <c r="W595" s="58" t="s">
        <v>155</v>
      </c>
      <c r="X595" s="48"/>
      <c r="Y595" s="48"/>
      <c r="Z595" s="48"/>
    </row>
    <row r="596" spans="1:26" ht="15" customHeight="1">
      <c r="A596" s="59" t="s">
        <v>1131</v>
      </c>
      <c r="B596" s="58" t="s">
        <v>1132</v>
      </c>
      <c r="C596" s="58" t="s">
        <v>3</v>
      </c>
      <c r="D596" s="58" t="s">
        <v>155</v>
      </c>
      <c r="E596" s="58" t="s">
        <v>155</v>
      </c>
      <c r="F596" s="58" t="s">
        <v>155</v>
      </c>
      <c r="G596" s="58" t="s">
        <v>313</v>
      </c>
      <c r="H596" s="58" t="s">
        <v>314</v>
      </c>
      <c r="I596" s="58">
        <v>100</v>
      </c>
      <c r="J596" s="58">
        <v>20</v>
      </c>
      <c r="K596" s="58">
        <v>120</v>
      </c>
      <c r="L596" s="58">
        <v>5</v>
      </c>
      <c r="M596" s="58" t="s">
        <v>155</v>
      </c>
      <c r="N596" s="58" t="s">
        <v>155</v>
      </c>
      <c r="O596" s="58" t="s">
        <v>155</v>
      </c>
      <c r="P596" s="58" t="s">
        <v>155</v>
      </c>
      <c r="Q596" s="58" t="s">
        <v>155</v>
      </c>
      <c r="R596" s="58" t="s">
        <v>155</v>
      </c>
      <c r="S596" s="58" t="s">
        <v>155</v>
      </c>
      <c r="T596" s="58">
        <v>4773</v>
      </c>
      <c r="U596" s="58">
        <v>3.75</v>
      </c>
      <c r="V596" s="58">
        <v>48</v>
      </c>
      <c r="W596" s="58" t="s">
        <v>155</v>
      </c>
      <c r="X596" s="48"/>
      <c r="Y596" s="48"/>
      <c r="Z596" s="48"/>
    </row>
    <row r="597" spans="1:26" ht="15" customHeight="1">
      <c r="A597" s="59" t="s">
        <v>1133</v>
      </c>
      <c r="B597" s="58" t="s">
        <v>1041</v>
      </c>
      <c r="C597" s="58" t="s">
        <v>3</v>
      </c>
      <c r="D597" s="58" t="s">
        <v>155</v>
      </c>
      <c r="E597" s="58" t="s">
        <v>155</v>
      </c>
      <c r="F597" s="58" t="s">
        <v>155</v>
      </c>
      <c r="G597" s="58" t="s">
        <v>313</v>
      </c>
      <c r="H597" s="58" t="s">
        <v>314</v>
      </c>
      <c r="I597" s="58">
        <v>100</v>
      </c>
      <c r="J597" s="58">
        <v>20</v>
      </c>
      <c r="K597" s="58">
        <v>120</v>
      </c>
      <c r="L597" s="58">
        <v>5</v>
      </c>
      <c r="M597" s="58" t="s">
        <v>155</v>
      </c>
      <c r="N597" s="58" t="s">
        <v>155</v>
      </c>
      <c r="O597" s="58" t="s">
        <v>155</v>
      </c>
      <c r="P597" s="58" t="s">
        <v>155</v>
      </c>
      <c r="Q597" s="58" t="s">
        <v>155</v>
      </c>
      <c r="R597" s="58" t="s">
        <v>155</v>
      </c>
      <c r="S597" s="58" t="s">
        <v>155</v>
      </c>
      <c r="T597" s="58">
        <v>7430</v>
      </c>
      <c r="U597" s="58">
        <v>3.75</v>
      </c>
      <c r="V597" s="58">
        <v>76</v>
      </c>
      <c r="W597" s="58" t="s">
        <v>155</v>
      </c>
      <c r="X597" s="48"/>
      <c r="Y597" s="48"/>
      <c r="Z597" s="48"/>
    </row>
    <row r="598" spans="1:26" ht="15" customHeight="1">
      <c r="A598" s="59" t="s">
        <v>1134</v>
      </c>
      <c r="B598" s="58" t="s">
        <v>1132</v>
      </c>
      <c r="C598" s="58" t="s">
        <v>3</v>
      </c>
      <c r="D598" s="58" t="s">
        <v>155</v>
      </c>
      <c r="E598" s="58" t="s">
        <v>155</v>
      </c>
      <c r="F598" s="58" t="s">
        <v>155</v>
      </c>
      <c r="G598" s="58" t="s">
        <v>313</v>
      </c>
      <c r="H598" s="58" t="s">
        <v>314</v>
      </c>
      <c r="I598" s="58">
        <v>80</v>
      </c>
      <c r="J598" s="58" t="s">
        <v>1069</v>
      </c>
      <c r="K598" s="58">
        <v>161</v>
      </c>
      <c r="L598" s="58">
        <v>3.4</v>
      </c>
      <c r="M598" s="58">
        <v>5</v>
      </c>
      <c r="N598" s="58" t="s">
        <v>155</v>
      </c>
      <c r="O598" s="58" t="s">
        <v>155</v>
      </c>
      <c r="P598" s="58" t="s">
        <v>155</v>
      </c>
      <c r="Q598" s="58" t="s">
        <v>155</v>
      </c>
      <c r="R598" s="58" t="s">
        <v>155</v>
      </c>
      <c r="S598" s="58" t="s">
        <v>155</v>
      </c>
      <c r="T598" s="58">
        <v>4773</v>
      </c>
      <c r="U598" s="58">
        <v>3.75</v>
      </c>
      <c r="V598" s="58">
        <v>48</v>
      </c>
      <c r="W598" s="58" t="s">
        <v>155</v>
      </c>
      <c r="X598" s="48"/>
      <c r="Y598" s="48"/>
      <c r="Z598" s="48"/>
    </row>
    <row r="599" spans="1:26" ht="15" customHeight="1">
      <c r="A599" s="59" t="s">
        <v>1135</v>
      </c>
      <c r="B599" s="58" t="s">
        <v>1132</v>
      </c>
      <c r="C599" s="58" t="s">
        <v>3</v>
      </c>
      <c r="D599" s="58" t="s">
        <v>155</v>
      </c>
      <c r="E599" s="58" t="s">
        <v>155</v>
      </c>
      <c r="F599" s="58" t="s">
        <v>155</v>
      </c>
      <c r="G599" s="58" t="s">
        <v>313</v>
      </c>
      <c r="H599" s="58" t="s">
        <v>314</v>
      </c>
      <c r="I599" s="58">
        <v>80</v>
      </c>
      <c r="J599" s="58" t="s">
        <v>1069</v>
      </c>
      <c r="K599" s="58">
        <v>108</v>
      </c>
      <c r="L599" s="58">
        <v>5.5</v>
      </c>
      <c r="M599" s="58">
        <v>7</v>
      </c>
      <c r="N599" s="58" t="s">
        <v>155</v>
      </c>
      <c r="O599" s="58" t="s">
        <v>155</v>
      </c>
      <c r="P599" s="58" t="s">
        <v>155</v>
      </c>
      <c r="Q599" s="58" t="s">
        <v>155</v>
      </c>
      <c r="R599" s="58" t="s">
        <v>155</v>
      </c>
      <c r="S599" s="58" t="s">
        <v>155</v>
      </c>
      <c r="T599" s="58">
        <v>6511</v>
      </c>
      <c r="U599" s="58">
        <v>4</v>
      </c>
      <c r="V599" s="58">
        <v>97</v>
      </c>
      <c r="W599" s="58" t="s">
        <v>155</v>
      </c>
      <c r="X599" s="48"/>
      <c r="Y599" s="48"/>
      <c r="Z599" s="48"/>
    </row>
    <row r="600" spans="1:26" ht="15" customHeight="1">
      <c r="A600" s="59" t="s">
        <v>1136</v>
      </c>
      <c r="B600" s="58" t="s">
        <v>1041</v>
      </c>
      <c r="C600" s="58" t="s">
        <v>3</v>
      </c>
      <c r="D600" s="58" t="s">
        <v>155</v>
      </c>
      <c r="E600" s="58" t="s">
        <v>155</v>
      </c>
      <c r="F600" s="58" t="s">
        <v>155</v>
      </c>
      <c r="G600" s="58" t="s">
        <v>313</v>
      </c>
      <c r="H600" s="58" t="s">
        <v>314</v>
      </c>
      <c r="I600" s="58">
        <v>80</v>
      </c>
      <c r="J600" s="58" t="s">
        <v>1069</v>
      </c>
      <c r="K600" s="58">
        <v>166</v>
      </c>
      <c r="L600" s="58">
        <v>3.4</v>
      </c>
      <c r="M600" s="58">
        <v>5</v>
      </c>
      <c r="N600" s="58" t="s">
        <v>155</v>
      </c>
      <c r="O600" s="58" t="s">
        <v>155</v>
      </c>
      <c r="P600" s="58" t="s">
        <v>155</v>
      </c>
      <c r="Q600" s="58" t="s">
        <v>155</v>
      </c>
      <c r="R600" s="58" t="s">
        <v>155</v>
      </c>
      <c r="S600" s="58" t="s">
        <v>155</v>
      </c>
      <c r="T600" s="58">
        <v>5731</v>
      </c>
      <c r="U600" s="58">
        <v>4</v>
      </c>
      <c r="V600" s="58">
        <v>99</v>
      </c>
      <c r="W600" s="58" t="s">
        <v>155</v>
      </c>
      <c r="X600" s="48"/>
      <c r="Y600" s="48"/>
      <c r="Z600" s="48"/>
    </row>
    <row r="601" spans="1:26" ht="15" customHeight="1">
      <c r="A601" s="59" t="s">
        <v>1137</v>
      </c>
      <c r="B601" s="58" t="s">
        <v>1041</v>
      </c>
      <c r="C601" s="58" t="s">
        <v>3</v>
      </c>
      <c r="D601" s="58" t="s">
        <v>155</v>
      </c>
      <c r="E601" s="58" t="s">
        <v>155</v>
      </c>
      <c r="F601" s="58" t="s">
        <v>155</v>
      </c>
      <c r="G601" s="58" t="s">
        <v>313</v>
      </c>
      <c r="H601" s="58" t="s">
        <v>314</v>
      </c>
      <c r="I601" s="58">
        <v>80</v>
      </c>
      <c r="J601" s="58" t="s">
        <v>1069</v>
      </c>
      <c r="K601" s="58">
        <v>111</v>
      </c>
      <c r="L601" s="58">
        <v>5.5</v>
      </c>
      <c r="M601" s="58">
        <v>7</v>
      </c>
      <c r="N601" s="58" t="s">
        <v>155</v>
      </c>
      <c r="O601" s="58" t="s">
        <v>155</v>
      </c>
      <c r="P601" s="58" t="s">
        <v>155</v>
      </c>
      <c r="Q601" s="58" t="s">
        <v>155</v>
      </c>
      <c r="R601" s="58" t="s">
        <v>155</v>
      </c>
      <c r="S601" s="58" t="s">
        <v>155</v>
      </c>
      <c r="T601" s="58">
        <v>2093</v>
      </c>
      <c r="U601" s="58">
        <v>4</v>
      </c>
      <c r="V601" s="58">
        <v>38</v>
      </c>
      <c r="W601" s="58" t="s">
        <v>155</v>
      </c>
      <c r="X601" s="48"/>
      <c r="Y601" s="48"/>
      <c r="Z601" s="48"/>
    </row>
    <row r="602" spans="1:26" ht="15" customHeight="1">
      <c r="A602" s="59" t="s">
        <v>1138</v>
      </c>
      <c r="B602" s="58" t="s">
        <v>1041</v>
      </c>
      <c r="C602" s="58" t="s">
        <v>3</v>
      </c>
      <c r="D602" s="58" t="s">
        <v>155</v>
      </c>
      <c r="E602" s="58" t="s">
        <v>155</v>
      </c>
      <c r="F602" s="58" t="s">
        <v>155</v>
      </c>
      <c r="G602" s="58" t="s">
        <v>313</v>
      </c>
      <c r="H602" s="58" t="s">
        <v>314</v>
      </c>
      <c r="I602" s="58">
        <v>150</v>
      </c>
      <c r="J602" s="58" t="s">
        <v>1069</v>
      </c>
      <c r="K602" s="58">
        <v>125</v>
      </c>
      <c r="L602" s="58">
        <v>7.5</v>
      </c>
      <c r="M602" s="58">
        <v>9</v>
      </c>
      <c r="N602" s="58" t="s">
        <v>155</v>
      </c>
      <c r="O602" s="58" t="s">
        <v>155</v>
      </c>
      <c r="P602" s="58" t="s">
        <v>155</v>
      </c>
      <c r="Q602" s="58" t="s">
        <v>155</v>
      </c>
      <c r="R602" s="58" t="s">
        <v>155</v>
      </c>
      <c r="S602" s="58" t="s">
        <v>155</v>
      </c>
      <c r="T602" s="58">
        <v>4740</v>
      </c>
      <c r="U602" s="58">
        <v>2.5</v>
      </c>
      <c r="V602" s="58">
        <v>105</v>
      </c>
      <c r="W602" s="58" t="s">
        <v>155</v>
      </c>
      <c r="X602" s="48"/>
      <c r="Y602" s="48"/>
      <c r="Z602" s="48"/>
    </row>
    <row r="603" spans="1:26" ht="15" customHeight="1">
      <c r="A603" s="59" t="s">
        <v>1139</v>
      </c>
      <c r="B603" s="58" t="s">
        <v>478</v>
      </c>
      <c r="C603" s="58" t="s">
        <v>3</v>
      </c>
      <c r="D603" s="58" t="s">
        <v>155</v>
      </c>
      <c r="E603" s="58" t="s">
        <v>155</v>
      </c>
      <c r="F603" s="58" t="s">
        <v>155</v>
      </c>
      <c r="G603" s="58" t="s">
        <v>313</v>
      </c>
      <c r="H603" s="58" t="s">
        <v>314</v>
      </c>
      <c r="I603" s="58">
        <v>60</v>
      </c>
      <c r="J603" s="58" t="s">
        <v>1140</v>
      </c>
      <c r="K603" s="58">
        <v>131</v>
      </c>
      <c r="L603" s="58">
        <v>3.3</v>
      </c>
      <c r="M603" s="58">
        <v>5.4</v>
      </c>
      <c r="N603" s="58" t="s">
        <v>155</v>
      </c>
      <c r="O603" s="58" t="s">
        <v>155</v>
      </c>
      <c r="P603" s="58" t="s">
        <v>155</v>
      </c>
      <c r="Q603" s="58" t="s">
        <v>155</v>
      </c>
      <c r="R603" s="58" t="s">
        <v>155</v>
      </c>
      <c r="S603" s="58" t="s">
        <v>155</v>
      </c>
      <c r="T603" s="58">
        <v>2057</v>
      </c>
      <c r="U603" s="58">
        <v>3</v>
      </c>
      <c r="V603" s="58">
        <v>37</v>
      </c>
      <c r="W603" s="58">
        <v>19</v>
      </c>
      <c r="X603" s="48"/>
      <c r="Y603" s="48"/>
      <c r="Z603" s="48"/>
    </row>
    <row r="604" spans="1:26" ht="15" customHeight="1">
      <c r="A604" s="59" t="s">
        <v>1141</v>
      </c>
      <c r="B604" s="58" t="s">
        <v>478</v>
      </c>
      <c r="C604" s="58" t="s">
        <v>3</v>
      </c>
      <c r="D604" s="58" t="s">
        <v>155</v>
      </c>
      <c r="E604" s="58" t="s">
        <v>155</v>
      </c>
      <c r="F604" s="58" t="s">
        <v>155</v>
      </c>
      <c r="G604" s="58" t="s">
        <v>313</v>
      </c>
      <c r="H604" s="58" t="s">
        <v>314</v>
      </c>
      <c r="I604" s="58">
        <v>60</v>
      </c>
      <c r="J604" s="58" t="s">
        <v>1140</v>
      </c>
      <c r="K604" s="58">
        <v>60</v>
      </c>
      <c r="L604" s="58">
        <v>7.3</v>
      </c>
      <c r="M604" s="58">
        <v>9.5</v>
      </c>
      <c r="N604" s="58" t="s">
        <v>155</v>
      </c>
      <c r="O604" s="58" t="s">
        <v>155</v>
      </c>
      <c r="P604" s="58" t="s">
        <v>155</v>
      </c>
      <c r="Q604" s="58" t="s">
        <v>155</v>
      </c>
      <c r="R604" s="58" t="s">
        <v>155</v>
      </c>
      <c r="S604" s="58" t="s">
        <v>155</v>
      </c>
      <c r="T604" s="58">
        <v>850</v>
      </c>
      <c r="U604" s="58">
        <v>2.5</v>
      </c>
      <c r="V604" s="58">
        <v>16</v>
      </c>
      <c r="W604" s="58">
        <v>8.3000000000000007</v>
      </c>
      <c r="X604" s="48"/>
      <c r="Y604" s="48"/>
      <c r="Z604" s="48"/>
    </row>
    <row r="605" spans="1:26" ht="15" customHeight="1">
      <c r="A605" s="59" t="s">
        <v>1142</v>
      </c>
      <c r="B605" s="58" t="s">
        <v>478</v>
      </c>
      <c r="C605" s="58" t="s">
        <v>3</v>
      </c>
      <c r="D605" s="58" t="s">
        <v>155</v>
      </c>
      <c r="E605" s="58" t="s">
        <v>155</v>
      </c>
      <c r="F605" s="58" t="s">
        <v>155</v>
      </c>
      <c r="G605" s="58" t="s">
        <v>313</v>
      </c>
      <c r="H605" s="58" t="s">
        <v>314</v>
      </c>
      <c r="I605" s="58">
        <v>115</v>
      </c>
      <c r="J605" s="58" t="s">
        <v>1140</v>
      </c>
      <c r="K605" s="58">
        <v>91.4</v>
      </c>
      <c r="L605" s="58">
        <v>7.6</v>
      </c>
      <c r="M605" s="58" t="s">
        <v>155</v>
      </c>
      <c r="N605" s="58" t="s">
        <v>155</v>
      </c>
      <c r="O605" s="58">
        <v>11</v>
      </c>
      <c r="P605" s="58" t="s">
        <v>155</v>
      </c>
      <c r="Q605" s="58" t="s">
        <v>155</v>
      </c>
      <c r="R605" s="58" t="s">
        <v>155</v>
      </c>
      <c r="S605" s="58" t="s">
        <v>155</v>
      </c>
      <c r="T605" s="58">
        <v>1315</v>
      </c>
      <c r="U605" s="58">
        <v>3.2</v>
      </c>
      <c r="V605" s="58">
        <v>20</v>
      </c>
      <c r="W605" s="58" t="s">
        <v>155</v>
      </c>
      <c r="X605" s="48"/>
      <c r="Y605" s="48"/>
      <c r="Z605" s="48"/>
    </row>
    <row r="606" spans="1:26" ht="15" customHeight="1">
      <c r="A606" s="59" t="s">
        <v>1143</v>
      </c>
      <c r="B606" s="58" t="s">
        <v>478</v>
      </c>
      <c r="C606" s="58" t="s">
        <v>3</v>
      </c>
      <c r="D606" s="58" t="s">
        <v>155</v>
      </c>
      <c r="E606" s="58" t="s">
        <v>155</v>
      </c>
      <c r="F606" s="58" t="s">
        <v>155</v>
      </c>
      <c r="G606" s="58" t="s">
        <v>313</v>
      </c>
      <c r="H606" s="58" t="s">
        <v>314</v>
      </c>
      <c r="I606" s="58">
        <v>60</v>
      </c>
      <c r="J606" s="58">
        <v>20</v>
      </c>
      <c r="K606" s="58">
        <v>68</v>
      </c>
      <c r="L606" s="58">
        <v>6</v>
      </c>
      <c r="M606" s="58" t="s">
        <v>155</v>
      </c>
      <c r="N606" s="58" t="s">
        <v>155</v>
      </c>
      <c r="O606" s="58">
        <v>10</v>
      </c>
      <c r="P606" s="58" t="s">
        <v>155</v>
      </c>
      <c r="Q606" s="58" t="s">
        <v>155</v>
      </c>
      <c r="R606" s="58" t="s">
        <v>155</v>
      </c>
      <c r="S606" s="58" t="s">
        <v>155</v>
      </c>
      <c r="T606" s="58">
        <v>444</v>
      </c>
      <c r="U606" s="58">
        <v>2.5</v>
      </c>
      <c r="V606" s="58">
        <v>8.5</v>
      </c>
      <c r="W606" s="58" t="s">
        <v>155</v>
      </c>
      <c r="X606" s="48"/>
      <c r="Y606" s="48"/>
      <c r="Z606" s="48"/>
    </row>
    <row r="607" spans="1:26" ht="15" customHeight="1">
      <c r="A607" s="59" t="s">
        <v>1144</v>
      </c>
      <c r="B607" s="58" t="s">
        <v>478</v>
      </c>
      <c r="C607" s="58" t="s">
        <v>3</v>
      </c>
      <c r="D607" s="58" t="s">
        <v>155</v>
      </c>
      <c r="E607" s="58" t="s">
        <v>155</v>
      </c>
      <c r="F607" s="58" t="s">
        <v>155</v>
      </c>
      <c r="G607" s="58" t="s">
        <v>313</v>
      </c>
      <c r="H607" s="58" t="s">
        <v>314</v>
      </c>
      <c r="I607" s="58">
        <v>60</v>
      </c>
      <c r="J607" s="58">
        <v>20</v>
      </c>
      <c r="K607" s="58">
        <v>39</v>
      </c>
      <c r="L607" s="58">
        <v>12</v>
      </c>
      <c r="M607" s="58" t="s">
        <v>155</v>
      </c>
      <c r="N607" s="58" t="s">
        <v>155</v>
      </c>
      <c r="O607" s="58">
        <v>16</v>
      </c>
      <c r="P607" s="58" t="s">
        <v>155</v>
      </c>
      <c r="Q607" s="58" t="s">
        <v>155</v>
      </c>
      <c r="R607" s="58" t="s">
        <v>155</v>
      </c>
      <c r="S607" s="58" t="s">
        <v>155</v>
      </c>
      <c r="T607" s="58">
        <v>444</v>
      </c>
      <c r="U607" s="58">
        <v>2.5</v>
      </c>
      <c r="V607" s="58">
        <v>8.5</v>
      </c>
      <c r="W607" s="58" t="s">
        <v>155</v>
      </c>
      <c r="X607" s="48"/>
      <c r="Y607" s="48"/>
      <c r="Z607" s="48"/>
    </row>
    <row r="608" spans="1:26" ht="15" customHeight="1">
      <c r="A608" s="59" t="s">
        <v>1145</v>
      </c>
      <c r="B608" s="58" t="s">
        <v>487</v>
      </c>
      <c r="C608" s="58" t="s">
        <v>3</v>
      </c>
      <c r="D608" s="58" t="s">
        <v>155</v>
      </c>
      <c r="E608" s="58" t="s">
        <v>155</v>
      </c>
      <c r="F608" s="58" t="s">
        <v>155</v>
      </c>
      <c r="G608" s="58" t="s">
        <v>313</v>
      </c>
      <c r="H608" s="58" t="s">
        <v>314</v>
      </c>
      <c r="I608" s="58">
        <v>150</v>
      </c>
      <c r="J608" s="58">
        <v>20</v>
      </c>
      <c r="K608" s="58">
        <v>22</v>
      </c>
      <c r="L608" s="58">
        <v>46</v>
      </c>
      <c r="M608" s="58" t="s">
        <v>155</v>
      </c>
      <c r="N608" s="58" t="s">
        <v>155</v>
      </c>
      <c r="O608" s="58">
        <v>60</v>
      </c>
      <c r="P608" s="58" t="s">
        <v>155</v>
      </c>
      <c r="Q608" s="58" t="s">
        <v>155</v>
      </c>
      <c r="R608" s="58" t="s">
        <v>155</v>
      </c>
      <c r="S608" s="58" t="s">
        <v>155</v>
      </c>
      <c r="T608" s="58">
        <v>20</v>
      </c>
      <c r="U608" s="58">
        <v>2.5</v>
      </c>
      <c r="V608" s="58">
        <v>1.5</v>
      </c>
      <c r="W608" s="58" t="s">
        <v>155</v>
      </c>
      <c r="X608" s="48"/>
      <c r="Y608" s="48"/>
      <c r="Z608" s="48"/>
    </row>
    <row r="609" spans="1:26" ht="15" customHeight="1">
      <c r="A609" s="59" t="s">
        <v>1146</v>
      </c>
      <c r="B609" s="58" t="s">
        <v>861</v>
      </c>
      <c r="C609" s="58" t="s">
        <v>3</v>
      </c>
      <c r="D609" s="58" t="s">
        <v>155</v>
      </c>
      <c r="E609" s="58" t="s">
        <v>155</v>
      </c>
      <c r="F609" s="58" t="s">
        <v>155</v>
      </c>
      <c r="G609" s="58" t="s">
        <v>340</v>
      </c>
      <c r="H609" s="58" t="s">
        <v>341</v>
      </c>
      <c r="I609" s="58">
        <v>100</v>
      </c>
      <c r="J609" s="58">
        <v>20</v>
      </c>
      <c r="K609" s="58">
        <v>5.0999999999999996</v>
      </c>
      <c r="L609" s="58">
        <v>310</v>
      </c>
      <c r="M609" s="58" t="s">
        <v>155</v>
      </c>
      <c r="N609" s="58" t="s">
        <v>155</v>
      </c>
      <c r="O609" s="58">
        <v>320</v>
      </c>
      <c r="P609" s="58" t="s">
        <v>155</v>
      </c>
      <c r="Q609" s="58" t="s">
        <v>155</v>
      </c>
      <c r="R609" s="58" t="s">
        <v>155</v>
      </c>
      <c r="S609" s="58" t="s">
        <v>155</v>
      </c>
      <c r="T609" s="58">
        <v>51</v>
      </c>
      <c r="U609" s="58">
        <v>-2.5</v>
      </c>
      <c r="V609" s="58" t="s">
        <v>155</v>
      </c>
      <c r="W609" s="58">
        <v>1.1000000000000001</v>
      </c>
      <c r="X609" s="48"/>
      <c r="Y609" s="48"/>
      <c r="Z609" s="48"/>
    </row>
    <row r="610" spans="1:26" ht="15" customHeight="1">
      <c r="A610" s="59" t="s">
        <v>1147</v>
      </c>
      <c r="B610" s="58" t="s">
        <v>480</v>
      </c>
      <c r="C610" s="58" t="s">
        <v>3</v>
      </c>
      <c r="D610" s="58" t="s">
        <v>155</v>
      </c>
      <c r="E610" s="58" t="s">
        <v>155</v>
      </c>
      <c r="F610" s="58" t="s">
        <v>155</v>
      </c>
      <c r="G610" s="58" t="s">
        <v>340</v>
      </c>
      <c r="H610" s="58" t="s">
        <v>341</v>
      </c>
      <c r="I610" s="58">
        <v>100</v>
      </c>
      <c r="J610" s="58">
        <v>20</v>
      </c>
      <c r="K610" s="58">
        <v>6.5</v>
      </c>
      <c r="L610" s="58">
        <v>310</v>
      </c>
      <c r="M610" s="58" t="s">
        <v>155</v>
      </c>
      <c r="N610" s="58" t="s">
        <v>155</v>
      </c>
      <c r="O610" s="58">
        <v>320</v>
      </c>
      <c r="P610" s="58" t="s">
        <v>155</v>
      </c>
      <c r="Q610" s="58" t="s">
        <v>155</v>
      </c>
      <c r="R610" s="58" t="s">
        <v>155</v>
      </c>
      <c r="S610" s="58" t="s">
        <v>155</v>
      </c>
      <c r="T610" s="58">
        <v>508</v>
      </c>
      <c r="U610" s="58">
        <v>2.5</v>
      </c>
      <c r="V610" s="58">
        <v>9.1</v>
      </c>
      <c r="W610" s="58" t="s">
        <v>155</v>
      </c>
      <c r="X610" s="48"/>
      <c r="Y610" s="48"/>
      <c r="Z610" s="48"/>
    </row>
    <row r="611" spans="1:26" ht="15" customHeight="1">
      <c r="A611" s="59" t="s">
        <v>1148</v>
      </c>
      <c r="B611" s="58" t="s">
        <v>319</v>
      </c>
      <c r="C611" s="58" t="s">
        <v>3</v>
      </c>
      <c r="D611" s="58" t="s">
        <v>155</v>
      </c>
      <c r="E611" s="58" t="s">
        <v>155</v>
      </c>
      <c r="F611" s="58" t="s">
        <v>133</v>
      </c>
      <c r="G611" s="58" t="s">
        <v>313</v>
      </c>
      <c r="H611" s="58" t="s">
        <v>314</v>
      </c>
      <c r="I611" s="58">
        <v>60</v>
      </c>
      <c r="J611" s="58">
        <v>20</v>
      </c>
      <c r="K611" s="58">
        <v>0.41</v>
      </c>
      <c r="L611" s="58">
        <v>3000</v>
      </c>
      <c r="M611" s="58" t="s">
        <v>155</v>
      </c>
      <c r="N611" s="58" t="s">
        <v>155</v>
      </c>
      <c r="O611" s="58">
        <v>4000</v>
      </c>
      <c r="P611" s="58" t="s">
        <v>155</v>
      </c>
      <c r="Q611" s="58" t="s">
        <v>155</v>
      </c>
      <c r="R611" s="58" t="s">
        <v>155</v>
      </c>
      <c r="S611" s="58" t="s">
        <v>155</v>
      </c>
      <c r="T611" s="58">
        <v>508</v>
      </c>
      <c r="U611" s="58">
        <v>2.5</v>
      </c>
      <c r="V611" s="58">
        <v>9.1</v>
      </c>
      <c r="W611" s="58" t="s">
        <v>155</v>
      </c>
      <c r="X611" s="48"/>
      <c r="Y611" s="48"/>
      <c r="Z611" s="48"/>
    </row>
    <row r="612" spans="1:26" ht="15" customHeight="1">
      <c r="A612" s="59" t="s">
        <v>1149</v>
      </c>
      <c r="B612" s="58" t="s">
        <v>413</v>
      </c>
      <c r="C612" s="58" t="s">
        <v>4</v>
      </c>
      <c r="D612" s="58" t="s">
        <v>155</v>
      </c>
      <c r="E612" s="58" t="s">
        <v>155</v>
      </c>
      <c r="F612" s="58" t="s">
        <v>155</v>
      </c>
      <c r="G612" s="58" t="s">
        <v>360</v>
      </c>
      <c r="H612" s="58" t="s">
        <v>314</v>
      </c>
      <c r="I612" s="58">
        <v>-60</v>
      </c>
      <c r="J612" s="58">
        <v>20</v>
      </c>
      <c r="K612" s="58">
        <v>-0.5</v>
      </c>
      <c r="L612" s="58">
        <v>4000</v>
      </c>
      <c r="M612" s="58" t="s">
        <v>155</v>
      </c>
      <c r="N612" s="58" t="s">
        <v>155</v>
      </c>
      <c r="O612" s="58">
        <v>6000</v>
      </c>
      <c r="P612" s="58" t="s">
        <v>155</v>
      </c>
      <c r="Q612" s="58" t="s">
        <v>155</v>
      </c>
      <c r="R612" s="58" t="s">
        <v>155</v>
      </c>
      <c r="S612" s="58" t="s">
        <v>155</v>
      </c>
      <c r="T612" s="58">
        <v>509</v>
      </c>
      <c r="U612" s="58">
        <v>2.5</v>
      </c>
      <c r="V612" s="58">
        <v>9.3000000000000007</v>
      </c>
      <c r="W612" s="58" t="s">
        <v>155</v>
      </c>
      <c r="X612" s="48"/>
      <c r="Y612" s="48"/>
      <c r="Z612" s="48"/>
    </row>
    <row r="613" spans="1:26" ht="15" customHeight="1">
      <c r="A613" s="59" t="s">
        <v>1150</v>
      </c>
      <c r="B613" s="58" t="s">
        <v>316</v>
      </c>
      <c r="C613" s="58" t="s">
        <v>3</v>
      </c>
      <c r="D613" s="58" t="s">
        <v>155</v>
      </c>
      <c r="E613" s="58" t="s">
        <v>155</v>
      </c>
      <c r="F613" s="58" t="s">
        <v>155</v>
      </c>
      <c r="G613" s="58" t="s">
        <v>313</v>
      </c>
      <c r="H613" s="58" t="s">
        <v>314</v>
      </c>
      <c r="I613" s="58">
        <v>100</v>
      </c>
      <c r="J613" s="58">
        <v>20</v>
      </c>
      <c r="K613" s="58">
        <v>1.3</v>
      </c>
      <c r="L613" s="58">
        <v>320</v>
      </c>
      <c r="M613" s="58" t="s">
        <v>155</v>
      </c>
      <c r="N613" s="58" t="s">
        <v>155</v>
      </c>
      <c r="O613" s="58">
        <v>330</v>
      </c>
      <c r="P613" s="58" t="s">
        <v>155</v>
      </c>
      <c r="Q613" s="58" t="s">
        <v>155</v>
      </c>
      <c r="R613" s="58" t="s">
        <v>155</v>
      </c>
      <c r="S613" s="58" t="s">
        <v>155</v>
      </c>
      <c r="T613" s="58">
        <v>509</v>
      </c>
      <c r="U613" s="58">
        <v>2.5</v>
      </c>
      <c r="V613" s="58">
        <v>9.3000000000000007</v>
      </c>
      <c r="W613" s="58" t="s">
        <v>155</v>
      </c>
      <c r="X613" s="48"/>
      <c r="Y613" s="48"/>
      <c r="Z613" s="48"/>
    </row>
    <row r="614" spans="1:26" ht="15" customHeight="1">
      <c r="A614" s="59" t="s">
        <v>1151</v>
      </c>
      <c r="B614" s="58" t="s">
        <v>580</v>
      </c>
      <c r="C614" s="58" t="s">
        <v>3</v>
      </c>
      <c r="D614" s="58" t="s">
        <v>155</v>
      </c>
      <c r="E614" s="58" t="s">
        <v>155</v>
      </c>
      <c r="F614" s="58" t="s">
        <v>155</v>
      </c>
      <c r="G614" s="58" t="s">
        <v>313</v>
      </c>
      <c r="H614" s="58" t="s">
        <v>314</v>
      </c>
      <c r="I614" s="58">
        <v>100</v>
      </c>
      <c r="J614" s="58">
        <v>20</v>
      </c>
      <c r="K614" s="58">
        <v>1.7</v>
      </c>
      <c r="L614" s="58">
        <v>310</v>
      </c>
      <c r="M614" s="58" t="s">
        <v>155</v>
      </c>
      <c r="N614" s="58" t="s">
        <v>155</v>
      </c>
      <c r="O614" s="58">
        <v>320</v>
      </c>
      <c r="P614" s="58" t="s">
        <v>155</v>
      </c>
      <c r="Q614" s="58" t="s">
        <v>155</v>
      </c>
      <c r="R614" s="58" t="s">
        <v>155</v>
      </c>
      <c r="S614" s="58" t="s">
        <v>155</v>
      </c>
      <c r="T614" s="58">
        <v>430</v>
      </c>
      <c r="U614" s="58">
        <v>-2.5</v>
      </c>
      <c r="V614" s="58">
        <v>8.3000000000000007</v>
      </c>
      <c r="W614" s="58" t="s">
        <v>155</v>
      </c>
      <c r="X614" s="48"/>
      <c r="Y614" s="48"/>
      <c r="Z614" s="48"/>
    </row>
    <row r="615" spans="1:26" ht="15" customHeight="1">
      <c r="A615" s="59" t="s">
        <v>1152</v>
      </c>
      <c r="B615" s="58" t="s">
        <v>316</v>
      </c>
      <c r="C615" s="58" t="s">
        <v>3</v>
      </c>
      <c r="D615" s="58" t="s">
        <v>155</v>
      </c>
      <c r="E615" s="58" t="s">
        <v>155</v>
      </c>
      <c r="F615" s="58" t="s">
        <v>155</v>
      </c>
      <c r="G615" s="58" t="s">
        <v>313</v>
      </c>
      <c r="H615" s="58" t="s">
        <v>314</v>
      </c>
      <c r="I615" s="58">
        <v>60</v>
      </c>
      <c r="J615" s="58">
        <v>20</v>
      </c>
      <c r="K615" s="58">
        <v>2.5</v>
      </c>
      <c r="L615" s="58">
        <v>75</v>
      </c>
      <c r="M615" s="58" t="s">
        <v>155</v>
      </c>
      <c r="N615" s="58" t="s">
        <v>155</v>
      </c>
      <c r="O615" s="58">
        <v>90</v>
      </c>
      <c r="P615" s="58" t="s">
        <v>155</v>
      </c>
      <c r="Q615" s="58" t="s">
        <v>155</v>
      </c>
      <c r="R615" s="58" t="s">
        <v>155</v>
      </c>
      <c r="S615" s="58" t="s">
        <v>155</v>
      </c>
      <c r="T615" s="58">
        <v>430</v>
      </c>
      <c r="U615" s="58">
        <v>-2.5</v>
      </c>
      <c r="V615" s="58">
        <v>8.3000000000000007</v>
      </c>
      <c r="W615" s="58" t="s">
        <v>155</v>
      </c>
      <c r="X615" s="48"/>
      <c r="Y615" s="48"/>
      <c r="Z615" s="48"/>
    </row>
    <row r="616" spans="1:26" ht="15" customHeight="1">
      <c r="A616" s="59" t="s">
        <v>1153</v>
      </c>
      <c r="B616" s="58" t="s">
        <v>316</v>
      </c>
      <c r="C616" s="58" t="s">
        <v>3</v>
      </c>
      <c r="D616" s="58" t="s">
        <v>155</v>
      </c>
      <c r="E616" s="58" t="s">
        <v>133</v>
      </c>
      <c r="F616" s="58" t="s">
        <v>155</v>
      </c>
      <c r="G616" s="58" t="s">
        <v>313</v>
      </c>
      <c r="H616" s="58" t="s">
        <v>314</v>
      </c>
      <c r="I616" s="58">
        <v>60</v>
      </c>
      <c r="J616" s="58">
        <v>20</v>
      </c>
      <c r="K616" s="58">
        <v>2.5</v>
      </c>
      <c r="L616" s="58">
        <v>75</v>
      </c>
      <c r="M616" s="58" t="s">
        <v>155</v>
      </c>
      <c r="N616" s="58" t="s">
        <v>155</v>
      </c>
      <c r="O616" s="58">
        <v>90</v>
      </c>
      <c r="P616" s="58" t="s">
        <v>155</v>
      </c>
      <c r="Q616" s="58" t="s">
        <v>155</v>
      </c>
      <c r="R616" s="58" t="s">
        <v>155</v>
      </c>
      <c r="S616" s="58" t="s">
        <v>155</v>
      </c>
      <c r="T616" s="58">
        <v>785</v>
      </c>
      <c r="U616" s="58">
        <v>-2.5</v>
      </c>
      <c r="V616" s="58">
        <v>10</v>
      </c>
      <c r="W616" s="58" t="s">
        <v>155</v>
      </c>
      <c r="X616" s="48"/>
      <c r="Y616" s="48"/>
      <c r="Z616" s="48"/>
    </row>
    <row r="617" spans="1:26" ht="15" customHeight="1">
      <c r="A617" s="59" t="s">
        <v>1154</v>
      </c>
      <c r="B617" s="58" t="s">
        <v>316</v>
      </c>
      <c r="C617" s="58" t="s">
        <v>3</v>
      </c>
      <c r="D617" s="58" t="s">
        <v>155</v>
      </c>
      <c r="E617" s="58" t="s">
        <v>155</v>
      </c>
      <c r="F617" s="58" t="s">
        <v>155</v>
      </c>
      <c r="G617" s="58" t="s">
        <v>360</v>
      </c>
      <c r="H617" s="58" t="s">
        <v>314</v>
      </c>
      <c r="I617" s="58">
        <v>-60</v>
      </c>
      <c r="J617" s="58">
        <v>20</v>
      </c>
      <c r="K617" s="58">
        <v>-1.9</v>
      </c>
      <c r="L617" s="58">
        <v>190</v>
      </c>
      <c r="M617" s="58" t="s">
        <v>155</v>
      </c>
      <c r="N617" s="58" t="s">
        <v>155</v>
      </c>
      <c r="O617" s="58">
        <v>240</v>
      </c>
      <c r="P617" s="58" t="s">
        <v>155</v>
      </c>
      <c r="Q617" s="58" t="s">
        <v>155</v>
      </c>
      <c r="R617" s="58" t="s">
        <v>155</v>
      </c>
      <c r="S617" s="58" t="s">
        <v>155</v>
      </c>
      <c r="T617" s="58">
        <v>448</v>
      </c>
      <c r="U617" s="58">
        <v>-2.5</v>
      </c>
      <c r="V617" s="58">
        <v>8</v>
      </c>
      <c r="W617" s="58" t="s">
        <v>155</v>
      </c>
      <c r="X617" s="48"/>
      <c r="Y617" s="48"/>
      <c r="Z617" s="48"/>
    </row>
    <row r="618" spans="1:26" ht="15" customHeight="1">
      <c r="A618" s="59" t="s">
        <v>1155</v>
      </c>
      <c r="B618" s="58" t="s">
        <v>316</v>
      </c>
      <c r="C618" s="58" t="s">
        <v>3</v>
      </c>
      <c r="D618" s="58" t="s">
        <v>155</v>
      </c>
      <c r="E618" s="58" t="s">
        <v>133</v>
      </c>
      <c r="F618" s="58" t="s">
        <v>155</v>
      </c>
      <c r="G618" s="58" t="s">
        <v>360</v>
      </c>
      <c r="H618" s="58" t="s">
        <v>314</v>
      </c>
      <c r="I618" s="58">
        <v>-60</v>
      </c>
      <c r="J618" s="58">
        <v>20</v>
      </c>
      <c r="K618" s="58">
        <v>-1.9</v>
      </c>
      <c r="L618" s="58">
        <v>170</v>
      </c>
      <c r="M618" s="58" t="s">
        <v>155</v>
      </c>
      <c r="N618" s="58" t="s">
        <v>155</v>
      </c>
      <c r="O618" s="58">
        <v>240</v>
      </c>
      <c r="P618" s="58" t="s">
        <v>155</v>
      </c>
      <c r="Q618" s="58" t="s">
        <v>155</v>
      </c>
      <c r="R618" s="58" t="s">
        <v>155</v>
      </c>
      <c r="S618" s="58" t="s">
        <v>155</v>
      </c>
      <c r="T618" s="58">
        <v>707</v>
      </c>
      <c r="U618" s="58">
        <v>3.5</v>
      </c>
      <c r="V618" s="58">
        <v>12</v>
      </c>
      <c r="W618" s="58" t="s">
        <v>155</v>
      </c>
      <c r="X618" s="48"/>
      <c r="Y618" s="48"/>
      <c r="Z618" s="48"/>
    </row>
    <row r="619" spans="1:26" ht="15" customHeight="1">
      <c r="A619" s="59" t="s">
        <v>1156</v>
      </c>
      <c r="B619" s="58" t="s">
        <v>316</v>
      </c>
      <c r="C619" s="58" t="s">
        <v>4</v>
      </c>
      <c r="D619" s="58" t="s">
        <v>155</v>
      </c>
      <c r="E619" s="58" t="s">
        <v>155</v>
      </c>
      <c r="F619" s="58" t="s">
        <v>155</v>
      </c>
      <c r="G619" s="58" t="s">
        <v>360</v>
      </c>
      <c r="H619" s="58" t="s">
        <v>314</v>
      </c>
      <c r="I619" s="58">
        <v>-60</v>
      </c>
      <c r="J619" s="58">
        <v>20</v>
      </c>
      <c r="K619" s="58">
        <v>-2.5</v>
      </c>
      <c r="L619" s="58">
        <v>110</v>
      </c>
      <c r="M619" s="58" t="s">
        <v>155</v>
      </c>
      <c r="N619" s="58" t="s">
        <v>155</v>
      </c>
      <c r="O619" s="58">
        <v>130</v>
      </c>
      <c r="P619" s="58" t="s">
        <v>155</v>
      </c>
      <c r="Q619" s="58" t="s">
        <v>155</v>
      </c>
      <c r="R619" s="58" t="s">
        <v>155</v>
      </c>
      <c r="S619" s="58" t="s">
        <v>155</v>
      </c>
      <c r="T619" s="58">
        <v>1419</v>
      </c>
      <c r="U619" s="58">
        <v>-3</v>
      </c>
      <c r="V619" s="58">
        <v>20</v>
      </c>
      <c r="W619" s="58" t="s">
        <v>155</v>
      </c>
      <c r="X619" s="48"/>
      <c r="Y619" s="48"/>
      <c r="Z619" s="48"/>
    </row>
    <row r="620" spans="1:26" ht="15" customHeight="1">
      <c r="A620" s="59" t="s">
        <v>1157</v>
      </c>
      <c r="B620" s="58" t="s">
        <v>316</v>
      </c>
      <c r="C620" s="58" t="s">
        <v>3</v>
      </c>
      <c r="D620" s="58" t="s">
        <v>155</v>
      </c>
      <c r="E620" s="58" t="s">
        <v>155</v>
      </c>
      <c r="F620" s="58" t="s">
        <v>155</v>
      </c>
      <c r="G620" s="58" t="s">
        <v>360</v>
      </c>
      <c r="H620" s="58" t="s">
        <v>314</v>
      </c>
      <c r="I620" s="58">
        <v>-100</v>
      </c>
      <c r="J620" s="58">
        <v>20</v>
      </c>
      <c r="K620" s="58">
        <v>-1</v>
      </c>
      <c r="L620" s="58">
        <v>650</v>
      </c>
      <c r="M620" s="58" t="s">
        <v>155</v>
      </c>
      <c r="N620" s="58" t="s">
        <v>155</v>
      </c>
      <c r="O620" s="58">
        <v>700</v>
      </c>
      <c r="P620" s="58" t="s">
        <v>155</v>
      </c>
      <c r="Q620" s="58" t="s">
        <v>155</v>
      </c>
      <c r="R620" s="58" t="s">
        <v>155</v>
      </c>
      <c r="S620" s="58" t="s">
        <v>155</v>
      </c>
      <c r="T620" s="58">
        <v>509</v>
      </c>
      <c r="U620" s="58">
        <v>2.5</v>
      </c>
      <c r="V620" s="58">
        <v>9.3000000000000007</v>
      </c>
      <c r="W620" s="58" t="s">
        <v>155</v>
      </c>
      <c r="X620" s="48"/>
      <c r="Y620" s="48"/>
      <c r="Z620" s="48"/>
    </row>
    <row r="621" spans="1:26" ht="15" customHeight="1">
      <c r="A621" s="59" t="s">
        <v>1158</v>
      </c>
      <c r="B621" s="58" t="s">
        <v>487</v>
      </c>
      <c r="C621" s="58" t="s">
        <v>4</v>
      </c>
      <c r="D621" s="58" t="s">
        <v>1159</v>
      </c>
      <c r="E621" s="58" t="s">
        <v>155</v>
      </c>
      <c r="F621" s="58" t="s">
        <v>155</v>
      </c>
      <c r="G621" s="58" t="s">
        <v>313</v>
      </c>
      <c r="H621" s="58" t="s">
        <v>314</v>
      </c>
      <c r="I621" s="58">
        <v>100</v>
      </c>
      <c r="J621" s="58">
        <v>25</v>
      </c>
      <c r="K621" s="58">
        <v>10</v>
      </c>
      <c r="L621" s="58">
        <v>130</v>
      </c>
      <c r="M621" s="58" t="s">
        <v>155</v>
      </c>
      <c r="N621" s="58" t="s">
        <v>155</v>
      </c>
      <c r="O621" s="58" t="s">
        <v>155</v>
      </c>
      <c r="P621" s="58" t="s">
        <v>155</v>
      </c>
      <c r="Q621" s="58" t="s">
        <v>155</v>
      </c>
      <c r="R621" s="58" t="s">
        <v>155</v>
      </c>
      <c r="S621" s="58" t="s">
        <v>155</v>
      </c>
      <c r="T621" s="58">
        <v>509</v>
      </c>
      <c r="U621" s="58">
        <v>2.5</v>
      </c>
      <c r="V621" s="58">
        <v>9.3000000000000007</v>
      </c>
      <c r="W621" s="58" t="s">
        <v>155</v>
      </c>
      <c r="X621" s="48"/>
      <c r="Y621" s="48"/>
      <c r="Z621" s="48"/>
    </row>
    <row r="622" spans="1:26" ht="15" customHeight="1">
      <c r="A622" s="59" t="s">
        <v>1160</v>
      </c>
      <c r="B622" s="58" t="s">
        <v>487</v>
      </c>
      <c r="C622" s="58" t="s">
        <v>3</v>
      </c>
      <c r="D622" s="58" t="s">
        <v>155</v>
      </c>
      <c r="E622" s="58" t="s">
        <v>155</v>
      </c>
      <c r="F622" s="58" t="s">
        <v>155</v>
      </c>
      <c r="G622" s="58" t="s">
        <v>360</v>
      </c>
      <c r="H622" s="58" t="s">
        <v>314</v>
      </c>
      <c r="I622" s="58">
        <v>-100</v>
      </c>
      <c r="J622" s="58">
        <v>20</v>
      </c>
      <c r="K622" s="58">
        <v>-10</v>
      </c>
      <c r="L622" s="58">
        <v>210</v>
      </c>
      <c r="M622" s="58" t="s">
        <v>155</v>
      </c>
      <c r="N622" s="58" t="s">
        <v>155</v>
      </c>
      <c r="O622" s="58">
        <v>230</v>
      </c>
      <c r="P622" s="58" t="s">
        <v>155</v>
      </c>
      <c r="Q622" s="58" t="s">
        <v>155</v>
      </c>
      <c r="R622" s="58" t="s">
        <v>155</v>
      </c>
      <c r="S622" s="58" t="s">
        <v>155</v>
      </c>
      <c r="T622" s="58">
        <v>318</v>
      </c>
      <c r="U622" s="58">
        <v>3.5</v>
      </c>
      <c r="V622" s="58">
        <v>6.4</v>
      </c>
      <c r="W622" s="58" t="s">
        <v>155</v>
      </c>
      <c r="X622" s="48"/>
      <c r="Y622" s="48"/>
      <c r="Z622" s="48"/>
    </row>
    <row r="623" spans="1:26" ht="15" customHeight="1">
      <c r="A623" s="59" t="s">
        <v>1161</v>
      </c>
      <c r="B623" s="58" t="s">
        <v>487</v>
      </c>
      <c r="C623" s="58" t="s">
        <v>3</v>
      </c>
      <c r="D623" s="58" t="s">
        <v>155</v>
      </c>
      <c r="E623" s="58" t="s">
        <v>155</v>
      </c>
      <c r="F623" s="58" t="s">
        <v>155</v>
      </c>
      <c r="G623" s="58" t="s">
        <v>313</v>
      </c>
      <c r="H623" s="58" t="s">
        <v>314</v>
      </c>
      <c r="I623" s="58">
        <v>60</v>
      </c>
      <c r="J623" s="58">
        <v>20</v>
      </c>
      <c r="K623" s="58">
        <v>11</v>
      </c>
      <c r="L623" s="58">
        <v>75</v>
      </c>
      <c r="M623" s="58" t="s">
        <v>155</v>
      </c>
      <c r="N623" s="58" t="s">
        <v>155</v>
      </c>
      <c r="O623" s="58">
        <v>90</v>
      </c>
      <c r="P623" s="58" t="s">
        <v>155</v>
      </c>
      <c r="Q623" s="58" t="s">
        <v>155</v>
      </c>
      <c r="R623" s="58" t="s">
        <v>155</v>
      </c>
      <c r="S623" s="58" t="s">
        <v>155</v>
      </c>
      <c r="T623" s="58">
        <v>385</v>
      </c>
      <c r="U623" s="58">
        <v>-4</v>
      </c>
      <c r="V623" s="58">
        <v>10.9</v>
      </c>
      <c r="W623" s="58" t="s">
        <v>155</v>
      </c>
      <c r="X623" s="48"/>
      <c r="Y623" s="48"/>
      <c r="Z623" s="48"/>
    </row>
    <row r="624" spans="1:26" ht="15" customHeight="1">
      <c r="A624" s="59" t="s">
        <v>1162</v>
      </c>
      <c r="B624" s="58" t="s">
        <v>487</v>
      </c>
      <c r="C624" s="58" t="s">
        <v>3</v>
      </c>
      <c r="D624" s="58" t="s">
        <v>155</v>
      </c>
      <c r="E624" s="58" t="s">
        <v>133</v>
      </c>
      <c r="F624" s="58" t="s">
        <v>155</v>
      </c>
      <c r="G624" s="58" t="s">
        <v>313</v>
      </c>
      <c r="H624" s="58" t="s">
        <v>314</v>
      </c>
      <c r="I624" s="58">
        <v>60</v>
      </c>
      <c r="J624" s="58">
        <v>20</v>
      </c>
      <c r="K624" s="58">
        <v>11</v>
      </c>
      <c r="L624" s="58">
        <v>75</v>
      </c>
      <c r="M624" s="58" t="s">
        <v>155</v>
      </c>
      <c r="N624" s="58" t="s">
        <v>155</v>
      </c>
      <c r="O624" s="58">
        <v>90</v>
      </c>
      <c r="P624" s="58" t="s">
        <v>155</v>
      </c>
      <c r="Q624" s="58" t="s">
        <v>155</v>
      </c>
      <c r="R624" s="58" t="s">
        <v>155</v>
      </c>
      <c r="S624" s="58" t="s">
        <v>155</v>
      </c>
      <c r="T624" s="58">
        <v>385</v>
      </c>
      <c r="U624" s="58">
        <v>-4</v>
      </c>
      <c r="V624" s="58">
        <v>10.9</v>
      </c>
      <c r="W624" s="58" t="s">
        <v>155</v>
      </c>
      <c r="X624" s="48"/>
      <c r="Y624" s="48"/>
      <c r="Z624" s="48"/>
    </row>
    <row r="625" spans="1:26" ht="15" customHeight="1">
      <c r="A625" s="59" t="s">
        <v>1163</v>
      </c>
      <c r="B625" s="58" t="s">
        <v>487</v>
      </c>
      <c r="C625" s="58" t="s">
        <v>4</v>
      </c>
      <c r="D625" s="58" t="s">
        <v>155</v>
      </c>
      <c r="E625" s="58" t="s">
        <v>155</v>
      </c>
      <c r="F625" s="58" t="s">
        <v>155</v>
      </c>
      <c r="G625" s="58" t="s">
        <v>313</v>
      </c>
      <c r="H625" s="58" t="s">
        <v>314</v>
      </c>
      <c r="I625" s="58">
        <v>75</v>
      </c>
      <c r="J625" s="58">
        <v>20</v>
      </c>
      <c r="K625" s="58">
        <v>12</v>
      </c>
      <c r="L625" s="58">
        <v>126</v>
      </c>
      <c r="M625" s="58" t="s">
        <v>155</v>
      </c>
      <c r="N625" s="58" t="s">
        <v>155</v>
      </c>
      <c r="O625" s="58">
        <v>185</v>
      </c>
      <c r="P625" s="58" t="s">
        <v>155</v>
      </c>
      <c r="Q625" s="58" t="s">
        <v>155</v>
      </c>
      <c r="R625" s="58" t="s">
        <v>155</v>
      </c>
      <c r="S625" s="58" t="s">
        <v>155</v>
      </c>
      <c r="T625" s="58">
        <v>1413</v>
      </c>
      <c r="U625" s="58">
        <v>2.5</v>
      </c>
      <c r="V625" s="58">
        <v>20</v>
      </c>
      <c r="W625" s="58" t="s">
        <v>155</v>
      </c>
      <c r="X625" s="48"/>
      <c r="Y625" s="48"/>
      <c r="Z625" s="48"/>
    </row>
    <row r="626" spans="1:26" ht="15" customHeight="1">
      <c r="A626" s="59" t="s">
        <v>1164</v>
      </c>
      <c r="B626" s="58" t="s">
        <v>487</v>
      </c>
      <c r="C626" s="58" t="s">
        <v>3</v>
      </c>
      <c r="D626" s="58" t="s">
        <v>155</v>
      </c>
      <c r="E626" s="58" t="s">
        <v>155</v>
      </c>
      <c r="F626" s="58" t="s">
        <v>155</v>
      </c>
      <c r="G626" s="58" t="s">
        <v>360</v>
      </c>
      <c r="H626" s="58" t="s">
        <v>314</v>
      </c>
      <c r="I626" s="58">
        <v>-60</v>
      </c>
      <c r="J626" s="58">
        <v>20</v>
      </c>
      <c r="K626" s="58">
        <v>-12</v>
      </c>
      <c r="L626" s="58">
        <v>155</v>
      </c>
      <c r="M626" s="58" t="s">
        <v>155</v>
      </c>
      <c r="N626" s="58" t="s">
        <v>155</v>
      </c>
      <c r="O626" s="58" t="s">
        <v>155</v>
      </c>
      <c r="P626" s="58" t="s">
        <v>155</v>
      </c>
      <c r="Q626" s="58" t="s">
        <v>155</v>
      </c>
      <c r="R626" s="58" t="s">
        <v>155</v>
      </c>
      <c r="S626" s="58" t="s">
        <v>155</v>
      </c>
      <c r="T626" s="58">
        <v>785</v>
      </c>
      <c r="U626" s="58">
        <v>-2.5</v>
      </c>
      <c r="V626" s="58">
        <v>10</v>
      </c>
      <c r="W626" s="58" t="s">
        <v>155</v>
      </c>
      <c r="X626" s="48"/>
      <c r="Y626" s="48"/>
      <c r="Z626" s="48"/>
    </row>
    <row r="627" spans="1:26" ht="15" customHeight="1">
      <c r="A627" s="59" t="s">
        <v>1165</v>
      </c>
      <c r="B627" s="58" t="s">
        <v>487</v>
      </c>
      <c r="C627" s="58" t="s">
        <v>4</v>
      </c>
      <c r="D627" s="58" t="s">
        <v>1166</v>
      </c>
      <c r="E627" s="58" t="s">
        <v>133</v>
      </c>
      <c r="F627" s="58" t="s">
        <v>155</v>
      </c>
      <c r="G627" s="58" t="s">
        <v>360</v>
      </c>
      <c r="H627" s="58" t="s">
        <v>314</v>
      </c>
      <c r="I627" s="58">
        <v>-60</v>
      </c>
      <c r="J627" s="58">
        <v>20</v>
      </c>
      <c r="K627" s="58">
        <v>-12</v>
      </c>
      <c r="L627" s="58">
        <v>155</v>
      </c>
      <c r="M627" s="58" t="s">
        <v>155</v>
      </c>
      <c r="N627" s="58" t="s">
        <v>155</v>
      </c>
      <c r="O627" s="58" t="s">
        <v>155</v>
      </c>
      <c r="P627" s="58" t="s">
        <v>155</v>
      </c>
      <c r="Q627" s="58" t="s">
        <v>155</v>
      </c>
      <c r="R627" s="58" t="s">
        <v>155</v>
      </c>
      <c r="S627" s="58" t="s">
        <v>155</v>
      </c>
      <c r="T627" s="58">
        <v>785</v>
      </c>
      <c r="U627" s="58">
        <v>-2.5</v>
      </c>
      <c r="V627" s="58">
        <v>10</v>
      </c>
      <c r="W627" s="58" t="s">
        <v>155</v>
      </c>
      <c r="X627" s="48"/>
      <c r="Y627" s="48"/>
      <c r="Z627" s="48"/>
    </row>
    <row r="628" spans="1:26" ht="15" customHeight="1">
      <c r="A628" s="59" t="s">
        <v>1167</v>
      </c>
      <c r="B628" s="58" t="s">
        <v>487</v>
      </c>
      <c r="C628" s="58" t="s">
        <v>3</v>
      </c>
      <c r="D628" s="58" t="s">
        <v>155</v>
      </c>
      <c r="E628" s="58" t="s">
        <v>155</v>
      </c>
      <c r="F628" s="58" t="s">
        <v>155</v>
      </c>
      <c r="G628" s="58" t="s">
        <v>313</v>
      </c>
      <c r="H628" s="58" t="s">
        <v>314</v>
      </c>
      <c r="I628" s="58">
        <v>100</v>
      </c>
      <c r="J628" s="58">
        <v>20</v>
      </c>
      <c r="K628" s="58">
        <v>13</v>
      </c>
      <c r="L628" s="58">
        <v>115</v>
      </c>
      <c r="M628" s="58" t="s">
        <v>155</v>
      </c>
      <c r="N628" s="58" t="s">
        <v>155</v>
      </c>
      <c r="O628" s="58">
        <v>120</v>
      </c>
      <c r="P628" s="58" t="s">
        <v>155</v>
      </c>
      <c r="Q628" s="58" t="s">
        <v>155</v>
      </c>
      <c r="R628" s="58" t="s">
        <v>155</v>
      </c>
      <c r="S628" s="58" t="s">
        <v>155</v>
      </c>
      <c r="T628" s="58">
        <v>685</v>
      </c>
      <c r="U628" s="58">
        <v>-3.5</v>
      </c>
      <c r="V628" s="58">
        <v>13.4</v>
      </c>
      <c r="W628" s="58" t="s">
        <v>155</v>
      </c>
      <c r="X628" s="48"/>
      <c r="Y628" s="48"/>
      <c r="Z628" s="48"/>
    </row>
    <row r="629" spans="1:26" ht="15" customHeight="1">
      <c r="A629" s="59" t="s">
        <v>1168</v>
      </c>
      <c r="B629" s="58" t="s">
        <v>487</v>
      </c>
      <c r="C629" s="58" t="s">
        <v>3</v>
      </c>
      <c r="D629" s="58" t="s">
        <v>155</v>
      </c>
      <c r="E629" s="58" t="s">
        <v>155</v>
      </c>
      <c r="F629" s="58" t="s">
        <v>155</v>
      </c>
      <c r="G629" s="58" t="s">
        <v>360</v>
      </c>
      <c r="H629" s="58" t="s">
        <v>314</v>
      </c>
      <c r="I629" s="58">
        <v>-60</v>
      </c>
      <c r="J629" s="58">
        <v>20</v>
      </c>
      <c r="K629" s="58">
        <v>-14</v>
      </c>
      <c r="L629" s="58">
        <v>110</v>
      </c>
      <c r="M629" s="58" t="s">
        <v>155</v>
      </c>
      <c r="N629" s="58" t="s">
        <v>155</v>
      </c>
      <c r="O629" s="58">
        <v>130</v>
      </c>
      <c r="P629" s="58" t="s">
        <v>155</v>
      </c>
      <c r="Q629" s="58" t="s">
        <v>155</v>
      </c>
      <c r="R629" s="58" t="s">
        <v>155</v>
      </c>
      <c r="S629" s="58" t="s">
        <v>155</v>
      </c>
      <c r="T629" s="58">
        <v>2298</v>
      </c>
      <c r="U629" s="58">
        <v>-3</v>
      </c>
      <c r="V629" s="58">
        <v>40.700000000000003</v>
      </c>
      <c r="W629" s="58" t="s">
        <v>155</v>
      </c>
      <c r="X629" s="48"/>
      <c r="Y629" s="48"/>
      <c r="Z629" s="48"/>
    </row>
    <row r="630" spans="1:26" ht="15" customHeight="1">
      <c r="A630" s="59" t="s">
        <v>1169</v>
      </c>
      <c r="B630" s="58" t="s">
        <v>487</v>
      </c>
      <c r="C630" s="58" t="s">
        <v>3</v>
      </c>
      <c r="D630" s="58" t="s">
        <v>155</v>
      </c>
      <c r="E630" s="58" t="s">
        <v>133</v>
      </c>
      <c r="F630" s="58" t="s">
        <v>155</v>
      </c>
      <c r="G630" s="58" t="s">
        <v>360</v>
      </c>
      <c r="H630" s="58" t="s">
        <v>314</v>
      </c>
      <c r="I630" s="58">
        <v>-60</v>
      </c>
      <c r="J630" s="58">
        <v>20</v>
      </c>
      <c r="K630" s="58">
        <v>-14</v>
      </c>
      <c r="L630" s="58">
        <v>110</v>
      </c>
      <c r="M630" s="58" t="s">
        <v>155</v>
      </c>
      <c r="N630" s="58" t="s">
        <v>155</v>
      </c>
      <c r="O630" s="58">
        <v>130</v>
      </c>
      <c r="P630" s="58" t="s">
        <v>155</v>
      </c>
      <c r="Q630" s="58" t="s">
        <v>155</v>
      </c>
      <c r="R630" s="58" t="s">
        <v>155</v>
      </c>
      <c r="S630" s="58" t="s">
        <v>155</v>
      </c>
      <c r="T630" s="58">
        <v>879</v>
      </c>
      <c r="U630" s="58">
        <v>-2.5</v>
      </c>
      <c r="V630" s="58">
        <v>17</v>
      </c>
      <c r="W630" s="58" t="s">
        <v>155</v>
      </c>
      <c r="X630" s="48"/>
      <c r="Y630" s="48"/>
      <c r="Z630" s="48"/>
    </row>
    <row r="631" spans="1:26" ht="15" customHeight="1">
      <c r="A631" s="59" t="s">
        <v>1170</v>
      </c>
      <c r="B631" s="58" t="s">
        <v>487</v>
      </c>
      <c r="C631" s="58" t="s">
        <v>4</v>
      </c>
      <c r="D631" s="58" t="s">
        <v>1171</v>
      </c>
      <c r="E631" s="58" t="s">
        <v>133</v>
      </c>
      <c r="F631" s="58" t="s">
        <v>155</v>
      </c>
      <c r="G631" s="58" t="s">
        <v>360</v>
      </c>
      <c r="H631" s="58" t="s">
        <v>314</v>
      </c>
      <c r="I631" s="58">
        <v>-60</v>
      </c>
      <c r="J631" s="58">
        <v>20</v>
      </c>
      <c r="K631" s="58">
        <v>14</v>
      </c>
      <c r="L631" s="58">
        <v>115</v>
      </c>
      <c r="M631" s="58" t="s">
        <v>155</v>
      </c>
      <c r="N631" s="58" t="s">
        <v>155</v>
      </c>
      <c r="O631" s="58">
        <v>160</v>
      </c>
      <c r="P631" s="58" t="s">
        <v>155</v>
      </c>
      <c r="Q631" s="58" t="s">
        <v>155</v>
      </c>
      <c r="R631" s="58" t="s">
        <v>155</v>
      </c>
      <c r="S631" s="58" t="s">
        <v>155</v>
      </c>
      <c r="T631" s="58">
        <v>879</v>
      </c>
      <c r="U631" s="58">
        <v>-2.5</v>
      </c>
      <c r="V631" s="58">
        <v>17</v>
      </c>
      <c r="W631" s="58" t="s">
        <v>155</v>
      </c>
      <c r="X631" s="48"/>
      <c r="Y631" s="48"/>
      <c r="Z631" s="48"/>
    </row>
    <row r="632" spans="1:26" ht="15" customHeight="1">
      <c r="A632" s="59" t="s">
        <v>1172</v>
      </c>
      <c r="B632" s="58" t="s">
        <v>487</v>
      </c>
      <c r="C632" s="58" t="s">
        <v>3</v>
      </c>
      <c r="D632" s="58" t="s">
        <v>155</v>
      </c>
      <c r="E632" s="58" t="s">
        <v>155</v>
      </c>
      <c r="F632" s="58" t="s">
        <v>155</v>
      </c>
      <c r="G632" s="58" t="s">
        <v>360</v>
      </c>
      <c r="H632" s="58" t="s">
        <v>314</v>
      </c>
      <c r="I632" s="58">
        <v>-100</v>
      </c>
      <c r="J632" s="58">
        <v>20</v>
      </c>
      <c r="K632" s="58">
        <v>-14</v>
      </c>
      <c r="L632" s="58">
        <v>140</v>
      </c>
      <c r="M632" s="58" t="s">
        <v>155</v>
      </c>
      <c r="N632" s="58" t="s">
        <v>155</v>
      </c>
      <c r="O632" s="58">
        <v>170</v>
      </c>
      <c r="P632" s="58" t="s">
        <v>155</v>
      </c>
      <c r="Q632" s="58" t="s">
        <v>155</v>
      </c>
      <c r="R632" s="58" t="s">
        <v>155</v>
      </c>
      <c r="S632" s="58" t="s">
        <v>155</v>
      </c>
      <c r="T632" s="58">
        <v>815</v>
      </c>
      <c r="U632" s="58">
        <v>2.5</v>
      </c>
      <c r="V632" s="58">
        <v>14</v>
      </c>
      <c r="W632" s="58" t="s">
        <v>155</v>
      </c>
      <c r="X632" s="48"/>
      <c r="Y632" s="48"/>
      <c r="Z632" s="48"/>
    </row>
    <row r="633" spans="1:26" ht="15" customHeight="1">
      <c r="A633" s="59" t="s">
        <v>1173</v>
      </c>
      <c r="B633" s="58" t="s">
        <v>487</v>
      </c>
      <c r="C633" s="58" t="s">
        <v>3</v>
      </c>
      <c r="D633" s="58" t="s">
        <v>155</v>
      </c>
      <c r="E633" s="58" t="s">
        <v>155</v>
      </c>
      <c r="F633" s="58" t="s">
        <v>155</v>
      </c>
      <c r="G633" s="58" t="s">
        <v>360</v>
      </c>
      <c r="H633" s="58" t="s">
        <v>314</v>
      </c>
      <c r="I633" s="58">
        <v>-60</v>
      </c>
      <c r="J633" s="58">
        <v>20</v>
      </c>
      <c r="K633" s="58">
        <v>-15</v>
      </c>
      <c r="L633" s="58">
        <v>68</v>
      </c>
      <c r="M633" s="58" t="s">
        <v>155</v>
      </c>
      <c r="N633" s="58" t="s">
        <v>155</v>
      </c>
      <c r="O633" s="58">
        <v>85</v>
      </c>
      <c r="P633" s="58" t="s">
        <v>155</v>
      </c>
      <c r="Q633" s="58" t="s">
        <v>155</v>
      </c>
      <c r="R633" s="58" t="s">
        <v>155</v>
      </c>
      <c r="S633" s="58" t="s">
        <v>155</v>
      </c>
      <c r="T633" s="58">
        <v>815</v>
      </c>
      <c r="U633" s="58">
        <v>2.5</v>
      </c>
      <c r="V633" s="58">
        <v>14</v>
      </c>
      <c r="W633" s="58" t="s">
        <v>155</v>
      </c>
      <c r="X633" s="48"/>
      <c r="Y633" s="48"/>
      <c r="Z633" s="48"/>
    </row>
    <row r="634" spans="1:26" ht="15" customHeight="1">
      <c r="A634" s="59" t="s">
        <v>1174</v>
      </c>
      <c r="B634" s="58" t="s">
        <v>487</v>
      </c>
      <c r="C634" s="58" t="s">
        <v>3</v>
      </c>
      <c r="D634" s="58" t="s">
        <v>155</v>
      </c>
      <c r="E634" s="58" t="s">
        <v>133</v>
      </c>
      <c r="F634" s="58" t="s">
        <v>155</v>
      </c>
      <c r="G634" s="58" t="s">
        <v>360</v>
      </c>
      <c r="H634" s="58" t="s">
        <v>314</v>
      </c>
      <c r="I634" s="58">
        <v>-60</v>
      </c>
      <c r="J634" s="58">
        <v>20</v>
      </c>
      <c r="K634" s="58">
        <v>-15</v>
      </c>
      <c r="L634" s="58">
        <v>68</v>
      </c>
      <c r="M634" s="58" t="s">
        <v>155</v>
      </c>
      <c r="N634" s="58" t="s">
        <v>155</v>
      </c>
      <c r="O634" s="58">
        <v>85</v>
      </c>
      <c r="P634" s="58" t="s">
        <v>155</v>
      </c>
      <c r="Q634" s="58" t="s">
        <v>155</v>
      </c>
      <c r="R634" s="58" t="s">
        <v>155</v>
      </c>
      <c r="S634" s="58" t="s">
        <v>155</v>
      </c>
      <c r="T634" s="58">
        <v>637</v>
      </c>
      <c r="U634" s="58">
        <v>2.5</v>
      </c>
      <c r="V634" s="58">
        <v>13.8</v>
      </c>
      <c r="W634" s="58" t="s">
        <v>155</v>
      </c>
      <c r="X634" s="48"/>
      <c r="Y634" s="48"/>
      <c r="Z634" s="48"/>
    </row>
    <row r="635" spans="1:26" ht="15" customHeight="1">
      <c r="A635" s="59" t="s">
        <v>1175</v>
      </c>
      <c r="B635" s="58" t="s">
        <v>487</v>
      </c>
      <c r="C635" s="58" t="s">
        <v>3</v>
      </c>
      <c r="D635" s="58" t="s">
        <v>155</v>
      </c>
      <c r="E635" s="58" t="s">
        <v>155</v>
      </c>
      <c r="F635" s="58" t="s">
        <v>155</v>
      </c>
      <c r="G635" s="58" t="s">
        <v>313</v>
      </c>
      <c r="H635" s="58" t="s">
        <v>314</v>
      </c>
      <c r="I635" s="58">
        <v>60</v>
      </c>
      <c r="J635" s="58">
        <v>20</v>
      </c>
      <c r="K635" s="58">
        <v>16</v>
      </c>
      <c r="L635" s="58">
        <v>50</v>
      </c>
      <c r="M635" s="58" t="s">
        <v>155</v>
      </c>
      <c r="N635" s="58" t="s">
        <v>155</v>
      </c>
      <c r="O635" s="58">
        <v>60</v>
      </c>
      <c r="P635" s="58" t="s">
        <v>155</v>
      </c>
      <c r="Q635" s="58" t="s">
        <v>155</v>
      </c>
      <c r="R635" s="58" t="s">
        <v>155</v>
      </c>
      <c r="S635" s="58" t="s">
        <v>155</v>
      </c>
      <c r="T635" s="58">
        <v>1256</v>
      </c>
      <c r="U635" s="58">
        <v>-2.5</v>
      </c>
      <c r="V635" s="58">
        <v>22</v>
      </c>
      <c r="W635" s="58" t="s">
        <v>155</v>
      </c>
      <c r="X635" s="48"/>
      <c r="Y635" s="48"/>
      <c r="Z635" s="48"/>
    </row>
    <row r="636" spans="1:26" ht="15" customHeight="1">
      <c r="A636" s="59" t="s">
        <v>1176</v>
      </c>
      <c r="B636" s="58" t="s">
        <v>487</v>
      </c>
      <c r="C636" s="58" t="s">
        <v>3</v>
      </c>
      <c r="D636" s="58" t="s">
        <v>155</v>
      </c>
      <c r="E636" s="58" t="s">
        <v>133</v>
      </c>
      <c r="F636" s="58" t="s">
        <v>155</v>
      </c>
      <c r="G636" s="58" t="s">
        <v>313</v>
      </c>
      <c r="H636" s="58" t="s">
        <v>314</v>
      </c>
      <c r="I636" s="58">
        <v>60</v>
      </c>
      <c r="J636" s="58">
        <v>20</v>
      </c>
      <c r="K636" s="58">
        <v>16</v>
      </c>
      <c r="L636" s="58">
        <v>50</v>
      </c>
      <c r="M636" s="58" t="s">
        <v>155</v>
      </c>
      <c r="N636" s="58" t="s">
        <v>155</v>
      </c>
      <c r="O636" s="58">
        <v>60</v>
      </c>
      <c r="P636" s="58" t="s">
        <v>155</v>
      </c>
      <c r="Q636" s="58" t="s">
        <v>155</v>
      </c>
      <c r="R636" s="58" t="s">
        <v>155</v>
      </c>
      <c r="S636" s="58" t="s">
        <v>155</v>
      </c>
      <c r="T636" s="58">
        <v>1256</v>
      </c>
      <c r="U636" s="58">
        <v>-2.5</v>
      </c>
      <c r="V636" s="58">
        <v>22</v>
      </c>
      <c r="W636" s="58" t="s">
        <v>155</v>
      </c>
      <c r="X636" s="48"/>
      <c r="Y636" s="48"/>
      <c r="Z636" s="48"/>
    </row>
    <row r="637" spans="1:26" ht="15" customHeight="1">
      <c r="A637" s="59" t="s">
        <v>1177</v>
      </c>
      <c r="B637" s="58" t="s">
        <v>487</v>
      </c>
      <c r="C637" s="58" t="s">
        <v>4</v>
      </c>
      <c r="D637" s="58" t="s">
        <v>155</v>
      </c>
      <c r="E637" s="58" t="s">
        <v>155</v>
      </c>
      <c r="F637" s="58" t="s">
        <v>155</v>
      </c>
      <c r="G637" s="58" t="s">
        <v>313</v>
      </c>
      <c r="H637" s="58" t="s">
        <v>314</v>
      </c>
      <c r="I637" s="58">
        <v>75</v>
      </c>
      <c r="J637" s="58">
        <v>20</v>
      </c>
      <c r="K637" s="58">
        <v>16</v>
      </c>
      <c r="L637" s="58">
        <v>65</v>
      </c>
      <c r="M637" s="58" t="s">
        <v>155</v>
      </c>
      <c r="N637" s="58" t="s">
        <v>155</v>
      </c>
      <c r="O637" s="58">
        <v>80</v>
      </c>
      <c r="P637" s="58" t="s">
        <v>155</v>
      </c>
      <c r="Q637" s="58" t="s">
        <v>155</v>
      </c>
      <c r="R637" s="58" t="s">
        <v>155</v>
      </c>
      <c r="S637" s="58" t="s">
        <v>155</v>
      </c>
      <c r="T637" s="58">
        <v>1017</v>
      </c>
      <c r="U637" s="58">
        <v>3</v>
      </c>
      <c r="V637" s="58">
        <v>24</v>
      </c>
      <c r="W637" s="58" t="s">
        <v>155</v>
      </c>
      <c r="X637" s="48"/>
      <c r="Y637" s="48"/>
      <c r="Z637" s="48"/>
    </row>
    <row r="638" spans="1:26" ht="15" customHeight="1">
      <c r="A638" s="59" t="s">
        <v>1178</v>
      </c>
      <c r="B638" s="58" t="s">
        <v>487</v>
      </c>
      <c r="C638" s="58" t="s">
        <v>3</v>
      </c>
      <c r="D638" s="58" t="s">
        <v>155</v>
      </c>
      <c r="E638" s="58" t="s">
        <v>155</v>
      </c>
      <c r="F638" s="58" t="s">
        <v>155</v>
      </c>
      <c r="G638" s="58" t="s">
        <v>360</v>
      </c>
      <c r="H638" s="58" t="s">
        <v>314</v>
      </c>
      <c r="I638" s="58">
        <v>-60</v>
      </c>
      <c r="J638" s="58">
        <v>20</v>
      </c>
      <c r="K638" s="58">
        <v>-16</v>
      </c>
      <c r="L638" s="58">
        <v>48</v>
      </c>
      <c r="M638" s="58" t="s">
        <v>155</v>
      </c>
      <c r="N638" s="58" t="s">
        <v>155</v>
      </c>
      <c r="O638" s="58">
        <v>65</v>
      </c>
      <c r="P638" s="58" t="s">
        <v>155</v>
      </c>
      <c r="Q638" s="58" t="s">
        <v>155</v>
      </c>
      <c r="R638" s="58" t="s">
        <v>155</v>
      </c>
      <c r="S638" s="58" t="s">
        <v>155</v>
      </c>
      <c r="T638" s="58">
        <v>711</v>
      </c>
      <c r="U638" s="58">
        <v>2.5</v>
      </c>
      <c r="V638" s="58" t="s">
        <v>155</v>
      </c>
      <c r="W638" s="58">
        <v>14</v>
      </c>
      <c r="X638" s="48"/>
      <c r="Y638" s="48"/>
      <c r="Z638" s="48"/>
    </row>
    <row r="639" spans="1:26" ht="15" customHeight="1">
      <c r="A639" s="59" t="s">
        <v>1179</v>
      </c>
      <c r="B639" s="58" t="s">
        <v>487</v>
      </c>
      <c r="C639" s="58" t="s">
        <v>3</v>
      </c>
      <c r="D639" s="58" t="s">
        <v>155</v>
      </c>
      <c r="E639" s="58" t="s">
        <v>133</v>
      </c>
      <c r="F639" s="58" t="s">
        <v>155</v>
      </c>
      <c r="G639" s="58" t="s">
        <v>360</v>
      </c>
      <c r="H639" s="58" t="s">
        <v>314</v>
      </c>
      <c r="I639" s="58">
        <v>-60</v>
      </c>
      <c r="J639" s="58">
        <v>20</v>
      </c>
      <c r="K639" s="58">
        <v>-16</v>
      </c>
      <c r="L639" s="58">
        <v>48</v>
      </c>
      <c r="M639" s="58" t="s">
        <v>155</v>
      </c>
      <c r="N639" s="58" t="s">
        <v>155</v>
      </c>
      <c r="O639" s="58">
        <v>65</v>
      </c>
      <c r="P639" s="58" t="s">
        <v>155</v>
      </c>
      <c r="Q639" s="58" t="s">
        <v>155</v>
      </c>
      <c r="R639" s="58" t="s">
        <v>155</v>
      </c>
      <c r="S639" s="58" t="s">
        <v>155</v>
      </c>
      <c r="T639" s="58">
        <v>1173</v>
      </c>
      <c r="U639" s="58">
        <v>2.5</v>
      </c>
      <c r="V639" s="58">
        <v>20</v>
      </c>
      <c r="W639" s="58" t="s">
        <v>155</v>
      </c>
      <c r="X639" s="48"/>
      <c r="Y639" s="48"/>
      <c r="Z639" s="48"/>
    </row>
    <row r="640" spans="1:26" ht="15" customHeight="1">
      <c r="A640" s="59" t="s">
        <v>1180</v>
      </c>
      <c r="B640" s="58" t="s">
        <v>487</v>
      </c>
      <c r="C640" s="58" t="s">
        <v>3</v>
      </c>
      <c r="D640" s="58" t="s">
        <v>155</v>
      </c>
      <c r="E640" s="58" t="s">
        <v>155</v>
      </c>
      <c r="F640" s="58" t="s">
        <v>155</v>
      </c>
      <c r="G640" s="58" t="s">
        <v>313</v>
      </c>
      <c r="H640" s="58" t="s">
        <v>314</v>
      </c>
      <c r="I640" s="58">
        <v>200</v>
      </c>
      <c r="J640" s="58">
        <v>20</v>
      </c>
      <c r="K640" s="58">
        <v>18</v>
      </c>
      <c r="L640" s="58">
        <v>160</v>
      </c>
      <c r="M640" s="58" t="s">
        <v>155</v>
      </c>
      <c r="N640" s="58" t="s">
        <v>155</v>
      </c>
      <c r="O640" s="58" t="s">
        <v>155</v>
      </c>
      <c r="P640" s="58" t="s">
        <v>155</v>
      </c>
      <c r="Q640" s="58" t="s">
        <v>155</v>
      </c>
      <c r="R640" s="58" t="s">
        <v>155</v>
      </c>
      <c r="S640" s="58" t="s">
        <v>155</v>
      </c>
      <c r="T640" s="58">
        <v>1173</v>
      </c>
      <c r="U640" s="58">
        <v>2.5</v>
      </c>
      <c r="V640" s="58">
        <v>20</v>
      </c>
      <c r="W640" s="58" t="s">
        <v>155</v>
      </c>
      <c r="X640" s="48"/>
      <c r="Y640" s="48"/>
      <c r="Z640" s="48"/>
    </row>
    <row r="641" spans="1:26" ht="15" customHeight="1">
      <c r="A641" s="59" t="s">
        <v>1181</v>
      </c>
      <c r="B641" s="58" t="s">
        <v>487</v>
      </c>
      <c r="C641" s="58" t="s">
        <v>4</v>
      </c>
      <c r="D641" s="58" t="s">
        <v>1182</v>
      </c>
      <c r="E641" s="58" t="s">
        <v>155</v>
      </c>
      <c r="F641" s="58" t="s">
        <v>155</v>
      </c>
      <c r="G641" s="58" t="s">
        <v>313</v>
      </c>
      <c r="H641" s="58" t="s">
        <v>314</v>
      </c>
      <c r="I641" s="58">
        <v>60</v>
      </c>
      <c r="J641" s="58">
        <v>20</v>
      </c>
      <c r="K641" s="58">
        <v>20</v>
      </c>
      <c r="L641" s="58">
        <v>42</v>
      </c>
      <c r="M641" s="58" t="s">
        <v>155</v>
      </c>
      <c r="N641" s="58" t="s">
        <v>155</v>
      </c>
      <c r="O641" s="58">
        <v>52</v>
      </c>
      <c r="P641" s="58" t="s">
        <v>155</v>
      </c>
      <c r="Q641" s="58" t="s">
        <v>155</v>
      </c>
      <c r="R641" s="58" t="s">
        <v>155</v>
      </c>
      <c r="S641" s="58" t="s">
        <v>155</v>
      </c>
      <c r="T641" s="58">
        <v>3601</v>
      </c>
      <c r="U641" s="58">
        <v>2.5</v>
      </c>
      <c r="V641" s="58">
        <v>61</v>
      </c>
      <c r="W641" s="58" t="s">
        <v>155</v>
      </c>
      <c r="X641" s="48"/>
      <c r="Y641" s="48"/>
      <c r="Z641" s="48"/>
    </row>
    <row r="642" spans="1:26" ht="15" customHeight="1">
      <c r="A642" s="59" t="s">
        <v>1183</v>
      </c>
      <c r="B642" s="58" t="s">
        <v>487</v>
      </c>
      <c r="C642" s="58" t="s">
        <v>3</v>
      </c>
      <c r="D642" s="58" t="s">
        <v>155</v>
      </c>
      <c r="E642" s="58" t="s">
        <v>155</v>
      </c>
      <c r="F642" s="58" t="s">
        <v>155</v>
      </c>
      <c r="G642" s="58" t="s">
        <v>313</v>
      </c>
      <c r="H642" s="58" t="s">
        <v>314</v>
      </c>
      <c r="I642" s="58">
        <v>60</v>
      </c>
      <c r="J642" s="58">
        <v>20</v>
      </c>
      <c r="K642" s="58">
        <v>25</v>
      </c>
      <c r="L642" s="58">
        <v>34</v>
      </c>
      <c r="M642" s="58" t="s">
        <v>155</v>
      </c>
      <c r="N642" s="58" t="s">
        <v>155</v>
      </c>
      <c r="O642" s="58">
        <v>40</v>
      </c>
      <c r="P642" s="58" t="s">
        <v>155</v>
      </c>
      <c r="Q642" s="58" t="s">
        <v>155</v>
      </c>
      <c r="R642" s="58" t="s">
        <v>155</v>
      </c>
      <c r="S642" s="58" t="s">
        <v>155</v>
      </c>
      <c r="T642" s="58">
        <v>1764</v>
      </c>
      <c r="U642" s="58">
        <v>4</v>
      </c>
      <c r="V642" s="58">
        <v>29.5</v>
      </c>
      <c r="W642" s="58" t="s">
        <v>155</v>
      </c>
      <c r="X642" s="48"/>
      <c r="Y642" s="48"/>
      <c r="Z642" s="48"/>
    </row>
    <row r="643" spans="1:26" ht="15" customHeight="1">
      <c r="A643" s="59" t="s">
        <v>1184</v>
      </c>
      <c r="B643" s="58" t="s">
        <v>487</v>
      </c>
      <c r="C643" s="58" t="s">
        <v>3</v>
      </c>
      <c r="D643" s="58" t="s">
        <v>155</v>
      </c>
      <c r="E643" s="58" t="s">
        <v>133</v>
      </c>
      <c r="F643" s="58" t="s">
        <v>155</v>
      </c>
      <c r="G643" s="58" t="s">
        <v>313</v>
      </c>
      <c r="H643" s="58" t="s">
        <v>314</v>
      </c>
      <c r="I643" s="58">
        <v>60</v>
      </c>
      <c r="J643" s="58">
        <v>20</v>
      </c>
      <c r="K643" s="58">
        <v>25</v>
      </c>
      <c r="L643" s="58">
        <v>34</v>
      </c>
      <c r="M643" s="58" t="s">
        <v>155</v>
      </c>
      <c r="N643" s="58" t="s">
        <v>155</v>
      </c>
      <c r="O643" s="58">
        <v>40</v>
      </c>
      <c r="P643" s="58" t="s">
        <v>155</v>
      </c>
      <c r="Q643" s="58" t="s">
        <v>155</v>
      </c>
      <c r="R643" s="58" t="s">
        <v>155</v>
      </c>
      <c r="S643" s="58" t="s">
        <v>155</v>
      </c>
      <c r="T643" s="58">
        <v>1680</v>
      </c>
      <c r="U643" s="58">
        <v>2.5</v>
      </c>
      <c r="V643" s="58">
        <v>28</v>
      </c>
      <c r="W643" s="58" t="s">
        <v>155</v>
      </c>
      <c r="X643" s="48"/>
      <c r="Y643" s="48"/>
      <c r="Z643" s="48"/>
    </row>
    <row r="644" spans="1:26" ht="15" customHeight="1">
      <c r="A644" s="59" t="s">
        <v>1185</v>
      </c>
      <c r="B644" s="58" t="s">
        <v>487</v>
      </c>
      <c r="C644" s="58" t="s">
        <v>3</v>
      </c>
      <c r="D644" s="58" t="s">
        <v>155</v>
      </c>
      <c r="E644" s="58" t="s">
        <v>155</v>
      </c>
      <c r="F644" s="58" t="s">
        <v>155</v>
      </c>
      <c r="G644" s="58" t="s">
        <v>313</v>
      </c>
      <c r="H644" s="58" t="s">
        <v>314</v>
      </c>
      <c r="I644" s="58">
        <v>100</v>
      </c>
      <c r="J644" s="58">
        <v>20</v>
      </c>
      <c r="K644" s="58">
        <v>25</v>
      </c>
      <c r="L644" s="58">
        <v>50</v>
      </c>
      <c r="M644" s="58" t="s">
        <v>155</v>
      </c>
      <c r="N644" s="58" t="s">
        <v>155</v>
      </c>
      <c r="O644" s="58">
        <v>55</v>
      </c>
      <c r="P644" s="58" t="s">
        <v>155</v>
      </c>
      <c r="Q644" s="58" t="s">
        <v>155</v>
      </c>
      <c r="R644" s="58" t="s">
        <v>155</v>
      </c>
      <c r="S644" s="58" t="s">
        <v>155</v>
      </c>
      <c r="T644" s="58">
        <v>1680</v>
      </c>
      <c r="U644" s="58">
        <v>2.5</v>
      </c>
      <c r="V644" s="58">
        <v>28</v>
      </c>
      <c r="W644" s="58" t="s">
        <v>155</v>
      </c>
      <c r="X644" s="48"/>
      <c r="Y644" s="48"/>
      <c r="Z644" s="48"/>
    </row>
    <row r="645" spans="1:26" ht="15" customHeight="1">
      <c r="A645" s="59" t="s">
        <v>1186</v>
      </c>
      <c r="B645" s="58" t="s">
        <v>487</v>
      </c>
      <c r="C645" s="58" t="s">
        <v>4</v>
      </c>
      <c r="D645" s="58" t="s">
        <v>155</v>
      </c>
      <c r="E645" s="58" t="s">
        <v>155</v>
      </c>
      <c r="F645" s="58" t="s">
        <v>155</v>
      </c>
      <c r="G645" s="58" t="s">
        <v>313</v>
      </c>
      <c r="H645" s="58" t="s">
        <v>314</v>
      </c>
      <c r="I645" s="58">
        <v>150</v>
      </c>
      <c r="J645" s="58">
        <v>25</v>
      </c>
      <c r="K645" s="58">
        <v>25</v>
      </c>
      <c r="L645" s="58">
        <v>65</v>
      </c>
      <c r="M645" s="58" t="s">
        <v>155</v>
      </c>
      <c r="N645" s="58" t="s">
        <v>155</v>
      </c>
      <c r="O645" s="58" t="s">
        <v>155</v>
      </c>
      <c r="P645" s="58" t="s">
        <v>155</v>
      </c>
      <c r="Q645" s="58" t="s">
        <v>155</v>
      </c>
      <c r="R645" s="58" t="s">
        <v>155</v>
      </c>
      <c r="S645" s="58" t="s">
        <v>155</v>
      </c>
      <c r="T645" s="58">
        <v>1574</v>
      </c>
      <c r="U645" s="58">
        <v>2.5</v>
      </c>
      <c r="V645" s="58" t="s">
        <v>155</v>
      </c>
      <c r="W645" s="58">
        <v>13.5</v>
      </c>
      <c r="X645" s="48"/>
      <c r="Y645" s="48"/>
      <c r="Z645" s="48"/>
    </row>
    <row r="646" spans="1:26" ht="15" customHeight="1">
      <c r="A646" s="59" t="s">
        <v>1187</v>
      </c>
      <c r="B646" s="58" t="s">
        <v>487</v>
      </c>
      <c r="C646" s="58" t="s">
        <v>3</v>
      </c>
      <c r="D646" s="58" t="s">
        <v>155</v>
      </c>
      <c r="E646" s="58" t="s">
        <v>155</v>
      </c>
      <c r="F646" s="58" t="s">
        <v>155</v>
      </c>
      <c r="G646" s="58" t="s">
        <v>313</v>
      </c>
      <c r="H646" s="58" t="s">
        <v>314</v>
      </c>
      <c r="I646" s="58">
        <v>60</v>
      </c>
      <c r="J646" s="58">
        <v>20</v>
      </c>
      <c r="K646" s="58">
        <v>35</v>
      </c>
      <c r="L646" s="58">
        <v>21</v>
      </c>
      <c r="M646" s="58" t="s">
        <v>155</v>
      </c>
      <c r="N646" s="58" t="s">
        <v>155</v>
      </c>
      <c r="O646" s="58">
        <v>24</v>
      </c>
      <c r="P646" s="58" t="s">
        <v>155</v>
      </c>
      <c r="Q646" s="58" t="s">
        <v>155</v>
      </c>
      <c r="R646" s="58" t="s">
        <v>155</v>
      </c>
      <c r="S646" s="58" t="s">
        <v>155</v>
      </c>
      <c r="T646" s="58">
        <v>1574</v>
      </c>
      <c r="U646" s="58">
        <v>2.5</v>
      </c>
      <c r="V646" s="58" t="s">
        <v>155</v>
      </c>
      <c r="W646" s="58">
        <v>13.5</v>
      </c>
      <c r="X646" s="48"/>
      <c r="Y646" s="48"/>
      <c r="Z646" s="48"/>
    </row>
    <row r="647" spans="1:26" ht="15" customHeight="1">
      <c r="A647" s="59" t="s">
        <v>1188</v>
      </c>
      <c r="B647" s="58" t="s">
        <v>487</v>
      </c>
      <c r="C647" s="58" t="s">
        <v>4</v>
      </c>
      <c r="D647" s="58" t="s">
        <v>1189</v>
      </c>
      <c r="E647" s="58" t="s">
        <v>133</v>
      </c>
      <c r="F647" s="58" t="s">
        <v>155</v>
      </c>
      <c r="G647" s="58" t="s">
        <v>313</v>
      </c>
      <c r="H647" s="58" t="s">
        <v>314</v>
      </c>
      <c r="I647" s="58">
        <v>60</v>
      </c>
      <c r="J647" s="58">
        <v>20</v>
      </c>
      <c r="K647" s="58">
        <v>35</v>
      </c>
      <c r="L647" s="58">
        <v>21</v>
      </c>
      <c r="M647" s="58" t="s">
        <v>155</v>
      </c>
      <c r="N647" s="58" t="s">
        <v>155</v>
      </c>
      <c r="O647" s="58">
        <v>24</v>
      </c>
      <c r="P647" s="58" t="s">
        <v>155</v>
      </c>
      <c r="Q647" s="58" t="s">
        <v>155</v>
      </c>
      <c r="R647" s="58" t="s">
        <v>155</v>
      </c>
      <c r="S647" s="58" t="s">
        <v>155</v>
      </c>
      <c r="T647" s="58">
        <v>2207</v>
      </c>
      <c r="U647" s="58">
        <v>4</v>
      </c>
      <c r="V647" s="58">
        <v>52</v>
      </c>
      <c r="W647" s="58" t="s">
        <v>155</v>
      </c>
      <c r="X647" s="48"/>
      <c r="Y647" s="48"/>
      <c r="Z647" s="48"/>
    </row>
    <row r="648" spans="1:26" ht="15" customHeight="1">
      <c r="A648" s="59" t="s">
        <v>1190</v>
      </c>
      <c r="B648" s="58" t="s">
        <v>487</v>
      </c>
      <c r="C648" s="58" t="s">
        <v>3</v>
      </c>
      <c r="D648" s="58" t="s">
        <v>155</v>
      </c>
      <c r="E648" s="58" t="s">
        <v>155</v>
      </c>
      <c r="F648" s="58" t="s">
        <v>155</v>
      </c>
      <c r="G648" s="58" t="s">
        <v>313</v>
      </c>
      <c r="H648" s="58" t="s">
        <v>314</v>
      </c>
      <c r="I648" s="58">
        <v>60</v>
      </c>
      <c r="J648" s="58">
        <v>20</v>
      </c>
      <c r="K648" s="58">
        <v>40</v>
      </c>
      <c r="L648" s="58">
        <v>17</v>
      </c>
      <c r="M648" s="58" t="s">
        <v>155</v>
      </c>
      <c r="N648" s="58" t="s">
        <v>155</v>
      </c>
      <c r="O648" s="58">
        <v>20</v>
      </c>
      <c r="P648" s="58" t="s">
        <v>155</v>
      </c>
      <c r="Q648" s="58" t="s">
        <v>155</v>
      </c>
      <c r="R648" s="58" t="s">
        <v>155</v>
      </c>
      <c r="S648" s="58" t="s">
        <v>155</v>
      </c>
      <c r="T648" s="58">
        <v>2256</v>
      </c>
      <c r="U648" s="58">
        <v>2.5</v>
      </c>
      <c r="V648" s="58">
        <v>39</v>
      </c>
      <c r="W648" s="58" t="s">
        <v>155</v>
      </c>
      <c r="X648" s="48"/>
      <c r="Y648" s="48"/>
      <c r="Z648" s="48"/>
    </row>
    <row r="649" spans="1:26" ht="15" customHeight="1">
      <c r="A649" s="59" t="s">
        <v>1191</v>
      </c>
      <c r="B649" s="58" t="s">
        <v>487</v>
      </c>
      <c r="C649" s="58" t="s">
        <v>4</v>
      </c>
      <c r="D649" s="58" t="s">
        <v>1189</v>
      </c>
      <c r="E649" s="58" t="s">
        <v>133</v>
      </c>
      <c r="F649" s="58" t="s">
        <v>155</v>
      </c>
      <c r="G649" s="58" t="s">
        <v>313</v>
      </c>
      <c r="H649" s="58" t="s">
        <v>314</v>
      </c>
      <c r="I649" s="58">
        <v>60</v>
      </c>
      <c r="J649" s="58">
        <v>20</v>
      </c>
      <c r="K649" s="58">
        <v>40</v>
      </c>
      <c r="L649" s="58">
        <v>17</v>
      </c>
      <c r="M649" s="58" t="s">
        <v>155</v>
      </c>
      <c r="N649" s="58" t="s">
        <v>155</v>
      </c>
      <c r="O649" s="58">
        <v>20</v>
      </c>
      <c r="P649" s="58" t="s">
        <v>155</v>
      </c>
      <c r="Q649" s="58" t="s">
        <v>155</v>
      </c>
      <c r="R649" s="58" t="s">
        <v>155</v>
      </c>
      <c r="S649" s="58" t="s">
        <v>155</v>
      </c>
      <c r="T649" s="58">
        <v>2256</v>
      </c>
      <c r="U649" s="58">
        <v>2.5</v>
      </c>
      <c r="V649" s="58">
        <v>39</v>
      </c>
      <c r="W649" s="58" t="s">
        <v>155</v>
      </c>
      <c r="X649" s="48"/>
      <c r="Y649" s="48"/>
      <c r="Z649" s="48"/>
    </row>
    <row r="650" spans="1:26" ht="15" customHeight="1">
      <c r="A650" s="59" t="s">
        <v>1192</v>
      </c>
      <c r="B650" s="58" t="s">
        <v>487</v>
      </c>
      <c r="C650" s="58" t="s">
        <v>4</v>
      </c>
      <c r="D650" s="58" t="s">
        <v>155</v>
      </c>
      <c r="E650" s="58" t="s">
        <v>155</v>
      </c>
      <c r="F650" s="58" t="s">
        <v>155</v>
      </c>
      <c r="G650" s="58" t="s">
        <v>313</v>
      </c>
      <c r="H650" s="58" t="s">
        <v>314</v>
      </c>
      <c r="I650" s="58">
        <v>150</v>
      </c>
      <c r="J650" s="58">
        <v>20</v>
      </c>
      <c r="K650" s="58">
        <v>40</v>
      </c>
      <c r="L650" s="58">
        <v>35</v>
      </c>
      <c r="M650" s="58" t="s">
        <v>155</v>
      </c>
      <c r="N650" s="58" t="s">
        <v>155</v>
      </c>
      <c r="O650" s="58" t="s">
        <v>155</v>
      </c>
      <c r="P650" s="58" t="s">
        <v>155</v>
      </c>
      <c r="Q650" s="58" t="s">
        <v>155</v>
      </c>
      <c r="R650" s="58" t="s">
        <v>155</v>
      </c>
      <c r="S650" s="58" t="s">
        <v>155</v>
      </c>
      <c r="T650" s="58">
        <v>3152</v>
      </c>
      <c r="U650" s="58">
        <v>3.5</v>
      </c>
      <c r="V650" s="58">
        <v>53</v>
      </c>
      <c r="W650" s="58" t="s">
        <v>155</v>
      </c>
      <c r="X650" s="48"/>
      <c r="Y650" s="48"/>
      <c r="Z650" s="48"/>
    </row>
    <row r="651" spans="1:26" ht="15" customHeight="1">
      <c r="A651" s="59" t="s">
        <v>1193</v>
      </c>
      <c r="B651" s="58" t="s">
        <v>487</v>
      </c>
      <c r="C651" s="58" t="s">
        <v>3</v>
      </c>
      <c r="D651" s="58" t="s">
        <v>155</v>
      </c>
      <c r="E651" s="58" t="s">
        <v>155</v>
      </c>
      <c r="F651" s="58" t="s">
        <v>155</v>
      </c>
      <c r="G651" s="58" t="s">
        <v>313</v>
      </c>
      <c r="H651" s="58" t="s">
        <v>314</v>
      </c>
      <c r="I651" s="58">
        <v>60</v>
      </c>
      <c r="J651" s="58">
        <v>20</v>
      </c>
      <c r="K651" s="58">
        <v>45</v>
      </c>
      <c r="L651" s="58">
        <v>12</v>
      </c>
      <c r="M651" s="58" t="s">
        <v>155</v>
      </c>
      <c r="N651" s="58" t="s">
        <v>155</v>
      </c>
      <c r="O651" s="58">
        <v>15</v>
      </c>
      <c r="P651" s="58" t="s">
        <v>155</v>
      </c>
      <c r="Q651" s="58" t="s">
        <v>155</v>
      </c>
      <c r="R651" s="58" t="s">
        <v>155</v>
      </c>
      <c r="S651" s="58" t="s">
        <v>155</v>
      </c>
      <c r="T651" s="58">
        <v>1485</v>
      </c>
      <c r="U651" s="58">
        <v>2.5</v>
      </c>
      <c r="V651" s="58">
        <v>29</v>
      </c>
      <c r="W651" s="58" t="s">
        <v>155</v>
      </c>
      <c r="X651" s="48"/>
      <c r="Y651" s="48"/>
      <c r="Z651" s="48"/>
    </row>
    <row r="652" spans="1:26" ht="15" customHeight="1">
      <c r="A652" s="59" t="s">
        <v>1194</v>
      </c>
      <c r="B652" s="58" t="s">
        <v>487</v>
      </c>
      <c r="C652" s="58" t="s">
        <v>4</v>
      </c>
      <c r="D652" s="58" t="s">
        <v>1189</v>
      </c>
      <c r="E652" s="58" t="s">
        <v>133</v>
      </c>
      <c r="F652" s="58" t="s">
        <v>155</v>
      </c>
      <c r="G652" s="58" t="s">
        <v>313</v>
      </c>
      <c r="H652" s="58" t="s">
        <v>314</v>
      </c>
      <c r="I652" s="58">
        <v>60</v>
      </c>
      <c r="J652" s="58">
        <v>20</v>
      </c>
      <c r="K652" s="58">
        <v>45</v>
      </c>
      <c r="L652" s="58">
        <v>12</v>
      </c>
      <c r="M652" s="58" t="s">
        <v>155</v>
      </c>
      <c r="N652" s="58" t="s">
        <v>155</v>
      </c>
      <c r="O652" s="58">
        <v>15</v>
      </c>
      <c r="P652" s="58" t="s">
        <v>155</v>
      </c>
      <c r="Q652" s="58" t="s">
        <v>155</v>
      </c>
      <c r="R652" s="58" t="s">
        <v>155</v>
      </c>
      <c r="S652" s="58" t="s">
        <v>155</v>
      </c>
      <c r="T652" s="58">
        <v>1485</v>
      </c>
      <c r="U652" s="58">
        <v>2.5</v>
      </c>
      <c r="V652" s="58">
        <v>29</v>
      </c>
      <c r="W652" s="58" t="s">
        <v>155</v>
      </c>
      <c r="X652" s="48"/>
      <c r="Y652" s="48"/>
      <c r="Z652" s="48"/>
    </row>
    <row r="653" spans="1:26" ht="15" customHeight="1">
      <c r="A653" s="59" t="s">
        <v>1195</v>
      </c>
      <c r="B653" s="58" t="s">
        <v>487</v>
      </c>
      <c r="C653" s="58" t="s">
        <v>4</v>
      </c>
      <c r="D653" s="58" t="s">
        <v>1196</v>
      </c>
      <c r="E653" s="58" t="s">
        <v>155</v>
      </c>
      <c r="F653" s="58" t="s">
        <v>155</v>
      </c>
      <c r="G653" s="58" t="s">
        <v>313</v>
      </c>
      <c r="H653" s="58" t="s">
        <v>314</v>
      </c>
      <c r="I653" s="58">
        <v>100</v>
      </c>
      <c r="J653" s="58">
        <v>20</v>
      </c>
      <c r="K653" s="58">
        <v>50</v>
      </c>
      <c r="L653" s="58">
        <v>25</v>
      </c>
      <c r="M653" s="58" t="s">
        <v>155</v>
      </c>
      <c r="N653" s="58" t="s">
        <v>155</v>
      </c>
      <c r="O653" s="58">
        <v>28</v>
      </c>
      <c r="P653" s="58" t="s">
        <v>155</v>
      </c>
      <c r="Q653" s="58" t="s">
        <v>155</v>
      </c>
      <c r="R653" s="58" t="s">
        <v>155</v>
      </c>
      <c r="S653" s="58" t="s">
        <v>155</v>
      </c>
      <c r="T653" s="58">
        <v>1921</v>
      </c>
      <c r="U653" s="58">
        <v>4.5</v>
      </c>
      <c r="V653" s="58">
        <v>27.4</v>
      </c>
      <c r="W653" s="58" t="s">
        <v>155</v>
      </c>
      <c r="X653" s="48"/>
      <c r="Y653" s="48"/>
      <c r="Z653" s="48"/>
    </row>
    <row r="654" spans="1:26" ht="15" customHeight="1">
      <c r="A654" s="59" t="s">
        <v>1197</v>
      </c>
      <c r="B654" s="58" t="s">
        <v>487</v>
      </c>
      <c r="C654" s="58" t="s">
        <v>3</v>
      </c>
      <c r="D654" s="58" t="s">
        <v>155</v>
      </c>
      <c r="E654" s="58" t="s">
        <v>155</v>
      </c>
      <c r="F654" s="58" t="s">
        <v>155</v>
      </c>
      <c r="G654" s="58" t="s">
        <v>313</v>
      </c>
      <c r="H654" s="58" t="s">
        <v>314</v>
      </c>
      <c r="I654" s="58">
        <v>100</v>
      </c>
      <c r="J654" s="58">
        <v>20</v>
      </c>
      <c r="K654" s="58">
        <v>42</v>
      </c>
      <c r="L654" s="58">
        <v>25</v>
      </c>
      <c r="M654" s="58" t="s">
        <v>155</v>
      </c>
      <c r="N654" s="58" t="s">
        <v>155</v>
      </c>
      <c r="O654" s="58">
        <v>28.5</v>
      </c>
      <c r="P654" s="58" t="s">
        <v>155</v>
      </c>
      <c r="Q654" s="58" t="s">
        <v>155</v>
      </c>
      <c r="R654" s="58" t="s">
        <v>155</v>
      </c>
      <c r="S654" s="58" t="s">
        <v>155</v>
      </c>
      <c r="T654" s="58">
        <v>5173</v>
      </c>
      <c r="U654" s="58">
        <v>2.5</v>
      </c>
      <c r="V654" s="58">
        <v>95</v>
      </c>
      <c r="W654" s="58" t="s">
        <v>155</v>
      </c>
      <c r="X654" s="48"/>
      <c r="Y654" s="48"/>
      <c r="Z654" s="48"/>
    </row>
    <row r="655" spans="1:26" ht="15" customHeight="1">
      <c r="A655" s="59" t="s">
        <v>1198</v>
      </c>
      <c r="B655" s="58" t="s">
        <v>487</v>
      </c>
      <c r="C655" s="58" t="s">
        <v>4</v>
      </c>
      <c r="D655" s="58" t="s">
        <v>1199</v>
      </c>
      <c r="E655" s="58" t="s">
        <v>133</v>
      </c>
      <c r="F655" s="58" t="s">
        <v>155</v>
      </c>
      <c r="G655" s="58" t="s">
        <v>313</v>
      </c>
      <c r="H655" s="58" t="s">
        <v>314</v>
      </c>
      <c r="I655" s="58">
        <v>100</v>
      </c>
      <c r="J655" s="58">
        <v>20</v>
      </c>
      <c r="K655" s="58">
        <v>42</v>
      </c>
      <c r="L655" s="58">
        <v>25</v>
      </c>
      <c r="M655" s="58" t="s">
        <v>155</v>
      </c>
      <c r="N655" s="58" t="s">
        <v>155</v>
      </c>
      <c r="O655" s="58">
        <v>28.5</v>
      </c>
      <c r="P655" s="58" t="s">
        <v>155</v>
      </c>
      <c r="Q655" s="58" t="s">
        <v>155</v>
      </c>
      <c r="R655" s="58" t="s">
        <v>155</v>
      </c>
      <c r="S655" s="58" t="s">
        <v>155</v>
      </c>
      <c r="T655" s="58">
        <v>448</v>
      </c>
      <c r="U655" s="58">
        <v>-2.5</v>
      </c>
      <c r="V655" s="58">
        <v>8</v>
      </c>
      <c r="W655" s="58" t="s">
        <v>155</v>
      </c>
      <c r="X655" s="48"/>
      <c r="Y655" s="48"/>
      <c r="Z655" s="48"/>
    </row>
    <row r="656" spans="1:26" ht="15" customHeight="1">
      <c r="A656" s="59" t="s">
        <v>1200</v>
      </c>
      <c r="B656" s="58" t="s">
        <v>487</v>
      </c>
      <c r="C656" s="58" t="s">
        <v>4</v>
      </c>
      <c r="D656" s="58" t="s">
        <v>1196</v>
      </c>
      <c r="E656" s="58" t="s">
        <v>155</v>
      </c>
      <c r="F656" s="58" t="s">
        <v>155</v>
      </c>
      <c r="G656" s="58" t="s">
        <v>313</v>
      </c>
      <c r="H656" s="58" t="s">
        <v>314</v>
      </c>
      <c r="I656" s="58">
        <v>100</v>
      </c>
      <c r="J656" s="58">
        <v>20</v>
      </c>
      <c r="K656" s="58">
        <v>50</v>
      </c>
      <c r="L656" s="58">
        <v>22</v>
      </c>
      <c r="M656" s="58" t="s">
        <v>155</v>
      </c>
      <c r="N656" s="58" t="s">
        <v>155</v>
      </c>
      <c r="O656" s="58" t="s">
        <v>155</v>
      </c>
      <c r="P656" s="58" t="s">
        <v>155</v>
      </c>
      <c r="Q656" s="58" t="s">
        <v>155</v>
      </c>
      <c r="R656" s="58" t="s">
        <v>155</v>
      </c>
      <c r="S656" s="58" t="s">
        <v>155</v>
      </c>
      <c r="T656" s="58">
        <v>2904</v>
      </c>
      <c r="U656" s="58">
        <v>3.5</v>
      </c>
      <c r="V656" s="58">
        <v>52</v>
      </c>
      <c r="W656" s="58" t="s">
        <v>155</v>
      </c>
      <c r="X656" s="48"/>
      <c r="Y656" s="48"/>
      <c r="Z656" s="48"/>
    </row>
    <row r="657" spans="1:26" ht="15" customHeight="1">
      <c r="A657" s="59" t="s">
        <v>1201</v>
      </c>
      <c r="B657" s="58" t="s">
        <v>487</v>
      </c>
      <c r="C657" s="58" t="s">
        <v>4</v>
      </c>
      <c r="D657" s="58" t="s">
        <v>155</v>
      </c>
      <c r="E657" s="58" t="s">
        <v>155</v>
      </c>
      <c r="F657" s="58" t="s">
        <v>155</v>
      </c>
      <c r="G657" s="58" t="s">
        <v>313</v>
      </c>
      <c r="H657" s="58" t="s">
        <v>314</v>
      </c>
      <c r="I657" s="58">
        <v>100</v>
      </c>
      <c r="J657" s="58">
        <v>20</v>
      </c>
      <c r="K657" s="58">
        <v>55</v>
      </c>
      <c r="L657" s="58">
        <v>18</v>
      </c>
      <c r="M657" s="58" t="s">
        <v>155</v>
      </c>
      <c r="N657" s="58" t="s">
        <v>155</v>
      </c>
      <c r="O657" s="58">
        <v>20</v>
      </c>
      <c r="P657" s="58" t="s">
        <v>155</v>
      </c>
      <c r="Q657" s="58" t="s">
        <v>155</v>
      </c>
      <c r="R657" s="58" t="s">
        <v>155</v>
      </c>
      <c r="S657" s="58" t="s">
        <v>155</v>
      </c>
      <c r="T657" s="58">
        <v>3891</v>
      </c>
      <c r="U657" s="58">
        <v>2.5</v>
      </c>
      <c r="V657" s="58">
        <v>70</v>
      </c>
      <c r="W657" s="58" t="s">
        <v>155</v>
      </c>
      <c r="X657" s="48"/>
      <c r="Y657" s="48"/>
      <c r="Z657" s="48"/>
    </row>
    <row r="658" spans="1:26" ht="15" customHeight="1">
      <c r="A658" s="59" t="s">
        <v>1202</v>
      </c>
      <c r="B658" s="58" t="s">
        <v>487</v>
      </c>
      <c r="C658" s="58" t="s">
        <v>4</v>
      </c>
      <c r="D658" s="58" t="s">
        <v>155</v>
      </c>
      <c r="E658" s="58" t="s">
        <v>155</v>
      </c>
      <c r="F658" s="58" t="s">
        <v>155</v>
      </c>
      <c r="G658" s="58" t="s">
        <v>360</v>
      </c>
      <c r="H658" s="58" t="s">
        <v>314</v>
      </c>
      <c r="I658" s="58">
        <v>-100</v>
      </c>
      <c r="J658" s="58">
        <v>20</v>
      </c>
      <c r="K658" s="58">
        <v>-5</v>
      </c>
      <c r="L658" s="58">
        <v>650</v>
      </c>
      <c r="M658" s="58" t="s">
        <v>155</v>
      </c>
      <c r="N658" s="58" t="s">
        <v>155</v>
      </c>
      <c r="O658" s="58">
        <v>700</v>
      </c>
      <c r="P658" s="58" t="s">
        <v>155</v>
      </c>
      <c r="Q658" s="58" t="s">
        <v>155</v>
      </c>
      <c r="R658" s="58" t="s">
        <v>155</v>
      </c>
      <c r="S658" s="58" t="s">
        <v>155</v>
      </c>
      <c r="T658" s="58">
        <v>3855</v>
      </c>
      <c r="U658" s="58">
        <v>4</v>
      </c>
      <c r="V658" s="58">
        <v>73</v>
      </c>
      <c r="W658" s="58" t="s">
        <v>155</v>
      </c>
      <c r="X658" s="48"/>
      <c r="Y658" s="48"/>
      <c r="Z658" s="48"/>
    </row>
    <row r="659" spans="1:26" ht="15" customHeight="1">
      <c r="A659" s="59" t="s">
        <v>1203</v>
      </c>
      <c r="B659" s="58" t="s">
        <v>487</v>
      </c>
      <c r="C659" s="58" t="s">
        <v>4</v>
      </c>
      <c r="D659" s="58" t="s">
        <v>1204</v>
      </c>
      <c r="E659" s="58" t="s">
        <v>155</v>
      </c>
      <c r="F659" s="58" t="s">
        <v>155</v>
      </c>
      <c r="G659" s="58" t="s">
        <v>313</v>
      </c>
      <c r="H659" s="58" t="s">
        <v>314</v>
      </c>
      <c r="I659" s="58">
        <v>60</v>
      </c>
      <c r="J659" s="58">
        <v>20</v>
      </c>
      <c r="K659" s="58">
        <v>60</v>
      </c>
      <c r="L659" s="58">
        <v>10</v>
      </c>
      <c r="M659" s="58" t="s">
        <v>155</v>
      </c>
      <c r="N659" s="58" t="s">
        <v>155</v>
      </c>
      <c r="O659" s="58" t="s">
        <v>155</v>
      </c>
      <c r="P659" s="58" t="s">
        <v>155</v>
      </c>
      <c r="Q659" s="58" t="s">
        <v>155</v>
      </c>
      <c r="R659" s="58" t="s">
        <v>155</v>
      </c>
      <c r="S659" s="58" t="s">
        <v>155</v>
      </c>
      <c r="T659" s="58">
        <v>508</v>
      </c>
      <c r="U659" s="58">
        <v>2.5</v>
      </c>
      <c r="V659" s="58">
        <v>9.1</v>
      </c>
      <c r="W659" s="58" t="s">
        <v>155</v>
      </c>
      <c r="X659" s="48"/>
      <c r="Y659" s="48"/>
      <c r="Z659" s="48"/>
    </row>
    <row r="660" spans="1:26" ht="15" customHeight="1">
      <c r="A660" s="59" t="s">
        <v>1205</v>
      </c>
      <c r="B660" s="58" t="s">
        <v>487</v>
      </c>
      <c r="C660" s="58" t="s">
        <v>4</v>
      </c>
      <c r="D660" s="58" t="s">
        <v>155</v>
      </c>
      <c r="E660" s="58" t="s">
        <v>155</v>
      </c>
      <c r="F660" s="58" t="s">
        <v>155</v>
      </c>
      <c r="G660" s="58" t="s">
        <v>313</v>
      </c>
      <c r="H660" s="58" t="s">
        <v>314</v>
      </c>
      <c r="I660" s="58">
        <v>60</v>
      </c>
      <c r="J660" s="58">
        <v>20</v>
      </c>
      <c r="K660" s="58">
        <v>60</v>
      </c>
      <c r="L660" s="58">
        <v>9.5</v>
      </c>
      <c r="M660" s="58" t="s">
        <v>155</v>
      </c>
      <c r="N660" s="58" t="s">
        <v>155</v>
      </c>
      <c r="O660" s="58">
        <v>10.8</v>
      </c>
      <c r="P660" s="58" t="s">
        <v>155</v>
      </c>
      <c r="Q660" s="58" t="s">
        <v>155</v>
      </c>
      <c r="R660" s="58" t="s">
        <v>155</v>
      </c>
      <c r="S660" s="58" t="s">
        <v>155</v>
      </c>
      <c r="T660" s="58">
        <v>3116</v>
      </c>
      <c r="U660" s="58">
        <v>4</v>
      </c>
      <c r="V660" s="58">
        <v>71</v>
      </c>
      <c r="W660" s="58" t="s">
        <v>155</v>
      </c>
      <c r="X660" s="48"/>
      <c r="Y660" s="48"/>
      <c r="Z660" s="48"/>
    </row>
    <row r="661" spans="1:26" ht="15" customHeight="1">
      <c r="A661" s="59" t="s">
        <v>1206</v>
      </c>
      <c r="B661" s="58" t="s">
        <v>487</v>
      </c>
      <c r="C661" s="58" t="s">
        <v>4</v>
      </c>
      <c r="D661" s="58" t="s">
        <v>155</v>
      </c>
      <c r="E661" s="58" t="s">
        <v>155</v>
      </c>
      <c r="F661" s="58" t="s">
        <v>155</v>
      </c>
      <c r="G661" s="58" t="s">
        <v>313</v>
      </c>
      <c r="H661" s="58" t="s">
        <v>314</v>
      </c>
      <c r="I661" s="58">
        <v>80</v>
      </c>
      <c r="J661" s="58">
        <v>25</v>
      </c>
      <c r="K661" s="58">
        <v>60</v>
      </c>
      <c r="L661" s="58">
        <v>10</v>
      </c>
      <c r="M661" s="58" t="s">
        <v>155</v>
      </c>
      <c r="N661" s="58" t="s">
        <v>155</v>
      </c>
      <c r="O661" s="58" t="s">
        <v>155</v>
      </c>
      <c r="P661" s="58" t="s">
        <v>155</v>
      </c>
      <c r="Q661" s="58" t="s">
        <v>155</v>
      </c>
      <c r="R661" s="58" t="s">
        <v>155</v>
      </c>
      <c r="S661" s="58" t="s">
        <v>155</v>
      </c>
      <c r="T661" s="58">
        <v>3061</v>
      </c>
      <c r="U661" s="58">
        <v>4</v>
      </c>
      <c r="V661" s="58">
        <v>69</v>
      </c>
      <c r="W661" s="58" t="s">
        <v>155</v>
      </c>
      <c r="X661" s="48"/>
      <c r="Y661" s="48"/>
      <c r="Z661" s="48"/>
    </row>
    <row r="662" spans="1:26" ht="15" customHeight="1">
      <c r="A662" s="59" t="s">
        <v>1207</v>
      </c>
      <c r="B662" s="58" t="s">
        <v>487</v>
      </c>
      <c r="C662" s="58" t="s">
        <v>3</v>
      </c>
      <c r="D662" s="58" t="s">
        <v>155</v>
      </c>
      <c r="E662" s="58" t="s">
        <v>155</v>
      </c>
      <c r="F662" s="58" t="s">
        <v>155</v>
      </c>
      <c r="G662" s="58" t="s">
        <v>313</v>
      </c>
      <c r="H662" s="58" t="s">
        <v>314</v>
      </c>
      <c r="I662" s="58">
        <v>100</v>
      </c>
      <c r="J662" s="58">
        <v>20</v>
      </c>
      <c r="K662" s="58">
        <v>6</v>
      </c>
      <c r="L662" s="58">
        <v>310</v>
      </c>
      <c r="M662" s="58" t="s">
        <v>155</v>
      </c>
      <c r="N662" s="58" t="s">
        <v>155</v>
      </c>
      <c r="O662" s="58">
        <v>320</v>
      </c>
      <c r="P662" s="58" t="s">
        <v>155</v>
      </c>
      <c r="Q662" s="58" t="s">
        <v>155</v>
      </c>
      <c r="R662" s="58" t="s">
        <v>155</v>
      </c>
      <c r="S662" s="58" t="s">
        <v>155</v>
      </c>
      <c r="T662" s="58">
        <v>6352</v>
      </c>
      <c r="U662" s="58">
        <v>4</v>
      </c>
      <c r="V662" s="58">
        <v>104</v>
      </c>
      <c r="W662" s="58" t="s">
        <v>155</v>
      </c>
      <c r="X662" s="48"/>
      <c r="Y662" s="48"/>
      <c r="Z662" s="48"/>
    </row>
    <row r="663" spans="1:26" ht="15" customHeight="1">
      <c r="A663" s="59" t="s">
        <v>1208</v>
      </c>
      <c r="B663" s="58" t="s">
        <v>487</v>
      </c>
      <c r="C663" s="58" t="s">
        <v>4</v>
      </c>
      <c r="D663" s="58" t="s">
        <v>155</v>
      </c>
      <c r="E663" s="58" t="s">
        <v>155</v>
      </c>
      <c r="F663" s="58" t="s">
        <v>155</v>
      </c>
      <c r="G663" s="58" t="s">
        <v>313</v>
      </c>
      <c r="H663" s="58" t="s">
        <v>314</v>
      </c>
      <c r="I663" s="58">
        <v>60</v>
      </c>
      <c r="J663" s="58">
        <v>25</v>
      </c>
      <c r="K663" s="58">
        <v>70</v>
      </c>
      <c r="L663" s="58">
        <v>8.5</v>
      </c>
      <c r="M663" s="58" t="s">
        <v>155</v>
      </c>
      <c r="N663" s="58" t="s">
        <v>155</v>
      </c>
      <c r="O663" s="58" t="s">
        <v>155</v>
      </c>
      <c r="P663" s="58" t="s">
        <v>155</v>
      </c>
      <c r="Q663" s="58" t="s">
        <v>155</v>
      </c>
      <c r="R663" s="58" t="s">
        <v>155</v>
      </c>
      <c r="S663" s="58" t="s">
        <v>155</v>
      </c>
      <c r="T663" s="58">
        <v>378</v>
      </c>
      <c r="U663" s="58">
        <v>3.5</v>
      </c>
      <c r="V663" s="58">
        <v>6.7</v>
      </c>
      <c r="W663" s="58" t="s">
        <v>155</v>
      </c>
      <c r="X663" s="48"/>
      <c r="Y663" s="48"/>
      <c r="Z663" s="48"/>
    </row>
    <row r="664" spans="1:26" ht="15" customHeight="1">
      <c r="A664" s="59" t="s">
        <v>1209</v>
      </c>
      <c r="B664" s="58" t="s">
        <v>487</v>
      </c>
      <c r="C664" s="58" t="s">
        <v>4</v>
      </c>
      <c r="D664" s="58" t="s">
        <v>155</v>
      </c>
      <c r="E664" s="58" t="s">
        <v>155</v>
      </c>
      <c r="F664" s="58" t="s">
        <v>155</v>
      </c>
      <c r="G664" s="58" t="s">
        <v>313</v>
      </c>
      <c r="H664" s="58" t="s">
        <v>314</v>
      </c>
      <c r="I664" s="58">
        <v>100</v>
      </c>
      <c r="J664" s="58">
        <v>25</v>
      </c>
      <c r="K664" s="58">
        <v>70</v>
      </c>
      <c r="L664" s="58">
        <v>12</v>
      </c>
      <c r="M664" s="58" t="s">
        <v>155</v>
      </c>
      <c r="N664" s="58" t="s">
        <v>155</v>
      </c>
      <c r="O664" s="58" t="s">
        <v>155</v>
      </c>
      <c r="P664" s="58" t="s">
        <v>155</v>
      </c>
      <c r="Q664" s="58" t="s">
        <v>155</v>
      </c>
      <c r="R664" s="58" t="s">
        <v>155</v>
      </c>
      <c r="S664" s="58" t="s">
        <v>155</v>
      </c>
      <c r="T664" s="58">
        <v>1021</v>
      </c>
      <c r="U664" s="58">
        <v>2.5</v>
      </c>
      <c r="V664" s="58">
        <v>19</v>
      </c>
      <c r="W664" s="58" t="s">
        <v>155</v>
      </c>
      <c r="X664" s="48"/>
      <c r="Y664" s="48"/>
      <c r="Z664" s="48"/>
    </row>
    <row r="665" spans="1:26" ht="15" customHeight="1">
      <c r="A665" s="59" t="s">
        <v>1210</v>
      </c>
      <c r="B665" s="58" t="s">
        <v>487</v>
      </c>
      <c r="C665" s="58" t="s">
        <v>4</v>
      </c>
      <c r="D665" s="58" t="s">
        <v>155</v>
      </c>
      <c r="E665" s="58" t="s">
        <v>155</v>
      </c>
      <c r="F665" s="58" t="s">
        <v>155</v>
      </c>
      <c r="G665" s="58" t="s">
        <v>313</v>
      </c>
      <c r="H665" s="58" t="s">
        <v>314</v>
      </c>
      <c r="I665" s="58">
        <v>60</v>
      </c>
      <c r="J665" s="58">
        <v>20</v>
      </c>
      <c r="K665" s="58">
        <v>80</v>
      </c>
      <c r="L665" s="58">
        <v>7</v>
      </c>
      <c r="M665" s="58" t="s">
        <v>155</v>
      </c>
      <c r="N665" s="58" t="s">
        <v>155</v>
      </c>
      <c r="O665" s="58" t="s">
        <v>155</v>
      </c>
      <c r="P665" s="58" t="s">
        <v>155</v>
      </c>
      <c r="Q665" s="58" t="s">
        <v>155</v>
      </c>
      <c r="R665" s="58" t="s">
        <v>155</v>
      </c>
      <c r="S665" s="58" t="s">
        <v>155</v>
      </c>
      <c r="T665" s="58">
        <v>430</v>
      </c>
      <c r="U665" s="58">
        <v>-2.5</v>
      </c>
      <c r="V665" s="58">
        <v>8.3000000000000007</v>
      </c>
      <c r="W665" s="58" t="s">
        <v>155</v>
      </c>
      <c r="X665" s="48"/>
      <c r="Y665" s="48"/>
      <c r="Z665" s="48"/>
    </row>
    <row r="666" spans="1:26" ht="15" customHeight="1">
      <c r="A666" s="59" t="s">
        <v>1211</v>
      </c>
      <c r="B666" s="58" t="s">
        <v>487</v>
      </c>
      <c r="C666" s="58" t="s">
        <v>4</v>
      </c>
      <c r="D666" s="58" t="s">
        <v>155</v>
      </c>
      <c r="E666" s="58" t="s">
        <v>155</v>
      </c>
      <c r="F666" s="58" t="s">
        <v>155</v>
      </c>
      <c r="G666" s="58" t="s">
        <v>313</v>
      </c>
      <c r="H666" s="58" t="s">
        <v>314</v>
      </c>
      <c r="I666" s="58">
        <v>100</v>
      </c>
      <c r="J666" s="58">
        <v>20</v>
      </c>
      <c r="K666" s="58">
        <v>8</v>
      </c>
      <c r="L666" s="58">
        <v>258</v>
      </c>
      <c r="M666" s="58" t="s">
        <v>155</v>
      </c>
      <c r="N666" s="58" t="s">
        <v>155</v>
      </c>
      <c r="O666" s="58">
        <v>268</v>
      </c>
      <c r="P666" s="58" t="s">
        <v>155</v>
      </c>
      <c r="Q666" s="58" t="s">
        <v>155</v>
      </c>
      <c r="R666" s="58" t="s">
        <v>155</v>
      </c>
      <c r="S666" s="58" t="s">
        <v>155</v>
      </c>
      <c r="T666" s="58">
        <v>430</v>
      </c>
      <c r="U666" s="58">
        <v>-2.5</v>
      </c>
      <c r="V666" s="58">
        <v>8.3000000000000007</v>
      </c>
      <c r="W666" s="58" t="s">
        <v>155</v>
      </c>
      <c r="X666" s="48"/>
      <c r="Y666" s="48"/>
      <c r="Z666" s="48"/>
    </row>
    <row r="667" spans="1:26" ht="15" customHeight="1">
      <c r="A667" s="59" t="s">
        <v>1212</v>
      </c>
      <c r="B667" s="58" t="s">
        <v>487</v>
      </c>
      <c r="C667" s="58" t="s">
        <v>3</v>
      </c>
      <c r="D667" s="58" t="s">
        <v>155</v>
      </c>
      <c r="E667" s="58" t="s">
        <v>155</v>
      </c>
      <c r="F667" s="58" t="s">
        <v>155</v>
      </c>
      <c r="G667" s="58" t="s">
        <v>313</v>
      </c>
      <c r="H667" s="58" t="s">
        <v>314</v>
      </c>
      <c r="I667" s="58">
        <v>100</v>
      </c>
      <c r="J667" s="58">
        <v>20</v>
      </c>
      <c r="K667" s="58">
        <v>9</v>
      </c>
      <c r="L667" s="58">
        <v>152</v>
      </c>
      <c r="M667" s="58" t="s">
        <v>155</v>
      </c>
      <c r="N667" s="58" t="s">
        <v>155</v>
      </c>
      <c r="O667" s="58">
        <v>158</v>
      </c>
      <c r="P667" s="58" t="s">
        <v>155</v>
      </c>
      <c r="Q667" s="58" t="s">
        <v>155</v>
      </c>
      <c r="R667" s="58" t="s">
        <v>155</v>
      </c>
      <c r="S667" s="58" t="s">
        <v>155</v>
      </c>
      <c r="T667" s="58">
        <v>1017</v>
      </c>
      <c r="U667" s="58">
        <v>3</v>
      </c>
      <c r="V667" s="58">
        <v>24</v>
      </c>
      <c r="W667" s="58" t="s">
        <v>155</v>
      </c>
      <c r="X667" s="48"/>
      <c r="Y667" s="48"/>
      <c r="Z667" s="48"/>
    </row>
    <row r="668" spans="1:26" ht="15" customHeight="1">
      <c r="A668" s="59" t="s">
        <v>1213</v>
      </c>
      <c r="B668" s="58" t="s">
        <v>487</v>
      </c>
      <c r="C668" s="58" t="s">
        <v>3</v>
      </c>
      <c r="D668" s="58" t="s">
        <v>155</v>
      </c>
      <c r="E668" s="58" t="s">
        <v>155</v>
      </c>
      <c r="F668" s="58" t="s">
        <v>155</v>
      </c>
      <c r="G668" s="58" t="s">
        <v>360</v>
      </c>
      <c r="H668" s="58" t="s">
        <v>314</v>
      </c>
      <c r="I668" s="58">
        <v>-60</v>
      </c>
      <c r="J668" s="58">
        <v>20</v>
      </c>
      <c r="K668" s="58">
        <v>-7</v>
      </c>
      <c r="L668" s="58">
        <v>190</v>
      </c>
      <c r="M668" s="58" t="s">
        <v>155</v>
      </c>
      <c r="N668" s="58" t="s">
        <v>155</v>
      </c>
      <c r="O668" s="58">
        <v>240</v>
      </c>
      <c r="P668" s="58" t="s">
        <v>155</v>
      </c>
      <c r="Q668" s="58" t="s">
        <v>155</v>
      </c>
      <c r="R668" s="58" t="s">
        <v>155</v>
      </c>
      <c r="S668" s="58" t="s">
        <v>155</v>
      </c>
      <c r="T668" s="58">
        <v>5173</v>
      </c>
      <c r="U668" s="58">
        <v>2.5</v>
      </c>
      <c r="V668" s="58">
        <v>95</v>
      </c>
      <c r="W668" s="58" t="s">
        <v>155</v>
      </c>
      <c r="X668" s="48"/>
      <c r="Y668" s="48"/>
      <c r="Z668" s="48"/>
    </row>
    <row r="669" spans="1:26" ht="15" customHeight="1">
      <c r="A669" s="59" t="s">
        <v>1214</v>
      </c>
      <c r="B669" s="58" t="s">
        <v>487</v>
      </c>
      <c r="C669" s="58" t="s">
        <v>3</v>
      </c>
      <c r="D669" s="58" t="s">
        <v>155</v>
      </c>
      <c r="E669" s="58" t="s">
        <v>133</v>
      </c>
      <c r="F669" s="58" t="s">
        <v>155</v>
      </c>
      <c r="G669" s="58" t="s">
        <v>360</v>
      </c>
      <c r="H669" s="58" t="s">
        <v>314</v>
      </c>
      <c r="I669" s="58">
        <v>-60</v>
      </c>
      <c r="J669" s="58">
        <v>20</v>
      </c>
      <c r="K669" s="58">
        <v>-7</v>
      </c>
      <c r="L669" s="58">
        <v>170</v>
      </c>
      <c r="M669" s="58" t="s">
        <v>155</v>
      </c>
      <c r="N669" s="58" t="s">
        <v>155</v>
      </c>
      <c r="O669" s="58">
        <v>220</v>
      </c>
      <c r="P669" s="58" t="s">
        <v>155</v>
      </c>
      <c r="Q669" s="58" t="s">
        <v>155</v>
      </c>
      <c r="R669" s="58" t="s">
        <v>155</v>
      </c>
      <c r="S669" s="58" t="s">
        <v>155</v>
      </c>
      <c r="T669" s="58">
        <v>815</v>
      </c>
      <c r="U669" s="58">
        <v>2.5</v>
      </c>
      <c r="V669" s="58">
        <v>14</v>
      </c>
      <c r="W669" s="58" t="s">
        <v>155</v>
      </c>
      <c r="X669" s="48"/>
      <c r="Y669" s="48"/>
      <c r="Z669" s="48"/>
    </row>
    <row r="670" spans="1:26" ht="15" customHeight="1">
      <c r="A670" s="59" t="s">
        <v>1215</v>
      </c>
      <c r="B670" s="58" t="s">
        <v>1216</v>
      </c>
      <c r="C670" s="58" t="s">
        <v>3</v>
      </c>
      <c r="D670" s="58" t="s">
        <v>155</v>
      </c>
      <c r="E670" s="58" t="s">
        <v>155</v>
      </c>
      <c r="F670" s="58" t="s">
        <v>155</v>
      </c>
      <c r="G670" s="58" t="s">
        <v>313</v>
      </c>
      <c r="H670" s="58" t="s">
        <v>314</v>
      </c>
      <c r="I670" s="58">
        <v>200</v>
      </c>
      <c r="J670" s="58">
        <v>20</v>
      </c>
      <c r="K670" s="58">
        <v>18</v>
      </c>
      <c r="L670" s="58">
        <v>160</v>
      </c>
      <c r="M670" s="58" t="s">
        <v>155</v>
      </c>
      <c r="N670" s="58" t="s">
        <v>155</v>
      </c>
      <c r="O670" s="58" t="s">
        <v>155</v>
      </c>
      <c r="P670" s="58" t="s">
        <v>155</v>
      </c>
      <c r="Q670" s="58" t="s">
        <v>155</v>
      </c>
      <c r="R670" s="58" t="s">
        <v>155</v>
      </c>
      <c r="S670" s="58" t="s">
        <v>155</v>
      </c>
      <c r="T670" s="58">
        <v>685</v>
      </c>
      <c r="U670" s="58">
        <v>2.5</v>
      </c>
      <c r="V670" s="58">
        <v>14</v>
      </c>
      <c r="W670" s="58" t="s">
        <v>155</v>
      </c>
      <c r="X670" s="48"/>
      <c r="Y670" s="48"/>
      <c r="Z670" s="48"/>
    </row>
    <row r="671" spans="1:26" ht="15" customHeight="1">
      <c r="A671" s="59" t="s">
        <v>1217</v>
      </c>
      <c r="B671" s="58" t="s">
        <v>1216</v>
      </c>
      <c r="C671" s="58" t="s">
        <v>4</v>
      </c>
      <c r="D671" s="58" t="s">
        <v>155</v>
      </c>
      <c r="E671" s="58" t="s">
        <v>155</v>
      </c>
      <c r="F671" s="58" t="s">
        <v>155</v>
      </c>
      <c r="G671" s="58" t="s">
        <v>313</v>
      </c>
      <c r="H671" s="58" t="s">
        <v>314</v>
      </c>
      <c r="I671" s="58">
        <v>100</v>
      </c>
      <c r="J671" s="58">
        <v>20</v>
      </c>
      <c r="K671" s="58">
        <v>55</v>
      </c>
      <c r="L671" s="58">
        <v>18</v>
      </c>
      <c r="M671" s="58" t="s">
        <v>155</v>
      </c>
      <c r="N671" s="58" t="s">
        <v>155</v>
      </c>
      <c r="O671" s="58">
        <v>20</v>
      </c>
      <c r="P671" s="58" t="s">
        <v>155</v>
      </c>
      <c r="Q671" s="58" t="s">
        <v>155</v>
      </c>
      <c r="R671" s="58" t="s">
        <v>155</v>
      </c>
      <c r="S671" s="58" t="s">
        <v>155</v>
      </c>
      <c r="T671" s="58">
        <v>685</v>
      </c>
      <c r="U671" s="58">
        <v>-3.5</v>
      </c>
      <c r="V671" s="58">
        <v>13.4</v>
      </c>
      <c r="W671" s="58" t="s">
        <v>155</v>
      </c>
      <c r="X671" s="48"/>
      <c r="Y671" s="48"/>
      <c r="Z671" s="48"/>
    </row>
    <row r="672" spans="1:26" ht="15" customHeight="1">
      <c r="A672" s="59" t="s">
        <v>1218</v>
      </c>
      <c r="B672" s="58" t="s">
        <v>263</v>
      </c>
      <c r="C672" s="58" t="s">
        <v>4</v>
      </c>
      <c r="D672" s="58" t="s">
        <v>155</v>
      </c>
      <c r="E672" s="58" t="s">
        <v>155</v>
      </c>
      <c r="F672" s="58" t="s">
        <v>155</v>
      </c>
      <c r="G672" s="58" t="s">
        <v>313</v>
      </c>
      <c r="H672" s="58" t="s">
        <v>314</v>
      </c>
      <c r="I672" s="58">
        <v>60</v>
      </c>
      <c r="J672" s="58">
        <v>20</v>
      </c>
      <c r="K672" s="58">
        <v>4.8</v>
      </c>
      <c r="L672" s="58">
        <v>50</v>
      </c>
      <c r="M672" s="58" t="s">
        <v>155</v>
      </c>
      <c r="N672" s="58" t="s">
        <v>155</v>
      </c>
      <c r="O672" s="58">
        <v>60</v>
      </c>
      <c r="P672" s="58" t="s">
        <v>155</v>
      </c>
      <c r="Q672" s="58" t="s">
        <v>155</v>
      </c>
      <c r="R672" s="58" t="s">
        <v>155</v>
      </c>
      <c r="S672" s="58" t="s">
        <v>155</v>
      </c>
      <c r="T672" s="58">
        <v>785</v>
      </c>
      <c r="U672" s="58">
        <v>-2.5</v>
      </c>
      <c r="V672" s="58">
        <v>10</v>
      </c>
      <c r="W672" s="58" t="s">
        <v>155</v>
      </c>
      <c r="X672" s="48"/>
      <c r="Y672" s="48"/>
      <c r="Z672" s="48"/>
    </row>
    <row r="673" spans="1:26" ht="15" customHeight="1">
      <c r="A673" s="59" t="s">
        <v>1219</v>
      </c>
      <c r="B673" s="58" t="s">
        <v>263</v>
      </c>
      <c r="C673" s="58" t="s">
        <v>4</v>
      </c>
      <c r="D673" s="58" t="s">
        <v>155</v>
      </c>
      <c r="E673" s="58" t="s">
        <v>155</v>
      </c>
      <c r="F673" s="58" t="s">
        <v>155</v>
      </c>
      <c r="G673" s="58" t="s">
        <v>313</v>
      </c>
      <c r="H673" s="58" t="s">
        <v>314</v>
      </c>
      <c r="I673" s="58">
        <v>60</v>
      </c>
      <c r="J673" s="58">
        <v>20</v>
      </c>
      <c r="K673" s="58">
        <v>5.2</v>
      </c>
      <c r="L673" s="58">
        <v>42</v>
      </c>
      <c r="M673" s="58" t="s">
        <v>155</v>
      </c>
      <c r="N673" s="58" t="s">
        <v>155</v>
      </c>
      <c r="O673" s="58">
        <v>52</v>
      </c>
      <c r="P673" s="58" t="s">
        <v>155</v>
      </c>
      <c r="Q673" s="58" t="s">
        <v>155</v>
      </c>
      <c r="R673" s="58" t="s">
        <v>155</v>
      </c>
      <c r="S673" s="58" t="s">
        <v>155</v>
      </c>
      <c r="T673" s="58">
        <v>2256</v>
      </c>
      <c r="U673" s="58">
        <v>2.5</v>
      </c>
      <c r="V673" s="58">
        <v>39</v>
      </c>
      <c r="W673" s="58" t="s">
        <v>155</v>
      </c>
      <c r="X673" s="48"/>
      <c r="Y673" s="48"/>
      <c r="Z673" s="48"/>
    </row>
    <row r="674" spans="1:26" ht="15" customHeight="1">
      <c r="A674" s="59" t="s">
        <v>1220</v>
      </c>
      <c r="B674" s="58" t="s">
        <v>263</v>
      </c>
      <c r="C674" s="58" t="s">
        <v>4</v>
      </c>
      <c r="D674" s="58" t="s">
        <v>155</v>
      </c>
      <c r="E674" s="58" t="s">
        <v>155</v>
      </c>
      <c r="F674" s="58" t="s">
        <v>155</v>
      </c>
      <c r="G674" s="58" t="s">
        <v>360</v>
      </c>
      <c r="H674" s="58" t="s">
        <v>314</v>
      </c>
      <c r="I674" s="58">
        <v>-60</v>
      </c>
      <c r="J674" s="58">
        <v>20</v>
      </c>
      <c r="K674" s="58">
        <v>-3.2</v>
      </c>
      <c r="L674" s="58">
        <v>115</v>
      </c>
      <c r="M674" s="58" t="s">
        <v>155</v>
      </c>
      <c r="N674" s="58" t="s">
        <v>155</v>
      </c>
      <c r="O674" s="58">
        <v>160</v>
      </c>
      <c r="P674" s="58" t="s">
        <v>155</v>
      </c>
      <c r="Q674" s="58" t="s">
        <v>155</v>
      </c>
      <c r="R674" s="58" t="s">
        <v>155</v>
      </c>
      <c r="S674" s="58" t="s">
        <v>155</v>
      </c>
      <c r="T674" s="58">
        <v>2904</v>
      </c>
      <c r="U674" s="58">
        <v>3.5</v>
      </c>
      <c r="V674" s="58">
        <v>52</v>
      </c>
      <c r="W674" s="58" t="s">
        <v>155</v>
      </c>
      <c r="X674" s="48"/>
      <c r="Y674" s="48"/>
      <c r="Z674" s="48"/>
    </row>
    <row r="675" spans="1:26" ht="15" customHeight="1">
      <c r="A675" s="59" t="s">
        <v>1221</v>
      </c>
      <c r="B675" s="58" t="s">
        <v>263</v>
      </c>
      <c r="C675" s="58" t="s">
        <v>4</v>
      </c>
      <c r="D675" s="58" t="s">
        <v>155</v>
      </c>
      <c r="E675" s="58" t="s">
        <v>155</v>
      </c>
      <c r="F675" s="58" t="s">
        <v>155</v>
      </c>
      <c r="G675" s="58" t="s">
        <v>360</v>
      </c>
      <c r="H675" s="58" t="s">
        <v>314</v>
      </c>
      <c r="I675" s="58">
        <v>-60</v>
      </c>
      <c r="J675" s="58">
        <v>20</v>
      </c>
      <c r="K675" s="58">
        <v>-3.2</v>
      </c>
      <c r="L675" s="58">
        <v>110</v>
      </c>
      <c r="M675" s="58" t="s">
        <v>155</v>
      </c>
      <c r="N675" s="58" t="s">
        <v>155</v>
      </c>
      <c r="O675" s="58">
        <v>130</v>
      </c>
      <c r="P675" s="58" t="s">
        <v>155</v>
      </c>
      <c r="Q675" s="58" t="s">
        <v>155</v>
      </c>
      <c r="R675" s="58" t="s">
        <v>155</v>
      </c>
      <c r="S675" s="58" t="s">
        <v>155</v>
      </c>
      <c r="T675" s="58">
        <v>1680</v>
      </c>
      <c r="U675" s="58">
        <v>2.5</v>
      </c>
      <c r="V675" s="58">
        <v>28</v>
      </c>
      <c r="W675" s="58" t="s">
        <v>155</v>
      </c>
      <c r="X675" s="48"/>
      <c r="Y675" s="48"/>
      <c r="Z675" s="48"/>
    </row>
    <row r="676" spans="1:26" ht="15" customHeight="1">
      <c r="A676" s="59" t="s">
        <v>1222</v>
      </c>
      <c r="B676" s="58" t="s">
        <v>263</v>
      </c>
      <c r="C676" s="58" t="s">
        <v>4</v>
      </c>
      <c r="D676" s="58" t="s">
        <v>155</v>
      </c>
      <c r="E676" s="58" t="s">
        <v>155</v>
      </c>
      <c r="F676" s="58" t="s">
        <v>155</v>
      </c>
      <c r="G676" s="58" t="s">
        <v>313</v>
      </c>
      <c r="H676" s="58" t="s">
        <v>314</v>
      </c>
      <c r="I676" s="58">
        <v>60</v>
      </c>
      <c r="J676" s="58">
        <v>20</v>
      </c>
      <c r="K676" s="58">
        <v>10</v>
      </c>
      <c r="L676" s="58">
        <v>12</v>
      </c>
      <c r="M676" s="58" t="s">
        <v>155</v>
      </c>
      <c r="N676" s="58" t="s">
        <v>155</v>
      </c>
      <c r="O676" s="58">
        <v>15</v>
      </c>
      <c r="P676" s="58" t="s">
        <v>155</v>
      </c>
      <c r="Q676" s="58" t="s">
        <v>155</v>
      </c>
      <c r="R676" s="58" t="s">
        <v>155</v>
      </c>
      <c r="S676" s="58" t="s">
        <v>155</v>
      </c>
      <c r="T676" s="58">
        <v>1574</v>
      </c>
      <c r="U676" s="58">
        <v>2.5</v>
      </c>
      <c r="V676" s="58" t="s">
        <v>155</v>
      </c>
      <c r="W676" s="58">
        <v>13.5</v>
      </c>
      <c r="X676" s="48"/>
      <c r="Y676" s="48"/>
      <c r="Z676" s="48"/>
    </row>
    <row r="677" spans="1:26" ht="15" customHeight="1">
      <c r="A677" s="59" t="s">
        <v>1223</v>
      </c>
      <c r="B677" s="58" t="s">
        <v>263</v>
      </c>
      <c r="C677" s="58" t="s">
        <v>4</v>
      </c>
      <c r="D677" s="58" t="s">
        <v>155</v>
      </c>
      <c r="E677" s="58" t="s">
        <v>155</v>
      </c>
      <c r="F677" s="58" t="s">
        <v>155</v>
      </c>
      <c r="G677" s="58" t="s">
        <v>313</v>
      </c>
      <c r="H677" s="58" t="s">
        <v>314</v>
      </c>
      <c r="I677" s="58">
        <v>60</v>
      </c>
      <c r="J677" s="58">
        <v>20</v>
      </c>
      <c r="K677" s="58">
        <v>12</v>
      </c>
      <c r="L677" s="58">
        <v>10</v>
      </c>
      <c r="M677" s="58" t="s">
        <v>155</v>
      </c>
      <c r="N677" s="58" t="s">
        <v>155</v>
      </c>
      <c r="O677" s="58" t="s">
        <v>155</v>
      </c>
      <c r="P677" s="58" t="s">
        <v>155</v>
      </c>
      <c r="Q677" s="58" t="s">
        <v>155</v>
      </c>
      <c r="R677" s="58" t="s">
        <v>155</v>
      </c>
      <c r="S677" s="58" t="s">
        <v>155</v>
      </c>
      <c r="T677" s="58">
        <v>1173</v>
      </c>
      <c r="U677" s="58">
        <v>2.5</v>
      </c>
      <c r="V677" s="58">
        <v>20</v>
      </c>
      <c r="W677" s="58" t="s">
        <v>155</v>
      </c>
      <c r="X677" s="48"/>
      <c r="Y677" s="48"/>
      <c r="Z677" s="48"/>
    </row>
    <row r="678" spans="1:26" ht="15" customHeight="1">
      <c r="A678" s="59" t="s">
        <v>1224</v>
      </c>
      <c r="B678" s="58" t="s">
        <v>263</v>
      </c>
      <c r="C678" s="58" t="s">
        <v>4</v>
      </c>
      <c r="D678" s="58" t="s">
        <v>155</v>
      </c>
      <c r="E678" s="58" t="s">
        <v>155</v>
      </c>
      <c r="F678" s="58" t="s">
        <v>155</v>
      </c>
      <c r="G678" s="58" t="s">
        <v>313</v>
      </c>
      <c r="H678" s="58" t="s">
        <v>314</v>
      </c>
      <c r="I678" s="58">
        <v>60</v>
      </c>
      <c r="J678" s="58">
        <v>20</v>
      </c>
      <c r="K678" s="58">
        <v>7.5</v>
      </c>
      <c r="L678" s="58">
        <v>21</v>
      </c>
      <c r="M678" s="58" t="s">
        <v>155</v>
      </c>
      <c r="N678" s="58" t="s">
        <v>155</v>
      </c>
      <c r="O678" s="58">
        <v>24</v>
      </c>
      <c r="P678" s="58" t="s">
        <v>155</v>
      </c>
      <c r="Q678" s="58" t="s">
        <v>155</v>
      </c>
      <c r="R678" s="58" t="s">
        <v>155</v>
      </c>
      <c r="S678" s="58" t="s">
        <v>155</v>
      </c>
      <c r="T678" s="58">
        <v>1021</v>
      </c>
      <c r="U678" s="58">
        <v>2.5</v>
      </c>
      <c r="V678" s="58">
        <v>19</v>
      </c>
      <c r="W678" s="58" t="s">
        <v>155</v>
      </c>
      <c r="X678" s="48"/>
      <c r="Y678" s="48"/>
      <c r="Z678" s="48"/>
    </row>
    <row r="679" spans="1:26" ht="15" customHeight="1">
      <c r="A679" s="59" t="s">
        <v>1225</v>
      </c>
      <c r="B679" s="58" t="s">
        <v>263</v>
      </c>
      <c r="C679" s="58" t="s">
        <v>4</v>
      </c>
      <c r="D679" s="58" t="s">
        <v>155</v>
      </c>
      <c r="E679" s="58" t="s">
        <v>155</v>
      </c>
      <c r="F679" s="58" t="s">
        <v>155</v>
      </c>
      <c r="G679" s="58" t="s">
        <v>313</v>
      </c>
      <c r="H679" s="58" t="s">
        <v>314</v>
      </c>
      <c r="I679" s="58">
        <v>60</v>
      </c>
      <c r="J679" s="58">
        <v>20</v>
      </c>
      <c r="K679" s="58">
        <v>8.3000000000000007</v>
      </c>
      <c r="L679" s="58">
        <v>17</v>
      </c>
      <c r="M679" s="58" t="s">
        <v>155</v>
      </c>
      <c r="N679" s="58" t="s">
        <v>155</v>
      </c>
      <c r="O679" s="58">
        <v>20</v>
      </c>
      <c r="P679" s="58" t="s">
        <v>155</v>
      </c>
      <c r="Q679" s="58" t="s">
        <v>155</v>
      </c>
      <c r="R679" s="58" t="s">
        <v>155</v>
      </c>
      <c r="S679" s="58" t="s">
        <v>155</v>
      </c>
      <c r="T679" s="58">
        <v>1413</v>
      </c>
      <c r="U679" s="58">
        <v>2.5</v>
      </c>
      <c r="V679" s="58">
        <v>20</v>
      </c>
      <c r="W679" s="58" t="s">
        <v>155</v>
      </c>
      <c r="X679" s="48"/>
      <c r="Y679" s="48"/>
      <c r="Z679" s="48"/>
    </row>
    <row r="680" spans="1:26" ht="15" customHeight="1">
      <c r="A680" s="59" t="s">
        <v>1226</v>
      </c>
      <c r="B680" s="58" t="s">
        <v>263</v>
      </c>
      <c r="C680" s="58" t="s">
        <v>4</v>
      </c>
      <c r="D680" s="58" t="s">
        <v>155</v>
      </c>
      <c r="E680" s="58" t="s">
        <v>155</v>
      </c>
      <c r="F680" s="58" t="s">
        <v>155</v>
      </c>
      <c r="G680" s="58" t="s">
        <v>313</v>
      </c>
      <c r="H680" s="58" t="s">
        <v>314</v>
      </c>
      <c r="I680" s="58">
        <v>60</v>
      </c>
      <c r="J680" s="58">
        <v>20</v>
      </c>
      <c r="K680" s="58">
        <v>6</v>
      </c>
      <c r="L680" s="58">
        <v>34</v>
      </c>
      <c r="M680" s="58" t="s">
        <v>155</v>
      </c>
      <c r="N680" s="58" t="s">
        <v>155</v>
      </c>
      <c r="O680" s="58">
        <v>40</v>
      </c>
      <c r="P680" s="58" t="s">
        <v>155</v>
      </c>
      <c r="Q680" s="58" t="s">
        <v>155</v>
      </c>
      <c r="R680" s="58" t="s">
        <v>155</v>
      </c>
      <c r="S680" s="58" t="s">
        <v>155</v>
      </c>
      <c r="T680" s="58">
        <v>3601</v>
      </c>
      <c r="U680" s="58">
        <v>2.5</v>
      </c>
      <c r="V680" s="58">
        <v>55</v>
      </c>
      <c r="W680" s="58" t="s">
        <v>155</v>
      </c>
      <c r="X680" s="48"/>
      <c r="Y680" s="48"/>
      <c r="Z680" s="48"/>
    </row>
    <row r="681" spans="1:26" ht="15" customHeight="1">
      <c r="A681" s="59" t="s">
        <v>1227</v>
      </c>
      <c r="B681" s="58" t="s">
        <v>263</v>
      </c>
      <c r="C681" s="58" t="s">
        <v>4</v>
      </c>
      <c r="D681" s="58" t="s">
        <v>155</v>
      </c>
      <c r="E681" s="58" t="s">
        <v>155</v>
      </c>
      <c r="F681" s="58" t="s">
        <v>155</v>
      </c>
      <c r="G681" s="58" t="s">
        <v>313</v>
      </c>
      <c r="H681" s="58" t="s">
        <v>314</v>
      </c>
      <c r="I681" s="58">
        <v>100</v>
      </c>
      <c r="J681" s="58">
        <v>20</v>
      </c>
      <c r="K681" s="58">
        <v>2.7</v>
      </c>
      <c r="L681" s="58">
        <v>152</v>
      </c>
      <c r="M681" s="58" t="s">
        <v>155</v>
      </c>
      <c r="N681" s="58" t="s">
        <v>155</v>
      </c>
      <c r="O681" s="58">
        <v>158</v>
      </c>
      <c r="P681" s="58" t="s">
        <v>155</v>
      </c>
      <c r="Q681" s="58" t="s">
        <v>155</v>
      </c>
      <c r="R681" s="58" t="s">
        <v>155</v>
      </c>
      <c r="S681" s="58" t="s">
        <v>155</v>
      </c>
      <c r="T681" s="58">
        <v>1519</v>
      </c>
      <c r="U681" s="58">
        <v>2.5</v>
      </c>
      <c r="V681" s="58">
        <v>31</v>
      </c>
      <c r="W681" s="58" t="s">
        <v>155</v>
      </c>
      <c r="X681" s="48"/>
      <c r="Y681" s="48"/>
      <c r="Z681" s="48"/>
    </row>
    <row r="682" spans="1:26" ht="15" customHeight="1">
      <c r="A682" s="59" t="s">
        <v>1228</v>
      </c>
      <c r="B682" s="58" t="s">
        <v>263</v>
      </c>
      <c r="C682" s="58" t="s">
        <v>4</v>
      </c>
      <c r="D682" s="58" t="s">
        <v>155</v>
      </c>
      <c r="E682" s="58" t="s">
        <v>155</v>
      </c>
      <c r="F682" s="58" t="s">
        <v>155</v>
      </c>
      <c r="G682" s="58" t="s">
        <v>313</v>
      </c>
      <c r="H682" s="58" t="s">
        <v>314</v>
      </c>
      <c r="I682" s="58">
        <v>100</v>
      </c>
      <c r="J682" s="58">
        <v>20</v>
      </c>
      <c r="K682" s="58">
        <v>3.3</v>
      </c>
      <c r="L682" s="58">
        <v>115</v>
      </c>
      <c r="M682" s="58" t="s">
        <v>155</v>
      </c>
      <c r="N682" s="58" t="s">
        <v>155</v>
      </c>
      <c r="O682" s="58">
        <v>120</v>
      </c>
      <c r="P682" s="58" t="s">
        <v>155</v>
      </c>
      <c r="Q682" s="58" t="s">
        <v>155</v>
      </c>
      <c r="R682" s="58" t="s">
        <v>155</v>
      </c>
      <c r="S682" s="58" t="s">
        <v>155</v>
      </c>
      <c r="T682" s="58">
        <v>5173</v>
      </c>
      <c r="U682" s="58">
        <v>2.5</v>
      </c>
      <c r="V682" s="58">
        <v>95</v>
      </c>
      <c r="W682" s="58" t="s">
        <v>155</v>
      </c>
      <c r="X682" s="48"/>
      <c r="Y682" s="48"/>
      <c r="Z682" s="48"/>
    </row>
    <row r="683" spans="1:26" ht="15" customHeight="1">
      <c r="A683" s="59" t="s">
        <v>1229</v>
      </c>
      <c r="B683" s="58" t="s">
        <v>263</v>
      </c>
      <c r="C683" s="58" t="s">
        <v>4</v>
      </c>
      <c r="D683" s="58" t="s">
        <v>155</v>
      </c>
      <c r="E683" s="58" t="s">
        <v>155</v>
      </c>
      <c r="F683" s="58" t="s">
        <v>155</v>
      </c>
      <c r="G683" s="58" t="s">
        <v>313</v>
      </c>
      <c r="H683" s="58" t="s">
        <v>314</v>
      </c>
      <c r="I683" s="58">
        <v>100</v>
      </c>
      <c r="J683" s="58">
        <v>20</v>
      </c>
      <c r="K683" s="58">
        <v>5</v>
      </c>
      <c r="L683" s="58">
        <v>50</v>
      </c>
      <c r="M683" s="58" t="s">
        <v>155</v>
      </c>
      <c r="N683" s="58" t="s">
        <v>155</v>
      </c>
      <c r="O683" s="58">
        <v>55</v>
      </c>
      <c r="P683" s="58" t="s">
        <v>155</v>
      </c>
      <c r="Q683" s="58" t="s">
        <v>155</v>
      </c>
      <c r="R683" s="58" t="s">
        <v>155</v>
      </c>
      <c r="S683" s="58" t="s">
        <v>155</v>
      </c>
      <c r="T683" s="58">
        <v>1764</v>
      </c>
      <c r="U683" s="58">
        <v>4</v>
      </c>
      <c r="V683" s="58">
        <v>29.5</v>
      </c>
      <c r="W683" s="58" t="s">
        <v>155</v>
      </c>
      <c r="X683" s="48"/>
      <c r="Y683" s="48"/>
      <c r="Z683" s="48"/>
    </row>
    <row r="684" spans="1:26" ht="15" customHeight="1">
      <c r="A684" s="59" t="s">
        <v>1230</v>
      </c>
      <c r="B684" s="58" t="s">
        <v>263</v>
      </c>
      <c r="C684" s="58" t="s">
        <v>4</v>
      </c>
      <c r="D684" s="58" t="s">
        <v>155</v>
      </c>
      <c r="E684" s="58" t="s">
        <v>155</v>
      </c>
      <c r="F684" s="58" t="s">
        <v>155</v>
      </c>
      <c r="G684" s="58" t="s">
        <v>313</v>
      </c>
      <c r="H684" s="58" t="s">
        <v>314</v>
      </c>
      <c r="I684" s="58">
        <v>100</v>
      </c>
      <c r="J684" s="58">
        <v>20</v>
      </c>
      <c r="K684" s="58">
        <v>7</v>
      </c>
      <c r="L684" s="58">
        <v>25</v>
      </c>
      <c r="M684" s="58" t="s">
        <v>155</v>
      </c>
      <c r="N684" s="58" t="s">
        <v>155</v>
      </c>
      <c r="O684" s="58">
        <v>28.5</v>
      </c>
      <c r="P684" s="58" t="s">
        <v>155</v>
      </c>
      <c r="Q684" s="58" t="s">
        <v>155</v>
      </c>
      <c r="R684" s="58" t="s">
        <v>155</v>
      </c>
      <c r="S684" s="58" t="s">
        <v>155</v>
      </c>
      <c r="T684" s="58">
        <v>815</v>
      </c>
      <c r="U684" s="58">
        <v>2.5</v>
      </c>
      <c r="V684" s="58">
        <v>14</v>
      </c>
      <c r="W684" s="58" t="s">
        <v>155</v>
      </c>
      <c r="X684" s="48"/>
      <c r="Y684" s="48"/>
      <c r="Z684" s="48"/>
    </row>
    <row r="685" spans="1:26" ht="15" customHeight="1">
      <c r="A685" s="59" t="s">
        <v>1231</v>
      </c>
      <c r="B685" s="58" t="s">
        <v>263</v>
      </c>
      <c r="C685" s="58" t="s">
        <v>4</v>
      </c>
      <c r="D685" s="58" t="s">
        <v>155</v>
      </c>
      <c r="E685" s="58" t="s">
        <v>155</v>
      </c>
      <c r="F685" s="58" t="s">
        <v>155</v>
      </c>
      <c r="G685" s="58" t="s">
        <v>313</v>
      </c>
      <c r="H685" s="58" t="s">
        <v>314</v>
      </c>
      <c r="I685" s="58">
        <v>100</v>
      </c>
      <c r="J685" s="58">
        <v>20</v>
      </c>
      <c r="K685" s="58">
        <v>7.5</v>
      </c>
      <c r="L685" s="58">
        <v>20</v>
      </c>
      <c r="M685" s="58" t="s">
        <v>155</v>
      </c>
      <c r="N685" s="58" t="s">
        <v>155</v>
      </c>
      <c r="O685" s="58">
        <v>22</v>
      </c>
      <c r="P685" s="58" t="s">
        <v>155</v>
      </c>
      <c r="Q685" s="58" t="s">
        <v>155</v>
      </c>
      <c r="R685" s="58" t="s">
        <v>155</v>
      </c>
      <c r="S685" s="58" t="s">
        <v>155</v>
      </c>
      <c r="T685" s="58">
        <v>1256</v>
      </c>
      <c r="U685" s="58">
        <v>-2.5</v>
      </c>
      <c r="V685" s="58">
        <v>22</v>
      </c>
      <c r="W685" s="58" t="s">
        <v>155</v>
      </c>
      <c r="X685" s="48"/>
      <c r="Y685" s="48"/>
      <c r="Z685" s="48"/>
    </row>
    <row r="686" spans="1:26" ht="15" customHeight="1">
      <c r="A686" s="59" t="s">
        <v>1232</v>
      </c>
      <c r="B686" s="58" t="s">
        <v>263</v>
      </c>
      <c r="C686" s="58" t="s">
        <v>4</v>
      </c>
      <c r="D686" s="58" t="s">
        <v>1233</v>
      </c>
      <c r="E686" s="58" t="s">
        <v>155</v>
      </c>
      <c r="F686" s="58" t="s">
        <v>155</v>
      </c>
      <c r="G686" s="58" t="s">
        <v>313</v>
      </c>
      <c r="H686" s="58" t="s">
        <v>314</v>
      </c>
      <c r="I686" s="58">
        <v>150</v>
      </c>
      <c r="J686" s="58">
        <v>25</v>
      </c>
      <c r="K686" s="58">
        <v>4</v>
      </c>
      <c r="L686" s="58">
        <v>65</v>
      </c>
      <c r="M686" s="58" t="s">
        <v>155</v>
      </c>
      <c r="N686" s="58" t="s">
        <v>155</v>
      </c>
      <c r="O686" s="58" t="s">
        <v>155</v>
      </c>
      <c r="P686" s="58" t="s">
        <v>155</v>
      </c>
      <c r="Q686" s="58" t="s">
        <v>155</v>
      </c>
      <c r="R686" s="58" t="s">
        <v>155</v>
      </c>
      <c r="S686" s="58" t="s">
        <v>155</v>
      </c>
      <c r="T686" s="58">
        <v>1680</v>
      </c>
      <c r="U686" s="58">
        <v>2.5</v>
      </c>
      <c r="V686" s="58">
        <v>28</v>
      </c>
      <c r="W686" s="58" t="s">
        <v>155</v>
      </c>
      <c r="X686" s="48"/>
      <c r="Y686" s="48"/>
      <c r="Z686" s="48"/>
    </row>
    <row r="687" spans="1:26" ht="15" customHeight="1">
      <c r="A687" s="59" t="s">
        <v>1234</v>
      </c>
      <c r="B687" s="58" t="s">
        <v>263</v>
      </c>
      <c r="C687" s="58" t="s">
        <v>4</v>
      </c>
      <c r="D687" s="58" t="s">
        <v>155</v>
      </c>
      <c r="E687" s="58" t="s">
        <v>155</v>
      </c>
      <c r="F687" s="58" t="s">
        <v>155</v>
      </c>
      <c r="G687" s="58" t="s">
        <v>340</v>
      </c>
      <c r="H687" s="58" t="s">
        <v>341</v>
      </c>
      <c r="I687" s="58">
        <v>60</v>
      </c>
      <c r="J687" s="58">
        <v>20</v>
      </c>
      <c r="K687" s="58">
        <v>4.8</v>
      </c>
      <c r="L687" s="58">
        <v>50</v>
      </c>
      <c r="M687" s="58" t="s">
        <v>155</v>
      </c>
      <c r="N687" s="58" t="s">
        <v>155</v>
      </c>
      <c r="O687" s="58">
        <v>60</v>
      </c>
      <c r="P687" s="58" t="s">
        <v>155</v>
      </c>
      <c r="Q687" s="58" t="s">
        <v>155</v>
      </c>
      <c r="R687" s="58" t="s">
        <v>155</v>
      </c>
      <c r="S687" s="58" t="s">
        <v>155</v>
      </c>
      <c r="T687" s="58">
        <v>1017</v>
      </c>
      <c r="U687" s="58">
        <v>3</v>
      </c>
      <c r="V687" s="58">
        <v>24</v>
      </c>
      <c r="W687" s="58" t="s">
        <v>155</v>
      </c>
      <c r="X687" s="48"/>
      <c r="Y687" s="48"/>
      <c r="Z687" s="48"/>
    </row>
    <row r="688" spans="1:26" ht="15" customHeight="1">
      <c r="A688" s="59" t="s">
        <v>1235</v>
      </c>
      <c r="B688" s="58" t="s">
        <v>263</v>
      </c>
      <c r="C688" s="58" t="s">
        <v>4</v>
      </c>
      <c r="D688" s="58" t="s">
        <v>155</v>
      </c>
      <c r="E688" s="58" t="s">
        <v>155</v>
      </c>
      <c r="F688" s="58" t="s">
        <v>155</v>
      </c>
      <c r="G688" s="58" t="s">
        <v>370</v>
      </c>
      <c r="H688" s="58" t="s">
        <v>341</v>
      </c>
      <c r="I688" s="58">
        <v>-60</v>
      </c>
      <c r="J688" s="58">
        <v>20</v>
      </c>
      <c r="K688" s="58">
        <v>-5.5</v>
      </c>
      <c r="L688" s="58">
        <v>48</v>
      </c>
      <c r="M688" s="58" t="s">
        <v>155</v>
      </c>
      <c r="N688" s="58" t="s">
        <v>155</v>
      </c>
      <c r="O688" s="58">
        <v>65</v>
      </c>
      <c r="P688" s="58" t="s">
        <v>155</v>
      </c>
      <c r="Q688" s="58" t="s">
        <v>155</v>
      </c>
      <c r="R688" s="58" t="s">
        <v>155</v>
      </c>
      <c r="S688" s="58" t="s">
        <v>155</v>
      </c>
      <c r="T688" s="58">
        <v>1680</v>
      </c>
      <c r="U688" s="58">
        <v>2.5</v>
      </c>
      <c r="V688" s="58">
        <v>28</v>
      </c>
      <c r="W688" s="58" t="s">
        <v>155</v>
      </c>
      <c r="X688" s="48"/>
      <c r="Y688" s="48"/>
      <c r="Z688" s="48"/>
    </row>
    <row r="689" spans="1:26" ht="15" customHeight="1">
      <c r="A689" s="59" t="s">
        <v>1236</v>
      </c>
      <c r="B689" s="58" t="s">
        <v>263</v>
      </c>
      <c r="C689" s="58" t="s">
        <v>4</v>
      </c>
      <c r="D689" s="58" t="s">
        <v>155</v>
      </c>
      <c r="E689" s="58" t="s">
        <v>155</v>
      </c>
      <c r="F689" s="58" t="s">
        <v>155</v>
      </c>
      <c r="G689" s="58" t="s">
        <v>340</v>
      </c>
      <c r="H689" s="58" t="s">
        <v>341</v>
      </c>
      <c r="I689" s="58">
        <v>60</v>
      </c>
      <c r="J689" s="58">
        <v>20</v>
      </c>
      <c r="K689" s="58">
        <v>6</v>
      </c>
      <c r="L689" s="58">
        <v>21</v>
      </c>
      <c r="M689" s="58" t="s">
        <v>155</v>
      </c>
      <c r="N689" s="58" t="s">
        <v>155</v>
      </c>
      <c r="O689" s="58">
        <v>24</v>
      </c>
      <c r="P689" s="58" t="s">
        <v>155</v>
      </c>
      <c r="Q689" s="58" t="s">
        <v>155</v>
      </c>
      <c r="R689" s="58" t="s">
        <v>155</v>
      </c>
      <c r="S689" s="58" t="s">
        <v>155</v>
      </c>
      <c r="T689" s="58">
        <v>1574</v>
      </c>
      <c r="U689" s="58">
        <v>2.5</v>
      </c>
      <c r="V689" s="58" t="s">
        <v>155</v>
      </c>
      <c r="W689" s="58">
        <v>13.5</v>
      </c>
      <c r="X689" s="48"/>
      <c r="Y689" s="48"/>
      <c r="Z689" s="48"/>
    </row>
    <row r="690" spans="1:26" ht="15" customHeight="1">
      <c r="A690" s="59" t="s">
        <v>1237</v>
      </c>
      <c r="B690" s="58" t="s">
        <v>784</v>
      </c>
      <c r="C690" s="58" t="s">
        <v>3</v>
      </c>
      <c r="D690" s="58" t="s">
        <v>155</v>
      </c>
      <c r="E690" s="58" t="s">
        <v>155</v>
      </c>
      <c r="F690" s="58" t="s">
        <v>155</v>
      </c>
      <c r="G690" s="58" t="s">
        <v>313</v>
      </c>
      <c r="H690" s="58" t="s">
        <v>314</v>
      </c>
      <c r="I690" s="58">
        <v>200</v>
      </c>
      <c r="J690" s="58">
        <v>20</v>
      </c>
      <c r="K690" s="58">
        <v>18</v>
      </c>
      <c r="L690" s="58">
        <v>160</v>
      </c>
      <c r="M690" s="58" t="s">
        <v>155</v>
      </c>
      <c r="N690" s="58" t="s">
        <v>155</v>
      </c>
      <c r="O690" s="58" t="s">
        <v>155</v>
      </c>
      <c r="P690" s="58" t="s">
        <v>155</v>
      </c>
      <c r="Q690" s="58" t="s">
        <v>155</v>
      </c>
      <c r="R690" s="58" t="s">
        <v>155</v>
      </c>
      <c r="S690" s="58" t="s">
        <v>155</v>
      </c>
      <c r="T690" s="58">
        <v>2256</v>
      </c>
      <c r="U690" s="58">
        <v>2.5</v>
      </c>
      <c r="V690" s="58">
        <v>39</v>
      </c>
      <c r="W690" s="58" t="s">
        <v>155</v>
      </c>
      <c r="X690" s="48"/>
      <c r="Y690" s="48"/>
      <c r="Z690" s="48"/>
    </row>
    <row r="691" spans="1:26" ht="15" customHeight="1">
      <c r="A691" s="59" t="s">
        <v>1238</v>
      </c>
      <c r="B691" s="58" t="s">
        <v>784</v>
      </c>
      <c r="C691" s="58" t="s">
        <v>4</v>
      </c>
      <c r="D691" s="58" t="s">
        <v>155</v>
      </c>
      <c r="E691" s="58" t="s">
        <v>155</v>
      </c>
      <c r="F691" s="58" t="s">
        <v>155</v>
      </c>
      <c r="G691" s="58" t="s">
        <v>313</v>
      </c>
      <c r="H691" s="58" t="s">
        <v>314</v>
      </c>
      <c r="I691" s="58">
        <v>60</v>
      </c>
      <c r="J691" s="58">
        <v>20</v>
      </c>
      <c r="K691" s="58">
        <v>35</v>
      </c>
      <c r="L691" s="58">
        <v>21</v>
      </c>
      <c r="M691" s="58" t="s">
        <v>155</v>
      </c>
      <c r="N691" s="58" t="s">
        <v>155</v>
      </c>
      <c r="O691" s="58">
        <v>24</v>
      </c>
      <c r="P691" s="58" t="s">
        <v>155</v>
      </c>
      <c r="Q691" s="58" t="s">
        <v>155</v>
      </c>
      <c r="R691" s="58" t="s">
        <v>155</v>
      </c>
      <c r="S691" s="58" t="s">
        <v>155</v>
      </c>
      <c r="T691" s="58">
        <v>5173</v>
      </c>
      <c r="U691" s="58">
        <v>2.5</v>
      </c>
      <c r="V691" s="58">
        <v>95</v>
      </c>
      <c r="W691" s="58" t="s">
        <v>155</v>
      </c>
      <c r="X691" s="48"/>
      <c r="Y691" s="48"/>
      <c r="Z691" s="48"/>
    </row>
    <row r="692" spans="1:26" ht="15" customHeight="1">
      <c r="A692" s="59" t="s">
        <v>1239</v>
      </c>
      <c r="B692" s="58" t="s">
        <v>784</v>
      </c>
      <c r="C692" s="58" t="s">
        <v>4</v>
      </c>
      <c r="D692" s="58" t="s">
        <v>155</v>
      </c>
      <c r="E692" s="58" t="s">
        <v>155</v>
      </c>
      <c r="F692" s="58" t="s">
        <v>155</v>
      </c>
      <c r="G692" s="58" t="s">
        <v>313</v>
      </c>
      <c r="H692" s="58" t="s">
        <v>314</v>
      </c>
      <c r="I692" s="58">
        <v>60</v>
      </c>
      <c r="J692" s="58">
        <v>20</v>
      </c>
      <c r="K692" s="58">
        <v>50</v>
      </c>
      <c r="L692" s="58">
        <v>17</v>
      </c>
      <c r="M692" s="58" t="s">
        <v>155</v>
      </c>
      <c r="N692" s="58" t="s">
        <v>155</v>
      </c>
      <c r="O692" s="58">
        <v>20</v>
      </c>
      <c r="P692" s="58" t="s">
        <v>155</v>
      </c>
      <c r="Q692" s="58" t="s">
        <v>155</v>
      </c>
      <c r="R692" s="58" t="s">
        <v>155</v>
      </c>
      <c r="S692" s="58" t="s">
        <v>155</v>
      </c>
      <c r="T692" s="58">
        <v>3855</v>
      </c>
      <c r="U692" s="58">
        <v>4</v>
      </c>
      <c r="V692" s="58">
        <v>73</v>
      </c>
      <c r="W692" s="58" t="s">
        <v>155</v>
      </c>
      <c r="X692" s="48"/>
      <c r="Y692" s="48"/>
      <c r="Z692" s="48"/>
    </row>
    <row r="693" spans="1:26" ht="15" customHeight="1">
      <c r="A693" s="59" t="s">
        <v>1240</v>
      </c>
      <c r="B693" s="58" t="s">
        <v>784</v>
      </c>
      <c r="C693" s="58" t="s">
        <v>4</v>
      </c>
      <c r="D693" s="58" t="s">
        <v>155</v>
      </c>
      <c r="E693" s="58" t="s">
        <v>155</v>
      </c>
      <c r="F693" s="58" t="s">
        <v>155</v>
      </c>
      <c r="G693" s="58" t="s">
        <v>313</v>
      </c>
      <c r="H693" s="58" t="s">
        <v>314</v>
      </c>
      <c r="I693" s="58">
        <v>60</v>
      </c>
      <c r="J693" s="58">
        <v>20</v>
      </c>
      <c r="K693" s="58">
        <v>55</v>
      </c>
      <c r="L693" s="58">
        <v>12</v>
      </c>
      <c r="M693" s="58" t="s">
        <v>155</v>
      </c>
      <c r="N693" s="58" t="s">
        <v>155</v>
      </c>
      <c r="O693" s="58">
        <v>15</v>
      </c>
      <c r="P693" s="58" t="s">
        <v>155</v>
      </c>
      <c r="Q693" s="58" t="s">
        <v>155</v>
      </c>
      <c r="R693" s="58" t="s">
        <v>155</v>
      </c>
      <c r="S693" s="58" t="s">
        <v>155</v>
      </c>
      <c r="T693" s="58">
        <v>3116</v>
      </c>
      <c r="U693" s="58">
        <v>4</v>
      </c>
      <c r="V693" s="58">
        <v>71</v>
      </c>
      <c r="W693" s="58" t="s">
        <v>155</v>
      </c>
      <c r="X693" s="48"/>
      <c r="Y693" s="48"/>
      <c r="Z693" s="48"/>
    </row>
    <row r="694" spans="1:26" ht="15" customHeight="1">
      <c r="A694" s="59" t="s">
        <v>1241</v>
      </c>
      <c r="B694" s="58" t="s">
        <v>784</v>
      </c>
      <c r="C694" s="58" t="s">
        <v>4</v>
      </c>
      <c r="D694" s="58" t="s">
        <v>155</v>
      </c>
      <c r="E694" s="58" t="s">
        <v>155</v>
      </c>
      <c r="F694" s="58" t="s">
        <v>155</v>
      </c>
      <c r="G694" s="58" t="s">
        <v>313</v>
      </c>
      <c r="H694" s="58" t="s">
        <v>314</v>
      </c>
      <c r="I694" s="58">
        <v>100</v>
      </c>
      <c r="J694" s="58">
        <v>20</v>
      </c>
      <c r="K694" s="58">
        <v>55</v>
      </c>
      <c r="L694" s="58">
        <v>18</v>
      </c>
      <c r="M694" s="58" t="s">
        <v>155</v>
      </c>
      <c r="N694" s="58" t="s">
        <v>155</v>
      </c>
      <c r="O694" s="58">
        <v>20</v>
      </c>
      <c r="P694" s="58" t="s">
        <v>155</v>
      </c>
      <c r="Q694" s="58" t="s">
        <v>155</v>
      </c>
      <c r="R694" s="58" t="s">
        <v>155</v>
      </c>
      <c r="S694" s="58" t="s">
        <v>155</v>
      </c>
      <c r="T694" s="58">
        <v>3061</v>
      </c>
      <c r="U694" s="58">
        <v>4</v>
      </c>
      <c r="V694" s="58">
        <v>69</v>
      </c>
      <c r="W694" s="58" t="s">
        <v>155</v>
      </c>
      <c r="X694" s="48"/>
      <c r="Y694" s="48"/>
      <c r="Z694" s="48"/>
    </row>
    <row r="695" spans="1:26" ht="15" customHeight="1">
      <c r="A695" s="59" t="s">
        <v>1242</v>
      </c>
      <c r="B695" s="58" t="s">
        <v>784</v>
      </c>
      <c r="C695" s="58" t="s">
        <v>4</v>
      </c>
      <c r="D695" s="58" t="s">
        <v>155</v>
      </c>
      <c r="E695" s="58" t="s">
        <v>155</v>
      </c>
      <c r="F695" s="58" t="s">
        <v>155</v>
      </c>
      <c r="G695" s="58" t="s">
        <v>313</v>
      </c>
      <c r="H695" s="58" t="s">
        <v>314</v>
      </c>
      <c r="I695" s="58">
        <v>80</v>
      </c>
      <c r="J695" s="58">
        <v>25</v>
      </c>
      <c r="K695" s="58">
        <v>60</v>
      </c>
      <c r="L695" s="58">
        <v>10</v>
      </c>
      <c r="M695" s="58" t="s">
        <v>155</v>
      </c>
      <c r="N695" s="58" t="s">
        <v>155</v>
      </c>
      <c r="O695" s="58" t="s">
        <v>155</v>
      </c>
      <c r="P695" s="58" t="s">
        <v>155</v>
      </c>
      <c r="Q695" s="58" t="s">
        <v>155</v>
      </c>
      <c r="R695" s="58" t="s">
        <v>155</v>
      </c>
      <c r="S695" s="58" t="s">
        <v>155</v>
      </c>
      <c r="T695" s="58">
        <v>509</v>
      </c>
      <c r="U695" s="58">
        <v>2.5</v>
      </c>
      <c r="V695" s="58">
        <v>9.3000000000000007</v>
      </c>
      <c r="W695" s="58" t="s">
        <v>155</v>
      </c>
      <c r="X695" s="48"/>
      <c r="Y695" s="48"/>
      <c r="Z695" s="48"/>
    </row>
    <row r="696" spans="1:26" ht="15" customHeight="1">
      <c r="A696" s="59" t="s">
        <v>1243</v>
      </c>
      <c r="B696" s="58" t="s">
        <v>784</v>
      </c>
      <c r="C696" s="58" t="s">
        <v>4</v>
      </c>
      <c r="D696" s="58" t="s">
        <v>155</v>
      </c>
      <c r="E696" s="58" t="s">
        <v>155</v>
      </c>
      <c r="F696" s="58" t="s">
        <v>155</v>
      </c>
      <c r="G696" s="58" t="s">
        <v>313</v>
      </c>
      <c r="H696" s="58" t="s">
        <v>314</v>
      </c>
      <c r="I696" s="58">
        <v>60</v>
      </c>
      <c r="J696" s="58">
        <v>25</v>
      </c>
      <c r="K696" s="58">
        <v>70</v>
      </c>
      <c r="L696" s="58">
        <v>8.5</v>
      </c>
      <c r="M696" s="58" t="s">
        <v>155</v>
      </c>
      <c r="N696" s="58" t="s">
        <v>155</v>
      </c>
      <c r="O696" s="58" t="s">
        <v>155</v>
      </c>
      <c r="P696" s="58" t="s">
        <v>155</v>
      </c>
      <c r="Q696" s="58" t="s">
        <v>155</v>
      </c>
      <c r="R696" s="58" t="s">
        <v>155</v>
      </c>
      <c r="S696" s="58" t="s">
        <v>155</v>
      </c>
      <c r="T696" s="58">
        <v>509</v>
      </c>
      <c r="U696" s="58">
        <v>2.5</v>
      </c>
      <c r="V696" s="58">
        <v>9.3000000000000007</v>
      </c>
      <c r="W696" s="58" t="s">
        <v>155</v>
      </c>
      <c r="X696" s="48"/>
      <c r="Y696" s="48"/>
      <c r="Z696" s="48"/>
    </row>
    <row r="697" spans="1:26" ht="15" customHeight="1">
      <c r="A697" s="59" t="s">
        <v>1244</v>
      </c>
      <c r="B697" s="58" t="s">
        <v>784</v>
      </c>
      <c r="C697" s="58" t="s">
        <v>4</v>
      </c>
      <c r="D697" s="58" t="s">
        <v>155</v>
      </c>
      <c r="E697" s="58" t="s">
        <v>155</v>
      </c>
      <c r="F697" s="58" t="s">
        <v>155</v>
      </c>
      <c r="G697" s="58" t="s">
        <v>313</v>
      </c>
      <c r="H697" s="58" t="s">
        <v>314</v>
      </c>
      <c r="I697" s="58">
        <v>100</v>
      </c>
      <c r="J697" s="58">
        <v>25</v>
      </c>
      <c r="K697" s="58">
        <v>70</v>
      </c>
      <c r="L697" s="58">
        <v>12</v>
      </c>
      <c r="M697" s="58" t="s">
        <v>155</v>
      </c>
      <c r="N697" s="58" t="s">
        <v>155</v>
      </c>
      <c r="O697" s="58" t="s">
        <v>155</v>
      </c>
      <c r="P697" s="58" t="s">
        <v>155</v>
      </c>
      <c r="Q697" s="58" t="s">
        <v>155</v>
      </c>
      <c r="R697" s="58" t="s">
        <v>155</v>
      </c>
      <c r="S697" s="58" t="s">
        <v>155</v>
      </c>
      <c r="T697" s="58">
        <v>430</v>
      </c>
      <c r="U697" s="58">
        <v>-2.5</v>
      </c>
      <c r="V697" s="58">
        <v>8.3000000000000007</v>
      </c>
      <c r="W697" s="58" t="s">
        <v>155</v>
      </c>
      <c r="X697" s="48"/>
      <c r="Y697" s="48"/>
      <c r="Z697" s="48"/>
    </row>
    <row r="698" spans="1:26" ht="15" customHeight="1">
      <c r="A698" s="59" t="s">
        <v>1245</v>
      </c>
      <c r="B698" s="58" t="s">
        <v>580</v>
      </c>
      <c r="C698" s="58" t="s">
        <v>3</v>
      </c>
      <c r="D698" s="58" t="s">
        <v>155</v>
      </c>
      <c r="E698" s="58" t="s">
        <v>155</v>
      </c>
      <c r="F698" s="58" t="s">
        <v>155</v>
      </c>
      <c r="G698" s="58" t="s">
        <v>313</v>
      </c>
      <c r="H698" s="58" t="s">
        <v>314</v>
      </c>
      <c r="I698" s="58">
        <v>60</v>
      </c>
      <c r="J698" s="58">
        <v>20</v>
      </c>
      <c r="K698" s="58">
        <v>3.2</v>
      </c>
      <c r="L698" s="58">
        <v>75</v>
      </c>
      <c r="M698" s="58" t="s">
        <v>155</v>
      </c>
      <c r="N698" s="58" t="s">
        <v>155</v>
      </c>
      <c r="O698" s="58">
        <v>90</v>
      </c>
      <c r="P698" s="58" t="s">
        <v>155</v>
      </c>
      <c r="Q698" s="58" t="s">
        <v>155</v>
      </c>
      <c r="R698" s="58" t="s">
        <v>155</v>
      </c>
      <c r="S698" s="58" t="s">
        <v>155</v>
      </c>
      <c r="T698" s="58">
        <v>430</v>
      </c>
      <c r="U698" s="58">
        <v>-2.5</v>
      </c>
      <c r="V698" s="58">
        <v>8.3000000000000007</v>
      </c>
      <c r="W698" s="58" t="s">
        <v>155</v>
      </c>
      <c r="X698" s="48"/>
      <c r="Y698" s="48"/>
      <c r="Z698" s="48"/>
    </row>
    <row r="699" spans="1:26" ht="15" customHeight="1">
      <c r="A699" s="59" t="s">
        <v>1246</v>
      </c>
      <c r="B699" s="58" t="s">
        <v>580</v>
      </c>
      <c r="C699" s="58" t="s">
        <v>3</v>
      </c>
      <c r="D699" s="58" t="s">
        <v>155</v>
      </c>
      <c r="E699" s="58" t="s">
        <v>133</v>
      </c>
      <c r="F699" s="58" t="s">
        <v>155</v>
      </c>
      <c r="G699" s="58" t="s">
        <v>313</v>
      </c>
      <c r="H699" s="58" t="s">
        <v>314</v>
      </c>
      <c r="I699" s="58">
        <v>60</v>
      </c>
      <c r="J699" s="58">
        <v>20</v>
      </c>
      <c r="K699" s="58">
        <v>3.2</v>
      </c>
      <c r="L699" s="58">
        <v>75</v>
      </c>
      <c r="M699" s="58" t="s">
        <v>155</v>
      </c>
      <c r="N699" s="58" t="s">
        <v>155</v>
      </c>
      <c r="O699" s="58">
        <v>90</v>
      </c>
      <c r="P699" s="58" t="s">
        <v>155</v>
      </c>
      <c r="Q699" s="58" t="s">
        <v>155</v>
      </c>
      <c r="R699" s="58" t="s">
        <v>155</v>
      </c>
      <c r="S699" s="58" t="s">
        <v>155</v>
      </c>
      <c r="T699" s="58">
        <v>785</v>
      </c>
      <c r="U699" s="58">
        <v>-2.5</v>
      </c>
      <c r="V699" s="58">
        <v>10</v>
      </c>
      <c r="W699" s="58" t="s">
        <v>155</v>
      </c>
      <c r="X699" s="48"/>
      <c r="Y699" s="48"/>
      <c r="Z699" s="48"/>
    </row>
    <row r="700" spans="1:26" ht="15" customHeight="1">
      <c r="A700" s="59" t="s">
        <v>1247</v>
      </c>
      <c r="B700" s="58" t="s">
        <v>580</v>
      </c>
      <c r="C700" s="58" t="s">
        <v>4</v>
      </c>
      <c r="D700" s="58" t="s">
        <v>155</v>
      </c>
      <c r="E700" s="58" t="s">
        <v>155</v>
      </c>
      <c r="F700" s="58" t="s">
        <v>155</v>
      </c>
      <c r="G700" s="58" t="s">
        <v>360</v>
      </c>
      <c r="H700" s="58" t="s">
        <v>314</v>
      </c>
      <c r="I700" s="58">
        <v>-60</v>
      </c>
      <c r="J700" s="58">
        <v>20</v>
      </c>
      <c r="K700" s="58">
        <v>-2.4</v>
      </c>
      <c r="L700" s="58">
        <v>190</v>
      </c>
      <c r="M700" s="58" t="s">
        <v>155</v>
      </c>
      <c r="N700" s="58" t="s">
        <v>155</v>
      </c>
      <c r="O700" s="58">
        <v>240</v>
      </c>
      <c r="P700" s="58" t="s">
        <v>155</v>
      </c>
      <c r="Q700" s="58" t="s">
        <v>155</v>
      </c>
      <c r="R700" s="58" t="s">
        <v>155</v>
      </c>
      <c r="S700" s="58" t="s">
        <v>155</v>
      </c>
      <c r="T700" s="58">
        <v>785</v>
      </c>
      <c r="U700" s="58">
        <v>-2.5</v>
      </c>
      <c r="V700" s="58">
        <v>10</v>
      </c>
      <c r="W700" s="58" t="s">
        <v>155</v>
      </c>
      <c r="X700" s="48"/>
      <c r="Y700" s="48"/>
      <c r="Z700" s="48"/>
    </row>
    <row r="701" spans="1:26" ht="15" customHeight="1">
      <c r="A701" s="59" t="s">
        <v>1248</v>
      </c>
      <c r="B701" s="58" t="s">
        <v>580</v>
      </c>
      <c r="C701" s="58" t="s">
        <v>4</v>
      </c>
      <c r="D701" s="58" t="s">
        <v>155</v>
      </c>
      <c r="E701" s="58" t="s">
        <v>133</v>
      </c>
      <c r="F701" s="58" t="s">
        <v>155</v>
      </c>
      <c r="G701" s="58" t="s">
        <v>360</v>
      </c>
      <c r="H701" s="58" t="s">
        <v>314</v>
      </c>
      <c r="I701" s="58">
        <v>-60</v>
      </c>
      <c r="J701" s="58">
        <v>20</v>
      </c>
      <c r="K701" s="58">
        <v>-2.4</v>
      </c>
      <c r="L701" s="58">
        <v>170</v>
      </c>
      <c r="M701" s="58" t="s">
        <v>155</v>
      </c>
      <c r="N701" s="58" t="s">
        <v>155</v>
      </c>
      <c r="O701" s="58">
        <v>220</v>
      </c>
      <c r="P701" s="58" t="s">
        <v>155</v>
      </c>
      <c r="Q701" s="58" t="s">
        <v>155</v>
      </c>
      <c r="R701" s="58" t="s">
        <v>155</v>
      </c>
      <c r="S701" s="58" t="s">
        <v>155</v>
      </c>
      <c r="T701" s="58">
        <v>509</v>
      </c>
      <c r="U701" s="58">
        <v>2.5</v>
      </c>
      <c r="V701" s="58">
        <v>9.3000000000000007</v>
      </c>
      <c r="W701" s="58" t="s">
        <v>155</v>
      </c>
      <c r="X701" s="48"/>
      <c r="Y701" s="48"/>
      <c r="Z701" s="48"/>
    </row>
    <row r="702" spans="1:26" ht="15" customHeight="1">
      <c r="A702" s="59" t="s">
        <v>1249</v>
      </c>
      <c r="B702" s="58" t="s">
        <v>580</v>
      </c>
      <c r="C702" s="58" t="s">
        <v>3</v>
      </c>
      <c r="D702" s="58" t="s">
        <v>155</v>
      </c>
      <c r="E702" s="58" t="s">
        <v>155</v>
      </c>
      <c r="F702" s="58" t="s">
        <v>155</v>
      </c>
      <c r="G702" s="58" t="s">
        <v>360</v>
      </c>
      <c r="H702" s="58" t="s">
        <v>314</v>
      </c>
      <c r="I702" s="58">
        <v>-60</v>
      </c>
      <c r="J702" s="58">
        <v>20</v>
      </c>
      <c r="K702" s="58">
        <v>-3.2</v>
      </c>
      <c r="L702" s="58">
        <v>105</v>
      </c>
      <c r="M702" s="58" t="s">
        <v>155</v>
      </c>
      <c r="N702" s="58" t="s">
        <v>155</v>
      </c>
      <c r="O702" s="58">
        <v>145</v>
      </c>
      <c r="P702" s="58" t="s">
        <v>155</v>
      </c>
      <c r="Q702" s="58" t="s">
        <v>155</v>
      </c>
      <c r="R702" s="58" t="s">
        <v>155</v>
      </c>
      <c r="S702" s="58" t="s">
        <v>155</v>
      </c>
      <c r="T702" s="58">
        <v>509</v>
      </c>
      <c r="U702" s="58">
        <v>2.5</v>
      </c>
      <c r="V702" s="58">
        <v>9.3000000000000007</v>
      </c>
      <c r="W702" s="58" t="s">
        <v>155</v>
      </c>
      <c r="X702" s="48"/>
      <c r="Y702" s="48"/>
      <c r="Z702" s="48"/>
    </row>
    <row r="703" spans="1:26" ht="15" customHeight="1">
      <c r="A703" s="59" t="s">
        <v>1250</v>
      </c>
      <c r="B703" s="58" t="s">
        <v>580</v>
      </c>
      <c r="C703" s="58" t="s">
        <v>3</v>
      </c>
      <c r="D703" s="58" t="s">
        <v>155</v>
      </c>
      <c r="E703" s="58" t="s">
        <v>133</v>
      </c>
      <c r="F703" s="58" t="s">
        <v>155</v>
      </c>
      <c r="G703" s="58" t="s">
        <v>360</v>
      </c>
      <c r="H703" s="58" t="s">
        <v>314</v>
      </c>
      <c r="I703" s="58">
        <v>-60</v>
      </c>
      <c r="J703" s="58">
        <v>20</v>
      </c>
      <c r="K703" s="58">
        <v>-3.2</v>
      </c>
      <c r="L703" s="58">
        <v>105</v>
      </c>
      <c r="M703" s="58" t="s">
        <v>155</v>
      </c>
      <c r="N703" s="58" t="s">
        <v>155</v>
      </c>
      <c r="O703" s="58">
        <v>145</v>
      </c>
      <c r="P703" s="58" t="s">
        <v>155</v>
      </c>
      <c r="Q703" s="58" t="s">
        <v>155</v>
      </c>
      <c r="R703" s="58" t="s">
        <v>155</v>
      </c>
      <c r="S703" s="58" t="s">
        <v>155</v>
      </c>
      <c r="T703" s="58">
        <v>879</v>
      </c>
      <c r="U703" s="58">
        <v>-2.5</v>
      </c>
      <c r="V703" s="58">
        <v>17</v>
      </c>
      <c r="W703" s="58" t="s">
        <v>155</v>
      </c>
      <c r="X703" s="48"/>
      <c r="Y703" s="48"/>
      <c r="Z703" s="48"/>
    </row>
    <row r="704" spans="1:26" ht="15" customHeight="1">
      <c r="A704" s="59" t="s">
        <v>1251</v>
      </c>
      <c r="B704" s="58" t="s">
        <v>472</v>
      </c>
      <c r="C704" s="58" t="s">
        <v>3</v>
      </c>
      <c r="D704" s="58" t="s">
        <v>155</v>
      </c>
      <c r="E704" s="58" t="s">
        <v>155</v>
      </c>
      <c r="F704" s="58" t="s">
        <v>155</v>
      </c>
      <c r="G704" s="58" t="s">
        <v>313</v>
      </c>
      <c r="H704" s="58" t="s">
        <v>314</v>
      </c>
      <c r="I704" s="58">
        <v>60</v>
      </c>
      <c r="J704" s="58">
        <v>20</v>
      </c>
      <c r="K704" s="58">
        <v>11</v>
      </c>
      <c r="L704" s="58">
        <v>72</v>
      </c>
      <c r="M704" s="58" t="s">
        <v>155</v>
      </c>
      <c r="N704" s="58" t="s">
        <v>155</v>
      </c>
      <c r="O704" s="58">
        <v>88</v>
      </c>
      <c r="P704" s="58" t="s">
        <v>155</v>
      </c>
      <c r="Q704" s="58" t="s">
        <v>155</v>
      </c>
      <c r="R704" s="58" t="s">
        <v>155</v>
      </c>
      <c r="S704" s="58" t="s">
        <v>155</v>
      </c>
      <c r="T704" s="58">
        <v>879</v>
      </c>
      <c r="U704" s="58">
        <v>-2.5</v>
      </c>
      <c r="V704" s="58">
        <v>17</v>
      </c>
      <c r="W704" s="58" t="s">
        <v>155</v>
      </c>
      <c r="X704" s="48"/>
      <c r="Y704" s="48"/>
      <c r="Z704" s="48"/>
    </row>
    <row r="705" spans="1:26" ht="15" customHeight="1">
      <c r="A705" s="59" t="s">
        <v>1252</v>
      </c>
      <c r="B705" s="58" t="s">
        <v>472</v>
      </c>
      <c r="C705" s="58" t="s">
        <v>3</v>
      </c>
      <c r="D705" s="58" t="s">
        <v>155</v>
      </c>
      <c r="E705" s="58" t="s">
        <v>133</v>
      </c>
      <c r="F705" s="58" t="s">
        <v>155</v>
      </c>
      <c r="G705" s="58" t="s">
        <v>313</v>
      </c>
      <c r="H705" s="58" t="s">
        <v>314</v>
      </c>
      <c r="I705" s="58">
        <v>60</v>
      </c>
      <c r="J705" s="58">
        <v>20</v>
      </c>
      <c r="K705" s="58">
        <v>11</v>
      </c>
      <c r="L705" s="58">
        <v>72</v>
      </c>
      <c r="M705" s="58" t="s">
        <v>155</v>
      </c>
      <c r="N705" s="58" t="s">
        <v>155</v>
      </c>
      <c r="O705" s="58">
        <v>88</v>
      </c>
      <c r="P705" s="58" t="s">
        <v>155</v>
      </c>
      <c r="Q705" s="58" t="s">
        <v>155</v>
      </c>
      <c r="R705" s="58" t="s">
        <v>155</v>
      </c>
      <c r="S705" s="58" t="s">
        <v>155</v>
      </c>
      <c r="T705" s="58">
        <v>1574</v>
      </c>
      <c r="U705" s="58">
        <v>2.5</v>
      </c>
      <c r="V705" s="58" t="s">
        <v>155</v>
      </c>
      <c r="W705" s="58">
        <v>13.5</v>
      </c>
      <c r="X705" s="48"/>
      <c r="Y705" s="48"/>
      <c r="Z705" s="48"/>
    </row>
    <row r="706" spans="1:26" ht="15" customHeight="1">
      <c r="A706" s="59" t="s">
        <v>1253</v>
      </c>
      <c r="B706" s="58" t="s">
        <v>472</v>
      </c>
      <c r="C706" s="58" t="s">
        <v>3</v>
      </c>
      <c r="D706" s="58" t="s">
        <v>155</v>
      </c>
      <c r="E706" s="58" t="s">
        <v>155</v>
      </c>
      <c r="F706" s="58" t="s">
        <v>155</v>
      </c>
      <c r="G706" s="58" t="s">
        <v>360</v>
      </c>
      <c r="H706" s="58" t="s">
        <v>314</v>
      </c>
      <c r="I706" s="58">
        <v>-60</v>
      </c>
      <c r="J706" s="58">
        <v>20</v>
      </c>
      <c r="K706" s="58">
        <v>-4.2</v>
      </c>
      <c r="L706" s="58">
        <v>68</v>
      </c>
      <c r="M706" s="58" t="s">
        <v>155</v>
      </c>
      <c r="N706" s="58" t="s">
        <v>155</v>
      </c>
      <c r="O706" s="58">
        <v>85</v>
      </c>
      <c r="P706" s="58" t="s">
        <v>155</v>
      </c>
      <c r="Q706" s="58" t="s">
        <v>155</v>
      </c>
      <c r="R706" s="58" t="s">
        <v>155</v>
      </c>
      <c r="S706" s="58" t="s">
        <v>155</v>
      </c>
      <c r="T706" s="58">
        <v>1574</v>
      </c>
      <c r="U706" s="58">
        <v>2.5</v>
      </c>
      <c r="V706" s="58" t="s">
        <v>155</v>
      </c>
      <c r="W706" s="58">
        <v>13.5</v>
      </c>
      <c r="X706" s="48"/>
      <c r="Y706" s="48"/>
      <c r="Z706" s="48"/>
    </row>
    <row r="707" spans="1:26" ht="15" customHeight="1">
      <c r="A707" s="59" t="s">
        <v>1254</v>
      </c>
      <c r="B707" s="58" t="s">
        <v>472</v>
      </c>
      <c r="C707" s="58" t="s">
        <v>3</v>
      </c>
      <c r="D707" s="58" t="s">
        <v>155</v>
      </c>
      <c r="E707" s="58" t="s">
        <v>133</v>
      </c>
      <c r="F707" s="58" t="s">
        <v>155</v>
      </c>
      <c r="G707" s="58" t="s">
        <v>360</v>
      </c>
      <c r="H707" s="58" t="s">
        <v>314</v>
      </c>
      <c r="I707" s="58">
        <v>-60</v>
      </c>
      <c r="J707" s="58">
        <v>20</v>
      </c>
      <c r="K707" s="58">
        <v>-4.2</v>
      </c>
      <c r="L707" s="58">
        <v>68</v>
      </c>
      <c r="M707" s="58" t="s">
        <v>155</v>
      </c>
      <c r="N707" s="58" t="s">
        <v>155</v>
      </c>
      <c r="O707" s="58">
        <v>85</v>
      </c>
      <c r="P707" s="58" t="s">
        <v>155</v>
      </c>
      <c r="Q707" s="58" t="s">
        <v>155</v>
      </c>
      <c r="R707" s="58" t="s">
        <v>155</v>
      </c>
      <c r="S707" s="58" t="s">
        <v>155</v>
      </c>
      <c r="T707" s="58">
        <v>1256</v>
      </c>
      <c r="U707" s="58">
        <v>-2.5</v>
      </c>
      <c r="V707" s="58">
        <v>22</v>
      </c>
      <c r="W707" s="58" t="s">
        <v>155</v>
      </c>
      <c r="X707" s="48"/>
      <c r="Y707" s="48"/>
      <c r="Z707" s="48"/>
    </row>
    <row r="708" spans="1:26" ht="15" customHeight="1">
      <c r="A708" s="59" t="s">
        <v>1255</v>
      </c>
      <c r="B708" s="58" t="s">
        <v>472</v>
      </c>
      <c r="C708" s="58" t="s">
        <v>3</v>
      </c>
      <c r="D708" s="58" t="s">
        <v>155</v>
      </c>
      <c r="E708" s="58" t="s">
        <v>155</v>
      </c>
      <c r="F708" s="58" t="s">
        <v>155</v>
      </c>
      <c r="G708" s="58" t="s">
        <v>313</v>
      </c>
      <c r="H708" s="58" t="s">
        <v>314</v>
      </c>
      <c r="I708" s="58">
        <v>60</v>
      </c>
      <c r="J708" s="58">
        <v>20</v>
      </c>
      <c r="K708" s="58">
        <v>33</v>
      </c>
      <c r="L708" s="58">
        <v>17</v>
      </c>
      <c r="M708" s="58" t="s">
        <v>155</v>
      </c>
      <c r="N708" s="58" t="s">
        <v>155</v>
      </c>
      <c r="O708" s="58">
        <v>20</v>
      </c>
      <c r="P708" s="58" t="s">
        <v>155</v>
      </c>
      <c r="Q708" s="58" t="s">
        <v>155</v>
      </c>
      <c r="R708" s="58" t="s">
        <v>155</v>
      </c>
      <c r="S708" s="58" t="s">
        <v>155</v>
      </c>
      <c r="T708" s="58">
        <v>1256</v>
      </c>
      <c r="U708" s="58">
        <v>-2.5</v>
      </c>
      <c r="V708" s="58">
        <v>22</v>
      </c>
      <c r="W708" s="58" t="s">
        <v>155</v>
      </c>
      <c r="X708" s="48"/>
      <c r="Y708" s="48"/>
      <c r="Z708" s="48"/>
    </row>
    <row r="709" spans="1:26" ht="15" customHeight="1">
      <c r="A709" s="59" t="s">
        <v>1256</v>
      </c>
      <c r="B709" s="58" t="s">
        <v>472</v>
      </c>
      <c r="C709" s="58" t="s">
        <v>4</v>
      </c>
      <c r="D709" s="58" t="s">
        <v>1257</v>
      </c>
      <c r="E709" s="58" t="s">
        <v>133</v>
      </c>
      <c r="F709" s="58" t="s">
        <v>155</v>
      </c>
      <c r="G709" s="58" t="s">
        <v>313</v>
      </c>
      <c r="H709" s="58" t="s">
        <v>314</v>
      </c>
      <c r="I709" s="58">
        <v>60</v>
      </c>
      <c r="J709" s="58">
        <v>20</v>
      </c>
      <c r="K709" s="58">
        <v>33</v>
      </c>
      <c r="L709" s="58">
        <v>17</v>
      </c>
      <c r="M709" s="58" t="s">
        <v>155</v>
      </c>
      <c r="N709" s="58" t="s">
        <v>155</v>
      </c>
      <c r="O709" s="58">
        <v>20</v>
      </c>
      <c r="P709" s="58" t="s">
        <v>155</v>
      </c>
      <c r="Q709" s="58" t="s">
        <v>155</v>
      </c>
      <c r="R709" s="58" t="s">
        <v>155</v>
      </c>
      <c r="S709" s="58" t="s">
        <v>155</v>
      </c>
      <c r="T709" s="58">
        <v>1680</v>
      </c>
      <c r="U709" s="58">
        <v>2.5</v>
      </c>
      <c r="V709" s="58">
        <v>28</v>
      </c>
      <c r="W709" s="58" t="s">
        <v>155</v>
      </c>
      <c r="X709" s="48"/>
      <c r="Y709" s="48"/>
      <c r="Z709" s="48"/>
    </row>
    <row r="710" spans="1:26" ht="15" customHeight="1">
      <c r="A710" s="59" t="s">
        <v>1258</v>
      </c>
      <c r="B710" s="58" t="s">
        <v>472</v>
      </c>
      <c r="C710" s="58" t="s">
        <v>3</v>
      </c>
      <c r="D710" s="58" t="s">
        <v>155</v>
      </c>
      <c r="E710" s="58" t="s">
        <v>155</v>
      </c>
      <c r="F710" s="58" t="s">
        <v>155</v>
      </c>
      <c r="G710" s="58" t="s">
        <v>360</v>
      </c>
      <c r="H710" s="58" t="s">
        <v>314</v>
      </c>
      <c r="I710" s="58">
        <v>-60</v>
      </c>
      <c r="J710" s="58">
        <v>20</v>
      </c>
      <c r="K710" s="58">
        <v>-16</v>
      </c>
      <c r="L710" s="58">
        <v>48</v>
      </c>
      <c r="M710" s="58" t="s">
        <v>155</v>
      </c>
      <c r="N710" s="58" t="s">
        <v>155</v>
      </c>
      <c r="O710" s="58">
        <v>65</v>
      </c>
      <c r="P710" s="58" t="s">
        <v>155</v>
      </c>
      <c r="Q710" s="58" t="s">
        <v>155</v>
      </c>
      <c r="R710" s="58" t="s">
        <v>155</v>
      </c>
      <c r="S710" s="58" t="s">
        <v>155</v>
      </c>
      <c r="T710" s="58">
        <v>1680</v>
      </c>
      <c r="U710" s="58">
        <v>2.5</v>
      </c>
      <c r="V710" s="58">
        <v>28</v>
      </c>
      <c r="W710" s="58" t="s">
        <v>155</v>
      </c>
      <c r="X710" s="48"/>
      <c r="Y710" s="48"/>
      <c r="Z710" s="48"/>
    </row>
    <row r="711" spans="1:26" ht="15" customHeight="1">
      <c r="A711" s="59" t="s">
        <v>1259</v>
      </c>
      <c r="B711" s="58" t="s">
        <v>472</v>
      </c>
      <c r="C711" s="58" t="s">
        <v>3</v>
      </c>
      <c r="D711" s="58" t="s">
        <v>155</v>
      </c>
      <c r="E711" s="58" t="s">
        <v>133</v>
      </c>
      <c r="F711" s="58" t="s">
        <v>155</v>
      </c>
      <c r="G711" s="58" t="s">
        <v>360</v>
      </c>
      <c r="H711" s="58" t="s">
        <v>314</v>
      </c>
      <c r="I711" s="58">
        <v>-60</v>
      </c>
      <c r="J711" s="58">
        <v>20</v>
      </c>
      <c r="K711" s="58">
        <v>-15</v>
      </c>
      <c r="L711" s="58">
        <v>48</v>
      </c>
      <c r="M711" s="58" t="s">
        <v>155</v>
      </c>
      <c r="N711" s="58" t="s">
        <v>155</v>
      </c>
      <c r="O711" s="58">
        <v>65</v>
      </c>
      <c r="P711" s="58" t="s">
        <v>155</v>
      </c>
      <c r="Q711" s="58" t="s">
        <v>155</v>
      </c>
      <c r="R711" s="58" t="s">
        <v>155</v>
      </c>
      <c r="S711" s="58" t="s">
        <v>155</v>
      </c>
      <c r="T711" s="58">
        <v>1173</v>
      </c>
      <c r="U711" s="58">
        <v>2.5</v>
      </c>
      <c r="V711" s="58">
        <v>20</v>
      </c>
      <c r="W711" s="58" t="s">
        <v>155</v>
      </c>
      <c r="X711" s="48"/>
      <c r="Y711" s="48"/>
      <c r="Z711" s="48"/>
    </row>
    <row r="712" spans="1:26" ht="15" customHeight="1">
      <c r="A712" s="59" t="s">
        <v>1260</v>
      </c>
      <c r="B712" s="58" t="s">
        <v>472</v>
      </c>
      <c r="C712" s="58" t="s">
        <v>3</v>
      </c>
      <c r="D712" s="58" t="s">
        <v>155</v>
      </c>
      <c r="E712" s="58" t="s">
        <v>155</v>
      </c>
      <c r="F712" s="58" t="s">
        <v>155</v>
      </c>
      <c r="G712" s="58" t="s">
        <v>313</v>
      </c>
      <c r="H712" s="58" t="s">
        <v>314</v>
      </c>
      <c r="I712" s="58">
        <v>60</v>
      </c>
      <c r="J712" s="58">
        <v>20</v>
      </c>
      <c r="K712" s="58">
        <v>33</v>
      </c>
      <c r="L712" s="58">
        <v>21</v>
      </c>
      <c r="M712" s="58" t="s">
        <v>155</v>
      </c>
      <c r="N712" s="58" t="s">
        <v>155</v>
      </c>
      <c r="O712" s="58">
        <v>24</v>
      </c>
      <c r="P712" s="58" t="s">
        <v>155</v>
      </c>
      <c r="Q712" s="58" t="s">
        <v>155</v>
      </c>
      <c r="R712" s="58" t="s">
        <v>155</v>
      </c>
      <c r="S712" s="58" t="s">
        <v>155</v>
      </c>
      <c r="T712" s="58">
        <v>1173</v>
      </c>
      <c r="U712" s="58">
        <v>2.5</v>
      </c>
      <c r="V712" s="58">
        <v>20</v>
      </c>
      <c r="W712" s="58" t="s">
        <v>155</v>
      </c>
      <c r="X712" s="48"/>
      <c r="Y712" s="48"/>
      <c r="Z712" s="48"/>
    </row>
    <row r="713" spans="1:26" ht="15" customHeight="1">
      <c r="A713" s="59" t="s">
        <v>1261</v>
      </c>
      <c r="B713" s="58" t="s">
        <v>472</v>
      </c>
      <c r="C713" s="58" t="s">
        <v>4</v>
      </c>
      <c r="D713" s="58" t="s">
        <v>1257</v>
      </c>
      <c r="E713" s="58" t="s">
        <v>133</v>
      </c>
      <c r="F713" s="58" t="s">
        <v>155</v>
      </c>
      <c r="G713" s="58" t="s">
        <v>313</v>
      </c>
      <c r="H713" s="58" t="s">
        <v>314</v>
      </c>
      <c r="I713" s="58">
        <v>60</v>
      </c>
      <c r="J713" s="58">
        <v>20</v>
      </c>
      <c r="K713" s="58">
        <v>33</v>
      </c>
      <c r="L713" s="58">
        <v>21</v>
      </c>
      <c r="M713" s="58" t="s">
        <v>155</v>
      </c>
      <c r="N713" s="58" t="s">
        <v>155</v>
      </c>
      <c r="O713" s="58">
        <v>24</v>
      </c>
      <c r="P713" s="58" t="s">
        <v>155</v>
      </c>
      <c r="Q713" s="58" t="s">
        <v>155</v>
      </c>
      <c r="R713" s="58" t="s">
        <v>155</v>
      </c>
      <c r="S713" s="58" t="s">
        <v>155</v>
      </c>
      <c r="T713" s="58">
        <v>815</v>
      </c>
      <c r="U713" s="58">
        <v>2.5</v>
      </c>
      <c r="V713" s="58">
        <v>14</v>
      </c>
      <c r="W713" s="58" t="s">
        <v>155</v>
      </c>
      <c r="X713" s="48"/>
      <c r="Y713" s="48"/>
      <c r="Z713" s="48"/>
    </row>
    <row r="714" spans="1:26" ht="15" customHeight="1">
      <c r="A714" s="59" t="s">
        <v>1262</v>
      </c>
      <c r="B714" s="58" t="s">
        <v>472</v>
      </c>
      <c r="C714" s="58" t="s">
        <v>3</v>
      </c>
      <c r="D714" s="58" t="s">
        <v>155</v>
      </c>
      <c r="E714" s="58" t="s">
        <v>155</v>
      </c>
      <c r="F714" s="58" t="s">
        <v>155</v>
      </c>
      <c r="G714" s="58" t="s">
        <v>313</v>
      </c>
      <c r="H714" s="58" t="s">
        <v>314</v>
      </c>
      <c r="I714" s="58">
        <v>60</v>
      </c>
      <c r="J714" s="58">
        <v>20</v>
      </c>
      <c r="K714" s="58">
        <v>18</v>
      </c>
      <c r="L714" s="58">
        <v>34</v>
      </c>
      <c r="M714" s="58" t="s">
        <v>155</v>
      </c>
      <c r="N714" s="58" t="s">
        <v>155</v>
      </c>
      <c r="O714" s="58">
        <v>40</v>
      </c>
      <c r="P714" s="58" t="s">
        <v>155</v>
      </c>
      <c r="Q714" s="58" t="s">
        <v>155</v>
      </c>
      <c r="R714" s="58" t="s">
        <v>155</v>
      </c>
      <c r="S714" s="58" t="s">
        <v>155</v>
      </c>
      <c r="T714" s="58">
        <v>815</v>
      </c>
      <c r="U714" s="58">
        <v>2.5</v>
      </c>
      <c r="V714" s="58">
        <v>14</v>
      </c>
      <c r="W714" s="58" t="s">
        <v>155</v>
      </c>
      <c r="X714" s="48"/>
      <c r="Y714" s="48"/>
      <c r="Z714" s="48"/>
    </row>
    <row r="715" spans="1:26" ht="15" customHeight="1">
      <c r="A715" s="59" t="s">
        <v>1263</v>
      </c>
      <c r="B715" s="58" t="s">
        <v>472</v>
      </c>
      <c r="C715" s="58" t="s">
        <v>3</v>
      </c>
      <c r="D715" s="58" t="s">
        <v>155</v>
      </c>
      <c r="E715" s="58" t="s">
        <v>133</v>
      </c>
      <c r="F715" s="58" t="s">
        <v>155</v>
      </c>
      <c r="G715" s="58" t="s">
        <v>313</v>
      </c>
      <c r="H715" s="58" t="s">
        <v>314</v>
      </c>
      <c r="I715" s="58">
        <v>60</v>
      </c>
      <c r="J715" s="58">
        <v>20</v>
      </c>
      <c r="K715" s="58">
        <v>18</v>
      </c>
      <c r="L715" s="58">
        <v>34</v>
      </c>
      <c r="M715" s="58" t="s">
        <v>155</v>
      </c>
      <c r="N715" s="58" t="s">
        <v>155</v>
      </c>
      <c r="O715" s="58">
        <v>40</v>
      </c>
      <c r="P715" s="58" t="s">
        <v>155</v>
      </c>
      <c r="Q715" s="58" t="s">
        <v>155</v>
      </c>
      <c r="R715" s="58" t="s">
        <v>155</v>
      </c>
      <c r="S715" s="58" t="s">
        <v>155</v>
      </c>
      <c r="T715" s="58">
        <v>685</v>
      </c>
      <c r="U715" s="58">
        <v>2.5</v>
      </c>
      <c r="V715" s="58">
        <v>14</v>
      </c>
      <c r="W715" s="58" t="s">
        <v>155</v>
      </c>
      <c r="X715" s="48"/>
      <c r="Y715" s="48"/>
      <c r="Z715" s="48"/>
    </row>
    <row r="716" spans="1:26" ht="15" customHeight="1">
      <c r="A716" s="59" t="s">
        <v>1264</v>
      </c>
      <c r="B716" s="58" t="s">
        <v>478</v>
      </c>
      <c r="C716" s="58" t="s">
        <v>4</v>
      </c>
      <c r="D716" s="58" t="s">
        <v>155</v>
      </c>
      <c r="E716" s="58" t="s">
        <v>155</v>
      </c>
      <c r="F716" s="58" t="s">
        <v>155</v>
      </c>
      <c r="G716" s="58" t="s">
        <v>313</v>
      </c>
      <c r="H716" s="58" t="s">
        <v>314</v>
      </c>
      <c r="I716" s="58">
        <v>60</v>
      </c>
      <c r="J716" s="58">
        <v>20</v>
      </c>
      <c r="K716" s="58">
        <v>16</v>
      </c>
      <c r="L716" s="58">
        <v>50</v>
      </c>
      <c r="M716" s="58" t="s">
        <v>155</v>
      </c>
      <c r="N716" s="58" t="s">
        <v>155</v>
      </c>
      <c r="O716" s="58">
        <v>60</v>
      </c>
      <c r="P716" s="58" t="s">
        <v>155</v>
      </c>
      <c r="Q716" s="58" t="s">
        <v>155</v>
      </c>
      <c r="R716" s="58" t="s">
        <v>155</v>
      </c>
      <c r="S716" s="58" t="s">
        <v>155</v>
      </c>
      <c r="T716" s="58">
        <v>785</v>
      </c>
      <c r="U716" s="58">
        <v>-2.5</v>
      </c>
      <c r="V716" s="58">
        <v>10</v>
      </c>
      <c r="W716" s="58" t="s">
        <v>155</v>
      </c>
      <c r="X716" s="48"/>
      <c r="Y716" s="48"/>
      <c r="Z716" s="48"/>
    </row>
    <row r="717" spans="1:26" ht="15" customHeight="1">
      <c r="A717" s="59" t="s">
        <v>1265</v>
      </c>
      <c r="B717" s="58" t="s">
        <v>478</v>
      </c>
      <c r="C717" s="58" t="s">
        <v>3</v>
      </c>
      <c r="D717" s="58" t="s">
        <v>155</v>
      </c>
      <c r="E717" s="58" t="s">
        <v>133</v>
      </c>
      <c r="F717" s="58" t="s">
        <v>155</v>
      </c>
      <c r="G717" s="58" t="s">
        <v>313</v>
      </c>
      <c r="H717" s="58" t="s">
        <v>314</v>
      </c>
      <c r="I717" s="58">
        <v>60</v>
      </c>
      <c r="J717" s="58">
        <v>20</v>
      </c>
      <c r="K717" s="58">
        <v>16</v>
      </c>
      <c r="L717" s="58">
        <v>50</v>
      </c>
      <c r="M717" s="58" t="s">
        <v>155</v>
      </c>
      <c r="N717" s="58" t="s">
        <v>155</v>
      </c>
      <c r="O717" s="58">
        <v>60</v>
      </c>
      <c r="P717" s="58" t="s">
        <v>155</v>
      </c>
      <c r="Q717" s="58" t="s">
        <v>155</v>
      </c>
      <c r="R717" s="58" t="s">
        <v>155</v>
      </c>
      <c r="S717" s="58" t="s">
        <v>155</v>
      </c>
      <c r="T717" s="58">
        <v>785</v>
      </c>
      <c r="U717" s="58">
        <v>-2.5</v>
      </c>
      <c r="V717" s="58">
        <v>10</v>
      </c>
      <c r="W717" s="58" t="s">
        <v>155</v>
      </c>
      <c r="X717" s="48"/>
      <c r="Y717" s="48"/>
      <c r="Z717" s="48"/>
    </row>
    <row r="718" spans="1:26" ht="15" customHeight="1">
      <c r="A718" s="59" t="s">
        <v>1266</v>
      </c>
      <c r="B718" s="58" t="s">
        <v>478</v>
      </c>
      <c r="C718" s="58" t="s">
        <v>4</v>
      </c>
      <c r="D718" s="58" t="s">
        <v>155</v>
      </c>
      <c r="E718" s="58" t="s">
        <v>155</v>
      </c>
      <c r="F718" s="58" t="s">
        <v>155</v>
      </c>
      <c r="G718" s="58" t="s">
        <v>313</v>
      </c>
      <c r="H718" s="58" t="s">
        <v>314</v>
      </c>
      <c r="I718" s="58">
        <v>60</v>
      </c>
      <c r="J718" s="58">
        <v>20</v>
      </c>
      <c r="K718" s="58">
        <v>20</v>
      </c>
      <c r="L718" s="58">
        <v>42</v>
      </c>
      <c r="M718" s="58" t="s">
        <v>155</v>
      </c>
      <c r="N718" s="58" t="s">
        <v>155</v>
      </c>
      <c r="O718" s="58">
        <v>52</v>
      </c>
      <c r="P718" s="58" t="s">
        <v>155</v>
      </c>
      <c r="Q718" s="58" t="s">
        <v>155</v>
      </c>
      <c r="R718" s="58" t="s">
        <v>155</v>
      </c>
      <c r="S718" s="58" t="s">
        <v>155</v>
      </c>
      <c r="T718" s="58">
        <v>2142</v>
      </c>
      <c r="U718" s="58">
        <v>2.5</v>
      </c>
      <c r="V718" s="58">
        <v>40</v>
      </c>
      <c r="W718" s="58" t="s">
        <v>155</v>
      </c>
      <c r="X718" s="48"/>
      <c r="Y718" s="48"/>
      <c r="Z718" s="48"/>
    </row>
    <row r="719" spans="1:26" ht="15" customHeight="1">
      <c r="A719" s="59" t="s">
        <v>1267</v>
      </c>
      <c r="B719" s="58" t="s">
        <v>478</v>
      </c>
      <c r="C719" s="58" t="s">
        <v>4</v>
      </c>
      <c r="D719" s="58" t="s">
        <v>155</v>
      </c>
      <c r="E719" s="58" t="s">
        <v>155</v>
      </c>
      <c r="F719" s="58" t="s">
        <v>155</v>
      </c>
      <c r="G719" s="58" t="s">
        <v>360</v>
      </c>
      <c r="H719" s="58" t="s">
        <v>314</v>
      </c>
      <c r="I719" s="58">
        <v>-60</v>
      </c>
      <c r="J719" s="58">
        <v>20</v>
      </c>
      <c r="K719" s="58">
        <v>-11.5</v>
      </c>
      <c r="L719" s="58">
        <v>110</v>
      </c>
      <c r="M719" s="58" t="s">
        <v>155</v>
      </c>
      <c r="N719" s="58" t="s">
        <v>155</v>
      </c>
      <c r="O719" s="58">
        <v>130</v>
      </c>
      <c r="P719" s="58" t="s">
        <v>155</v>
      </c>
      <c r="Q719" s="58" t="s">
        <v>155</v>
      </c>
      <c r="R719" s="58" t="s">
        <v>155</v>
      </c>
      <c r="S719" s="58" t="s">
        <v>155</v>
      </c>
      <c r="T719" s="58">
        <v>2142</v>
      </c>
      <c r="U719" s="58">
        <v>2.5</v>
      </c>
      <c r="V719" s="58">
        <v>40</v>
      </c>
      <c r="W719" s="58" t="s">
        <v>155</v>
      </c>
      <c r="X719" s="48"/>
      <c r="Y719" s="48"/>
      <c r="Z719" s="48"/>
    </row>
    <row r="720" spans="1:26" ht="15" customHeight="1">
      <c r="A720" s="59" t="s">
        <v>1268</v>
      </c>
      <c r="B720" s="58" t="s">
        <v>478</v>
      </c>
      <c r="C720" s="58" t="s">
        <v>4</v>
      </c>
      <c r="D720" s="58" t="s">
        <v>155</v>
      </c>
      <c r="E720" s="58" t="s">
        <v>133</v>
      </c>
      <c r="F720" s="58" t="s">
        <v>155</v>
      </c>
      <c r="G720" s="58" t="s">
        <v>360</v>
      </c>
      <c r="H720" s="58" t="s">
        <v>314</v>
      </c>
      <c r="I720" s="58">
        <v>-60</v>
      </c>
      <c r="J720" s="58">
        <v>20</v>
      </c>
      <c r="K720" s="58">
        <v>-11.5</v>
      </c>
      <c r="L720" s="58">
        <v>110</v>
      </c>
      <c r="M720" s="58" t="s">
        <v>155</v>
      </c>
      <c r="N720" s="58" t="s">
        <v>155</v>
      </c>
      <c r="O720" s="58">
        <v>130</v>
      </c>
      <c r="P720" s="58" t="s">
        <v>155</v>
      </c>
      <c r="Q720" s="58" t="s">
        <v>155</v>
      </c>
      <c r="R720" s="58" t="s">
        <v>155</v>
      </c>
      <c r="S720" s="58" t="s">
        <v>155</v>
      </c>
      <c r="T720" s="58">
        <v>879</v>
      </c>
      <c r="U720" s="58">
        <v>-2.5</v>
      </c>
      <c r="V720" s="58">
        <v>17</v>
      </c>
      <c r="W720" s="58" t="s">
        <v>155</v>
      </c>
      <c r="X720" s="48"/>
      <c r="Y720" s="48"/>
      <c r="Z720" s="48"/>
    </row>
    <row r="721" spans="1:26" ht="15" customHeight="1">
      <c r="A721" s="59" t="s">
        <v>1269</v>
      </c>
      <c r="B721" s="58" t="s">
        <v>478</v>
      </c>
      <c r="C721" s="58" t="s">
        <v>4</v>
      </c>
      <c r="D721" s="58" t="s">
        <v>1270</v>
      </c>
      <c r="E721" s="58" t="s">
        <v>155</v>
      </c>
      <c r="F721" s="58" t="s">
        <v>155</v>
      </c>
      <c r="G721" s="58" t="s">
        <v>313</v>
      </c>
      <c r="H721" s="58" t="s">
        <v>314</v>
      </c>
      <c r="I721" s="58">
        <v>60</v>
      </c>
      <c r="J721" s="58">
        <v>20</v>
      </c>
      <c r="K721" s="58">
        <v>42</v>
      </c>
      <c r="L721" s="58">
        <v>12</v>
      </c>
      <c r="M721" s="58" t="s">
        <v>155</v>
      </c>
      <c r="N721" s="58" t="s">
        <v>155</v>
      </c>
      <c r="O721" s="58">
        <v>15</v>
      </c>
      <c r="P721" s="58" t="s">
        <v>155</v>
      </c>
      <c r="Q721" s="58" t="s">
        <v>155</v>
      </c>
      <c r="R721" s="58" t="s">
        <v>155</v>
      </c>
      <c r="S721" s="58" t="s">
        <v>155</v>
      </c>
      <c r="T721" s="58">
        <v>879</v>
      </c>
      <c r="U721" s="58">
        <v>-2.5</v>
      </c>
      <c r="V721" s="58">
        <v>17</v>
      </c>
      <c r="W721" s="58" t="s">
        <v>155</v>
      </c>
      <c r="X721" s="48"/>
      <c r="Y721" s="48"/>
      <c r="Z721" s="48"/>
    </row>
    <row r="722" spans="1:26" ht="15" customHeight="1">
      <c r="A722" s="59" t="s">
        <v>1271</v>
      </c>
      <c r="B722" s="58" t="s">
        <v>478</v>
      </c>
      <c r="C722" s="58" t="s">
        <v>4</v>
      </c>
      <c r="D722" s="58" t="s">
        <v>1272</v>
      </c>
      <c r="E722" s="58" t="s">
        <v>133</v>
      </c>
      <c r="F722" s="58" t="s">
        <v>155</v>
      </c>
      <c r="G722" s="58" t="s">
        <v>313</v>
      </c>
      <c r="H722" s="58" t="s">
        <v>314</v>
      </c>
      <c r="I722" s="58">
        <v>60</v>
      </c>
      <c r="J722" s="58">
        <v>20</v>
      </c>
      <c r="K722" s="58">
        <v>42</v>
      </c>
      <c r="L722" s="58">
        <v>12</v>
      </c>
      <c r="M722" s="58" t="s">
        <v>155</v>
      </c>
      <c r="N722" s="58" t="s">
        <v>155</v>
      </c>
      <c r="O722" s="58">
        <v>15</v>
      </c>
      <c r="P722" s="58" t="s">
        <v>155</v>
      </c>
      <c r="Q722" s="58" t="s">
        <v>155</v>
      </c>
      <c r="R722" s="58" t="s">
        <v>155</v>
      </c>
      <c r="S722" s="58" t="s">
        <v>155</v>
      </c>
      <c r="T722" s="58">
        <v>3891</v>
      </c>
      <c r="U722" s="58">
        <v>2.5</v>
      </c>
      <c r="V722" s="58">
        <v>70</v>
      </c>
      <c r="W722" s="58" t="s">
        <v>155</v>
      </c>
      <c r="X722" s="48"/>
      <c r="Y722" s="48"/>
      <c r="Z722" s="48"/>
    </row>
    <row r="723" spans="1:26" ht="15" customHeight="1">
      <c r="A723" s="59" t="s">
        <v>1273</v>
      </c>
      <c r="B723" s="58" t="s">
        <v>478</v>
      </c>
      <c r="C723" s="58" t="s">
        <v>3</v>
      </c>
      <c r="D723" s="58" t="s">
        <v>155</v>
      </c>
      <c r="E723" s="58" t="s">
        <v>155</v>
      </c>
      <c r="F723" s="58" t="s">
        <v>155</v>
      </c>
      <c r="G723" s="58" t="s">
        <v>360</v>
      </c>
      <c r="H723" s="58" t="s">
        <v>314</v>
      </c>
      <c r="I723" s="58">
        <v>-60</v>
      </c>
      <c r="J723" s="58">
        <v>20</v>
      </c>
      <c r="K723" s="58">
        <v>-15</v>
      </c>
      <c r="L723" s="58">
        <v>68</v>
      </c>
      <c r="M723" s="58" t="s">
        <v>155</v>
      </c>
      <c r="N723" s="58" t="s">
        <v>155</v>
      </c>
      <c r="O723" s="58">
        <v>85</v>
      </c>
      <c r="P723" s="58" t="s">
        <v>155</v>
      </c>
      <c r="Q723" s="58" t="s">
        <v>155</v>
      </c>
      <c r="R723" s="58" t="s">
        <v>155</v>
      </c>
      <c r="S723" s="58" t="s">
        <v>155</v>
      </c>
      <c r="T723" s="58">
        <v>1256</v>
      </c>
      <c r="U723" s="58">
        <v>-2.5</v>
      </c>
      <c r="V723" s="58">
        <v>22</v>
      </c>
      <c r="W723" s="58" t="s">
        <v>155</v>
      </c>
      <c r="X723" s="48"/>
      <c r="Y723" s="48"/>
      <c r="Z723" s="48"/>
    </row>
    <row r="724" spans="1:26" ht="15" customHeight="1">
      <c r="A724" s="59" t="s">
        <v>1274</v>
      </c>
      <c r="B724" s="58" t="s">
        <v>478</v>
      </c>
      <c r="C724" s="58" t="s">
        <v>4</v>
      </c>
      <c r="D724" s="58" t="s">
        <v>155</v>
      </c>
      <c r="E724" s="58" t="s">
        <v>133</v>
      </c>
      <c r="F724" s="58" t="s">
        <v>155</v>
      </c>
      <c r="G724" s="58" t="s">
        <v>360</v>
      </c>
      <c r="H724" s="58" t="s">
        <v>314</v>
      </c>
      <c r="I724" s="58">
        <v>-60</v>
      </c>
      <c r="J724" s="58">
        <v>20</v>
      </c>
      <c r="K724" s="58">
        <v>-15</v>
      </c>
      <c r="L724" s="58">
        <v>68</v>
      </c>
      <c r="M724" s="58" t="s">
        <v>155</v>
      </c>
      <c r="N724" s="58" t="s">
        <v>155</v>
      </c>
      <c r="O724" s="58">
        <v>85</v>
      </c>
      <c r="P724" s="58" t="s">
        <v>155</v>
      </c>
      <c r="Q724" s="58" t="s">
        <v>155</v>
      </c>
      <c r="R724" s="58" t="s">
        <v>155</v>
      </c>
      <c r="S724" s="58" t="s">
        <v>155</v>
      </c>
      <c r="T724" s="58">
        <v>1256</v>
      </c>
      <c r="U724" s="58">
        <v>-2.5</v>
      </c>
      <c r="V724" s="58">
        <v>22</v>
      </c>
      <c r="W724" s="58" t="s">
        <v>155</v>
      </c>
      <c r="X724" s="48"/>
      <c r="Y724" s="48"/>
      <c r="Z724" s="48"/>
    </row>
    <row r="725" spans="1:26" ht="15" customHeight="1">
      <c r="A725" s="59" t="s">
        <v>1275</v>
      </c>
      <c r="B725" s="58" t="s">
        <v>478</v>
      </c>
      <c r="C725" s="58" t="s">
        <v>4</v>
      </c>
      <c r="D725" s="58" t="s">
        <v>1276</v>
      </c>
      <c r="E725" s="58" t="s">
        <v>155</v>
      </c>
      <c r="F725" s="58" t="s">
        <v>155</v>
      </c>
      <c r="G725" s="58" t="s">
        <v>313</v>
      </c>
      <c r="H725" s="58" t="s">
        <v>314</v>
      </c>
      <c r="I725" s="58">
        <v>60</v>
      </c>
      <c r="J725" s="58">
        <v>20</v>
      </c>
      <c r="K725" s="58">
        <v>55</v>
      </c>
      <c r="L725" s="58">
        <v>9.5</v>
      </c>
      <c r="M725" s="58" t="s">
        <v>155</v>
      </c>
      <c r="N725" s="58" t="s">
        <v>155</v>
      </c>
      <c r="O725" s="58">
        <v>10.8</v>
      </c>
      <c r="P725" s="58" t="s">
        <v>155</v>
      </c>
      <c r="Q725" s="58" t="s">
        <v>155</v>
      </c>
      <c r="R725" s="58" t="s">
        <v>155</v>
      </c>
      <c r="S725" s="58" t="s">
        <v>155</v>
      </c>
      <c r="T725" s="58">
        <v>1680</v>
      </c>
      <c r="U725" s="58">
        <v>2.5</v>
      </c>
      <c r="V725" s="58">
        <v>28</v>
      </c>
      <c r="W725" s="58" t="s">
        <v>155</v>
      </c>
      <c r="X725" s="48"/>
      <c r="Y725" s="48"/>
      <c r="Z725" s="48"/>
    </row>
    <row r="726" spans="1:26" ht="15" customHeight="1">
      <c r="A726" s="59" t="s">
        <v>1277</v>
      </c>
      <c r="B726" s="58" t="s">
        <v>478</v>
      </c>
      <c r="C726" s="58" t="s">
        <v>3</v>
      </c>
      <c r="D726" s="58" t="s">
        <v>155</v>
      </c>
      <c r="E726" s="58" t="s">
        <v>155</v>
      </c>
      <c r="F726" s="58" t="s">
        <v>155</v>
      </c>
      <c r="G726" s="58" t="s">
        <v>360</v>
      </c>
      <c r="H726" s="58" t="s">
        <v>314</v>
      </c>
      <c r="I726" s="58">
        <v>-60</v>
      </c>
      <c r="J726" s="58">
        <v>20</v>
      </c>
      <c r="K726" s="58">
        <v>-16</v>
      </c>
      <c r="L726" s="58">
        <v>48</v>
      </c>
      <c r="M726" s="58" t="s">
        <v>155</v>
      </c>
      <c r="N726" s="58" t="s">
        <v>155</v>
      </c>
      <c r="O726" s="58">
        <v>65</v>
      </c>
      <c r="P726" s="58" t="s">
        <v>155</v>
      </c>
      <c r="Q726" s="58" t="s">
        <v>155</v>
      </c>
      <c r="R726" s="58" t="s">
        <v>155</v>
      </c>
      <c r="S726" s="58" t="s">
        <v>155</v>
      </c>
      <c r="T726" s="58">
        <v>1574</v>
      </c>
      <c r="U726" s="58">
        <v>2.5</v>
      </c>
      <c r="V726" s="58" t="s">
        <v>155</v>
      </c>
      <c r="W726" s="58">
        <v>13.5</v>
      </c>
      <c r="X726" s="48"/>
      <c r="Y726" s="48"/>
      <c r="Z726" s="48"/>
    </row>
    <row r="727" spans="1:26" ht="15" customHeight="1">
      <c r="A727" s="59" t="s">
        <v>1278</v>
      </c>
      <c r="B727" s="58" t="s">
        <v>478</v>
      </c>
      <c r="C727" s="58" t="s">
        <v>3</v>
      </c>
      <c r="D727" s="58" t="s">
        <v>155</v>
      </c>
      <c r="E727" s="58" t="s">
        <v>133</v>
      </c>
      <c r="F727" s="58" t="s">
        <v>155</v>
      </c>
      <c r="G727" s="58" t="s">
        <v>360</v>
      </c>
      <c r="H727" s="58" t="s">
        <v>314</v>
      </c>
      <c r="I727" s="58">
        <v>-60</v>
      </c>
      <c r="J727" s="58">
        <v>20</v>
      </c>
      <c r="K727" s="58">
        <v>-16</v>
      </c>
      <c r="L727" s="58">
        <v>48</v>
      </c>
      <c r="M727" s="58" t="s">
        <v>155</v>
      </c>
      <c r="N727" s="58" t="s">
        <v>155</v>
      </c>
      <c r="O727" s="58">
        <v>65</v>
      </c>
      <c r="P727" s="58" t="s">
        <v>155</v>
      </c>
      <c r="Q727" s="58" t="s">
        <v>155</v>
      </c>
      <c r="R727" s="58" t="s">
        <v>155</v>
      </c>
      <c r="S727" s="58" t="s">
        <v>155</v>
      </c>
      <c r="T727" s="58">
        <v>1574</v>
      </c>
      <c r="U727" s="58">
        <v>2.5</v>
      </c>
      <c r="V727" s="58" t="s">
        <v>155</v>
      </c>
      <c r="W727" s="58">
        <v>13.5</v>
      </c>
      <c r="X727" s="48"/>
      <c r="Y727" s="48"/>
      <c r="Z727" s="48"/>
    </row>
    <row r="728" spans="1:26" ht="15" customHeight="1">
      <c r="A728" s="59" t="s">
        <v>1279</v>
      </c>
      <c r="B728" s="58" t="s">
        <v>478</v>
      </c>
      <c r="C728" s="58" t="s">
        <v>3</v>
      </c>
      <c r="D728" s="58" t="s">
        <v>155</v>
      </c>
      <c r="E728" s="58" t="s">
        <v>155</v>
      </c>
      <c r="F728" s="58" t="s">
        <v>155</v>
      </c>
      <c r="G728" s="58" t="s">
        <v>313</v>
      </c>
      <c r="H728" s="58" t="s">
        <v>314</v>
      </c>
      <c r="I728" s="58">
        <v>60</v>
      </c>
      <c r="J728" s="58">
        <v>20</v>
      </c>
      <c r="K728" s="58">
        <v>40</v>
      </c>
      <c r="L728" s="58">
        <v>21</v>
      </c>
      <c r="M728" s="58" t="s">
        <v>155</v>
      </c>
      <c r="N728" s="58" t="s">
        <v>155</v>
      </c>
      <c r="O728" s="58">
        <v>24</v>
      </c>
      <c r="P728" s="58" t="s">
        <v>155</v>
      </c>
      <c r="Q728" s="58" t="s">
        <v>155</v>
      </c>
      <c r="R728" s="58" t="s">
        <v>155</v>
      </c>
      <c r="S728" s="58" t="s">
        <v>155</v>
      </c>
      <c r="T728" s="58">
        <v>1680</v>
      </c>
      <c r="U728" s="58">
        <v>2.5</v>
      </c>
      <c r="V728" s="58">
        <v>28</v>
      </c>
      <c r="W728" s="58" t="s">
        <v>155</v>
      </c>
      <c r="X728" s="48"/>
      <c r="Y728" s="48"/>
      <c r="Z728" s="48"/>
    </row>
    <row r="729" spans="1:26" ht="15" customHeight="1">
      <c r="A729" s="59" t="s">
        <v>1280</v>
      </c>
      <c r="B729" s="58" t="s">
        <v>478</v>
      </c>
      <c r="C729" s="58" t="s">
        <v>4</v>
      </c>
      <c r="D729" s="58" t="s">
        <v>1270</v>
      </c>
      <c r="E729" s="58" t="s">
        <v>155</v>
      </c>
      <c r="F729" s="58" t="s">
        <v>155</v>
      </c>
      <c r="G729" s="58" t="s">
        <v>313</v>
      </c>
      <c r="H729" s="58" t="s">
        <v>314</v>
      </c>
      <c r="I729" s="58">
        <v>60</v>
      </c>
      <c r="J729" s="58">
        <v>20</v>
      </c>
      <c r="K729" s="58">
        <v>48</v>
      </c>
      <c r="L729" s="58">
        <v>17</v>
      </c>
      <c r="M729" s="58" t="s">
        <v>155</v>
      </c>
      <c r="N729" s="58" t="s">
        <v>155</v>
      </c>
      <c r="O729" s="58">
        <v>20</v>
      </c>
      <c r="P729" s="58" t="s">
        <v>155</v>
      </c>
      <c r="Q729" s="58" t="s">
        <v>155</v>
      </c>
      <c r="R729" s="58" t="s">
        <v>155</v>
      </c>
      <c r="S729" s="58" t="s">
        <v>155</v>
      </c>
      <c r="T729" s="58">
        <v>1173</v>
      </c>
      <c r="U729" s="58">
        <v>2.5</v>
      </c>
      <c r="V729" s="58">
        <v>20</v>
      </c>
      <c r="W729" s="58" t="s">
        <v>155</v>
      </c>
      <c r="X729" s="48"/>
      <c r="Y729" s="48"/>
      <c r="Z729" s="48"/>
    </row>
    <row r="730" spans="1:26" ht="15" customHeight="1">
      <c r="A730" s="59" t="s">
        <v>1281</v>
      </c>
      <c r="B730" s="58" t="s">
        <v>478</v>
      </c>
      <c r="C730" s="58" t="s">
        <v>4</v>
      </c>
      <c r="D730" s="58" t="s">
        <v>1272</v>
      </c>
      <c r="E730" s="58" t="s">
        <v>133</v>
      </c>
      <c r="F730" s="58" t="s">
        <v>155</v>
      </c>
      <c r="G730" s="58" t="s">
        <v>313</v>
      </c>
      <c r="H730" s="58" t="s">
        <v>314</v>
      </c>
      <c r="I730" s="58">
        <v>60</v>
      </c>
      <c r="J730" s="58">
        <v>20</v>
      </c>
      <c r="K730" s="58">
        <v>48</v>
      </c>
      <c r="L730" s="58">
        <v>17</v>
      </c>
      <c r="M730" s="58" t="s">
        <v>155</v>
      </c>
      <c r="N730" s="58" t="s">
        <v>155</v>
      </c>
      <c r="O730" s="58">
        <v>20</v>
      </c>
      <c r="P730" s="58" t="s">
        <v>155</v>
      </c>
      <c r="Q730" s="58" t="s">
        <v>155</v>
      </c>
      <c r="R730" s="58" t="s">
        <v>155</v>
      </c>
      <c r="S730" s="58" t="s">
        <v>155</v>
      </c>
      <c r="T730" s="58">
        <v>1173</v>
      </c>
      <c r="U730" s="58">
        <v>2.5</v>
      </c>
      <c r="V730" s="58">
        <v>20</v>
      </c>
      <c r="W730" s="58" t="s">
        <v>155</v>
      </c>
      <c r="X730" s="48"/>
      <c r="Y730" s="48"/>
      <c r="Z730" s="48"/>
    </row>
    <row r="731" spans="1:26" ht="15" customHeight="1">
      <c r="A731" s="59" t="s">
        <v>1282</v>
      </c>
      <c r="B731" s="58" t="s">
        <v>478</v>
      </c>
      <c r="C731" s="58" t="s">
        <v>4</v>
      </c>
      <c r="D731" s="58" t="s">
        <v>155</v>
      </c>
      <c r="E731" s="58" t="s">
        <v>133</v>
      </c>
      <c r="F731" s="58" t="s">
        <v>155</v>
      </c>
      <c r="G731" s="58" t="s">
        <v>313</v>
      </c>
      <c r="H731" s="58" t="s">
        <v>314</v>
      </c>
      <c r="I731" s="58">
        <v>60</v>
      </c>
      <c r="J731" s="58">
        <v>20</v>
      </c>
      <c r="K731" s="58">
        <v>40</v>
      </c>
      <c r="L731" s="58">
        <v>21</v>
      </c>
      <c r="M731" s="58" t="s">
        <v>155</v>
      </c>
      <c r="N731" s="58" t="s">
        <v>155</v>
      </c>
      <c r="O731" s="58">
        <v>24</v>
      </c>
      <c r="P731" s="58" t="s">
        <v>155</v>
      </c>
      <c r="Q731" s="58" t="s">
        <v>155</v>
      </c>
      <c r="R731" s="58" t="s">
        <v>155</v>
      </c>
      <c r="S731" s="58" t="s">
        <v>155</v>
      </c>
      <c r="T731" s="58">
        <v>1413</v>
      </c>
      <c r="U731" s="58">
        <v>2.5</v>
      </c>
      <c r="V731" s="58">
        <v>20</v>
      </c>
      <c r="W731" s="58" t="s">
        <v>155</v>
      </c>
      <c r="X731" s="48"/>
      <c r="Y731" s="48"/>
      <c r="Z731" s="48"/>
    </row>
    <row r="732" spans="1:26" ht="15" customHeight="1">
      <c r="A732" s="59" t="s">
        <v>1283</v>
      </c>
      <c r="B732" s="58" t="s">
        <v>478</v>
      </c>
      <c r="C732" s="58" t="s">
        <v>3</v>
      </c>
      <c r="D732" s="58" t="s">
        <v>155</v>
      </c>
      <c r="E732" s="58" t="s">
        <v>155</v>
      </c>
      <c r="F732" s="58" t="s">
        <v>155</v>
      </c>
      <c r="G732" s="58" t="s">
        <v>313</v>
      </c>
      <c r="H732" s="58" t="s">
        <v>314</v>
      </c>
      <c r="I732" s="58">
        <v>60</v>
      </c>
      <c r="J732" s="58">
        <v>20</v>
      </c>
      <c r="K732" s="58">
        <v>25</v>
      </c>
      <c r="L732" s="58">
        <v>34</v>
      </c>
      <c r="M732" s="58" t="s">
        <v>155</v>
      </c>
      <c r="N732" s="58" t="s">
        <v>155</v>
      </c>
      <c r="O732" s="58">
        <v>40</v>
      </c>
      <c r="P732" s="58" t="s">
        <v>155</v>
      </c>
      <c r="Q732" s="58" t="s">
        <v>155</v>
      </c>
      <c r="R732" s="58" t="s">
        <v>155</v>
      </c>
      <c r="S732" s="58" t="s">
        <v>155</v>
      </c>
      <c r="T732" s="58">
        <v>3555</v>
      </c>
      <c r="U732" s="58">
        <v>2.5</v>
      </c>
      <c r="V732" s="58">
        <v>61</v>
      </c>
      <c r="W732" s="58" t="s">
        <v>155</v>
      </c>
      <c r="X732" s="48"/>
      <c r="Y732" s="48"/>
      <c r="Z732" s="48"/>
    </row>
    <row r="733" spans="1:26" ht="15" customHeight="1">
      <c r="A733" s="59" t="s">
        <v>1284</v>
      </c>
      <c r="B733" s="58" t="s">
        <v>478</v>
      </c>
      <c r="C733" s="58" t="s">
        <v>3</v>
      </c>
      <c r="D733" s="58" t="s">
        <v>155</v>
      </c>
      <c r="E733" s="58" t="s">
        <v>133</v>
      </c>
      <c r="F733" s="58" t="s">
        <v>155</v>
      </c>
      <c r="G733" s="58" t="s">
        <v>313</v>
      </c>
      <c r="H733" s="58" t="s">
        <v>314</v>
      </c>
      <c r="I733" s="58">
        <v>60</v>
      </c>
      <c r="J733" s="58">
        <v>20</v>
      </c>
      <c r="K733" s="58">
        <v>25</v>
      </c>
      <c r="L733" s="58">
        <v>34</v>
      </c>
      <c r="M733" s="58" t="s">
        <v>155</v>
      </c>
      <c r="N733" s="58" t="s">
        <v>155</v>
      </c>
      <c r="O733" s="58">
        <v>40</v>
      </c>
      <c r="P733" s="58" t="s">
        <v>155</v>
      </c>
      <c r="Q733" s="58" t="s">
        <v>155</v>
      </c>
      <c r="R733" s="58" t="s">
        <v>155</v>
      </c>
      <c r="S733" s="58" t="s">
        <v>155</v>
      </c>
      <c r="T733" s="58">
        <v>1519</v>
      </c>
      <c r="U733" s="58">
        <v>2.5</v>
      </c>
      <c r="V733" s="58">
        <v>31</v>
      </c>
      <c r="W733" s="58" t="s">
        <v>155</v>
      </c>
      <c r="X733" s="48"/>
      <c r="Y733" s="48"/>
      <c r="Z733" s="48"/>
    </row>
    <row r="734" spans="1:26" ht="15" customHeight="1">
      <c r="A734" s="59" t="s">
        <v>1285</v>
      </c>
      <c r="B734" s="58" t="s">
        <v>478</v>
      </c>
      <c r="C734" s="58" t="s">
        <v>3</v>
      </c>
      <c r="D734" s="58" t="s">
        <v>155</v>
      </c>
      <c r="E734" s="58" t="s">
        <v>155</v>
      </c>
      <c r="F734" s="58" t="s">
        <v>155</v>
      </c>
      <c r="G734" s="58" t="s">
        <v>313</v>
      </c>
      <c r="H734" s="58" t="s">
        <v>314</v>
      </c>
      <c r="I734" s="58">
        <v>100</v>
      </c>
      <c r="J734" s="58">
        <v>20</v>
      </c>
      <c r="K734" s="58">
        <v>13</v>
      </c>
      <c r="L734" s="58">
        <v>115</v>
      </c>
      <c r="M734" s="58" t="s">
        <v>155</v>
      </c>
      <c r="N734" s="58" t="s">
        <v>155</v>
      </c>
      <c r="O734" s="58">
        <v>120</v>
      </c>
      <c r="P734" s="58" t="s">
        <v>155</v>
      </c>
      <c r="Q734" s="58" t="s">
        <v>155</v>
      </c>
      <c r="R734" s="58" t="s">
        <v>155</v>
      </c>
      <c r="S734" s="58" t="s">
        <v>155</v>
      </c>
      <c r="T734" s="58">
        <v>1519</v>
      </c>
      <c r="U734" s="58">
        <v>2.5</v>
      </c>
      <c r="V734" s="58">
        <v>31</v>
      </c>
      <c r="W734" s="58" t="s">
        <v>155</v>
      </c>
      <c r="X734" s="48"/>
      <c r="Y734" s="48"/>
      <c r="Z734" s="48"/>
    </row>
    <row r="735" spans="1:26" ht="15" customHeight="1">
      <c r="A735" s="59" t="s">
        <v>1286</v>
      </c>
      <c r="B735" s="58" t="s">
        <v>478</v>
      </c>
      <c r="C735" s="58" t="s">
        <v>3</v>
      </c>
      <c r="D735" s="58" t="s">
        <v>155</v>
      </c>
      <c r="E735" s="58" t="s">
        <v>155</v>
      </c>
      <c r="F735" s="58" t="s">
        <v>155</v>
      </c>
      <c r="G735" s="58" t="s">
        <v>313</v>
      </c>
      <c r="H735" s="58" t="s">
        <v>314</v>
      </c>
      <c r="I735" s="58">
        <v>100</v>
      </c>
      <c r="J735" s="58">
        <v>20</v>
      </c>
      <c r="K735" s="58">
        <v>18</v>
      </c>
      <c r="L735" s="58">
        <v>50</v>
      </c>
      <c r="M735" s="58" t="s">
        <v>155</v>
      </c>
      <c r="N735" s="58" t="s">
        <v>155</v>
      </c>
      <c r="O735" s="58">
        <v>55</v>
      </c>
      <c r="P735" s="58" t="s">
        <v>155</v>
      </c>
      <c r="Q735" s="58" t="s">
        <v>155</v>
      </c>
      <c r="R735" s="58" t="s">
        <v>155</v>
      </c>
      <c r="S735" s="58" t="s">
        <v>155</v>
      </c>
      <c r="T735" s="58">
        <v>5173</v>
      </c>
      <c r="U735" s="58">
        <v>2.5</v>
      </c>
      <c r="V735" s="58">
        <v>95</v>
      </c>
      <c r="W735" s="58" t="s">
        <v>155</v>
      </c>
      <c r="X735" s="48"/>
      <c r="Y735" s="48"/>
      <c r="Z735" s="48"/>
    </row>
    <row r="736" spans="1:26" ht="15" customHeight="1">
      <c r="A736" s="59" t="s">
        <v>1287</v>
      </c>
      <c r="B736" s="58" t="s">
        <v>478</v>
      </c>
      <c r="C736" s="58" t="s">
        <v>3</v>
      </c>
      <c r="D736" s="58" t="s">
        <v>155</v>
      </c>
      <c r="E736" s="58" t="s">
        <v>155</v>
      </c>
      <c r="F736" s="58" t="s">
        <v>155</v>
      </c>
      <c r="G736" s="58" t="s">
        <v>313</v>
      </c>
      <c r="H736" s="58" t="s">
        <v>314</v>
      </c>
      <c r="I736" s="58">
        <v>100</v>
      </c>
      <c r="J736" s="58">
        <v>20</v>
      </c>
      <c r="K736" s="58">
        <v>42</v>
      </c>
      <c r="L736" s="58">
        <v>25</v>
      </c>
      <c r="M736" s="58" t="s">
        <v>155</v>
      </c>
      <c r="N736" s="58" t="s">
        <v>155</v>
      </c>
      <c r="O736" s="58">
        <v>28.5</v>
      </c>
      <c r="P736" s="58" t="s">
        <v>155</v>
      </c>
      <c r="Q736" s="58" t="s">
        <v>155</v>
      </c>
      <c r="R736" s="58" t="s">
        <v>155</v>
      </c>
      <c r="S736" s="58" t="s">
        <v>155</v>
      </c>
      <c r="T736" s="58">
        <v>2207</v>
      </c>
      <c r="U736" s="58">
        <v>4</v>
      </c>
      <c r="V736" s="58">
        <v>52</v>
      </c>
      <c r="W736" s="58" t="s">
        <v>155</v>
      </c>
      <c r="X736" s="48"/>
      <c r="Y736" s="48"/>
      <c r="Z736" s="48"/>
    </row>
    <row r="737" spans="1:26" ht="15" customHeight="1">
      <c r="A737" s="59" t="s">
        <v>1288</v>
      </c>
      <c r="B737" s="58" t="s">
        <v>478</v>
      </c>
      <c r="C737" s="58" t="s">
        <v>4</v>
      </c>
      <c r="D737" s="58" t="s">
        <v>1289</v>
      </c>
      <c r="E737" s="58" t="s">
        <v>133</v>
      </c>
      <c r="F737" s="58" t="s">
        <v>155</v>
      </c>
      <c r="G737" s="58" t="s">
        <v>313</v>
      </c>
      <c r="H737" s="58" t="s">
        <v>314</v>
      </c>
      <c r="I737" s="58">
        <v>100</v>
      </c>
      <c r="J737" s="58">
        <v>20</v>
      </c>
      <c r="K737" s="58">
        <v>42</v>
      </c>
      <c r="L737" s="58">
        <v>25</v>
      </c>
      <c r="M737" s="58" t="s">
        <v>155</v>
      </c>
      <c r="N737" s="58" t="s">
        <v>155</v>
      </c>
      <c r="O737" s="58">
        <v>28.5</v>
      </c>
      <c r="P737" s="58" t="s">
        <v>155</v>
      </c>
      <c r="Q737" s="58" t="s">
        <v>155</v>
      </c>
      <c r="R737" s="58" t="s">
        <v>155</v>
      </c>
      <c r="S737" s="58" t="s">
        <v>155</v>
      </c>
      <c r="T737" s="58">
        <v>1574</v>
      </c>
      <c r="U737" s="58">
        <v>2.5</v>
      </c>
      <c r="V737" s="58" t="s">
        <v>155</v>
      </c>
      <c r="W737" s="58">
        <v>13.5</v>
      </c>
      <c r="X737" s="48"/>
      <c r="Y737" s="48"/>
      <c r="Z737" s="48"/>
    </row>
    <row r="738" spans="1:26" ht="15" customHeight="1">
      <c r="A738" s="59" t="s">
        <v>1290</v>
      </c>
      <c r="B738" s="58" t="s">
        <v>478</v>
      </c>
      <c r="C738" s="58" t="s">
        <v>4</v>
      </c>
      <c r="D738" s="58" t="s">
        <v>155</v>
      </c>
      <c r="E738" s="58" t="s">
        <v>155</v>
      </c>
      <c r="F738" s="58" t="s">
        <v>155</v>
      </c>
      <c r="G738" s="58" t="s">
        <v>313</v>
      </c>
      <c r="H738" s="58" t="s">
        <v>314</v>
      </c>
      <c r="I738" s="58">
        <v>100</v>
      </c>
      <c r="J738" s="58">
        <v>20</v>
      </c>
      <c r="K738" s="58">
        <v>50</v>
      </c>
      <c r="L738" s="58">
        <v>18</v>
      </c>
      <c r="M738" s="58" t="s">
        <v>155</v>
      </c>
      <c r="N738" s="58" t="s">
        <v>155</v>
      </c>
      <c r="O738" s="58">
        <v>20</v>
      </c>
      <c r="P738" s="58" t="s">
        <v>155</v>
      </c>
      <c r="Q738" s="58" t="s">
        <v>155</v>
      </c>
      <c r="R738" s="58" t="s">
        <v>155</v>
      </c>
      <c r="S738" s="58" t="s">
        <v>155</v>
      </c>
      <c r="T738" s="58">
        <v>1574</v>
      </c>
      <c r="U738" s="58">
        <v>2.5</v>
      </c>
      <c r="V738" s="58" t="s">
        <v>155</v>
      </c>
      <c r="W738" s="58">
        <v>13.5</v>
      </c>
      <c r="X738" s="48"/>
      <c r="Y738" s="48"/>
      <c r="Z738" s="48"/>
    </row>
    <row r="739" spans="1:26" ht="15" customHeight="1">
      <c r="A739" s="59" t="s">
        <v>1291</v>
      </c>
      <c r="B739" s="58" t="s">
        <v>478</v>
      </c>
      <c r="C739" s="58" t="s">
        <v>4</v>
      </c>
      <c r="D739" s="58" t="s">
        <v>155</v>
      </c>
      <c r="E739" s="58" t="s">
        <v>155</v>
      </c>
      <c r="F739" s="58" t="s">
        <v>155</v>
      </c>
      <c r="G739" s="58" t="s">
        <v>313</v>
      </c>
      <c r="H739" s="58" t="s">
        <v>314</v>
      </c>
      <c r="I739" s="58">
        <v>150</v>
      </c>
      <c r="J739" s="58">
        <v>20</v>
      </c>
      <c r="K739" s="58">
        <v>40</v>
      </c>
      <c r="L739" s="58">
        <v>35</v>
      </c>
      <c r="M739" s="58" t="s">
        <v>155</v>
      </c>
      <c r="N739" s="58" t="s">
        <v>155</v>
      </c>
      <c r="O739" s="58" t="s">
        <v>155</v>
      </c>
      <c r="P739" s="58" t="s">
        <v>155</v>
      </c>
      <c r="Q739" s="58" t="s">
        <v>155</v>
      </c>
      <c r="R739" s="58" t="s">
        <v>155</v>
      </c>
      <c r="S739" s="58" t="s">
        <v>155</v>
      </c>
      <c r="T739" s="58">
        <v>785</v>
      </c>
      <c r="U739" s="58">
        <v>-2.5</v>
      </c>
      <c r="V739" s="58">
        <v>10</v>
      </c>
      <c r="W739" s="58" t="s">
        <v>155</v>
      </c>
      <c r="X739" s="48"/>
      <c r="Y739" s="48"/>
      <c r="Z739" s="48"/>
    </row>
    <row r="740" spans="1:26" ht="15" customHeight="1">
      <c r="A740" s="59" t="s">
        <v>1292</v>
      </c>
      <c r="B740" s="58" t="s">
        <v>480</v>
      </c>
      <c r="C740" s="58" t="s">
        <v>3</v>
      </c>
      <c r="D740" s="58" t="s">
        <v>155</v>
      </c>
      <c r="E740" s="58" t="s">
        <v>155</v>
      </c>
      <c r="F740" s="58" t="s">
        <v>155</v>
      </c>
      <c r="G740" s="58" t="s">
        <v>340</v>
      </c>
      <c r="H740" s="58" t="s">
        <v>341</v>
      </c>
      <c r="I740" s="58">
        <v>60</v>
      </c>
      <c r="J740" s="58">
        <v>20</v>
      </c>
      <c r="K740" s="58">
        <v>40</v>
      </c>
      <c r="L740" s="58">
        <v>17</v>
      </c>
      <c r="M740" s="58" t="s">
        <v>155</v>
      </c>
      <c r="N740" s="58" t="s">
        <v>155</v>
      </c>
      <c r="O740" s="58">
        <v>20</v>
      </c>
      <c r="P740" s="58" t="s">
        <v>155</v>
      </c>
      <c r="Q740" s="58" t="s">
        <v>155</v>
      </c>
      <c r="R740" s="58" t="s">
        <v>155</v>
      </c>
      <c r="S740" s="58" t="s">
        <v>155</v>
      </c>
      <c r="T740" s="58">
        <v>785</v>
      </c>
      <c r="U740" s="58">
        <v>-2.5</v>
      </c>
      <c r="V740" s="58">
        <v>10</v>
      </c>
      <c r="W740" s="58" t="s">
        <v>155</v>
      </c>
      <c r="X740" s="48"/>
      <c r="Y740" s="48"/>
      <c r="Z740" s="48"/>
    </row>
    <row r="741" spans="1:26" ht="15" customHeight="1">
      <c r="A741" s="59" t="s">
        <v>1293</v>
      </c>
      <c r="B741" s="58" t="s">
        <v>480</v>
      </c>
      <c r="C741" s="58" t="s">
        <v>4</v>
      </c>
      <c r="D741" s="58" t="s">
        <v>1294</v>
      </c>
      <c r="E741" s="58" t="s">
        <v>133</v>
      </c>
      <c r="F741" s="58" t="s">
        <v>155</v>
      </c>
      <c r="G741" s="58" t="s">
        <v>340</v>
      </c>
      <c r="H741" s="58" t="s">
        <v>341</v>
      </c>
      <c r="I741" s="58">
        <v>60</v>
      </c>
      <c r="J741" s="58">
        <v>20</v>
      </c>
      <c r="K741" s="58">
        <v>40</v>
      </c>
      <c r="L741" s="58">
        <v>17</v>
      </c>
      <c r="M741" s="58" t="s">
        <v>155</v>
      </c>
      <c r="N741" s="58" t="s">
        <v>155</v>
      </c>
      <c r="O741" s="58">
        <v>20</v>
      </c>
      <c r="P741" s="58" t="s">
        <v>155</v>
      </c>
      <c r="Q741" s="58" t="s">
        <v>155</v>
      </c>
      <c r="R741" s="58" t="s">
        <v>155</v>
      </c>
      <c r="S741" s="58" t="s">
        <v>155</v>
      </c>
      <c r="T741" s="58">
        <v>385</v>
      </c>
      <c r="U741" s="58">
        <v>-4</v>
      </c>
      <c r="V741" s="58">
        <v>10.9</v>
      </c>
      <c r="W741" s="58" t="s">
        <v>155</v>
      </c>
      <c r="X741" s="48"/>
      <c r="Y741" s="48"/>
      <c r="Z741" s="48"/>
    </row>
    <row r="742" spans="1:26" ht="15" customHeight="1">
      <c r="A742" s="59" t="s">
        <v>1461</v>
      </c>
      <c r="B742" s="58" t="s">
        <v>416</v>
      </c>
      <c r="C742" s="58" t="s">
        <v>3</v>
      </c>
      <c r="D742" s="58" t="s">
        <v>155</v>
      </c>
      <c r="E742" s="58" t="s">
        <v>155</v>
      </c>
      <c r="F742" s="58" t="s">
        <v>155</v>
      </c>
      <c r="G742" s="58" t="s">
        <v>360</v>
      </c>
      <c r="H742" s="58" t="s">
        <v>314</v>
      </c>
      <c r="I742" s="58">
        <v>-60</v>
      </c>
      <c r="J742" s="58">
        <v>20</v>
      </c>
      <c r="K742" s="58">
        <v>-3.2</v>
      </c>
      <c r="L742" s="58">
        <v>110</v>
      </c>
      <c r="M742" s="58" t="s">
        <v>155</v>
      </c>
      <c r="N742" s="58" t="s">
        <v>155</v>
      </c>
      <c r="O742" s="58">
        <v>130</v>
      </c>
      <c r="P742" s="58" t="s">
        <v>155</v>
      </c>
      <c r="Q742" s="58" t="s">
        <v>155</v>
      </c>
      <c r="R742" s="58" t="s">
        <v>155</v>
      </c>
      <c r="S742" s="58" t="s">
        <v>155</v>
      </c>
      <c r="T742" s="58">
        <v>1017</v>
      </c>
      <c r="U742" s="58">
        <v>3</v>
      </c>
      <c r="V742" s="58">
        <v>24</v>
      </c>
      <c r="W742" s="58" t="s">
        <v>155</v>
      </c>
      <c r="X742" s="48"/>
      <c r="Y742" s="48"/>
      <c r="Z742" s="48"/>
    </row>
    <row r="743" spans="1:26" ht="15" customHeight="1">
      <c r="A743" s="59" t="s">
        <v>1462</v>
      </c>
      <c r="B743" s="58" t="s">
        <v>416</v>
      </c>
      <c r="C743" s="58" t="s">
        <v>3</v>
      </c>
      <c r="D743" s="58" t="s">
        <v>155</v>
      </c>
      <c r="E743" s="58" t="s">
        <v>133</v>
      </c>
      <c r="F743" s="58" t="s">
        <v>155</v>
      </c>
      <c r="G743" s="58" t="s">
        <v>360</v>
      </c>
      <c r="H743" s="58" t="s">
        <v>314</v>
      </c>
      <c r="I743" s="58">
        <v>-60</v>
      </c>
      <c r="J743" s="58">
        <v>20</v>
      </c>
      <c r="K743" s="58">
        <v>-3.2</v>
      </c>
      <c r="L743" s="58">
        <v>110</v>
      </c>
      <c r="M743" s="58" t="s">
        <v>155</v>
      </c>
      <c r="N743" s="58" t="s">
        <v>155</v>
      </c>
      <c r="O743" s="58">
        <v>130</v>
      </c>
      <c r="P743" s="58" t="s">
        <v>155</v>
      </c>
      <c r="Q743" s="58" t="s">
        <v>155</v>
      </c>
      <c r="R743" s="58" t="s">
        <v>155</v>
      </c>
      <c r="S743" s="58" t="s">
        <v>155</v>
      </c>
      <c r="T743" s="58">
        <v>1680</v>
      </c>
      <c r="U743" s="58">
        <v>2.5</v>
      </c>
      <c r="V743" s="58">
        <v>28</v>
      </c>
      <c r="W743" s="58" t="s">
        <v>155</v>
      </c>
      <c r="X743" s="48"/>
      <c r="Y743" s="48"/>
      <c r="Z743" s="48"/>
    </row>
    <row r="744" spans="1:26" ht="15" customHeight="1">
      <c r="A744" s="59" t="s">
        <v>1297</v>
      </c>
      <c r="B744" s="58" t="s">
        <v>1004</v>
      </c>
      <c r="C744" s="58" t="s">
        <v>4</v>
      </c>
      <c r="D744" s="58" t="s">
        <v>155</v>
      </c>
      <c r="E744" s="58" t="s">
        <v>155</v>
      </c>
      <c r="F744" s="58" t="s">
        <v>155</v>
      </c>
      <c r="G744" s="58" t="s">
        <v>360</v>
      </c>
      <c r="H744" s="58" t="s">
        <v>314</v>
      </c>
      <c r="I744" s="58">
        <v>-60</v>
      </c>
      <c r="J744" s="58">
        <v>20</v>
      </c>
      <c r="K744" s="58">
        <v>-12</v>
      </c>
      <c r="L744" s="58">
        <v>155</v>
      </c>
      <c r="M744" s="58" t="s">
        <v>155</v>
      </c>
      <c r="N744" s="58" t="s">
        <v>155</v>
      </c>
      <c r="O744" s="58" t="s">
        <v>155</v>
      </c>
      <c r="P744" s="58" t="s">
        <v>155</v>
      </c>
      <c r="Q744" s="58" t="s">
        <v>155</v>
      </c>
      <c r="R744" s="58" t="s">
        <v>155</v>
      </c>
      <c r="S744" s="58" t="s">
        <v>155</v>
      </c>
      <c r="T744" s="58">
        <v>1574</v>
      </c>
      <c r="U744" s="58">
        <v>2.5</v>
      </c>
      <c r="V744" s="58" t="s">
        <v>155</v>
      </c>
      <c r="W744" s="58">
        <v>13.5</v>
      </c>
      <c r="X744" s="48"/>
      <c r="Y744" s="48"/>
      <c r="Z744" s="48"/>
    </row>
    <row r="745" spans="1:26" ht="15" customHeight="1">
      <c r="A745" s="59" t="s">
        <v>1298</v>
      </c>
      <c r="B745" s="58" t="s">
        <v>1004</v>
      </c>
      <c r="C745" s="58" t="s">
        <v>4</v>
      </c>
      <c r="D745" s="58" t="s">
        <v>155</v>
      </c>
      <c r="E745" s="58" t="s">
        <v>155</v>
      </c>
      <c r="F745" s="58" t="s">
        <v>155</v>
      </c>
      <c r="G745" s="58" t="s">
        <v>313</v>
      </c>
      <c r="H745" s="58" t="s">
        <v>314</v>
      </c>
      <c r="I745" s="58">
        <v>200</v>
      </c>
      <c r="J745" s="58">
        <v>20</v>
      </c>
      <c r="K745" s="58">
        <v>18</v>
      </c>
      <c r="L745" s="58">
        <v>160</v>
      </c>
      <c r="M745" s="58" t="s">
        <v>155</v>
      </c>
      <c r="N745" s="58" t="s">
        <v>155</v>
      </c>
      <c r="O745" s="58" t="s">
        <v>155</v>
      </c>
      <c r="P745" s="58" t="s">
        <v>155</v>
      </c>
      <c r="Q745" s="58" t="s">
        <v>155</v>
      </c>
      <c r="R745" s="58" t="s">
        <v>155</v>
      </c>
      <c r="S745" s="58" t="s">
        <v>155</v>
      </c>
      <c r="T745" s="58">
        <v>2256</v>
      </c>
      <c r="U745" s="58">
        <v>2.5</v>
      </c>
      <c r="V745" s="58">
        <v>39</v>
      </c>
      <c r="W745" s="58" t="s">
        <v>155</v>
      </c>
      <c r="X745" s="48"/>
      <c r="Y745" s="48"/>
      <c r="Z745" s="48"/>
    </row>
    <row r="746" spans="1:26" ht="15" customHeight="1">
      <c r="A746" s="59" t="s">
        <v>1299</v>
      </c>
      <c r="B746" s="58" t="s">
        <v>1004</v>
      </c>
      <c r="C746" s="58" t="s">
        <v>4</v>
      </c>
      <c r="D746" s="58" t="s">
        <v>155</v>
      </c>
      <c r="E746" s="58" t="s">
        <v>155</v>
      </c>
      <c r="F746" s="58" t="s">
        <v>155</v>
      </c>
      <c r="G746" s="58" t="s">
        <v>313</v>
      </c>
      <c r="H746" s="58" t="s">
        <v>314</v>
      </c>
      <c r="I746" s="58">
        <v>60</v>
      </c>
      <c r="J746" s="58">
        <v>20</v>
      </c>
      <c r="K746" s="58">
        <v>35</v>
      </c>
      <c r="L746" s="58">
        <v>21</v>
      </c>
      <c r="M746" s="58" t="s">
        <v>155</v>
      </c>
      <c r="N746" s="58" t="s">
        <v>155</v>
      </c>
      <c r="O746" s="58">
        <v>24</v>
      </c>
      <c r="P746" s="58" t="s">
        <v>155</v>
      </c>
      <c r="Q746" s="58" t="s">
        <v>155</v>
      </c>
      <c r="R746" s="58" t="s">
        <v>155</v>
      </c>
      <c r="S746" s="58" t="s">
        <v>155</v>
      </c>
      <c r="T746" s="58">
        <v>5173</v>
      </c>
      <c r="U746" s="58">
        <v>2.5</v>
      </c>
      <c r="V746" s="58">
        <v>95</v>
      </c>
      <c r="W746" s="58" t="s">
        <v>155</v>
      </c>
      <c r="X746" s="48"/>
      <c r="Y746" s="48"/>
      <c r="Z746" s="48"/>
    </row>
    <row r="747" spans="1:26" ht="15" customHeight="1">
      <c r="A747" s="59" t="s">
        <v>1300</v>
      </c>
      <c r="B747" s="58" t="s">
        <v>1004</v>
      </c>
      <c r="C747" s="58" t="s">
        <v>4</v>
      </c>
      <c r="D747" s="58" t="s">
        <v>155</v>
      </c>
      <c r="E747" s="58" t="s">
        <v>155</v>
      </c>
      <c r="F747" s="58" t="s">
        <v>155</v>
      </c>
      <c r="G747" s="58" t="s">
        <v>313</v>
      </c>
      <c r="H747" s="58" t="s">
        <v>314</v>
      </c>
      <c r="I747" s="58">
        <v>60</v>
      </c>
      <c r="J747" s="58">
        <v>20</v>
      </c>
      <c r="K747" s="58">
        <v>40</v>
      </c>
      <c r="L747" s="58">
        <v>17</v>
      </c>
      <c r="M747" s="58" t="s">
        <v>155</v>
      </c>
      <c r="N747" s="58" t="s">
        <v>155</v>
      </c>
      <c r="O747" s="58">
        <v>20</v>
      </c>
      <c r="P747" s="58" t="s">
        <v>155</v>
      </c>
      <c r="Q747" s="58" t="s">
        <v>155</v>
      </c>
      <c r="R747" s="58" t="s">
        <v>155</v>
      </c>
      <c r="S747" s="58" t="s">
        <v>155</v>
      </c>
      <c r="T747" s="58">
        <v>3855</v>
      </c>
      <c r="U747" s="58">
        <v>4</v>
      </c>
      <c r="V747" s="58">
        <v>73</v>
      </c>
      <c r="W747" s="58" t="s">
        <v>155</v>
      </c>
      <c r="X747" s="48"/>
      <c r="Y747" s="48"/>
      <c r="Z747" s="48"/>
    </row>
    <row r="748" spans="1:26" ht="15" customHeight="1">
      <c r="A748" s="59" t="s">
        <v>1301</v>
      </c>
      <c r="B748" s="58" t="s">
        <v>1004</v>
      </c>
      <c r="C748" s="58" t="s">
        <v>4</v>
      </c>
      <c r="D748" s="58" t="s">
        <v>155</v>
      </c>
      <c r="E748" s="58" t="s">
        <v>155</v>
      </c>
      <c r="F748" s="58" t="s">
        <v>155</v>
      </c>
      <c r="G748" s="58" t="s">
        <v>313</v>
      </c>
      <c r="H748" s="58" t="s">
        <v>314</v>
      </c>
      <c r="I748" s="58">
        <v>60</v>
      </c>
      <c r="J748" s="58">
        <v>20</v>
      </c>
      <c r="K748" s="58">
        <v>45</v>
      </c>
      <c r="L748" s="58">
        <v>12</v>
      </c>
      <c r="M748" s="58" t="s">
        <v>155</v>
      </c>
      <c r="N748" s="58" t="s">
        <v>155</v>
      </c>
      <c r="O748" s="58">
        <v>15</v>
      </c>
      <c r="P748" s="58" t="s">
        <v>155</v>
      </c>
      <c r="Q748" s="58" t="s">
        <v>155</v>
      </c>
      <c r="R748" s="58" t="s">
        <v>155</v>
      </c>
      <c r="S748" s="58" t="s">
        <v>155</v>
      </c>
      <c r="T748" s="58">
        <v>430</v>
      </c>
      <c r="U748" s="58">
        <v>-2.5</v>
      </c>
      <c r="V748" s="58">
        <v>8.3000000000000007</v>
      </c>
      <c r="W748" s="58" t="s">
        <v>155</v>
      </c>
      <c r="X748" s="48"/>
      <c r="Y748" s="48"/>
      <c r="Z748" s="48"/>
    </row>
    <row r="749" spans="1:26" ht="15" customHeight="1">
      <c r="A749" s="59" t="s">
        <v>1302</v>
      </c>
      <c r="B749" s="58" t="s">
        <v>1004</v>
      </c>
      <c r="C749" s="58" t="s">
        <v>4</v>
      </c>
      <c r="D749" s="58" t="s">
        <v>155</v>
      </c>
      <c r="E749" s="58" t="s">
        <v>155</v>
      </c>
      <c r="F749" s="58" t="s">
        <v>155</v>
      </c>
      <c r="G749" s="58" t="s">
        <v>313</v>
      </c>
      <c r="H749" s="58" t="s">
        <v>314</v>
      </c>
      <c r="I749" s="58">
        <v>100</v>
      </c>
      <c r="J749" s="58">
        <v>20</v>
      </c>
      <c r="K749" s="58">
        <v>55</v>
      </c>
      <c r="L749" s="58">
        <v>18</v>
      </c>
      <c r="M749" s="58" t="s">
        <v>155</v>
      </c>
      <c r="N749" s="58" t="s">
        <v>155</v>
      </c>
      <c r="O749" s="58">
        <v>20</v>
      </c>
      <c r="P749" s="58" t="s">
        <v>155</v>
      </c>
      <c r="Q749" s="58" t="s">
        <v>155</v>
      </c>
      <c r="R749" s="58" t="s">
        <v>155</v>
      </c>
      <c r="S749" s="58" t="s">
        <v>155</v>
      </c>
      <c r="T749" s="58">
        <v>448</v>
      </c>
      <c r="U749" s="58">
        <v>-2.5</v>
      </c>
      <c r="V749" s="58">
        <v>8</v>
      </c>
      <c r="W749" s="58" t="s">
        <v>155</v>
      </c>
      <c r="X749" s="48"/>
      <c r="Y749" s="48"/>
      <c r="Z749" s="48"/>
    </row>
    <row r="750" spans="1:26" ht="15" customHeight="1">
      <c r="A750" s="59" t="s">
        <v>1304</v>
      </c>
      <c r="B750" s="58" t="s">
        <v>1004</v>
      </c>
      <c r="C750" s="58" t="s">
        <v>4</v>
      </c>
      <c r="D750" s="58" t="s">
        <v>155</v>
      </c>
      <c r="E750" s="58" t="s">
        <v>155</v>
      </c>
      <c r="F750" s="58" t="s">
        <v>155</v>
      </c>
      <c r="G750" s="58" t="s">
        <v>313</v>
      </c>
      <c r="H750" s="58" t="s">
        <v>314</v>
      </c>
      <c r="I750" s="58">
        <v>80</v>
      </c>
      <c r="J750" s="58">
        <v>25</v>
      </c>
      <c r="K750" s="58">
        <v>60</v>
      </c>
      <c r="L750" s="58">
        <v>10</v>
      </c>
      <c r="M750" s="58" t="s">
        <v>155</v>
      </c>
      <c r="N750" s="58" t="s">
        <v>155</v>
      </c>
      <c r="O750" s="58" t="s">
        <v>155</v>
      </c>
      <c r="P750" s="58" t="s">
        <v>155</v>
      </c>
      <c r="Q750" s="58" t="s">
        <v>155</v>
      </c>
      <c r="R750" s="58" t="s">
        <v>155</v>
      </c>
      <c r="S750" s="58" t="s">
        <v>155</v>
      </c>
      <c r="T750" s="58">
        <v>508</v>
      </c>
      <c r="U750" s="58">
        <v>2.5</v>
      </c>
      <c r="V750" s="58">
        <v>9.1</v>
      </c>
      <c r="W750" s="58" t="s">
        <v>155</v>
      </c>
      <c r="X750" s="48"/>
      <c r="Y750" s="48"/>
      <c r="Z750" s="48"/>
    </row>
    <row r="751" spans="1:26" ht="15" customHeight="1">
      <c r="A751" s="59" t="s">
        <v>1306</v>
      </c>
      <c r="B751" s="58" t="s">
        <v>1004</v>
      </c>
      <c r="C751" s="58" t="s">
        <v>4</v>
      </c>
      <c r="D751" s="58" t="s">
        <v>155</v>
      </c>
      <c r="E751" s="58" t="s">
        <v>155</v>
      </c>
      <c r="F751" s="58" t="s">
        <v>155</v>
      </c>
      <c r="G751" s="58" t="s">
        <v>360</v>
      </c>
      <c r="H751" s="58" t="s">
        <v>314</v>
      </c>
      <c r="I751" s="58">
        <v>-60</v>
      </c>
      <c r="J751" s="58">
        <v>20</v>
      </c>
      <c r="K751" s="58">
        <v>-2.5</v>
      </c>
      <c r="L751" s="58">
        <v>190</v>
      </c>
      <c r="M751" s="58" t="s">
        <v>155</v>
      </c>
      <c r="N751" s="58" t="s">
        <v>155</v>
      </c>
      <c r="O751" s="58">
        <v>240</v>
      </c>
      <c r="P751" s="58" t="s">
        <v>155</v>
      </c>
      <c r="Q751" s="58" t="s">
        <v>155</v>
      </c>
      <c r="R751" s="58" t="s">
        <v>155</v>
      </c>
      <c r="S751" s="58" t="s">
        <v>155</v>
      </c>
      <c r="T751" s="58">
        <v>430</v>
      </c>
      <c r="U751" s="58">
        <v>-2.5</v>
      </c>
      <c r="V751" s="58">
        <v>8.3000000000000007</v>
      </c>
      <c r="W751" s="58" t="s">
        <v>155</v>
      </c>
      <c r="X751" s="48"/>
      <c r="Y751" s="48"/>
      <c r="Z751" s="48"/>
    </row>
    <row r="752" spans="1:26" ht="15" customHeight="1">
      <c r="A752" s="59" t="s">
        <v>1307</v>
      </c>
      <c r="B752" s="58" t="s">
        <v>1006</v>
      </c>
      <c r="C752" s="58" t="s">
        <v>3</v>
      </c>
      <c r="D752" s="58" t="s">
        <v>155</v>
      </c>
      <c r="E752" s="58" t="s">
        <v>155</v>
      </c>
      <c r="F752" s="58" t="s">
        <v>155</v>
      </c>
      <c r="G752" s="58" t="s">
        <v>360</v>
      </c>
      <c r="H752" s="58" t="s">
        <v>314</v>
      </c>
      <c r="I752" s="58">
        <v>-100</v>
      </c>
      <c r="J752" s="58">
        <v>20</v>
      </c>
      <c r="K752" s="58">
        <v>-1.5</v>
      </c>
      <c r="L752" s="58">
        <v>650</v>
      </c>
      <c r="M752" s="58" t="s">
        <v>155</v>
      </c>
      <c r="N752" s="58" t="s">
        <v>155</v>
      </c>
      <c r="O752" s="58">
        <v>700</v>
      </c>
      <c r="P752" s="58" t="s">
        <v>155</v>
      </c>
      <c r="Q752" s="58" t="s">
        <v>155</v>
      </c>
      <c r="R752" s="58" t="s">
        <v>155</v>
      </c>
      <c r="S752" s="58" t="s">
        <v>155</v>
      </c>
      <c r="T752" s="58">
        <v>430</v>
      </c>
      <c r="U752" s="58">
        <v>-2.5</v>
      </c>
      <c r="V752" s="58">
        <v>8.3000000000000007</v>
      </c>
      <c r="W752" s="58" t="s">
        <v>155</v>
      </c>
      <c r="X752" s="48"/>
      <c r="Y752" s="48"/>
      <c r="Z752" s="48"/>
    </row>
    <row r="753" spans="1:26" ht="15" customHeight="1">
      <c r="A753" s="59" t="s">
        <v>1308</v>
      </c>
      <c r="B753" s="58" t="s">
        <v>1006</v>
      </c>
      <c r="C753" s="58" t="s">
        <v>3</v>
      </c>
      <c r="D753" s="58" t="s">
        <v>155</v>
      </c>
      <c r="E753" s="58" t="s">
        <v>155</v>
      </c>
      <c r="F753" s="58" t="s">
        <v>155</v>
      </c>
      <c r="G753" s="58" t="s">
        <v>313</v>
      </c>
      <c r="H753" s="58" t="s">
        <v>314</v>
      </c>
      <c r="I753" s="58">
        <v>100</v>
      </c>
      <c r="J753" s="58">
        <v>20</v>
      </c>
      <c r="K753" s="58">
        <v>2.2000000000000002</v>
      </c>
      <c r="L753" s="58">
        <v>310</v>
      </c>
      <c r="M753" s="58" t="s">
        <v>155</v>
      </c>
      <c r="N753" s="58" t="s">
        <v>155</v>
      </c>
      <c r="O753" s="58">
        <v>320</v>
      </c>
      <c r="P753" s="58" t="s">
        <v>155</v>
      </c>
      <c r="Q753" s="58" t="s">
        <v>155</v>
      </c>
      <c r="R753" s="58" t="s">
        <v>155</v>
      </c>
      <c r="S753" s="58" t="s">
        <v>155</v>
      </c>
      <c r="T753" s="58">
        <v>1419</v>
      </c>
      <c r="U753" s="58">
        <v>-3</v>
      </c>
      <c r="V753" s="58">
        <v>20</v>
      </c>
      <c r="W753" s="58" t="s">
        <v>155</v>
      </c>
      <c r="X753" s="48"/>
      <c r="Y753" s="48"/>
      <c r="Z753" s="48"/>
    </row>
    <row r="754" spans="1:26" ht="15" customHeight="1">
      <c r="A754" s="59" t="s">
        <v>1309</v>
      </c>
      <c r="B754" s="58" t="s">
        <v>1006</v>
      </c>
      <c r="C754" s="58" t="s">
        <v>3</v>
      </c>
      <c r="D754" s="58" t="s">
        <v>155</v>
      </c>
      <c r="E754" s="58" t="s">
        <v>155</v>
      </c>
      <c r="F754" s="58" t="s">
        <v>155</v>
      </c>
      <c r="G754" s="58" t="s">
        <v>360</v>
      </c>
      <c r="H754" s="58" t="s">
        <v>314</v>
      </c>
      <c r="I754" s="58">
        <v>-60</v>
      </c>
      <c r="J754" s="58">
        <v>20</v>
      </c>
      <c r="K754" s="58">
        <v>-3</v>
      </c>
      <c r="L754" s="58">
        <v>190</v>
      </c>
      <c r="M754" s="58" t="s">
        <v>155</v>
      </c>
      <c r="N754" s="58" t="s">
        <v>155</v>
      </c>
      <c r="O754" s="58">
        <v>240</v>
      </c>
      <c r="P754" s="58" t="s">
        <v>155</v>
      </c>
      <c r="Q754" s="58" t="s">
        <v>155</v>
      </c>
      <c r="R754" s="58" t="s">
        <v>155</v>
      </c>
      <c r="S754" s="58" t="s">
        <v>155</v>
      </c>
      <c r="T754" s="58">
        <v>509</v>
      </c>
      <c r="U754" s="58">
        <v>2.5</v>
      </c>
      <c r="V754" s="58" t="s">
        <v>155</v>
      </c>
      <c r="W754" s="58">
        <v>5.0999999999999996</v>
      </c>
      <c r="X754" s="48"/>
      <c r="Y754" s="48"/>
      <c r="Z754" s="48"/>
    </row>
    <row r="755" spans="1:26" ht="15" customHeight="1">
      <c r="A755" s="59" t="s">
        <v>1310</v>
      </c>
      <c r="B755" s="58" t="s">
        <v>1006</v>
      </c>
      <c r="C755" s="58" t="s">
        <v>3</v>
      </c>
      <c r="D755" s="58" t="s">
        <v>155</v>
      </c>
      <c r="E755" s="58" t="s">
        <v>133</v>
      </c>
      <c r="F755" s="58" t="s">
        <v>155</v>
      </c>
      <c r="G755" s="58" t="s">
        <v>360</v>
      </c>
      <c r="H755" s="58" t="s">
        <v>314</v>
      </c>
      <c r="I755" s="58">
        <v>-60</v>
      </c>
      <c r="J755" s="58">
        <v>20</v>
      </c>
      <c r="K755" s="58">
        <v>-3</v>
      </c>
      <c r="L755" s="58">
        <v>170</v>
      </c>
      <c r="M755" s="58" t="s">
        <v>155</v>
      </c>
      <c r="N755" s="58" t="s">
        <v>155</v>
      </c>
      <c r="O755" s="58">
        <v>220</v>
      </c>
      <c r="P755" s="58" t="s">
        <v>155</v>
      </c>
      <c r="Q755" s="58" t="s">
        <v>155</v>
      </c>
      <c r="R755" s="58" t="s">
        <v>155</v>
      </c>
      <c r="S755" s="58" t="s">
        <v>155</v>
      </c>
      <c r="T755" s="58">
        <v>509</v>
      </c>
      <c r="U755" s="58">
        <v>2.5</v>
      </c>
      <c r="V755" s="58" t="s">
        <v>155</v>
      </c>
      <c r="W755" s="58">
        <v>5.0999999999999996</v>
      </c>
      <c r="X755" s="48"/>
      <c r="Y755" s="48"/>
      <c r="Z755" s="48"/>
    </row>
    <row r="756" spans="1:26" ht="15" customHeight="1">
      <c r="A756" s="59" t="s">
        <v>1311</v>
      </c>
      <c r="B756" s="58" t="s">
        <v>1006</v>
      </c>
      <c r="C756" s="58" t="s">
        <v>3</v>
      </c>
      <c r="D756" s="58" t="s">
        <v>155</v>
      </c>
      <c r="E756" s="58" t="s">
        <v>155</v>
      </c>
      <c r="F756" s="58" t="s">
        <v>155</v>
      </c>
      <c r="G756" s="58" t="s">
        <v>360</v>
      </c>
      <c r="H756" s="58" t="s">
        <v>314</v>
      </c>
      <c r="I756" s="58">
        <v>-100</v>
      </c>
      <c r="J756" s="58">
        <v>20</v>
      </c>
      <c r="K756" s="58">
        <v>-2.6</v>
      </c>
      <c r="L756" s="58">
        <v>210</v>
      </c>
      <c r="M756" s="58" t="s">
        <v>155</v>
      </c>
      <c r="N756" s="58" t="s">
        <v>155</v>
      </c>
      <c r="O756" s="58">
        <v>230</v>
      </c>
      <c r="P756" s="58" t="s">
        <v>155</v>
      </c>
      <c r="Q756" s="58" t="s">
        <v>155</v>
      </c>
      <c r="R756" s="58" t="s">
        <v>155</v>
      </c>
      <c r="S756" s="58" t="s">
        <v>155</v>
      </c>
      <c r="T756" s="58">
        <v>378</v>
      </c>
      <c r="U756" s="58">
        <v>3.5</v>
      </c>
      <c r="V756" s="58">
        <v>6.7</v>
      </c>
      <c r="W756" s="58" t="s">
        <v>155</v>
      </c>
      <c r="X756" s="48"/>
      <c r="Y756" s="48"/>
      <c r="Z756" s="48"/>
    </row>
    <row r="757" spans="1:26" ht="15" customHeight="1">
      <c r="A757" s="59" t="s">
        <v>1312</v>
      </c>
      <c r="B757" s="58" t="s">
        <v>1006</v>
      </c>
      <c r="C757" s="58" t="s">
        <v>3</v>
      </c>
      <c r="D757" s="58" t="s">
        <v>155</v>
      </c>
      <c r="E757" s="58" t="s">
        <v>155</v>
      </c>
      <c r="F757" s="58" t="s">
        <v>155</v>
      </c>
      <c r="G757" s="58" t="s">
        <v>313</v>
      </c>
      <c r="H757" s="58" t="s">
        <v>314</v>
      </c>
      <c r="I757" s="58">
        <v>60</v>
      </c>
      <c r="J757" s="58">
        <v>20</v>
      </c>
      <c r="K757" s="58">
        <v>4</v>
      </c>
      <c r="L757" s="58">
        <v>100</v>
      </c>
      <c r="M757" s="58" t="s">
        <v>155</v>
      </c>
      <c r="N757" s="58" t="s">
        <v>155</v>
      </c>
      <c r="O757" s="58">
        <v>110</v>
      </c>
      <c r="P757" s="58" t="s">
        <v>155</v>
      </c>
      <c r="Q757" s="58" t="s">
        <v>155</v>
      </c>
      <c r="R757" s="58" t="s">
        <v>155</v>
      </c>
      <c r="S757" s="58" t="s">
        <v>155</v>
      </c>
      <c r="T757" s="58">
        <v>785</v>
      </c>
      <c r="U757" s="58">
        <v>-2.5</v>
      </c>
      <c r="V757" s="58">
        <v>10</v>
      </c>
      <c r="W757" s="58" t="s">
        <v>155</v>
      </c>
      <c r="X757" s="48"/>
      <c r="Y757" s="48"/>
      <c r="Z757" s="48"/>
    </row>
    <row r="758" spans="1:26" ht="15" customHeight="1">
      <c r="A758" s="59" t="s">
        <v>1313</v>
      </c>
      <c r="B758" s="58" t="s">
        <v>1006</v>
      </c>
      <c r="C758" s="58" t="s">
        <v>3</v>
      </c>
      <c r="D758" s="58" t="s">
        <v>155</v>
      </c>
      <c r="E758" s="58" t="s">
        <v>133</v>
      </c>
      <c r="F758" s="58" t="s">
        <v>155</v>
      </c>
      <c r="G758" s="58" t="s">
        <v>313</v>
      </c>
      <c r="H758" s="58" t="s">
        <v>314</v>
      </c>
      <c r="I758" s="58">
        <v>60</v>
      </c>
      <c r="J758" s="58">
        <v>20</v>
      </c>
      <c r="K758" s="58">
        <v>4</v>
      </c>
      <c r="L758" s="58">
        <v>100</v>
      </c>
      <c r="M758" s="58" t="s">
        <v>155</v>
      </c>
      <c r="N758" s="58" t="s">
        <v>155</v>
      </c>
      <c r="O758" s="58">
        <v>110</v>
      </c>
      <c r="P758" s="58" t="s">
        <v>155</v>
      </c>
      <c r="Q758" s="58" t="s">
        <v>155</v>
      </c>
      <c r="R758" s="58" t="s">
        <v>155</v>
      </c>
      <c r="S758" s="58" t="s">
        <v>155</v>
      </c>
      <c r="T758" s="58">
        <v>785</v>
      </c>
      <c r="U758" s="58">
        <v>-2.5</v>
      </c>
      <c r="V758" s="58">
        <v>10</v>
      </c>
      <c r="W758" s="58" t="s">
        <v>155</v>
      </c>
      <c r="X758" s="48"/>
      <c r="Y758" s="48"/>
      <c r="Z758" s="48"/>
    </row>
    <row r="759" spans="1:26" ht="15" customHeight="1">
      <c r="A759" s="59" t="s">
        <v>1314</v>
      </c>
      <c r="B759" s="58" t="s">
        <v>1006</v>
      </c>
      <c r="C759" s="58" t="s">
        <v>4</v>
      </c>
      <c r="D759" s="58" t="s">
        <v>155</v>
      </c>
      <c r="E759" s="58" t="s">
        <v>155</v>
      </c>
      <c r="F759" s="58" t="s">
        <v>155</v>
      </c>
      <c r="G759" s="58" t="s">
        <v>313</v>
      </c>
      <c r="H759" s="58" t="s">
        <v>314</v>
      </c>
      <c r="I759" s="58">
        <v>100</v>
      </c>
      <c r="J759" s="58">
        <v>20</v>
      </c>
      <c r="K759" s="58">
        <v>4</v>
      </c>
      <c r="L759" s="58">
        <v>258</v>
      </c>
      <c r="M759" s="58" t="s">
        <v>155</v>
      </c>
      <c r="N759" s="58" t="s">
        <v>155</v>
      </c>
      <c r="O759" s="58" t="s">
        <v>155</v>
      </c>
      <c r="P759" s="58" t="s">
        <v>155</v>
      </c>
      <c r="Q759" s="58" t="s">
        <v>155</v>
      </c>
      <c r="R759" s="58" t="s">
        <v>155</v>
      </c>
      <c r="S759" s="58" t="s">
        <v>155</v>
      </c>
      <c r="T759" s="58">
        <v>509</v>
      </c>
      <c r="U759" s="58">
        <v>2.5</v>
      </c>
      <c r="V759" s="58">
        <v>9.3000000000000007</v>
      </c>
      <c r="W759" s="58" t="s">
        <v>155</v>
      </c>
      <c r="X759" s="48"/>
      <c r="Y759" s="48"/>
      <c r="Z759" s="48"/>
    </row>
    <row r="760" spans="1:26" ht="15" customHeight="1">
      <c r="A760" s="59" t="s">
        <v>1315</v>
      </c>
      <c r="B760" s="58" t="s">
        <v>1006</v>
      </c>
      <c r="C760" s="58" t="s">
        <v>3</v>
      </c>
      <c r="D760" s="58" t="s">
        <v>155</v>
      </c>
      <c r="E760" s="58" t="s">
        <v>155</v>
      </c>
      <c r="F760" s="58" t="s">
        <v>155</v>
      </c>
      <c r="G760" s="58" t="s">
        <v>360</v>
      </c>
      <c r="H760" s="58" t="s">
        <v>314</v>
      </c>
      <c r="I760" s="58">
        <v>-60</v>
      </c>
      <c r="J760" s="58">
        <v>20</v>
      </c>
      <c r="K760" s="58">
        <v>-4</v>
      </c>
      <c r="L760" s="58">
        <v>110</v>
      </c>
      <c r="M760" s="58" t="s">
        <v>155</v>
      </c>
      <c r="N760" s="58" t="s">
        <v>155</v>
      </c>
      <c r="O760" s="58">
        <v>130</v>
      </c>
      <c r="P760" s="58" t="s">
        <v>155</v>
      </c>
      <c r="Q760" s="58" t="s">
        <v>155</v>
      </c>
      <c r="R760" s="58" t="s">
        <v>155</v>
      </c>
      <c r="S760" s="58" t="s">
        <v>155</v>
      </c>
      <c r="T760" s="58">
        <v>509</v>
      </c>
      <c r="U760" s="58">
        <v>2.5</v>
      </c>
      <c r="V760" s="58">
        <v>9.3000000000000007</v>
      </c>
      <c r="W760" s="58" t="s">
        <v>155</v>
      </c>
      <c r="X760" s="48"/>
      <c r="Y760" s="48"/>
      <c r="Z760" s="48"/>
    </row>
    <row r="761" spans="1:26" ht="15" customHeight="1">
      <c r="A761" s="59" t="s">
        <v>1316</v>
      </c>
      <c r="B761" s="58" t="s">
        <v>1006</v>
      </c>
      <c r="C761" s="58" t="s">
        <v>3</v>
      </c>
      <c r="D761" s="58" t="s">
        <v>155</v>
      </c>
      <c r="E761" s="58" t="s">
        <v>133</v>
      </c>
      <c r="F761" s="58" t="s">
        <v>155</v>
      </c>
      <c r="G761" s="58" t="s">
        <v>360</v>
      </c>
      <c r="H761" s="58" t="s">
        <v>314</v>
      </c>
      <c r="I761" s="58">
        <v>-60</v>
      </c>
      <c r="J761" s="58">
        <v>20</v>
      </c>
      <c r="K761" s="58">
        <v>-4</v>
      </c>
      <c r="L761" s="58">
        <v>110</v>
      </c>
      <c r="M761" s="58" t="s">
        <v>155</v>
      </c>
      <c r="N761" s="58" t="s">
        <v>155</v>
      </c>
      <c r="O761" s="58">
        <v>130</v>
      </c>
      <c r="P761" s="58" t="s">
        <v>155</v>
      </c>
      <c r="Q761" s="58" t="s">
        <v>155</v>
      </c>
      <c r="R761" s="58" t="s">
        <v>155</v>
      </c>
      <c r="S761" s="58" t="s">
        <v>155</v>
      </c>
      <c r="T761" s="58">
        <v>707</v>
      </c>
      <c r="U761" s="58">
        <v>3.5</v>
      </c>
      <c r="V761" s="58">
        <v>12</v>
      </c>
      <c r="W761" s="58" t="s">
        <v>155</v>
      </c>
      <c r="X761" s="48"/>
      <c r="Y761" s="48"/>
      <c r="Z761" s="48"/>
    </row>
    <row r="762" spans="1:26" ht="15" customHeight="1">
      <c r="A762" s="59" t="s">
        <v>1317</v>
      </c>
      <c r="B762" s="58" t="s">
        <v>1006</v>
      </c>
      <c r="C762" s="58" t="s">
        <v>3</v>
      </c>
      <c r="D762" s="58" t="s">
        <v>155</v>
      </c>
      <c r="E762" s="58" t="s">
        <v>155</v>
      </c>
      <c r="F762" s="58" t="s">
        <v>155</v>
      </c>
      <c r="G762" s="58" t="s">
        <v>313</v>
      </c>
      <c r="H762" s="58" t="s">
        <v>314</v>
      </c>
      <c r="I762" s="58">
        <v>60</v>
      </c>
      <c r="J762" s="58">
        <v>20</v>
      </c>
      <c r="K762" s="58">
        <v>5</v>
      </c>
      <c r="L762" s="58">
        <v>75</v>
      </c>
      <c r="M762" s="58" t="s">
        <v>155</v>
      </c>
      <c r="N762" s="58" t="s">
        <v>155</v>
      </c>
      <c r="O762" s="58">
        <v>90</v>
      </c>
      <c r="P762" s="58" t="s">
        <v>155</v>
      </c>
      <c r="Q762" s="58" t="s">
        <v>155</v>
      </c>
      <c r="R762" s="58" t="s">
        <v>155</v>
      </c>
      <c r="S762" s="58" t="s">
        <v>155</v>
      </c>
      <c r="T762" s="58">
        <v>1413</v>
      </c>
      <c r="U762" s="58">
        <v>2.5</v>
      </c>
      <c r="V762" s="58">
        <v>20</v>
      </c>
      <c r="W762" s="58" t="s">
        <v>155</v>
      </c>
      <c r="X762" s="48"/>
      <c r="Y762" s="48"/>
      <c r="Z762" s="48"/>
    </row>
    <row r="763" spans="1:26" ht="15" customHeight="1">
      <c r="A763" s="59" t="s">
        <v>1318</v>
      </c>
      <c r="B763" s="58" t="s">
        <v>1006</v>
      </c>
      <c r="C763" s="58" t="s">
        <v>3</v>
      </c>
      <c r="D763" s="58" t="s">
        <v>155</v>
      </c>
      <c r="E763" s="58" t="s">
        <v>133</v>
      </c>
      <c r="F763" s="58" t="s">
        <v>155</v>
      </c>
      <c r="G763" s="58" t="s">
        <v>313</v>
      </c>
      <c r="H763" s="58" t="s">
        <v>314</v>
      </c>
      <c r="I763" s="58">
        <v>60</v>
      </c>
      <c r="J763" s="58">
        <v>20</v>
      </c>
      <c r="K763" s="58">
        <v>5</v>
      </c>
      <c r="L763" s="58">
        <v>75</v>
      </c>
      <c r="M763" s="58" t="s">
        <v>155</v>
      </c>
      <c r="N763" s="58" t="s">
        <v>155</v>
      </c>
      <c r="O763" s="58">
        <v>90</v>
      </c>
      <c r="P763" s="58" t="s">
        <v>155</v>
      </c>
      <c r="Q763" s="58" t="s">
        <v>155</v>
      </c>
      <c r="R763" s="58" t="s">
        <v>155</v>
      </c>
      <c r="S763" s="58" t="s">
        <v>155</v>
      </c>
      <c r="T763" s="58">
        <v>707</v>
      </c>
      <c r="U763" s="58">
        <v>3.5</v>
      </c>
      <c r="V763" s="58">
        <v>12</v>
      </c>
      <c r="W763" s="58" t="s">
        <v>155</v>
      </c>
      <c r="X763" s="48"/>
      <c r="Y763" s="48"/>
      <c r="Z763" s="48"/>
    </row>
    <row r="764" spans="1:26" ht="15" customHeight="1">
      <c r="A764" s="59" t="s">
        <v>1319</v>
      </c>
      <c r="B764" s="58" t="s">
        <v>1006</v>
      </c>
      <c r="C764" s="58" t="s">
        <v>3</v>
      </c>
      <c r="D764" s="58" t="s">
        <v>155</v>
      </c>
      <c r="E764" s="58" t="s">
        <v>155</v>
      </c>
      <c r="F764" s="58" t="s">
        <v>155</v>
      </c>
      <c r="G764" s="58" t="s">
        <v>313</v>
      </c>
      <c r="H764" s="58" t="s">
        <v>314</v>
      </c>
      <c r="I764" s="58">
        <v>100</v>
      </c>
      <c r="J764" s="58">
        <v>20</v>
      </c>
      <c r="K764" s="58">
        <v>5</v>
      </c>
      <c r="L764" s="58">
        <v>130</v>
      </c>
      <c r="M764" s="58" t="s">
        <v>155</v>
      </c>
      <c r="N764" s="58" t="s">
        <v>155</v>
      </c>
      <c r="O764" s="58" t="s">
        <v>155</v>
      </c>
      <c r="P764" s="58" t="s">
        <v>155</v>
      </c>
      <c r="Q764" s="58" t="s">
        <v>155</v>
      </c>
      <c r="R764" s="58" t="s">
        <v>155</v>
      </c>
      <c r="S764" s="58" t="s">
        <v>155</v>
      </c>
      <c r="T764" s="58">
        <v>879</v>
      </c>
      <c r="U764" s="58">
        <v>-2.5</v>
      </c>
      <c r="V764" s="58">
        <v>17</v>
      </c>
      <c r="W764" s="58" t="s">
        <v>155</v>
      </c>
      <c r="X764" s="48"/>
      <c r="Y764" s="48"/>
      <c r="Z764" s="48"/>
    </row>
    <row r="765" spans="1:26" ht="15" customHeight="1">
      <c r="A765" s="59" t="s">
        <v>1320</v>
      </c>
      <c r="B765" s="58" t="s">
        <v>1006</v>
      </c>
      <c r="C765" s="58" t="s">
        <v>3</v>
      </c>
      <c r="D765" s="58" t="s">
        <v>155</v>
      </c>
      <c r="E765" s="58" t="s">
        <v>155</v>
      </c>
      <c r="F765" s="58" t="s">
        <v>155</v>
      </c>
      <c r="G765" s="58" t="s">
        <v>313</v>
      </c>
      <c r="H765" s="58" t="s">
        <v>314</v>
      </c>
      <c r="I765" s="58">
        <v>100</v>
      </c>
      <c r="J765" s="58">
        <v>20</v>
      </c>
      <c r="K765" s="58">
        <v>5</v>
      </c>
      <c r="L765" s="58">
        <v>115</v>
      </c>
      <c r="M765" s="58" t="s">
        <v>155</v>
      </c>
      <c r="N765" s="58" t="s">
        <v>155</v>
      </c>
      <c r="O765" s="58">
        <v>120</v>
      </c>
      <c r="P765" s="58" t="s">
        <v>155</v>
      </c>
      <c r="Q765" s="58" t="s">
        <v>155</v>
      </c>
      <c r="R765" s="58" t="s">
        <v>155</v>
      </c>
      <c r="S765" s="58" t="s">
        <v>155</v>
      </c>
      <c r="T765" s="58">
        <v>879</v>
      </c>
      <c r="U765" s="58">
        <v>-2.5</v>
      </c>
      <c r="V765" s="58">
        <v>17</v>
      </c>
      <c r="W765" s="58" t="s">
        <v>155</v>
      </c>
      <c r="X765" s="48"/>
      <c r="Y765" s="48"/>
      <c r="Z765" s="48"/>
    </row>
    <row r="766" spans="1:26" ht="15" customHeight="1">
      <c r="A766" s="59" t="s">
        <v>1321</v>
      </c>
      <c r="B766" s="58" t="s">
        <v>1006</v>
      </c>
      <c r="C766" s="58" t="s">
        <v>3</v>
      </c>
      <c r="D766" s="58" t="s">
        <v>155</v>
      </c>
      <c r="E766" s="58" t="s">
        <v>133</v>
      </c>
      <c r="F766" s="58" t="s">
        <v>155</v>
      </c>
      <c r="G766" s="58" t="s">
        <v>313</v>
      </c>
      <c r="H766" s="58" t="s">
        <v>314</v>
      </c>
      <c r="I766" s="58">
        <v>100</v>
      </c>
      <c r="J766" s="58">
        <v>20</v>
      </c>
      <c r="K766" s="58">
        <v>5</v>
      </c>
      <c r="L766" s="58">
        <v>130</v>
      </c>
      <c r="M766" s="58" t="s">
        <v>155</v>
      </c>
      <c r="N766" s="58" t="s">
        <v>155</v>
      </c>
      <c r="O766" s="58" t="s">
        <v>155</v>
      </c>
      <c r="P766" s="58" t="s">
        <v>155</v>
      </c>
      <c r="Q766" s="58" t="s">
        <v>155</v>
      </c>
      <c r="R766" s="58" t="s">
        <v>155</v>
      </c>
      <c r="S766" s="58" t="s">
        <v>155</v>
      </c>
      <c r="T766" s="58">
        <v>1173</v>
      </c>
      <c r="U766" s="58">
        <v>2.5</v>
      </c>
      <c r="V766" s="58">
        <v>20</v>
      </c>
      <c r="W766" s="58" t="s">
        <v>155</v>
      </c>
      <c r="X766" s="48"/>
      <c r="Y766" s="48"/>
      <c r="Z766" s="48"/>
    </row>
    <row r="767" spans="1:26" ht="15" customHeight="1">
      <c r="A767" s="59" t="s">
        <v>1322</v>
      </c>
      <c r="B767" s="58" t="s">
        <v>1006</v>
      </c>
      <c r="C767" s="58" t="s">
        <v>3</v>
      </c>
      <c r="D767" s="58" t="s">
        <v>155</v>
      </c>
      <c r="E767" s="58" t="s">
        <v>155</v>
      </c>
      <c r="F767" s="58" t="s">
        <v>155</v>
      </c>
      <c r="G767" s="58" t="s">
        <v>360</v>
      </c>
      <c r="H767" s="58" t="s">
        <v>314</v>
      </c>
      <c r="I767" s="58">
        <v>-60</v>
      </c>
      <c r="J767" s="58">
        <v>20</v>
      </c>
      <c r="K767" s="58">
        <v>-5</v>
      </c>
      <c r="L767" s="58">
        <v>68</v>
      </c>
      <c r="M767" s="58" t="s">
        <v>155</v>
      </c>
      <c r="N767" s="58" t="s">
        <v>155</v>
      </c>
      <c r="O767" s="58">
        <v>85</v>
      </c>
      <c r="P767" s="58" t="s">
        <v>155</v>
      </c>
      <c r="Q767" s="58" t="s">
        <v>155</v>
      </c>
      <c r="R767" s="58" t="s">
        <v>155</v>
      </c>
      <c r="S767" s="58" t="s">
        <v>155</v>
      </c>
      <c r="T767" s="58">
        <v>1173</v>
      </c>
      <c r="U767" s="58">
        <v>2.5</v>
      </c>
      <c r="V767" s="58">
        <v>20</v>
      </c>
      <c r="W767" s="58" t="s">
        <v>155</v>
      </c>
      <c r="X767" s="48"/>
      <c r="Y767" s="48"/>
      <c r="Z767" s="48"/>
    </row>
    <row r="768" spans="1:26" ht="15" customHeight="1">
      <c r="A768" s="59" t="s">
        <v>1323</v>
      </c>
      <c r="B768" s="58" t="s">
        <v>1006</v>
      </c>
      <c r="C768" s="58" t="s">
        <v>3</v>
      </c>
      <c r="D768" s="58" t="s">
        <v>155</v>
      </c>
      <c r="E768" s="58" t="s">
        <v>133</v>
      </c>
      <c r="F768" s="58" t="s">
        <v>155</v>
      </c>
      <c r="G768" s="58" t="s">
        <v>360</v>
      </c>
      <c r="H768" s="58" t="s">
        <v>314</v>
      </c>
      <c r="I768" s="58">
        <v>-60</v>
      </c>
      <c r="J768" s="58">
        <v>20</v>
      </c>
      <c r="K768" s="58">
        <v>-5</v>
      </c>
      <c r="L768" s="58">
        <v>68</v>
      </c>
      <c r="M768" s="58" t="s">
        <v>155</v>
      </c>
      <c r="N768" s="58" t="s">
        <v>155</v>
      </c>
      <c r="O768" s="58">
        <v>85</v>
      </c>
      <c r="P768" s="58" t="s">
        <v>155</v>
      </c>
      <c r="Q768" s="58" t="s">
        <v>155</v>
      </c>
      <c r="R768" s="58" t="s">
        <v>155</v>
      </c>
      <c r="S768" s="58" t="s">
        <v>155</v>
      </c>
      <c r="T768" s="58">
        <v>1519</v>
      </c>
      <c r="U768" s="58">
        <v>2.5</v>
      </c>
      <c r="V768" s="58">
        <v>31</v>
      </c>
      <c r="W768" s="58" t="s">
        <v>155</v>
      </c>
      <c r="X768" s="48"/>
      <c r="Y768" s="48"/>
      <c r="Z768" s="48"/>
    </row>
    <row r="769" spans="1:26" ht="15" customHeight="1">
      <c r="A769" s="59" t="s">
        <v>1324</v>
      </c>
      <c r="B769" s="58" t="s">
        <v>1006</v>
      </c>
      <c r="C769" s="58" t="s">
        <v>3</v>
      </c>
      <c r="D769" s="58" t="s">
        <v>155</v>
      </c>
      <c r="E769" s="58" t="s">
        <v>155</v>
      </c>
      <c r="F769" s="58" t="s">
        <v>155</v>
      </c>
      <c r="G769" s="58" t="s">
        <v>313</v>
      </c>
      <c r="H769" s="58" t="s">
        <v>314</v>
      </c>
      <c r="I769" s="58">
        <v>60</v>
      </c>
      <c r="J769" s="58">
        <v>20</v>
      </c>
      <c r="K769" s="58">
        <v>6.6</v>
      </c>
      <c r="L769" s="58">
        <v>34</v>
      </c>
      <c r="M769" s="58" t="s">
        <v>155</v>
      </c>
      <c r="N769" s="58" t="s">
        <v>155</v>
      </c>
      <c r="O769" s="58">
        <v>40</v>
      </c>
      <c r="P769" s="58" t="s">
        <v>155</v>
      </c>
      <c r="Q769" s="58" t="s">
        <v>155</v>
      </c>
      <c r="R769" s="58" t="s">
        <v>155</v>
      </c>
      <c r="S769" s="58" t="s">
        <v>155</v>
      </c>
      <c r="T769" s="58">
        <v>1519</v>
      </c>
      <c r="U769" s="58">
        <v>2.5</v>
      </c>
      <c r="V769" s="58">
        <v>31</v>
      </c>
      <c r="W769" s="58" t="s">
        <v>155</v>
      </c>
      <c r="X769" s="48"/>
      <c r="Y769" s="48"/>
      <c r="Z769" s="48"/>
    </row>
    <row r="770" spans="1:26" ht="15" customHeight="1">
      <c r="A770" s="59" t="s">
        <v>1325</v>
      </c>
      <c r="B770" s="58" t="s">
        <v>1006</v>
      </c>
      <c r="C770" s="58" t="s">
        <v>3</v>
      </c>
      <c r="D770" s="58" t="s">
        <v>155</v>
      </c>
      <c r="E770" s="58" t="s">
        <v>133</v>
      </c>
      <c r="F770" s="58" t="s">
        <v>155</v>
      </c>
      <c r="G770" s="58" t="s">
        <v>313</v>
      </c>
      <c r="H770" s="58" t="s">
        <v>314</v>
      </c>
      <c r="I770" s="58">
        <v>60</v>
      </c>
      <c r="J770" s="58">
        <v>20</v>
      </c>
      <c r="K770" s="58">
        <v>6.6</v>
      </c>
      <c r="L770" s="58">
        <v>34</v>
      </c>
      <c r="M770" s="58" t="s">
        <v>155</v>
      </c>
      <c r="N770" s="58" t="s">
        <v>155</v>
      </c>
      <c r="O770" s="58">
        <v>40</v>
      </c>
      <c r="P770" s="58" t="s">
        <v>155</v>
      </c>
      <c r="Q770" s="58" t="s">
        <v>155</v>
      </c>
      <c r="R770" s="58" t="s">
        <v>155</v>
      </c>
      <c r="S770" s="58" t="s">
        <v>155</v>
      </c>
      <c r="T770" s="58">
        <v>1519</v>
      </c>
      <c r="U770" s="58">
        <v>2.5</v>
      </c>
      <c r="V770" s="58">
        <v>31</v>
      </c>
      <c r="W770" s="58" t="s">
        <v>155</v>
      </c>
      <c r="X770" s="48"/>
      <c r="Y770" s="48"/>
      <c r="Z770" s="48"/>
    </row>
    <row r="771" spans="1:26" ht="15" customHeight="1">
      <c r="A771" s="59" t="s">
        <v>1326</v>
      </c>
      <c r="B771" s="58" t="s">
        <v>472</v>
      </c>
      <c r="C771" s="58" t="s">
        <v>3</v>
      </c>
      <c r="D771" s="58" t="s">
        <v>155</v>
      </c>
      <c r="E771" s="58" t="s">
        <v>155</v>
      </c>
      <c r="F771" s="58" t="s">
        <v>155</v>
      </c>
      <c r="G771" s="58" t="s">
        <v>313</v>
      </c>
      <c r="H771" s="58" t="s">
        <v>314</v>
      </c>
      <c r="I771" s="58">
        <v>100</v>
      </c>
      <c r="J771" s="58">
        <v>20</v>
      </c>
      <c r="K771" s="58">
        <v>35</v>
      </c>
      <c r="L771" s="58">
        <v>25</v>
      </c>
      <c r="M771" s="58" t="s">
        <v>155</v>
      </c>
      <c r="N771" s="58" t="s">
        <v>155</v>
      </c>
      <c r="O771" s="58">
        <v>28.5</v>
      </c>
      <c r="P771" s="58" t="s">
        <v>155</v>
      </c>
      <c r="Q771" s="58" t="s">
        <v>155</v>
      </c>
      <c r="R771" s="58" t="s">
        <v>155</v>
      </c>
      <c r="S771" s="58" t="s">
        <v>155</v>
      </c>
      <c r="T771" s="58">
        <v>95</v>
      </c>
      <c r="U771" s="58">
        <v>4</v>
      </c>
      <c r="V771" s="58">
        <v>3.3</v>
      </c>
      <c r="W771" s="58" t="s">
        <v>155</v>
      </c>
      <c r="X771" s="48"/>
      <c r="Y771" s="48"/>
      <c r="Z771" s="48"/>
    </row>
    <row r="772" spans="1:26" ht="15" customHeight="1">
      <c r="A772" s="59" t="s">
        <v>1327</v>
      </c>
      <c r="B772" s="58" t="s">
        <v>472</v>
      </c>
      <c r="C772" s="58" t="s">
        <v>4</v>
      </c>
      <c r="D772" s="58" t="s">
        <v>1328</v>
      </c>
      <c r="E772" s="58" t="s">
        <v>133</v>
      </c>
      <c r="F772" s="58" t="s">
        <v>155</v>
      </c>
      <c r="G772" s="58" t="s">
        <v>313</v>
      </c>
      <c r="H772" s="58" t="s">
        <v>314</v>
      </c>
      <c r="I772" s="58">
        <v>100</v>
      </c>
      <c r="J772" s="58">
        <v>20</v>
      </c>
      <c r="K772" s="58">
        <v>35</v>
      </c>
      <c r="L772" s="58">
        <v>25</v>
      </c>
      <c r="M772" s="58" t="s">
        <v>155</v>
      </c>
      <c r="N772" s="58" t="s">
        <v>155</v>
      </c>
      <c r="O772" s="58">
        <v>28.5</v>
      </c>
      <c r="P772" s="58" t="s">
        <v>155</v>
      </c>
      <c r="Q772" s="58" t="s">
        <v>155</v>
      </c>
      <c r="R772" s="58" t="s">
        <v>155</v>
      </c>
      <c r="S772" s="58" t="s">
        <v>155</v>
      </c>
      <c r="T772" s="58">
        <v>449</v>
      </c>
      <c r="U772" s="58">
        <v>4</v>
      </c>
      <c r="V772" s="58">
        <v>9.8000000000000007</v>
      </c>
      <c r="W772" s="58" t="s">
        <v>155</v>
      </c>
      <c r="X772" s="48"/>
      <c r="Y772" s="48"/>
      <c r="Z772" s="48"/>
    </row>
    <row r="773" spans="1:26" ht="15" customHeight="1">
      <c r="A773" s="59" t="s">
        <v>1329</v>
      </c>
      <c r="B773" s="58" t="s">
        <v>480</v>
      </c>
      <c r="C773" s="58" t="s">
        <v>4</v>
      </c>
      <c r="D773" s="58" t="s">
        <v>155</v>
      </c>
      <c r="E773" s="58" t="s">
        <v>155</v>
      </c>
      <c r="F773" s="58" t="s">
        <v>155</v>
      </c>
      <c r="G773" s="58" t="s">
        <v>340</v>
      </c>
      <c r="H773" s="58" t="s">
        <v>341</v>
      </c>
      <c r="I773" s="58">
        <v>100</v>
      </c>
      <c r="J773" s="58">
        <v>20</v>
      </c>
      <c r="K773" s="58">
        <v>28</v>
      </c>
      <c r="L773" s="58">
        <v>26</v>
      </c>
      <c r="M773" s="58" t="s">
        <v>155</v>
      </c>
      <c r="N773" s="58" t="s">
        <v>155</v>
      </c>
      <c r="O773" s="58">
        <v>29</v>
      </c>
      <c r="P773" s="58" t="s">
        <v>155</v>
      </c>
      <c r="Q773" s="58" t="s">
        <v>155</v>
      </c>
      <c r="R773" s="58" t="s">
        <v>155</v>
      </c>
      <c r="S773" s="58" t="s">
        <v>155</v>
      </c>
      <c r="T773" s="58">
        <v>423</v>
      </c>
      <c r="U773" s="58">
        <v>4</v>
      </c>
      <c r="V773" s="58">
        <v>16.100000000000001</v>
      </c>
      <c r="W773" s="58" t="s">
        <v>155</v>
      </c>
      <c r="X773" s="48"/>
      <c r="Y773" s="48"/>
      <c r="Z773" s="48"/>
    </row>
    <row r="774" spans="1:26" ht="15" customHeight="1">
      <c r="A774" s="59" t="s">
        <v>1338</v>
      </c>
      <c r="B774" s="58" t="s">
        <v>487</v>
      </c>
      <c r="C774" s="58" t="s">
        <v>4</v>
      </c>
      <c r="D774" s="58" t="s">
        <v>155</v>
      </c>
      <c r="E774" s="58" t="s">
        <v>155</v>
      </c>
      <c r="F774" s="58" t="s">
        <v>155</v>
      </c>
      <c r="G774" s="58" t="s">
        <v>313</v>
      </c>
      <c r="H774" s="58" t="s">
        <v>314</v>
      </c>
      <c r="I774" s="58">
        <v>600</v>
      </c>
      <c r="J774" s="58">
        <v>30</v>
      </c>
      <c r="K774" s="58">
        <v>1</v>
      </c>
      <c r="L774" s="58">
        <v>14</v>
      </c>
      <c r="M774" s="58" t="s">
        <v>155</v>
      </c>
      <c r="N774" s="58" t="s">
        <v>155</v>
      </c>
      <c r="O774" s="58" t="s">
        <v>155</v>
      </c>
      <c r="P774" s="58" t="s">
        <v>155</v>
      </c>
      <c r="Q774" s="58" t="s">
        <v>155</v>
      </c>
      <c r="R774" s="58" t="s">
        <v>155</v>
      </c>
      <c r="S774" s="58" t="s">
        <v>155</v>
      </c>
      <c r="T774" s="58">
        <v>1245</v>
      </c>
      <c r="U774" s="58">
        <v>4</v>
      </c>
      <c r="V774" s="58">
        <v>29</v>
      </c>
      <c r="W774" s="58" t="s">
        <v>155</v>
      </c>
      <c r="X774" s="48"/>
      <c r="Y774" s="48"/>
      <c r="Z774" s="48"/>
    </row>
    <row r="775" spans="1:26" ht="15" customHeight="1">
      <c r="A775" s="59" t="s">
        <v>1339</v>
      </c>
      <c r="B775" s="58" t="s">
        <v>487</v>
      </c>
      <c r="C775" s="58" t="s">
        <v>4</v>
      </c>
      <c r="D775" s="58" t="s">
        <v>155</v>
      </c>
      <c r="E775" s="58" t="s">
        <v>155</v>
      </c>
      <c r="F775" s="58" t="s">
        <v>155</v>
      </c>
      <c r="G775" s="58" t="s">
        <v>313</v>
      </c>
      <c r="H775" s="58" t="s">
        <v>314</v>
      </c>
      <c r="I775" s="58">
        <v>500</v>
      </c>
      <c r="J775" s="58">
        <v>30</v>
      </c>
      <c r="K775" s="58">
        <v>4</v>
      </c>
      <c r="L775" s="58">
        <v>2.2999999999999998</v>
      </c>
      <c r="M775" s="58" t="s">
        <v>155</v>
      </c>
      <c r="N775" s="58" t="s">
        <v>155</v>
      </c>
      <c r="O775" s="58" t="s">
        <v>155</v>
      </c>
      <c r="P775" s="58" t="s">
        <v>155</v>
      </c>
      <c r="Q775" s="58" t="s">
        <v>155</v>
      </c>
      <c r="R775" s="58" t="s">
        <v>155</v>
      </c>
      <c r="S775" s="58" t="s">
        <v>155</v>
      </c>
      <c r="T775" s="58">
        <v>449</v>
      </c>
      <c r="U775" s="58">
        <v>4</v>
      </c>
      <c r="V775" s="58">
        <v>9.8000000000000007</v>
      </c>
      <c r="W775" s="58" t="s">
        <v>155</v>
      </c>
      <c r="X775" s="48"/>
      <c r="Y775" s="48"/>
      <c r="Z775" s="48"/>
    </row>
    <row r="776" spans="1:26" ht="15" customHeight="1">
      <c r="A776" s="59" t="s">
        <v>1340</v>
      </c>
      <c r="B776" s="58" t="s">
        <v>487</v>
      </c>
      <c r="C776" s="58" t="s">
        <v>4</v>
      </c>
      <c r="D776" s="58" t="s">
        <v>155</v>
      </c>
      <c r="E776" s="58" t="s">
        <v>155</v>
      </c>
      <c r="F776" s="58" t="s">
        <v>155</v>
      </c>
      <c r="G776" s="58" t="s">
        <v>313</v>
      </c>
      <c r="H776" s="58" t="s">
        <v>314</v>
      </c>
      <c r="I776" s="58">
        <v>650</v>
      </c>
      <c r="J776" s="58">
        <v>30</v>
      </c>
      <c r="K776" s="58">
        <v>3</v>
      </c>
      <c r="L776" s="58">
        <v>3.75</v>
      </c>
      <c r="M776" s="58" t="s">
        <v>155</v>
      </c>
      <c r="N776" s="58" t="s">
        <v>155</v>
      </c>
      <c r="O776" s="58" t="s">
        <v>155</v>
      </c>
      <c r="P776" s="58" t="s">
        <v>155</v>
      </c>
      <c r="Q776" s="58" t="s">
        <v>155</v>
      </c>
      <c r="R776" s="58" t="s">
        <v>155</v>
      </c>
      <c r="S776" s="58" t="s">
        <v>155</v>
      </c>
      <c r="T776" s="58">
        <v>555</v>
      </c>
      <c r="U776" s="58">
        <v>4</v>
      </c>
      <c r="V776" s="58">
        <v>18</v>
      </c>
      <c r="W776" s="58" t="s">
        <v>155</v>
      </c>
      <c r="X776" s="48"/>
      <c r="Y776" s="48"/>
      <c r="Z776" s="48"/>
    </row>
    <row r="777" spans="1:26" ht="15" customHeight="1">
      <c r="A777" s="59" t="s">
        <v>1341</v>
      </c>
      <c r="B777" s="58" t="s">
        <v>487</v>
      </c>
      <c r="C777" s="58" t="s">
        <v>4</v>
      </c>
      <c r="D777" s="58" t="s">
        <v>1342</v>
      </c>
      <c r="E777" s="58" t="s">
        <v>155</v>
      </c>
      <c r="F777" s="58" t="s">
        <v>155</v>
      </c>
      <c r="G777" s="58" t="s">
        <v>313</v>
      </c>
      <c r="H777" s="58" t="s">
        <v>314</v>
      </c>
      <c r="I777" s="58">
        <v>650</v>
      </c>
      <c r="J777" s="58">
        <v>30</v>
      </c>
      <c r="K777" s="58">
        <v>7.5</v>
      </c>
      <c r="L777" s="58">
        <v>1.2</v>
      </c>
      <c r="M777" s="58" t="s">
        <v>155</v>
      </c>
      <c r="N777" s="58" t="s">
        <v>155</v>
      </c>
      <c r="O777" s="58" t="s">
        <v>155</v>
      </c>
      <c r="P777" s="58" t="s">
        <v>155</v>
      </c>
      <c r="Q777" s="58" t="s">
        <v>155</v>
      </c>
      <c r="R777" s="58" t="s">
        <v>155</v>
      </c>
      <c r="S777" s="58" t="s">
        <v>155</v>
      </c>
      <c r="T777" s="58">
        <v>423</v>
      </c>
      <c r="U777" s="58">
        <v>4</v>
      </c>
      <c r="V777" s="58">
        <v>16.100000000000001</v>
      </c>
      <c r="W777" s="58" t="s">
        <v>155</v>
      </c>
      <c r="X777" s="48"/>
      <c r="Y777" s="48"/>
      <c r="Z777" s="48"/>
    </row>
    <row r="778" spans="1:26" ht="15" customHeight="1">
      <c r="A778" s="59" t="s">
        <v>1343</v>
      </c>
      <c r="B778" s="58" t="s">
        <v>1216</v>
      </c>
      <c r="C778" s="58" t="s">
        <v>4</v>
      </c>
      <c r="D778" s="58" t="s">
        <v>155</v>
      </c>
      <c r="E778" s="58" t="s">
        <v>155</v>
      </c>
      <c r="F778" s="58" t="s">
        <v>155</v>
      </c>
      <c r="G778" s="58" t="s">
        <v>313</v>
      </c>
      <c r="H778" s="58" t="s">
        <v>314</v>
      </c>
      <c r="I778" s="58">
        <v>500</v>
      </c>
      <c r="J778" s="58">
        <v>30</v>
      </c>
      <c r="K778" s="58">
        <v>4</v>
      </c>
      <c r="L778" s="58">
        <v>2.2999999999999998</v>
      </c>
      <c r="M778" s="58" t="s">
        <v>155</v>
      </c>
      <c r="N778" s="58" t="s">
        <v>155</v>
      </c>
      <c r="O778" s="58" t="s">
        <v>155</v>
      </c>
      <c r="P778" s="58" t="s">
        <v>155</v>
      </c>
      <c r="Q778" s="58" t="s">
        <v>155</v>
      </c>
      <c r="R778" s="58" t="s">
        <v>155</v>
      </c>
      <c r="S778" s="58" t="s">
        <v>155</v>
      </c>
      <c r="T778" s="58">
        <v>1245</v>
      </c>
      <c r="U778" s="58">
        <v>4</v>
      </c>
      <c r="V778" s="58">
        <v>29</v>
      </c>
      <c r="W778" s="58" t="s">
        <v>155</v>
      </c>
      <c r="X778" s="48"/>
      <c r="Y778" s="48"/>
      <c r="Z778" s="48"/>
    </row>
    <row r="779" spans="1:26" ht="15" customHeight="1">
      <c r="A779" s="59" t="s">
        <v>1344</v>
      </c>
      <c r="B779" s="58" t="s">
        <v>1216</v>
      </c>
      <c r="C779" s="58" t="s">
        <v>4</v>
      </c>
      <c r="D779" s="58" t="s">
        <v>155</v>
      </c>
      <c r="E779" s="58" t="s">
        <v>155</v>
      </c>
      <c r="F779" s="58" t="s">
        <v>155</v>
      </c>
      <c r="G779" s="58" t="s">
        <v>313</v>
      </c>
      <c r="H779" s="58" t="s">
        <v>314</v>
      </c>
      <c r="I779" s="58">
        <v>650</v>
      </c>
      <c r="J779" s="58">
        <v>30</v>
      </c>
      <c r="K779" s="58">
        <v>4</v>
      </c>
      <c r="L779" s="58">
        <v>2.7</v>
      </c>
      <c r="M779" s="58" t="s">
        <v>155</v>
      </c>
      <c r="N779" s="58" t="s">
        <v>155</v>
      </c>
      <c r="O779" s="58" t="s">
        <v>155</v>
      </c>
      <c r="P779" s="58" t="s">
        <v>155</v>
      </c>
      <c r="Q779" s="58" t="s">
        <v>155</v>
      </c>
      <c r="R779" s="58" t="s">
        <v>155</v>
      </c>
      <c r="S779" s="58" t="s">
        <v>155</v>
      </c>
      <c r="T779" s="58">
        <v>260</v>
      </c>
      <c r="U779" s="58">
        <v>4</v>
      </c>
      <c r="V779" s="58">
        <v>7.8</v>
      </c>
      <c r="W779" s="58" t="s">
        <v>155</v>
      </c>
      <c r="X779" s="48"/>
      <c r="Y779" s="48"/>
      <c r="Z779" s="48"/>
    </row>
    <row r="780" spans="1:26" ht="15" customHeight="1">
      <c r="A780" s="59" t="s">
        <v>1345</v>
      </c>
      <c r="B780" s="58" t="s">
        <v>1216</v>
      </c>
      <c r="C780" s="58" t="s">
        <v>4</v>
      </c>
      <c r="D780" s="58" t="s">
        <v>155</v>
      </c>
      <c r="E780" s="58" t="s">
        <v>155</v>
      </c>
      <c r="F780" s="58" t="s">
        <v>155</v>
      </c>
      <c r="G780" s="58" t="s">
        <v>313</v>
      </c>
      <c r="H780" s="58" t="s">
        <v>314</v>
      </c>
      <c r="I780" s="58">
        <v>650</v>
      </c>
      <c r="J780" s="58">
        <v>30</v>
      </c>
      <c r="K780" s="58">
        <v>3</v>
      </c>
      <c r="L780" s="58">
        <v>3.75</v>
      </c>
      <c r="M780" s="58" t="s">
        <v>155</v>
      </c>
      <c r="N780" s="58" t="s">
        <v>155</v>
      </c>
      <c r="O780" s="58" t="s">
        <v>155</v>
      </c>
      <c r="P780" s="58" t="s">
        <v>155</v>
      </c>
      <c r="Q780" s="58" t="s">
        <v>155</v>
      </c>
      <c r="R780" s="58" t="s">
        <v>155</v>
      </c>
      <c r="S780" s="58" t="s">
        <v>155</v>
      </c>
      <c r="T780" s="58">
        <v>406</v>
      </c>
      <c r="U780" s="58">
        <v>4</v>
      </c>
      <c r="V780" s="58">
        <v>11</v>
      </c>
      <c r="W780" s="58" t="s">
        <v>155</v>
      </c>
      <c r="X780" s="48"/>
      <c r="Y780" s="48"/>
      <c r="Z780" s="48"/>
    </row>
    <row r="781" spans="1:26" ht="15" customHeight="1">
      <c r="A781" s="59" t="s">
        <v>1346</v>
      </c>
      <c r="B781" s="58" t="s">
        <v>1216</v>
      </c>
      <c r="C781" s="58" t="s">
        <v>4</v>
      </c>
      <c r="D781" s="58" t="s">
        <v>1347</v>
      </c>
      <c r="E781" s="58" t="s">
        <v>155</v>
      </c>
      <c r="F781" s="58" t="s">
        <v>155</v>
      </c>
      <c r="G781" s="58" t="s">
        <v>313</v>
      </c>
      <c r="H781" s="58" t="s">
        <v>314</v>
      </c>
      <c r="I781" s="58">
        <v>650</v>
      </c>
      <c r="J781" s="58">
        <v>30</v>
      </c>
      <c r="K781" s="58">
        <v>7.5</v>
      </c>
      <c r="L781" s="58">
        <v>1.2</v>
      </c>
      <c r="M781" s="58" t="s">
        <v>155</v>
      </c>
      <c r="N781" s="58" t="s">
        <v>155</v>
      </c>
      <c r="O781" s="58" t="s">
        <v>155</v>
      </c>
      <c r="P781" s="58" t="s">
        <v>155</v>
      </c>
      <c r="Q781" s="58" t="s">
        <v>155</v>
      </c>
      <c r="R781" s="58" t="s">
        <v>155</v>
      </c>
      <c r="S781" s="58" t="s">
        <v>155</v>
      </c>
      <c r="T781" s="58">
        <v>449</v>
      </c>
      <c r="U781" s="58">
        <v>4</v>
      </c>
      <c r="V781" s="58">
        <v>9.8000000000000007</v>
      </c>
      <c r="W781" s="58" t="s">
        <v>155</v>
      </c>
      <c r="X781" s="48"/>
      <c r="Y781" s="48"/>
      <c r="Z781" s="48"/>
    </row>
    <row r="782" spans="1:26" ht="15" customHeight="1">
      <c r="A782" s="59" t="s">
        <v>1348</v>
      </c>
      <c r="B782" s="58" t="s">
        <v>784</v>
      </c>
      <c r="C782" s="58" t="s">
        <v>3</v>
      </c>
      <c r="D782" s="58" t="s">
        <v>155</v>
      </c>
      <c r="E782" s="58" t="s">
        <v>155</v>
      </c>
      <c r="F782" s="58" t="s">
        <v>155</v>
      </c>
      <c r="G782" s="58" t="s">
        <v>313</v>
      </c>
      <c r="H782" s="58" t="s">
        <v>314</v>
      </c>
      <c r="I782" s="58">
        <v>700</v>
      </c>
      <c r="J782" s="58">
        <v>30</v>
      </c>
      <c r="K782" s="58">
        <v>2</v>
      </c>
      <c r="L782" s="58">
        <v>6.5</v>
      </c>
      <c r="M782" s="58" t="s">
        <v>155</v>
      </c>
      <c r="N782" s="58" t="s">
        <v>155</v>
      </c>
      <c r="O782" s="58" t="s">
        <v>155</v>
      </c>
      <c r="P782" s="58" t="s">
        <v>155</v>
      </c>
      <c r="Q782" s="58" t="s">
        <v>155</v>
      </c>
      <c r="R782" s="58" t="s">
        <v>155</v>
      </c>
      <c r="S782" s="58" t="s">
        <v>155</v>
      </c>
      <c r="T782" s="58">
        <v>423</v>
      </c>
      <c r="U782" s="58">
        <v>4</v>
      </c>
      <c r="V782" s="58">
        <v>16.100000000000001</v>
      </c>
      <c r="W782" s="58" t="s">
        <v>155</v>
      </c>
      <c r="X782" s="48"/>
      <c r="Y782" s="48"/>
      <c r="Z782" s="48"/>
    </row>
    <row r="783" spans="1:26" ht="15" customHeight="1">
      <c r="A783" s="59" t="s">
        <v>1349</v>
      </c>
      <c r="B783" s="58" t="s">
        <v>784</v>
      </c>
      <c r="C783" s="58" t="s">
        <v>3</v>
      </c>
      <c r="D783" s="58" t="s">
        <v>155</v>
      </c>
      <c r="E783" s="58" t="s">
        <v>155</v>
      </c>
      <c r="F783" s="58" t="s">
        <v>155</v>
      </c>
      <c r="G783" s="58" t="s">
        <v>313</v>
      </c>
      <c r="H783" s="58" t="s">
        <v>314</v>
      </c>
      <c r="I783" s="58">
        <v>800</v>
      </c>
      <c r="J783" s="58">
        <v>30</v>
      </c>
      <c r="K783" s="58">
        <v>3</v>
      </c>
      <c r="L783" s="58">
        <v>4.8</v>
      </c>
      <c r="M783" s="58" t="s">
        <v>155</v>
      </c>
      <c r="N783" s="58" t="s">
        <v>155</v>
      </c>
      <c r="O783" s="58" t="s">
        <v>155</v>
      </c>
      <c r="P783" s="58" t="s">
        <v>155</v>
      </c>
      <c r="Q783" s="58" t="s">
        <v>155</v>
      </c>
      <c r="R783" s="58" t="s">
        <v>155</v>
      </c>
      <c r="S783" s="58" t="s">
        <v>155</v>
      </c>
      <c r="T783" s="58">
        <v>723</v>
      </c>
      <c r="U783" s="58">
        <v>4</v>
      </c>
      <c r="V783" s="58">
        <v>15.2</v>
      </c>
      <c r="W783" s="58" t="s">
        <v>155</v>
      </c>
      <c r="X783" s="48"/>
      <c r="Y783" s="48"/>
      <c r="Z783" s="48"/>
    </row>
    <row r="784" spans="1:26" ht="15" customHeight="1">
      <c r="A784" s="59" t="s">
        <v>1350</v>
      </c>
      <c r="B784" s="58" t="s">
        <v>784</v>
      </c>
      <c r="C784" s="58" t="s">
        <v>4</v>
      </c>
      <c r="D784" s="58" t="s">
        <v>155</v>
      </c>
      <c r="E784" s="58" t="s">
        <v>155</v>
      </c>
      <c r="F784" s="58" t="s">
        <v>155</v>
      </c>
      <c r="G784" s="58" t="s">
        <v>313</v>
      </c>
      <c r="H784" s="58" t="s">
        <v>314</v>
      </c>
      <c r="I784" s="58">
        <v>500</v>
      </c>
      <c r="J784" s="58">
        <v>30</v>
      </c>
      <c r="K784" s="58">
        <v>4</v>
      </c>
      <c r="L784" s="58">
        <v>2.2999999999999998</v>
      </c>
      <c r="M784" s="58" t="s">
        <v>155</v>
      </c>
      <c r="N784" s="58" t="s">
        <v>155</v>
      </c>
      <c r="O784" s="58" t="s">
        <v>155</v>
      </c>
      <c r="P784" s="58" t="s">
        <v>155</v>
      </c>
      <c r="Q784" s="58" t="s">
        <v>155</v>
      </c>
      <c r="R784" s="58" t="s">
        <v>155</v>
      </c>
      <c r="S784" s="58" t="s">
        <v>155</v>
      </c>
      <c r="T784" s="58">
        <v>1245</v>
      </c>
      <c r="U784" s="58">
        <v>4</v>
      </c>
      <c r="V784" s="58">
        <v>29</v>
      </c>
      <c r="W784" s="58" t="s">
        <v>155</v>
      </c>
      <c r="X784" s="48"/>
      <c r="Y784" s="48"/>
      <c r="Z784" s="48"/>
    </row>
    <row r="785" spans="1:26" ht="15" customHeight="1">
      <c r="A785" s="59" t="s">
        <v>1351</v>
      </c>
      <c r="B785" s="58" t="s">
        <v>784</v>
      </c>
      <c r="C785" s="58" t="s">
        <v>4</v>
      </c>
      <c r="D785" s="58" t="s">
        <v>155</v>
      </c>
      <c r="E785" s="58" t="s">
        <v>155</v>
      </c>
      <c r="F785" s="58" t="s">
        <v>155</v>
      </c>
      <c r="G785" s="58" t="s">
        <v>313</v>
      </c>
      <c r="H785" s="58" t="s">
        <v>314</v>
      </c>
      <c r="I785" s="58">
        <v>650</v>
      </c>
      <c r="J785" s="58">
        <v>30</v>
      </c>
      <c r="K785" s="58">
        <v>3</v>
      </c>
      <c r="L785" s="58">
        <v>3.75</v>
      </c>
      <c r="M785" s="58" t="s">
        <v>155</v>
      </c>
      <c r="N785" s="58" t="s">
        <v>155</v>
      </c>
      <c r="O785" s="58" t="s">
        <v>155</v>
      </c>
      <c r="P785" s="58" t="s">
        <v>155</v>
      </c>
      <c r="Q785" s="58" t="s">
        <v>155</v>
      </c>
      <c r="R785" s="58" t="s">
        <v>155</v>
      </c>
      <c r="S785" s="58" t="s">
        <v>155</v>
      </c>
      <c r="T785" s="58">
        <v>148</v>
      </c>
      <c r="U785" s="58">
        <v>4</v>
      </c>
      <c r="V785" s="58">
        <v>3.1</v>
      </c>
      <c r="W785" s="58" t="s">
        <v>155</v>
      </c>
      <c r="X785" s="48"/>
      <c r="Y785" s="48"/>
      <c r="Z785" s="48"/>
    </row>
    <row r="786" spans="1:26" ht="15" customHeight="1">
      <c r="A786" s="59" t="s">
        <v>1352</v>
      </c>
      <c r="B786" s="58" t="s">
        <v>784</v>
      </c>
      <c r="C786" s="58" t="s">
        <v>3</v>
      </c>
      <c r="D786" s="58" t="s">
        <v>155</v>
      </c>
      <c r="E786" s="58" t="s">
        <v>155</v>
      </c>
      <c r="F786" s="58" t="s">
        <v>155</v>
      </c>
      <c r="G786" s="58" t="s">
        <v>313</v>
      </c>
      <c r="H786" s="58" t="s">
        <v>314</v>
      </c>
      <c r="I786" s="58">
        <v>600</v>
      </c>
      <c r="J786" s="58">
        <v>30</v>
      </c>
      <c r="K786" s="58">
        <v>7</v>
      </c>
      <c r="L786" s="58">
        <v>1.2</v>
      </c>
      <c r="M786" s="58" t="s">
        <v>155</v>
      </c>
      <c r="N786" s="58" t="s">
        <v>155</v>
      </c>
      <c r="O786" s="58" t="s">
        <v>155</v>
      </c>
      <c r="P786" s="58" t="s">
        <v>155</v>
      </c>
      <c r="Q786" s="58" t="s">
        <v>155</v>
      </c>
      <c r="R786" s="58" t="s">
        <v>155</v>
      </c>
      <c r="S786" s="58" t="s">
        <v>155</v>
      </c>
      <c r="T786" s="58">
        <v>260</v>
      </c>
      <c r="U786" s="58">
        <v>4</v>
      </c>
      <c r="V786" s="58">
        <v>6.5</v>
      </c>
      <c r="W786" s="58" t="s">
        <v>155</v>
      </c>
      <c r="X786" s="48"/>
      <c r="Y786" s="48"/>
      <c r="Z786" s="48"/>
    </row>
    <row r="787" spans="1:26" ht="15" customHeight="1">
      <c r="A787" s="59" t="s">
        <v>1353</v>
      </c>
      <c r="B787" s="58" t="s">
        <v>784</v>
      </c>
      <c r="C787" s="58" t="s">
        <v>4</v>
      </c>
      <c r="D787" s="58" t="s">
        <v>155</v>
      </c>
      <c r="E787" s="58" t="s">
        <v>155</v>
      </c>
      <c r="F787" s="58" t="s">
        <v>155</v>
      </c>
      <c r="G787" s="58" t="s">
        <v>313</v>
      </c>
      <c r="H787" s="58" t="s">
        <v>314</v>
      </c>
      <c r="I787" s="58">
        <v>650</v>
      </c>
      <c r="J787" s="58">
        <v>30</v>
      </c>
      <c r="K787" s="58">
        <v>7.5</v>
      </c>
      <c r="L787" s="58">
        <v>1.2</v>
      </c>
      <c r="M787" s="58" t="s">
        <v>155</v>
      </c>
      <c r="N787" s="58" t="s">
        <v>155</v>
      </c>
      <c r="O787" s="58" t="s">
        <v>155</v>
      </c>
      <c r="P787" s="58" t="s">
        <v>155</v>
      </c>
      <c r="Q787" s="58" t="s">
        <v>155</v>
      </c>
      <c r="R787" s="58" t="s">
        <v>155</v>
      </c>
      <c r="S787" s="58" t="s">
        <v>155</v>
      </c>
      <c r="T787" s="58">
        <v>449</v>
      </c>
      <c r="U787" s="58">
        <v>4</v>
      </c>
      <c r="V787" s="58">
        <v>9.8000000000000007</v>
      </c>
      <c r="W787" s="58" t="s">
        <v>155</v>
      </c>
      <c r="X787" s="48"/>
      <c r="Y787" s="48"/>
      <c r="Z787" s="48"/>
    </row>
    <row r="788" spans="1:26" ht="15" customHeight="1">
      <c r="A788" s="59" t="s">
        <v>1354</v>
      </c>
      <c r="B788" s="58" t="s">
        <v>1004</v>
      </c>
      <c r="C788" s="58" t="s">
        <v>4</v>
      </c>
      <c r="D788" s="58" t="s">
        <v>155</v>
      </c>
      <c r="E788" s="58" t="s">
        <v>155</v>
      </c>
      <c r="F788" s="58" t="s">
        <v>155</v>
      </c>
      <c r="G788" s="58" t="s">
        <v>313</v>
      </c>
      <c r="H788" s="58" t="s">
        <v>314</v>
      </c>
      <c r="I788" s="58">
        <v>600</v>
      </c>
      <c r="J788" s="58">
        <v>30</v>
      </c>
      <c r="K788" s="58">
        <v>1</v>
      </c>
      <c r="L788" s="58">
        <v>7.9</v>
      </c>
      <c r="M788" s="58" t="s">
        <v>155</v>
      </c>
      <c r="N788" s="58" t="s">
        <v>155</v>
      </c>
      <c r="O788" s="58" t="s">
        <v>155</v>
      </c>
      <c r="P788" s="58" t="s">
        <v>155</v>
      </c>
      <c r="Q788" s="58" t="s">
        <v>155</v>
      </c>
      <c r="R788" s="58" t="s">
        <v>155</v>
      </c>
      <c r="S788" s="58" t="s">
        <v>155</v>
      </c>
      <c r="T788" s="58">
        <v>423</v>
      </c>
      <c r="U788" s="58">
        <v>4</v>
      </c>
      <c r="V788" s="58">
        <v>16.100000000000001</v>
      </c>
      <c r="W788" s="58" t="s">
        <v>155</v>
      </c>
      <c r="X788" s="48"/>
      <c r="Y788" s="48"/>
      <c r="Z788" s="48"/>
    </row>
    <row r="789" spans="1:26" ht="15" customHeight="1">
      <c r="A789" s="59" t="s">
        <v>1355</v>
      </c>
      <c r="B789" s="58" t="s">
        <v>1004</v>
      </c>
      <c r="C789" s="58" t="s">
        <v>4</v>
      </c>
      <c r="D789" s="58" t="s">
        <v>155</v>
      </c>
      <c r="E789" s="58" t="s">
        <v>155</v>
      </c>
      <c r="F789" s="58" t="s">
        <v>155</v>
      </c>
      <c r="G789" s="58" t="s">
        <v>313</v>
      </c>
      <c r="H789" s="58" t="s">
        <v>314</v>
      </c>
      <c r="I789" s="58">
        <v>500</v>
      </c>
      <c r="J789" s="58">
        <v>30</v>
      </c>
      <c r="K789" s="58">
        <v>3</v>
      </c>
      <c r="L789" s="58">
        <v>3.2</v>
      </c>
      <c r="M789" s="58" t="s">
        <v>155</v>
      </c>
      <c r="N789" s="58" t="s">
        <v>155</v>
      </c>
      <c r="O789" s="58" t="s">
        <v>155</v>
      </c>
      <c r="P789" s="58" t="s">
        <v>155</v>
      </c>
      <c r="Q789" s="58" t="s">
        <v>155</v>
      </c>
      <c r="R789" s="58" t="s">
        <v>155</v>
      </c>
      <c r="S789" s="58" t="s">
        <v>155</v>
      </c>
      <c r="T789" s="58">
        <v>826</v>
      </c>
      <c r="U789" s="58">
        <v>4</v>
      </c>
      <c r="V789" s="58">
        <v>16.2</v>
      </c>
      <c r="W789" s="58" t="s">
        <v>155</v>
      </c>
      <c r="X789" s="48"/>
      <c r="Y789" s="48"/>
      <c r="Z789" s="48"/>
    </row>
    <row r="790" spans="1:26" ht="15" customHeight="1">
      <c r="A790" s="59" t="s">
        <v>1356</v>
      </c>
      <c r="B790" s="58" t="s">
        <v>1004</v>
      </c>
      <c r="C790" s="58" t="s">
        <v>4</v>
      </c>
      <c r="D790" s="58" t="s">
        <v>155</v>
      </c>
      <c r="E790" s="58" t="s">
        <v>155</v>
      </c>
      <c r="F790" s="58" t="s">
        <v>155</v>
      </c>
      <c r="G790" s="58" t="s">
        <v>313</v>
      </c>
      <c r="H790" s="58" t="s">
        <v>314</v>
      </c>
      <c r="I790" s="58">
        <v>500</v>
      </c>
      <c r="J790" s="58">
        <v>30</v>
      </c>
      <c r="K790" s="58">
        <v>4</v>
      </c>
      <c r="L790" s="58">
        <v>2.2999999999999998</v>
      </c>
      <c r="M790" s="58" t="s">
        <v>155</v>
      </c>
      <c r="N790" s="58" t="s">
        <v>155</v>
      </c>
      <c r="O790" s="58" t="s">
        <v>155</v>
      </c>
      <c r="P790" s="58" t="s">
        <v>155</v>
      </c>
      <c r="Q790" s="58" t="s">
        <v>155</v>
      </c>
      <c r="R790" s="58" t="s">
        <v>155</v>
      </c>
      <c r="S790" s="58" t="s">
        <v>155</v>
      </c>
      <c r="T790" s="58">
        <v>1245</v>
      </c>
      <c r="U790" s="58">
        <v>4</v>
      </c>
      <c r="V790" s="58">
        <v>29</v>
      </c>
      <c r="W790" s="58" t="s">
        <v>155</v>
      </c>
      <c r="X790" s="48"/>
      <c r="Y790" s="48"/>
      <c r="Z790" s="48"/>
    </row>
    <row r="791" spans="1:26" ht="15" customHeight="1">
      <c r="A791" s="59" t="s">
        <v>1357</v>
      </c>
      <c r="B791" s="58" t="s">
        <v>1004</v>
      </c>
      <c r="C791" s="58" t="s">
        <v>4</v>
      </c>
      <c r="D791" s="58" t="s">
        <v>155</v>
      </c>
      <c r="E791" s="58" t="s">
        <v>155</v>
      </c>
      <c r="F791" s="58" t="s">
        <v>155</v>
      </c>
      <c r="G791" s="58" t="s">
        <v>313</v>
      </c>
      <c r="H791" s="58" t="s">
        <v>314</v>
      </c>
      <c r="I791" s="58">
        <v>650</v>
      </c>
      <c r="J791" s="58">
        <v>30</v>
      </c>
      <c r="K791" s="58">
        <v>3</v>
      </c>
      <c r="L791" s="58">
        <v>3.75</v>
      </c>
      <c r="M791" s="58" t="s">
        <v>155</v>
      </c>
      <c r="N791" s="58" t="s">
        <v>155</v>
      </c>
      <c r="O791" s="58" t="s">
        <v>155</v>
      </c>
      <c r="P791" s="58" t="s">
        <v>155</v>
      </c>
      <c r="Q791" s="58" t="s">
        <v>155</v>
      </c>
      <c r="R791" s="58" t="s">
        <v>155</v>
      </c>
      <c r="S791" s="58" t="s">
        <v>155</v>
      </c>
      <c r="T791" s="58">
        <v>2972</v>
      </c>
      <c r="U791" s="58">
        <v>4</v>
      </c>
      <c r="V791" s="58">
        <v>74</v>
      </c>
      <c r="W791" s="58" t="s">
        <v>155</v>
      </c>
      <c r="X791" s="48"/>
      <c r="Y791" s="48"/>
      <c r="Z791" s="48"/>
    </row>
    <row r="792" spans="1:26" ht="15" customHeight="1">
      <c r="A792" s="59" t="s">
        <v>1358</v>
      </c>
      <c r="B792" s="58" t="s">
        <v>1004</v>
      </c>
      <c r="C792" s="58" t="s">
        <v>4</v>
      </c>
      <c r="D792" s="58" t="s">
        <v>155</v>
      </c>
      <c r="E792" s="58" t="s">
        <v>155</v>
      </c>
      <c r="F792" s="58" t="s">
        <v>155</v>
      </c>
      <c r="G792" s="58" t="s">
        <v>313</v>
      </c>
      <c r="H792" s="58" t="s">
        <v>314</v>
      </c>
      <c r="I792" s="58">
        <v>500</v>
      </c>
      <c r="J792" s="58">
        <v>30</v>
      </c>
      <c r="K792" s="58">
        <v>8</v>
      </c>
      <c r="L792" s="58">
        <v>900</v>
      </c>
      <c r="M792" s="58" t="s">
        <v>155</v>
      </c>
      <c r="N792" s="58" t="s">
        <v>155</v>
      </c>
      <c r="O792" s="58" t="s">
        <v>155</v>
      </c>
      <c r="P792" s="58" t="s">
        <v>155</v>
      </c>
      <c r="Q792" s="58" t="s">
        <v>155</v>
      </c>
      <c r="R792" s="58" t="s">
        <v>155</v>
      </c>
      <c r="S792" s="58" t="s">
        <v>155</v>
      </c>
      <c r="T792" s="58">
        <v>2490</v>
      </c>
      <c r="U792" s="58">
        <v>5.8</v>
      </c>
      <c r="V792" s="58">
        <v>49</v>
      </c>
      <c r="W792" s="58" t="s">
        <v>155</v>
      </c>
      <c r="X792" s="48"/>
      <c r="Y792" s="48"/>
      <c r="Z792" s="48"/>
    </row>
    <row r="793" spans="1:26" ht="15" customHeight="1">
      <c r="A793" s="59" t="s">
        <v>1359</v>
      </c>
      <c r="B793" s="58" t="s">
        <v>1004</v>
      </c>
      <c r="C793" s="58" t="s">
        <v>4</v>
      </c>
      <c r="D793" s="58" t="s">
        <v>155</v>
      </c>
      <c r="E793" s="58" t="s">
        <v>155</v>
      </c>
      <c r="F793" s="58" t="s">
        <v>155</v>
      </c>
      <c r="G793" s="58" t="s">
        <v>313</v>
      </c>
      <c r="H793" s="58" t="s">
        <v>314</v>
      </c>
      <c r="I793" s="58">
        <v>650</v>
      </c>
      <c r="J793" s="58">
        <v>30</v>
      </c>
      <c r="K793" s="58">
        <v>7.5</v>
      </c>
      <c r="L793" s="58">
        <v>1.2</v>
      </c>
      <c r="M793" s="58" t="s">
        <v>155</v>
      </c>
      <c r="N793" s="58" t="s">
        <v>155</v>
      </c>
      <c r="O793" s="58" t="s">
        <v>155</v>
      </c>
      <c r="P793" s="58" t="s">
        <v>155</v>
      </c>
      <c r="Q793" s="58" t="s">
        <v>155</v>
      </c>
      <c r="R793" s="58" t="s">
        <v>155</v>
      </c>
      <c r="S793" s="58" t="s">
        <v>155</v>
      </c>
      <c r="T793" s="58">
        <v>2995</v>
      </c>
      <c r="U793" s="58">
        <v>5.8</v>
      </c>
      <c r="V793" s="58">
        <v>60</v>
      </c>
      <c r="W793" s="58" t="s">
        <v>155</v>
      </c>
      <c r="X793" s="48"/>
      <c r="Y793" s="48"/>
      <c r="Z793" s="48"/>
    </row>
    <row r="794" spans="1:26" ht="15" customHeight="1">
      <c r="A794" s="59" t="s">
        <v>1360</v>
      </c>
      <c r="B794" s="58" t="s">
        <v>1361</v>
      </c>
      <c r="C794" s="58" t="s">
        <v>4</v>
      </c>
      <c r="D794" s="58" t="s">
        <v>155</v>
      </c>
      <c r="E794" s="58" t="s">
        <v>155</v>
      </c>
      <c r="F794" s="58" t="s">
        <v>155</v>
      </c>
      <c r="G794" s="58" t="s">
        <v>313</v>
      </c>
      <c r="H794" s="58" t="s">
        <v>314</v>
      </c>
      <c r="I794" s="58">
        <v>500</v>
      </c>
      <c r="J794" s="58">
        <v>30</v>
      </c>
      <c r="K794" s="58">
        <v>20.5</v>
      </c>
      <c r="L794" s="58">
        <v>260</v>
      </c>
      <c r="M794" s="58" t="s">
        <v>155</v>
      </c>
      <c r="N794" s="58" t="s">
        <v>155</v>
      </c>
      <c r="O794" s="58" t="s">
        <v>155</v>
      </c>
      <c r="P794" s="58" t="s">
        <v>155</v>
      </c>
      <c r="Q794" s="58" t="s">
        <v>155</v>
      </c>
      <c r="R794" s="58" t="s">
        <v>155</v>
      </c>
      <c r="S794" s="58" t="s">
        <v>155</v>
      </c>
      <c r="T794" s="58">
        <v>2490</v>
      </c>
      <c r="U794" s="58">
        <v>5.8</v>
      </c>
      <c r="V794" s="58">
        <v>49</v>
      </c>
      <c r="W794" s="58" t="s">
        <v>155</v>
      </c>
      <c r="X794" s="48"/>
      <c r="Y794" s="48"/>
      <c r="Z794" s="48"/>
    </row>
    <row r="795" spans="1:26" ht="15" customHeight="1">
      <c r="A795" s="59" t="s">
        <v>1373</v>
      </c>
      <c r="B795" s="58" t="s">
        <v>1216</v>
      </c>
      <c r="C795" s="58" t="s">
        <v>176</v>
      </c>
      <c r="D795" s="58" t="s">
        <v>155</v>
      </c>
      <c r="E795" s="58" t="s">
        <v>155</v>
      </c>
      <c r="F795" s="58" t="s">
        <v>155</v>
      </c>
      <c r="G795" s="58" t="s">
        <v>313</v>
      </c>
      <c r="H795" s="58" t="s">
        <v>314</v>
      </c>
      <c r="I795" s="58">
        <v>600</v>
      </c>
      <c r="J795" s="58">
        <v>30</v>
      </c>
      <c r="K795" s="58">
        <v>29</v>
      </c>
      <c r="L795" s="58">
        <v>125</v>
      </c>
      <c r="M795" s="58" t="s">
        <v>155</v>
      </c>
      <c r="N795" s="58" t="s">
        <v>155</v>
      </c>
      <c r="O795" s="58" t="s">
        <v>155</v>
      </c>
      <c r="P795" s="58" t="s">
        <v>155</v>
      </c>
      <c r="Q795" s="58" t="s">
        <v>155</v>
      </c>
      <c r="R795" s="58" t="s">
        <v>155</v>
      </c>
      <c r="S795" s="58" t="s">
        <v>155</v>
      </c>
      <c r="T795" s="58">
        <v>2995</v>
      </c>
      <c r="U795" s="58">
        <v>5.8</v>
      </c>
      <c r="V795" s="58">
        <v>60</v>
      </c>
      <c r="W795" s="58" t="s">
        <v>155</v>
      </c>
      <c r="X795" s="48"/>
      <c r="Y795" s="48"/>
      <c r="Z795" s="48"/>
    </row>
    <row r="796" spans="1:26" ht="15" customHeight="1">
      <c r="A796" s="59" t="s">
        <v>1374</v>
      </c>
      <c r="B796" s="58" t="s">
        <v>1216</v>
      </c>
      <c r="C796" s="58" t="s">
        <v>176</v>
      </c>
      <c r="D796" s="58" t="s">
        <v>155</v>
      </c>
      <c r="E796" s="58" t="s">
        <v>155</v>
      </c>
      <c r="F796" s="58" t="s">
        <v>155</v>
      </c>
      <c r="G796" s="58" t="s">
        <v>313</v>
      </c>
      <c r="H796" s="58" t="s">
        <v>314</v>
      </c>
      <c r="I796" s="58">
        <v>600</v>
      </c>
      <c r="J796" s="58">
        <v>30</v>
      </c>
      <c r="K796" s="58">
        <v>35</v>
      </c>
      <c r="L796" s="58">
        <v>105</v>
      </c>
      <c r="M796" s="58" t="s">
        <v>155</v>
      </c>
      <c r="N796" s="58" t="s">
        <v>155</v>
      </c>
      <c r="O796" s="58" t="s">
        <v>155</v>
      </c>
      <c r="P796" s="58" t="s">
        <v>155</v>
      </c>
      <c r="Q796" s="58" t="s">
        <v>155</v>
      </c>
      <c r="R796" s="58" t="s">
        <v>155</v>
      </c>
      <c r="S796" s="58" t="s">
        <v>155</v>
      </c>
      <c r="T796" s="58">
        <v>6580</v>
      </c>
      <c r="U796" s="58">
        <v>4</v>
      </c>
      <c r="V796" s="58">
        <v>144</v>
      </c>
      <c r="W796" s="58" t="s">
        <v>155</v>
      </c>
      <c r="X796" s="48"/>
      <c r="Y796" s="48"/>
      <c r="Z796" s="48"/>
    </row>
    <row r="797" spans="1:26" ht="15" customHeight="1">
      <c r="A797" s="59" t="s">
        <v>1375</v>
      </c>
      <c r="B797" s="58" t="s">
        <v>1041</v>
      </c>
      <c r="C797" s="58" t="s">
        <v>176</v>
      </c>
      <c r="D797" s="58" t="s">
        <v>155</v>
      </c>
      <c r="E797" s="58" t="s">
        <v>155</v>
      </c>
      <c r="F797" s="58" t="s">
        <v>155</v>
      </c>
      <c r="G797" s="58" t="s">
        <v>313</v>
      </c>
      <c r="H797" s="58" t="s">
        <v>314</v>
      </c>
      <c r="I797" s="58">
        <v>600</v>
      </c>
      <c r="J797" s="58">
        <v>30</v>
      </c>
      <c r="K797" s="58">
        <v>30</v>
      </c>
      <c r="L797" s="58">
        <v>125</v>
      </c>
      <c r="M797" s="58" t="s">
        <v>155</v>
      </c>
      <c r="N797" s="58" t="s">
        <v>155</v>
      </c>
      <c r="O797" s="58" t="s">
        <v>155</v>
      </c>
      <c r="P797" s="58" t="s">
        <v>155</v>
      </c>
      <c r="Q797" s="58" t="s">
        <v>155</v>
      </c>
      <c r="R797" s="58" t="s">
        <v>155</v>
      </c>
      <c r="S797" s="58" t="s">
        <v>155</v>
      </c>
      <c r="T797" s="58">
        <v>2568</v>
      </c>
      <c r="U797" s="58">
        <v>4</v>
      </c>
      <c r="V797" s="58">
        <v>60</v>
      </c>
      <c r="W797" s="58" t="s">
        <v>155</v>
      </c>
      <c r="X797" s="48"/>
      <c r="Y797" s="48"/>
      <c r="Z797" s="48"/>
    </row>
    <row r="798" spans="1:26" ht="15" customHeight="1">
      <c r="A798" s="59" t="s">
        <v>1376</v>
      </c>
      <c r="B798" s="58" t="s">
        <v>1041</v>
      </c>
      <c r="C798" s="58" t="s">
        <v>176</v>
      </c>
      <c r="D798" s="58" t="s">
        <v>155</v>
      </c>
      <c r="E798" s="58" t="s">
        <v>155</v>
      </c>
      <c r="F798" s="58" t="s">
        <v>155</v>
      </c>
      <c r="G798" s="58" t="s">
        <v>313</v>
      </c>
      <c r="H798" s="58" t="s">
        <v>314</v>
      </c>
      <c r="I798" s="58">
        <v>600</v>
      </c>
      <c r="J798" s="58">
        <v>30</v>
      </c>
      <c r="K798" s="58">
        <v>35</v>
      </c>
      <c r="L798" s="58">
        <v>105</v>
      </c>
      <c r="M798" s="58" t="s">
        <v>155</v>
      </c>
      <c r="N798" s="58" t="s">
        <v>155</v>
      </c>
      <c r="O798" s="58" t="s">
        <v>155</v>
      </c>
      <c r="P798" s="58" t="s">
        <v>155</v>
      </c>
      <c r="Q798" s="58" t="s">
        <v>155</v>
      </c>
      <c r="R798" s="58" t="s">
        <v>155</v>
      </c>
      <c r="S798" s="58" t="s">
        <v>155</v>
      </c>
      <c r="T798" s="58">
        <v>2568</v>
      </c>
      <c r="U798" s="58">
        <v>4</v>
      </c>
      <c r="V798" s="58">
        <v>60</v>
      </c>
      <c r="W798" s="58" t="s">
        <v>155</v>
      </c>
      <c r="X798" s="48"/>
      <c r="Y798" s="48"/>
      <c r="Z798" s="48"/>
    </row>
    <row r="799" spans="1:26" ht="15" customHeight="1">
      <c r="A799" s="59" t="s">
        <v>1377</v>
      </c>
      <c r="B799" s="58" t="s">
        <v>1367</v>
      </c>
      <c r="C799" s="58" t="s">
        <v>176</v>
      </c>
      <c r="D799" s="58" t="s">
        <v>155</v>
      </c>
      <c r="E799" s="58" t="s">
        <v>155</v>
      </c>
      <c r="F799" s="58" t="s">
        <v>155</v>
      </c>
      <c r="G799" s="58" t="s">
        <v>313</v>
      </c>
      <c r="H799" s="58" t="s">
        <v>314</v>
      </c>
      <c r="I799" s="58">
        <v>600</v>
      </c>
      <c r="J799" s="58">
        <v>30</v>
      </c>
      <c r="K799" s="58">
        <v>71</v>
      </c>
      <c r="L799" s="58">
        <v>40</v>
      </c>
      <c r="M799" s="58" t="s">
        <v>155</v>
      </c>
      <c r="N799" s="58" t="s">
        <v>155</v>
      </c>
      <c r="O799" s="58" t="s">
        <v>155</v>
      </c>
      <c r="P799" s="58" t="s">
        <v>155</v>
      </c>
      <c r="Q799" s="58" t="s">
        <v>155</v>
      </c>
      <c r="R799" s="58" t="s">
        <v>155</v>
      </c>
      <c r="S799" s="58" t="s">
        <v>155</v>
      </c>
      <c r="T799" s="58">
        <v>926</v>
      </c>
      <c r="U799" s="58">
        <v>4</v>
      </c>
      <c r="V799" s="58">
        <v>27</v>
      </c>
      <c r="W799" s="58" t="s">
        <v>155</v>
      </c>
      <c r="X799" s="48"/>
      <c r="Y799" s="48"/>
      <c r="Z799" s="48"/>
    </row>
    <row r="800" spans="1:26" ht="15" customHeight="1">
      <c r="A800" s="59" t="s">
        <v>1378</v>
      </c>
      <c r="B800" s="58" t="s">
        <v>1041</v>
      </c>
      <c r="C800" s="58" t="s">
        <v>176</v>
      </c>
      <c r="D800" s="58" t="s">
        <v>155</v>
      </c>
      <c r="E800" s="58" t="s">
        <v>155</v>
      </c>
      <c r="F800" s="58" t="s">
        <v>155</v>
      </c>
      <c r="G800" s="58" t="s">
        <v>313</v>
      </c>
      <c r="H800" s="58" t="s">
        <v>314</v>
      </c>
      <c r="I800" s="58">
        <v>600</v>
      </c>
      <c r="J800" s="58">
        <v>30</v>
      </c>
      <c r="K800" s="58">
        <v>39</v>
      </c>
      <c r="L800" s="58">
        <v>99</v>
      </c>
      <c r="M800" s="58" t="s">
        <v>155</v>
      </c>
      <c r="N800" s="58" t="s">
        <v>155</v>
      </c>
      <c r="O800" s="58" t="s">
        <v>155</v>
      </c>
      <c r="P800" s="58" t="s">
        <v>155</v>
      </c>
      <c r="Q800" s="58" t="s">
        <v>155</v>
      </c>
      <c r="R800" s="58" t="s">
        <v>155</v>
      </c>
      <c r="S800" s="58" t="s">
        <v>155</v>
      </c>
      <c r="T800" s="58">
        <v>4228</v>
      </c>
      <c r="U800" s="58">
        <v>5.8</v>
      </c>
      <c r="V800" s="58">
        <v>84</v>
      </c>
      <c r="W800" s="58" t="s">
        <v>155</v>
      </c>
      <c r="X800" s="48"/>
      <c r="Y800" s="48"/>
      <c r="Z800" s="48"/>
    </row>
    <row r="801" spans="1:26" ht="15" customHeight="1">
      <c r="A801" s="59" t="s">
        <v>1379</v>
      </c>
      <c r="B801" s="58" t="s">
        <v>1216</v>
      </c>
      <c r="C801" s="58" t="s">
        <v>176</v>
      </c>
      <c r="D801" s="58" t="s">
        <v>155</v>
      </c>
      <c r="E801" s="58" t="s">
        <v>155</v>
      </c>
      <c r="F801" s="58" t="s">
        <v>155</v>
      </c>
      <c r="G801" s="58" t="s">
        <v>313</v>
      </c>
      <c r="H801" s="58" t="s">
        <v>314</v>
      </c>
      <c r="I801" s="58">
        <v>600</v>
      </c>
      <c r="J801" s="58">
        <v>30</v>
      </c>
      <c r="K801" s="58">
        <v>39</v>
      </c>
      <c r="L801" s="58">
        <v>99</v>
      </c>
      <c r="M801" s="58" t="s">
        <v>155</v>
      </c>
      <c r="N801" s="58" t="s">
        <v>155</v>
      </c>
      <c r="O801" s="58" t="s">
        <v>155</v>
      </c>
      <c r="P801" s="58" t="s">
        <v>155</v>
      </c>
      <c r="Q801" s="58" t="s">
        <v>155</v>
      </c>
      <c r="R801" s="58" t="s">
        <v>155</v>
      </c>
      <c r="S801" s="58" t="s">
        <v>155</v>
      </c>
      <c r="T801" s="58">
        <v>1410</v>
      </c>
      <c r="U801" s="58">
        <v>3.8</v>
      </c>
      <c r="V801" s="58">
        <v>40</v>
      </c>
      <c r="W801" s="58" t="s">
        <v>155</v>
      </c>
      <c r="X801" s="48"/>
      <c r="Y801" s="48"/>
      <c r="Z801" s="48"/>
    </row>
    <row r="802" spans="1:26" ht="15" customHeight="1">
      <c r="A802" s="59" t="s">
        <v>1380</v>
      </c>
      <c r="B802" s="58" t="s">
        <v>487</v>
      </c>
      <c r="C802" s="58" t="s">
        <v>3</v>
      </c>
      <c r="D802" s="58" t="s">
        <v>155</v>
      </c>
      <c r="E802" s="58" t="s">
        <v>155</v>
      </c>
      <c r="F802" s="58" t="s">
        <v>155</v>
      </c>
      <c r="G802" s="58" t="s">
        <v>313</v>
      </c>
      <c r="H802" s="58" t="s">
        <v>314</v>
      </c>
      <c r="I802" s="58">
        <v>600</v>
      </c>
      <c r="J802" s="58">
        <v>30</v>
      </c>
      <c r="K802" s="58">
        <v>13.8</v>
      </c>
      <c r="L802" s="58">
        <v>280</v>
      </c>
      <c r="M802" s="58" t="s">
        <v>155</v>
      </c>
      <c r="N802" s="58" t="s">
        <v>155</v>
      </c>
      <c r="O802" s="58" t="s">
        <v>155</v>
      </c>
      <c r="P802" s="58" t="s">
        <v>155</v>
      </c>
      <c r="Q802" s="58" t="s">
        <v>155</v>
      </c>
      <c r="R802" s="58" t="s">
        <v>155</v>
      </c>
      <c r="S802" s="58" t="s">
        <v>155</v>
      </c>
      <c r="T802" s="58">
        <v>1410</v>
      </c>
      <c r="U802" s="58">
        <v>3.8</v>
      </c>
      <c r="V802" s="58">
        <v>40</v>
      </c>
      <c r="W802" s="58" t="s">
        <v>155</v>
      </c>
      <c r="X802" s="48"/>
      <c r="Y802" s="48"/>
      <c r="Z802" s="48"/>
    </row>
    <row r="803" spans="1:26" ht="15" customHeight="1">
      <c r="A803" s="59" t="s">
        <v>1381</v>
      </c>
      <c r="B803" s="58" t="s">
        <v>1367</v>
      </c>
      <c r="C803" s="58" t="s">
        <v>3</v>
      </c>
      <c r="D803" s="58" t="s">
        <v>155</v>
      </c>
      <c r="E803" s="58" t="s">
        <v>155</v>
      </c>
      <c r="F803" s="58" t="s">
        <v>155</v>
      </c>
      <c r="G803" s="58" t="s">
        <v>313</v>
      </c>
      <c r="H803" s="58" t="s">
        <v>314</v>
      </c>
      <c r="I803" s="58">
        <v>600</v>
      </c>
      <c r="J803" s="58">
        <v>30</v>
      </c>
      <c r="K803" s="58">
        <v>53</v>
      </c>
      <c r="L803" s="58">
        <v>74</v>
      </c>
      <c r="M803" s="58" t="s">
        <v>155</v>
      </c>
      <c r="N803" s="58" t="s">
        <v>155</v>
      </c>
      <c r="O803" s="58" t="s">
        <v>155</v>
      </c>
      <c r="P803" s="58" t="s">
        <v>155</v>
      </c>
      <c r="Q803" s="58" t="s">
        <v>155</v>
      </c>
      <c r="R803" s="58" t="s">
        <v>155</v>
      </c>
      <c r="S803" s="58" t="s">
        <v>155</v>
      </c>
      <c r="T803" s="58">
        <v>3871</v>
      </c>
      <c r="U803" s="58">
        <v>4.5</v>
      </c>
      <c r="V803" s="58">
        <v>84</v>
      </c>
      <c r="W803" s="58" t="s">
        <v>155</v>
      </c>
      <c r="X803" s="48"/>
      <c r="Y803" s="48"/>
      <c r="Z803" s="48"/>
    </row>
    <row r="804" spans="1:26" ht="15" customHeight="1">
      <c r="A804" s="59" t="s">
        <v>1382</v>
      </c>
      <c r="B804" s="58" t="s">
        <v>1367</v>
      </c>
      <c r="C804" s="58" t="s">
        <v>3</v>
      </c>
      <c r="D804" s="58" t="s">
        <v>155</v>
      </c>
      <c r="E804" s="58" t="s">
        <v>155</v>
      </c>
      <c r="F804" s="58" t="s">
        <v>155</v>
      </c>
      <c r="G804" s="58" t="s">
        <v>313</v>
      </c>
      <c r="H804" s="58" t="s">
        <v>314</v>
      </c>
      <c r="I804" s="58">
        <v>600</v>
      </c>
      <c r="J804" s="58">
        <v>30</v>
      </c>
      <c r="K804" s="58">
        <v>20.6</v>
      </c>
      <c r="L804" s="58">
        <v>180</v>
      </c>
      <c r="M804" s="58" t="s">
        <v>155</v>
      </c>
      <c r="N804" s="58" t="s">
        <v>155</v>
      </c>
      <c r="O804" s="58" t="s">
        <v>155</v>
      </c>
      <c r="P804" s="58" t="s">
        <v>155</v>
      </c>
      <c r="Q804" s="58" t="s">
        <v>155</v>
      </c>
      <c r="R804" s="58" t="s">
        <v>155</v>
      </c>
      <c r="S804" s="58" t="s">
        <v>155</v>
      </c>
      <c r="T804" s="58">
        <v>2568</v>
      </c>
      <c r="U804" s="58">
        <v>4</v>
      </c>
      <c r="V804" s="58">
        <v>60</v>
      </c>
      <c r="W804" s="58" t="s">
        <v>155</v>
      </c>
      <c r="X804" s="48"/>
      <c r="Y804" s="48"/>
      <c r="Z804" s="48"/>
    </row>
    <row r="805" spans="1:26" ht="15" customHeight="1">
      <c r="A805" s="59" t="s">
        <v>1383</v>
      </c>
      <c r="B805" s="58" t="s">
        <v>1041</v>
      </c>
      <c r="C805" s="58" t="s">
        <v>3</v>
      </c>
      <c r="D805" s="58" t="s">
        <v>155</v>
      </c>
      <c r="E805" s="58" t="s">
        <v>155</v>
      </c>
      <c r="F805" s="58" t="s">
        <v>155</v>
      </c>
      <c r="G805" s="58" t="s">
        <v>313</v>
      </c>
      <c r="H805" s="58" t="s">
        <v>314</v>
      </c>
      <c r="I805" s="58">
        <v>600</v>
      </c>
      <c r="J805" s="58">
        <v>30</v>
      </c>
      <c r="K805" s="58">
        <v>20.6</v>
      </c>
      <c r="L805" s="58">
        <v>180</v>
      </c>
      <c r="M805" s="58" t="s">
        <v>155</v>
      </c>
      <c r="N805" s="58" t="s">
        <v>155</v>
      </c>
      <c r="O805" s="58" t="s">
        <v>155</v>
      </c>
      <c r="P805" s="58" t="s">
        <v>155</v>
      </c>
      <c r="Q805" s="58" t="s">
        <v>155</v>
      </c>
      <c r="R805" s="58" t="s">
        <v>155</v>
      </c>
      <c r="S805" s="58" t="s">
        <v>155</v>
      </c>
      <c r="T805" s="58">
        <v>1960</v>
      </c>
      <c r="U805" s="58">
        <v>4</v>
      </c>
      <c r="V805" s="58">
        <v>51</v>
      </c>
      <c r="W805" s="58" t="s">
        <v>155</v>
      </c>
      <c r="X805" s="48"/>
      <c r="Y805" s="48"/>
      <c r="Z805" s="48"/>
    </row>
    <row r="806" spans="1:26" ht="15" customHeight="1">
      <c r="A806" s="59" t="s">
        <v>1384</v>
      </c>
      <c r="B806" s="58" t="s">
        <v>1367</v>
      </c>
      <c r="C806" s="58" t="s">
        <v>3</v>
      </c>
      <c r="D806" s="58" t="s">
        <v>155</v>
      </c>
      <c r="E806" s="58" t="s">
        <v>155</v>
      </c>
      <c r="F806" s="58" t="s">
        <v>155</v>
      </c>
      <c r="G806" s="58" t="s">
        <v>313</v>
      </c>
      <c r="H806" s="58" t="s">
        <v>314</v>
      </c>
      <c r="I806" s="58">
        <v>600</v>
      </c>
      <c r="J806" s="58">
        <v>30</v>
      </c>
      <c r="K806" s="58">
        <v>53</v>
      </c>
      <c r="L806" s="58">
        <v>74</v>
      </c>
      <c r="M806" s="58" t="s">
        <v>155</v>
      </c>
      <c r="N806" s="58" t="s">
        <v>155</v>
      </c>
      <c r="O806" s="58" t="s">
        <v>155</v>
      </c>
      <c r="P806" s="58" t="s">
        <v>155</v>
      </c>
      <c r="Q806" s="58" t="s">
        <v>155</v>
      </c>
      <c r="R806" s="58" t="s">
        <v>155</v>
      </c>
      <c r="S806" s="58" t="s">
        <v>155</v>
      </c>
      <c r="T806" s="58">
        <v>1412</v>
      </c>
      <c r="U806" s="58">
        <v>4</v>
      </c>
      <c r="V806" s="58">
        <v>34</v>
      </c>
      <c r="W806" s="58" t="s">
        <v>155</v>
      </c>
      <c r="X806" s="48"/>
      <c r="Y806" s="48"/>
      <c r="Z806" s="48"/>
    </row>
    <row r="807" spans="1:26" ht="15" customHeight="1">
      <c r="A807" s="59" t="s">
        <v>1385</v>
      </c>
      <c r="B807" s="58" t="s">
        <v>1367</v>
      </c>
      <c r="C807" s="58" t="s">
        <v>3</v>
      </c>
      <c r="D807" s="58" t="s">
        <v>155</v>
      </c>
      <c r="E807" s="58" t="s">
        <v>155</v>
      </c>
      <c r="F807" s="58" t="s">
        <v>155</v>
      </c>
      <c r="G807" s="58" t="s">
        <v>313</v>
      </c>
      <c r="H807" s="58" t="s">
        <v>314</v>
      </c>
      <c r="I807" s="58">
        <v>600</v>
      </c>
      <c r="J807" s="58">
        <v>30</v>
      </c>
      <c r="K807" s="58">
        <v>39</v>
      </c>
      <c r="L807" s="58">
        <v>99</v>
      </c>
      <c r="M807" s="58" t="s">
        <v>155</v>
      </c>
      <c r="N807" s="58" t="s">
        <v>155</v>
      </c>
      <c r="O807" s="58" t="s">
        <v>155</v>
      </c>
      <c r="P807" s="58" t="s">
        <v>155</v>
      </c>
      <c r="Q807" s="58" t="s">
        <v>155</v>
      </c>
      <c r="R807" s="58" t="s">
        <v>155</v>
      </c>
      <c r="S807" s="58" t="s">
        <v>155</v>
      </c>
      <c r="T807" s="58">
        <v>940</v>
      </c>
      <c r="U807" s="58">
        <v>4</v>
      </c>
      <c r="V807" s="58">
        <v>24</v>
      </c>
      <c r="W807" s="58" t="s">
        <v>155</v>
      </c>
      <c r="X807" s="48"/>
      <c r="Y807" s="48"/>
      <c r="Z807" s="48"/>
    </row>
    <row r="808" spans="1:26" ht="15" customHeight="1">
      <c r="A808" s="59" t="s">
        <v>1386</v>
      </c>
      <c r="B808" s="58" t="s">
        <v>1367</v>
      </c>
      <c r="C808" s="58" t="s">
        <v>3</v>
      </c>
      <c r="D808" s="58" t="s">
        <v>155</v>
      </c>
      <c r="E808" s="58" t="s">
        <v>155</v>
      </c>
      <c r="F808" s="58" t="s">
        <v>155</v>
      </c>
      <c r="G808" s="58" t="s">
        <v>313</v>
      </c>
      <c r="H808" s="58" t="s">
        <v>314</v>
      </c>
      <c r="I808" s="58">
        <v>600</v>
      </c>
      <c r="J808" s="58">
        <v>30</v>
      </c>
      <c r="K808" s="58">
        <v>30</v>
      </c>
      <c r="L808" s="58">
        <v>120</v>
      </c>
      <c r="M808" s="58" t="s">
        <v>155</v>
      </c>
      <c r="N808" s="58" t="s">
        <v>155</v>
      </c>
      <c r="O808" s="58" t="s">
        <v>155</v>
      </c>
      <c r="P808" s="58" t="s">
        <v>155</v>
      </c>
      <c r="Q808" s="58" t="s">
        <v>155</v>
      </c>
      <c r="R808" s="58" t="s">
        <v>155</v>
      </c>
      <c r="S808" s="58" t="s">
        <v>155</v>
      </c>
      <c r="T808" s="58">
        <v>1412</v>
      </c>
      <c r="U808" s="58">
        <v>4</v>
      </c>
      <c r="V808" s="58">
        <v>34</v>
      </c>
      <c r="W808" s="58" t="s">
        <v>155</v>
      </c>
      <c r="X808" s="48"/>
      <c r="Y808" s="48"/>
      <c r="Z808" s="48"/>
    </row>
    <row r="809" spans="1:26" ht="15" customHeight="1">
      <c r="A809" s="59" t="s">
        <v>1387</v>
      </c>
      <c r="B809" s="58" t="s">
        <v>1132</v>
      </c>
      <c r="C809" s="58" t="s">
        <v>3</v>
      </c>
      <c r="D809" s="58" t="s">
        <v>155</v>
      </c>
      <c r="E809" s="58" t="s">
        <v>155</v>
      </c>
      <c r="F809" s="58" t="s">
        <v>155</v>
      </c>
      <c r="G809" s="58" t="s">
        <v>313</v>
      </c>
      <c r="H809" s="58" t="s">
        <v>314</v>
      </c>
      <c r="I809" s="58">
        <v>650</v>
      </c>
      <c r="J809" s="58">
        <v>30</v>
      </c>
      <c r="K809" s="58">
        <v>19</v>
      </c>
      <c r="L809" s="58">
        <v>210</v>
      </c>
      <c r="M809" s="58" t="s">
        <v>155</v>
      </c>
      <c r="N809" s="58" t="s">
        <v>155</v>
      </c>
      <c r="O809" s="58" t="s">
        <v>155</v>
      </c>
      <c r="P809" s="58" t="s">
        <v>155</v>
      </c>
      <c r="Q809" s="58" t="s">
        <v>155</v>
      </c>
      <c r="R809" s="58" t="s">
        <v>155</v>
      </c>
      <c r="S809" s="58" t="s">
        <v>155</v>
      </c>
      <c r="T809" s="58">
        <v>940</v>
      </c>
      <c r="U809" s="58">
        <v>4</v>
      </c>
      <c r="V809" s="58">
        <v>24</v>
      </c>
      <c r="W809" s="58" t="s">
        <v>155</v>
      </c>
      <c r="X809" s="48"/>
      <c r="Y809" s="48"/>
      <c r="Z809" s="48"/>
    </row>
    <row r="810" spans="1:26" ht="15" customHeight="1">
      <c r="A810" s="59" t="s">
        <v>1388</v>
      </c>
      <c r="B810" s="58" t="s">
        <v>1132</v>
      </c>
      <c r="C810" s="58" t="s">
        <v>3</v>
      </c>
      <c r="D810" s="58" t="s">
        <v>155</v>
      </c>
      <c r="E810" s="58" t="s">
        <v>155</v>
      </c>
      <c r="F810" s="58" t="s">
        <v>155</v>
      </c>
      <c r="G810" s="58" t="s">
        <v>313</v>
      </c>
      <c r="H810" s="58" t="s">
        <v>314</v>
      </c>
      <c r="I810" s="58">
        <v>650</v>
      </c>
      <c r="J810" s="58">
        <v>30</v>
      </c>
      <c r="K810" s="58">
        <v>13</v>
      </c>
      <c r="L810" s="58">
        <v>310</v>
      </c>
      <c r="M810" s="58" t="s">
        <v>155</v>
      </c>
      <c r="N810" s="58" t="s">
        <v>155</v>
      </c>
      <c r="O810" s="58" t="s">
        <v>155</v>
      </c>
      <c r="P810" s="58" t="s">
        <v>155</v>
      </c>
      <c r="Q810" s="58" t="s">
        <v>155</v>
      </c>
      <c r="R810" s="58" t="s">
        <v>155</v>
      </c>
      <c r="S810" s="58" t="s">
        <v>155</v>
      </c>
      <c r="T810" s="58">
        <v>462</v>
      </c>
      <c r="U810" s="58">
        <v>4</v>
      </c>
      <c r="V810" s="58">
        <v>13</v>
      </c>
      <c r="W810" s="58" t="s">
        <v>155</v>
      </c>
      <c r="X810" s="48"/>
      <c r="Y810" s="48"/>
      <c r="Z810" s="48"/>
    </row>
    <row r="811" spans="1:26" ht="15" customHeight="1">
      <c r="A811" s="59" t="s">
        <v>1389</v>
      </c>
      <c r="B811" s="58" t="s">
        <v>1216</v>
      </c>
      <c r="C811" s="58" t="s">
        <v>3</v>
      </c>
      <c r="D811" s="58" t="s">
        <v>155</v>
      </c>
      <c r="E811" s="58" t="s">
        <v>155</v>
      </c>
      <c r="F811" s="58" t="s">
        <v>155</v>
      </c>
      <c r="G811" s="58" t="s">
        <v>313</v>
      </c>
      <c r="H811" s="58" t="s">
        <v>314</v>
      </c>
      <c r="I811" s="58">
        <v>650</v>
      </c>
      <c r="J811" s="58">
        <v>30</v>
      </c>
      <c r="K811" s="58">
        <v>19</v>
      </c>
      <c r="L811" s="58">
        <v>210</v>
      </c>
      <c r="M811" s="58" t="s">
        <v>155</v>
      </c>
      <c r="N811" s="58" t="s">
        <v>155</v>
      </c>
      <c r="O811" s="58" t="s">
        <v>155</v>
      </c>
      <c r="P811" s="58" t="s">
        <v>155</v>
      </c>
      <c r="Q811" s="58" t="s">
        <v>155</v>
      </c>
      <c r="R811" s="58" t="s">
        <v>155</v>
      </c>
      <c r="S811" s="58" t="s">
        <v>155</v>
      </c>
      <c r="T811" s="58">
        <v>1412</v>
      </c>
      <c r="U811" s="58">
        <v>4</v>
      </c>
      <c r="V811" s="58">
        <v>34</v>
      </c>
      <c r="W811" s="58" t="s">
        <v>155</v>
      </c>
      <c r="X811" s="48"/>
      <c r="Y811" s="48"/>
      <c r="Z811" s="48"/>
    </row>
    <row r="812" spans="1:26" ht="15" customHeight="1">
      <c r="A812" s="59" t="s">
        <v>1390</v>
      </c>
      <c r="B812" s="58" t="s">
        <v>1216</v>
      </c>
      <c r="C812" s="58" t="s">
        <v>3</v>
      </c>
      <c r="D812" s="58" t="s">
        <v>155</v>
      </c>
      <c r="E812" s="58" t="s">
        <v>155</v>
      </c>
      <c r="F812" s="58" t="s">
        <v>155</v>
      </c>
      <c r="G812" s="58" t="s">
        <v>313</v>
      </c>
      <c r="H812" s="58" t="s">
        <v>314</v>
      </c>
      <c r="I812" s="58">
        <v>650</v>
      </c>
      <c r="J812" s="58">
        <v>30</v>
      </c>
      <c r="K812" s="58">
        <v>13</v>
      </c>
      <c r="L812" s="58">
        <v>310</v>
      </c>
      <c r="M812" s="58" t="s">
        <v>155</v>
      </c>
      <c r="N812" s="58" t="s">
        <v>155</v>
      </c>
      <c r="O812" s="58" t="s">
        <v>155</v>
      </c>
      <c r="P812" s="58" t="s">
        <v>155</v>
      </c>
      <c r="Q812" s="58" t="s">
        <v>155</v>
      </c>
      <c r="R812" s="58" t="s">
        <v>155</v>
      </c>
      <c r="S812" s="58" t="s">
        <v>155</v>
      </c>
      <c r="T812" s="58">
        <v>940</v>
      </c>
      <c r="U812" s="58">
        <v>4</v>
      </c>
      <c r="V812" s="58">
        <v>24</v>
      </c>
      <c r="W812" s="58" t="s">
        <v>155</v>
      </c>
      <c r="X812" s="48"/>
      <c r="Y812" s="48"/>
      <c r="Z812" s="48"/>
    </row>
    <row r="813" spans="1:26" ht="15" customHeight="1">
      <c r="A813" s="59" t="s">
        <v>1391</v>
      </c>
      <c r="B813" s="58" t="s">
        <v>1216</v>
      </c>
      <c r="C813" s="58" t="s">
        <v>3</v>
      </c>
      <c r="D813" s="58" t="s">
        <v>155</v>
      </c>
      <c r="E813" s="58" t="s">
        <v>155</v>
      </c>
      <c r="F813" s="58" t="s">
        <v>155</v>
      </c>
      <c r="G813" s="58" t="s">
        <v>313</v>
      </c>
      <c r="H813" s="58" t="s">
        <v>314</v>
      </c>
      <c r="I813" s="58">
        <v>650</v>
      </c>
      <c r="J813" s="58">
        <v>30</v>
      </c>
      <c r="K813" s="58">
        <v>7</v>
      </c>
      <c r="L813" s="58">
        <v>640</v>
      </c>
      <c r="M813" s="58" t="s">
        <v>155</v>
      </c>
      <c r="N813" s="58" t="s">
        <v>155</v>
      </c>
      <c r="O813" s="58" t="s">
        <v>155</v>
      </c>
      <c r="P813" s="58" t="s">
        <v>155</v>
      </c>
      <c r="Q813" s="58" t="s">
        <v>155</v>
      </c>
      <c r="R813" s="58" t="s">
        <v>155</v>
      </c>
      <c r="S813" s="58" t="s">
        <v>155</v>
      </c>
      <c r="T813" s="58">
        <v>462</v>
      </c>
      <c r="U813" s="58">
        <v>4</v>
      </c>
      <c r="V813" s="58">
        <v>13</v>
      </c>
      <c r="W813" s="58" t="s">
        <v>155</v>
      </c>
      <c r="X813" s="48"/>
      <c r="Y813" s="48"/>
      <c r="Z813" s="48"/>
    </row>
    <row r="814" spans="1:26" ht="15" customHeight="1">
      <c r="A814" s="59" t="s">
        <v>1392</v>
      </c>
      <c r="B814" s="58" t="s">
        <v>1041</v>
      </c>
      <c r="C814" s="58" t="s">
        <v>3</v>
      </c>
      <c r="D814" s="58" t="s">
        <v>155</v>
      </c>
      <c r="E814" s="58" t="s">
        <v>155</v>
      </c>
      <c r="F814" s="58" t="s">
        <v>155</v>
      </c>
      <c r="G814" s="58" t="s">
        <v>313</v>
      </c>
      <c r="H814" s="58" t="s">
        <v>314</v>
      </c>
      <c r="I814" s="58">
        <v>650</v>
      </c>
      <c r="J814" s="58">
        <v>30</v>
      </c>
      <c r="K814" s="58">
        <v>19</v>
      </c>
      <c r="L814" s="58">
        <v>210</v>
      </c>
      <c r="M814" s="58" t="s">
        <v>155</v>
      </c>
      <c r="N814" s="58" t="s">
        <v>155</v>
      </c>
      <c r="O814" s="58" t="s">
        <v>155</v>
      </c>
      <c r="P814" s="58" t="s">
        <v>155</v>
      </c>
      <c r="Q814" s="58" t="s">
        <v>155</v>
      </c>
      <c r="R814" s="58" t="s">
        <v>155</v>
      </c>
      <c r="S814" s="58" t="s">
        <v>155</v>
      </c>
      <c r="T814" s="58">
        <v>1920</v>
      </c>
      <c r="U814" s="58">
        <v>4</v>
      </c>
      <c r="V814" s="58">
        <v>51</v>
      </c>
      <c r="W814" s="58" t="s">
        <v>155</v>
      </c>
      <c r="X814" s="48"/>
      <c r="Y814" s="48"/>
      <c r="Z814" s="48"/>
    </row>
    <row r="815" spans="1:26" ht="15" customHeight="1">
      <c r="A815" s="59" t="s">
        <v>1393</v>
      </c>
      <c r="B815" s="58" t="s">
        <v>1041</v>
      </c>
      <c r="C815" s="58" t="s">
        <v>3</v>
      </c>
      <c r="D815" s="58" t="s">
        <v>155</v>
      </c>
      <c r="E815" s="58" t="s">
        <v>155</v>
      </c>
      <c r="F815" s="58" t="s">
        <v>155</v>
      </c>
      <c r="G815" s="58" t="s">
        <v>313</v>
      </c>
      <c r="H815" s="58" t="s">
        <v>314</v>
      </c>
      <c r="I815" s="58">
        <v>650</v>
      </c>
      <c r="J815" s="58">
        <v>30</v>
      </c>
      <c r="K815" s="58">
        <v>13</v>
      </c>
      <c r="L815" s="58">
        <v>310</v>
      </c>
      <c r="M815" s="58" t="s">
        <v>155</v>
      </c>
      <c r="N815" s="58" t="s">
        <v>155</v>
      </c>
      <c r="O815" s="58" t="s">
        <v>155</v>
      </c>
      <c r="P815" s="58" t="s">
        <v>155</v>
      </c>
      <c r="Q815" s="58" t="s">
        <v>155</v>
      </c>
      <c r="R815" s="58" t="s">
        <v>155</v>
      </c>
      <c r="S815" s="58" t="s">
        <v>155</v>
      </c>
      <c r="T815" s="58">
        <v>726</v>
      </c>
      <c r="U815" s="58">
        <v>4</v>
      </c>
      <c r="V815" s="58">
        <v>19</v>
      </c>
      <c r="W815" s="58" t="s">
        <v>155</v>
      </c>
      <c r="X815" s="48"/>
      <c r="Y815" s="48"/>
      <c r="Z815" s="48"/>
    </row>
    <row r="816" spans="1:26" ht="15" customHeight="1">
      <c r="A816" s="59" t="s">
        <v>1394</v>
      </c>
      <c r="B816" s="58" t="s">
        <v>1041</v>
      </c>
      <c r="C816" s="58" t="s">
        <v>3</v>
      </c>
      <c r="D816" s="58" t="s">
        <v>155</v>
      </c>
      <c r="E816" s="58" t="s">
        <v>155</v>
      </c>
      <c r="F816" s="58" t="s">
        <v>155</v>
      </c>
      <c r="G816" s="58" t="s">
        <v>313</v>
      </c>
      <c r="H816" s="58" t="s">
        <v>314</v>
      </c>
      <c r="I816" s="58">
        <v>650</v>
      </c>
      <c r="J816" s="58">
        <v>30</v>
      </c>
      <c r="K816" s="58">
        <v>7</v>
      </c>
      <c r="L816" s="58">
        <v>640</v>
      </c>
      <c r="M816" s="58" t="s">
        <v>155</v>
      </c>
      <c r="N816" s="58" t="s">
        <v>155</v>
      </c>
      <c r="O816" s="58" t="s">
        <v>155</v>
      </c>
      <c r="P816" s="58" t="s">
        <v>155</v>
      </c>
      <c r="Q816" s="58" t="s">
        <v>155</v>
      </c>
      <c r="R816" s="58" t="s">
        <v>155</v>
      </c>
      <c r="S816" s="58" t="s">
        <v>155</v>
      </c>
      <c r="T816" s="58">
        <v>1960</v>
      </c>
      <c r="U816" s="58">
        <v>4</v>
      </c>
      <c r="V816" s="58">
        <v>51</v>
      </c>
      <c r="W816" s="58" t="s">
        <v>155</v>
      </c>
      <c r="X816" s="48"/>
      <c r="Y816" s="48"/>
      <c r="Z816" s="48"/>
    </row>
    <row r="817" spans="1:26" ht="15" customHeight="1">
      <c r="A817" s="59" t="s">
        <v>1395</v>
      </c>
      <c r="B817" s="58" t="s">
        <v>1132</v>
      </c>
      <c r="C817" s="58" t="s">
        <v>3</v>
      </c>
      <c r="D817" s="58" t="s">
        <v>155</v>
      </c>
      <c r="E817" s="58" t="s">
        <v>155</v>
      </c>
      <c r="F817" s="58" t="s">
        <v>155</v>
      </c>
      <c r="G817" s="58" t="s">
        <v>313</v>
      </c>
      <c r="H817" s="58" t="s">
        <v>314</v>
      </c>
      <c r="I817" s="58">
        <v>650</v>
      </c>
      <c r="J817" s="58">
        <v>30</v>
      </c>
      <c r="K817" s="58">
        <v>29</v>
      </c>
      <c r="L817" s="58">
        <v>130</v>
      </c>
      <c r="M817" s="58" t="s">
        <v>155</v>
      </c>
      <c r="N817" s="58" t="s">
        <v>155</v>
      </c>
      <c r="O817" s="58" t="s">
        <v>155</v>
      </c>
      <c r="P817" s="58" t="s">
        <v>155</v>
      </c>
      <c r="Q817" s="58" t="s">
        <v>155</v>
      </c>
      <c r="R817" s="58" t="s">
        <v>155</v>
      </c>
      <c r="S817" s="58" t="s">
        <v>155</v>
      </c>
      <c r="T817" s="58">
        <v>1960</v>
      </c>
      <c r="U817" s="58">
        <v>4</v>
      </c>
      <c r="V817" s="58">
        <v>51</v>
      </c>
      <c r="W817" s="58" t="s">
        <v>155</v>
      </c>
      <c r="X817" s="48"/>
      <c r="Y817" s="48"/>
      <c r="Z817" s="48"/>
    </row>
    <row r="818" spans="1:26" ht="15" customHeight="1">
      <c r="A818" s="59" t="s">
        <v>1396</v>
      </c>
      <c r="B818" s="58" t="s">
        <v>1132</v>
      </c>
      <c r="C818" s="58" t="s">
        <v>3</v>
      </c>
      <c r="D818" s="58" t="s">
        <v>155</v>
      </c>
      <c r="E818" s="58" t="s">
        <v>155</v>
      </c>
      <c r="F818" s="58" t="s">
        <v>155</v>
      </c>
      <c r="G818" s="58" t="s">
        <v>313</v>
      </c>
      <c r="H818" s="58" t="s">
        <v>314</v>
      </c>
      <c r="I818" s="58">
        <v>650</v>
      </c>
      <c r="J818" s="58">
        <v>30</v>
      </c>
      <c r="K818" s="58">
        <v>10</v>
      </c>
      <c r="L818" s="58">
        <v>390</v>
      </c>
      <c r="M818" s="58" t="s">
        <v>155</v>
      </c>
      <c r="N818" s="58" t="s">
        <v>155</v>
      </c>
      <c r="O818" s="58" t="s">
        <v>155</v>
      </c>
      <c r="P818" s="58" t="s">
        <v>155</v>
      </c>
      <c r="Q818" s="58" t="s">
        <v>155</v>
      </c>
      <c r="R818" s="58" t="s">
        <v>155</v>
      </c>
      <c r="S818" s="58" t="s">
        <v>155</v>
      </c>
      <c r="T818" s="58">
        <v>735</v>
      </c>
      <c r="U818" s="58">
        <v>4</v>
      </c>
      <c r="V818" s="58">
        <v>18.7</v>
      </c>
      <c r="W818" s="58" t="s">
        <v>155</v>
      </c>
      <c r="X818" s="48"/>
      <c r="Y818" s="48"/>
      <c r="Z818" s="48"/>
    </row>
    <row r="819" spans="1:26" ht="15" customHeight="1">
      <c r="A819" s="59" t="s">
        <v>1397</v>
      </c>
      <c r="B819" s="58" t="s">
        <v>1041</v>
      </c>
      <c r="C819" s="58" t="s">
        <v>3</v>
      </c>
      <c r="D819" s="58" t="s">
        <v>155</v>
      </c>
      <c r="E819" s="58" t="s">
        <v>155</v>
      </c>
      <c r="F819" s="58" t="s">
        <v>155</v>
      </c>
      <c r="G819" s="58" t="s">
        <v>313</v>
      </c>
      <c r="H819" s="58" t="s">
        <v>314</v>
      </c>
      <c r="I819" s="58">
        <v>600</v>
      </c>
      <c r="J819" s="58">
        <v>30</v>
      </c>
      <c r="K819" s="58">
        <v>30</v>
      </c>
      <c r="L819" s="58">
        <v>120</v>
      </c>
      <c r="M819" s="58" t="s">
        <v>155</v>
      </c>
      <c r="N819" s="58" t="s">
        <v>155</v>
      </c>
      <c r="O819" s="58" t="s">
        <v>155</v>
      </c>
      <c r="P819" s="58" t="s">
        <v>155</v>
      </c>
      <c r="Q819" s="58" t="s">
        <v>155</v>
      </c>
      <c r="R819" s="58" t="s">
        <v>155</v>
      </c>
      <c r="S819" s="58" t="s">
        <v>155</v>
      </c>
      <c r="T819" s="58">
        <v>735</v>
      </c>
      <c r="U819" s="58">
        <v>4</v>
      </c>
      <c r="V819" s="58">
        <v>18.7</v>
      </c>
      <c r="W819" s="58" t="s">
        <v>155</v>
      </c>
      <c r="X819" s="48"/>
      <c r="Y819" s="48"/>
      <c r="Z819" s="48"/>
    </row>
    <row r="820" spans="1:26" ht="15" customHeight="1">
      <c r="A820" s="59" t="s">
        <v>1398</v>
      </c>
      <c r="B820" s="58" t="s">
        <v>1216</v>
      </c>
      <c r="C820" s="58" t="s">
        <v>3</v>
      </c>
      <c r="D820" s="58" t="s">
        <v>155</v>
      </c>
      <c r="E820" s="58" t="s">
        <v>155</v>
      </c>
      <c r="F820" s="58" t="s">
        <v>155</v>
      </c>
      <c r="G820" s="58" t="s">
        <v>313</v>
      </c>
      <c r="H820" s="58" t="s">
        <v>314</v>
      </c>
      <c r="I820" s="58">
        <v>600</v>
      </c>
      <c r="J820" s="58">
        <v>30</v>
      </c>
      <c r="K820" s="58">
        <v>30</v>
      </c>
      <c r="L820" s="58">
        <v>120</v>
      </c>
      <c r="M820" s="58" t="s">
        <v>155</v>
      </c>
      <c r="N820" s="58" t="s">
        <v>155</v>
      </c>
      <c r="O820" s="58" t="s">
        <v>155</v>
      </c>
      <c r="P820" s="58" t="s">
        <v>155</v>
      </c>
      <c r="Q820" s="58" t="s">
        <v>155</v>
      </c>
      <c r="R820" s="58" t="s">
        <v>155</v>
      </c>
      <c r="S820" s="58" t="s">
        <v>155</v>
      </c>
      <c r="T820" s="58">
        <v>735</v>
      </c>
      <c r="U820" s="58">
        <v>4</v>
      </c>
      <c r="V820" s="58">
        <v>18.7</v>
      </c>
      <c r="W820" s="58" t="s">
        <v>155</v>
      </c>
      <c r="X820" s="48"/>
      <c r="Y820" s="48"/>
      <c r="Z820" s="48"/>
    </row>
    <row r="821" spans="1:26" ht="15" customHeight="1">
      <c r="A821" s="59" t="s">
        <v>1399</v>
      </c>
      <c r="B821" s="58" t="s">
        <v>1041</v>
      </c>
      <c r="C821" s="58" t="s">
        <v>3</v>
      </c>
      <c r="D821" s="58" t="s">
        <v>155</v>
      </c>
      <c r="E821" s="58" t="s">
        <v>155</v>
      </c>
      <c r="F821" s="58" t="s">
        <v>155</v>
      </c>
      <c r="G821" s="58" t="s">
        <v>313</v>
      </c>
      <c r="H821" s="58" t="s">
        <v>314</v>
      </c>
      <c r="I821" s="58">
        <v>600</v>
      </c>
      <c r="J821" s="58">
        <v>30</v>
      </c>
      <c r="K821" s="58">
        <v>11</v>
      </c>
      <c r="L821" s="58">
        <v>360</v>
      </c>
      <c r="M821" s="58" t="s">
        <v>155</v>
      </c>
      <c r="N821" s="58" t="s">
        <v>155</v>
      </c>
      <c r="O821" s="58" t="s">
        <v>155</v>
      </c>
      <c r="P821" s="58" t="s">
        <v>155</v>
      </c>
      <c r="Q821" s="58" t="s">
        <v>155</v>
      </c>
      <c r="R821" s="58" t="s">
        <v>155</v>
      </c>
      <c r="S821" s="58" t="s">
        <v>155</v>
      </c>
      <c r="T821" s="58">
        <v>310</v>
      </c>
      <c r="U821" s="58">
        <v>4</v>
      </c>
      <c r="V821" s="58">
        <v>8.8000000000000007</v>
      </c>
      <c r="W821" s="58" t="s">
        <v>155</v>
      </c>
      <c r="X821" s="48"/>
      <c r="Y821" s="48"/>
      <c r="Z821" s="48"/>
    </row>
    <row r="822" spans="1:26" ht="15" customHeight="1">
      <c r="A822" s="59" t="s">
        <v>1400</v>
      </c>
      <c r="B822" s="58" t="s">
        <v>487</v>
      </c>
      <c r="C822" s="58" t="s">
        <v>3</v>
      </c>
      <c r="D822" s="58" t="s">
        <v>155</v>
      </c>
      <c r="E822" s="58" t="s">
        <v>155</v>
      </c>
      <c r="F822" s="58" t="s">
        <v>155</v>
      </c>
      <c r="G822" s="58" t="s">
        <v>313</v>
      </c>
      <c r="H822" s="58" t="s">
        <v>314</v>
      </c>
      <c r="I822" s="58">
        <v>600</v>
      </c>
      <c r="J822" s="58">
        <v>30</v>
      </c>
      <c r="K822" s="58">
        <v>11</v>
      </c>
      <c r="L822" s="58">
        <v>360</v>
      </c>
      <c r="M822" s="58" t="s">
        <v>155</v>
      </c>
      <c r="N822" s="58" t="s">
        <v>155</v>
      </c>
      <c r="O822" s="58" t="s">
        <v>155</v>
      </c>
      <c r="P822" s="58" t="s">
        <v>155</v>
      </c>
      <c r="Q822" s="58" t="s">
        <v>155</v>
      </c>
      <c r="R822" s="58" t="s">
        <v>155</v>
      </c>
      <c r="S822" s="58" t="s">
        <v>155</v>
      </c>
      <c r="T822" s="58">
        <v>310</v>
      </c>
      <c r="U822" s="58">
        <v>4</v>
      </c>
      <c r="V822" s="58">
        <v>8.8000000000000007</v>
      </c>
      <c r="W822" s="58" t="s">
        <v>155</v>
      </c>
      <c r="X822" s="48"/>
      <c r="Y822" s="48"/>
      <c r="Z822" s="48"/>
    </row>
    <row r="823" spans="1:26" ht="15" customHeight="1">
      <c r="A823" s="59" t="s">
        <v>1401</v>
      </c>
      <c r="B823" s="58" t="s">
        <v>1216</v>
      </c>
      <c r="C823" s="58" t="s">
        <v>3</v>
      </c>
      <c r="D823" s="58" t="s">
        <v>155</v>
      </c>
      <c r="E823" s="58" t="s">
        <v>155</v>
      </c>
      <c r="F823" s="58" t="s">
        <v>155</v>
      </c>
      <c r="G823" s="58" t="s">
        <v>313</v>
      </c>
      <c r="H823" s="58" t="s">
        <v>314</v>
      </c>
      <c r="I823" s="58">
        <v>600</v>
      </c>
      <c r="J823" s="58">
        <v>30</v>
      </c>
      <c r="K823" s="58">
        <v>11</v>
      </c>
      <c r="L823" s="58">
        <v>360</v>
      </c>
      <c r="M823" s="58" t="s">
        <v>155</v>
      </c>
      <c r="N823" s="58" t="s">
        <v>155</v>
      </c>
      <c r="O823" s="58" t="s">
        <v>155</v>
      </c>
      <c r="P823" s="58" t="s">
        <v>155</v>
      </c>
      <c r="Q823" s="58" t="s">
        <v>155</v>
      </c>
      <c r="R823" s="58" t="s">
        <v>155</v>
      </c>
      <c r="S823" s="58" t="s">
        <v>155</v>
      </c>
      <c r="T823" s="58">
        <v>310</v>
      </c>
      <c r="U823" s="58">
        <v>4</v>
      </c>
      <c r="V823" s="58">
        <v>8.8000000000000007</v>
      </c>
      <c r="W823" s="58" t="s">
        <v>155</v>
      </c>
      <c r="X823" s="48"/>
      <c r="Y823" s="48"/>
      <c r="Z823" s="48"/>
    </row>
    <row r="824" spans="1:26" ht="15" customHeight="1">
      <c r="A824" s="59" t="s">
        <v>1402</v>
      </c>
      <c r="B824" s="58" t="s">
        <v>1041</v>
      </c>
      <c r="C824" s="58" t="s">
        <v>3</v>
      </c>
      <c r="D824" s="58" t="s">
        <v>155</v>
      </c>
      <c r="E824" s="58" t="s">
        <v>155</v>
      </c>
      <c r="F824" s="58" t="s">
        <v>155</v>
      </c>
      <c r="G824" s="58" t="s">
        <v>313</v>
      </c>
      <c r="H824" s="58" t="s">
        <v>314</v>
      </c>
      <c r="I824" s="58">
        <v>600</v>
      </c>
      <c r="J824" s="58">
        <v>30</v>
      </c>
      <c r="K824" s="58">
        <v>5</v>
      </c>
      <c r="L824" s="58">
        <v>900</v>
      </c>
      <c r="M824" s="58" t="s">
        <v>155</v>
      </c>
      <c r="N824" s="58" t="s">
        <v>155</v>
      </c>
      <c r="O824" s="58" t="s">
        <v>155</v>
      </c>
      <c r="P824" s="58" t="s">
        <v>155</v>
      </c>
      <c r="Q824" s="58" t="s">
        <v>155</v>
      </c>
      <c r="R824" s="58" t="s">
        <v>155</v>
      </c>
      <c r="S824" s="58" t="s">
        <v>155</v>
      </c>
      <c r="T824" s="58">
        <v>1920</v>
      </c>
      <c r="U824" s="58">
        <v>4</v>
      </c>
      <c r="V824" s="58">
        <v>51</v>
      </c>
      <c r="W824" s="58" t="s">
        <v>155</v>
      </c>
      <c r="X824" s="48"/>
      <c r="Y824" s="48"/>
      <c r="Z824" s="48"/>
    </row>
    <row r="825" spans="1:26" ht="15" customHeight="1">
      <c r="A825" s="59" t="s">
        <v>1403</v>
      </c>
      <c r="B825" s="58" t="s">
        <v>487</v>
      </c>
      <c r="C825" s="58" t="s">
        <v>3</v>
      </c>
      <c r="D825" s="58" t="s">
        <v>155</v>
      </c>
      <c r="E825" s="58" t="s">
        <v>155</v>
      </c>
      <c r="F825" s="58" t="s">
        <v>155</v>
      </c>
      <c r="G825" s="58" t="s">
        <v>313</v>
      </c>
      <c r="H825" s="58" t="s">
        <v>314</v>
      </c>
      <c r="I825" s="58">
        <v>600</v>
      </c>
      <c r="J825" s="58">
        <v>30</v>
      </c>
      <c r="K825" s="58">
        <v>5</v>
      </c>
      <c r="L825" s="58">
        <v>900</v>
      </c>
      <c r="M825" s="58" t="s">
        <v>155</v>
      </c>
      <c r="N825" s="58" t="s">
        <v>155</v>
      </c>
      <c r="O825" s="58" t="s">
        <v>155</v>
      </c>
      <c r="P825" s="58" t="s">
        <v>155</v>
      </c>
      <c r="Q825" s="58" t="s">
        <v>155</v>
      </c>
      <c r="R825" s="58" t="s">
        <v>155</v>
      </c>
      <c r="S825" s="58" t="s">
        <v>155</v>
      </c>
      <c r="T825" s="58">
        <v>1920</v>
      </c>
      <c r="U825" s="58">
        <v>4</v>
      </c>
      <c r="V825" s="58">
        <v>51</v>
      </c>
      <c r="W825" s="58" t="s">
        <v>155</v>
      </c>
      <c r="X825" s="48"/>
      <c r="Y825" s="48"/>
      <c r="Z825" s="48"/>
    </row>
    <row r="826" spans="1:26" ht="15" customHeight="1">
      <c r="A826" s="59" t="s">
        <v>1404</v>
      </c>
      <c r="B826" s="58" t="s">
        <v>1216</v>
      </c>
      <c r="C826" s="58" t="s">
        <v>3</v>
      </c>
      <c r="D826" s="58" t="s">
        <v>155</v>
      </c>
      <c r="E826" s="58" t="s">
        <v>155</v>
      </c>
      <c r="F826" s="58" t="s">
        <v>155</v>
      </c>
      <c r="G826" s="58" t="s">
        <v>313</v>
      </c>
      <c r="H826" s="58" t="s">
        <v>314</v>
      </c>
      <c r="I826" s="58">
        <v>600</v>
      </c>
      <c r="J826" s="58">
        <v>30</v>
      </c>
      <c r="K826" s="58">
        <v>5</v>
      </c>
      <c r="L826" s="58">
        <v>900</v>
      </c>
      <c r="M826" s="58" t="s">
        <v>155</v>
      </c>
      <c r="N826" s="58" t="s">
        <v>155</v>
      </c>
      <c r="O826" s="58" t="s">
        <v>155</v>
      </c>
      <c r="P826" s="58" t="s">
        <v>155</v>
      </c>
      <c r="Q826" s="58" t="s">
        <v>155</v>
      </c>
      <c r="R826" s="58" t="s">
        <v>155</v>
      </c>
      <c r="S826" s="58" t="s">
        <v>155</v>
      </c>
      <c r="T826" s="58">
        <v>726</v>
      </c>
      <c r="U826" s="58">
        <v>4</v>
      </c>
      <c r="V826" s="58">
        <v>19</v>
      </c>
      <c r="W826" s="58" t="s">
        <v>155</v>
      </c>
      <c r="X826" s="48"/>
      <c r="Y826" s="48"/>
      <c r="Z826" s="48"/>
    </row>
    <row r="827" spans="1:26" ht="15" customHeight="1">
      <c r="A827" s="59" t="s">
        <v>1405</v>
      </c>
      <c r="B827" s="58" t="s">
        <v>1041</v>
      </c>
      <c r="C827" s="58" t="s">
        <v>3</v>
      </c>
      <c r="D827" s="58" t="s">
        <v>155</v>
      </c>
      <c r="E827" s="58" t="s">
        <v>155</v>
      </c>
      <c r="F827" s="58" t="s">
        <v>155</v>
      </c>
      <c r="G827" s="58" t="s">
        <v>313</v>
      </c>
      <c r="H827" s="58" t="s">
        <v>314</v>
      </c>
      <c r="I827" s="58">
        <v>650</v>
      </c>
      <c r="J827" s="58">
        <v>30</v>
      </c>
      <c r="K827" s="58">
        <v>29</v>
      </c>
      <c r="L827" s="58">
        <v>130</v>
      </c>
      <c r="M827" s="58" t="s">
        <v>155</v>
      </c>
      <c r="N827" s="58" t="s">
        <v>155</v>
      </c>
      <c r="O827" s="58" t="s">
        <v>155</v>
      </c>
      <c r="P827" s="58" t="s">
        <v>155</v>
      </c>
      <c r="Q827" s="58" t="s">
        <v>155</v>
      </c>
      <c r="R827" s="58" t="s">
        <v>155</v>
      </c>
      <c r="S827" s="58" t="s">
        <v>155</v>
      </c>
      <c r="T827" s="58">
        <v>726</v>
      </c>
      <c r="U827" s="58">
        <v>4</v>
      </c>
      <c r="V827" s="58">
        <v>19</v>
      </c>
      <c r="W827" s="58" t="s">
        <v>155</v>
      </c>
      <c r="X827" s="48"/>
      <c r="Y827" s="48"/>
      <c r="Z827" s="48"/>
    </row>
    <row r="828" spans="1:26" ht="15" customHeight="1">
      <c r="A828" s="59" t="s">
        <v>1406</v>
      </c>
      <c r="B828" s="58" t="s">
        <v>1216</v>
      </c>
      <c r="C828" s="58" t="s">
        <v>3</v>
      </c>
      <c r="D828" s="58" t="s">
        <v>155</v>
      </c>
      <c r="E828" s="58" t="s">
        <v>155</v>
      </c>
      <c r="F828" s="58" t="s">
        <v>155</v>
      </c>
      <c r="G828" s="58" t="s">
        <v>313</v>
      </c>
      <c r="H828" s="58" t="s">
        <v>314</v>
      </c>
      <c r="I828" s="58">
        <v>650</v>
      </c>
      <c r="J828" s="58">
        <v>30</v>
      </c>
      <c r="K828" s="58">
        <v>29</v>
      </c>
      <c r="L828" s="58">
        <v>130</v>
      </c>
      <c r="M828" s="58" t="s">
        <v>155</v>
      </c>
      <c r="N828" s="58" t="s">
        <v>155</v>
      </c>
      <c r="O828" s="58" t="s">
        <v>155</v>
      </c>
      <c r="P828" s="58" t="s">
        <v>155</v>
      </c>
      <c r="Q828" s="58" t="s">
        <v>155</v>
      </c>
      <c r="R828" s="58" t="s">
        <v>155</v>
      </c>
      <c r="S828" s="58" t="s">
        <v>155</v>
      </c>
      <c r="T828" s="58">
        <v>726</v>
      </c>
      <c r="U828" s="58">
        <v>4</v>
      </c>
      <c r="V828" s="58">
        <v>19</v>
      </c>
      <c r="W828" s="58" t="s">
        <v>155</v>
      </c>
      <c r="X828" s="48"/>
      <c r="Y828" s="48"/>
      <c r="Z828" s="48"/>
    </row>
    <row r="829" spans="1:26" ht="15" customHeight="1">
      <c r="A829" s="59" t="s">
        <v>1407</v>
      </c>
      <c r="B829" s="58" t="s">
        <v>1041</v>
      </c>
      <c r="C829" s="58" t="s">
        <v>3</v>
      </c>
      <c r="D829" s="58" t="s">
        <v>155</v>
      </c>
      <c r="E829" s="58" t="s">
        <v>155</v>
      </c>
      <c r="F829" s="58" t="s">
        <v>155</v>
      </c>
      <c r="G829" s="58" t="s">
        <v>313</v>
      </c>
      <c r="H829" s="58" t="s">
        <v>314</v>
      </c>
      <c r="I829" s="58">
        <v>650</v>
      </c>
      <c r="J829" s="58">
        <v>30</v>
      </c>
      <c r="K829" s="58">
        <v>10</v>
      </c>
      <c r="L829" s="58">
        <v>390</v>
      </c>
      <c r="M829" s="58" t="s">
        <v>155</v>
      </c>
      <c r="N829" s="58" t="s">
        <v>155</v>
      </c>
      <c r="O829" s="58" t="s">
        <v>155</v>
      </c>
      <c r="P829" s="58" t="s">
        <v>155</v>
      </c>
      <c r="Q829" s="58" t="s">
        <v>155</v>
      </c>
      <c r="R829" s="58" t="s">
        <v>155</v>
      </c>
      <c r="S829" s="58" t="s">
        <v>155</v>
      </c>
      <c r="T829" s="58">
        <v>306</v>
      </c>
      <c r="U829" s="58">
        <v>4</v>
      </c>
      <c r="V829" s="58">
        <v>9.6999999999999993</v>
      </c>
      <c r="W829" s="58" t="s">
        <v>155</v>
      </c>
      <c r="X829" s="48"/>
      <c r="Y829" s="48"/>
      <c r="Z829" s="48"/>
    </row>
    <row r="830" spans="1:26" ht="15" customHeight="1">
      <c r="A830" s="59" t="s">
        <v>1408</v>
      </c>
      <c r="B830" s="58" t="s">
        <v>487</v>
      </c>
      <c r="C830" s="58" t="s">
        <v>3</v>
      </c>
      <c r="D830" s="58" t="s">
        <v>155</v>
      </c>
      <c r="E830" s="58" t="s">
        <v>155</v>
      </c>
      <c r="F830" s="58" t="s">
        <v>155</v>
      </c>
      <c r="G830" s="58" t="s">
        <v>313</v>
      </c>
      <c r="H830" s="58" t="s">
        <v>314</v>
      </c>
      <c r="I830" s="58">
        <v>650</v>
      </c>
      <c r="J830" s="58">
        <v>30</v>
      </c>
      <c r="K830" s="58">
        <v>10</v>
      </c>
      <c r="L830" s="58">
        <v>390</v>
      </c>
      <c r="M830" s="58" t="s">
        <v>155</v>
      </c>
      <c r="N830" s="58" t="s">
        <v>155</v>
      </c>
      <c r="O830" s="58" t="s">
        <v>155</v>
      </c>
      <c r="P830" s="58" t="s">
        <v>155</v>
      </c>
      <c r="Q830" s="58" t="s">
        <v>155</v>
      </c>
      <c r="R830" s="58" t="s">
        <v>155</v>
      </c>
      <c r="S830" s="58" t="s">
        <v>155</v>
      </c>
      <c r="T830" s="58">
        <v>306</v>
      </c>
      <c r="U830" s="58">
        <v>4</v>
      </c>
      <c r="V830" s="58">
        <v>9.6999999999999993</v>
      </c>
      <c r="W830" s="58" t="s">
        <v>155</v>
      </c>
      <c r="X830" s="48"/>
      <c r="Y830" s="48"/>
      <c r="Z830" s="48"/>
    </row>
    <row r="831" spans="1:26" ht="15" customHeight="1">
      <c r="A831" s="59" t="s">
        <v>1409</v>
      </c>
      <c r="B831" s="58" t="s">
        <v>1216</v>
      </c>
      <c r="C831" s="58" t="s">
        <v>3</v>
      </c>
      <c r="D831" s="58" t="s">
        <v>155</v>
      </c>
      <c r="E831" s="58" t="s">
        <v>155</v>
      </c>
      <c r="F831" s="58" t="s">
        <v>155</v>
      </c>
      <c r="G831" s="58" t="s">
        <v>313</v>
      </c>
      <c r="H831" s="58" t="s">
        <v>314</v>
      </c>
      <c r="I831" s="58">
        <v>650</v>
      </c>
      <c r="J831" s="58">
        <v>30</v>
      </c>
      <c r="K831" s="58">
        <v>10</v>
      </c>
      <c r="L831" s="58">
        <v>390</v>
      </c>
      <c r="M831" s="58" t="s">
        <v>155</v>
      </c>
      <c r="N831" s="58" t="s">
        <v>155</v>
      </c>
      <c r="O831" s="58" t="s">
        <v>155</v>
      </c>
      <c r="P831" s="58" t="s">
        <v>155</v>
      </c>
      <c r="Q831" s="58" t="s">
        <v>155</v>
      </c>
      <c r="R831" s="58" t="s">
        <v>155</v>
      </c>
      <c r="S831" s="58" t="s">
        <v>155</v>
      </c>
      <c r="T831" s="58">
        <v>306</v>
      </c>
      <c r="U831" s="58">
        <v>4</v>
      </c>
      <c r="V831" s="58">
        <v>9.6999999999999993</v>
      </c>
      <c r="W831" s="58" t="s">
        <v>155</v>
      </c>
      <c r="X831" s="48"/>
      <c r="Y831" s="48"/>
      <c r="Z831" s="48"/>
    </row>
    <row r="832" spans="1:26" ht="15" customHeight="1">
      <c r="A832" s="59" t="s">
        <v>1410</v>
      </c>
      <c r="B832" s="58" t="s">
        <v>1041</v>
      </c>
      <c r="C832" s="58" t="s">
        <v>3</v>
      </c>
      <c r="D832" s="58" t="s">
        <v>155</v>
      </c>
      <c r="E832" s="58" t="s">
        <v>155</v>
      </c>
      <c r="F832" s="58" t="s">
        <v>155</v>
      </c>
      <c r="G832" s="58" t="s">
        <v>313</v>
      </c>
      <c r="H832" s="58" t="s">
        <v>314</v>
      </c>
      <c r="I832" s="58">
        <v>650</v>
      </c>
      <c r="J832" s="58">
        <v>30</v>
      </c>
      <c r="K832" s="58">
        <v>4.7</v>
      </c>
      <c r="L832" s="58">
        <v>990</v>
      </c>
      <c r="M832" s="58" t="s">
        <v>155</v>
      </c>
      <c r="N832" s="58" t="s">
        <v>155</v>
      </c>
      <c r="O832" s="58" t="s">
        <v>155</v>
      </c>
      <c r="P832" s="58" t="s">
        <v>155</v>
      </c>
      <c r="Q832" s="58" t="s">
        <v>155</v>
      </c>
      <c r="R832" s="58" t="s">
        <v>155</v>
      </c>
      <c r="S832" s="58" t="s">
        <v>155</v>
      </c>
      <c r="T832" s="58">
        <v>1410</v>
      </c>
      <c r="U832" s="58">
        <v>4</v>
      </c>
      <c r="V832" s="58">
        <v>40</v>
      </c>
      <c r="W832" s="58" t="s">
        <v>155</v>
      </c>
      <c r="X832" s="48"/>
      <c r="Y832" s="48"/>
      <c r="Z832" s="48"/>
    </row>
    <row r="833" spans="1:26" ht="15" customHeight="1">
      <c r="A833" s="59" t="s">
        <v>1411</v>
      </c>
      <c r="B833" s="58" t="s">
        <v>487</v>
      </c>
      <c r="C833" s="58" t="s">
        <v>3</v>
      </c>
      <c r="D833" s="58" t="s">
        <v>155</v>
      </c>
      <c r="E833" s="58" t="s">
        <v>155</v>
      </c>
      <c r="F833" s="58" t="s">
        <v>155</v>
      </c>
      <c r="G833" s="58" t="s">
        <v>313</v>
      </c>
      <c r="H833" s="58" t="s">
        <v>314</v>
      </c>
      <c r="I833" s="58">
        <v>650</v>
      </c>
      <c r="J833" s="58">
        <v>30</v>
      </c>
      <c r="K833" s="58">
        <v>4.7</v>
      </c>
      <c r="L833" s="58">
        <v>990</v>
      </c>
      <c r="M833" s="58" t="s">
        <v>155</v>
      </c>
      <c r="N833" s="58" t="s">
        <v>155</v>
      </c>
      <c r="O833" s="58" t="s">
        <v>155</v>
      </c>
      <c r="P833" s="58" t="s">
        <v>155</v>
      </c>
      <c r="Q833" s="58" t="s">
        <v>155</v>
      </c>
      <c r="R833" s="58" t="s">
        <v>155</v>
      </c>
      <c r="S833" s="58" t="s">
        <v>155</v>
      </c>
      <c r="T833" s="58">
        <v>926</v>
      </c>
      <c r="U833" s="58">
        <v>4</v>
      </c>
      <c r="V833" s="58">
        <v>27</v>
      </c>
      <c r="W833" s="58" t="s">
        <v>155</v>
      </c>
      <c r="X833" s="48"/>
      <c r="Y833" s="48"/>
      <c r="Z833" s="48"/>
    </row>
    <row r="834" spans="1:26" ht="15" customHeight="1">
      <c r="A834" s="59" t="s">
        <v>1412</v>
      </c>
      <c r="B834" s="58" t="s">
        <v>1216</v>
      </c>
      <c r="C834" s="58" t="s">
        <v>3</v>
      </c>
      <c r="D834" s="58" t="s">
        <v>155</v>
      </c>
      <c r="E834" s="58" t="s">
        <v>155</v>
      </c>
      <c r="F834" s="58" t="s">
        <v>155</v>
      </c>
      <c r="G834" s="58" t="s">
        <v>313</v>
      </c>
      <c r="H834" s="58" t="s">
        <v>314</v>
      </c>
      <c r="I834" s="58">
        <v>650</v>
      </c>
      <c r="J834" s="58">
        <v>30</v>
      </c>
      <c r="K834" s="58">
        <v>4.7</v>
      </c>
      <c r="L834" s="58">
        <v>990</v>
      </c>
      <c r="M834" s="58" t="s">
        <v>155</v>
      </c>
      <c r="N834" s="58" t="s">
        <v>155</v>
      </c>
      <c r="O834" s="58" t="s">
        <v>155</v>
      </c>
      <c r="P834" s="58" t="s">
        <v>155</v>
      </c>
      <c r="Q834" s="58" t="s">
        <v>155</v>
      </c>
      <c r="R834" s="58" t="s">
        <v>155</v>
      </c>
      <c r="S834" s="58" t="s">
        <v>155</v>
      </c>
      <c r="T834" s="58">
        <v>717</v>
      </c>
      <c r="U834" s="58">
        <v>4</v>
      </c>
      <c r="V834" s="58">
        <v>22</v>
      </c>
      <c r="W834" s="58" t="s">
        <v>155</v>
      </c>
      <c r="X834" s="48"/>
      <c r="Y834" s="48"/>
      <c r="Z834" s="48"/>
    </row>
    <row r="835" spans="1:26" ht="15" customHeight="1">
      <c r="A835" s="59" t="s">
        <v>1413</v>
      </c>
      <c r="B835" s="58" t="s">
        <v>1216</v>
      </c>
      <c r="C835" s="58" t="s">
        <v>3</v>
      </c>
      <c r="D835" s="58" t="s">
        <v>155</v>
      </c>
      <c r="E835" s="58" t="s">
        <v>155</v>
      </c>
      <c r="F835" s="58" t="s">
        <v>155</v>
      </c>
      <c r="G835" s="58" t="s">
        <v>313</v>
      </c>
      <c r="H835" s="58" t="s">
        <v>314</v>
      </c>
      <c r="I835" s="58">
        <v>600</v>
      </c>
      <c r="J835" s="58">
        <v>30</v>
      </c>
      <c r="K835" s="58">
        <v>20</v>
      </c>
      <c r="L835" s="58">
        <v>190</v>
      </c>
      <c r="M835" s="58" t="s">
        <v>155</v>
      </c>
      <c r="N835" s="58" t="s">
        <v>155</v>
      </c>
      <c r="O835" s="58" t="s">
        <v>155</v>
      </c>
      <c r="P835" s="58" t="s">
        <v>155</v>
      </c>
      <c r="Q835" s="58" t="s">
        <v>155</v>
      </c>
      <c r="R835" s="58" t="s">
        <v>155</v>
      </c>
      <c r="S835" s="58" t="s">
        <v>155</v>
      </c>
      <c r="T835" s="58">
        <v>497</v>
      </c>
      <c r="U835" s="58">
        <v>4</v>
      </c>
      <c r="V835" s="58">
        <v>15</v>
      </c>
      <c r="W835" s="58" t="s">
        <v>155</v>
      </c>
      <c r="X835" s="48"/>
      <c r="Y835" s="48"/>
      <c r="Z835" s="48"/>
    </row>
    <row r="836" spans="1:26" ht="15" customHeight="1">
      <c r="A836" s="59" t="s">
        <v>1414</v>
      </c>
      <c r="B836" s="58" t="s">
        <v>1216</v>
      </c>
      <c r="C836" s="58" t="s">
        <v>3</v>
      </c>
      <c r="D836" s="58" t="s">
        <v>155</v>
      </c>
      <c r="E836" s="58" t="s">
        <v>155</v>
      </c>
      <c r="F836" s="58" t="s">
        <v>155</v>
      </c>
      <c r="G836" s="58" t="s">
        <v>313</v>
      </c>
      <c r="H836" s="58" t="s">
        <v>314</v>
      </c>
      <c r="I836" s="58">
        <v>600</v>
      </c>
      <c r="J836" s="58">
        <v>30</v>
      </c>
      <c r="K836" s="58">
        <v>13.8</v>
      </c>
      <c r="L836" s="58">
        <v>280</v>
      </c>
      <c r="M836" s="58" t="s">
        <v>155</v>
      </c>
      <c r="N836" s="58" t="s">
        <v>155</v>
      </c>
      <c r="O836" s="58" t="s">
        <v>155</v>
      </c>
      <c r="P836" s="58" t="s">
        <v>155</v>
      </c>
      <c r="Q836" s="58" t="s">
        <v>155</v>
      </c>
      <c r="R836" s="58" t="s">
        <v>155</v>
      </c>
      <c r="S836" s="58" t="s">
        <v>155</v>
      </c>
      <c r="T836" s="58">
        <v>497</v>
      </c>
      <c r="U836" s="58">
        <v>4</v>
      </c>
      <c r="V836" s="58">
        <v>15</v>
      </c>
      <c r="W836" s="58" t="s">
        <v>155</v>
      </c>
      <c r="X836" s="48"/>
      <c r="Y836" s="48"/>
      <c r="Z836" s="48"/>
    </row>
    <row r="837" spans="1:26" ht="15" customHeight="1">
      <c r="A837" s="59" t="s">
        <v>1415</v>
      </c>
      <c r="B837" s="58" t="s">
        <v>1216</v>
      </c>
      <c r="C837" s="58" t="s">
        <v>3</v>
      </c>
      <c r="D837" s="58" t="s">
        <v>155</v>
      </c>
      <c r="E837" s="58" t="s">
        <v>155</v>
      </c>
      <c r="F837" s="58" t="s">
        <v>155</v>
      </c>
      <c r="G837" s="58" t="s">
        <v>313</v>
      </c>
      <c r="H837" s="58" t="s">
        <v>314</v>
      </c>
      <c r="I837" s="58">
        <v>600</v>
      </c>
      <c r="J837" s="58">
        <v>30</v>
      </c>
      <c r="K837" s="58">
        <v>11</v>
      </c>
      <c r="L837" s="58">
        <v>360</v>
      </c>
      <c r="M837" s="58" t="s">
        <v>155</v>
      </c>
      <c r="N837" s="58" t="s">
        <v>155</v>
      </c>
      <c r="O837" s="58" t="s">
        <v>155</v>
      </c>
      <c r="P837" s="58" t="s">
        <v>155</v>
      </c>
      <c r="Q837" s="58" t="s">
        <v>155</v>
      </c>
      <c r="R837" s="58" t="s">
        <v>155</v>
      </c>
      <c r="S837" s="58" t="s">
        <v>155</v>
      </c>
      <c r="T837" s="58">
        <v>344</v>
      </c>
      <c r="U837" s="58">
        <v>4</v>
      </c>
      <c r="V837" s="58">
        <v>11.5</v>
      </c>
      <c r="W837" s="58" t="s">
        <v>155</v>
      </c>
      <c r="X837" s="48"/>
      <c r="Y837" s="48"/>
      <c r="Z837" s="48"/>
    </row>
    <row r="838" spans="1:26" ht="15" customHeight="1">
      <c r="A838" s="59" t="s">
        <v>1416</v>
      </c>
      <c r="B838" s="58" t="s">
        <v>1216</v>
      </c>
      <c r="C838" s="58" t="s">
        <v>3</v>
      </c>
      <c r="D838" s="58" t="s">
        <v>155</v>
      </c>
      <c r="E838" s="58" t="s">
        <v>155</v>
      </c>
      <c r="F838" s="58" t="s">
        <v>155</v>
      </c>
      <c r="G838" s="58" t="s">
        <v>313</v>
      </c>
      <c r="H838" s="58" t="s">
        <v>314</v>
      </c>
      <c r="I838" s="58">
        <v>600</v>
      </c>
      <c r="J838" s="58">
        <v>30</v>
      </c>
      <c r="K838" s="58">
        <v>8</v>
      </c>
      <c r="L838" s="58">
        <v>580</v>
      </c>
      <c r="M838" s="58" t="s">
        <v>155</v>
      </c>
      <c r="N838" s="58" t="s">
        <v>155</v>
      </c>
      <c r="O838" s="58" t="s">
        <v>155</v>
      </c>
      <c r="P838" s="58" t="s">
        <v>155</v>
      </c>
      <c r="Q838" s="58" t="s">
        <v>155</v>
      </c>
      <c r="R838" s="58" t="s">
        <v>155</v>
      </c>
      <c r="S838" s="58" t="s">
        <v>155</v>
      </c>
      <c r="T838" s="58">
        <v>1040</v>
      </c>
      <c r="U838" s="58">
        <v>4</v>
      </c>
      <c r="V838" s="58">
        <v>30</v>
      </c>
      <c r="W838" s="58" t="s">
        <v>155</v>
      </c>
      <c r="X838" s="48"/>
      <c r="Y838" s="48"/>
      <c r="Z838" s="48"/>
    </row>
    <row r="839" spans="1:26" ht="15" customHeight="1">
      <c r="A839" s="59" t="s">
        <v>1417</v>
      </c>
      <c r="B839" s="58" t="s">
        <v>487</v>
      </c>
      <c r="C839" s="58" t="s">
        <v>3</v>
      </c>
      <c r="D839" s="58" t="s">
        <v>155</v>
      </c>
      <c r="E839" s="58" t="s">
        <v>155</v>
      </c>
      <c r="F839" s="58" t="s">
        <v>155</v>
      </c>
      <c r="G839" s="58" t="s">
        <v>313</v>
      </c>
      <c r="H839" s="58" t="s">
        <v>314</v>
      </c>
      <c r="I839" s="58">
        <v>600</v>
      </c>
      <c r="J839" s="58">
        <v>30</v>
      </c>
      <c r="K839" s="58">
        <v>8</v>
      </c>
      <c r="L839" s="58">
        <v>580</v>
      </c>
      <c r="M839" s="58" t="s">
        <v>155</v>
      </c>
      <c r="N839" s="58" t="s">
        <v>155</v>
      </c>
      <c r="O839" s="58" t="s">
        <v>155</v>
      </c>
      <c r="P839" s="58" t="s">
        <v>155</v>
      </c>
      <c r="Q839" s="58" t="s">
        <v>155</v>
      </c>
      <c r="R839" s="58" t="s">
        <v>155</v>
      </c>
      <c r="S839" s="58" t="s">
        <v>155</v>
      </c>
      <c r="T839" s="58">
        <v>796</v>
      </c>
      <c r="U839" s="58">
        <v>4</v>
      </c>
      <c r="V839" s="58">
        <v>22</v>
      </c>
      <c r="W839" s="58" t="s">
        <v>155</v>
      </c>
      <c r="X839" s="48"/>
      <c r="Y839" s="48"/>
      <c r="Z839" s="48"/>
    </row>
    <row r="840" spans="1:26" ht="15" customHeight="1">
      <c r="A840" s="59" t="s">
        <v>1418</v>
      </c>
      <c r="B840" s="58" t="s">
        <v>1216</v>
      </c>
      <c r="C840" s="58" t="s">
        <v>3</v>
      </c>
      <c r="D840" s="58" t="s">
        <v>155</v>
      </c>
      <c r="E840" s="58" t="s">
        <v>155</v>
      </c>
      <c r="F840" s="58" t="s">
        <v>155</v>
      </c>
      <c r="G840" s="58" t="s">
        <v>313</v>
      </c>
      <c r="H840" s="58" t="s">
        <v>314</v>
      </c>
      <c r="I840" s="58">
        <v>600</v>
      </c>
      <c r="J840" s="58">
        <v>30</v>
      </c>
      <c r="K840" s="58">
        <v>4.4000000000000004</v>
      </c>
      <c r="L840" s="58">
        <v>900</v>
      </c>
      <c r="M840" s="58" t="s">
        <v>155</v>
      </c>
      <c r="N840" s="58" t="s">
        <v>155</v>
      </c>
      <c r="O840" s="58" t="s">
        <v>155</v>
      </c>
      <c r="P840" s="58" t="s">
        <v>155</v>
      </c>
      <c r="Q840" s="58" t="s">
        <v>155</v>
      </c>
      <c r="R840" s="58" t="s">
        <v>155</v>
      </c>
      <c r="S840" s="58" t="s">
        <v>155</v>
      </c>
      <c r="T840" s="58">
        <v>554</v>
      </c>
      <c r="U840" s="58">
        <v>4</v>
      </c>
      <c r="V840" s="58">
        <v>17</v>
      </c>
      <c r="W840" s="58" t="s">
        <v>155</v>
      </c>
      <c r="X840" s="48"/>
      <c r="Y840" s="48"/>
      <c r="Z840" s="48"/>
    </row>
    <row r="841" spans="1:26" ht="15" customHeight="1">
      <c r="A841" s="59" t="s">
        <v>1419</v>
      </c>
      <c r="B841" s="58" t="s">
        <v>1216</v>
      </c>
      <c r="C841" s="58" t="s">
        <v>3</v>
      </c>
      <c r="D841" s="58" t="s">
        <v>155</v>
      </c>
      <c r="E841" s="58" t="s">
        <v>155</v>
      </c>
      <c r="F841" s="58" t="s">
        <v>155</v>
      </c>
      <c r="G841" s="58" t="s">
        <v>313</v>
      </c>
      <c r="H841" s="58" t="s">
        <v>314</v>
      </c>
      <c r="I841" s="58">
        <v>650</v>
      </c>
      <c r="J841" s="58">
        <v>30</v>
      </c>
      <c r="K841" s="58">
        <v>13.8</v>
      </c>
      <c r="L841" s="58">
        <v>280</v>
      </c>
      <c r="M841" s="58" t="s">
        <v>155</v>
      </c>
      <c r="N841" s="58" t="s">
        <v>155</v>
      </c>
      <c r="O841" s="58" t="s">
        <v>155</v>
      </c>
      <c r="P841" s="58" t="s">
        <v>155</v>
      </c>
      <c r="Q841" s="58" t="s">
        <v>155</v>
      </c>
      <c r="R841" s="58" t="s">
        <v>155</v>
      </c>
      <c r="S841" s="58" t="s">
        <v>155</v>
      </c>
      <c r="T841" s="58">
        <v>554</v>
      </c>
      <c r="U841" s="58">
        <v>4</v>
      </c>
      <c r="V841" s="58">
        <v>17</v>
      </c>
      <c r="W841" s="58" t="s">
        <v>155</v>
      </c>
      <c r="X841" s="48"/>
      <c r="Y841" s="48"/>
      <c r="Z841" s="48"/>
    </row>
    <row r="842" spans="1:26" ht="15" customHeight="1">
      <c r="A842" s="59" t="s">
        <v>1420</v>
      </c>
      <c r="B842" s="58" t="s">
        <v>1216</v>
      </c>
      <c r="C842" s="58" t="s">
        <v>4</v>
      </c>
      <c r="D842" s="58" t="s">
        <v>1421</v>
      </c>
      <c r="E842" s="58" t="s">
        <v>155</v>
      </c>
      <c r="F842" s="58" t="s">
        <v>155</v>
      </c>
      <c r="G842" s="58" t="s">
        <v>313</v>
      </c>
      <c r="H842" s="58" t="s">
        <v>314</v>
      </c>
      <c r="I842" s="58">
        <v>650</v>
      </c>
      <c r="J842" s="58">
        <v>30</v>
      </c>
      <c r="K842" s="58">
        <v>10.6</v>
      </c>
      <c r="L842" s="58">
        <v>380</v>
      </c>
      <c r="M842" s="58" t="s">
        <v>155</v>
      </c>
      <c r="N842" s="58" t="s">
        <v>155</v>
      </c>
      <c r="O842" s="58" t="s">
        <v>155</v>
      </c>
      <c r="P842" s="58" t="s">
        <v>155</v>
      </c>
      <c r="Q842" s="58" t="s">
        <v>155</v>
      </c>
      <c r="R842" s="58" t="s">
        <v>155</v>
      </c>
      <c r="S842" s="58" t="s">
        <v>155</v>
      </c>
      <c r="T842" s="58">
        <v>382</v>
      </c>
      <c r="U842" s="58">
        <v>4</v>
      </c>
      <c r="V842" s="58">
        <v>13</v>
      </c>
      <c r="W842" s="58" t="s">
        <v>155</v>
      </c>
      <c r="X842" s="48"/>
      <c r="Y842" s="48"/>
      <c r="Z842" s="48"/>
    </row>
    <row r="843" spans="1:26" ht="15" customHeight="1">
      <c r="A843" s="59" t="s">
        <v>1422</v>
      </c>
      <c r="B843" s="58" t="s">
        <v>1216</v>
      </c>
      <c r="C843" s="58" t="s">
        <v>3</v>
      </c>
      <c r="D843" s="58" t="s">
        <v>155</v>
      </c>
      <c r="E843" s="58" t="s">
        <v>155</v>
      </c>
      <c r="F843" s="58" t="s">
        <v>155</v>
      </c>
      <c r="G843" s="58" t="s">
        <v>313</v>
      </c>
      <c r="H843" s="58" t="s">
        <v>314</v>
      </c>
      <c r="I843" s="58">
        <v>650</v>
      </c>
      <c r="J843" s="58">
        <v>30</v>
      </c>
      <c r="K843" s="58">
        <v>7.3</v>
      </c>
      <c r="L843" s="58">
        <v>600</v>
      </c>
      <c r="M843" s="58" t="s">
        <v>155</v>
      </c>
      <c r="N843" s="58" t="s">
        <v>155</v>
      </c>
      <c r="O843" s="58" t="s">
        <v>155</v>
      </c>
      <c r="P843" s="58" t="s">
        <v>155</v>
      </c>
      <c r="Q843" s="58" t="s">
        <v>155</v>
      </c>
      <c r="R843" s="58" t="s">
        <v>155</v>
      </c>
      <c r="S843" s="58" t="s">
        <v>155</v>
      </c>
      <c r="T843" s="58">
        <v>531</v>
      </c>
      <c r="U843" s="58">
        <v>4</v>
      </c>
      <c r="V843" s="58">
        <v>32</v>
      </c>
      <c r="W843" s="58" t="s">
        <v>155</v>
      </c>
      <c r="X843" s="48"/>
      <c r="Y843" s="48"/>
      <c r="Z843" s="48"/>
    </row>
    <row r="844" spans="1:26" ht="15" customHeight="1">
      <c r="A844" s="59" t="s">
        <v>1423</v>
      </c>
      <c r="B844" s="58" t="s">
        <v>487</v>
      </c>
      <c r="C844" s="58" t="s">
        <v>3</v>
      </c>
      <c r="D844" s="58" t="s">
        <v>155</v>
      </c>
      <c r="E844" s="58" t="s">
        <v>155</v>
      </c>
      <c r="F844" s="58" t="s">
        <v>155</v>
      </c>
      <c r="G844" s="58" t="s">
        <v>313</v>
      </c>
      <c r="H844" s="58" t="s">
        <v>314</v>
      </c>
      <c r="I844" s="58">
        <v>650</v>
      </c>
      <c r="J844" s="58">
        <v>30</v>
      </c>
      <c r="K844" s="58">
        <v>7.3</v>
      </c>
      <c r="L844" s="58">
        <v>600</v>
      </c>
      <c r="M844" s="58" t="s">
        <v>155</v>
      </c>
      <c r="N844" s="58" t="s">
        <v>155</v>
      </c>
      <c r="O844" s="58" t="s">
        <v>155</v>
      </c>
      <c r="P844" s="58" t="s">
        <v>155</v>
      </c>
      <c r="Q844" s="58" t="s">
        <v>155</v>
      </c>
      <c r="R844" s="58" t="s">
        <v>155</v>
      </c>
      <c r="S844" s="58" t="s">
        <v>155</v>
      </c>
      <c r="T844" s="58">
        <v>531</v>
      </c>
      <c r="U844" s="58">
        <v>4</v>
      </c>
      <c r="V844" s="58">
        <v>23.7</v>
      </c>
      <c r="W844" s="58" t="s">
        <v>155</v>
      </c>
      <c r="X844" s="48"/>
      <c r="Y844" s="48"/>
      <c r="Z844" s="48"/>
    </row>
    <row r="845" spans="1:26" ht="15" customHeight="1">
      <c r="A845" s="59" t="s">
        <v>1424</v>
      </c>
      <c r="B845" s="58" t="s">
        <v>1216</v>
      </c>
      <c r="C845" s="58" t="s">
        <v>4</v>
      </c>
      <c r="D845" s="58" t="s">
        <v>1347</v>
      </c>
      <c r="E845" s="58" t="s">
        <v>155</v>
      </c>
      <c r="F845" s="58" t="s">
        <v>155</v>
      </c>
      <c r="G845" s="58" t="s">
        <v>313</v>
      </c>
      <c r="H845" s="58" t="s">
        <v>314</v>
      </c>
      <c r="I845" s="58">
        <v>650</v>
      </c>
      <c r="J845" s="58">
        <v>30</v>
      </c>
      <c r="K845" s="58">
        <v>4.7</v>
      </c>
      <c r="L845" s="58">
        <v>900</v>
      </c>
      <c r="M845" s="58" t="s">
        <v>155</v>
      </c>
      <c r="N845" s="58" t="s">
        <v>155</v>
      </c>
      <c r="O845" s="58" t="s">
        <v>155</v>
      </c>
      <c r="P845" s="58" t="s">
        <v>155</v>
      </c>
      <c r="Q845" s="58" t="s">
        <v>155</v>
      </c>
      <c r="R845" s="58" t="s">
        <v>155</v>
      </c>
      <c r="S845" s="58" t="s">
        <v>155</v>
      </c>
      <c r="T845" s="58">
        <v>457</v>
      </c>
      <c r="U845" s="58">
        <v>4</v>
      </c>
      <c r="V845" s="58">
        <v>21</v>
      </c>
      <c r="W845" s="58" t="s">
        <v>155</v>
      </c>
      <c r="X845" s="48"/>
      <c r="Y845" s="48"/>
      <c r="Z845" s="48"/>
    </row>
    <row r="846" spans="1:26" ht="15" customHeight="1">
      <c r="A846" s="59" t="s">
        <v>1425</v>
      </c>
      <c r="B846" s="58" t="s">
        <v>487</v>
      </c>
      <c r="C846" s="58" t="s">
        <v>4</v>
      </c>
      <c r="D846" s="58" t="s">
        <v>1426</v>
      </c>
      <c r="E846" s="58" t="s">
        <v>155</v>
      </c>
      <c r="F846" s="58" t="s">
        <v>155</v>
      </c>
      <c r="G846" s="58" t="s">
        <v>313</v>
      </c>
      <c r="H846" s="58" t="s">
        <v>314</v>
      </c>
      <c r="I846" s="58">
        <v>600</v>
      </c>
      <c r="J846" s="58">
        <v>20</v>
      </c>
      <c r="K846" s="58">
        <v>11</v>
      </c>
      <c r="L846" s="58">
        <v>390</v>
      </c>
      <c r="M846" s="58" t="s">
        <v>155</v>
      </c>
      <c r="N846" s="58" t="s">
        <v>155</v>
      </c>
      <c r="O846" s="58" t="s">
        <v>155</v>
      </c>
      <c r="P846" s="58" t="s">
        <v>155</v>
      </c>
      <c r="Q846" s="58" t="s">
        <v>155</v>
      </c>
      <c r="R846" s="58" t="s">
        <v>155</v>
      </c>
      <c r="S846" s="58" t="s">
        <v>155</v>
      </c>
      <c r="T846" s="58">
        <v>300</v>
      </c>
      <c r="U846" s="58">
        <v>4</v>
      </c>
      <c r="V846" s="58">
        <v>14.4</v>
      </c>
      <c r="W846" s="58" t="s">
        <v>155</v>
      </c>
      <c r="X846" s="48"/>
      <c r="Y846" s="48"/>
      <c r="Z846" s="48"/>
    </row>
    <row r="847" spans="1:26" ht="15" customHeight="1">
      <c r="A847" s="59" t="s">
        <v>1427</v>
      </c>
      <c r="B847" s="58" t="s">
        <v>487</v>
      </c>
      <c r="C847" s="58" t="s">
        <v>4</v>
      </c>
      <c r="D847" s="58" t="s">
        <v>1428</v>
      </c>
      <c r="E847" s="58" t="s">
        <v>155</v>
      </c>
      <c r="F847" s="58" t="s">
        <v>155</v>
      </c>
      <c r="G847" s="58" t="s">
        <v>313</v>
      </c>
      <c r="H847" s="58" t="s">
        <v>314</v>
      </c>
      <c r="I847" s="58">
        <v>600</v>
      </c>
      <c r="J847" s="58">
        <v>20</v>
      </c>
      <c r="K847" s="58">
        <v>9</v>
      </c>
      <c r="L847" s="58">
        <v>535</v>
      </c>
      <c r="M847" s="58" t="s">
        <v>155</v>
      </c>
      <c r="N847" s="58" t="s">
        <v>155</v>
      </c>
      <c r="O847" s="58" t="s">
        <v>155</v>
      </c>
      <c r="P847" s="58" t="s">
        <v>155</v>
      </c>
      <c r="Q847" s="58" t="s">
        <v>155</v>
      </c>
      <c r="R847" s="58" t="s">
        <v>155</v>
      </c>
      <c r="S847" s="58" t="s">
        <v>155</v>
      </c>
      <c r="T847" s="58">
        <v>1421</v>
      </c>
      <c r="U847" s="58">
        <v>4</v>
      </c>
      <c r="V847" s="58">
        <v>62</v>
      </c>
      <c r="W847" s="58" t="s">
        <v>155</v>
      </c>
      <c r="X847" s="48"/>
      <c r="Y847" s="48"/>
      <c r="Z847" s="48"/>
    </row>
    <row r="848" spans="1:26" ht="15" customHeight="1">
      <c r="A848" s="59" t="s">
        <v>1429</v>
      </c>
      <c r="B848" s="58" t="s">
        <v>487</v>
      </c>
      <c r="C848" s="58" t="s">
        <v>4</v>
      </c>
      <c r="D848" s="58" t="s">
        <v>1428</v>
      </c>
      <c r="E848" s="58" t="s">
        <v>155</v>
      </c>
      <c r="F848" s="58" t="s">
        <v>155</v>
      </c>
      <c r="G848" s="58" t="s">
        <v>313</v>
      </c>
      <c r="H848" s="58" t="s">
        <v>314</v>
      </c>
      <c r="I848" s="58">
        <v>600</v>
      </c>
      <c r="J848" s="58">
        <v>20</v>
      </c>
      <c r="K848" s="58">
        <v>7</v>
      </c>
      <c r="L848" s="58">
        <v>620</v>
      </c>
      <c r="M848" s="58" t="s">
        <v>155</v>
      </c>
      <c r="N848" s="58" t="s">
        <v>155</v>
      </c>
      <c r="O848" s="58" t="s">
        <v>155</v>
      </c>
      <c r="P848" s="58" t="s">
        <v>155</v>
      </c>
      <c r="Q848" s="58" t="s">
        <v>155</v>
      </c>
      <c r="R848" s="58" t="s">
        <v>155</v>
      </c>
      <c r="S848" s="58" t="s">
        <v>155</v>
      </c>
      <c r="T848" s="58">
        <v>1013</v>
      </c>
      <c r="U848" s="58">
        <v>4</v>
      </c>
      <c r="V848" s="58">
        <v>40</v>
      </c>
      <c r="W848" s="58" t="s">
        <v>155</v>
      </c>
      <c r="X848" s="48"/>
      <c r="Y848" s="48"/>
      <c r="Z848" s="48"/>
    </row>
    <row r="849" spans="1:26" ht="15" customHeight="1">
      <c r="A849" s="59" t="s">
        <v>1430</v>
      </c>
      <c r="B849" s="58" t="s">
        <v>487</v>
      </c>
      <c r="C849" s="58" t="s">
        <v>4</v>
      </c>
      <c r="D849" s="58" t="s">
        <v>1431</v>
      </c>
      <c r="E849" s="58" t="s">
        <v>155</v>
      </c>
      <c r="F849" s="58" t="s">
        <v>155</v>
      </c>
      <c r="G849" s="58" t="s">
        <v>313</v>
      </c>
      <c r="H849" s="58" t="s">
        <v>314</v>
      </c>
      <c r="I849" s="58">
        <v>600</v>
      </c>
      <c r="J849" s="58">
        <v>20</v>
      </c>
      <c r="K849" s="58">
        <v>4</v>
      </c>
      <c r="L849" s="58">
        <v>980</v>
      </c>
      <c r="M849" s="58" t="s">
        <v>155</v>
      </c>
      <c r="N849" s="58" t="s">
        <v>155</v>
      </c>
      <c r="O849" s="58" t="s">
        <v>155</v>
      </c>
      <c r="P849" s="58" t="s">
        <v>155</v>
      </c>
      <c r="Q849" s="58" t="s">
        <v>155</v>
      </c>
      <c r="R849" s="58" t="s">
        <v>155</v>
      </c>
      <c r="S849" s="58" t="s">
        <v>155</v>
      </c>
      <c r="T849" s="58">
        <v>531</v>
      </c>
      <c r="U849" s="58">
        <v>4</v>
      </c>
      <c r="V849" s="58">
        <v>32</v>
      </c>
      <c r="W849" s="58" t="s">
        <v>155</v>
      </c>
      <c r="X849" s="48"/>
      <c r="Y849" s="48"/>
      <c r="Z849" s="48"/>
    </row>
    <row r="850" spans="1:26" ht="15" customHeight="1">
      <c r="A850" s="59" t="s">
        <v>1432</v>
      </c>
      <c r="B850" s="58" t="s">
        <v>1216</v>
      </c>
      <c r="C850" s="58" t="s">
        <v>4</v>
      </c>
      <c r="D850" s="58" t="s">
        <v>1433</v>
      </c>
      <c r="E850" s="58" t="s">
        <v>155</v>
      </c>
      <c r="F850" s="58" t="s">
        <v>155</v>
      </c>
      <c r="G850" s="58" t="s">
        <v>313</v>
      </c>
      <c r="H850" s="58" t="s">
        <v>314</v>
      </c>
      <c r="I850" s="58">
        <v>600</v>
      </c>
      <c r="J850" s="58">
        <v>20</v>
      </c>
      <c r="K850" s="58">
        <v>20</v>
      </c>
      <c r="L850" s="58">
        <v>196</v>
      </c>
      <c r="M850" s="58" t="s">
        <v>155</v>
      </c>
      <c r="N850" s="58" t="s">
        <v>155</v>
      </c>
      <c r="O850" s="58" t="s">
        <v>155</v>
      </c>
      <c r="P850" s="58" t="s">
        <v>155</v>
      </c>
      <c r="Q850" s="58" t="s">
        <v>155</v>
      </c>
      <c r="R850" s="58" t="s">
        <v>155</v>
      </c>
      <c r="S850" s="58" t="s">
        <v>155</v>
      </c>
      <c r="T850" s="58">
        <v>531</v>
      </c>
      <c r="U850" s="58">
        <v>4</v>
      </c>
      <c r="V850" s="58">
        <v>23.7</v>
      </c>
      <c r="W850" s="58" t="s">
        <v>155</v>
      </c>
      <c r="X850" s="48"/>
      <c r="Y850" s="48"/>
      <c r="Z850" s="48"/>
    </row>
    <row r="851" spans="1:26" ht="15" customHeight="1">
      <c r="A851" s="59" t="s">
        <v>1434</v>
      </c>
      <c r="B851" s="58" t="s">
        <v>1216</v>
      </c>
      <c r="C851" s="58" t="s">
        <v>4</v>
      </c>
      <c r="D851" s="58" t="s">
        <v>1435</v>
      </c>
      <c r="E851" s="58" t="s">
        <v>155</v>
      </c>
      <c r="F851" s="58" t="s">
        <v>155</v>
      </c>
      <c r="G851" s="58" t="s">
        <v>313</v>
      </c>
      <c r="H851" s="58" t="s">
        <v>314</v>
      </c>
      <c r="I851" s="58">
        <v>600</v>
      </c>
      <c r="J851" s="58">
        <v>20</v>
      </c>
      <c r="K851" s="58">
        <v>15</v>
      </c>
      <c r="L851" s="58">
        <v>290</v>
      </c>
      <c r="M851" s="58" t="s">
        <v>155</v>
      </c>
      <c r="N851" s="58" t="s">
        <v>155</v>
      </c>
      <c r="O851" s="58" t="s">
        <v>155</v>
      </c>
      <c r="P851" s="58" t="s">
        <v>155</v>
      </c>
      <c r="Q851" s="58" t="s">
        <v>155</v>
      </c>
      <c r="R851" s="58" t="s">
        <v>155</v>
      </c>
      <c r="S851" s="58" t="s">
        <v>155</v>
      </c>
      <c r="T851" s="58">
        <v>457</v>
      </c>
      <c r="U851" s="58">
        <v>4</v>
      </c>
      <c r="V851" s="58">
        <v>21</v>
      </c>
      <c r="W851" s="58" t="s">
        <v>155</v>
      </c>
      <c r="X851" s="48"/>
      <c r="Y851" s="48"/>
      <c r="Z851" s="48"/>
    </row>
    <row r="852" spans="1:26" ht="15" customHeight="1">
      <c r="A852" s="59" t="s">
        <v>1436</v>
      </c>
      <c r="B852" s="58" t="s">
        <v>1216</v>
      </c>
      <c r="C852" s="58" t="s">
        <v>4</v>
      </c>
      <c r="D852" s="58" t="s">
        <v>1437</v>
      </c>
      <c r="E852" s="58" t="s">
        <v>155</v>
      </c>
      <c r="F852" s="58" t="s">
        <v>155</v>
      </c>
      <c r="G852" s="58" t="s">
        <v>313</v>
      </c>
      <c r="H852" s="58" t="s">
        <v>314</v>
      </c>
      <c r="I852" s="58">
        <v>600</v>
      </c>
      <c r="J852" s="58">
        <v>20</v>
      </c>
      <c r="K852" s="58">
        <v>11</v>
      </c>
      <c r="L852" s="58">
        <v>390</v>
      </c>
      <c r="M852" s="58" t="s">
        <v>155</v>
      </c>
      <c r="N852" s="58" t="s">
        <v>155</v>
      </c>
      <c r="O852" s="58" t="s">
        <v>155</v>
      </c>
      <c r="P852" s="58" t="s">
        <v>155</v>
      </c>
      <c r="Q852" s="58" t="s">
        <v>155</v>
      </c>
      <c r="R852" s="58" t="s">
        <v>155</v>
      </c>
      <c r="S852" s="58" t="s">
        <v>155</v>
      </c>
      <c r="T852" s="58">
        <v>300</v>
      </c>
      <c r="U852" s="58">
        <v>4</v>
      </c>
      <c r="V852" s="58">
        <v>14.4</v>
      </c>
      <c r="W852" s="58" t="s">
        <v>155</v>
      </c>
      <c r="X852" s="48"/>
      <c r="Y852" s="48"/>
      <c r="Z852" s="48"/>
    </row>
    <row r="853" spans="1:26" ht="15" customHeight="1">
      <c r="A853" s="59" t="s">
        <v>1438</v>
      </c>
      <c r="B853" s="58" t="s">
        <v>1216</v>
      </c>
      <c r="C853" s="58" t="s">
        <v>4</v>
      </c>
      <c r="D853" s="58" t="s">
        <v>1439</v>
      </c>
      <c r="E853" s="58" t="s">
        <v>155</v>
      </c>
      <c r="F853" s="58" t="s">
        <v>155</v>
      </c>
      <c r="G853" s="58" t="s">
        <v>313</v>
      </c>
      <c r="H853" s="58" t="s">
        <v>314</v>
      </c>
      <c r="I853" s="58">
        <v>600</v>
      </c>
      <c r="J853" s="58">
        <v>20</v>
      </c>
      <c r="K853" s="58">
        <v>9</v>
      </c>
      <c r="L853" s="58">
        <v>535</v>
      </c>
      <c r="M853" s="58" t="s">
        <v>155</v>
      </c>
      <c r="N853" s="58" t="s">
        <v>155</v>
      </c>
      <c r="O853" s="58" t="s">
        <v>155</v>
      </c>
      <c r="P853" s="58" t="s">
        <v>155</v>
      </c>
      <c r="Q853" s="58" t="s">
        <v>155</v>
      </c>
      <c r="R853" s="58" t="s">
        <v>155</v>
      </c>
      <c r="S853" s="58" t="s">
        <v>155</v>
      </c>
      <c r="T853" s="58">
        <v>1421</v>
      </c>
      <c r="U853" s="58">
        <v>4</v>
      </c>
      <c r="V853" s="58">
        <v>62</v>
      </c>
      <c r="W853" s="58" t="s">
        <v>155</v>
      </c>
      <c r="X853" s="48"/>
      <c r="Y853" s="48"/>
      <c r="Z853" s="48"/>
    </row>
    <row r="854" spans="1:26" ht="15" customHeight="1">
      <c r="A854" s="59" t="s">
        <v>1440</v>
      </c>
      <c r="B854" s="58" t="s">
        <v>1216</v>
      </c>
      <c r="C854" s="58" t="s">
        <v>4</v>
      </c>
      <c r="D854" s="58" t="s">
        <v>1441</v>
      </c>
      <c r="E854" s="58" t="s">
        <v>155</v>
      </c>
      <c r="F854" s="58" t="s">
        <v>155</v>
      </c>
      <c r="G854" s="58" t="s">
        <v>313</v>
      </c>
      <c r="H854" s="58" t="s">
        <v>314</v>
      </c>
      <c r="I854" s="58">
        <v>600</v>
      </c>
      <c r="J854" s="58">
        <v>20</v>
      </c>
      <c r="K854" s="58">
        <v>7</v>
      </c>
      <c r="L854" s="58">
        <v>620</v>
      </c>
      <c r="M854" s="58" t="s">
        <v>155</v>
      </c>
      <c r="N854" s="58" t="s">
        <v>155</v>
      </c>
      <c r="O854" s="58" t="s">
        <v>155</v>
      </c>
      <c r="P854" s="58" t="s">
        <v>155</v>
      </c>
      <c r="Q854" s="58" t="s">
        <v>155</v>
      </c>
      <c r="R854" s="58" t="s">
        <v>155</v>
      </c>
      <c r="S854" s="58" t="s">
        <v>155</v>
      </c>
      <c r="T854" s="58">
        <v>1013</v>
      </c>
      <c r="U854" s="58">
        <v>4</v>
      </c>
      <c r="V854" s="58">
        <v>40</v>
      </c>
      <c r="W854" s="58" t="s">
        <v>155</v>
      </c>
      <c r="X854" s="48"/>
      <c r="Y854" s="48"/>
      <c r="Z854" s="48"/>
    </row>
    <row r="855" spans="1:26" ht="15" customHeight="1">
      <c r="A855" s="59" t="s">
        <v>1442</v>
      </c>
      <c r="B855" s="58" t="s">
        <v>1216</v>
      </c>
      <c r="C855" s="58" t="s">
        <v>4</v>
      </c>
      <c r="D855" s="58" t="s">
        <v>1347</v>
      </c>
      <c r="E855" s="58" t="s">
        <v>155</v>
      </c>
      <c r="F855" s="58" t="s">
        <v>155</v>
      </c>
      <c r="G855" s="58" t="s">
        <v>313</v>
      </c>
      <c r="H855" s="58" t="s">
        <v>314</v>
      </c>
      <c r="I855" s="58">
        <v>600</v>
      </c>
      <c r="J855" s="58">
        <v>20</v>
      </c>
      <c r="K855" s="58">
        <v>4</v>
      </c>
      <c r="L855" s="58">
        <v>980</v>
      </c>
      <c r="M855" s="58" t="s">
        <v>155</v>
      </c>
      <c r="N855" s="58" t="s">
        <v>155</v>
      </c>
      <c r="O855" s="58" t="s">
        <v>155</v>
      </c>
      <c r="P855" s="58" t="s">
        <v>155</v>
      </c>
      <c r="Q855" s="58" t="s">
        <v>155</v>
      </c>
      <c r="R855" s="58" t="s">
        <v>155</v>
      </c>
      <c r="S855" s="58" t="s">
        <v>155</v>
      </c>
      <c r="T855" s="58">
        <v>531</v>
      </c>
      <c r="U855" s="58">
        <v>4</v>
      </c>
      <c r="V855" s="58">
        <v>32</v>
      </c>
      <c r="W855" s="58" t="s">
        <v>155</v>
      </c>
      <c r="X855" s="48"/>
      <c r="Y855" s="48"/>
      <c r="Z855" s="48"/>
    </row>
    <row r="856" spans="1:26" ht="15" customHeight="1">
      <c r="A856" s="59" t="s">
        <v>1443</v>
      </c>
      <c r="B856" s="58" t="s">
        <v>784</v>
      </c>
      <c r="C856" s="58" t="s">
        <v>4</v>
      </c>
      <c r="D856" s="58" t="s">
        <v>1444</v>
      </c>
      <c r="E856" s="58" t="s">
        <v>155</v>
      </c>
      <c r="F856" s="58" t="s">
        <v>155</v>
      </c>
      <c r="G856" s="58" t="s">
        <v>313</v>
      </c>
      <c r="H856" s="58" t="s">
        <v>314</v>
      </c>
      <c r="I856" s="58">
        <v>600</v>
      </c>
      <c r="J856" s="58">
        <v>20</v>
      </c>
      <c r="K856" s="58">
        <v>20</v>
      </c>
      <c r="L856" s="58">
        <v>196</v>
      </c>
      <c r="M856" s="58" t="s">
        <v>155</v>
      </c>
      <c r="N856" s="58" t="s">
        <v>155</v>
      </c>
      <c r="O856" s="58" t="s">
        <v>155</v>
      </c>
      <c r="P856" s="58" t="s">
        <v>155</v>
      </c>
      <c r="Q856" s="58" t="s">
        <v>155</v>
      </c>
      <c r="R856" s="58" t="s">
        <v>155</v>
      </c>
      <c r="S856" s="58" t="s">
        <v>155</v>
      </c>
      <c r="T856" s="58">
        <v>531</v>
      </c>
      <c r="U856" s="58">
        <v>4</v>
      </c>
      <c r="V856" s="58">
        <v>23.7</v>
      </c>
      <c r="W856" s="58" t="s">
        <v>155</v>
      </c>
      <c r="X856" s="48"/>
      <c r="Y856" s="48"/>
      <c r="Z856" s="48"/>
    </row>
    <row r="857" spans="1:26" ht="15" customHeight="1">
      <c r="A857" s="59" t="s">
        <v>1445</v>
      </c>
      <c r="B857" s="58" t="s">
        <v>784</v>
      </c>
      <c r="C857" s="58" t="s">
        <v>4</v>
      </c>
      <c r="D857" s="58" t="s">
        <v>1446</v>
      </c>
      <c r="E857" s="58" t="s">
        <v>155</v>
      </c>
      <c r="F857" s="58" t="s">
        <v>155</v>
      </c>
      <c r="G857" s="58" t="s">
        <v>313</v>
      </c>
      <c r="H857" s="58" t="s">
        <v>314</v>
      </c>
      <c r="I857" s="58">
        <v>600</v>
      </c>
      <c r="J857" s="58">
        <v>20</v>
      </c>
      <c r="K857" s="58">
        <v>15</v>
      </c>
      <c r="L857" s="58">
        <v>290</v>
      </c>
      <c r="M857" s="58" t="s">
        <v>155</v>
      </c>
      <c r="N857" s="58" t="s">
        <v>155</v>
      </c>
      <c r="O857" s="58" t="s">
        <v>155</v>
      </c>
      <c r="P857" s="58" t="s">
        <v>155</v>
      </c>
      <c r="Q857" s="58" t="s">
        <v>155</v>
      </c>
      <c r="R857" s="58" t="s">
        <v>155</v>
      </c>
      <c r="S857" s="58" t="s">
        <v>155</v>
      </c>
      <c r="T857" s="58">
        <v>457</v>
      </c>
      <c r="U857" s="58">
        <v>4</v>
      </c>
      <c r="V857" s="58">
        <v>21</v>
      </c>
      <c r="W857" s="58" t="s">
        <v>155</v>
      </c>
      <c r="X857" s="48"/>
      <c r="Y857" s="48"/>
      <c r="Z857" s="48"/>
    </row>
    <row r="858" spans="1:26" ht="15" customHeight="1">
      <c r="A858" s="59" t="s">
        <v>1447</v>
      </c>
      <c r="B858" s="58" t="s">
        <v>784</v>
      </c>
      <c r="C858" s="58" t="s">
        <v>4</v>
      </c>
      <c r="D858" s="58" t="s">
        <v>1448</v>
      </c>
      <c r="E858" s="58" t="s">
        <v>155</v>
      </c>
      <c r="F858" s="58" t="s">
        <v>155</v>
      </c>
      <c r="G858" s="58" t="s">
        <v>313</v>
      </c>
      <c r="H858" s="58" t="s">
        <v>314</v>
      </c>
      <c r="I858" s="58">
        <v>600</v>
      </c>
      <c r="J858" s="58">
        <v>20</v>
      </c>
      <c r="K858" s="58">
        <v>11</v>
      </c>
      <c r="L858" s="58">
        <v>390</v>
      </c>
      <c r="M858" s="58" t="s">
        <v>155</v>
      </c>
      <c r="N858" s="58" t="s">
        <v>155</v>
      </c>
      <c r="O858" s="58" t="s">
        <v>155</v>
      </c>
      <c r="P858" s="58" t="s">
        <v>155</v>
      </c>
      <c r="Q858" s="58" t="s">
        <v>155</v>
      </c>
      <c r="R858" s="58" t="s">
        <v>155</v>
      </c>
      <c r="S858" s="58" t="s">
        <v>155</v>
      </c>
      <c r="T858" s="58">
        <v>300</v>
      </c>
      <c r="U858" s="58">
        <v>4</v>
      </c>
      <c r="V858" s="58">
        <v>14.4</v>
      </c>
      <c r="W858" s="58" t="s">
        <v>155</v>
      </c>
      <c r="X858" s="48"/>
      <c r="Y858" s="48"/>
      <c r="Z858" s="48"/>
    </row>
    <row r="859" spans="1:26" ht="15" customHeight="1">
      <c r="A859" s="59" t="s">
        <v>1449</v>
      </c>
      <c r="B859" s="58" t="s">
        <v>784</v>
      </c>
      <c r="C859" s="58" t="s">
        <v>4</v>
      </c>
      <c r="D859" s="58" t="s">
        <v>1450</v>
      </c>
      <c r="E859" s="58" t="s">
        <v>155</v>
      </c>
      <c r="F859" s="58" t="s">
        <v>155</v>
      </c>
      <c r="G859" s="58" t="s">
        <v>313</v>
      </c>
      <c r="H859" s="58" t="s">
        <v>314</v>
      </c>
      <c r="I859" s="58">
        <v>600</v>
      </c>
      <c r="J859" s="58">
        <v>20</v>
      </c>
      <c r="K859" s="58">
        <v>9</v>
      </c>
      <c r="L859" s="58">
        <v>535</v>
      </c>
      <c r="M859" s="58" t="s">
        <v>155</v>
      </c>
      <c r="N859" s="58" t="s">
        <v>155</v>
      </c>
      <c r="O859" s="58" t="s">
        <v>155</v>
      </c>
      <c r="P859" s="58" t="s">
        <v>155</v>
      </c>
      <c r="Q859" s="58" t="s">
        <v>155</v>
      </c>
      <c r="R859" s="58" t="s">
        <v>155</v>
      </c>
      <c r="S859" s="58" t="s">
        <v>155</v>
      </c>
      <c r="T859" s="58">
        <v>300</v>
      </c>
      <c r="U859" s="58">
        <v>4</v>
      </c>
      <c r="V859" s="58">
        <v>14.4</v>
      </c>
      <c r="W859" s="58" t="s">
        <v>155</v>
      </c>
    </row>
    <row r="860" spans="1:26" ht="15" customHeight="1">
      <c r="A860" s="59" t="s">
        <v>1451</v>
      </c>
      <c r="B860" s="58" t="s">
        <v>784</v>
      </c>
      <c r="C860" s="58" t="s">
        <v>4</v>
      </c>
      <c r="D860" s="58" t="s">
        <v>155</v>
      </c>
      <c r="E860" s="58" t="s">
        <v>155</v>
      </c>
      <c r="F860" s="58" t="s">
        <v>155</v>
      </c>
      <c r="G860" s="58" t="s">
        <v>313</v>
      </c>
      <c r="H860" s="58" t="s">
        <v>314</v>
      </c>
      <c r="I860" s="58">
        <v>600</v>
      </c>
      <c r="J860" s="58">
        <v>20</v>
      </c>
      <c r="K860" s="58">
        <v>7</v>
      </c>
      <c r="L860" s="58">
        <v>620</v>
      </c>
      <c r="M860" s="58" t="s">
        <v>155</v>
      </c>
      <c r="N860" s="58" t="s">
        <v>155</v>
      </c>
      <c r="O860" s="58" t="s">
        <v>155</v>
      </c>
      <c r="P860" s="58" t="s">
        <v>155</v>
      </c>
      <c r="Q860" s="58" t="s">
        <v>155</v>
      </c>
      <c r="R860" s="58" t="s">
        <v>155</v>
      </c>
      <c r="S860" s="58" t="s">
        <v>155</v>
      </c>
    </row>
    <row r="861" spans="1:26" ht="15" customHeight="1">
      <c r="A861" s="59" t="s">
        <v>1452</v>
      </c>
      <c r="B861" s="58" t="s">
        <v>784</v>
      </c>
      <c r="C861" s="58" t="s">
        <v>4</v>
      </c>
      <c r="D861" s="58" t="s">
        <v>1453</v>
      </c>
      <c r="E861" s="58" t="s">
        <v>155</v>
      </c>
      <c r="F861" s="58" t="s">
        <v>155</v>
      </c>
      <c r="G861" s="58" t="s">
        <v>313</v>
      </c>
      <c r="H861" s="58" t="s">
        <v>314</v>
      </c>
      <c r="I861" s="58">
        <v>600</v>
      </c>
      <c r="J861" s="58">
        <v>20</v>
      </c>
      <c r="K861" s="58">
        <v>4</v>
      </c>
      <c r="L861" s="58">
        <v>980</v>
      </c>
      <c r="M861" s="58" t="s">
        <v>155</v>
      </c>
      <c r="N861" s="58" t="s">
        <v>155</v>
      </c>
      <c r="O861" s="58" t="s">
        <v>155</v>
      </c>
      <c r="P861" s="58" t="s">
        <v>155</v>
      </c>
      <c r="Q861" s="58" t="s">
        <v>155</v>
      </c>
      <c r="R861" s="58" t="s">
        <v>155</v>
      </c>
      <c r="S861" s="58" t="s">
        <v>155</v>
      </c>
    </row>
    <row r="862" spans="1:26" ht="15" customHeight="1">
      <c r="A862" s="59" t="s">
        <v>1454</v>
      </c>
      <c r="B862" s="58" t="s">
        <v>1004</v>
      </c>
      <c r="C862" s="58" t="s">
        <v>4</v>
      </c>
      <c r="D862" s="58" t="s">
        <v>155</v>
      </c>
      <c r="E862" s="58" t="s">
        <v>155</v>
      </c>
      <c r="F862" s="58" t="s">
        <v>155</v>
      </c>
      <c r="G862" s="58" t="s">
        <v>313</v>
      </c>
      <c r="H862" s="58" t="s">
        <v>314</v>
      </c>
      <c r="I862" s="58">
        <v>600</v>
      </c>
      <c r="J862" s="58">
        <v>20</v>
      </c>
      <c r="K862" s="58">
        <v>4</v>
      </c>
      <c r="L862" s="58">
        <v>980</v>
      </c>
      <c r="M862" s="58" t="s">
        <v>155</v>
      </c>
      <c r="N862" s="58" t="s">
        <v>155</v>
      </c>
      <c r="O862" s="58" t="s">
        <v>155</v>
      </c>
      <c r="P862" s="58" t="s">
        <v>155</v>
      </c>
      <c r="Q862" s="58" t="s">
        <v>155</v>
      </c>
      <c r="R862" s="58" t="s">
        <v>155</v>
      </c>
      <c r="S862" s="58" t="s">
        <v>155</v>
      </c>
    </row>
    <row r="863" spans="1:26" ht="15.75" customHeight="1"/>
    <row r="864" spans="1:26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W858"/>
  <mergeCells count="1">
    <mergeCell ref="A5:B5"/>
  </mergeCells>
  <phoneticPr fontId="68" type="noConversion"/>
  <dataValidations count="3">
    <dataValidation type="list" allowBlank="1" showErrorMessage="1" sqref="D9:F11 E15:F17 E18:E20">
      <formula1>"-,Y"</formula1>
    </dataValidation>
    <dataValidation type="list" allowBlank="1" showErrorMessage="1" sqref="C15:C18 C20">
      <formula1>"Active,NSND,Obsolete,New Product"</formula1>
    </dataValidation>
    <dataValidation type="list" allowBlank="1" showErrorMessage="1" sqref="C19">
      <formula1>"Active,NSND,EoL,New Product"</formula1>
    </dataValidation>
  </dataValidations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  <hyperlink ref="A19" r:id="rId11"/>
    <hyperlink ref="A20" r:id="rId12"/>
    <hyperlink ref="A21" r:id="rId13"/>
    <hyperlink ref="A22" r:id="rId14"/>
    <hyperlink ref="A23" r:id="rId15"/>
    <hyperlink ref="A24" r:id="rId16"/>
    <hyperlink ref="A25" r:id="rId17"/>
    <hyperlink ref="A26" r:id="rId18"/>
    <hyperlink ref="A27" r:id="rId19"/>
    <hyperlink ref="A28" r:id="rId20"/>
    <hyperlink ref="A29" r:id="rId21"/>
    <hyperlink ref="A30" r:id="rId22"/>
    <hyperlink ref="A31" r:id="rId23"/>
    <hyperlink ref="A32" r:id="rId24"/>
    <hyperlink ref="A33" r:id="rId25"/>
    <hyperlink ref="A34" r:id="rId26"/>
    <hyperlink ref="A35" r:id="rId27"/>
    <hyperlink ref="A36" r:id="rId28"/>
    <hyperlink ref="A37" r:id="rId29"/>
    <hyperlink ref="A38" r:id="rId30"/>
    <hyperlink ref="A39" r:id="rId31"/>
    <hyperlink ref="A40" r:id="rId32"/>
    <hyperlink ref="A41" r:id="rId33"/>
    <hyperlink ref="A42" r:id="rId34"/>
    <hyperlink ref="A43" r:id="rId35"/>
    <hyperlink ref="A44" r:id="rId36"/>
    <hyperlink ref="A47" r:id="rId37"/>
    <hyperlink ref="A56" r:id="rId38"/>
    <hyperlink ref="A57" r:id="rId39"/>
    <hyperlink ref="A58" r:id="rId40"/>
    <hyperlink ref="A59" r:id="rId41"/>
    <hyperlink ref="A60" r:id="rId42"/>
    <hyperlink ref="A61" r:id="rId43"/>
    <hyperlink ref="A62" r:id="rId44"/>
    <hyperlink ref="A63" r:id="rId45"/>
    <hyperlink ref="A64" r:id="rId46"/>
    <hyperlink ref="A65" r:id="rId47"/>
    <hyperlink ref="A66" r:id="rId48"/>
    <hyperlink ref="A67" r:id="rId49"/>
    <hyperlink ref="A68" r:id="rId50"/>
    <hyperlink ref="A69" r:id="rId51"/>
    <hyperlink ref="A70" r:id="rId52"/>
    <hyperlink ref="A71" r:id="rId53"/>
    <hyperlink ref="A72" r:id="rId54"/>
    <hyperlink ref="A73" r:id="rId55"/>
    <hyperlink ref="A74" r:id="rId56"/>
    <hyperlink ref="A75" r:id="rId57"/>
    <hyperlink ref="A76" r:id="rId58"/>
    <hyperlink ref="A77" r:id="rId59"/>
    <hyperlink ref="A78" r:id="rId60"/>
    <hyperlink ref="A79" r:id="rId61"/>
    <hyperlink ref="A80" r:id="rId62"/>
    <hyperlink ref="A81" r:id="rId63"/>
    <hyperlink ref="A82" r:id="rId64"/>
    <hyperlink ref="A83" r:id="rId65"/>
    <hyperlink ref="A84" r:id="rId66"/>
    <hyperlink ref="A85" r:id="rId67"/>
    <hyperlink ref="A86" r:id="rId68"/>
    <hyperlink ref="A87" r:id="rId69"/>
    <hyperlink ref="A88" r:id="rId70"/>
    <hyperlink ref="A89" r:id="rId71"/>
    <hyperlink ref="A90" r:id="rId72"/>
    <hyperlink ref="A91" r:id="rId73"/>
    <hyperlink ref="A92" r:id="rId74"/>
    <hyperlink ref="A95" r:id="rId75"/>
    <hyperlink ref="A96" r:id="rId76"/>
    <hyperlink ref="A97" r:id="rId77"/>
    <hyperlink ref="A98" r:id="rId78"/>
    <hyperlink ref="A99" r:id="rId79"/>
    <hyperlink ref="A100" r:id="rId80"/>
    <hyperlink ref="A101" r:id="rId81"/>
    <hyperlink ref="A102" r:id="rId82"/>
    <hyperlink ref="A103" r:id="rId83"/>
    <hyperlink ref="A104" r:id="rId84"/>
    <hyperlink ref="A105" r:id="rId85"/>
    <hyperlink ref="A106" r:id="rId86"/>
    <hyperlink ref="A107" r:id="rId87"/>
    <hyperlink ref="A108" r:id="rId88"/>
    <hyperlink ref="A109" r:id="rId89"/>
    <hyperlink ref="A110" r:id="rId90"/>
    <hyperlink ref="A111" r:id="rId91"/>
    <hyperlink ref="A112" r:id="rId92"/>
    <hyperlink ref="A113" r:id="rId93"/>
    <hyperlink ref="A114" r:id="rId94"/>
    <hyperlink ref="A115" r:id="rId95"/>
    <hyperlink ref="A116" r:id="rId96"/>
    <hyperlink ref="A118" r:id="rId97"/>
    <hyperlink ref="A119" r:id="rId98"/>
    <hyperlink ref="A120" r:id="rId99"/>
    <hyperlink ref="A121" r:id="rId100"/>
    <hyperlink ref="A122" r:id="rId101"/>
    <hyperlink ref="A123" r:id="rId102"/>
    <hyperlink ref="A124" r:id="rId103"/>
    <hyperlink ref="A125" r:id="rId104"/>
    <hyperlink ref="A126" r:id="rId105"/>
    <hyperlink ref="A127" r:id="rId106"/>
    <hyperlink ref="A128" r:id="rId107"/>
    <hyperlink ref="A129" r:id="rId108"/>
    <hyperlink ref="A130" r:id="rId109"/>
    <hyperlink ref="A131" r:id="rId110"/>
    <hyperlink ref="A132" r:id="rId111"/>
    <hyperlink ref="A133" r:id="rId112"/>
    <hyperlink ref="A134" r:id="rId113"/>
    <hyperlink ref="A135" r:id="rId114"/>
    <hyperlink ref="A136" r:id="rId115"/>
    <hyperlink ref="A137" r:id="rId116"/>
    <hyperlink ref="A138" r:id="rId117"/>
    <hyperlink ref="A139" r:id="rId118"/>
    <hyperlink ref="A140" r:id="rId119"/>
    <hyperlink ref="A141" r:id="rId120"/>
    <hyperlink ref="A142" r:id="rId121"/>
    <hyperlink ref="A143" r:id="rId122"/>
    <hyperlink ref="A144" r:id="rId123"/>
    <hyperlink ref="A145" r:id="rId124"/>
    <hyperlink ref="A146" r:id="rId125"/>
    <hyperlink ref="A147" r:id="rId126"/>
    <hyperlink ref="A148" r:id="rId127"/>
    <hyperlink ref="A149" r:id="rId128"/>
    <hyperlink ref="A150" r:id="rId129"/>
    <hyperlink ref="A151" r:id="rId130"/>
    <hyperlink ref="A152" r:id="rId131"/>
    <hyperlink ref="A153" r:id="rId132"/>
    <hyperlink ref="A154" r:id="rId133"/>
    <hyperlink ref="A155" r:id="rId134"/>
    <hyperlink ref="A156" r:id="rId135"/>
    <hyperlink ref="A157" r:id="rId136"/>
    <hyperlink ref="A158" r:id="rId137"/>
    <hyperlink ref="A159" r:id="rId138"/>
    <hyperlink ref="A160" r:id="rId139"/>
    <hyperlink ref="A161" r:id="rId140"/>
    <hyperlink ref="A162" r:id="rId141"/>
    <hyperlink ref="A163" r:id="rId142"/>
    <hyperlink ref="A164" r:id="rId143"/>
    <hyperlink ref="A165" r:id="rId144"/>
    <hyperlink ref="A166" r:id="rId145"/>
    <hyperlink ref="A167" r:id="rId146"/>
    <hyperlink ref="A168" r:id="rId147"/>
    <hyperlink ref="A169" r:id="rId148"/>
    <hyperlink ref="A170" r:id="rId149"/>
    <hyperlink ref="A171" r:id="rId150"/>
    <hyperlink ref="A172" r:id="rId151"/>
    <hyperlink ref="A173" r:id="rId152"/>
    <hyperlink ref="A174" r:id="rId153"/>
    <hyperlink ref="A175" r:id="rId154"/>
    <hyperlink ref="A176" r:id="rId155"/>
    <hyperlink ref="A177" r:id="rId156"/>
    <hyperlink ref="A178" r:id="rId157"/>
    <hyperlink ref="A179" r:id="rId158"/>
    <hyperlink ref="A180" r:id="rId159"/>
    <hyperlink ref="A181" r:id="rId160"/>
    <hyperlink ref="A182" r:id="rId161"/>
    <hyperlink ref="A183" r:id="rId162"/>
    <hyperlink ref="A184" r:id="rId163"/>
    <hyperlink ref="A185" r:id="rId164"/>
    <hyperlink ref="A186" r:id="rId165"/>
    <hyperlink ref="A187" r:id="rId166"/>
    <hyperlink ref="A188" r:id="rId167"/>
    <hyperlink ref="A189" r:id="rId168"/>
    <hyperlink ref="A190" r:id="rId169"/>
    <hyperlink ref="A191" r:id="rId170"/>
    <hyperlink ref="A192" r:id="rId171"/>
    <hyperlink ref="A193" r:id="rId172"/>
    <hyperlink ref="A194" r:id="rId173"/>
    <hyperlink ref="A195" r:id="rId174"/>
    <hyperlink ref="A196" r:id="rId175"/>
    <hyperlink ref="A197" r:id="rId176"/>
    <hyperlink ref="A198" r:id="rId177"/>
    <hyperlink ref="A199" r:id="rId178"/>
    <hyperlink ref="A200" r:id="rId179"/>
    <hyperlink ref="A201" r:id="rId180"/>
    <hyperlink ref="A202" r:id="rId181"/>
    <hyperlink ref="A203" r:id="rId182"/>
    <hyperlink ref="A204" r:id="rId183"/>
    <hyperlink ref="A205" r:id="rId184"/>
    <hyperlink ref="A206" r:id="rId185"/>
    <hyperlink ref="A207" r:id="rId186"/>
    <hyperlink ref="A208" r:id="rId187"/>
    <hyperlink ref="A209" r:id="rId188"/>
    <hyperlink ref="A210" r:id="rId189"/>
    <hyperlink ref="A211" r:id="rId190"/>
    <hyperlink ref="A212" r:id="rId191"/>
    <hyperlink ref="A213" r:id="rId192"/>
    <hyperlink ref="A214" r:id="rId193"/>
    <hyperlink ref="A215" r:id="rId194"/>
    <hyperlink ref="A216" r:id="rId195"/>
    <hyperlink ref="A217" r:id="rId196"/>
    <hyperlink ref="A218" r:id="rId197"/>
    <hyperlink ref="A219" r:id="rId198"/>
    <hyperlink ref="A220" r:id="rId199"/>
    <hyperlink ref="A221" r:id="rId200"/>
    <hyperlink ref="A222" r:id="rId201"/>
    <hyperlink ref="A223" r:id="rId202"/>
    <hyperlink ref="A224" r:id="rId203"/>
    <hyperlink ref="A225" r:id="rId204"/>
    <hyperlink ref="A226" r:id="rId205"/>
    <hyperlink ref="A229" r:id="rId206"/>
    <hyperlink ref="A230" r:id="rId207"/>
    <hyperlink ref="A231" r:id="rId208"/>
    <hyperlink ref="A232" r:id="rId209"/>
    <hyperlink ref="A233" r:id="rId210"/>
    <hyperlink ref="A234" r:id="rId211"/>
    <hyperlink ref="A235" r:id="rId212"/>
    <hyperlink ref="A236" r:id="rId213"/>
    <hyperlink ref="A237" r:id="rId214"/>
    <hyperlink ref="A238" r:id="rId215"/>
    <hyperlink ref="A239" r:id="rId216"/>
    <hyperlink ref="A240" r:id="rId217"/>
    <hyperlink ref="A241" r:id="rId218"/>
    <hyperlink ref="A242" r:id="rId219"/>
    <hyperlink ref="A243" r:id="rId220"/>
    <hyperlink ref="A244" r:id="rId221"/>
    <hyperlink ref="A248" r:id="rId222"/>
    <hyperlink ref="A249" r:id="rId223"/>
    <hyperlink ref="A250" r:id="rId224"/>
    <hyperlink ref="A251" r:id="rId225"/>
    <hyperlink ref="A252" r:id="rId226"/>
    <hyperlink ref="A253" r:id="rId227"/>
    <hyperlink ref="A254" r:id="rId228"/>
    <hyperlink ref="A255" r:id="rId229"/>
    <hyperlink ref="A257" r:id="rId230"/>
    <hyperlink ref="A258" r:id="rId231"/>
    <hyperlink ref="A259" r:id="rId232"/>
    <hyperlink ref="A260" r:id="rId233"/>
    <hyperlink ref="A261" r:id="rId234"/>
    <hyperlink ref="A262" r:id="rId235"/>
    <hyperlink ref="A263" r:id="rId236"/>
    <hyperlink ref="A264" r:id="rId237"/>
    <hyperlink ref="A266" r:id="rId238"/>
    <hyperlink ref="A267" r:id="rId239"/>
    <hyperlink ref="A272" r:id="rId240"/>
    <hyperlink ref="A273" r:id="rId241"/>
    <hyperlink ref="A274" r:id="rId242"/>
    <hyperlink ref="A275" r:id="rId243"/>
    <hyperlink ref="A277" r:id="rId244"/>
    <hyperlink ref="A278" r:id="rId245"/>
    <hyperlink ref="A279" r:id="rId246"/>
    <hyperlink ref="A280" r:id="rId247"/>
    <hyperlink ref="A281" r:id="rId248"/>
    <hyperlink ref="A282" r:id="rId249"/>
    <hyperlink ref="A283" r:id="rId250"/>
    <hyperlink ref="A284" r:id="rId251"/>
    <hyperlink ref="A285" r:id="rId252"/>
    <hyperlink ref="A286" r:id="rId253"/>
    <hyperlink ref="A287" r:id="rId254"/>
    <hyperlink ref="A288" r:id="rId255"/>
    <hyperlink ref="A290" r:id="rId256"/>
    <hyperlink ref="A291" r:id="rId257"/>
    <hyperlink ref="A301" r:id="rId258"/>
    <hyperlink ref="A302" r:id="rId259"/>
    <hyperlink ref="A303" r:id="rId260"/>
    <hyperlink ref="A304" r:id="rId261"/>
    <hyperlink ref="A305" r:id="rId262"/>
    <hyperlink ref="A306" r:id="rId263"/>
    <hyperlink ref="A310" r:id="rId264"/>
    <hyperlink ref="A311" r:id="rId265"/>
    <hyperlink ref="A336" r:id="rId266"/>
    <hyperlink ref="A338" r:id="rId267"/>
    <hyperlink ref="A339" r:id="rId268"/>
    <hyperlink ref="A340" r:id="rId269"/>
    <hyperlink ref="A341" r:id="rId270"/>
    <hyperlink ref="A342" r:id="rId271"/>
    <hyperlink ref="A343" r:id="rId272"/>
    <hyperlink ref="A383" r:id="rId273"/>
    <hyperlink ref="A384" r:id="rId274"/>
    <hyperlink ref="A385" r:id="rId275"/>
    <hyperlink ref="A389" r:id="rId276"/>
    <hyperlink ref="A391" r:id="rId277"/>
    <hyperlink ref="A393" r:id="rId278"/>
    <hyperlink ref="A394" r:id="rId279"/>
    <hyperlink ref="A395" r:id="rId280"/>
    <hyperlink ref="A410" r:id="rId281"/>
    <hyperlink ref="A412" r:id="rId282"/>
    <hyperlink ref="A414" r:id="rId283"/>
    <hyperlink ref="A415" r:id="rId284"/>
    <hyperlink ref="A416" r:id="rId285"/>
    <hyperlink ref="A417" r:id="rId286"/>
    <hyperlink ref="A418" r:id="rId287"/>
    <hyperlink ref="A427" r:id="rId288"/>
    <hyperlink ref="A451" r:id="rId289"/>
    <hyperlink ref="A460" r:id="rId290"/>
    <hyperlink ref="A462" r:id="rId291"/>
    <hyperlink ref="A474" r:id="rId292"/>
    <hyperlink ref="A475" r:id="rId293"/>
    <hyperlink ref="A476" r:id="rId294"/>
    <hyperlink ref="A477" r:id="rId295"/>
    <hyperlink ref="A478" r:id="rId296"/>
    <hyperlink ref="A479" r:id="rId297"/>
    <hyperlink ref="A480" r:id="rId298"/>
    <hyperlink ref="A481" r:id="rId299"/>
    <hyperlink ref="A482" r:id="rId300"/>
    <hyperlink ref="A483" r:id="rId301"/>
    <hyperlink ref="A484" r:id="rId302"/>
    <hyperlink ref="A485" r:id="rId303"/>
    <hyperlink ref="A486" r:id="rId304"/>
    <hyperlink ref="A488" r:id="rId305"/>
    <hyperlink ref="A489" r:id="rId306"/>
    <hyperlink ref="A490" r:id="rId307"/>
    <hyperlink ref="A491" r:id="rId308"/>
    <hyperlink ref="A492" r:id="rId309"/>
    <hyperlink ref="A493" r:id="rId310"/>
    <hyperlink ref="A494" r:id="rId311"/>
    <hyperlink ref="A495" r:id="rId312"/>
    <hyperlink ref="A496" r:id="rId313"/>
    <hyperlink ref="A497" r:id="rId314"/>
    <hyperlink ref="A498" r:id="rId315"/>
    <hyperlink ref="A499" r:id="rId316"/>
    <hyperlink ref="A500" r:id="rId317"/>
    <hyperlink ref="A501" r:id="rId318"/>
    <hyperlink ref="A502" r:id="rId319"/>
    <hyperlink ref="A503" r:id="rId320"/>
    <hyperlink ref="A504" r:id="rId321"/>
    <hyperlink ref="A505" r:id="rId322"/>
    <hyperlink ref="A506" r:id="rId323"/>
    <hyperlink ref="A507" r:id="rId324"/>
    <hyperlink ref="A508" r:id="rId325"/>
    <hyperlink ref="A509" r:id="rId326"/>
    <hyperlink ref="A510" r:id="rId327"/>
    <hyperlink ref="A511" r:id="rId328"/>
    <hyperlink ref="A512" r:id="rId329"/>
    <hyperlink ref="A513" r:id="rId330"/>
    <hyperlink ref="A514" r:id="rId331"/>
    <hyperlink ref="A515" r:id="rId332"/>
    <hyperlink ref="A516" r:id="rId333"/>
    <hyperlink ref="A517" r:id="rId334"/>
    <hyperlink ref="A518" r:id="rId335"/>
    <hyperlink ref="A521" r:id="rId336"/>
    <hyperlink ref="A523" r:id="rId337"/>
    <hyperlink ref="A524" r:id="rId338"/>
    <hyperlink ref="A525" r:id="rId339"/>
    <hyperlink ref="A526" r:id="rId340"/>
    <hyperlink ref="A527" r:id="rId341"/>
    <hyperlink ref="A528" r:id="rId342"/>
    <hyperlink ref="A529" r:id="rId343"/>
    <hyperlink ref="A530" r:id="rId344"/>
    <hyperlink ref="A531" r:id="rId345"/>
    <hyperlink ref="A534" r:id="rId346"/>
    <hyperlink ref="A536" r:id="rId347"/>
    <hyperlink ref="A538" r:id="rId348"/>
    <hyperlink ref="A539" r:id="rId349"/>
    <hyperlink ref="A540" r:id="rId350"/>
    <hyperlink ref="A542" r:id="rId351"/>
    <hyperlink ref="A543" r:id="rId352"/>
    <hyperlink ref="A544" r:id="rId353"/>
    <hyperlink ref="A545" r:id="rId354"/>
    <hyperlink ref="A546" r:id="rId355"/>
    <hyperlink ref="A547" r:id="rId356"/>
    <hyperlink ref="A548" r:id="rId357"/>
    <hyperlink ref="A549" r:id="rId358"/>
    <hyperlink ref="A550" r:id="rId359"/>
    <hyperlink ref="A551" r:id="rId360"/>
    <hyperlink ref="A552" r:id="rId361"/>
    <hyperlink ref="A553" r:id="rId362"/>
    <hyperlink ref="A554" r:id="rId363"/>
    <hyperlink ref="A555" r:id="rId364"/>
    <hyperlink ref="A556" r:id="rId365"/>
    <hyperlink ref="A557" r:id="rId366"/>
    <hyperlink ref="A558" r:id="rId367"/>
    <hyperlink ref="A559" r:id="rId368"/>
    <hyperlink ref="A560" r:id="rId369"/>
    <hyperlink ref="A561" r:id="rId370"/>
    <hyperlink ref="A562" r:id="rId371"/>
    <hyperlink ref="A563" r:id="rId372"/>
    <hyperlink ref="A564" r:id="rId373"/>
    <hyperlink ref="A565" r:id="rId374"/>
    <hyperlink ref="A566" r:id="rId375"/>
    <hyperlink ref="A567" r:id="rId376"/>
    <hyperlink ref="A568" r:id="rId377"/>
    <hyperlink ref="A569" r:id="rId378"/>
    <hyperlink ref="A570" r:id="rId379"/>
    <hyperlink ref="A571" r:id="rId380"/>
    <hyperlink ref="A572" r:id="rId381"/>
    <hyperlink ref="A573" r:id="rId382"/>
    <hyperlink ref="A574" r:id="rId383"/>
    <hyperlink ref="A575" r:id="rId384"/>
    <hyperlink ref="A576" r:id="rId385"/>
    <hyperlink ref="A577" r:id="rId386"/>
    <hyperlink ref="A578" r:id="rId387"/>
    <hyperlink ref="A579" r:id="rId388"/>
    <hyperlink ref="A580" r:id="rId389"/>
    <hyperlink ref="A581" r:id="rId390"/>
    <hyperlink ref="A582" r:id="rId391"/>
    <hyperlink ref="A583" r:id="rId392"/>
    <hyperlink ref="A584" r:id="rId393"/>
    <hyperlink ref="A585" r:id="rId394"/>
    <hyperlink ref="A586" r:id="rId395"/>
    <hyperlink ref="A587" r:id="rId396"/>
    <hyperlink ref="A588" r:id="rId397"/>
    <hyperlink ref="A589" r:id="rId398"/>
    <hyperlink ref="A590" r:id="rId399"/>
    <hyperlink ref="A591" r:id="rId400"/>
    <hyperlink ref="A592" r:id="rId401"/>
    <hyperlink ref="A593" r:id="rId402"/>
    <hyperlink ref="A594" r:id="rId403"/>
    <hyperlink ref="A595" r:id="rId404"/>
    <hyperlink ref="A596" r:id="rId405"/>
    <hyperlink ref="A597" r:id="rId406"/>
    <hyperlink ref="A598" r:id="rId407"/>
    <hyperlink ref="A599" r:id="rId408"/>
    <hyperlink ref="A600" r:id="rId409"/>
    <hyperlink ref="A601" r:id="rId410"/>
    <hyperlink ref="A602" r:id="rId411"/>
    <hyperlink ref="A603" r:id="rId412"/>
    <hyperlink ref="A604" r:id="rId413"/>
    <hyperlink ref="A605" r:id="rId414"/>
    <hyperlink ref="A606" r:id="rId415"/>
    <hyperlink ref="A607" r:id="rId416"/>
    <hyperlink ref="A608" r:id="rId417"/>
    <hyperlink ref="A609" r:id="rId418"/>
    <hyperlink ref="A610" r:id="rId419"/>
    <hyperlink ref="A611" r:id="rId420"/>
    <hyperlink ref="A613" r:id="rId421"/>
    <hyperlink ref="A614" r:id="rId422"/>
    <hyperlink ref="A615" r:id="rId423"/>
    <hyperlink ref="A616" r:id="rId424"/>
    <hyperlink ref="A617" r:id="rId425"/>
    <hyperlink ref="A618" r:id="rId426"/>
    <hyperlink ref="A620" r:id="rId427"/>
    <hyperlink ref="A622" r:id="rId428"/>
    <hyperlink ref="A623" r:id="rId429"/>
    <hyperlink ref="A624" r:id="rId430"/>
    <hyperlink ref="A626" r:id="rId431"/>
    <hyperlink ref="A628" r:id="rId432"/>
    <hyperlink ref="A629" r:id="rId433"/>
    <hyperlink ref="A630" r:id="rId434"/>
    <hyperlink ref="A632" r:id="rId435"/>
    <hyperlink ref="A633" r:id="rId436"/>
    <hyperlink ref="A634" r:id="rId437"/>
    <hyperlink ref="A635" r:id="rId438"/>
    <hyperlink ref="A636" r:id="rId439"/>
    <hyperlink ref="A638" r:id="rId440"/>
    <hyperlink ref="A639" r:id="rId441"/>
    <hyperlink ref="A640" r:id="rId442"/>
    <hyperlink ref="A642" r:id="rId443"/>
    <hyperlink ref="A643" r:id="rId444"/>
    <hyperlink ref="A644" r:id="rId445"/>
    <hyperlink ref="A646" r:id="rId446"/>
    <hyperlink ref="A648" r:id="rId447"/>
    <hyperlink ref="A651" r:id="rId448"/>
    <hyperlink ref="A654" r:id="rId449"/>
    <hyperlink ref="A662" r:id="rId450"/>
    <hyperlink ref="A667" r:id="rId451"/>
    <hyperlink ref="A668" r:id="rId452"/>
    <hyperlink ref="A669" r:id="rId453"/>
    <hyperlink ref="A670" r:id="rId454"/>
    <hyperlink ref="A690" r:id="rId455"/>
    <hyperlink ref="A698" r:id="rId456"/>
    <hyperlink ref="A699" r:id="rId457"/>
    <hyperlink ref="A702" r:id="rId458"/>
    <hyperlink ref="A703" r:id="rId459"/>
    <hyperlink ref="A704" r:id="rId460"/>
    <hyperlink ref="A705" r:id="rId461"/>
    <hyperlink ref="A706" r:id="rId462"/>
    <hyperlink ref="A707" r:id="rId463"/>
    <hyperlink ref="A708" r:id="rId464"/>
    <hyperlink ref="A710" r:id="rId465"/>
    <hyperlink ref="A711" r:id="rId466"/>
    <hyperlink ref="A712" r:id="rId467"/>
    <hyperlink ref="A714" r:id="rId468"/>
    <hyperlink ref="A715" r:id="rId469"/>
    <hyperlink ref="A717" r:id="rId470"/>
    <hyperlink ref="A723" r:id="rId471"/>
    <hyperlink ref="A726" r:id="rId472"/>
    <hyperlink ref="A727" r:id="rId473"/>
    <hyperlink ref="A728" r:id="rId474"/>
    <hyperlink ref="A732" r:id="rId475"/>
    <hyperlink ref="A733" r:id="rId476"/>
    <hyperlink ref="A734" r:id="rId477"/>
    <hyperlink ref="A735" r:id="rId478"/>
    <hyperlink ref="A736" r:id="rId479"/>
    <hyperlink ref="A740" r:id="rId480"/>
    <hyperlink ref="A742" r:id="rId481"/>
    <hyperlink ref="A743" r:id="rId482"/>
    <hyperlink ref="A752" r:id="rId483"/>
    <hyperlink ref="A753" r:id="rId484"/>
    <hyperlink ref="A754" r:id="rId485"/>
    <hyperlink ref="A755" r:id="rId486"/>
    <hyperlink ref="A756" r:id="rId487"/>
    <hyperlink ref="A757" r:id="rId488"/>
    <hyperlink ref="A758" r:id="rId489"/>
    <hyperlink ref="A760" r:id="rId490"/>
    <hyperlink ref="A761" r:id="rId491"/>
    <hyperlink ref="A762" r:id="rId492"/>
    <hyperlink ref="A763" r:id="rId493"/>
    <hyperlink ref="A764" r:id="rId494"/>
    <hyperlink ref="A765" r:id="rId495"/>
    <hyperlink ref="A766" r:id="rId496"/>
    <hyperlink ref="A767" r:id="rId497"/>
    <hyperlink ref="A768" r:id="rId498"/>
    <hyperlink ref="A769" r:id="rId499"/>
    <hyperlink ref="A770" r:id="rId500"/>
    <hyperlink ref="A771" r:id="rId501"/>
    <hyperlink ref="A782" r:id="rId502"/>
    <hyperlink ref="A783" r:id="rId503"/>
    <hyperlink ref="A786" r:id="rId504"/>
    <hyperlink ref="A795" r:id="rId505"/>
    <hyperlink ref="A796" r:id="rId506"/>
    <hyperlink ref="A797" r:id="rId507"/>
    <hyperlink ref="A798" r:id="rId508"/>
    <hyperlink ref="A799" r:id="rId509"/>
    <hyperlink ref="A800" r:id="rId510"/>
    <hyperlink ref="A801" r:id="rId511"/>
    <hyperlink ref="A802" r:id="rId512"/>
    <hyperlink ref="A803" r:id="rId513"/>
    <hyperlink ref="A804" r:id="rId514"/>
    <hyperlink ref="A805" r:id="rId515"/>
    <hyperlink ref="A806" r:id="rId516"/>
    <hyperlink ref="A807" r:id="rId517"/>
    <hyperlink ref="A808" r:id="rId518"/>
    <hyperlink ref="A809" r:id="rId519"/>
    <hyperlink ref="A810" r:id="rId520"/>
    <hyperlink ref="A811" r:id="rId521"/>
    <hyperlink ref="A812" r:id="rId522"/>
    <hyperlink ref="A813" r:id="rId523"/>
    <hyperlink ref="A814" r:id="rId524"/>
    <hyperlink ref="A815" r:id="rId525"/>
    <hyperlink ref="A816" r:id="rId526"/>
    <hyperlink ref="A817" r:id="rId527"/>
    <hyperlink ref="A818" r:id="rId528"/>
    <hyperlink ref="A819" r:id="rId529"/>
    <hyperlink ref="A820" r:id="rId530"/>
    <hyperlink ref="A821" r:id="rId531"/>
    <hyperlink ref="A822" r:id="rId532"/>
    <hyperlink ref="A823" r:id="rId533"/>
    <hyperlink ref="A824" r:id="rId534"/>
    <hyperlink ref="A825" r:id="rId535"/>
    <hyperlink ref="A826" r:id="rId536"/>
    <hyperlink ref="A827" r:id="rId537"/>
    <hyperlink ref="A828" r:id="rId538"/>
    <hyperlink ref="A829" r:id="rId539"/>
    <hyperlink ref="A830" r:id="rId540"/>
    <hyperlink ref="A831" r:id="rId541"/>
    <hyperlink ref="A832" r:id="rId542"/>
    <hyperlink ref="A833" r:id="rId543"/>
    <hyperlink ref="A834" r:id="rId544"/>
    <hyperlink ref="A835" r:id="rId545"/>
    <hyperlink ref="A836" r:id="rId546"/>
    <hyperlink ref="A837" r:id="rId547"/>
    <hyperlink ref="A838" r:id="rId548"/>
    <hyperlink ref="A839" r:id="rId549"/>
    <hyperlink ref="A840" r:id="rId550"/>
    <hyperlink ref="A841" r:id="rId551"/>
    <hyperlink ref="A843" r:id="rId552"/>
    <hyperlink ref="A844" r:id="rId553"/>
  </hyperlinks>
  <pageMargins left="0.7" right="0.7" top="0.75" bottom="0.75" header="0" footer="0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4140625" defaultRowHeight="15" customHeight="1"/>
  <cols>
    <col min="1" max="1" width="19.109375" customWidth="1"/>
    <col min="2" max="2" width="16.6640625" customWidth="1"/>
    <col min="3" max="3" width="14.5546875" customWidth="1"/>
    <col min="4" max="4" width="22.5546875" customWidth="1"/>
    <col min="5" max="5" width="11.6640625" customWidth="1"/>
    <col min="6" max="7" width="5.6640625" customWidth="1"/>
    <col min="8" max="9" width="14" customWidth="1"/>
    <col min="10" max="13" width="12.6640625" customWidth="1"/>
    <col min="14" max="14" width="14" customWidth="1"/>
    <col min="15" max="15" width="17.44140625" customWidth="1"/>
    <col min="16" max="26" width="8.6640625" customWidth="1"/>
  </cols>
  <sheetData>
    <row r="1" spans="1:26" ht="33" customHeight="1">
      <c r="A1" s="51" t="s">
        <v>108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</row>
    <row r="2" spans="1:26" ht="14.25" customHeight="1">
      <c r="A2" s="43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</row>
    <row r="3" spans="1:26" ht="18" customHeight="1">
      <c r="A3" s="71" t="s">
        <v>1463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</row>
    <row r="4" spans="1:26" ht="14.25" customHeight="1">
      <c r="A4" s="43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</row>
    <row r="5" spans="1:26" ht="14.25" customHeight="1">
      <c r="A5" s="187">
        <f>'Content '!J1</f>
        <v>45611</v>
      </c>
      <c r="B5" s="176"/>
      <c r="C5" s="52" t="s">
        <v>109</v>
      </c>
      <c r="D5" s="52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</row>
    <row r="6" spans="1:26" ht="14.25" customHeight="1">
      <c r="A6" s="43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</row>
    <row r="7" spans="1:26" ht="30" customHeight="1">
      <c r="A7" s="55" t="s">
        <v>1464</v>
      </c>
      <c r="B7" s="55" t="s">
        <v>112</v>
      </c>
      <c r="C7" s="55" t="s">
        <v>113</v>
      </c>
      <c r="D7" s="55" t="s">
        <v>156</v>
      </c>
      <c r="E7" s="56" t="s">
        <v>1465</v>
      </c>
      <c r="F7" s="56" t="s">
        <v>1466</v>
      </c>
      <c r="G7" s="55" t="s">
        <v>1467</v>
      </c>
      <c r="H7" s="55" t="s">
        <v>1468</v>
      </c>
      <c r="I7" s="56" t="s">
        <v>1469</v>
      </c>
      <c r="J7" s="56" t="s">
        <v>1469</v>
      </c>
      <c r="K7" s="56" t="s">
        <v>1470</v>
      </c>
      <c r="L7" s="56" t="s">
        <v>1470</v>
      </c>
      <c r="M7" s="56" t="s">
        <v>1471</v>
      </c>
      <c r="N7" s="56" t="s">
        <v>1471</v>
      </c>
      <c r="O7" s="55" t="s">
        <v>1472</v>
      </c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</row>
    <row r="8" spans="1:26" ht="14.25" customHeight="1">
      <c r="A8" s="72"/>
      <c r="B8" s="55"/>
      <c r="C8" s="55"/>
      <c r="D8" s="55"/>
      <c r="E8" s="55"/>
      <c r="F8" s="55" t="s">
        <v>126</v>
      </c>
      <c r="G8" s="55" t="s">
        <v>171</v>
      </c>
      <c r="H8" s="55" t="s">
        <v>171</v>
      </c>
      <c r="I8" s="55" t="s">
        <v>126</v>
      </c>
      <c r="J8" s="55" t="s">
        <v>1473</v>
      </c>
      <c r="K8" s="55" t="s">
        <v>151</v>
      </c>
      <c r="L8" s="55" t="s">
        <v>126</v>
      </c>
      <c r="M8" s="55" t="s">
        <v>310</v>
      </c>
      <c r="N8" s="55" t="s">
        <v>126</v>
      </c>
      <c r="O8" s="55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</row>
    <row r="9" spans="1:26" ht="14.25" customHeight="1">
      <c r="A9" s="59" t="s">
        <v>1474</v>
      </c>
      <c r="B9" s="58" t="s">
        <v>1475</v>
      </c>
      <c r="C9" s="58" t="s">
        <v>3</v>
      </c>
      <c r="D9" s="58" t="s">
        <v>155</v>
      </c>
      <c r="E9" s="58" t="s">
        <v>155</v>
      </c>
      <c r="F9" s="58">
        <v>45</v>
      </c>
      <c r="G9" s="58">
        <v>0.1</v>
      </c>
      <c r="H9" s="58">
        <v>1</v>
      </c>
      <c r="I9" s="58">
        <v>0.6</v>
      </c>
      <c r="J9" s="58">
        <v>50</v>
      </c>
      <c r="K9" s="58">
        <v>5</v>
      </c>
      <c r="L9" s="58">
        <v>10</v>
      </c>
      <c r="M9" s="58">
        <v>18</v>
      </c>
      <c r="N9" s="58">
        <v>0</v>
      </c>
      <c r="O9" s="58" t="s">
        <v>1476</v>
      </c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</row>
    <row r="10" spans="1:26" ht="14.25" customHeight="1">
      <c r="A10" s="59" t="s">
        <v>1477</v>
      </c>
      <c r="B10" s="58" t="s">
        <v>1478</v>
      </c>
      <c r="C10" s="58" t="s">
        <v>3</v>
      </c>
      <c r="D10" s="58" t="s">
        <v>155</v>
      </c>
      <c r="E10" s="58" t="s">
        <v>155</v>
      </c>
      <c r="F10" s="58">
        <v>40</v>
      </c>
      <c r="G10" s="58">
        <v>0.1</v>
      </c>
      <c r="H10" s="58">
        <v>1</v>
      </c>
      <c r="I10" s="58">
        <v>0.62</v>
      </c>
      <c r="J10" s="58">
        <v>100</v>
      </c>
      <c r="K10" s="58">
        <v>5</v>
      </c>
      <c r="L10" s="58">
        <v>40</v>
      </c>
      <c r="M10" s="58">
        <v>10</v>
      </c>
      <c r="N10" s="58">
        <v>0</v>
      </c>
      <c r="O10" s="58" t="s">
        <v>1476</v>
      </c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</row>
    <row r="11" spans="1:26" ht="14.25" customHeight="1">
      <c r="A11" s="59" t="s">
        <v>1479</v>
      </c>
      <c r="B11" s="58" t="s">
        <v>1480</v>
      </c>
      <c r="C11" s="58" t="s">
        <v>3</v>
      </c>
      <c r="D11" s="58" t="s">
        <v>155</v>
      </c>
      <c r="E11" s="58" t="s">
        <v>155</v>
      </c>
      <c r="F11" s="58">
        <v>45</v>
      </c>
      <c r="G11" s="58">
        <v>0.1</v>
      </c>
      <c r="H11" s="58">
        <v>1</v>
      </c>
      <c r="I11" s="58">
        <v>0.62</v>
      </c>
      <c r="J11" s="58">
        <v>50</v>
      </c>
      <c r="K11" s="58">
        <v>5</v>
      </c>
      <c r="L11" s="58">
        <v>40</v>
      </c>
      <c r="M11" s="58">
        <v>15</v>
      </c>
      <c r="N11" s="58">
        <v>0</v>
      </c>
      <c r="O11" s="58" t="s">
        <v>1476</v>
      </c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</row>
    <row r="12" spans="1:26" ht="14.25" customHeight="1">
      <c r="A12" s="59" t="s">
        <v>1481</v>
      </c>
      <c r="B12" s="58" t="s">
        <v>154</v>
      </c>
      <c r="C12" s="58" t="s">
        <v>3</v>
      </c>
      <c r="D12" s="58" t="s">
        <v>155</v>
      </c>
      <c r="E12" s="58" t="s">
        <v>155</v>
      </c>
      <c r="F12" s="58">
        <v>100</v>
      </c>
      <c r="G12" s="58">
        <v>0.5</v>
      </c>
      <c r="H12" s="58">
        <v>5.5</v>
      </c>
      <c r="I12" s="58">
        <v>0.85</v>
      </c>
      <c r="J12" s="58">
        <v>500</v>
      </c>
      <c r="K12" s="58">
        <v>1</v>
      </c>
      <c r="L12" s="58">
        <v>100</v>
      </c>
      <c r="M12" s="58">
        <v>21</v>
      </c>
      <c r="N12" s="58">
        <v>4</v>
      </c>
      <c r="O12" s="58" t="s">
        <v>1476</v>
      </c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</row>
    <row r="13" spans="1:26" ht="14.25" customHeight="1">
      <c r="A13" s="59" t="s">
        <v>1482</v>
      </c>
      <c r="B13" s="58" t="s">
        <v>154</v>
      </c>
      <c r="C13" s="58" t="s">
        <v>3</v>
      </c>
      <c r="D13" s="58" t="s">
        <v>155</v>
      </c>
      <c r="E13" s="58" t="s">
        <v>133</v>
      </c>
      <c r="F13" s="58">
        <v>100</v>
      </c>
      <c r="G13" s="58">
        <v>0.5</v>
      </c>
      <c r="H13" s="58">
        <v>5.5</v>
      </c>
      <c r="I13" s="58">
        <v>0.85</v>
      </c>
      <c r="J13" s="58">
        <v>500</v>
      </c>
      <c r="K13" s="58">
        <v>1</v>
      </c>
      <c r="L13" s="58">
        <v>100</v>
      </c>
      <c r="M13" s="58">
        <v>21</v>
      </c>
      <c r="N13" s="58">
        <v>4</v>
      </c>
      <c r="O13" s="58" t="s">
        <v>1476</v>
      </c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</row>
    <row r="14" spans="1:26" ht="14.25" customHeight="1">
      <c r="A14" s="59" t="s">
        <v>1483</v>
      </c>
      <c r="B14" s="58" t="s">
        <v>448</v>
      </c>
      <c r="C14" s="58" t="s">
        <v>3</v>
      </c>
      <c r="D14" s="58" t="s">
        <v>155</v>
      </c>
      <c r="E14" s="58" t="s">
        <v>155</v>
      </c>
      <c r="F14" s="58">
        <v>100</v>
      </c>
      <c r="G14" s="58">
        <v>0.4</v>
      </c>
      <c r="H14" s="58">
        <v>5.5</v>
      </c>
      <c r="I14" s="58">
        <v>0.81</v>
      </c>
      <c r="J14" s="58">
        <v>400</v>
      </c>
      <c r="K14" s="58">
        <v>1</v>
      </c>
      <c r="L14" s="58">
        <v>100</v>
      </c>
      <c r="M14" s="58">
        <v>21</v>
      </c>
      <c r="N14" s="58">
        <v>4</v>
      </c>
      <c r="O14" s="58" t="s">
        <v>1484</v>
      </c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</row>
    <row r="15" spans="1:26" ht="14.25" customHeight="1">
      <c r="A15" s="59" t="s">
        <v>1485</v>
      </c>
      <c r="B15" s="58" t="s">
        <v>1486</v>
      </c>
      <c r="C15" s="58" t="s">
        <v>3</v>
      </c>
      <c r="D15" s="58" t="s">
        <v>155</v>
      </c>
      <c r="E15" s="58" t="s">
        <v>155</v>
      </c>
      <c r="F15" s="58">
        <v>100</v>
      </c>
      <c r="G15" s="58">
        <v>0.5</v>
      </c>
      <c r="H15" s="58">
        <v>5.5</v>
      </c>
      <c r="I15" s="58">
        <v>0.85</v>
      </c>
      <c r="J15" s="58">
        <v>500</v>
      </c>
      <c r="K15" s="58">
        <v>1</v>
      </c>
      <c r="L15" s="58">
        <v>100</v>
      </c>
      <c r="M15" s="58">
        <v>21</v>
      </c>
      <c r="N15" s="58">
        <v>4</v>
      </c>
      <c r="O15" s="58" t="s">
        <v>1476</v>
      </c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</row>
    <row r="16" spans="1:26" ht="14.25" customHeight="1">
      <c r="A16" s="59" t="s">
        <v>1487</v>
      </c>
      <c r="B16" s="58" t="s">
        <v>1486</v>
      </c>
      <c r="C16" s="58" t="s">
        <v>3</v>
      </c>
      <c r="D16" s="58" t="s">
        <v>155</v>
      </c>
      <c r="E16" s="58" t="s">
        <v>133</v>
      </c>
      <c r="F16" s="58">
        <v>100</v>
      </c>
      <c r="G16" s="58">
        <v>0.5</v>
      </c>
      <c r="H16" s="58">
        <v>5.5</v>
      </c>
      <c r="I16" s="58">
        <v>0.85</v>
      </c>
      <c r="J16" s="58">
        <v>500</v>
      </c>
      <c r="K16" s="58">
        <v>1</v>
      </c>
      <c r="L16" s="58">
        <v>100</v>
      </c>
      <c r="M16" s="58">
        <v>21</v>
      </c>
      <c r="N16" s="58">
        <v>4</v>
      </c>
      <c r="O16" s="58" t="s">
        <v>1476</v>
      </c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</row>
    <row r="17" spans="1:26" ht="14.25" customHeight="1">
      <c r="A17" s="59" t="s">
        <v>1488</v>
      </c>
      <c r="B17" s="58" t="s">
        <v>316</v>
      </c>
      <c r="C17" s="58" t="s">
        <v>3</v>
      </c>
      <c r="D17" s="58" t="s">
        <v>155</v>
      </c>
      <c r="E17" s="58" t="s">
        <v>155</v>
      </c>
      <c r="F17" s="58">
        <v>40</v>
      </c>
      <c r="G17" s="58">
        <v>0.2</v>
      </c>
      <c r="H17" s="58">
        <v>0.6</v>
      </c>
      <c r="I17" s="58">
        <v>1</v>
      </c>
      <c r="J17" s="58">
        <v>40</v>
      </c>
      <c r="K17" s="58">
        <v>1</v>
      </c>
      <c r="L17" s="58">
        <v>25</v>
      </c>
      <c r="M17" s="58" t="s">
        <v>155</v>
      </c>
      <c r="N17" s="58" t="s">
        <v>155</v>
      </c>
      <c r="O17" s="58" t="s">
        <v>1489</v>
      </c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</row>
    <row r="18" spans="1:26" ht="14.25" customHeight="1">
      <c r="A18" s="59" t="s">
        <v>1490</v>
      </c>
      <c r="B18" s="58" t="s">
        <v>316</v>
      </c>
      <c r="C18" s="58" t="s">
        <v>3</v>
      </c>
      <c r="D18" s="58" t="s">
        <v>155</v>
      </c>
      <c r="E18" s="58" t="s">
        <v>155</v>
      </c>
      <c r="F18" s="58">
        <v>40</v>
      </c>
      <c r="G18" s="58">
        <v>0.2</v>
      </c>
      <c r="H18" s="58">
        <v>0.6</v>
      </c>
      <c r="I18" s="58">
        <v>1</v>
      </c>
      <c r="J18" s="58">
        <v>40</v>
      </c>
      <c r="K18" s="58">
        <v>1</v>
      </c>
      <c r="L18" s="58">
        <v>25</v>
      </c>
      <c r="M18" s="58" t="s">
        <v>155</v>
      </c>
      <c r="N18" s="58" t="s">
        <v>155</v>
      </c>
      <c r="O18" s="58" t="s">
        <v>1491</v>
      </c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</row>
    <row r="19" spans="1:26" ht="14.25" customHeight="1">
      <c r="A19" s="59" t="s">
        <v>1492</v>
      </c>
      <c r="B19" s="58" t="s">
        <v>316</v>
      </c>
      <c r="C19" s="58" t="s">
        <v>3</v>
      </c>
      <c r="D19" s="58" t="s">
        <v>155</v>
      </c>
      <c r="E19" s="58" t="s">
        <v>133</v>
      </c>
      <c r="F19" s="58">
        <v>40</v>
      </c>
      <c r="G19" s="58">
        <v>0.2</v>
      </c>
      <c r="H19" s="58">
        <v>0.6</v>
      </c>
      <c r="I19" s="58">
        <v>1</v>
      </c>
      <c r="J19" s="58">
        <v>40</v>
      </c>
      <c r="K19" s="58">
        <v>1</v>
      </c>
      <c r="L19" s="58">
        <v>25</v>
      </c>
      <c r="M19" s="58" t="s">
        <v>155</v>
      </c>
      <c r="N19" s="58" t="s">
        <v>155</v>
      </c>
      <c r="O19" s="58" t="s">
        <v>1491</v>
      </c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</row>
    <row r="20" spans="1:26" ht="14.25" customHeight="1">
      <c r="A20" s="59" t="s">
        <v>1493</v>
      </c>
      <c r="B20" s="58" t="s">
        <v>324</v>
      </c>
      <c r="C20" s="58" t="s">
        <v>3</v>
      </c>
      <c r="D20" s="58" t="s">
        <v>155</v>
      </c>
      <c r="E20" s="58" t="s">
        <v>155</v>
      </c>
      <c r="F20" s="58">
        <v>40</v>
      </c>
      <c r="G20" s="58">
        <v>0.2</v>
      </c>
      <c r="H20" s="58">
        <v>0.6</v>
      </c>
      <c r="I20" s="58">
        <v>1</v>
      </c>
      <c r="J20" s="58">
        <v>40</v>
      </c>
      <c r="K20" s="58">
        <v>1</v>
      </c>
      <c r="L20" s="58">
        <v>25</v>
      </c>
      <c r="M20" s="58" t="s">
        <v>155</v>
      </c>
      <c r="N20" s="58" t="s">
        <v>155</v>
      </c>
      <c r="O20" s="58" t="s">
        <v>1494</v>
      </c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</row>
    <row r="21" spans="1:26" ht="14.25" customHeight="1">
      <c r="A21" s="59" t="s">
        <v>1495</v>
      </c>
      <c r="B21" s="58" t="s">
        <v>324</v>
      </c>
      <c r="C21" s="58" t="s">
        <v>3</v>
      </c>
      <c r="D21" s="58" t="s">
        <v>155</v>
      </c>
      <c r="E21" s="58" t="s">
        <v>133</v>
      </c>
      <c r="F21" s="58">
        <v>40</v>
      </c>
      <c r="G21" s="58">
        <v>0.2</v>
      </c>
      <c r="H21" s="58">
        <v>0.6</v>
      </c>
      <c r="I21" s="58">
        <v>1</v>
      </c>
      <c r="J21" s="58">
        <v>40</v>
      </c>
      <c r="K21" s="58">
        <v>1</v>
      </c>
      <c r="L21" s="58">
        <v>25</v>
      </c>
      <c r="M21" s="58" t="s">
        <v>155</v>
      </c>
      <c r="N21" s="58" t="s">
        <v>155</v>
      </c>
      <c r="O21" s="58" t="s">
        <v>1494</v>
      </c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</row>
    <row r="22" spans="1:26" ht="14.25" customHeight="1">
      <c r="A22" s="59" t="s">
        <v>1496</v>
      </c>
      <c r="B22" s="58" t="s">
        <v>316</v>
      </c>
      <c r="C22" s="58" t="s">
        <v>3</v>
      </c>
      <c r="D22" s="58" t="s">
        <v>155</v>
      </c>
      <c r="E22" s="58" t="s">
        <v>133</v>
      </c>
      <c r="F22" s="58">
        <v>40</v>
      </c>
      <c r="G22" s="58">
        <v>0.2</v>
      </c>
      <c r="H22" s="58">
        <v>0.6</v>
      </c>
      <c r="I22" s="58">
        <v>1</v>
      </c>
      <c r="J22" s="58">
        <v>40</v>
      </c>
      <c r="K22" s="58">
        <v>1</v>
      </c>
      <c r="L22" s="58">
        <v>25</v>
      </c>
      <c r="M22" s="58" t="s">
        <v>155</v>
      </c>
      <c r="N22" s="58" t="s">
        <v>155</v>
      </c>
      <c r="O22" s="58" t="s">
        <v>1489</v>
      </c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</row>
    <row r="23" spans="1:26" ht="14.25" customHeight="1">
      <c r="A23" s="59" t="s">
        <v>1497</v>
      </c>
      <c r="B23" s="58" t="s">
        <v>312</v>
      </c>
      <c r="C23" s="58" t="s">
        <v>3</v>
      </c>
      <c r="D23" s="58" t="s">
        <v>155</v>
      </c>
      <c r="E23" s="58" t="s">
        <v>155</v>
      </c>
      <c r="F23" s="58">
        <v>40</v>
      </c>
      <c r="G23" s="58">
        <v>0.2</v>
      </c>
      <c r="H23" s="58">
        <v>0.6</v>
      </c>
      <c r="I23" s="58">
        <v>1</v>
      </c>
      <c r="J23" s="58">
        <v>40</v>
      </c>
      <c r="K23" s="58">
        <v>1</v>
      </c>
      <c r="L23" s="58">
        <v>25</v>
      </c>
      <c r="M23" s="58" t="s">
        <v>155</v>
      </c>
      <c r="N23" s="58" t="s">
        <v>155</v>
      </c>
      <c r="O23" s="58" t="s">
        <v>1491</v>
      </c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</row>
    <row r="24" spans="1:26" ht="14.25" customHeight="1">
      <c r="A24" s="59" t="s">
        <v>1498</v>
      </c>
      <c r="B24" s="58" t="s">
        <v>312</v>
      </c>
      <c r="C24" s="58" t="s">
        <v>3</v>
      </c>
      <c r="D24" s="58" t="s">
        <v>155</v>
      </c>
      <c r="E24" s="58" t="s">
        <v>133</v>
      </c>
      <c r="F24" s="58">
        <v>40</v>
      </c>
      <c r="G24" s="58">
        <v>0.2</v>
      </c>
      <c r="H24" s="58">
        <v>0.6</v>
      </c>
      <c r="I24" s="58">
        <v>1</v>
      </c>
      <c r="J24" s="58">
        <v>40</v>
      </c>
      <c r="K24" s="58">
        <v>1</v>
      </c>
      <c r="L24" s="58">
        <v>25</v>
      </c>
      <c r="M24" s="58" t="s">
        <v>155</v>
      </c>
      <c r="N24" s="58" t="s">
        <v>155</v>
      </c>
      <c r="O24" s="58" t="s">
        <v>1491</v>
      </c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</row>
    <row r="25" spans="1:26" ht="14.25" customHeight="1">
      <c r="A25" s="59" t="s">
        <v>1499</v>
      </c>
      <c r="B25" s="58" t="s">
        <v>316</v>
      </c>
      <c r="C25" s="58" t="s">
        <v>3</v>
      </c>
      <c r="D25" s="58" t="s">
        <v>155</v>
      </c>
      <c r="E25" s="58" t="s">
        <v>155</v>
      </c>
      <c r="F25" s="58">
        <v>40</v>
      </c>
      <c r="G25" s="58">
        <v>0.2</v>
      </c>
      <c r="H25" s="58">
        <v>0.6</v>
      </c>
      <c r="I25" s="58">
        <v>1</v>
      </c>
      <c r="J25" s="58">
        <v>40</v>
      </c>
      <c r="K25" s="58">
        <v>1</v>
      </c>
      <c r="L25" s="58">
        <v>25</v>
      </c>
      <c r="M25" s="58" t="s">
        <v>155</v>
      </c>
      <c r="N25" s="58" t="s">
        <v>155</v>
      </c>
      <c r="O25" s="58" t="s">
        <v>1500</v>
      </c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</row>
    <row r="26" spans="1:26" ht="14.25" customHeight="1">
      <c r="A26" s="59" t="s">
        <v>1501</v>
      </c>
      <c r="B26" s="58" t="s">
        <v>316</v>
      </c>
      <c r="C26" s="58" t="s">
        <v>3</v>
      </c>
      <c r="D26" s="58" t="s">
        <v>155</v>
      </c>
      <c r="E26" s="58" t="s">
        <v>133</v>
      </c>
      <c r="F26" s="58">
        <v>40</v>
      </c>
      <c r="G26" s="58">
        <v>0.2</v>
      </c>
      <c r="H26" s="58">
        <v>0.6</v>
      </c>
      <c r="I26" s="58">
        <v>1</v>
      </c>
      <c r="J26" s="58">
        <v>40</v>
      </c>
      <c r="K26" s="58">
        <v>1</v>
      </c>
      <c r="L26" s="58">
        <v>25</v>
      </c>
      <c r="M26" s="58" t="s">
        <v>155</v>
      </c>
      <c r="N26" s="58" t="s">
        <v>155</v>
      </c>
      <c r="O26" s="58" t="s">
        <v>1500</v>
      </c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</row>
    <row r="27" spans="1:26" ht="14.25" customHeight="1">
      <c r="A27" s="59" t="s">
        <v>1502</v>
      </c>
      <c r="B27" s="58" t="s">
        <v>324</v>
      </c>
      <c r="C27" s="58" t="s">
        <v>3</v>
      </c>
      <c r="D27" s="58" t="s">
        <v>155</v>
      </c>
      <c r="E27" s="58" t="s">
        <v>155</v>
      </c>
      <c r="F27" s="58">
        <v>40</v>
      </c>
      <c r="G27" s="58">
        <v>0.2</v>
      </c>
      <c r="H27" s="58">
        <v>0.6</v>
      </c>
      <c r="I27" s="58">
        <v>1</v>
      </c>
      <c r="J27" s="58">
        <v>40</v>
      </c>
      <c r="K27" s="58">
        <v>1</v>
      </c>
      <c r="L27" s="58">
        <v>25</v>
      </c>
      <c r="M27" s="58" t="s">
        <v>155</v>
      </c>
      <c r="N27" s="58" t="s">
        <v>155</v>
      </c>
      <c r="O27" s="58" t="s">
        <v>1503</v>
      </c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</row>
    <row r="28" spans="1:26" ht="14.25" customHeight="1">
      <c r="A28" s="59" t="s">
        <v>1504</v>
      </c>
      <c r="B28" s="58" t="s">
        <v>324</v>
      </c>
      <c r="C28" s="58" t="s">
        <v>3</v>
      </c>
      <c r="D28" s="58" t="s">
        <v>155</v>
      </c>
      <c r="E28" s="58" t="s">
        <v>133</v>
      </c>
      <c r="F28" s="58">
        <v>40</v>
      </c>
      <c r="G28" s="58">
        <v>0.2</v>
      </c>
      <c r="H28" s="58">
        <v>0.6</v>
      </c>
      <c r="I28" s="58">
        <v>1</v>
      </c>
      <c r="J28" s="58">
        <v>40</v>
      </c>
      <c r="K28" s="58">
        <v>1</v>
      </c>
      <c r="L28" s="58">
        <v>25</v>
      </c>
      <c r="M28" s="58" t="s">
        <v>155</v>
      </c>
      <c r="N28" s="58" t="s">
        <v>155</v>
      </c>
      <c r="O28" s="58" t="s">
        <v>1503</v>
      </c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</row>
    <row r="29" spans="1:26" ht="14.25" customHeight="1">
      <c r="A29" s="59" t="s">
        <v>1505</v>
      </c>
      <c r="B29" s="58" t="s">
        <v>312</v>
      </c>
      <c r="C29" s="58" t="s">
        <v>3</v>
      </c>
      <c r="D29" s="58" t="s">
        <v>155</v>
      </c>
      <c r="E29" s="58" t="s">
        <v>155</v>
      </c>
      <c r="F29" s="58">
        <v>40</v>
      </c>
      <c r="G29" s="58">
        <v>0.2</v>
      </c>
      <c r="H29" s="58">
        <v>0.6</v>
      </c>
      <c r="I29" s="58">
        <v>1</v>
      </c>
      <c r="J29" s="58">
        <v>40</v>
      </c>
      <c r="K29" s="58">
        <v>1</v>
      </c>
      <c r="L29" s="58">
        <v>25</v>
      </c>
      <c r="M29" s="58" t="s">
        <v>155</v>
      </c>
      <c r="N29" s="58" t="s">
        <v>155</v>
      </c>
      <c r="O29" s="58" t="s">
        <v>1500</v>
      </c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</row>
    <row r="30" spans="1:26" ht="14.25" customHeight="1">
      <c r="A30" s="59" t="s">
        <v>1506</v>
      </c>
      <c r="B30" s="58" t="s">
        <v>312</v>
      </c>
      <c r="C30" s="58" t="s">
        <v>3</v>
      </c>
      <c r="D30" s="58" t="s">
        <v>155</v>
      </c>
      <c r="E30" s="58" t="s">
        <v>133</v>
      </c>
      <c r="F30" s="58">
        <v>40</v>
      </c>
      <c r="G30" s="58">
        <v>0.2</v>
      </c>
      <c r="H30" s="58">
        <v>0.6</v>
      </c>
      <c r="I30" s="58">
        <v>1</v>
      </c>
      <c r="J30" s="58">
        <v>40</v>
      </c>
      <c r="K30" s="58">
        <v>1</v>
      </c>
      <c r="L30" s="58">
        <v>25</v>
      </c>
      <c r="M30" s="58" t="s">
        <v>155</v>
      </c>
      <c r="N30" s="58" t="s">
        <v>155</v>
      </c>
      <c r="O30" s="58" t="s">
        <v>1500</v>
      </c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</row>
    <row r="31" spans="1:26" ht="14.25" customHeight="1">
      <c r="A31" s="59" t="s">
        <v>1507</v>
      </c>
      <c r="B31" s="58" t="s">
        <v>316</v>
      </c>
      <c r="C31" s="58" t="s">
        <v>3</v>
      </c>
      <c r="D31" s="58" t="s">
        <v>155</v>
      </c>
      <c r="E31" s="58" t="s">
        <v>155</v>
      </c>
      <c r="F31" s="58">
        <v>40</v>
      </c>
      <c r="G31" s="58">
        <v>0.2</v>
      </c>
      <c r="H31" s="58">
        <v>0.6</v>
      </c>
      <c r="I31" s="58">
        <v>1</v>
      </c>
      <c r="J31" s="58">
        <v>40</v>
      </c>
      <c r="K31" s="58">
        <v>1</v>
      </c>
      <c r="L31" s="58">
        <v>25</v>
      </c>
      <c r="M31" s="58" t="s">
        <v>155</v>
      </c>
      <c r="N31" s="58" t="s">
        <v>155</v>
      </c>
      <c r="O31" s="58" t="s">
        <v>1508</v>
      </c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</row>
    <row r="32" spans="1:26" ht="14.25" customHeight="1">
      <c r="A32" s="59" t="s">
        <v>1509</v>
      </c>
      <c r="B32" s="58" t="s">
        <v>316</v>
      </c>
      <c r="C32" s="58" t="s">
        <v>3</v>
      </c>
      <c r="D32" s="58" t="s">
        <v>155</v>
      </c>
      <c r="E32" s="58" t="s">
        <v>133</v>
      </c>
      <c r="F32" s="58">
        <v>40</v>
      </c>
      <c r="G32" s="58">
        <v>0.2</v>
      </c>
      <c r="H32" s="58">
        <v>0.6</v>
      </c>
      <c r="I32" s="58">
        <v>1</v>
      </c>
      <c r="J32" s="58">
        <v>40</v>
      </c>
      <c r="K32" s="58">
        <v>1</v>
      </c>
      <c r="L32" s="58">
        <v>25</v>
      </c>
      <c r="M32" s="58" t="s">
        <v>155</v>
      </c>
      <c r="N32" s="58" t="s">
        <v>155</v>
      </c>
      <c r="O32" s="58" t="s">
        <v>1508</v>
      </c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</row>
    <row r="33" spans="1:26" ht="14.25" customHeight="1">
      <c r="A33" s="59" t="s">
        <v>1510</v>
      </c>
      <c r="B33" s="58" t="s">
        <v>324</v>
      </c>
      <c r="C33" s="58" t="s">
        <v>3</v>
      </c>
      <c r="D33" s="58" t="s">
        <v>155</v>
      </c>
      <c r="E33" s="58" t="s">
        <v>155</v>
      </c>
      <c r="F33" s="58">
        <v>40</v>
      </c>
      <c r="G33" s="58">
        <v>0.2</v>
      </c>
      <c r="H33" s="58">
        <v>0.6</v>
      </c>
      <c r="I33" s="58">
        <v>1</v>
      </c>
      <c r="J33" s="58">
        <v>40</v>
      </c>
      <c r="K33" s="58">
        <v>1</v>
      </c>
      <c r="L33" s="58">
        <v>25</v>
      </c>
      <c r="M33" s="58" t="s">
        <v>155</v>
      </c>
      <c r="N33" s="58" t="s">
        <v>155</v>
      </c>
      <c r="O33" s="58" t="s">
        <v>1511</v>
      </c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</row>
    <row r="34" spans="1:26" ht="14.25" customHeight="1">
      <c r="A34" s="59" t="s">
        <v>1512</v>
      </c>
      <c r="B34" s="58" t="s">
        <v>324</v>
      </c>
      <c r="C34" s="58" t="s">
        <v>3</v>
      </c>
      <c r="D34" s="58" t="s">
        <v>155</v>
      </c>
      <c r="E34" s="58" t="s">
        <v>133</v>
      </c>
      <c r="F34" s="58">
        <v>40</v>
      </c>
      <c r="G34" s="58">
        <v>0.2</v>
      </c>
      <c r="H34" s="58">
        <v>0.6</v>
      </c>
      <c r="I34" s="58">
        <v>1</v>
      </c>
      <c r="J34" s="58">
        <v>40</v>
      </c>
      <c r="K34" s="58">
        <v>1</v>
      </c>
      <c r="L34" s="58">
        <v>25</v>
      </c>
      <c r="M34" s="58" t="s">
        <v>155</v>
      </c>
      <c r="N34" s="58" t="s">
        <v>155</v>
      </c>
      <c r="O34" s="58" t="s">
        <v>1511</v>
      </c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</row>
    <row r="35" spans="1:26" ht="14.25" customHeight="1">
      <c r="A35" s="59" t="s">
        <v>1513</v>
      </c>
      <c r="B35" s="58" t="s">
        <v>312</v>
      </c>
      <c r="C35" s="58" t="s">
        <v>3</v>
      </c>
      <c r="D35" s="58" t="s">
        <v>155</v>
      </c>
      <c r="E35" s="58" t="s">
        <v>155</v>
      </c>
      <c r="F35" s="58">
        <v>40</v>
      </c>
      <c r="G35" s="58">
        <v>0.2</v>
      </c>
      <c r="H35" s="58">
        <v>0.6</v>
      </c>
      <c r="I35" s="58">
        <v>1</v>
      </c>
      <c r="J35" s="58">
        <v>40</v>
      </c>
      <c r="K35" s="58">
        <v>1</v>
      </c>
      <c r="L35" s="58">
        <v>25</v>
      </c>
      <c r="M35" s="58" t="s">
        <v>155</v>
      </c>
      <c r="N35" s="58" t="s">
        <v>155</v>
      </c>
      <c r="O35" s="58" t="s">
        <v>1508</v>
      </c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</row>
    <row r="36" spans="1:26" ht="14.25" customHeight="1">
      <c r="A36" s="59" t="s">
        <v>1514</v>
      </c>
      <c r="B36" s="58" t="s">
        <v>312</v>
      </c>
      <c r="C36" s="58" t="s">
        <v>3</v>
      </c>
      <c r="D36" s="58" t="s">
        <v>155</v>
      </c>
      <c r="E36" s="58" t="s">
        <v>133</v>
      </c>
      <c r="F36" s="58">
        <v>40</v>
      </c>
      <c r="G36" s="58">
        <v>0.2</v>
      </c>
      <c r="H36" s="58">
        <v>0.6</v>
      </c>
      <c r="I36" s="58">
        <v>1</v>
      </c>
      <c r="J36" s="58">
        <v>40</v>
      </c>
      <c r="K36" s="58">
        <v>1</v>
      </c>
      <c r="L36" s="58">
        <v>25</v>
      </c>
      <c r="M36" s="58" t="s">
        <v>155</v>
      </c>
      <c r="N36" s="58" t="s">
        <v>155</v>
      </c>
      <c r="O36" s="58" t="s">
        <v>1508</v>
      </c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</row>
    <row r="37" spans="1:26" ht="14.25" customHeight="1">
      <c r="A37" s="59" t="s">
        <v>1515</v>
      </c>
      <c r="B37" s="58" t="s">
        <v>1475</v>
      </c>
      <c r="C37" s="58" t="s">
        <v>3</v>
      </c>
      <c r="D37" s="58" t="s">
        <v>155</v>
      </c>
      <c r="E37" s="58" t="s">
        <v>155</v>
      </c>
      <c r="F37" s="58">
        <v>40</v>
      </c>
      <c r="G37" s="58">
        <v>0.2</v>
      </c>
      <c r="H37" s="58">
        <v>0.5</v>
      </c>
      <c r="I37" s="58">
        <v>1</v>
      </c>
      <c r="J37" s="58">
        <v>40</v>
      </c>
      <c r="K37" s="58">
        <v>1</v>
      </c>
      <c r="L37" s="58">
        <v>25</v>
      </c>
      <c r="M37" s="58" t="s">
        <v>155</v>
      </c>
      <c r="N37" s="58" t="s">
        <v>155</v>
      </c>
      <c r="O37" s="58" t="s">
        <v>1476</v>
      </c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</row>
    <row r="38" spans="1:26" ht="14.25" customHeight="1">
      <c r="A38" s="59" t="s">
        <v>1516</v>
      </c>
      <c r="B38" s="58" t="s">
        <v>324</v>
      </c>
      <c r="C38" s="58" t="s">
        <v>3</v>
      </c>
      <c r="D38" s="58" t="s">
        <v>155</v>
      </c>
      <c r="E38" s="58" t="s">
        <v>155</v>
      </c>
      <c r="F38" s="58">
        <v>40</v>
      </c>
      <c r="G38" s="58">
        <v>0.2</v>
      </c>
      <c r="H38" s="58">
        <v>0.6</v>
      </c>
      <c r="I38" s="58">
        <v>1</v>
      </c>
      <c r="J38" s="58">
        <v>40</v>
      </c>
      <c r="K38" s="58">
        <v>1</v>
      </c>
      <c r="L38" s="58">
        <v>25</v>
      </c>
      <c r="M38" s="58" t="s">
        <v>155</v>
      </c>
      <c r="N38" s="58" t="s">
        <v>155</v>
      </c>
      <c r="O38" s="58" t="s">
        <v>1517</v>
      </c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</row>
    <row r="39" spans="1:26" ht="14.25" customHeight="1">
      <c r="A39" s="59" t="s">
        <v>1518</v>
      </c>
      <c r="B39" s="58" t="s">
        <v>324</v>
      </c>
      <c r="C39" s="58" t="s">
        <v>3</v>
      </c>
      <c r="D39" s="58" t="s">
        <v>155</v>
      </c>
      <c r="E39" s="58" t="s">
        <v>133</v>
      </c>
      <c r="F39" s="58">
        <v>40</v>
      </c>
      <c r="G39" s="58">
        <v>0.2</v>
      </c>
      <c r="H39" s="58">
        <v>0.6</v>
      </c>
      <c r="I39" s="58">
        <v>1</v>
      </c>
      <c r="J39" s="58">
        <v>40</v>
      </c>
      <c r="K39" s="58">
        <v>1</v>
      </c>
      <c r="L39" s="58">
        <v>25</v>
      </c>
      <c r="M39" s="58" t="s">
        <v>155</v>
      </c>
      <c r="N39" s="58" t="s">
        <v>155</v>
      </c>
      <c r="O39" s="58" t="s">
        <v>1517</v>
      </c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</row>
    <row r="40" spans="1:26" ht="14.25" customHeight="1">
      <c r="A40" s="59" t="s">
        <v>1519</v>
      </c>
      <c r="B40" s="58" t="s">
        <v>312</v>
      </c>
      <c r="C40" s="58" t="s">
        <v>3</v>
      </c>
      <c r="D40" s="58" t="s">
        <v>155</v>
      </c>
      <c r="E40" s="58" t="s">
        <v>155</v>
      </c>
      <c r="F40" s="58">
        <v>40</v>
      </c>
      <c r="G40" s="58">
        <v>0.2</v>
      </c>
      <c r="H40" s="58">
        <v>0.6</v>
      </c>
      <c r="I40" s="58">
        <v>1</v>
      </c>
      <c r="J40" s="58">
        <v>40</v>
      </c>
      <c r="K40" s="58">
        <v>1</v>
      </c>
      <c r="L40" s="58">
        <v>25</v>
      </c>
      <c r="M40" s="58" t="s">
        <v>155</v>
      </c>
      <c r="N40" s="58" t="s">
        <v>155</v>
      </c>
      <c r="O40" s="58" t="s">
        <v>1489</v>
      </c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</row>
    <row r="41" spans="1:26" ht="14.25" customHeight="1">
      <c r="A41" s="59" t="s">
        <v>1520</v>
      </c>
      <c r="B41" s="58" t="s">
        <v>312</v>
      </c>
      <c r="C41" s="58" t="s">
        <v>3</v>
      </c>
      <c r="D41" s="58" t="s">
        <v>155</v>
      </c>
      <c r="E41" s="58" t="s">
        <v>133</v>
      </c>
      <c r="F41" s="58">
        <v>40</v>
      </c>
      <c r="G41" s="58">
        <v>0.2</v>
      </c>
      <c r="H41" s="58">
        <v>0.6</v>
      </c>
      <c r="I41" s="58">
        <v>1</v>
      </c>
      <c r="J41" s="58">
        <v>40</v>
      </c>
      <c r="K41" s="58">
        <v>1</v>
      </c>
      <c r="L41" s="58">
        <v>25</v>
      </c>
      <c r="M41" s="58" t="s">
        <v>155</v>
      </c>
      <c r="N41" s="58" t="s">
        <v>155</v>
      </c>
      <c r="O41" s="58" t="s">
        <v>1489</v>
      </c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</row>
    <row r="42" spans="1:26" ht="14.25" customHeight="1">
      <c r="A42" s="59" t="s">
        <v>1521</v>
      </c>
      <c r="B42" s="58" t="s">
        <v>1486</v>
      </c>
      <c r="C42" s="58" t="s">
        <v>3</v>
      </c>
      <c r="D42" s="58" t="s">
        <v>155</v>
      </c>
      <c r="E42" s="58" t="s">
        <v>155</v>
      </c>
      <c r="F42" s="58">
        <v>40</v>
      </c>
      <c r="G42" s="58">
        <v>0.2</v>
      </c>
      <c r="H42" s="58">
        <v>4</v>
      </c>
      <c r="I42" s="58">
        <v>1</v>
      </c>
      <c r="J42" s="58">
        <v>40</v>
      </c>
      <c r="K42" s="58">
        <v>10</v>
      </c>
      <c r="L42" s="58">
        <v>40</v>
      </c>
      <c r="M42" s="58" t="s">
        <v>155</v>
      </c>
      <c r="N42" s="58" t="s">
        <v>155</v>
      </c>
      <c r="O42" s="58" t="s">
        <v>1476</v>
      </c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</row>
    <row r="43" spans="1:26" ht="14.25" customHeight="1">
      <c r="A43" s="59" t="s">
        <v>1522</v>
      </c>
      <c r="B43" s="58" t="s">
        <v>1486</v>
      </c>
      <c r="C43" s="58" t="s">
        <v>3</v>
      </c>
      <c r="D43" s="58" t="s">
        <v>155</v>
      </c>
      <c r="E43" s="58" t="s">
        <v>133</v>
      </c>
      <c r="F43" s="58">
        <v>40</v>
      </c>
      <c r="G43" s="58">
        <v>0.2</v>
      </c>
      <c r="H43" s="58">
        <v>4</v>
      </c>
      <c r="I43" s="58">
        <v>1</v>
      </c>
      <c r="J43" s="58">
        <v>40</v>
      </c>
      <c r="K43" s="58">
        <v>1</v>
      </c>
      <c r="L43" s="58">
        <v>40</v>
      </c>
      <c r="M43" s="58" t="s">
        <v>155</v>
      </c>
      <c r="N43" s="58" t="s">
        <v>155</v>
      </c>
      <c r="O43" s="58" t="s">
        <v>1476</v>
      </c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</row>
    <row r="44" spans="1:26" ht="14.25" customHeight="1">
      <c r="A44" s="59" t="s">
        <v>1523</v>
      </c>
      <c r="B44" s="58" t="s">
        <v>316</v>
      </c>
      <c r="C44" s="58" t="s">
        <v>3</v>
      </c>
      <c r="D44" s="58" t="s">
        <v>155</v>
      </c>
      <c r="E44" s="58" t="s">
        <v>155</v>
      </c>
      <c r="F44" s="58">
        <v>70</v>
      </c>
      <c r="G44" s="58">
        <v>0.2</v>
      </c>
      <c r="H44" s="58">
        <v>0.6</v>
      </c>
      <c r="I44" s="58">
        <v>1</v>
      </c>
      <c r="J44" s="58">
        <v>15</v>
      </c>
      <c r="K44" s="58">
        <v>1</v>
      </c>
      <c r="L44" s="58">
        <v>70</v>
      </c>
      <c r="M44" s="58" t="s">
        <v>155</v>
      </c>
      <c r="N44" s="58" t="s">
        <v>155</v>
      </c>
      <c r="O44" s="58" t="s">
        <v>1489</v>
      </c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</row>
    <row r="45" spans="1:26" ht="14.25" customHeight="1">
      <c r="A45" s="59" t="s">
        <v>1524</v>
      </c>
      <c r="B45" s="58" t="s">
        <v>316</v>
      </c>
      <c r="C45" s="58" t="s">
        <v>3</v>
      </c>
      <c r="D45" s="58" t="s">
        <v>155</v>
      </c>
      <c r="E45" s="58" t="s">
        <v>155</v>
      </c>
      <c r="F45" s="58">
        <v>70</v>
      </c>
      <c r="G45" s="58">
        <v>0.2</v>
      </c>
      <c r="H45" s="58">
        <v>0.6</v>
      </c>
      <c r="I45" s="58">
        <v>1</v>
      </c>
      <c r="J45" s="58">
        <v>15</v>
      </c>
      <c r="K45" s="58">
        <v>1</v>
      </c>
      <c r="L45" s="58">
        <v>70</v>
      </c>
      <c r="M45" s="58" t="s">
        <v>155</v>
      </c>
      <c r="N45" s="58" t="s">
        <v>155</v>
      </c>
      <c r="O45" s="58" t="s">
        <v>1491</v>
      </c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</row>
    <row r="46" spans="1:26" ht="14.25" customHeight="1">
      <c r="A46" s="59" t="s">
        <v>1525</v>
      </c>
      <c r="B46" s="58" t="s">
        <v>316</v>
      </c>
      <c r="C46" s="58" t="s">
        <v>3</v>
      </c>
      <c r="D46" s="58" t="s">
        <v>155</v>
      </c>
      <c r="E46" s="58" t="s">
        <v>133</v>
      </c>
      <c r="F46" s="58">
        <v>70</v>
      </c>
      <c r="G46" s="58">
        <v>0.2</v>
      </c>
      <c r="H46" s="58">
        <v>0.6</v>
      </c>
      <c r="I46" s="58">
        <v>1</v>
      </c>
      <c r="J46" s="58">
        <v>15</v>
      </c>
      <c r="K46" s="58">
        <v>1</v>
      </c>
      <c r="L46" s="58">
        <v>70</v>
      </c>
      <c r="M46" s="58" t="s">
        <v>155</v>
      </c>
      <c r="N46" s="58" t="s">
        <v>155</v>
      </c>
      <c r="O46" s="58" t="s">
        <v>1491</v>
      </c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</row>
    <row r="47" spans="1:26" ht="14.25" customHeight="1">
      <c r="A47" s="59" t="s">
        <v>1526</v>
      </c>
      <c r="B47" s="58" t="s">
        <v>324</v>
      </c>
      <c r="C47" s="58" t="s">
        <v>3</v>
      </c>
      <c r="D47" s="58" t="s">
        <v>155</v>
      </c>
      <c r="E47" s="58" t="s">
        <v>155</v>
      </c>
      <c r="F47" s="58">
        <v>70</v>
      </c>
      <c r="G47" s="58">
        <v>0.2</v>
      </c>
      <c r="H47" s="58">
        <v>0.6</v>
      </c>
      <c r="I47" s="58">
        <v>1</v>
      </c>
      <c r="J47" s="58">
        <v>15</v>
      </c>
      <c r="K47" s="58">
        <v>0.1</v>
      </c>
      <c r="L47" s="58">
        <v>50</v>
      </c>
      <c r="M47" s="58">
        <v>1.25</v>
      </c>
      <c r="N47" s="58">
        <v>0</v>
      </c>
      <c r="O47" s="58" t="s">
        <v>1494</v>
      </c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</row>
    <row r="48" spans="1:26" ht="14.25" customHeight="1">
      <c r="A48" s="59" t="s">
        <v>1527</v>
      </c>
      <c r="B48" s="58" t="s">
        <v>324</v>
      </c>
      <c r="C48" s="58" t="s">
        <v>3</v>
      </c>
      <c r="D48" s="58" t="s">
        <v>155</v>
      </c>
      <c r="E48" s="58" t="s">
        <v>133</v>
      </c>
      <c r="F48" s="58">
        <v>70</v>
      </c>
      <c r="G48" s="58">
        <v>0.2</v>
      </c>
      <c r="H48" s="58">
        <v>0.6</v>
      </c>
      <c r="I48" s="58">
        <v>0.9</v>
      </c>
      <c r="J48" s="58">
        <v>15</v>
      </c>
      <c r="K48" s="58">
        <v>0.1</v>
      </c>
      <c r="L48" s="58">
        <v>50</v>
      </c>
      <c r="M48" s="58" t="s">
        <v>155</v>
      </c>
      <c r="N48" s="58" t="s">
        <v>155</v>
      </c>
      <c r="O48" s="58" t="s">
        <v>1494</v>
      </c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</row>
    <row r="49" spans="1:26" ht="14.25" customHeight="1">
      <c r="A49" s="59" t="s">
        <v>1528</v>
      </c>
      <c r="B49" s="58" t="s">
        <v>316</v>
      </c>
      <c r="C49" s="58" t="s">
        <v>3</v>
      </c>
      <c r="D49" s="58" t="s">
        <v>155</v>
      </c>
      <c r="E49" s="58" t="s">
        <v>133</v>
      </c>
      <c r="F49" s="58">
        <v>70</v>
      </c>
      <c r="G49" s="58">
        <v>0.2</v>
      </c>
      <c r="H49" s="58">
        <v>0.6</v>
      </c>
      <c r="I49" s="58">
        <v>1</v>
      </c>
      <c r="J49" s="58">
        <v>15</v>
      </c>
      <c r="K49" s="58">
        <v>1</v>
      </c>
      <c r="L49" s="58">
        <v>70</v>
      </c>
      <c r="M49" s="58" t="s">
        <v>155</v>
      </c>
      <c r="N49" s="58" t="s">
        <v>155</v>
      </c>
      <c r="O49" s="58" t="s">
        <v>1489</v>
      </c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</row>
    <row r="50" spans="1:26" ht="14.25" customHeight="1">
      <c r="A50" s="59" t="s">
        <v>1529</v>
      </c>
      <c r="B50" s="58" t="s">
        <v>312</v>
      </c>
      <c r="C50" s="58" t="s">
        <v>3</v>
      </c>
      <c r="D50" s="58" t="s">
        <v>155</v>
      </c>
      <c r="E50" s="58" t="s">
        <v>155</v>
      </c>
      <c r="F50" s="58">
        <v>70</v>
      </c>
      <c r="G50" s="58">
        <v>0.2</v>
      </c>
      <c r="H50" s="58">
        <v>0.6</v>
      </c>
      <c r="I50" s="58">
        <v>1</v>
      </c>
      <c r="J50" s="58">
        <v>15</v>
      </c>
      <c r="K50" s="58">
        <v>10</v>
      </c>
      <c r="L50" s="58">
        <v>70</v>
      </c>
      <c r="M50" s="58" t="s">
        <v>155</v>
      </c>
      <c r="N50" s="58" t="s">
        <v>155</v>
      </c>
      <c r="O50" s="58" t="s">
        <v>1491</v>
      </c>
      <c r="P50" s="58"/>
      <c r="Q50" s="58"/>
      <c r="R50" s="58"/>
      <c r="S50" s="58"/>
      <c r="T50" s="58"/>
      <c r="U50" s="58"/>
      <c r="V50" s="58"/>
      <c r="W50" s="58"/>
      <c r="X50" s="58"/>
      <c r="Y50" s="58"/>
      <c r="Z50" s="58"/>
    </row>
    <row r="51" spans="1:26" ht="14.25" customHeight="1">
      <c r="A51" s="59" t="s">
        <v>1530</v>
      </c>
      <c r="B51" s="58" t="s">
        <v>312</v>
      </c>
      <c r="C51" s="58" t="s">
        <v>3</v>
      </c>
      <c r="D51" s="58" t="s">
        <v>155</v>
      </c>
      <c r="E51" s="58" t="s">
        <v>133</v>
      </c>
      <c r="F51" s="58">
        <v>70</v>
      </c>
      <c r="G51" s="58">
        <v>0.2</v>
      </c>
      <c r="H51" s="58">
        <v>0.6</v>
      </c>
      <c r="I51" s="58">
        <v>0.9</v>
      </c>
      <c r="J51" s="58">
        <v>15</v>
      </c>
      <c r="K51" s="58">
        <v>1</v>
      </c>
      <c r="L51" s="58">
        <v>70</v>
      </c>
      <c r="M51" s="58">
        <v>2</v>
      </c>
      <c r="N51" s="58">
        <v>0</v>
      </c>
      <c r="O51" s="58" t="s">
        <v>1491</v>
      </c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</row>
    <row r="52" spans="1:26" ht="14.25" customHeight="1">
      <c r="A52" s="59" t="s">
        <v>1531</v>
      </c>
      <c r="B52" s="58" t="s">
        <v>316</v>
      </c>
      <c r="C52" s="58" t="s">
        <v>3</v>
      </c>
      <c r="D52" s="58" t="s">
        <v>155</v>
      </c>
      <c r="E52" s="58" t="s">
        <v>155</v>
      </c>
      <c r="F52" s="58">
        <v>70</v>
      </c>
      <c r="G52" s="58">
        <v>0.2</v>
      </c>
      <c r="H52" s="58">
        <v>0.6</v>
      </c>
      <c r="I52" s="58">
        <v>1</v>
      </c>
      <c r="J52" s="58">
        <v>15</v>
      </c>
      <c r="K52" s="58">
        <v>1</v>
      </c>
      <c r="L52" s="58">
        <v>70</v>
      </c>
      <c r="M52" s="58" t="s">
        <v>155</v>
      </c>
      <c r="N52" s="58" t="s">
        <v>155</v>
      </c>
      <c r="O52" s="58" t="s">
        <v>1500</v>
      </c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</row>
    <row r="53" spans="1:26" ht="14.25" customHeight="1">
      <c r="A53" s="59" t="s">
        <v>1532</v>
      </c>
      <c r="B53" s="58" t="s">
        <v>316</v>
      </c>
      <c r="C53" s="58" t="s">
        <v>3</v>
      </c>
      <c r="D53" s="58" t="s">
        <v>155</v>
      </c>
      <c r="E53" s="58" t="s">
        <v>133</v>
      </c>
      <c r="F53" s="58">
        <v>70</v>
      </c>
      <c r="G53" s="58">
        <v>0.2</v>
      </c>
      <c r="H53" s="58">
        <v>0.6</v>
      </c>
      <c r="I53" s="58">
        <v>1</v>
      </c>
      <c r="J53" s="58">
        <v>15</v>
      </c>
      <c r="K53" s="58">
        <v>1</v>
      </c>
      <c r="L53" s="58">
        <v>70</v>
      </c>
      <c r="M53" s="58" t="s">
        <v>155</v>
      </c>
      <c r="N53" s="58" t="s">
        <v>155</v>
      </c>
      <c r="O53" s="58" t="s">
        <v>1500</v>
      </c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</row>
    <row r="54" spans="1:26" ht="14.25" customHeight="1">
      <c r="A54" s="59" t="s">
        <v>1533</v>
      </c>
      <c r="B54" s="58" t="s">
        <v>324</v>
      </c>
      <c r="C54" s="58" t="s">
        <v>3</v>
      </c>
      <c r="D54" s="58" t="s">
        <v>155</v>
      </c>
      <c r="E54" s="58" t="s">
        <v>155</v>
      </c>
      <c r="F54" s="58">
        <v>70</v>
      </c>
      <c r="G54" s="58">
        <v>0.2</v>
      </c>
      <c r="H54" s="58">
        <v>0.6</v>
      </c>
      <c r="I54" s="58">
        <v>1</v>
      </c>
      <c r="J54" s="58">
        <v>15</v>
      </c>
      <c r="K54" s="58">
        <v>0.1</v>
      </c>
      <c r="L54" s="58">
        <v>50</v>
      </c>
      <c r="M54" s="58">
        <v>1.25</v>
      </c>
      <c r="N54" s="58">
        <v>0</v>
      </c>
      <c r="O54" s="58" t="s">
        <v>1503</v>
      </c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</row>
    <row r="55" spans="1:26" ht="14.25" customHeight="1">
      <c r="A55" s="59" t="s">
        <v>1534</v>
      </c>
      <c r="B55" s="58" t="s">
        <v>324</v>
      </c>
      <c r="C55" s="58" t="s">
        <v>3</v>
      </c>
      <c r="D55" s="58" t="s">
        <v>155</v>
      </c>
      <c r="E55" s="58" t="s">
        <v>133</v>
      </c>
      <c r="F55" s="58">
        <v>70</v>
      </c>
      <c r="G55" s="58">
        <v>0.2</v>
      </c>
      <c r="H55" s="58">
        <v>0.6</v>
      </c>
      <c r="I55" s="58">
        <v>0.9</v>
      </c>
      <c r="J55" s="58">
        <v>15</v>
      </c>
      <c r="K55" s="58">
        <v>0.1</v>
      </c>
      <c r="L55" s="58">
        <v>50</v>
      </c>
      <c r="M55" s="58" t="s">
        <v>155</v>
      </c>
      <c r="N55" s="58" t="s">
        <v>155</v>
      </c>
      <c r="O55" s="58" t="s">
        <v>1503</v>
      </c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</row>
    <row r="56" spans="1:26" ht="14.25" customHeight="1">
      <c r="A56" s="59" t="s">
        <v>1535</v>
      </c>
      <c r="B56" s="58" t="s">
        <v>312</v>
      </c>
      <c r="C56" s="58" t="s">
        <v>3</v>
      </c>
      <c r="D56" s="58" t="s">
        <v>155</v>
      </c>
      <c r="E56" s="58" t="s">
        <v>155</v>
      </c>
      <c r="F56" s="58">
        <v>70</v>
      </c>
      <c r="G56" s="58">
        <v>0.2</v>
      </c>
      <c r="H56" s="58">
        <v>0.6</v>
      </c>
      <c r="I56" s="58">
        <v>1</v>
      </c>
      <c r="J56" s="58">
        <v>15</v>
      </c>
      <c r="K56" s="58">
        <v>10</v>
      </c>
      <c r="L56" s="58">
        <v>70</v>
      </c>
      <c r="M56" s="58" t="s">
        <v>155</v>
      </c>
      <c r="N56" s="58" t="s">
        <v>155</v>
      </c>
      <c r="O56" s="58" t="s">
        <v>1500</v>
      </c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</row>
    <row r="57" spans="1:26" ht="14.25" customHeight="1">
      <c r="A57" s="59" t="s">
        <v>1536</v>
      </c>
      <c r="B57" s="58" t="s">
        <v>312</v>
      </c>
      <c r="C57" s="58" t="s">
        <v>3</v>
      </c>
      <c r="D57" s="58" t="s">
        <v>155</v>
      </c>
      <c r="E57" s="58" t="s">
        <v>133</v>
      </c>
      <c r="F57" s="58">
        <v>70</v>
      </c>
      <c r="G57" s="58">
        <v>0.2</v>
      </c>
      <c r="H57" s="58">
        <v>0.6</v>
      </c>
      <c r="I57" s="58">
        <v>0.9</v>
      </c>
      <c r="J57" s="58">
        <v>15</v>
      </c>
      <c r="K57" s="58">
        <v>1</v>
      </c>
      <c r="L57" s="58">
        <v>70</v>
      </c>
      <c r="M57" s="58">
        <v>2</v>
      </c>
      <c r="N57" s="58">
        <v>0</v>
      </c>
      <c r="O57" s="58" t="s">
        <v>1500</v>
      </c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</row>
    <row r="58" spans="1:26" ht="14.25" customHeight="1">
      <c r="A58" s="59" t="s">
        <v>1537</v>
      </c>
      <c r="B58" s="58" t="s">
        <v>316</v>
      </c>
      <c r="C58" s="58" t="s">
        <v>3</v>
      </c>
      <c r="D58" s="58" t="s">
        <v>155</v>
      </c>
      <c r="E58" s="58" t="s">
        <v>155</v>
      </c>
      <c r="F58" s="58">
        <v>70</v>
      </c>
      <c r="G58" s="58">
        <v>0.2</v>
      </c>
      <c r="H58" s="58">
        <v>0.6</v>
      </c>
      <c r="I58" s="58">
        <v>1</v>
      </c>
      <c r="J58" s="58">
        <v>15</v>
      </c>
      <c r="K58" s="58">
        <v>1</v>
      </c>
      <c r="L58" s="58">
        <v>70</v>
      </c>
      <c r="M58" s="58" t="s">
        <v>155</v>
      </c>
      <c r="N58" s="58" t="s">
        <v>155</v>
      </c>
      <c r="O58" s="58" t="s">
        <v>1508</v>
      </c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</row>
    <row r="59" spans="1:26" ht="14.25" customHeight="1">
      <c r="A59" s="59" t="s">
        <v>1538</v>
      </c>
      <c r="B59" s="58" t="s">
        <v>316</v>
      </c>
      <c r="C59" s="58" t="s">
        <v>3</v>
      </c>
      <c r="D59" s="58" t="s">
        <v>155</v>
      </c>
      <c r="E59" s="58" t="s">
        <v>133</v>
      </c>
      <c r="F59" s="58">
        <v>70</v>
      </c>
      <c r="G59" s="58">
        <v>0.2</v>
      </c>
      <c r="H59" s="58">
        <v>0.6</v>
      </c>
      <c r="I59" s="58">
        <v>1</v>
      </c>
      <c r="J59" s="58">
        <v>15</v>
      </c>
      <c r="K59" s="58">
        <v>1</v>
      </c>
      <c r="L59" s="58">
        <v>70</v>
      </c>
      <c r="M59" s="58" t="s">
        <v>155</v>
      </c>
      <c r="N59" s="58" t="s">
        <v>155</v>
      </c>
      <c r="O59" s="58" t="s">
        <v>1508</v>
      </c>
      <c r="P59" s="58"/>
      <c r="Q59" s="58"/>
      <c r="R59" s="58"/>
      <c r="S59" s="58"/>
      <c r="T59" s="58"/>
      <c r="U59" s="58"/>
      <c r="V59" s="58"/>
      <c r="W59" s="58"/>
      <c r="X59" s="58"/>
      <c r="Y59" s="58"/>
      <c r="Z59" s="58"/>
    </row>
    <row r="60" spans="1:26" ht="14.25" customHeight="1">
      <c r="A60" s="59" t="s">
        <v>1539</v>
      </c>
      <c r="B60" s="58" t="s">
        <v>324</v>
      </c>
      <c r="C60" s="58" t="s">
        <v>3</v>
      </c>
      <c r="D60" s="58" t="s">
        <v>155</v>
      </c>
      <c r="E60" s="58" t="s">
        <v>155</v>
      </c>
      <c r="F60" s="58">
        <v>70</v>
      </c>
      <c r="G60" s="58">
        <v>0.2</v>
      </c>
      <c r="H60" s="58">
        <v>0.6</v>
      </c>
      <c r="I60" s="58">
        <v>1</v>
      </c>
      <c r="J60" s="58">
        <v>15</v>
      </c>
      <c r="K60" s="58">
        <v>0.1</v>
      </c>
      <c r="L60" s="58">
        <v>50</v>
      </c>
      <c r="M60" s="58">
        <v>1.25</v>
      </c>
      <c r="N60" s="58">
        <v>0</v>
      </c>
      <c r="O60" s="58" t="s">
        <v>1511</v>
      </c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 ht="14.25" customHeight="1">
      <c r="A61" s="59" t="s">
        <v>1540</v>
      </c>
      <c r="B61" s="58" t="s">
        <v>324</v>
      </c>
      <c r="C61" s="58" t="s">
        <v>3</v>
      </c>
      <c r="D61" s="58" t="s">
        <v>155</v>
      </c>
      <c r="E61" s="58" t="s">
        <v>133</v>
      </c>
      <c r="F61" s="58">
        <v>70</v>
      </c>
      <c r="G61" s="58">
        <v>0.2</v>
      </c>
      <c r="H61" s="58">
        <v>0.6</v>
      </c>
      <c r="I61" s="58">
        <v>0.9</v>
      </c>
      <c r="J61" s="58">
        <v>15</v>
      </c>
      <c r="K61" s="58">
        <v>0.1</v>
      </c>
      <c r="L61" s="58">
        <v>50</v>
      </c>
      <c r="M61" s="58" t="s">
        <v>155</v>
      </c>
      <c r="N61" s="58" t="s">
        <v>155</v>
      </c>
      <c r="O61" s="58" t="s">
        <v>1511</v>
      </c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 ht="14.25" customHeight="1">
      <c r="A62" s="59" t="s">
        <v>1541</v>
      </c>
      <c r="B62" s="58" t="s">
        <v>312</v>
      </c>
      <c r="C62" s="58" t="s">
        <v>3</v>
      </c>
      <c r="D62" s="58" t="s">
        <v>155</v>
      </c>
      <c r="E62" s="58" t="s">
        <v>155</v>
      </c>
      <c r="F62" s="58">
        <v>70</v>
      </c>
      <c r="G62" s="58">
        <v>0.2</v>
      </c>
      <c r="H62" s="58">
        <v>0.6</v>
      </c>
      <c r="I62" s="58">
        <v>1</v>
      </c>
      <c r="J62" s="58">
        <v>15</v>
      </c>
      <c r="K62" s="58">
        <v>10</v>
      </c>
      <c r="L62" s="58">
        <v>70</v>
      </c>
      <c r="M62" s="58" t="s">
        <v>155</v>
      </c>
      <c r="N62" s="58" t="s">
        <v>155</v>
      </c>
      <c r="O62" s="58" t="s">
        <v>1508</v>
      </c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 ht="14.25" customHeight="1">
      <c r="A63" s="59" t="s">
        <v>1542</v>
      </c>
      <c r="B63" s="58" t="s">
        <v>312</v>
      </c>
      <c r="C63" s="58" t="s">
        <v>3</v>
      </c>
      <c r="D63" s="58" t="s">
        <v>155</v>
      </c>
      <c r="E63" s="58" t="s">
        <v>133</v>
      </c>
      <c r="F63" s="58">
        <v>70</v>
      </c>
      <c r="G63" s="58">
        <v>0.2</v>
      </c>
      <c r="H63" s="58">
        <v>0.6</v>
      </c>
      <c r="I63" s="58">
        <v>0.9</v>
      </c>
      <c r="J63" s="58">
        <v>15</v>
      </c>
      <c r="K63" s="58">
        <v>1</v>
      </c>
      <c r="L63" s="58">
        <v>70</v>
      </c>
      <c r="M63" s="58">
        <v>2</v>
      </c>
      <c r="N63" s="58">
        <v>0</v>
      </c>
      <c r="O63" s="58" t="s">
        <v>1508</v>
      </c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 ht="14.25" customHeight="1">
      <c r="A64" s="59" t="s">
        <v>1543</v>
      </c>
      <c r="B64" s="58" t="s">
        <v>324</v>
      </c>
      <c r="C64" s="58" t="s">
        <v>3</v>
      </c>
      <c r="D64" s="58" t="s">
        <v>155</v>
      </c>
      <c r="E64" s="58" t="s">
        <v>155</v>
      </c>
      <c r="F64" s="58">
        <v>70</v>
      </c>
      <c r="G64" s="58">
        <v>0.2</v>
      </c>
      <c r="H64" s="58">
        <v>0.6</v>
      </c>
      <c r="I64" s="58">
        <v>1</v>
      </c>
      <c r="J64" s="58">
        <v>15</v>
      </c>
      <c r="K64" s="58">
        <v>0.1</v>
      </c>
      <c r="L64" s="58">
        <v>50</v>
      </c>
      <c r="M64" s="58">
        <v>1.25</v>
      </c>
      <c r="N64" s="58">
        <v>0</v>
      </c>
      <c r="O64" s="58" t="s">
        <v>1517</v>
      </c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spans="1:26" ht="14.25" customHeight="1">
      <c r="A65" s="59" t="s">
        <v>1544</v>
      </c>
      <c r="B65" s="58" t="s">
        <v>324</v>
      </c>
      <c r="C65" s="58" t="s">
        <v>3</v>
      </c>
      <c r="D65" s="58" t="s">
        <v>155</v>
      </c>
      <c r="E65" s="58" t="s">
        <v>133</v>
      </c>
      <c r="F65" s="58">
        <v>70</v>
      </c>
      <c r="G65" s="58">
        <v>0.2</v>
      </c>
      <c r="H65" s="58">
        <v>0.6</v>
      </c>
      <c r="I65" s="58">
        <v>0.9</v>
      </c>
      <c r="J65" s="58">
        <v>15</v>
      </c>
      <c r="K65" s="58">
        <v>0.1</v>
      </c>
      <c r="L65" s="58">
        <v>50</v>
      </c>
      <c r="M65" s="58" t="s">
        <v>155</v>
      </c>
      <c r="N65" s="58" t="s">
        <v>155</v>
      </c>
      <c r="O65" s="58" t="s">
        <v>1517</v>
      </c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spans="1:26" ht="14.25" customHeight="1">
      <c r="A66" s="59" t="s">
        <v>1545</v>
      </c>
      <c r="B66" s="58" t="s">
        <v>312</v>
      </c>
      <c r="C66" s="58" t="s">
        <v>3</v>
      </c>
      <c r="D66" s="58" t="s">
        <v>155</v>
      </c>
      <c r="E66" s="58" t="s">
        <v>155</v>
      </c>
      <c r="F66" s="58">
        <v>70</v>
      </c>
      <c r="G66" s="58">
        <v>0.2</v>
      </c>
      <c r="H66" s="58">
        <v>0.6</v>
      </c>
      <c r="I66" s="58">
        <v>1</v>
      </c>
      <c r="J66" s="58">
        <v>15</v>
      </c>
      <c r="K66" s="58">
        <v>10</v>
      </c>
      <c r="L66" s="58">
        <v>70</v>
      </c>
      <c r="M66" s="58" t="s">
        <v>155</v>
      </c>
      <c r="N66" s="58" t="s">
        <v>155</v>
      </c>
      <c r="O66" s="58" t="s">
        <v>1489</v>
      </c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 ht="14.25" customHeight="1">
      <c r="A67" s="59" t="s">
        <v>1546</v>
      </c>
      <c r="B67" s="58" t="s">
        <v>312</v>
      </c>
      <c r="C67" s="58" t="s">
        <v>3</v>
      </c>
      <c r="D67" s="58" t="s">
        <v>155</v>
      </c>
      <c r="E67" s="58" t="s">
        <v>133</v>
      </c>
      <c r="F67" s="58">
        <v>70</v>
      </c>
      <c r="G67" s="58">
        <v>0.2</v>
      </c>
      <c r="H67" s="58">
        <v>0.6</v>
      </c>
      <c r="I67" s="58">
        <v>0.9</v>
      </c>
      <c r="J67" s="58">
        <v>15</v>
      </c>
      <c r="K67" s="58">
        <v>1</v>
      </c>
      <c r="L67" s="58">
        <v>70</v>
      </c>
      <c r="M67" s="58">
        <v>2</v>
      </c>
      <c r="N67" s="58">
        <v>0</v>
      </c>
      <c r="O67" s="58" t="s">
        <v>1489</v>
      </c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 ht="14.25" customHeight="1">
      <c r="A68" s="59" t="s">
        <v>1547</v>
      </c>
      <c r="B68" s="58" t="s">
        <v>1486</v>
      </c>
      <c r="C68" s="58" t="s">
        <v>3</v>
      </c>
      <c r="D68" s="58" t="s">
        <v>155</v>
      </c>
      <c r="E68" s="58" t="s">
        <v>155</v>
      </c>
      <c r="F68" s="58">
        <v>70</v>
      </c>
      <c r="G68" s="58">
        <v>0.2</v>
      </c>
      <c r="H68" s="58">
        <v>4</v>
      </c>
      <c r="I68" s="58">
        <v>1</v>
      </c>
      <c r="J68" s="58">
        <v>15</v>
      </c>
      <c r="K68" s="58">
        <v>10</v>
      </c>
      <c r="L68" s="58">
        <v>70</v>
      </c>
      <c r="M68" s="58" t="s">
        <v>155</v>
      </c>
      <c r="N68" s="58" t="s">
        <v>155</v>
      </c>
      <c r="O68" s="58" t="s">
        <v>1476</v>
      </c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 ht="14.25" customHeight="1">
      <c r="A69" s="59" t="s">
        <v>1548</v>
      </c>
      <c r="B69" s="58" t="s">
        <v>1486</v>
      </c>
      <c r="C69" s="58" t="s">
        <v>3</v>
      </c>
      <c r="D69" s="58" t="s">
        <v>155</v>
      </c>
      <c r="E69" s="58" t="s">
        <v>133</v>
      </c>
      <c r="F69" s="58">
        <v>70</v>
      </c>
      <c r="G69" s="58">
        <v>0.2</v>
      </c>
      <c r="H69" s="58">
        <v>0.6</v>
      </c>
      <c r="I69" s="58">
        <v>0.9</v>
      </c>
      <c r="J69" s="58">
        <v>15</v>
      </c>
      <c r="K69" s="58">
        <v>1</v>
      </c>
      <c r="L69" s="58">
        <v>70</v>
      </c>
      <c r="M69" s="58" t="s">
        <v>155</v>
      </c>
      <c r="N69" s="58" t="s">
        <v>155</v>
      </c>
      <c r="O69" s="58" t="s">
        <v>1476</v>
      </c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 ht="14.25" customHeight="1">
      <c r="A70" s="59" t="s">
        <v>1549</v>
      </c>
      <c r="B70" s="58" t="s">
        <v>316</v>
      </c>
      <c r="C70" s="58" t="s">
        <v>3</v>
      </c>
      <c r="D70" s="58" t="s">
        <v>155</v>
      </c>
      <c r="E70" s="58" t="s">
        <v>155</v>
      </c>
      <c r="F70" s="58">
        <v>30</v>
      </c>
      <c r="G70" s="58">
        <v>0.3</v>
      </c>
      <c r="H70" s="58">
        <v>1</v>
      </c>
      <c r="I70" s="58">
        <v>0.57999999999999996</v>
      </c>
      <c r="J70" s="58">
        <v>200</v>
      </c>
      <c r="K70" s="58">
        <v>5</v>
      </c>
      <c r="L70" s="58">
        <v>30</v>
      </c>
      <c r="M70" s="58" t="s">
        <v>155</v>
      </c>
      <c r="N70" s="58" t="s">
        <v>155</v>
      </c>
      <c r="O70" s="58" t="s">
        <v>1508</v>
      </c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 ht="14.25" customHeight="1">
      <c r="A71" s="59" t="s">
        <v>1550</v>
      </c>
      <c r="B71" s="58" t="s">
        <v>316</v>
      </c>
      <c r="C71" s="58" t="s">
        <v>3</v>
      </c>
      <c r="D71" s="58" t="s">
        <v>155</v>
      </c>
      <c r="E71" s="58" t="s">
        <v>155</v>
      </c>
      <c r="F71" s="58">
        <v>40</v>
      </c>
      <c r="G71" s="58">
        <v>0.5</v>
      </c>
      <c r="H71" s="58">
        <v>5.5</v>
      </c>
      <c r="I71" s="58">
        <v>0.5</v>
      </c>
      <c r="J71" s="58">
        <v>500</v>
      </c>
      <c r="K71" s="58">
        <v>50</v>
      </c>
      <c r="L71" s="58">
        <v>30</v>
      </c>
      <c r="M71" s="58">
        <v>170</v>
      </c>
      <c r="N71" s="58">
        <v>0</v>
      </c>
      <c r="O71" s="58" t="s">
        <v>1489</v>
      </c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 ht="14.25" customHeight="1">
      <c r="A72" s="59" t="s">
        <v>1551</v>
      </c>
      <c r="B72" s="58" t="s">
        <v>154</v>
      </c>
      <c r="C72" s="58" t="s">
        <v>3</v>
      </c>
      <c r="D72" s="58" t="s">
        <v>155</v>
      </c>
      <c r="E72" s="58" t="s">
        <v>155</v>
      </c>
      <c r="F72" s="58">
        <v>30</v>
      </c>
      <c r="G72" s="58">
        <v>0.2</v>
      </c>
      <c r="H72" s="58">
        <v>4</v>
      </c>
      <c r="I72" s="58">
        <v>1</v>
      </c>
      <c r="J72" s="58">
        <v>200</v>
      </c>
      <c r="K72" s="58">
        <v>0.5</v>
      </c>
      <c r="L72" s="58">
        <v>30</v>
      </c>
      <c r="M72" s="58">
        <v>10</v>
      </c>
      <c r="N72" s="58">
        <v>0</v>
      </c>
      <c r="O72" s="58" t="s">
        <v>1476</v>
      </c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 ht="14.25" customHeight="1">
      <c r="A73" s="59" t="s">
        <v>1552</v>
      </c>
      <c r="B73" s="58" t="s">
        <v>154</v>
      </c>
      <c r="C73" s="58" t="s">
        <v>3</v>
      </c>
      <c r="D73" s="58" t="s">
        <v>155</v>
      </c>
      <c r="E73" s="58" t="s">
        <v>133</v>
      </c>
      <c r="F73" s="58">
        <v>30</v>
      </c>
      <c r="G73" s="58">
        <v>0.2</v>
      </c>
      <c r="H73" s="58">
        <v>4</v>
      </c>
      <c r="I73" s="58">
        <v>1</v>
      </c>
      <c r="J73" s="58">
        <v>200</v>
      </c>
      <c r="K73" s="58">
        <v>0.5</v>
      </c>
      <c r="L73" s="58">
        <v>30</v>
      </c>
      <c r="M73" s="58">
        <v>10</v>
      </c>
      <c r="N73" s="58">
        <v>0</v>
      </c>
      <c r="O73" s="58" t="s">
        <v>1476</v>
      </c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 ht="14.25" customHeight="1">
      <c r="A74" s="59" t="s">
        <v>1553</v>
      </c>
      <c r="B74" s="58" t="s">
        <v>1486</v>
      </c>
      <c r="C74" s="58" t="s">
        <v>3</v>
      </c>
      <c r="D74" s="58" t="s">
        <v>155</v>
      </c>
      <c r="E74" s="58" t="s">
        <v>155</v>
      </c>
      <c r="F74" s="58">
        <v>30</v>
      </c>
      <c r="G74" s="58">
        <v>0.2</v>
      </c>
      <c r="H74" s="58">
        <v>4</v>
      </c>
      <c r="I74" s="58">
        <v>1</v>
      </c>
      <c r="J74" s="58">
        <v>200</v>
      </c>
      <c r="K74" s="58">
        <v>0.5</v>
      </c>
      <c r="L74" s="58">
        <v>30</v>
      </c>
      <c r="M74" s="58" t="s">
        <v>155</v>
      </c>
      <c r="N74" s="58" t="s">
        <v>155</v>
      </c>
      <c r="O74" s="58" t="s">
        <v>1476</v>
      </c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 ht="14.25" customHeight="1">
      <c r="A75" s="59" t="s">
        <v>1554</v>
      </c>
      <c r="B75" s="58" t="s">
        <v>1486</v>
      </c>
      <c r="C75" s="58" t="s">
        <v>3</v>
      </c>
      <c r="D75" s="58" t="s">
        <v>155</v>
      </c>
      <c r="E75" s="58" t="s">
        <v>133</v>
      </c>
      <c r="F75" s="58">
        <v>30</v>
      </c>
      <c r="G75" s="58">
        <v>0.2</v>
      </c>
      <c r="H75" s="58">
        <v>4</v>
      </c>
      <c r="I75" s="58">
        <v>1</v>
      </c>
      <c r="J75" s="58">
        <v>200</v>
      </c>
      <c r="K75" s="58">
        <v>0.5</v>
      </c>
      <c r="L75" s="58">
        <v>30</v>
      </c>
      <c r="M75" s="58" t="s">
        <v>155</v>
      </c>
      <c r="N75" s="58" t="s">
        <v>155</v>
      </c>
      <c r="O75" s="58" t="s">
        <v>1476</v>
      </c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 ht="14.25" customHeight="1">
      <c r="A76" s="59" t="s">
        <v>1555</v>
      </c>
      <c r="B76" s="58" t="s">
        <v>154</v>
      </c>
      <c r="C76" s="58" t="s">
        <v>3</v>
      </c>
      <c r="D76" s="58" t="s">
        <v>155</v>
      </c>
      <c r="E76" s="58" t="s">
        <v>155</v>
      </c>
      <c r="F76" s="58">
        <v>30</v>
      </c>
      <c r="G76" s="58">
        <v>0.2</v>
      </c>
      <c r="H76" s="58">
        <v>4</v>
      </c>
      <c r="I76" s="58">
        <v>1</v>
      </c>
      <c r="J76" s="58">
        <v>200</v>
      </c>
      <c r="K76" s="58">
        <v>0.5</v>
      </c>
      <c r="L76" s="58">
        <v>30</v>
      </c>
      <c r="M76" s="58">
        <v>10</v>
      </c>
      <c r="N76" s="58">
        <v>0</v>
      </c>
      <c r="O76" s="58" t="s">
        <v>1476</v>
      </c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 ht="14.25" customHeight="1">
      <c r="A77" s="59" t="s">
        <v>1556</v>
      </c>
      <c r="B77" s="58" t="s">
        <v>1486</v>
      </c>
      <c r="C77" s="58" t="s">
        <v>3</v>
      </c>
      <c r="D77" s="58" t="s">
        <v>155</v>
      </c>
      <c r="E77" s="58" t="s">
        <v>155</v>
      </c>
      <c r="F77" s="58">
        <v>30</v>
      </c>
      <c r="G77" s="58">
        <v>0.2</v>
      </c>
      <c r="H77" s="58">
        <v>4</v>
      </c>
      <c r="I77" s="58">
        <v>1</v>
      </c>
      <c r="J77" s="58">
        <v>200</v>
      </c>
      <c r="K77" s="58">
        <v>0.5</v>
      </c>
      <c r="L77" s="58">
        <v>30</v>
      </c>
      <c r="M77" s="58" t="s">
        <v>155</v>
      </c>
      <c r="N77" s="58" t="s">
        <v>155</v>
      </c>
      <c r="O77" s="58" t="s">
        <v>1476</v>
      </c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 ht="14.25" customHeight="1">
      <c r="A78" s="59" t="s">
        <v>1557</v>
      </c>
      <c r="B78" s="58" t="s">
        <v>1486</v>
      </c>
      <c r="C78" s="58" t="s">
        <v>3</v>
      </c>
      <c r="D78" s="58" t="s">
        <v>155</v>
      </c>
      <c r="E78" s="58" t="s">
        <v>133</v>
      </c>
      <c r="F78" s="58">
        <v>30</v>
      </c>
      <c r="G78" s="58">
        <v>0.2</v>
      </c>
      <c r="H78" s="58">
        <v>4</v>
      </c>
      <c r="I78" s="58">
        <v>1</v>
      </c>
      <c r="J78" s="58">
        <v>200</v>
      </c>
      <c r="K78" s="58">
        <v>0.5</v>
      </c>
      <c r="L78" s="58">
        <v>30</v>
      </c>
      <c r="M78" s="58">
        <v>5</v>
      </c>
      <c r="N78" s="58">
        <v>4</v>
      </c>
      <c r="O78" s="58" t="s">
        <v>1476</v>
      </c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spans="1:26" ht="14.25" customHeight="1">
      <c r="A79" s="59" t="s">
        <v>1558</v>
      </c>
      <c r="B79" s="58" t="s">
        <v>316</v>
      </c>
      <c r="C79" s="58" t="s">
        <v>3</v>
      </c>
      <c r="D79" s="58" t="s">
        <v>155</v>
      </c>
      <c r="E79" s="58" t="s">
        <v>155</v>
      </c>
      <c r="F79" s="58">
        <v>30</v>
      </c>
      <c r="G79" s="58">
        <v>0.2</v>
      </c>
      <c r="H79" s="58">
        <v>0.6</v>
      </c>
      <c r="I79" s="58">
        <v>0.6</v>
      </c>
      <c r="J79" s="58">
        <v>100</v>
      </c>
      <c r="K79" s="58">
        <v>2</v>
      </c>
      <c r="L79" s="58">
        <v>25</v>
      </c>
      <c r="M79" s="58">
        <v>10</v>
      </c>
      <c r="N79" s="58">
        <v>1</v>
      </c>
      <c r="O79" s="58" t="s">
        <v>1489</v>
      </c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spans="1:26" ht="14.25" customHeight="1">
      <c r="A80" s="59" t="s">
        <v>1559</v>
      </c>
      <c r="B80" s="58" t="s">
        <v>316</v>
      </c>
      <c r="C80" s="58" t="s">
        <v>3</v>
      </c>
      <c r="D80" s="58" t="s">
        <v>155</v>
      </c>
      <c r="E80" s="58" t="s">
        <v>155</v>
      </c>
      <c r="F80" s="58">
        <v>30</v>
      </c>
      <c r="G80" s="58">
        <v>0.2</v>
      </c>
      <c r="H80" s="58">
        <v>0.6</v>
      </c>
      <c r="I80" s="58">
        <v>0.6</v>
      </c>
      <c r="J80" s="58">
        <v>100</v>
      </c>
      <c r="K80" s="58">
        <v>2</v>
      </c>
      <c r="L80" s="58">
        <v>25</v>
      </c>
      <c r="M80" s="58">
        <v>10</v>
      </c>
      <c r="N80" s="58">
        <v>1</v>
      </c>
      <c r="O80" s="58" t="s">
        <v>1491</v>
      </c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spans="1:26" ht="14.25" customHeight="1">
      <c r="A81" s="59" t="s">
        <v>1560</v>
      </c>
      <c r="B81" s="58" t="s">
        <v>316</v>
      </c>
      <c r="C81" s="58" t="s">
        <v>3</v>
      </c>
      <c r="D81" s="58" t="s">
        <v>155</v>
      </c>
      <c r="E81" s="58" t="s">
        <v>133</v>
      </c>
      <c r="F81" s="58">
        <v>30</v>
      </c>
      <c r="G81" s="58">
        <v>0.2</v>
      </c>
      <c r="H81" s="58">
        <v>0.6</v>
      </c>
      <c r="I81" s="58">
        <v>0.6</v>
      </c>
      <c r="J81" s="58">
        <v>100</v>
      </c>
      <c r="K81" s="58">
        <v>2</v>
      </c>
      <c r="L81" s="58">
        <v>25</v>
      </c>
      <c r="M81" s="58">
        <v>10</v>
      </c>
      <c r="N81" s="58">
        <v>1</v>
      </c>
      <c r="O81" s="58" t="s">
        <v>1491</v>
      </c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spans="1:26" ht="14.25" customHeight="1">
      <c r="A82" s="59" t="s">
        <v>1561</v>
      </c>
      <c r="B82" s="58" t="s">
        <v>324</v>
      </c>
      <c r="C82" s="58" t="s">
        <v>3</v>
      </c>
      <c r="D82" s="58" t="s">
        <v>155</v>
      </c>
      <c r="E82" s="58" t="s">
        <v>155</v>
      </c>
      <c r="F82" s="58">
        <v>30</v>
      </c>
      <c r="G82" s="58">
        <v>0.2</v>
      </c>
      <c r="H82" s="58">
        <v>0.6</v>
      </c>
      <c r="I82" s="58">
        <v>0.6</v>
      </c>
      <c r="J82" s="58">
        <v>100</v>
      </c>
      <c r="K82" s="58">
        <v>2</v>
      </c>
      <c r="L82" s="58">
        <v>25</v>
      </c>
      <c r="M82" s="58">
        <v>10</v>
      </c>
      <c r="N82" s="58">
        <v>0</v>
      </c>
      <c r="O82" s="58" t="s">
        <v>1494</v>
      </c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spans="1:26" ht="14.25" customHeight="1">
      <c r="A83" s="59" t="s">
        <v>1562</v>
      </c>
      <c r="B83" s="58" t="s">
        <v>344</v>
      </c>
      <c r="C83" s="58" t="s">
        <v>3</v>
      </c>
      <c r="D83" s="58" t="s">
        <v>155</v>
      </c>
      <c r="E83" s="58" t="s">
        <v>155</v>
      </c>
      <c r="F83" s="58">
        <v>30</v>
      </c>
      <c r="G83" s="58">
        <v>0.2</v>
      </c>
      <c r="H83" s="58">
        <v>0.6</v>
      </c>
      <c r="I83" s="58">
        <v>1</v>
      </c>
      <c r="J83" s="58">
        <v>100</v>
      </c>
      <c r="K83" s="58">
        <v>2</v>
      </c>
      <c r="L83" s="58">
        <v>25</v>
      </c>
      <c r="M83" s="58">
        <v>10</v>
      </c>
      <c r="N83" s="58">
        <v>0</v>
      </c>
      <c r="O83" s="58" t="s">
        <v>1491</v>
      </c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</row>
    <row r="84" spans="1:26" ht="14.25" customHeight="1">
      <c r="A84" s="59" t="s">
        <v>1563</v>
      </c>
      <c r="B84" s="58" t="s">
        <v>344</v>
      </c>
      <c r="C84" s="58" t="s">
        <v>3</v>
      </c>
      <c r="D84" s="58" t="s">
        <v>155</v>
      </c>
      <c r="E84" s="58" t="s">
        <v>133</v>
      </c>
      <c r="F84" s="58">
        <v>30</v>
      </c>
      <c r="G84" s="58">
        <v>0.2</v>
      </c>
      <c r="H84" s="58">
        <v>0.6</v>
      </c>
      <c r="I84" s="58">
        <v>1</v>
      </c>
      <c r="J84" s="58">
        <v>100</v>
      </c>
      <c r="K84" s="58">
        <v>2</v>
      </c>
      <c r="L84" s="58">
        <v>25</v>
      </c>
      <c r="M84" s="58">
        <v>10</v>
      </c>
      <c r="N84" s="58">
        <v>0</v>
      </c>
      <c r="O84" s="58" t="s">
        <v>1491</v>
      </c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spans="1:26" ht="14.25" customHeight="1">
      <c r="A85" s="59" t="s">
        <v>1564</v>
      </c>
      <c r="B85" s="58" t="s">
        <v>316</v>
      </c>
      <c r="C85" s="58" t="s">
        <v>3</v>
      </c>
      <c r="D85" s="58" t="s">
        <v>155</v>
      </c>
      <c r="E85" s="58" t="s">
        <v>133</v>
      </c>
      <c r="F85" s="58">
        <v>30</v>
      </c>
      <c r="G85" s="58">
        <v>0.2</v>
      </c>
      <c r="H85" s="58">
        <v>0.6</v>
      </c>
      <c r="I85" s="58">
        <v>0.6</v>
      </c>
      <c r="J85" s="58">
        <v>100</v>
      </c>
      <c r="K85" s="58">
        <v>2</v>
      </c>
      <c r="L85" s="58">
        <v>25</v>
      </c>
      <c r="M85" s="58">
        <v>10</v>
      </c>
      <c r="N85" s="58">
        <v>1</v>
      </c>
      <c r="O85" s="58" t="s">
        <v>1489</v>
      </c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</row>
    <row r="86" spans="1:26" ht="14.25" customHeight="1">
      <c r="A86" s="59" t="s">
        <v>1565</v>
      </c>
      <c r="B86" s="58" t="s">
        <v>312</v>
      </c>
      <c r="C86" s="58" t="s">
        <v>3</v>
      </c>
      <c r="D86" s="58" t="s">
        <v>155</v>
      </c>
      <c r="E86" s="58" t="s">
        <v>155</v>
      </c>
      <c r="F86" s="58">
        <v>30</v>
      </c>
      <c r="G86" s="58">
        <v>0.2</v>
      </c>
      <c r="H86" s="58">
        <v>0.6</v>
      </c>
      <c r="I86" s="58">
        <v>0.6</v>
      </c>
      <c r="J86" s="58">
        <v>100</v>
      </c>
      <c r="K86" s="58">
        <v>2</v>
      </c>
      <c r="L86" s="58">
        <v>25</v>
      </c>
      <c r="M86" s="58">
        <v>10</v>
      </c>
      <c r="N86" s="58">
        <v>1</v>
      </c>
      <c r="O86" s="58" t="s">
        <v>1491</v>
      </c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</row>
    <row r="87" spans="1:26" ht="14.25" customHeight="1">
      <c r="A87" s="59" t="s">
        <v>1566</v>
      </c>
      <c r="B87" s="58" t="s">
        <v>312</v>
      </c>
      <c r="C87" s="58" t="s">
        <v>3</v>
      </c>
      <c r="D87" s="58" t="s">
        <v>155</v>
      </c>
      <c r="E87" s="58" t="s">
        <v>133</v>
      </c>
      <c r="F87" s="58">
        <v>30</v>
      </c>
      <c r="G87" s="58">
        <v>0.2</v>
      </c>
      <c r="H87" s="58">
        <v>0.6</v>
      </c>
      <c r="I87" s="58">
        <v>0.6</v>
      </c>
      <c r="J87" s="58">
        <v>100</v>
      </c>
      <c r="K87" s="58">
        <v>2</v>
      </c>
      <c r="L87" s="58">
        <v>25</v>
      </c>
      <c r="M87" s="58">
        <v>10</v>
      </c>
      <c r="N87" s="58">
        <v>1</v>
      </c>
      <c r="O87" s="58" t="s">
        <v>1491</v>
      </c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</row>
    <row r="88" spans="1:26" ht="14.25" customHeight="1">
      <c r="A88" s="59" t="s">
        <v>1567</v>
      </c>
      <c r="B88" s="58" t="s">
        <v>324</v>
      </c>
      <c r="C88" s="58" t="s">
        <v>3</v>
      </c>
      <c r="D88" s="58" t="s">
        <v>155</v>
      </c>
      <c r="E88" s="58" t="s">
        <v>155</v>
      </c>
      <c r="F88" s="58">
        <v>30</v>
      </c>
      <c r="G88" s="58">
        <v>0.2</v>
      </c>
      <c r="H88" s="58">
        <v>0.6</v>
      </c>
      <c r="I88" s="58">
        <v>0.6</v>
      </c>
      <c r="J88" s="58">
        <v>100</v>
      </c>
      <c r="K88" s="58">
        <v>2</v>
      </c>
      <c r="L88" s="58">
        <v>25</v>
      </c>
      <c r="M88" s="58">
        <v>10</v>
      </c>
      <c r="N88" s="58">
        <v>0</v>
      </c>
      <c r="O88" s="58" t="s">
        <v>1568</v>
      </c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spans="1:26" ht="14.25" customHeight="1">
      <c r="A89" s="59" t="s">
        <v>1569</v>
      </c>
      <c r="B89" s="58" t="s">
        <v>316</v>
      </c>
      <c r="C89" s="58" t="s">
        <v>3</v>
      </c>
      <c r="D89" s="58" t="s">
        <v>155</v>
      </c>
      <c r="E89" s="58" t="s">
        <v>155</v>
      </c>
      <c r="F89" s="58">
        <v>30</v>
      </c>
      <c r="G89" s="58">
        <v>0.2</v>
      </c>
      <c r="H89" s="58">
        <v>0.6</v>
      </c>
      <c r="I89" s="58">
        <v>0.6</v>
      </c>
      <c r="J89" s="58">
        <v>100</v>
      </c>
      <c r="K89" s="58">
        <v>2</v>
      </c>
      <c r="L89" s="58">
        <v>25</v>
      </c>
      <c r="M89" s="58">
        <v>10</v>
      </c>
      <c r="N89" s="58">
        <v>1</v>
      </c>
      <c r="O89" s="58" t="s">
        <v>1500</v>
      </c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</row>
    <row r="90" spans="1:26" ht="14.25" customHeight="1">
      <c r="A90" s="59" t="s">
        <v>1570</v>
      </c>
      <c r="B90" s="58" t="s">
        <v>316</v>
      </c>
      <c r="C90" s="58" t="s">
        <v>3</v>
      </c>
      <c r="D90" s="58" t="s">
        <v>155</v>
      </c>
      <c r="E90" s="58" t="s">
        <v>133</v>
      </c>
      <c r="F90" s="58">
        <v>30</v>
      </c>
      <c r="G90" s="58">
        <v>0.2</v>
      </c>
      <c r="H90" s="58">
        <v>0.6</v>
      </c>
      <c r="I90" s="58">
        <v>0.6</v>
      </c>
      <c r="J90" s="58">
        <v>100</v>
      </c>
      <c r="K90" s="58">
        <v>2</v>
      </c>
      <c r="L90" s="58">
        <v>25</v>
      </c>
      <c r="M90" s="58">
        <v>10</v>
      </c>
      <c r="N90" s="58">
        <v>1</v>
      </c>
      <c r="O90" s="58" t="s">
        <v>1500</v>
      </c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</row>
    <row r="91" spans="1:26" ht="14.25" customHeight="1">
      <c r="A91" s="59" t="s">
        <v>1571</v>
      </c>
      <c r="B91" s="58" t="s">
        <v>324</v>
      </c>
      <c r="C91" s="58" t="s">
        <v>3</v>
      </c>
      <c r="D91" s="58" t="s">
        <v>155</v>
      </c>
      <c r="E91" s="58" t="s">
        <v>155</v>
      </c>
      <c r="F91" s="58">
        <v>30</v>
      </c>
      <c r="G91" s="58">
        <v>0.2</v>
      </c>
      <c r="H91" s="58">
        <v>0.6</v>
      </c>
      <c r="I91" s="58">
        <v>0.6</v>
      </c>
      <c r="J91" s="58">
        <v>100</v>
      </c>
      <c r="K91" s="58">
        <v>2</v>
      </c>
      <c r="L91" s="58">
        <v>25</v>
      </c>
      <c r="M91" s="58">
        <v>10</v>
      </c>
      <c r="N91" s="58">
        <v>0</v>
      </c>
      <c r="O91" s="58" t="s">
        <v>1503</v>
      </c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1:26" ht="14.25" customHeight="1">
      <c r="A92" s="59" t="s">
        <v>1572</v>
      </c>
      <c r="B92" s="58" t="s">
        <v>344</v>
      </c>
      <c r="C92" s="58" t="s">
        <v>3</v>
      </c>
      <c r="D92" s="58" t="s">
        <v>155</v>
      </c>
      <c r="E92" s="58" t="s">
        <v>155</v>
      </c>
      <c r="F92" s="58">
        <v>30</v>
      </c>
      <c r="G92" s="58">
        <v>0.2</v>
      </c>
      <c r="H92" s="58">
        <v>0.6</v>
      </c>
      <c r="I92" s="58">
        <v>1</v>
      </c>
      <c r="J92" s="58">
        <v>100</v>
      </c>
      <c r="K92" s="58">
        <v>2</v>
      </c>
      <c r="L92" s="58">
        <v>25</v>
      </c>
      <c r="M92" s="58">
        <v>10</v>
      </c>
      <c r="N92" s="58">
        <v>0</v>
      </c>
      <c r="O92" s="58" t="s">
        <v>1500</v>
      </c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</row>
    <row r="93" spans="1:26" ht="14.25" customHeight="1">
      <c r="A93" s="59" t="s">
        <v>1573</v>
      </c>
      <c r="B93" s="58" t="s">
        <v>448</v>
      </c>
      <c r="C93" s="58" t="s">
        <v>3</v>
      </c>
      <c r="D93" s="58" t="s">
        <v>155</v>
      </c>
      <c r="E93" s="58" t="s">
        <v>155</v>
      </c>
      <c r="F93" s="58">
        <v>30</v>
      </c>
      <c r="G93" s="58">
        <v>0.2</v>
      </c>
      <c r="H93" s="58">
        <v>0.6</v>
      </c>
      <c r="I93" s="58">
        <v>0.6</v>
      </c>
      <c r="J93" s="58">
        <v>100</v>
      </c>
      <c r="K93" s="58">
        <v>2</v>
      </c>
      <c r="L93" s="58">
        <v>25</v>
      </c>
      <c r="M93" s="58">
        <v>10</v>
      </c>
      <c r="N93" s="58">
        <v>0</v>
      </c>
      <c r="O93" s="58" t="s">
        <v>1503</v>
      </c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</row>
    <row r="94" spans="1:26" ht="14.25" customHeight="1">
      <c r="A94" s="59" t="s">
        <v>1574</v>
      </c>
      <c r="B94" s="58" t="s">
        <v>344</v>
      </c>
      <c r="C94" s="58" t="s">
        <v>3</v>
      </c>
      <c r="D94" s="58" t="s">
        <v>155</v>
      </c>
      <c r="E94" s="58" t="s">
        <v>133</v>
      </c>
      <c r="F94" s="58">
        <v>30</v>
      </c>
      <c r="G94" s="58">
        <v>0.2</v>
      </c>
      <c r="H94" s="58">
        <v>0.6</v>
      </c>
      <c r="I94" s="58">
        <v>1</v>
      </c>
      <c r="J94" s="58">
        <v>100</v>
      </c>
      <c r="K94" s="58">
        <v>2</v>
      </c>
      <c r="L94" s="58">
        <v>25</v>
      </c>
      <c r="M94" s="58">
        <v>10</v>
      </c>
      <c r="N94" s="58">
        <v>0</v>
      </c>
      <c r="O94" s="58" t="s">
        <v>1500</v>
      </c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</row>
    <row r="95" spans="1:26" ht="14.25" customHeight="1">
      <c r="A95" s="59" t="s">
        <v>1575</v>
      </c>
      <c r="B95" s="58" t="s">
        <v>312</v>
      </c>
      <c r="C95" s="58" t="s">
        <v>3</v>
      </c>
      <c r="D95" s="58" t="s">
        <v>155</v>
      </c>
      <c r="E95" s="58" t="s">
        <v>155</v>
      </c>
      <c r="F95" s="58">
        <v>30</v>
      </c>
      <c r="G95" s="58">
        <v>0.2</v>
      </c>
      <c r="H95" s="58">
        <v>0.6</v>
      </c>
      <c r="I95" s="58">
        <v>0.6</v>
      </c>
      <c r="J95" s="58">
        <v>100</v>
      </c>
      <c r="K95" s="58">
        <v>2</v>
      </c>
      <c r="L95" s="58">
        <v>25</v>
      </c>
      <c r="M95" s="58">
        <v>10</v>
      </c>
      <c r="N95" s="58">
        <v>1</v>
      </c>
      <c r="O95" s="58" t="s">
        <v>1500</v>
      </c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</row>
    <row r="96" spans="1:26" ht="14.25" customHeight="1">
      <c r="A96" s="59" t="s">
        <v>1576</v>
      </c>
      <c r="B96" s="58" t="s">
        <v>312</v>
      </c>
      <c r="C96" s="58" t="s">
        <v>3</v>
      </c>
      <c r="D96" s="58" t="s">
        <v>155</v>
      </c>
      <c r="E96" s="58" t="s">
        <v>133</v>
      </c>
      <c r="F96" s="58">
        <v>30</v>
      </c>
      <c r="G96" s="58">
        <v>0.2</v>
      </c>
      <c r="H96" s="58">
        <v>0.6</v>
      </c>
      <c r="I96" s="58">
        <v>0.6</v>
      </c>
      <c r="J96" s="58">
        <v>100</v>
      </c>
      <c r="K96" s="58">
        <v>2</v>
      </c>
      <c r="L96" s="58">
        <v>25</v>
      </c>
      <c r="M96" s="58">
        <v>10</v>
      </c>
      <c r="N96" s="58">
        <v>1</v>
      </c>
      <c r="O96" s="58" t="s">
        <v>1500</v>
      </c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</row>
    <row r="97" spans="1:26" ht="14.25" customHeight="1">
      <c r="A97" s="59" t="s">
        <v>1577</v>
      </c>
      <c r="B97" s="58" t="s">
        <v>324</v>
      </c>
      <c r="C97" s="58" t="s">
        <v>3</v>
      </c>
      <c r="D97" s="58" t="s">
        <v>155</v>
      </c>
      <c r="E97" s="58" t="s">
        <v>155</v>
      </c>
      <c r="F97" s="58">
        <v>30</v>
      </c>
      <c r="G97" s="58">
        <v>0.2</v>
      </c>
      <c r="H97" s="58">
        <v>0.6</v>
      </c>
      <c r="I97" s="58">
        <v>0.6</v>
      </c>
      <c r="J97" s="58">
        <v>100</v>
      </c>
      <c r="K97" s="58">
        <v>2</v>
      </c>
      <c r="L97" s="58">
        <v>25</v>
      </c>
      <c r="M97" s="58">
        <v>10</v>
      </c>
      <c r="N97" s="58">
        <v>0</v>
      </c>
      <c r="O97" s="58" t="s">
        <v>1578</v>
      </c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</row>
    <row r="98" spans="1:26" ht="14.25" customHeight="1">
      <c r="A98" s="59" t="s">
        <v>1579</v>
      </c>
      <c r="B98" s="58" t="s">
        <v>1478</v>
      </c>
      <c r="C98" s="58" t="s">
        <v>3</v>
      </c>
      <c r="D98" s="58" t="s">
        <v>155</v>
      </c>
      <c r="E98" s="58" t="s">
        <v>155</v>
      </c>
      <c r="F98" s="58">
        <v>30</v>
      </c>
      <c r="G98" s="58">
        <v>0.2</v>
      </c>
      <c r="H98" s="58">
        <v>0.6</v>
      </c>
      <c r="I98" s="58">
        <v>1</v>
      </c>
      <c r="J98" s="58">
        <v>100</v>
      </c>
      <c r="K98" s="58">
        <v>2</v>
      </c>
      <c r="L98" s="58">
        <v>25</v>
      </c>
      <c r="M98" s="58" t="s">
        <v>155</v>
      </c>
      <c r="N98" s="58" t="s">
        <v>155</v>
      </c>
      <c r="O98" s="58" t="s">
        <v>1476</v>
      </c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</row>
    <row r="99" spans="1:26" ht="14.25" customHeight="1">
      <c r="A99" s="59" t="s">
        <v>1580</v>
      </c>
      <c r="B99" s="58" t="s">
        <v>1581</v>
      </c>
      <c r="C99" s="58" t="s">
        <v>3</v>
      </c>
      <c r="D99" s="58" t="s">
        <v>155</v>
      </c>
      <c r="E99" s="58" t="s">
        <v>133</v>
      </c>
      <c r="F99" s="58">
        <v>30</v>
      </c>
      <c r="G99" s="58">
        <v>0.2</v>
      </c>
      <c r="H99" s="58">
        <v>0.6</v>
      </c>
      <c r="I99" s="58">
        <v>1</v>
      </c>
      <c r="J99" s="58">
        <v>100</v>
      </c>
      <c r="K99" s="58">
        <v>2</v>
      </c>
      <c r="L99" s="58">
        <v>25</v>
      </c>
      <c r="M99" s="58" t="s">
        <v>155</v>
      </c>
      <c r="N99" s="58" t="s">
        <v>155</v>
      </c>
      <c r="O99" s="58" t="s">
        <v>1476</v>
      </c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</row>
    <row r="100" spans="1:26" ht="14.25" customHeight="1">
      <c r="A100" s="59" t="s">
        <v>1582</v>
      </c>
      <c r="B100" s="58" t="s">
        <v>344</v>
      </c>
      <c r="C100" s="58" t="s">
        <v>3</v>
      </c>
      <c r="D100" s="58" t="s">
        <v>155</v>
      </c>
      <c r="E100" s="58" t="s">
        <v>155</v>
      </c>
      <c r="F100" s="58">
        <v>30</v>
      </c>
      <c r="G100" s="58">
        <v>0.2</v>
      </c>
      <c r="H100" s="58">
        <v>0.6</v>
      </c>
      <c r="I100" s="58">
        <v>1</v>
      </c>
      <c r="J100" s="58">
        <v>100</v>
      </c>
      <c r="K100" s="58">
        <v>2</v>
      </c>
      <c r="L100" s="58">
        <v>25</v>
      </c>
      <c r="M100" s="58">
        <v>10</v>
      </c>
      <c r="N100" s="58">
        <v>0</v>
      </c>
      <c r="O100" s="58" t="s">
        <v>1583</v>
      </c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</row>
    <row r="101" spans="1:26" ht="14.25" customHeight="1">
      <c r="A101" s="59" t="s">
        <v>1584</v>
      </c>
      <c r="B101" s="58" t="s">
        <v>316</v>
      </c>
      <c r="C101" s="58" t="s">
        <v>3</v>
      </c>
      <c r="D101" s="58" t="s">
        <v>155</v>
      </c>
      <c r="E101" s="58" t="s">
        <v>155</v>
      </c>
      <c r="F101" s="58">
        <v>30</v>
      </c>
      <c r="G101" s="58">
        <v>0.2</v>
      </c>
      <c r="H101" s="58">
        <v>0.6</v>
      </c>
      <c r="I101" s="58">
        <v>0.6</v>
      </c>
      <c r="J101" s="58">
        <v>100</v>
      </c>
      <c r="K101" s="58">
        <v>2</v>
      </c>
      <c r="L101" s="58">
        <v>25</v>
      </c>
      <c r="M101" s="58">
        <v>10</v>
      </c>
      <c r="N101" s="58">
        <v>1</v>
      </c>
      <c r="O101" s="58" t="s">
        <v>1508</v>
      </c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</row>
    <row r="102" spans="1:26" ht="14.25" customHeight="1">
      <c r="A102" s="59" t="s">
        <v>1585</v>
      </c>
      <c r="B102" s="58" t="s">
        <v>316</v>
      </c>
      <c r="C102" s="58" t="s">
        <v>3</v>
      </c>
      <c r="D102" s="58" t="s">
        <v>155</v>
      </c>
      <c r="E102" s="58" t="s">
        <v>133</v>
      </c>
      <c r="F102" s="58">
        <v>30</v>
      </c>
      <c r="G102" s="58">
        <v>0.2</v>
      </c>
      <c r="H102" s="58">
        <v>0.6</v>
      </c>
      <c r="I102" s="58">
        <v>0.6</v>
      </c>
      <c r="J102" s="58">
        <v>100</v>
      </c>
      <c r="K102" s="58">
        <v>2</v>
      </c>
      <c r="L102" s="58">
        <v>25</v>
      </c>
      <c r="M102" s="58">
        <v>10</v>
      </c>
      <c r="N102" s="58">
        <v>1</v>
      </c>
      <c r="O102" s="58" t="s">
        <v>1508</v>
      </c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</row>
    <row r="103" spans="1:26" ht="14.25" customHeight="1">
      <c r="A103" s="59" t="s">
        <v>1586</v>
      </c>
      <c r="B103" s="58" t="s">
        <v>324</v>
      </c>
      <c r="C103" s="58" t="s">
        <v>3</v>
      </c>
      <c r="D103" s="58" t="s">
        <v>155</v>
      </c>
      <c r="E103" s="58" t="s">
        <v>155</v>
      </c>
      <c r="F103" s="58">
        <v>30</v>
      </c>
      <c r="G103" s="58">
        <v>0.2</v>
      </c>
      <c r="H103" s="58">
        <v>0.6</v>
      </c>
      <c r="I103" s="58">
        <v>0.6</v>
      </c>
      <c r="J103" s="58">
        <v>100</v>
      </c>
      <c r="K103" s="58">
        <v>2</v>
      </c>
      <c r="L103" s="58">
        <v>25</v>
      </c>
      <c r="M103" s="58">
        <v>10</v>
      </c>
      <c r="N103" s="58">
        <v>0</v>
      </c>
      <c r="O103" s="58" t="s">
        <v>1511</v>
      </c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</row>
    <row r="104" spans="1:26" ht="14.25" customHeight="1">
      <c r="A104" s="59" t="s">
        <v>1587</v>
      </c>
      <c r="B104" s="58" t="s">
        <v>344</v>
      </c>
      <c r="C104" s="58" t="s">
        <v>3</v>
      </c>
      <c r="D104" s="58" t="s">
        <v>155</v>
      </c>
      <c r="E104" s="58" t="s">
        <v>155</v>
      </c>
      <c r="F104" s="58">
        <v>30</v>
      </c>
      <c r="G104" s="58">
        <v>0.2</v>
      </c>
      <c r="H104" s="58">
        <v>0.6</v>
      </c>
      <c r="I104" s="58">
        <v>1</v>
      </c>
      <c r="J104" s="58">
        <v>100</v>
      </c>
      <c r="K104" s="58">
        <v>2</v>
      </c>
      <c r="L104" s="58">
        <v>25</v>
      </c>
      <c r="M104" s="58">
        <v>10</v>
      </c>
      <c r="N104" s="58">
        <v>0</v>
      </c>
      <c r="O104" s="58" t="s">
        <v>1508</v>
      </c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</row>
    <row r="105" spans="1:26" ht="14.25" customHeight="1">
      <c r="A105" s="59" t="s">
        <v>1588</v>
      </c>
      <c r="B105" s="58" t="s">
        <v>344</v>
      </c>
      <c r="C105" s="58" t="s">
        <v>3</v>
      </c>
      <c r="D105" s="58" t="s">
        <v>155</v>
      </c>
      <c r="E105" s="58" t="s">
        <v>133</v>
      </c>
      <c r="F105" s="58">
        <v>30</v>
      </c>
      <c r="G105" s="58">
        <v>0.2</v>
      </c>
      <c r="H105" s="58">
        <v>0.6</v>
      </c>
      <c r="I105" s="58">
        <v>1</v>
      </c>
      <c r="J105" s="58">
        <v>100</v>
      </c>
      <c r="K105" s="58">
        <v>2</v>
      </c>
      <c r="L105" s="58">
        <v>25</v>
      </c>
      <c r="M105" s="58">
        <v>10</v>
      </c>
      <c r="N105" s="58">
        <v>0</v>
      </c>
      <c r="O105" s="58" t="s">
        <v>1508</v>
      </c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</row>
    <row r="106" spans="1:26" ht="14.25" customHeight="1">
      <c r="A106" s="59" t="s">
        <v>1589</v>
      </c>
      <c r="B106" s="58" t="s">
        <v>448</v>
      </c>
      <c r="C106" s="58" t="s">
        <v>3</v>
      </c>
      <c r="D106" s="58" t="s">
        <v>155</v>
      </c>
      <c r="E106" s="58" t="s">
        <v>155</v>
      </c>
      <c r="F106" s="58">
        <v>30</v>
      </c>
      <c r="G106" s="58">
        <v>0.2</v>
      </c>
      <c r="H106" s="58">
        <v>0.6</v>
      </c>
      <c r="I106" s="58">
        <v>1</v>
      </c>
      <c r="J106" s="58">
        <v>100</v>
      </c>
      <c r="K106" s="58">
        <v>2</v>
      </c>
      <c r="L106" s="58">
        <v>25</v>
      </c>
      <c r="M106" s="58">
        <v>10</v>
      </c>
      <c r="N106" s="58">
        <v>0</v>
      </c>
      <c r="O106" s="58" t="s">
        <v>1590</v>
      </c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</row>
    <row r="107" spans="1:26" ht="14.25" customHeight="1">
      <c r="A107" s="59" t="s">
        <v>1591</v>
      </c>
      <c r="B107" s="58" t="s">
        <v>312</v>
      </c>
      <c r="C107" s="58" t="s">
        <v>3</v>
      </c>
      <c r="D107" s="58" t="s">
        <v>155</v>
      </c>
      <c r="E107" s="58" t="s">
        <v>155</v>
      </c>
      <c r="F107" s="58">
        <v>30</v>
      </c>
      <c r="G107" s="58">
        <v>0.2</v>
      </c>
      <c r="H107" s="58">
        <v>0.6</v>
      </c>
      <c r="I107" s="58">
        <v>1</v>
      </c>
      <c r="J107" s="58">
        <v>100</v>
      </c>
      <c r="K107" s="58">
        <v>2</v>
      </c>
      <c r="L107" s="58">
        <v>25</v>
      </c>
      <c r="M107" s="58">
        <v>10</v>
      </c>
      <c r="N107" s="58">
        <v>1</v>
      </c>
      <c r="O107" s="58" t="s">
        <v>1508</v>
      </c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</row>
    <row r="108" spans="1:26" ht="14.25" customHeight="1">
      <c r="A108" s="59" t="s">
        <v>1592</v>
      </c>
      <c r="B108" s="58" t="s">
        <v>312</v>
      </c>
      <c r="C108" s="58" t="s">
        <v>3</v>
      </c>
      <c r="D108" s="58" t="s">
        <v>155</v>
      </c>
      <c r="E108" s="58" t="s">
        <v>133</v>
      </c>
      <c r="F108" s="58">
        <v>30</v>
      </c>
      <c r="G108" s="58">
        <v>0.2</v>
      </c>
      <c r="H108" s="58">
        <v>0.6</v>
      </c>
      <c r="I108" s="58">
        <v>1</v>
      </c>
      <c r="J108" s="58">
        <v>100</v>
      </c>
      <c r="K108" s="58">
        <v>2</v>
      </c>
      <c r="L108" s="58">
        <v>25</v>
      </c>
      <c r="M108" s="58">
        <v>10</v>
      </c>
      <c r="N108" s="58">
        <v>1</v>
      </c>
      <c r="O108" s="58" t="s">
        <v>1508</v>
      </c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</row>
    <row r="109" spans="1:26" ht="14.25" customHeight="1">
      <c r="A109" s="59" t="s">
        <v>1593</v>
      </c>
      <c r="B109" s="58" t="s">
        <v>344</v>
      </c>
      <c r="C109" s="58" t="s">
        <v>3</v>
      </c>
      <c r="D109" s="58" t="s">
        <v>155</v>
      </c>
      <c r="E109" s="58" t="s">
        <v>155</v>
      </c>
      <c r="F109" s="58">
        <v>30</v>
      </c>
      <c r="G109" s="58">
        <v>0.2</v>
      </c>
      <c r="H109" s="58">
        <v>0.6</v>
      </c>
      <c r="I109" s="58">
        <v>1</v>
      </c>
      <c r="J109" s="58">
        <v>100</v>
      </c>
      <c r="K109" s="58">
        <v>2</v>
      </c>
      <c r="L109" s="58">
        <v>25</v>
      </c>
      <c r="M109" s="58">
        <v>10</v>
      </c>
      <c r="N109" s="58">
        <v>0</v>
      </c>
      <c r="O109" s="58" t="s">
        <v>1489</v>
      </c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</row>
    <row r="110" spans="1:26" ht="14.25" customHeight="1">
      <c r="A110" s="59" t="s">
        <v>1594</v>
      </c>
      <c r="B110" s="58" t="s">
        <v>448</v>
      </c>
      <c r="C110" s="58" t="s">
        <v>3</v>
      </c>
      <c r="D110" s="58" t="s">
        <v>155</v>
      </c>
      <c r="E110" s="58" t="s">
        <v>155</v>
      </c>
      <c r="F110" s="58">
        <v>30</v>
      </c>
      <c r="G110" s="58">
        <v>0.2</v>
      </c>
      <c r="H110" s="58">
        <v>0.6</v>
      </c>
      <c r="I110" s="58">
        <v>0.6</v>
      </c>
      <c r="J110" s="58">
        <v>100</v>
      </c>
      <c r="K110" s="58">
        <v>2</v>
      </c>
      <c r="L110" s="58">
        <v>25</v>
      </c>
      <c r="M110" s="58">
        <v>10</v>
      </c>
      <c r="N110" s="58">
        <v>0</v>
      </c>
      <c r="O110" s="58" t="s">
        <v>1517</v>
      </c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</row>
    <row r="111" spans="1:26" ht="14.25" customHeight="1">
      <c r="A111" s="59" t="s">
        <v>1595</v>
      </c>
      <c r="B111" s="58" t="s">
        <v>448</v>
      </c>
      <c r="C111" s="58" t="s">
        <v>3</v>
      </c>
      <c r="D111" s="58" t="s">
        <v>155</v>
      </c>
      <c r="E111" s="58" t="s">
        <v>133</v>
      </c>
      <c r="F111" s="58">
        <v>30</v>
      </c>
      <c r="G111" s="58">
        <v>0.2</v>
      </c>
      <c r="H111" s="58">
        <v>0.6</v>
      </c>
      <c r="I111" s="58">
        <v>0.6</v>
      </c>
      <c r="J111" s="58">
        <v>100</v>
      </c>
      <c r="K111" s="58">
        <v>2</v>
      </c>
      <c r="L111" s="58">
        <v>30</v>
      </c>
      <c r="M111" s="58">
        <v>4</v>
      </c>
      <c r="N111" s="58">
        <v>4</v>
      </c>
      <c r="O111" s="58" t="s">
        <v>1517</v>
      </c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</row>
    <row r="112" spans="1:26" ht="14.25" customHeight="1">
      <c r="A112" s="59" t="s">
        <v>1596</v>
      </c>
      <c r="B112" s="58" t="s">
        <v>344</v>
      </c>
      <c r="C112" s="58" t="s">
        <v>3</v>
      </c>
      <c r="D112" s="58" t="s">
        <v>155</v>
      </c>
      <c r="E112" s="58" t="s">
        <v>133</v>
      </c>
      <c r="F112" s="58">
        <v>30</v>
      </c>
      <c r="G112" s="58">
        <v>0.2</v>
      </c>
      <c r="H112" s="58">
        <v>0.6</v>
      </c>
      <c r="I112" s="58">
        <v>1</v>
      </c>
      <c r="J112" s="58">
        <v>100</v>
      </c>
      <c r="K112" s="58">
        <v>2</v>
      </c>
      <c r="L112" s="58">
        <v>25</v>
      </c>
      <c r="M112" s="58">
        <v>10</v>
      </c>
      <c r="N112" s="58">
        <v>0</v>
      </c>
      <c r="O112" s="58" t="s">
        <v>1489</v>
      </c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</row>
    <row r="113" spans="1:26" ht="14.25" customHeight="1">
      <c r="A113" s="59" t="s">
        <v>1597</v>
      </c>
      <c r="B113" s="58" t="s">
        <v>1480</v>
      </c>
      <c r="C113" s="58" t="s">
        <v>3</v>
      </c>
      <c r="D113" s="58" t="s">
        <v>155</v>
      </c>
      <c r="E113" s="58" t="s">
        <v>155</v>
      </c>
      <c r="F113" s="58">
        <v>30</v>
      </c>
      <c r="G113" s="58">
        <v>0.2</v>
      </c>
      <c r="H113" s="58">
        <v>0.6</v>
      </c>
      <c r="I113" s="58">
        <v>1</v>
      </c>
      <c r="J113" s="58">
        <v>100</v>
      </c>
      <c r="K113" s="58">
        <v>2</v>
      </c>
      <c r="L113" s="58">
        <v>25</v>
      </c>
      <c r="M113" s="58" t="s">
        <v>155</v>
      </c>
      <c r="N113" s="58" t="s">
        <v>155</v>
      </c>
      <c r="O113" s="58" t="s">
        <v>1476</v>
      </c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</row>
    <row r="114" spans="1:26" ht="14.25" customHeight="1">
      <c r="A114" s="59" t="s">
        <v>1598</v>
      </c>
      <c r="B114" s="58" t="s">
        <v>1475</v>
      </c>
      <c r="C114" s="58" t="s">
        <v>3</v>
      </c>
      <c r="D114" s="58" t="s">
        <v>155</v>
      </c>
      <c r="E114" s="58" t="s">
        <v>155</v>
      </c>
      <c r="F114" s="58">
        <v>30</v>
      </c>
      <c r="G114" s="58">
        <v>0.2</v>
      </c>
      <c r="H114" s="58">
        <v>0.6</v>
      </c>
      <c r="I114" s="58">
        <v>0.6</v>
      </c>
      <c r="J114" s="58">
        <v>100</v>
      </c>
      <c r="K114" s="58">
        <v>2</v>
      </c>
      <c r="L114" s="58">
        <v>25</v>
      </c>
      <c r="M114" s="58" t="s">
        <v>155</v>
      </c>
      <c r="N114" s="58" t="s">
        <v>155</v>
      </c>
      <c r="O114" s="58" t="s">
        <v>1476</v>
      </c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</row>
    <row r="115" spans="1:26" ht="14.25" customHeight="1">
      <c r="A115" s="59" t="s">
        <v>1599</v>
      </c>
      <c r="B115" s="58" t="s">
        <v>1475</v>
      </c>
      <c r="C115" s="58" t="s">
        <v>3</v>
      </c>
      <c r="D115" s="58" t="s">
        <v>155</v>
      </c>
      <c r="E115" s="58" t="s">
        <v>133</v>
      </c>
      <c r="F115" s="58">
        <v>30</v>
      </c>
      <c r="G115" s="58">
        <v>0.2</v>
      </c>
      <c r="H115" s="58">
        <v>0.6</v>
      </c>
      <c r="I115" s="58">
        <v>0.6</v>
      </c>
      <c r="J115" s="58">
        <v>100</v>
      </c>
      <c r="K115" s="58">
        <v>2</v>
      </c>
      <c r="L115" s="58">
        <v>30</v>
      </c>
      <c r="M115" s="58">
        <v>4</v>
      </c>
      <c r="N115" s="58">
        <v>4</v>
      </c>
      <c r="O115" s="58" t="s">
        <v>1476</v>
      </c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</row>
    <row r="116" spans="1:26" ht="14.25" customHeight="1">
      <c r="A116" s="59" t="s">
        <v>1600</v>
      </c>
      <c r="B116" s="58" t="s">
        <v>324</v>
      </c>
      <c r="C116" s="58" t="s">
        <v>3</v>
      </c>
      <c r="D116" s="58" t="s">
        <v>155</v>
      </c>
      <c r="E116" s="58" t="s">
        <v>155</v>
      </c>
      <c r="F116" s="58">
        <v>30</v>
      </c>
      <c r="G116" s="58">
        <v>0.2</v>
      </c>
      <c r="H116" s="58">
        <v>0.6</v>
      </c>
      <c r="I116" s="58">
        <v>0.6</v>
      </c>
      <c r="J116" s="58">
        <v>100</v>
      </c>
      <c r="K116" s="58">
        <v>2</v>
      </c>
      <c r="L116" s="58">
        <v>25</v>
      </c>
      <c r="M116" s="58">
        <v>10</v>
      </c>
      <c r="N116" s="58">
        <v>0</v>
      </c>
      <c r="O116" s="58" t="s">
        <v>1517</v>
      </c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</row>
    <row r="117" spans="1:26" ht="14.25" customHeight="1">
      <c r="A117" s="59" t="s">
        <v>1601</v>
      </c>
      <c r="B117" s="58" t="s">
        <v>324</v>
      </c>
      <c r="C117" s="58" t="s">
        <v>3</v>
      </c>
      <c r="D117" s="58" t="s">
        <v>155</v>
      </c>
      <c r="E117" s="58" t="s">
        <v>155</v>
      </c>
      <c r="F117" s="58">
        <v>30</v>
      </c>
      <c r="G117" s="58">
        <v>0.2</v>
      </c>
      <c r="H117" s="58">
        <v>0.6</v>
      </c>
      <c r="I117" s="58">
        <v>0.6</v>
      </c>
      <c r="J117" s="58">
        <v>100</v>
      </c>
      <c r="K117" s="58">
        <v>2</v>
      </c>
      <c r="L117" s="58">
        <v>25</v>
      </c>
      <c r="M117" s="58">
        <v>10</v>
      </c>
      <c r="N117" s="58">
        <v>0</v>
      </c>
      <c r="O117" s="58" t="s">
        <v>1602</v>
      </c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</row>
    <row r="118" spans="1:26" ht="14.25" customHeight="1">
      <c r="A118" s="59" t="s">
        <v>1603</v>
      </c>
      <c r="B118" s="58" t="s">
        <v>312</v>
      </c>
      <c r="C118" s="58" t="s">
        <v>3</v>
      </c>
      <c r="D118" s="58" t="s">
        <v>155</v>
      </c>
      <c r="E118" s="58" t="s">
        <v>155</v>
      </c>
      <c r="F118" s="58">
        <v>30</v>
      </c>
      <c r="G118" s="58">
        <v>0.2</v>
      </c>
      <c r="H118" s="58">
        <v>0.6</v>
      </c>
      <c r="I118" s="58">
        <v>0.6</v>
      </c>
      <c r="J118" s="58">
        <v>100</v>
      </c>
      <c r="K118" s="58">
        <v>2</v>
      </c>
      <c r="L118" s="58">
        <v>25</v>
      </c>
      <c r="M118" s="58">
        <v>10</v>
      </c>
      <c r="N118" s="58">
        <v>1</v>
      </c>
      <c r="O118" s="58" t="s">
        <v>1489</v>
      </c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</row>
    <row r="119" spans="1:26" ht="14.25" customHeight="1">
      <c r="A119" s="59" t="s">
        <v>1604</v>
      </c>
      <c r="B119" s="58" t="s">
        <v>312</v>
      </c>
      <c r="C119" s="58" t="s">
        <v>3</v>
      </c>
      <c r="D119" s="58" t="s">
        <v>155</v>
      </c>
      <c r="E119" s="58" t="s">
        <v>133</v>
      </c>
      <c r="F119" s="58">
        <v>30</v>
      </c>
      <c r="G119" s="58">
        <v>0.2</v>
      </c>
      <c r="H119" s="58">
        <v>0.6</v>
      </c>
      <c r="I119" s="58">
        <v>0.6</v>
      </c>
      <c r="J119" s="58">
        <v>100</v>
      </c>
      <c r="K119" s="58">
        <v>2</v>
      </c>
      <c r="L119" s="58">
        <v>25</v>
      </c>
      <c r="M119" s="58">
        <v>10</v>
      </c>
      <c r="N119" s="58">
        <v>1</v>
      </c>
      <c r="O119" s="58" t="s">
        <v>1489</v>
      </c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</row>
    <row r="120" spans="1:26" ht="14.25" customHeight="1">
      <c r="A120" s="59" t="s">
        <v>1605</v>
      </c>
      <c r="B120" s="58" t="s">
        <v>1486</v>
      </c>
      <c r="C120" s="58" t="s">
        <v>3</v>
      </c>
      <c r="D120" s="58" t="s">
        <v>155</v>
      </c>
      <c r="E120" s="58" t="s">
        <v>155</v>
      </c>
      <c r="F120" s="58">
        <v>30</v>
      </c>
      <c r="G120" s="58">
        <v>0.2</v>
      </c>
      <c r="H120" s="58">
        <v>1</v>
      </c>
      <c r="I120" s="58">
        <v>0.6</v>
      </c>
      <c r="J120" s="58">
        <v>100</v>
      </c>
      <c r="K120" s="58">
        <v>2</v>
      </c>
      <c r="L120" s="58">
        <v>25</v>
      </c>
      <c r="M120" s="58" t="s">
        <v>155</v>
      </c>
      <c r="N120" s="58" t="s">
        <v>155</v>
      </c>
      <c r="O120" s="58" t="s">
        <v>1476</v>
      </c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</row>
    <row r="121" spans="1:26" ht="14.25" customHeight="1">
      <c r="A121" s="59" t="s">
        <v>1606</v>
      </c>
      <c r="B121" s="58" t="s">
        <v>1486</v>
      </c>
      <c r="C121" s="58" t="s">
        <v>3</v>
      </c>
      <c r="D121" s="58" t="s">
        <v>155</v>
      </c>
      <c r="E121" s="58" t="s">
        <v>133</v>
      </c>
      <c r="F121" s="58">
        <v>30</v>
      </c>
      <c r="G121" s="58">
        <v>0.2</v>
      </c>
      <c r="H121" s="58">
        <v>1</v>
      </c>
      <c r="I121" s="58">
        <v>0.6</v>
      </c>
      <c r="J121" s="58">
        <v>100</v>
      </c>
      <c r="K121" s="58">
        <v>2</v>
      </c>
      <c r="L121" s="58">
        <v>25</v>
      </c>
      <c r="M121" s="58" t="s">
        <v>155</v>
      </c>
      <c r="N121" s="58" t="s">
        <v>155</v>
      </c>
      <c r="O121" s="58" t="s">
        <v>1476</v>
      </c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</row>
    <row r="122" spans="1:26" ht="14.25" customHeight="1">
      <c r="A122" s="59" t="s">
        <v>1607</v>
      </c>
      <c r="B122" s="58" t="s">
        <v>316</v>
      </c>
      <c r="C122" s="58" t="s">
        <v>3</v>
      </c>
      <c r="D122" s="58" t="s">
        <v>155</v>
      </c>
      <c r="E122" s="58" t="s">
        <v>155</v>
      </c>
      <c r="F122" s="58">
        <v>40</v>
      </c>
      <c r="G122" s="58">
        <v>0.4</v>
      </c>
      <c r="H122" s="58">
        <v>1</v>
      </c>
      <c r="I122" s="58">
        <v>0.65</v>
      </c>
      <c r="J122" s="58">
        <v>400</v>
      </c>
      <c r="K122" s="58">
        <v>50</v>
      </c>
      <c r="L122" s="58">
        <v>40</v>
      </c>
      <c r="M122" s="58">
        <v>7</v>
      </c>
      <c r="N122" s="58">
        <v>4</v>
      </c>
      <c r="O122" s="58" t="s">
        <v>1500</v>
      </c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</row>
    <row r="123" spans="1:26" ht="14.25" customHeight="1">
      <c r="A123" s="59" t="s">
        <v>1608</v>
      </c>
      <c r="B123" s="58" t="s">
        <v>316</v>
      </c>
      <c r="C123" s="58" t="s">
        <v>3</v>
      </c>
      <c r="D123" s="58" t="s">
        <v>155</v>
      </c>
      <c r="E123" s="58" t="s">
        <v>155</v>
      </c>
      <c r="F123" s="58">
        <v>40</v>
      </c>
      <c r="G123" s="58">
        <v>0.2</v>
      </c>
      <c r="H123" s="58">
        <v>1</v>
      </c>
      <c r="I123" s="58">
        <v>0.55000000000000004</v>
      </c>
      <c r="J123" s="58">
        <v>200</v>
      </c>
      <c r="K123" s="58">
        <v>15</v>
      </c>
      <c r="L123" s="58">
        <v>30</v>
      </c>
      <c r="M123" s="58">
        <v>40</v>
      </c>
      <c r="N123" s="58">
        <v>0</v>
      </c>
      <c r="O123" s="58" t="s">
        <v>1500</v>
      </c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</row>
    <row r="124" spans="1:26" ht="14.25" customHeight="1">
      <c r="A124" s="59" t="s">
        <v>1609</v>
      </c>
      <c r="B124" s="58" t="s">
        <v>316</v>
      </c>
      <c r="C124" s="58" t="s">
        <v>3</v>
      </c>
      <c r="D124" s="58" t="s">
        <v>155</v>
      </c>
      <c r="E124" s="58" t="s">
        <v>155</v>
      </c>
      <c r="F124" s="58">
        <v>40</v>
      </c>
      <c r="G124" s="58">
        <v>0.2</v>
      </c>
      <c r="H124" s="58">
        <v>1</v>
      </c>
      <c r="I124" s="58">
        <v>0.55000000000000004</v>
      </c>
      <c r="J124" s="58">
        <v>200</v>
      </c>
      <c r="K124" s="58">
        <v>15</v>
      </c>
      <c r="L124" s="58">
        <v>30</v>
      </c>
      <c r="M124" s="58">
        <v>40</v>
      </c>
      <c r="N124" s="58">
        <v>0</v>
      </c>
      <c r="O124" s="58" t="s">
        <v>1508</v>
      </c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</row>
    <row r="125" spans="1:26" ht="14.25" customHeight="1">
      <c r="A125" s="59" t="s">
        <v>1610</v>
      </c>
      <c r="B125" s="58" t="s">
        <v>316</v>
      </c>
      <c r="C125" s="58" t="s">
        <v>3</v>
      </c>
      <c r="D125" s="58" t="s">
        <v>155</v>
      </c>
      <c r="E125" s="58" t="s">
        <v>155</v>
      </c>
      <c r="F125" s="58">
        <v>40</v>
      </c>
      <c r="G125" s="58">
        <v>0.75</v>
      </c>
      <c r="H125" s="58">
        <v>5.5</v>
      </c>
      <c r="I125" s="58">
        <v>0.49</v>
      </c>
      <c r="J125" s="58">
        <v>750</v>
      </c>
      <c r="K125" s="58">
        <v>100</v>
      </c>
      <c r="L125" s="58">
        <v>30</v>
      </c>
      <c r="M125" s="58">
        <v>18</v>
      </c>
      <c r="N125" s="58">
        <v>25</v>
      </c>
      <c r="O125" s="58" t="s">
        <v>1489</v>
      </c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</row>
    <row r="126" spans="1:26" ht="14.25" customHeight="1">
      <c r="A126" s="59" t="s">
        <v>1611</v>
      </c>
      <c r="B126" s="58" t="s">
        <v>1612</v>
      </c>
      <c r="C126" s="58" t="s">
        <v>3</v>
      </c>
      <c r="D126" s="58" t="s">
        <v>155</v>
      </c>
      <c r="E126" s="58" t="s">
        <v>155</v>
      </c>
      <c r="F126" s="58">
        <v>40</v>
      </c>
      <c r="G126" s="58">
        <v>0.35</v>
      </c>
      <c r="H126" s="58">
        <v>15</v>
      </c>
      <c r="I126" s="58">
        <v>0.7</v>
      </c>
      <c r="J126" s="58">
        <v>200</v>
      </c>
      <c r="K126" s="58">
        <v>5</v>
      </c>
      <c r="L126" s="58">
        <v>30</v>
      </c>
      <c r="M126" s="58">
        <v>50</v>
      </c>
      <c r="N126" s="58">
        <v>0</v>
      </c>
      <c r="O126" s="58" t="s">
        <v>1476</v>
      </c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</row>
    <row r="127" spans="1:26" ht="14.25" customHeight="1">
      <c r="A127" s="59" t="s">
        <v>1613</v>
      </c>
      <c r="B127" s="58" t="s">
        <v>1612</v>
      </c>
      <c r="C127" s="58" t="s">
        <v>3</v>
      </c>
      <c r="D127" s="58" t="s">
        <v>155</v>
      </c>
      <c r="E127" s="58" t="s">
        <v>155</v>
      </c>
      <c r="F127" s="58">
        <v>30</v>
      </c>
      <c r="G127" s="58">
        <v>0.35</v>
      </c>
      <c r="H127" s="58">
        <v>15</v>
      </c>
      <c r="I127" s="58">
        <v>0.7</v>
      </c>
      <c r="J127" s="58">
        <v>200</v>
      </c>
      <c r="K127" s="58">
        <v>5</v>
      </c>
      <c r="L127" s="58">
        <v>20</v>
      </c>
      <c r="M127" s="58">
        <v>50</v>
      </c>
      <c r="N127" s="58">
        <v>0</v>
      </c>
      <c r="O127" s="58" t="s">
        <v>1476</v>
      </c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</row>
    <row r="128" spans="1:26" ht="14.25" customHeight="1">
      <c r="A128" s="59" t="s">
        <v>1614</v>
      </c>
      <c r="B128" s="58" t="s">
        <v>1612</v>
      </c>
      <c r="C128" s="58" t="s">
        <v>3</v>
      </c>
      <c r="D128" s="58" t="s">
        <v>155</v>
      </c>
      <c r="E128" s="58" t="s">
        <v>155</v>
      </c>
      <c r="F128" s="58">
        <v>20</v>
      </c>
      <c r="G128" s="58">
        <v>0.35</v>
      </c>
      <c r="H128" s="58">
        <v>15</v>
      </c>
      <c r="I128" s="58">
        <v>0.7</v>
      </c>
      <c r="J128" s="58">
        <v>200</v>
      </c>
      <c r="K128" s="58">
        <v>5</v>
      </c>
      <c r="L128" s="58">
        <v>10</v>
      </c>
      <c r="M128" s="58">
        <v>50</v>
      </c>
      <c r="N128" s="58">
        <v>0</v>
      </c>
      <c r="O128" s="58" t="s">
        <v>1476</v>
      </c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</row>
    <row r="129" spans="1:26" ht="14.25" customHeight="1">
      <c r="A129" s="59" t="s">
        <v>1615</v>
      </c>
      <c r="B129" s="58" t="s">
        <v>1616</v>
      </c>
      <c r="C129" s="58" t="s">
        <v>3</v>
      </c>
      <c r="D129" s="58" t="s">
        <v>155</v>
      </c>
      <c r="E129" s="58" t="s">
        <v>155</v>
      </c>
      <c r="F129" s="58">
        <v>40</v>
      </c>
      <c r="G129" s="58">
        <v>0.35</v>
      </c>
      <c r="H129" s="58">
        <v>15</v>
      </c>
      <c r="I129" s="58">
        <v>0.7</v>
      </c>
      <c r="J129" s="58">
        <v>200</v>
      </c>
      <c r="K129" s="58">
        <v>5</v>
      </c>
      <c r="L129" s="58">
        <v>30</v>
      </c>
      <c r="M129" s="58">
        <v>50</v>
      </c>
      <c r="N129" s="58">
        <v>0</v>
      </c>
      <c r="O129" s="58" t="s">
        <v>1476</v>
      </c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</row>
    <row r="130" spans="1:26" ht="14.25" customHeight="1">
      <c r="A130" s="59" t="s">
        <v>1617</v>
      </c>
      <c r="B130" s="58" t="s">
        <v>1616</v>
      </c>
      <c r="C130" s="58" t="s">
        <v>3</v>
      </c>
      <c r="D130" s="58" t="s">
        <v>155</v>
      </c>
      <c r="E130" s="58" t="s">
        <v>155</v>
      </c>
      <c r="F130" s="58">
        <v>30</v>
      </c>
      <c r="G130" s="58">
        <v>0.35</v>
      </c>
      <c r="H130" s="58">
        <v>15</v>
      </c>
      <c r="I130" s="58">
        <v>0.7</v>
      </c>
      <c r="J130" s="58">
        <v>200</v>
      </c>
      <c r="K130" s="58">
        <v>5</v>
      </c>
      <c r="L130" s="58">
        <v>20</v>
      </c>
      <c r="M130" s="58">
        <v>50</v>
      </c>
      <c r="N130" s="58">
        <v>0</v>
      </c>
      <c r="O130" s="58" t="s">
        <v>1476</v>
      </c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</row>
    <row r="131" spans="1:26" ht="14.25" customHeight="1">
      <c r="A131" s="59" t="s">
        <v>1618</v>
      </c>
      <c r="B131" s="58" t="s">
        <v>1616</v>
      </c>
      <c r="C131" s="58" t="s">
        <v>3</v>
      </c>
      <c r="D131" s="58" t="s">
        <v>155</v>
      </c>
      <c r="E131" s="58" t="s">
        <v>155</v>
      </c>
      <c r="F131" s="58">
        <v>20</v>
      </c>
      <c r="G131" s="58">
        <v>0.35</v>
      </c>
      <c r="H131" s="58">
        <v>15</v>
      </c>
      <c r="I131" s="58">
        <v>0.7</v>
      </c>
      <c r="J131" s="58">
        <v>200</v>
      </c>
      <c r="K131" s="58">
        <v>5</v>
      </c>
      <c r="L131" s="58">
        <v>10</v>
      </c>
      <c r="M131" s="58">
        <v>50</v>
      </c>
      <c r="N131" s="58">
        <v>0</v>
      </c>
      <c r="O131" s="58" t="s">
        <v>1476</v>
      </c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</row>
    <row r="132" spans="1:26" ht="14.25" customHeight="1">
      <c r="A132" s="59" t="s">
        <v>1619</v>
      </c>
      <c r="B132" s="58" t="s">
        <v>1620</v>
      </c>
      <c r="C132" s="58" t="s">
        <v>3</v>
      </c>
      <c r="D132" s="58" t="s">
        <v>155</v>
      </c>
      <c r="E132" s="58" t="s">
        <v>155</v>
      </c>
      <c r="F132" s="58">
        <v>40</v>
      </c>
      <c r="G132" s="58">
        <v>0.35</v>
      </c>
      <c r="H132" s="58">
        <v>15</v>
      </c>
      <c r="I132" s="58">
        <v>0.7</v>
      </c>
      <c r="J132" s="58">
        <v>200</v>
      </c>
      <c r="K132" s="58">
        <v>5</v>
      </c>
      <c r="L132" s="58">
        <v>30</v>
      </c>
      <c r="M132" s="58">
        <v>50</v>
      </c>
      <c r="N132" s="58">
        <v>0</v>
      </c>
      <c r="O132" s="58" t="s">
        <v>1476</v>
      </c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</row>
    <row r="133" spans="1:26" ht="14.25" customHeight="1">
      <c r="A133" s="59" t="s">
        <v>1621</v>
      </c>
      <c r="B133" s="58" t="s">
        <v>1620</v>
      </c>
      <c r="C133" s="58" t="s">
        <v>3</v>
      </c>
      <c r="D133" s="58" t="s">
        <v>155</v>
      </c>
      <c r="E133" s="58" t="s">
        <v>155</v>
      </c>
      <c r="F133" s="58">
        <v>30</v>
      </c>
      <c r="G133" s="58">
        <v>0.35</v>
      </c>
      <c r="H133" s="58">
        <v>15</v>
      </c>
      <c r="I133" s="58">
        <v>0.7</v>
      </c>
      <c r="J133" s="58">
        <v>200</v>
      </c>
      <c r="K133" s="58">
        <v>5</v>
      </c>
      <c r="L133" s="58">
        <v>20</v>
      </c>
      <c r="M133" s="58">
        <v>50</v>
      </c>
      <c r="N133" s="58">
        <v>0</v>
      </c>
      <c r="O133" s="58" t="s">
        <v>1476</v>
      </c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</row>
    <row r="134" spans="1:26" ht="14.25" customHeight="1">
      <c r="A134" s="59" t="s">
        <v>1622</v>
      </c>
      <c r="B134" s="58" t="s">
        <v>1620</v>
      </c>
      <c r="C134" s="58" t="s">
        <v>3</v>
      </c>
      <c r="D134" s="58" t="s">
        <v>155</v>
      </c>
      <c r="E134" s="58" t="s">
        <v>155</v>
      </c>
      <c r="F134" s="58">
        <v>20</v>
      </c>
      <c r="G134" s="58">
        <v>0.35</v>
      </c>
      <c r="H134" s="58">
        <v>15</v>
      </c>
      <c r="I134" s="58">
        <v>0.7</v>
      </c>
      <c r="J134" s="58">
        <v>200</v>
      </c>
      <c r="K134" s="58">
        <v>5</v>
      </c>
      <c r="L134" s="58">
        <v>10</v>
      </c>
      <c r="M134" s="58">
        <v>50</v>
      </c>
      <c r="N134" s="58">
        <v>0</v>
      </c>
      <c r="O134" s="58" t="s">
        <v>1476</v>
      </c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</row>
    <row r="135" spans="1:26" ht="14.25" customHeight="1">
      <c r="A135" s="59" t="s">
        <v>1623</v>
      </c>
      <c r="B135" s="58" t="s">
        <v>316</v>
      </c>
      <c r="C135" s="58" t="s">
        <v>3</v>
      </c>
      <c r="D135" s="58" t="s">
        <v>155</v>
      </c>
      <c r="E135" s="58" t="s">
        <v>155</v>
      </c>
      <c r="F135" s="58">
        <v>30</v>
      </c>
      <c r="G135" s="58">
        <v>0.2</v>
      </c>
      <c r="H135" s="58" t="s">
        <v>155</v>
      </c>
      <c r="I135" s="58">
        <v>0.6</v>
      </c>
      <c r="J135" s="58">
        <v>10</v>
      </c>
      <c r="K135" s="58">
        <v>0.2</v>
      </c>
      <c r="L135" s="58">
        <v>25</v>
      </c>
      <c r="M135" s="58" t="s">
        <v>155</v>
      </c>
      <c r="N135" s="58" t="s">
        <v>155</v>
      </c>
      <c r="O135" s="58" t="s">
        <v>1489</v>
      </c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</row>
    <row r="136" spans="1:26" ht="14.25" customHeight="1">
      <c r="A136" s="59" t="s">
        <v>1624</v>
      </c>
      <c r="B136" s="58" t="s">
        <v>312</v>
      </c>
      <c r="C136" s="58" t="s">
        <v>3</v>
      </c>
      <c r="D136" s="58" t="s">
        <v>155</v>
      </c>
      <c r="E136" s="58" t="s">
        <v>155</v>
      </c>
      <c r="F136" s="58">
        <v>30</v>
      </c>
      <c r="G136" s="58">
        <v>0.2</v>
      </c>
      <c r="H136" s="58" t="s">
        <v>155</v>
      </c>
      <c r="I136" s="58">
        <v>0.6</v>
      </c>
      <c r="J136" s="58">
        <v>10</v>
      </c>
      <c r="K136" s="58">
        <v>0.2</v>
      </c>
      <c r="L136" s="58">
        <v>25</v>
      </c>
      <c r="M136" s="58" t="s">
        <v>155</v>
      </c>
      <c r="N136" s="58" t="s">
        <v>155</v>
      </c>
      <c r="O136" s="58" t="s">
        <v>1489</v>
      </c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</row>
    <row r="137" spans="1:26" ht="14.25" customHeight="1">
      <c r="A137" s="59" t="s">
        <v>1625</v>
      </c>
      <c r="B137" s="58" t="s">
        <v>1486</v>
      </c>
      <c r="C137" s="58" t="s">
        <v>3</v>
      </c>
      <c r="D137" s="58" t="s">
        <v>155</v>
      </c>
      <c r="E137" s="58" t="s">
        <v>155</v>
      </c>
      <c r="F137" s="58">
        <v>30</v>
      </c>
      <c r="G137" s="58">
        <v>0.2</v>
      </c>
      <c r="H137" s="58" t="s">
        <v>155</v>
      </c>
      <c r="I137" s="58">
        <v>0.6</v>
      </c>
      <c r="J137" s="58">
        <v>10</v>
      </c>
      <c r="K137" s="58">
        <v>0.2</v>
      </c>
      <c r="L137" s="58">
        <v>25</v>
      </c>
      <c r="M137" s="58" t="s">
        <v>155</v>
      </c>
      <c r="N137" s="58" t="s">
        <v>155</v>
      </c>
      <c r="O137" s="58" t="s">
        <v>1476</v>
      </c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</row>
    <row r="138" spans="1:26" ht="14.25" customHeight="1">
      <c r="A138" s="59" t="s">
        <v>1626</v>
      </c>
      <c r="B138" s="58" t="s">
        <v>316</v>
      </c>
      <c r="C138" s="58" t="s">
        <v>3</v>
      </c>
      <c r="D138" s="58" t="s">
        <v>155</v>
      </c>
      <c r="E138" s="58" t="s">
        <v>155</v>
      </c>
      <c r="F138" s="58">
        <v>30</v>
      </c>
      <c r="G138" s="58">
        <v>0.2</v>
      </c>
      <c r="H138" s="58" t="s">
        <v>155</v>
      </c>
      <c r="I138" s="58">
        <v>0.6</v>
      </c>
      <c r="J138" s="58">
        <v>10</v>
      </c>
      <c r="K138" s="58">
        <v>0.2</v>
      </c>
      <c r="L138" s="58">
        <v>25</v>
      </c>
      <c r="M138" s="58" t="s">
        <v>155</v>
      </c>
      <c r="N138" s="58" t="s">
        <v>155</v>
      </c>
      <c r="O138" s="58" t="s">
        <v>1508</v>
      </c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</row>
    <row r="139" spans="1:26" ht="14.25" customHeight="1">
      <c r="A139" s="59" t="s">
        <v>1627</v>
      </c>
      <c r="B139" s="58" t="s">
        <v>316</v>
      </c>
      <c r="C139" s="58" t="s">
        <v>3</v>
      </c>
      <c r="D139" s="58" t="s">
        <v>155</v>
      </c>
      <c r="E139" s="58" t="s">
        <v>155</v>
      </c>
      <c r="F139" s="58">
        <v>20</v>
      </c>
      <c r="G139" s="58">
        <v>0.2</v>
      </c>
      <c r="H139" s="58" t="s">
        <v>155</v>
      </c>
      <c r="I139" s="58">
        <v>0.37</v>
      </c>
      <c r="J139" s="58">
        <v>1</v>
      </c>
      <c r="K139" s="58">
        <v>1</v>
      </c>
      <c r="L139" s="58">
        <v>10</v>
      </c>
      <c r="M139" s="58" t="s">
        <v>155</v>
      </c>
      <c r="N139" s="58" t="s">
        <v>155</v>
      </c>
      <c r="O139" s="58" t="s">
        <v>1489</v>
      </c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</row>
    <row r="140" spans="1:26" ht="14.25" customHeight="1">
      <c r="A140" s="59" t="s">
        <v>1628</v>
      </c>
      <c r="B140" s="58" t="s">
        <v>316</v>
      </c>
      <c r="C140" s="58" t="s">
        <v>3</v>
      </c>
      <c r="D140" s="58" t="s">
        <v>155</v>
      </c>
      <c r="E140" s="58" t="s">
        <v>155</v>
      </c>
      <c r="F140" s="58">
        <v>20</v>
      </c>
      <c r="G140" s="58">
        <v>0.2</v>
      </c>
      <c r="H140" s="58" t="s">
        <v>155</v>
      </c>
      <c r="I140" s="58">
        <v>0.37</v>
      </c>
      <c r="J140" s="58">
        <v>1</v>
      </c>
      <c r="K140" s="58">
        <v>1</v>
      </c>
      <c r="L140" s="58">
        <v>10</v>
      </c>
      <c r="M140" s="58" t="s">
        <v>155</v>
      </c>
      <c r="N140" s="58" t="s">
        <v>155</v>
      </c>
      <c r="O140" s="58" t="s">
        <v>1491</v>
      </c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</row>
    <row r="141" spans="1:26" ht="14.25" customHeight="1">
      <c r="A141" s="59" t="s">
        <v>1629</v>
      </c>
      <c r="B141" s="58" t="s">
        <v>312</v>
      </c>
      <c r="C141" s="58" t="s">
        <v>3</v>
      </c>
      <c r="D141" s="58" t="s">
        <v>155</v>
      </c>
      <c r="E141" s="58" t="s">
        <v>155</v>
      </c>
      <c r="F141" s="58">
        <v>20</v>
      </c>
      <c r="G141" s="58">
        <v>0.2</v>
      </c>
      <c r="H141" s="58" t="s">
        <v>155</v>
      </c>
      <c r="I141" s="58">
        <v>0.37</v>
      </c>
      <c r="J141" s="58">
        <v>1</v>
      </c>
      <c r="K141" s="58">
        <v>1</v>
      </c>
      <c r="L141" s="58">
        <v>10</v>
      </c>
      <c r="M141" s="58" t="s">
        <v>155</v>
      </c>
      <c r="N141" s="58" t="s">
        <v>155</v>
      </c>
      <c r="O141" s="58" t="s">
        <v>1491</v>
      </c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</row>
    <row r="142" spans="1:26" ht="14.25" customHeight="1">
      <c r="A142" s="59" t="s">
        <v>1630</v>
      </c>
      <c r="B142" s="58" t="s">
        <v>316</v>
      </c>
      <c r="C142" s="58" t="s">
        <v>3</v>
      </c>
      <c r="D142" s="58" t="s">
        <v>155</v>
      </c>
      <c r="E142" s="58" t="s">
        <v>155</v>
      </c>
      <c r="F142" s="58">
        <v>20</v>
      </c>
      <c r="G142" s="58">
        <v>0.2</v>
      </c>
      <c r="H142" s="58" t="s">
        <v>155</v>
      </c>
      <c r="I142" s="58">
        <v>0.37</v>
      </c>
      <c r="J142" s="58">
        <v>1</v>
      </c>
      <c r="K142" s="58">
        <v>1</v>
      </c>
      <c r="L142" s="58">
        <v>10</v>
      </c>
      <c r="M142" s="58" t="s">
        <v>155</v>
      </c>
      <c r="N142" s="58" t="s">
        <v>155</v>
      </c>
      <c r="O142" s="58" t="s">
        <v>1500</v>
      </c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</row>
    <row r="143" spans="1:26" ht="14.25" customHeight="1">
      <c r="A143" s="59" t="s">
        <v>1631</v>
      </c>
      <c r="B143" s="58" t="s">
        <v>312</v>
      </c>
      <c r="C143" s="58" t="s">
        <v>3</v>
      </c>
      <c r="D143" s="58" t="s">
        <v>155</v>
      </c>
      <c r="E143" s="58" t="s">
        <v>155</v>
      </c>
      <c r="F143" s="58">
        <v>20</v>
      </c>
      <c r="G143" s="58">
        <v>0.2</v>
      </c>
      <c r="H143" s="58" t="s">
        <v>155</v>
      </c>
      <c r="I143" s="58">
        <v>0.37</v>
      </c>
      <c r="J143" s="58">
        <v>1</v>
      </c>
      <c r="K143" s="58">
        <v>1</v>
      </c>
      <c r="L143" s="58">
        <v>10</v>
      </c>
      <c r="M143" s="58" t="s">
        <v>155</v>
      </c>
      <c r="N143" s="58" t="s">
        <v>155</v>
      </c>
      <c r="O143" s="58" t="s">
        <v>1500</v>
      </c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</row>
    <row r="144" spans="1:26" ht="14.25" customHeight="1">
      <c r="A144" s="59" t="s">
        <v>1632</v>
      </c>
      <c r="B144" s="58" t="s">
        <v>316</v>
      </c>
      <c r="C144" s="58" t="s">
        <v>3</v>
      </c>
      <c r="D144" s="58" t="s">
        <v>155</v>
      </c>
      <c r="E144" s="58" t="s">
        <v>155</v>
      </c>
      <c r="F144" s="58">
        <v>20</v>
      </c>
      <c r="G144" s="58">
        <v>0.2</v>
      </c>
      <c r="H144" s="58" t="s">
        <v>155</v>
      </c>
      <c r="I144" s="58">
        <v>0.37</v>
      </c>
      <c r="J144" s="58">
        <v>1</v>
      </c>
      <c r="K144" s="58">
        <v>1</v>
      </c>
      <c r="L144" s="58">
        <v>10</v>
      </c>
      <c r="M144" s="58" t="s">
        <v>155</v>
      </c>
      <c r="N144" s="58" t="s">
        <v>155</v>
      </c>
      <c r="O144" s="58" t="s">
        <v>1508</v>
      </c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</row>
    <row r="145" spans="1:26" ht="14.25" customHeight="1">
      <c r="A145" s="59" t="s">
        <v>1633</v>
      </c>
      <c r="B145" s="58" t="s">
        <v>312</v>
      </c>
      <c r="C145" s="58" t="s">
        <v>3</v>
      </c>
      <c r="D145" s="58" t="s">
        <v>155</v>
      </c>
      <c r="E145" s="58" t="s">
        <v>155</v>
      </c>
      <c r="F145" s="58">
        <v>20</v>
      </c>
      <c r="G145" s="58">
        <v>0.2</v>
      </c>
      <c r="H145" s="58" t="s">
        <v>155</v>
      </c>
      <c r="I145" s="58">
        <v>0.37</v>
      </c>
      <c r="J145" s="58">
        <v>1</v>
      </c>
      <c r="K145" s="58">
        <v>1</v>
      </c>
      <c r="L145" s="58">
        <v>10</v>
      </c>
      <c r="M145" s="58" t="s">
        <v>155</v>
      </c>
      <c r="N145" s="58" t="s">
        <v>155</v>
      </c>
      <c r="O145" s="58" t="s">
        <v>1508</v>
      </c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</row>
    <row r="146" spans="1:26" ht="14.25" customHeight="1">
      <c r="A146" s="59" t="s">
        <v>1634</v>
      </c>
      <c r="B146" s="58" t="s">
        <v>312</v>
      </c>
      <c r="C146" s="58" t="s">
        <v>3</v>
      </c>
      <c r="D146" s="58" t="s">
        <v>155</v>
      </c>
      <c r="E146" s="58" t="s">
        <v>155</v>
      </c>
      <c r="F146" s="58">
        <v>20</v>
      </c>
      <c r="G146" s="58">
        <v>0.2</v>
      </c>
      <c r="H146" s="58" t="s">
        <v>155</v>
      </c>
      <c r="I146" s="58">
        <v>0.37</v>
      </c>
      <c r="J146" s="58">
        <v>1</v>
      </c>
      <c r="K146" s="58">
        <v>1</v>
      </c>
      <c r="L146" s="58">
        <v>10</v>
      </c>
      <c r="M146" s="58" t="s">
        <v>155</v>
      </c>
      <c r="N146" s="58" t="s">
        <v>155</v>
      </c>
      <c r="O146" s="58" t="s">
        <v>1489</v>
      </c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</row>
    <row r="147" spans="1:26" ht="14.25" customHeight="1">
      <c r="A147" s="59" t="s">
        <v>1635</v>
      </c>
      <c r="B147" s="58" t="s">
        <v>1486</v>
      </c>
      <c r="C147" s="58" t="s">
        <v>3</v>
      </c>
      <c r="D147" s="58" t="s">
        <v>155</v>
      </c>
      <c r="E147" s="58" t="s">
        <v>155</v>
      </c>
      <c r="F147" s="58">
        <v>20</v>
      </c>
      <c r="G147" s="58">
        <v>0.2</v>
      </c>
      <c r="H147" s="58" t="s">
        <v>155</v>
      </c>
      <c r="I147" s="58">
        <v>0.37</v>
      </c>
      <c r="J147" s="58">
        <v>1</v>
      </c>
      <c r="K147" s="58">
        <v>1</v>
      </c>
      <c r="L147" s="58">
        <v>10</v>
      </c>
      <c r="M147" s="58" t="s">
        <v>155</v>
      </c>
      <c r="N147" s="58" t="s">
        <v>155</v>
      </c>
      <c r="O147" s="58" t="s">
        <v>1476</v>
      </c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</row>
    <row r="148" spans="1:26" ht="14.25" customHeight="1">
      <c r="A148" s="59" t="s">
        <v>1636</v>
      </c>
      <c r="B148" s="58" t="s">
        <v>312</v>
      </c>
      <c r="C148" s="58" t="s">
        <v>3</v>
      </c>
      <c r="D148" s="58" t="s">
        <v>155</v>
      </c>
      <c r="E148" s="58" t="s">
        <v>155</v>
      </c>
      <c r="F148" s="58">
        <v>25</v>
      </c>
      <c r="G148" s="58">
        <v>0.7</v>
      </c>
      <c r="H148" s="58">
        <v>3</v>
      </c>
      <c r="I148" s="58">
        <v>0.49</v>
      </c>
      <c r="J148" s="58">
        <v>700</v>
      </c>
      <c r="K148" s="58">
        <v>200</v>
      </c>
      <c r="L148" s="58">
        <v>20</v>
      </c>
      <c r="M148" s="58" t="s">
        <v>155</v>
      </c>
      <c r="N148" s="58" t="s">
        <v>155</v>
      </c>
      <c r="O148" s="58" t="s">
        <v>1489</v>
      </c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</row>
    <row r="149" spans="1:26" ht="14.25" customHeight="1">
      <c r="A149" s="59" t="s">
        <v>1637</v>
      </c>
      <c r="B149" s="58" t="s">
        <v>316</v>
      </c>
      <c r="C149" s="58" t="s">
        <v>3</v>
      </c>
      <c r="D149" s="58" t="s">
        <v>155</v>
      </c>
      <c r="E149" s="58" t="s">
        <v>155</v>
      </c>
      <c r="F149" s="58">
        <v>40</v>
      </c>
      <c r="G149" s="58">
        <v>0.5</v>
      </c>
      <c r="H149" s="58">
        <v>3</v>
      </c>
      <c r="I149" s="58">
        <v>0.5</v>
      </c>
      <c r="J149" s="58">
        <v>500</v>
      </c>
      <c r="K149" s="58">
        <v>30</v>
      </c>
      <c r="L149" s="58">
        <v>10</v>
      </c>
      <c r="M149" s="58">
        <v>16</v>
      </c>
      <c r="N149" s="58">
        <v>10</v>
      </c>
      <c r="O149" s="58" t="s">
        <v>1489</v>
      </c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</row>
    <row r="150" spans="1:26" ht="14.25" customHeight="1">
      <c r="A150" s="59" t="s">
        <v>1638</v>
      </c>
      <c r="B150" s="58" t="s">
        <v>1486</v>
      </c>
      <c r="C150" s="58" t="s">
        <v>3</v>
      </c>
      <c r="D150" s="58" t="s">
        <v>155</v>
      </c>
      <c r="E150" s="58" t="s">
        <v>155</v>
      </c>
      <c r="F150" s="58">
        <v>45</v>
      </c>
      <c r="G150" s="58">
        <v>0.1</v>
      </c>
      <c r="H150" s="58">
        <v>1</v>
      </c>
      <c r="I150" s="58">
        <v>0.45</v>
      </c>
      <c r="J150" s="58">
        <v>10</v>
      </c>
      <c r="K150" s="58">
        <v>1</v>
      </c>
      <c r="L150" s="58">
        <v>10</v>
      </c>
      <c r="M150" s="58">
        <v>6</v>
      </c>
      <c r="N150" s="58">
        <v>10</v>
      </c>
      <c r="O150" s="58" t="s">
        <v>1476</v>
      </c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</row>
    <row r="151" spans="1:26" ht="14.25" customHeight="1">
      <c r="A151" s="59" t="s">
        <v>1639</v>
      </c>
      <c r="B151" s="58" t="s">
        <v>1486</v>
      </c>
      <c r="C151" s="58" t="s">
        <v>3</v>
      </c>
      <c r="D151" s="58" t="s">
        <v>155</v>
      </c>
      <c r="E151" s="58" t="s">
        <v>155</v>
      </c>
      <c r="F151" s="58">
        <v>45</v>
      </c>
      <c r="G151" s="58">
        <v>0.1</v>
      </c>
      <c r="H151" s="58">
        <v>1</v>
      </c>
      <c r="I151" s="58">
        <v>0.55000000000000004</v>
      </c>
      <c r="J151" s="58">
        <v>100</v>
      </c>
      <c r="K151" s="58">
        <v>10</v>
      </c>
      <c r="L151" s="58">
        <v>10</v>
      </c>
      <c r="M151" s="58">
        <v>6</v>
      </c>
      <c r="N151" s="58">
        <v>10</v>
      </c>
      <c r="O151" s="58" t="s">
        <v>1476</v>
      </c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</row>
    <row r="152" spans="1:26" ht="14.25" customHeight="1">
      <c r="A152" s="59" t="s">
        <v>1640</v>
      </c>
      <c r="B152" s="58" t="s">
        <v>1486</v>
      </c>
      <c r="C152" s="58" t="s">
        <v>3</v>
      </c>
      <c r="D152" s="58" t="s">
        <v>155</v>
      </c>
      <c r="E152" s="58" t="s">
        <v>133</v>
      </c>
      <c r="F152" s="58">
        <v>45</v>
      </c>
      <c r="G152" s="58">
        <v>0.1</v>
      </c>
      <c r="H152" s="58">
        <v>1</v>
      </c>
      <c r="I152" s="58">
        <v>0.55000000000000004</v>
      </c>
      <c r="J152" s="58">
        <v>100</v>
      </c>
      <c r="K152" s="58">
        <v>100</v>
      </c>
      <c r="L152" s="58">
        <v>45</v>
      </c>
      <c r="M152" s="58">
        <v>8</v>
      </c>
      <c r="N152" s="58">
        <v>4</v>
      </c>
      <c r="O152" s="58" t="s">
        <v>1476</v>
      </c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</row>
    <row r="153" spans="1:26" ht="14.25" customHeight="1">
      <c r="A153" s="59" t="s">
        <v>1641</v>
      </c>
      <c r="B153" s="58" t="s">
        <v>324</v>
      </c>
      <c r="C153" s="58" t="s">
        <v>3</v>
      </c>
      <c r="D153" s="58" t="s">
        <v>155</v>
      </c>
      <c r="E153" s="58" t="s">
        <v>155</v>
      </c>
      <c r="F153" s="58">
        <v>45</v>
      </c>
      <c r="G153" s="58">
        <v>0.1</v>
      </c>
      <c r="H153" s="58">
        <v>1</v>
      </c>
      <c r="I153" s="58">
        <v>0.55000000000000004</v>
      </c>
      <c r="J153" s="58">
        <v>100</v>
      </c>
      <c r="K153" s="58">
        <v>10</v>
      </c>
      <c r="L153" s="58">
        <v>10</v>
      </c>
      <c r="M153" s="58" t="s">
        <v>155</v>
      </c>
      <c r="N153" s="58" t="s">
        <v>155</v>
      </c>
      <c r="O153" s="58" t="s">
        <v>1642</v>
      </c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</row>
    <row r="154" spans="1:26" ht="14.25" customHeight="1">
      <c r="A154" s="59" t="s">
        <v>1643</v>
      </c>
      <c r="B154" s="58" t="s">
        <v>1475</v>
      </c>
      <c r="C154" s="58" t="s">
        <v>3</v>
      </c>
      <c r="D154" s="58" t="s">
        <v>155</v>
      </c>
      <c r="E154" s="58" t="s">
        <v>155</v>
      </c>
      <c r="F154" s="58">
        <v>30</v>
      </c>
      <c r="G154" s="58">
        <v>0.2</v>
      </c>
      <c r="H154" s="58">
        <v>1</v>
      </c>
      <c r="I154" s="58">
        <v>0.6</v>
      </c>
      <c r="J154" s="58">
        <v>200</v>
      </c>
      <c r="K154" s="58">
        <v>1</v>
      </c>
      <c r="L154" s="58">
        <v>10</v>
      </c>
      <c r="M154" s="58">
        <v>30</v>
      </c>
      <c r="N154" s="58">
        <v>0</v>
      </c>
      <c r="O154" s="58" t="s">
        <v>1476</v>
      </c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</row>
    <row r="155" spans="1:26" ht="14.25" customHeight="1">
      <c r="A155" s="59" t="s">
        <v>1644</v>
      </c>
      <c r="B155" s="58" t="s">
        <v>1475</v>
      </c>
      <c r="C155" s="58" t="s">
        <v>3</v>
      </c>
      <c r="D155" s="58" t="s">
        <v>155</v>
      </c>
      <c r="E155" s="58" t="s">
        <v>155</v>
      </c>
      <c r="F155" s="58">
        <v>40</v>
      </c>
      <c r="G155" s="58">
        <v>0.25</v>
      </c>
      <c r="H155" s="58">
        <v>1</v>
      </c>
      <c r="I155" s="58">
        <v>0.6</v>
      </c>
      <c r="J155" s="58">
        <v>200</v>
      </c>
      <c r="K155" s="58">
        <v>5</v>
      </c>
      <c r="L155" s="58">
        <v>30</v>
      </c>
      <c r="M155" s="58">
        <v>50</v>
      </c>
      <c r="N155" s="58">
        <v>0</v>
      </c>
      <c r="O155" s="58" t="s">
        <v>1476</v>
      </c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</row>
    <row r="156" spans="1:26" ht="14.25" customHeight="1">
      <c r="A156" s="59" t="s">
        <v>1645</v>
      </c>
      <c r="B156" s="58" t="s">
        <v>1475</v>
      </c>
      <c r="C156" s="58" t="s">
        <v>3</v>
      </c>
      <c r="D156" s="58" t="s">
        <v>155</v>
      </c>
      <c r="E156" s="58" t="s">
        <v>133</v>
      </c>
      <c r="F156" s="58">
        <v>40</v>
      </c>
      <c r="G156" s="58">
        <v>0.25</v>
      </c>
      <c r="H156" s="58">
        <v>1</v>
      </c>
      <c r="I156" s="58">
        <v>0.6</v>
      </c>
      <c r="J156" s="58">
        <v>200</v>
      </c>
      <c r="K156" s="58">
        <v>5</v>
      </c>
      <c r="L156" s="58">
        <v>30</v>
      </c>
      <c r="M156" s="58">
        <v>30</v>
      </c>
      <c r="N156" s="58">
        <v>0</v>
      </c>
      <c r="O156" s="58" t="s">
        <v>1476</v>
      </c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</row>
    <row r="157" spans="1:26" ht="14.25" customHeight="1">
      <c r="A157" s="59" t="s">
        <v>1646</v>
      </c>
      <c r="B157" s="58" t="s">
        <v>1475</v>
      </c>
      <c r="C157" s="58" t="s">
        <v>3</v>
      </c>
      <c r="D157" s="58" t="s">
        <v>155</v>
      </c>
      <c r="E157" s="58" t="s">
        <v>155</v>
      </c>
      <c r="F157" s="58">
        <v>30</v>
      </c>
      <c r="G157" s="58">
        <v>0.2</v>
      </c>
      <c r="H157" s="58">
        <v>1</v>
      </c>
      <c r="I157" s="58">
        <v>0.5</v>
      </c>
      <c r="J157" s="58">
        <v>200</v>
      </c>
      <c r="K157" s="58">
        <v>100</v>
      </c>
      <c r="L157" s="58">
        <v>30</v>
      </c>
      <c r="M157" s="58" t="s">
        <v>155</v>
      </c>
      <c r="N157" s="58" t="s">
        <v>155</v>
      </c>
      <c r="O157" s="58" t="s">
        <v>1476</v>
      </c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</row>
    <row r="158" spans="1:26" ht="14.25" customHeight="1">
      <c r="A158" s="59" t="s">
        <v>1647</v>
      </c>
      <c r="B158" s="58" t="s">
        <v>1475</v>
      </c>
      <c r="C158" s="58" t="s">
        <v>3</v>
      </c>
      <c r="D158" s="58" t="s">
        <v>155</v>
      </c>
      <c r="E158" s="58" t="s">
        <v>133</v>
      </c>
      <c r="F158" s="58">
        <v>30</v>
      </c>
      <c r="G158" s="58">
        <v>0.2</v>
      </c>
      <c r="H158" s="58">
        <v>1</v>
      </c>
      <c r="I158" s="58">
        <v>0.5</v>
      </c>
      <c r="J158" s="58">
        <v>200</v>
      </c>
      <c r="K158" s="58">
        <v>100</v>
      </c>
      <c r="L158" s="58">
        <v>30</v>
      </c>
      <c r="M158" s="58">
        <v>8</v>
      </c>
      <c r="N158" s="58">
        <v>4</v>
      </c>
      <c r="O158" s="58" t="s">
        <v>1476</v>
      </c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</row>
    <row r="159" spans="1:26" ht="14.25" customHeight="1">
      <c r="A159" s="59" t="s">
        <v>1648</v>
      </c>
      <c r="B159" s="58" t="s">
        <v>1478</v>
      </c>
      <c r="C159" s="58" t="s">
        <v>3</v>
      </c>
      <c r="D159" s="58" t="s">
        <v>155</v>
      </c>
      <c r="E159" s="58" t="s">
        <v>155</v>
      </c>
      <c r="F159" s="58">
        <v>30</v>
      </c>
      <c r="G159" s="58">
        <v>0.2</v>
      </c>
      <c r="H159" s="58">
        <v>2</v>
      </c>
      <c r="I159" s="58">
        <v>0.51</v>
      </c>
      <c r="J159" s="58">
        <v>200</v>
      </c>
      <c r="K159" s="58">
        <v>30</v>
      </c>
      <c r="L159" s="58">
        <v>30</v>
      </c>
      <c r="M159" s="58" t="s">
        <v>155</v>
      </c>
      <c r="N159" s="58" t="s">
        <v>155</v>
      </c>
      <c r="O159" s="58" t="s">
        <v>1476</v>
      </c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</row>
    <row r="160" spans="1:26" ht="14.25" customHeight="1">
      <c r="A160" s="59" t="s">
        <v>1649</v>
      </c>
      <c r="B160" s="58" t="s">
        <v>1486</v>
      </c>
      <c r="C160" s="58" t="s">
        <v>3</v>
      </c>
      <c r="D160" s="58" t="s">
        <v>155</v>
      </c>
      <c r="E160" s="58" t="s">
        <v>155</v>
      </c>
      <c r="F160" s="58">
        <v>30</v>
      </c>
      <c r="G160" s="58">
        <v>0.5</v>
      </c>
      <c r="H160" s="58">
        <v>5</v>
      </c>
      <c r="I160" s="58">
        <v>0.47</v>
      </c>
      <c r="J160" s="58">
        <v>500</v>
      </c>
      <c r="K160" s="58">
        <v>100</v>
      </c>
      <c r="L160" s="58">
        <v>20</v>
      </c>
      <c r="M160" s="58" t="s">
        <v>155</v>
      </c>
      <c r="N160" s="58" t="s">
        <v>155</v>
      </c>
      <c r="O160" s="58" t="s">
        <v>1476</v>
      </c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</row>
    <row r="161" spans="1:26" ht="14.25" customHeight="1">
      <c r="A161" s="59" t="s">
        <v>1650</v>
      </c>
      <c r="B161" s="58" t="s">
        <v>1486</v>
      </c>
      <c r="C161" s="58" t="s">
        <v>3</v>
      </c>
      <c r="D161" s="58" t="s">
        <v>155</v>
      </c>
      <c r="E161" s="58" t="s">
        <v>133</v>
      </c>
      <c r="F161" s="58">
        <v>30</v>
      </c>
      <c r="G161" s="58">
        <v>0.5</v>
      </c>
      <c r="H161" s="58">
        <v>5</v>
      </c>
      <c r="I161" s="58">
        <v>0.49</v>
      </c>
      <c r="J161" s="58">
        <v>500</v>
      </c>
      <c r="K161" s="58">
        <v>100</v>
      </c>
      <c r="L161" s="58">
        <v>30</v>
      </c>
      <c r="M161" s="58" t="s">
        <v>155</v>
      </c>
      <c r="N161" s="58" t="s">
        <v>155</v>
      </c>
      <c r="O161" s="58" t="s">
        <v>1476</v>
      </c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</row>
    <row r="162" spans="1:26" ht="14.25" customHeight="1">
      <c r="A162" s="59" t="s">
        <v>1651</v>
      </c>
      <c r="B162" s="58" t="s">
        <v>316</v>
      </c>
      <c r="C162" s="58" t="s">
        <v>3</v>
      </c>
      <c r="D162" s="58" t="s">
        <v>155</v>
      </c>
      <c r="E162" s="58" t="s">
        <v>155</v>
      </c>
      <c r="F162" s="58">
        <v>30</v>
      </c>
      <c r="G162" s="58">
        <v>0.2</v>
      </c>
      <c r="H162" s="58">
        <v>0.6</v>
      </c>
      <c r="I162" s="58">
        <v>0.48</v>
      </c>
      <c r="J162" s="58">
        <v>500</v>
      </c>
      <c r="K162" s="58">
        <v>100</v>
      </c>
      <c r="L162" s="58">
        <v>20</v>
      </c>
      <c r="M162" s="58">
        <v>60</v>
      </c>
      <c r="N162" s="58">
        <v>0</v>
      </c>
      <c r="O162" s="58" t="s">
        <v>1491</v>
      </c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</row>
    <row r="163" spans="1:26" ht="14.25" customHeight="1">
      <c r="A163" s="59" t="s">
        <v>1652</v>
      </c>
      <c r="B163" s="58" t="s">
        <v>316</v>
      </c>
      <c r="C163" s="58" t="s">
        <v>3</v>
      </c>
      <c r="D163" s="58" t="s">
        <v>155</v>
      </c>
      <c r="E163" s="58" t="s">
        <v>155</v>
      </c>
      <c r="F163" s="58">
        <v>30</v>
      </c>
      <c r="G163" s="58">
        <v>0.2</v>
      </c>
      <c r="H163" s="58">
        <v>0.6</v>
      </c>
      <c r="I163" s="58">
        <v>0.48</v>
      </c>
      <c r="J163" s="58">
        <v>500</v>
      </c>
      <c r="K163" s="58">
        <v>100</v>
      </c>
      <c r="L163" s="58">
        <v>20</v>
      </c>
      <c r="M163" s="58">
        <v>60</v>
      </c>
      <c r="N163" s="58">
        <v>0</v>
      </c>
      <c r="O163" s="58" t="s">
        <v>1500</v>
      </c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</row>
    <row r="164" spans="1:26" ht="14.25" customHeight="1">
      <c r="A164" s="59" t="s">
        <v>1653</v>
      </c>
      <c r="B164" s="58" t="s">
        <v>1480</v>
      </c>
      <c r="C164" s="58" t="s">
        <v>3</v>
      </c>
      <c r="D164" s="58" t="s">
        <v>155</v>
      </c>
      <c r="E164" s="58" t="s">
        <v>155</v>
      </c>
      <c r="F164" s="58">
        <v>30</v>
      </c>
      <c r="G164" s="58">
        <v>0.1</v>
      </c>
      <c r="H164" s="58">
        <v>1</v>
      </c>
      <c r="I164" s="58">
        <v>0.35</v>
      </c>
      <c r="J164" s="58">
        <v>10</v>
      </c>
      <c r="K164" s="58">
        <v>0.5</v>
      </c>
      <c r="L164" s="58">
        <v>10</v>
      </c>
      <c r="M164" s="58" t="s">
        <v>155</v>
      </c>
      <c r="N164" s="58" t="s">
        <v>155</v>
      </c>
      <c r="O164" s="58" t="s">
        <v>1476</v>
      </c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</row>
    <row r="165" spans="1:26" ht="14.25" customHeight="1">
      <c r="A165" s="59" t="s">
        <v>1654</v>
      </c>
      <c r="B165" s="58" t="s">
        <v>1480</v>
      </c>
      <c r="C165" s="58" t="s">
        <v>3</v>
      </c>
      <c r="D165" s="58" t="s">
        <v>155</v>
      </c>
      <c r="E165" s="58" t="s">
        <v>133</v>
      </c>
      <c r="F165" s="58">
        <v>30</v>
      </c>
      <c r="G165" s="58">
        <v>0.1</v>
      </c>
      <c r="H165" s="58">
        <v>1</v>
      </c>
      <c r="I165" s="58">
        <v>0.35</v>
      </c>
      <c r="J165" s="58">
        <v>10</v>
      </c>
      <c r="K165" s="58">
        <v>20</v>
      </c>
      <c r="L165" s="58">
        <v>30</v>
      </c>
      <c r="M165" s="58">
        <v>6</v>
      </c>
      <c r="N165" s="58">
        <v>4</v>
      </c>
      <c r="O165" s="58" t="s">
        <v>1476</v>
      </c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</row>
    <row r="166" spans="1:26" ht="14.25" customHeight="1">
      <c r="A166" s="59" t="s">
        <v>1655</v>
      </c>
      <c r="B166" s="58" t="s">
        <v>416</v>
      </c>
      <c r="C166" s="58" t="s">
        <v>3</v>
      </c>
      <c r="D166" s="58" t="s">
        <v>155</v>
      </c>
      <c r="E166" s="58" t="s">
        <v>155</v>
      </c>
      <c r="F166" s="58">
        <v>40</v>
      </c>
      <c r="G166" s="58">
        <v>0.03</v>
      </c>
      <c r="H166" s="58">
        <v>0.2</v>
      </c>
      <c r="I166" s="58">
        <v>0.37</v>
      </c>
      <c r="J166" s="58">
        <v>1</v>
      </c>
      <c r="K166" s="58">
        <v>0.98</v>
      </c>
      <c r="L166" s="58">
        <v>25</v>
      </c>
      <c r="M166" s="58">
        <v>2</v>
      </c>
      <c r="N166" s="58">
        <v>1</v>
      </c>
      <c r="O166" s="58" t="s">
        <v>1656</v>
      </c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</row>
    <row r="167" spans="1:26" ht="14.25" customHeight="1">
      <c r="A167" s="59" t="s">
        <v>1657</v>
      </c>
      <c r="B167" s="58" t="s">
        <v>324</v>
      </c>
      <c r="C167" s="58" t="s">
        <v>3</v>
      </c>
      <c r="D167" s="58" t="s">
        <v>155</v>
      </c>
      <c r="E167" s="58" t="s">
        <v>155</v>
      </c>
      <c r="F167" s="58">
        <v>40</v>
      </c>
      <c r="G167" s="58">
        <v>0.03</v>
      </c>
      <c r="H167" s="58">
        <v>0.2</v>
      </c>
      <c r="I167" s="58">
        <v>0.37</v>
      </c>
      <c r="J167" s="58">
        <v>1</v>
      </c>
      <c r="K167" s="58">
        <v>0.98</v>
      </c>
      <c r="L167" s="58">
        <v>25</v>
      </c>
      <c r="M167" s="58">
        <v>2</v>
      </c>
      <c r="N167" s="58">
        <v>1</v>
      </c>
      <c r="O167" s="58" t="s">
        <v>1658</v>
      </c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</row>
    <row r="168" spans="1:26" ht="14.25" customHeight="1">
      <c r="A168" s="59" t="s">
        <v>1659</v>
      </c>
      <c r="B168" s="58" t="s">
        <v>1475</v>
      </c>
      <c r="C168" s="58" t="s">
        <v>3</v>
      </c>
      <c r="D168" s="58" t="s">
        <v>155</v>
      </c>
      <c r="E168" s="58" t="s">
        <v>155</v>
      </c>
      <c r="F168" s="58">
        <v>40</v>
      </c>
      <c r="G168" s="58">
        <v>0.3</v>
      </c>
      <c r="H168" s="58">
        <v>0.5</v>
      </c>
      <c r="I168" s="58">
        <v>0.37</v>
      </c>
      <c r="J168" s="58">
        <v>1</v>
      </c>
      <c r="K168" s="58">
        <v>0.5</v>
      </c>
      <c r="L168" s="58">
        <v>30</v>
      </c>
      <c r="M168" s="58">
        <v>3</v>
      </c>
      <c r="N168" s="58">
        <v>1</v>
      </c>
      <c r="O168" s="58" t="s">
        <v>1476</v>
      </c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</row>
    <row r="169" spans="1:26" ht="14.25" customHeight="1">
      <c r="A169" s="59" t="s">
        <v>1660</v>
      </c>
      <c r="B169" s="58" t="s">
        <v>1475</v>
      </c>
      <c r="C169" s="58" t="s">
        <v>3</v>
      </c>
      <c r="D169" s="58" t="s">
        <v>155</v>
      </c>
      <c r="E169" s="58" t="s">
        <v>133</v>
      </c>
      <c r="F169" s="58">
        <v>40</v>
      </c>
      <c r="G169" s="58">
        <v>0.3</v>
      </c>
      <c r="H169" s="58">
        <v>0.5</v>
      </c>
      <c r="I169" s="58">
        <v>0.37</v>
      </c>
      <c r="J169" s="58">
        <v>1</v>
      </c>
      <c r="K169" s="58">
        <v>0.5</v>
      </c>
      <c r="L169" s="58">
        <v>30</v>
      </c>
      <c r="M169" s="58">
        <v>2</v>
      </c>
      <c r="N169" s="58">
        <v>1</v>
      </c>
      <c r="O169" s="58" t="s">
        <v>1476</v>
      </c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</row>
    <row r="170" spans="1:26" ht="14.25" customHeight="1">
      <c r="A170" s="59" t="s">
        <v>1661</v>
      </c>
      <c r="B170" s="58" t="s">
        <v>1475</v>
      </c>
      <c r="C170" s="58" t="s">
        <v>3</v>
      </c>
      <c r="D170" s="58" t="s">
        <v>155</v>
      </c>
      <c r="E170" s="58" t="s">
        <v>155</v>
      </c>
      <c r="F170" s="58">
        <v>40</v>
      </c>
      <c r="G170" s="58">
        <v>0.03</v>
      </c>
      <c r="H170" s="58">
        <v>0.2</v>
      </c>
      <c r="I170" s="58">
        <v>0.37</v>
      </c>
      <c r="J170" s="58">
        <v>1</v>
      </c>
      <c r="K170" s="58">
        <v>0.5</v>
      </c>
      <c r="L170" s="58">
        <v>30</v>
      </c>
      <c r="M170" s="58">
        <v>2.5</v>
      </c>
      <c r="N170" s="58">
        <v>1</v>
      </c>
      <c r="O170" s="58" t="s">
        <v>1476</v>
      </c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</row>
    <row r="171" spans="1:26" ht="14.25" customHeight="1">
      <c r="A171" s="59" t="s">
        <v>1662</v>
      </c>
      <c r="B171" s="58" t="s">
        <v>1486</v>
      </c>
      <c r="C171" s="58" t="s">
        <v>3</v>
      </c>
      <c r="D171" s="58" t="s">
        <v>155</v>
      </c>
      <c r="E171" s="58" t="s">
        <v>155</v>
      </c>
      <c r="F171" s="58">
        <v>40</v>
      </c>
      <c r="G171" s="58">
        <v>0.3</v>
      </c>
      <c r="H171" s="58">
        <v>0.6</v>
      </c>
      <c r="I171" s="58">
        <v>0.37</v>
      </c>
      <c r="J171" s="58">
        <v>1</v>
      </c>
      <c r="K171" s="58">
        <v>0.5</v>
      </c>
      <c r="L171" s="58">
        <v>30</v>
      </c>
      <c r="M171" s="58">
        <v>3</v>
      </c>
      <c r="N171" s="58">
        <v>1</v>
      </c>
      <c r="O171" s="58" t="s">
        <v>1476</v>
      </c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</row>
    <row r="172" spans="1:26" ht="14.25" customHeight="1">
      <c r="A172" s="59" t="s">
        <v>1663</v>
      </c>
      <c r="B172" s="58" t="s">
        <v>1486</v>
      </c>
      <c r="C172" s="58" t="s">
        <v>3</v>
      </c>
      <c r="D172" s="58" t="s">
        <v>155</v>
      </c>
      <c r="E172" s="58" t="s">
        <v>133</v>
      </c>
      <c r="F172" s="58">
        <v>40</v>
      </c>
      <c r="G172" s="58">
        <v>0.3</v>
      </c>
      <c r="H172" s="58">
        <v>0.6</v>
      </c>
      <c r="I172" s="58">
        <v>0.37</v>
      </c>
      <c r="J172" s="58">
        <v>1</v>
      </c>
      <c r="K172" s="58">
        <v>0.5</v>
      </c>
      <c r="L172" s="58">
        <v>30</v>
      </c>
      <c r="M172" s="58">
        <v>3</v>
      </c>
      <c r="N172" s="58">
        <v>1</v>
      </c>
      <c r="O172" s="58" t="s">
        <v>1476</v>
      </c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</row>
    <row r="173" spans="1:26" ht="14.25" customHeight="1">
      <c r="A173" s="59" t="s">
        <v>1664</v>
      </c>
      <c r="B173" s="58" t="s">
        <v>1486</v>
      </c>
      <c r="C173" s="58" t="s">
        <v>3</v>
      </c>
      <c r="D173" s="58" t="s">
        <v>155</v>
      </c>
      <c r="E173" s="58" t="s">
        <v>155</v>
      </c>
      <c r="F173" s="58">
        <v>40</v>
      </c>
      <c r="G173" s="58">
        <v>0.03</v>
      </c>
      <c r="H173" s="58">
        <v>0.2</v>
      </c>
      <c r="I173" s="58">
        <v>0.37</v>
      </c>
      <c r="J173" s="58">
        <v>1</v>
      </c>
      <c r="K173" s="58">
        <v>0.5</v>
      </c>
      <c r="L173" s="58">
        <v>30</v>
      </c>
      <c r="M173" s="58">
        <v>2.5</v>
      </c>
      <c r="N173" s="58">
        <v>1</v>
      </c>
      <c r="O173" s="58" t="s">
        <v>1476</v>
      </c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</row>
    <row r="174" spans="1:26" ht="14.25" customHeight="1">
      <c r="A174" s="59" t="s">
        <v>1665</v>
      </c>
      <c r="B174" s="58" t="s">
        <v>316</v>
      </c>
      <c r="C174" s="58" t="s">
        <v>3</v>
      </c>
      <c r="D174" s="58" t="s">
        <v>155</v>
      </c>
      <c r="E174" s="58" t="s">
        <v>155</v>
      </c>
      <c r="F174" s="58">
        <v>20</v>
      </c>
      <c r="G174" s="58">
        <v>0.5</v>
      </c>
      <c r="H174" s="58">
        <v>2</v>
      </c>
      <c r="I174" s="58">
        <v>0.48</v>
      </c>
      <c r="J174" s="58">
        <v>500</v>
      </c>
      <c r="K174" s="58">
        <v>100</v>
      </c>
      <c r="L174" s="58">
        <v>20</v>
      </c>
      <c r="M174" s="58">
        <v>30</v>
      </c>
      <c r="N174" s="58">
        <v>4</v>
      </c>
      <c r="O174" s="58" t="s">
        <v>1500</v>
      </c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</row>
    <row r="175" spans="1:26" ht="14.25" customHeight="1">
      <c r="A175" s="59" t="s">
        <v>1666</v>
      </c>
      <c r="B175" s="58" t="s">
        <v>316</v>
      </c>
      <c r="C175" s="58" t="s">
        <v>3</v>
      </c>
      <c r="D175" s="58" t="s">
        <v>155</v>
      </c>
      <c r="E175" s="58" t="s">
        <v>133</v>
      </c>
      <c r="F175" s="58">
        <v>20</v>
      </c>
      <c r="G175" s="58">
        <v>0.5</v>
      </c>
      <c r="H175" s="58">
        <v>2</v>
      </c>
      <c r="I175" s="58">
        <v>0.48</v>
      </c>
      <c r="J175" s="58">
        <v>500</v>
      </c>
      <c r="K175" s="58">
        <v>100</v>
      </c>
      <c r="L175" s="58">
        <v>20</v>
      </c>
      <c r="M175" s="58">
        <v>25</v>
      </c>
      <c r="N175" s="58">
        <v>4</v>
      </c>
      <c r="O175" s="58" t="s">
        <v>1500</v>
      </c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</row>
    <row r="176" spans="1:26" ht="14.25" customHeight="1">
      <c r="A176" s="59" t="s">
        <v>1667</v>
      </c>
      <c r="B176" s="58" t="s">
        <v>1478</v>
      </c>
      <c r="C176" s="58" t="s">
        <v>3</v>
      </c>
      <c r="D176" s="58" t="s">
        <v>155</v>
      </c>
      <c r="E176" s="58" t="s">
        <v>155</v>
      </c>
      <c r="F176" s="58">
        <v>20</v>
      </c>
      <c r="G176" s="58">
        <v>0.5</v>
      </c>
      <c r="H176" s="58">
        <v>2</v>
      </c>
      <c r="I176" s="58">
        <v>0.48</v>
      </c>
      <c r="J176" s="58">
        <v>500</v>
      </c>
      <c r="K176" s="58">
        <v>100</v>
      </c>
      <c r="L176" s="58">
        <v>20</v>
      </c>
      <c r="M176" s="58">
        <v>25</v>
      </c>
      <c r="N176" s="58">
        <v>4</v>
      </c>
      <c r="O176" s="58" t="s">
        <v>1476</v>
      </c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</row>
    <row r="177" spans="1:26" ht="14.25" customHeight="1">
      <c r="A177" s="59" t="s">
        <v>1668</v>
      </c>
      <c r="B177" s="58" t="s">
        <v>1581</v>
      </c>
      <c r="C177" s="58" t="s">
        <v>3</v>
      </c>
      <c r="D177" s="58" t="s">
        <v>155</v>
      </c>
      <c r="E177" s="58" t="s">
        <v>133</v>
      </c>
      <c r="F177" s="58">
        <v>20</v>
      </c>
      <c r="G177" s="58">
        <v>0.5</v>
      </c>
      <c r="H177" s="58">
        <v>2</v>
      </c>
      <c r="I177" s="58">
        <v>0.48</v>
      </c>
      <c r="J177" s="58">
        <v>500</v>
      </c>
      <c r="K177" s="58">
        <v>100</v>
      </c>
      <c r="L177" s="58">
        <v>20</v>
      </c>
      <c r="M177" s="58">
        <v>25</v>
      </c>
      <c r="N177" s="58">
        <v>4</v>
      </c>
      <c r="O177" s="58" t="s">
        <v>1476</v>
      </c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</row>
    <row r="178" spans="1:26" ht="14.25" customHeight="1">
      <c r="A178" s="59" t="s">
        <v>1669</v>
      </c>
      <c r="B178" s="58" t="s">
        <v>316</v>
      </c>
      <c r="C178" s="58" t="s">
        <v>3</v>
      </c>
      <c r="D178" s="58" t="s">
        <v>155</v>
      </c>
      <c r="E178" s="58" t="s">
        <v>155</v>
      </c>
      <c r="F178" s="58">
        <v>20</v>
      </c>
      <c r="G178" s="58">
        <v>0.5</v>
      </c>
      <c r="H178" s="58">
        <v>2</v>
      </c>
      <c r="I178" s="58">
        <v>0.48</v>
      </c>
      <c r="J178" s="58">
        <v>500</v>
      </c>
      <c r="K178" s="58">
        <v>100</v>
      </c>
      <c r="L178" s="58">
        <v>20</v>
      </c>
      <c r="M178" s="58">
        <v>15</v>
      </c>
      <c r="N178" s="58">
        <v>4</v>
      </c>
      <c r="O178" s="58" t="s">
        <v>1508</v>
      </c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</row>
    <row r="179" spans="1:26" ht="14.25" customHeight="1">
      <c r="A179" s="59" t="s">
        <v>1670</v>
      </c>
      <c r="B179" s="58" t="s">
        <v>316</v>
      </c>
      <c r="C179" s="58" t="s">
        <v>3</v>
      </c>
      <c r="D179" s="58" t="s">
        <v>155</v>
      </c>
      <c r="E179" s="58" t="s">
        <v>133</v>
      </c>
      <c r="F179" s="58">
        <v>20</v>
      </c>
      <c r="G179" s="58">
        <v>0.5</v>
      </c>
      <c r="H179" s="58">
        <v>2</v>
      </c>
      <c r="I179" s="58">
        <v>0.48</v>
      </c>
      <c r="J179" s="58">
        <v>500</v>
      </c>
      <c r="K179" s="58">
        <v>100</v>
      </c>
      <c r="L179" s="58">
        <v>20</v>
      </c>
      <c r="M179" s="58">
        <v>15</v>
      </c>
      <c r="N179" s="58">
        <v>4</v>
      </c>
      <c r="O179" s="58" t="s">
        <v>1508</v>
      </c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</row>
    <row r="180" spans="1:26" ht="14.25" customHeight="1">
      <c r="A180" s="59" t="s">
        <v>1671</v>
      </c>
      <c r="B180" s="58" t="s">
        <v>316</v>
      </c>
      <c r="C180" s="58" t="s">
        <v>3</v>
      </c>
      <c r="D180" s="58" t="s">
        <v>155</v>
      </c>
      <c r="E180" s="58" t="s">
        <v>155</v>
      </c>
      <c r="F180" s="58">
        <v>30</v>
      </c>
      <c r="G180" s="58">
        <v>0.5</v>
      </c>
      <c r="H180" s="58">
        <v>2</v>
      </c>
      <c r="I180" s="58">
        <v>0.52</v>
      </c>
      <c r="J180" s="58">
        <v>500</v>
      </c>
      <c r="K180" s="58">
        <v>100</v>
      </c>
      <c r="L180" s="58">
        <v>30</v>
      </c>
      <c r="M180" s="58">
        <v>20</v>
      </c>
      <c r="N180" s="58">
        <v>4</v>
      </c>
      <c r="O180" s="58" t="s">
        <v>1500</v>
      </c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</row>
    <row r="181" spans="1:26" ht="14.25" customHeight="1">
      <c r="A181" s="59" t="s">
        <v>1672</v>
      </c>
      <c r="B181" s="58" t="s">
        <v>316</v>
      </c>
      <c r="C181" s="58" t="s">
        <v>3</v>
      </c>
      <c r="D181" s="58" t="s">
        <v>155</v>
      </c>
      <c r="E181" s="58" t="s">
        <v>133</v>
      </c>
      <c r="F181" s="58">
        <v>30</v>
      </c>
      <c r="G181" s="58">
        <v>0.5</v>
      </c>
      <c r="H181" s="58">
        <v>2</v>
      </c>
      <c r="I181" s="58">
        <v>0.52</v>
      </c>
      <c r="J181" s="58">
        <v>500</v>
      </c>
      <c r="K181" s="58">
        <v>100</v>
      </c>
      <c r="L181" s="58">
        <v>30</v>
      </c>
      <c r="M181" s="58">
        <v>20</v>
      </c>
      <c r="N181" s="58">
        <v>4</v>
      </c>
      <c r="O181" s="58" t="s">
        <v>1500</v>
      </c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</row>
    <row r="182" spans="1:26" ht="14.25" customHeight="1">
      <c r="A182" s="59" t="s">
        <v>1673</v>
      </c>
      <c r="B182" s="58" t="s">
        <v>1478</v>
      </c>
      <c r="C182" s="58" t="s">
        <v>3</v>
      </c>
      <c r="D182" s="58" t="s">
        <v>155</v>
      </c>
      <c r="E182" s="58" t="s">
        <v>155</v>
      </c>
      <c r="F182" s="58">
        <v>30</v>
      </c>
      <c r="G182" s="58">
        <v>0.5</v>
      </c>
      <c r="H182" s="58">
        <v>2</v>
      </c>
      <c r="I182" s="58">
        <v>0.52</v>
      </c>
      <c r="J182" s="58">
        <v>500</v>
      </c>
      <c r="K182" s="58">
        <v>100</v>
      </c>
      <c r="L182" s="58">
        <v>30</v>
      </c>
      <c r="M182" s="58">
        <v>20</v>
      </c>
      <c r="N182" s="58">
        <v>4</v>
      </c>
      <c r="O182" s="58" t="s">
        <v>1476</v>
      </c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</row>
    <row r="183" spans="1:26" ht="14.25" customHeight="1">
      <c r="A183" s="59" t="s">
        <v>1674</v>
      </c>
      <c r="B183" s="58" t="s">
        <v>1581</v>
      </c>
      <c r="C183" s="58" t="s">
        <v>3</v>
      </c>
      <c r="D183" s="58" t="s">
        <v>155</v>
      </c>
      <c r="E183" s="58" t="s">
        <v>133</v>
      </c>
      <c r="F183" s="58">
        <v>30</v>
      </c>
      <c r="G183" s="58">
        <v>0.5</v>
      </c>
      <c r="H183" s="58">
        <v>2</v>
      </c>
      <c r="I183" s="58">
        <v>0.52</v>
      </c>
      <c r="J183" s="58">
        <v>500</v>
      </c>
      <c r="K183" s="58">
        <v>100</v>
      </c>
      <c r="L183" s="58">
        <v>30</v>
      </c>
      <c r="M183" s="58">
        <v>20</v>
      </c>
      <c r="N183" s="58">
        <v>4</v>
      </c>
      <c r="O183" s="58" t="s">
        <v>1476</v>
      </c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</row>
    <row r="184" spans="1:26" ht="14.25" customHeight="1">
      <c r="A184" s="59" t="s">
        <v>1675</v>
      </c>
      <c r="B184" s="58" t="s">
        <v>316</v>
      </c>
      <c r="C184" s="58" t="s">
        <v>3</v>
      </c>
      <c r="D184" s="58" t="s">
        <v>155</v>
      </c>
      <c r="E184" s="58" t="s">
        <v>155</v>
      </c>
      <c r="F184" s="58">
        <v>30</v>
      </c>
      <c r="G184" s="58">
        <v>0.5</v>
      </c>
      <c r="H184" s="58">
        <v>2</v>
      </c>
      <c r="I184" s="58">
        <v>0.52</v>
      </c>
      <c r="J184" s="58">
        <v>500</v>
      </c>
      <c r="K184" s="58">
        <v>100</v>
      </c>
      <c r="L184" s="58">
        <v>30</v>
      </c>
      <c r="M184" s="58">
        <v>20</v>
      </c>
      <c r="N184" s="58">
        <v>4</v>
      </c>
      <c r="O184" s="58" t="s">
        <v>1508</v>
      </c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</row>
    <row r="185" spans="1:26" ht="14.25" customHeight="1">
      <c r="A185" s="59" t="s">
        <v>1676</v>
      </c>
      <c r="B185" s="58" t="s">
        <v>316</v>
      </c>
      <c r="C185" s="58" t="s">
        <v>3</v>
      </c>
      <c r="D185" s="58" t="s">
        <v>155</v>
      </c>
      <c r="E185" s="58" t="s">
        <v>133</v>
      </c>
      <c r="F185" s="58">
        <v>30</v>
      </c>
      <c r="G185" s="58">
        <v>0.5</v>
      </c>
      <c r="H185" s="58">
        <v>2</v>
      </c>
      <c r="I185" s="58">
        <v>0.52</v>
      </c>
      <c r="J185" s="58">
        <v>500</v>
      </c>
      <c r="K185" s="58">
        <v>100</v>
      </c>
      <c r="L185" s="58">
        <v>30</v>
      </c>
      <c r="M185" s="58">
        <v>20</v>
      </c>
      <c r="N185" s="58">
        <v>4</v>
      </c>
      <c r="O185" s="58" t="s">
        <v>1508</v>
      </c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</row>
    <row r="186" spans="1:26" ht="14.25" customHeight="1">
      <c r="A186" s="59" t="s">
        <v>1677</v>
      </c>
      <c r="B186" s="58" t="s">
        <v>316</v>
      </c>
      <c r="C186" s="58" t="s">
        <v>3</v>
      </c>
      <c r="D186" s="58" t="s">
        <v>155</v>
      </c>
      <c r="E186" s="58" t="s">
        <v>155</v>
      </c>
      <c r="F186" s="58">
        <v>40</v>
      </c>
      <c r="G186" s="58">
        <v>0.5</v>
      </c>
      <c r="H186" s="58">
        <v>2</v>
      </c>
      <c r="I186" s="58">
        <v>0.6</v>
      </c>
      <c r="J186" s="58">
        <v>500</v>
      </c>
      <c r="K186" s="58">
        <v>50</v>
      </c>
      <c r="L186" s="58">
        <v>40</v>
      </c>
      <c r="M186" s="58">
        <v>15</v>
      </c>
      <c r="N186" s="58">
        <v>4</v>
      </c>
      <c r="O186" s="58" t="s">
        <v>1500</v>
      </c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</row>
    <row r="187" spans="1:26" ht="14.25" customHeight="1">
      <c r="A187" s="59" t="s">
        <v>1678</v>
      </c>
      <c r="B187" s="58" t="s">
        <v>316</v>
      </c>
      <c r="C187" s="58" t="s">
        <v>3</v>
      </c>
      <c r="D187" s="58" t="s">
        <v>155</v>
      </c>
      <c r="E187" s="58" t="s">
        <v>133</v>
      </c>
      <c r="F187" s="58">
        <v>40</v>
      </c>
      <c r="G187" s="58">
        <v>0.5</v>
      </c>
      <c r="H187" s="58">
        <v>2</v>
      </c>
      <c r="I187" s="58">
        <v>0.6</v>
      </c>
      <c r="J187" s="58">
        <v>500</v>
      </c>
      <c r="K187" s="58">
        <v>50</v>
      </c>
      <c r="L187" s="58">
        <v>40</v>
      </c>
      <c r="M187" s="58">
        <v>15</v>
      </c>
      <c r="N187" s="58">
        <v>4</v>
      </c>
      <c r="O187" s="58" t="s">
        <v>1500</v>
      </c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</row>
    <row r="188" spans="1:26" ht="14.25" customHeight="1">
      <c r="A188" s="59" t="s">
        <v>1679</v>
      </c>
      <c r="B188" s="58" t="s">
        <v>1478</v>
      </c>
      <c r="C188" s="58" t="s">
        <v>3</v>
      </c>
      <c r="D188" s="58" t="s">
        <v>155</v>
      </c>
      <c r="E188" s="58" t="s">
        <v>155</v>
      </c>
      <c r="F188" s="58">
        <v>40</v>
      </c>
      <c r="G188" s="58">
        <v>0.5</v>
      </c>
      <c r="H188" s="58">
        <v>2</v>
      </c>
      <c r="I188" s="58">
        <v>0.6</v>
      </c>
      <c r="J188" s="58">
        <v>500</v>
      </c>
      <c r="K188" s="58">
        <v>50</v>
      </c>
      <c r="L188" s="58">
        <v>40</v>
      </c>
      <c r="M188" s="58">
        <v>15</v>
      </c>
      <c r="N188" s="58">
        <v>4</v>
      </c>
      <c r="O188" s="58" t="s">
        <v>1476</v>
      </c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</row>
    <row r="189" spans="1:26" ht="14.25" customHeight="1">
      <c r="A189" s="59" t="s">
        <v>1680</v>
      </c>
      <c r="B189" s="58" t="s">
        <v>1581</v>
      </c>
      <c r="C189" s="58" t="s">
        <v>3</v>
      </c>
      <c r="D189" s="58" t="s">
        <v>155</v>
      </c>
      <c r="E189" s="58" t="s">
        <v>133</v>
      </c>
      <c r="F189" s="58">
        <v>40</v>
      </c>
      <c r="G189" s="58">
        <v>0.5</v>
      </c>
      <c r="H189" s="58">
        <v>2</v>
      </c>
      <c r="I189" s="58">
        <v>0.6</v>
      </c>
      <c r="J189" s="58">
        <v>500</v>
      </c>
      <c r="K189" s="58">
        <v>50</v>
      </c>
      <c r="L189" s="58">
        <v>40</v>
      </c>
      <c r="M189" s="58">
        <v>15</v>
      </c>
      <c r="N189" s="58">
        <v>4</v>
      </c>
      <c r="O189" s="58" t="s">
        <v>1476</v>
      </c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</row>
    <row r="190" spans="1:26" ht="14.25" customHeight="1">
      <c r="A190" s="59" t="s">
        <v>1681</v>
      </c>
      <c r="B190" s="58" t="s">
        <v>316</v>
      </c>
      <c r="C190" s="58" t="s">
        <v>3</v>
      </c>
      <c r="D190" s="58" t="s">
        <v>155</v>
      </c>
      <c r="E190" s="58" t="s">
        <v>155</v>
      </c>
      <c r="F190" s="58">
        <v>40</v>
      </c>
      <c r="G190" s="58">
        <v>0.5</v>
      </c>
      <c r="H190" s="58">
        <v>2</v>
      </c>
      <c r="I190" s="58">
        <v>0.6</v>
      </c>
      <c r="J190" s="58">
        <v>500</v>
      </c>
      <c r="K190" s="58">
        <v>50</v>
      </c>
      <c r="L190" s="58">
        <v>40</v>
      </c>
      <c r="M190" s="58">
        <v>25</v>
      </c>
      <c r="N190" s="58">
        <v>4</v>
      </c>
      <c r="O190" s="58" t="s">
        <v>1508</v>
      </c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</row>
    <row r="191" spans="1:26" ht="14.25" customHeight="1">
      <c r="A191" s="59" t="s">
        <v>1682</v>
      </c>
      <c r="B191" s="58" t="s">
        <v>316</v>
      </c>
      <c r="C191" s="58" t="s">
        <v>3</v>
      </c>
      <c r="D191" s="58" t="s">
        <v>155</v>
      </c>
      <c r="E191" s="58" t="s">
        <v>133</v>
      </c>
      <c r="F191" s="58">
        <v>40</v>
      </c>
      <c r="G191" s="58">
        <v>0.5</v>
      </c>
      <c r="H191" s="58">
        <v>2</v>
      </c>
      <c r="I191" s="58">
        <v>0.6</v>
      </c>
      <c r="J191" s="58">
        <v>500</v>
      </c>
      <c r="K191" s="58">
        <v>50</v>
      </c>
      <c r="L191" s="58">
        <v>40</v>
      </c>
      <c r="M191" s="58">
        <v>25</v>
      </c>
      <c r="N191" s="58">
        <v>4</v>
      </c>
      <c r="O191" s="58" t="s">
        <v>1508</v>
      </c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</row>
    <row r="192" spans="1:26" ht="14.25" customHeight="1">
      <c r="A192" s="59" t="s">
        <v>1683</v>
      </c>
      <c r="B192" s="58" t="s">
        <v>154</v>
      </c>
      <c r="C192" s="58" t="s">
        <v>3</v>
      </c>
      <c r="D192" s="58" t="s">
        <v>155</v>
      </c>
      <c r="E192" s="58" t="s">
        <v>155</v>
      </c>
      <c r="F192" s="58">
        <v>20</v>
      </c>
      <c r="G192" s="58">
        <v>0.8</v>
      </c>
      <c r="H192" s="58">
        <v>2</v>
      </c>
      <c r="I192" s="58">
        <v>0.55000000000000004</v>
      </c>
      <c r="J192" s="58">
        <v>800</v>
      </c>
      <c r="K192" s="58">
        <v>100</v>
      </c>
      <c r="L192" s="58">
        <v>20</v>
      </c>
      <c r="M192" s="58">
        <v>25</v>
      </c>
      <c r="N192" s="58">
        <v>4</v>
      </c>
      <c r="O192" s="58" t="s">
        <v>1476</v>
      </c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</row>
    <row r="193" spans="1:26" ht="14.25" customHeight="1">
      <c r="A193" s="59" t="s">
        <v>1684</v>
      </c>
      <c r="B193" s="58" t="s">
        <v>154</v>
      </c>
      <c r="C193" s="58" t="s">
        <v>3</v>
      </c>
      <c r="D193" s="58" t="s">
        <v>155</v>
      </c>
      <c r="E193" s="58" t="s">
        <v>133</v>
      </c>
      <c r="F193" s="58">
        <v>20</v>
      </c>
      <c r="G193" s="58">
        <v>0.8</v>
      </c>
      <c r="H193" s="58">
        <v>2</v>
      </c>
      <c r="I193" s="58">
        <v>0.55000000000000004</v>
      </c>
      <c r="J193" s="58">
        <v>800</v>
      </c>
      <c r="K193" s="58">
        <v>100</v>
      </c>
      <c r="L193" s="58">
        <v>20</v>
      </c>
      <c r="M193" s="58">
        <v>25</v>
      </c>
      <c r="N193" s="58">
        <v>4</v>
      </c>
      <c r="O193" s="58" t="s">
        <v>1476</v>
      </c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</row>
    <row r="194" spans="1:26" ht="14.25" customHeight="1">
      <c r="A194" s="59" t="s">
        <v>1685</v>
      </c>
      <c r="B194" s="58" t="s">
        <v>1486</v>
      </c>
      <c r="C194" s="58" t="s">
        <v>3</v>
      </c>
      <c r="D194" s="58" t="s">
        <v>155</v>
      </c>
      <c r="E194" s="58" t="s">
        <v>155</v>
      </c>
      <c r="F194" s="58">
        <v>20</v>
      </c>
      <c r="G194" s="58">
        <v>0.8</v>
      </c>
      <c r="H194" s="58">
        <v>2</v>
      </c>
      <c r="I194" s="58">
        <v>0.55000000000000004</v>
      </c>
      <c r="J194" s="58">
        <v>800</v>
      </c>
      <c r="K194" s="58">
        <v>100</v>
      </c>
      <c r="L194" s="58">
        <v>20</v>
      </c>
      <c r="M194" s="58">
        <v>25</v>
      </c>
      <c r="N194" s="58">
        <v>4</v>
      </c>
      <c r="O194" s="58" t="s">
        <v>1476</v>
      </c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</row>
    <row r="195" spans="1:26" ht="14.25" customHeight="1">
      <c r="A195" s="59" t="s">
        <v>1686</v>
      </c>
      <c r="B195" s="58" t="s">
        <v>1486</v>
      </c>
      <c r="C195" s="58" t="s">
        <v>3</v>
      </c>
      <c r="D195" s="58" t="s">
        <v>155</v>
      </c>
      <c r="E195" s="58" t="s">
        <v>133</v>
      </c>
      <c r="F195" s="58">
        <v>20</v>
      </c>
      <c r="G195" s="58">
        <v>0.8</v>
      </c>
      <c r="H195" s="58">
        <v>2</v>
      </c>
      <c r="I195" s="58">
        <v>0.55000000000000004</v>
      </c>
      <c r="J195" s="58">
        <v>800</v>
      </c>
      <c r="K195" s="58">
        <v>100</v>
      </c>
      <c r="L195" s="58">
        <v>20</v>
      </c>
      <c r="M195" s="58">
        <v>25</v>
      </c>
      <c r="N195" s="58">
        <v>4</v>
      </c>
      <c r="O195" s="58" t="s">
        <v>1476</v>
      </c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</row>
    <row r="196" spans="1:26" ht="14.25" customHeight="1">
      <c r="A196" s="59" t="s">
        <v>1687</v>
      </c>
      <c r="B196" s="58" t="s">
        <v>154</v>
      </c>
      <c r="C196" s="58" t="s">
        <v>3</v>
      </c>
      <c r="D196" s="58" t="s">
        <v>155</v>
      </c>
      <c r="E196" s="58" t="s">
        <v>155</v>
      </c>
      <c r="F196" s="58">
        <v>30</v>
      </c>
      <c r="G196" s="58">
        <v>0.8</v>
      </c>
      <c r="H196" s="58">
        <v>2</v>
      </c>
      <c r="I196" s="58">
        <v>0.6</v>
      </c>
      <c r="J196" s="58">
        <v>800</v>
      </c>
      <c r="K196" s="58">
        <v>100</v>
      </c>
      <c r="L196" s="58">
        <v>30</v>
      </c>
      <c r="M196" s="58">
        <v>20</v>
      </c>
      <c r="N196" s="58">
        <v>4</v>
      </c>
      <c r="O196" s="58" t="s">
        <v>1476</v>
      </c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</row>
    <row r="197" spans="1:26" ht="14.25" customHeight="1">
      <c r="A197" s="59" t="s">
        <v>1688</v>
      </c>
      <c r="B197" s="58" t="s">
        <v>154</v>
      </c>
      <c r="C197" s="58" t="s">
        <v>3</v>
      </c>
      <c r="D197" s="58" t="s">
        <v>155</v>
      </c>
      <c r="E197" s="58" t="s">
        <v>133</v>
      </c>
      <c r="F197" s="58">
        <v>30</v>
      </c>
      <c r="G197" s="58">
        <v>0.8</v>
      </c>
      <c r="H197" s="58">
        <v>2</v>
      </c>
      <c r="I197" s="58">
        <v>0.6</v>
      </c>
      <c r="J197" s="58">
        <v>800</v>
      </c>
      <c r="K197" s="58">
        <v>100</v>
      </c>
      <c r="L197" s="58">
        <v>30</v>
      </c>
      <c r="M197" s="58">
        <v>20</v>
      </c>
      <c r="N197" s="58">
        <v>4</v>
      </c>
      <c r="O197" s="58" t="s">
        <v>1476</v>
      </c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</row>
    <row r="198" spans="1:26" ht="14.25" customHeight="1">
      <c r="A198" s="59" t="s">
        <v>1689</v>
      </c>
      <c r="B198" s="58" t="s">
        <v>1486</v>
      </c>
      <c r="C198" s="58" t="s">
        <v>3</v>
      </c>
      <c r="D198" s="58" t="s">
        <v>155</v>
      </c>
      <c r="E198" s="58" t="s">
        <v>155</v>
      </c>
      <c r="F198" s="58">
        <v>30</v>
      </c>
      <c r="G198" s="58">
        <v>0.8</v>
      </c>
      <c r="H198" s="58">
        <v>2</v>
      </c>
      <c r="I198" s="58">
        <v>0.6</v>
      </c>
      <c r="J198" s="58">
        <v>800</v>
      </c>
      <c r="K198" s="58">
        <v>100</v>
      </c>
      <c r="L198" s="58">
        <v>30</v>
      </c>
      <c r="M198" s="58">
        <v>20</v>
      </c>
      <c r="N198" s="58">
        <v>4</v>
      </c>
      <c r="O198" s="58" t="s">
        <v>1476</v>
      </c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</row>
    <row r="199" spans="1:26" ht="14.25" customHeight="1">
      <c r="A199" s="59" t="s">
        <v>1690</v>
      </c>
      <c r="B199" s="58" t="s">
        <v>1486</v>
      </c>
      <c r="C199" s="58" t="s">
        <v>3</v>
      </c>
      <c r="D199" s="58" t="s">
        <v>155</v>
      </c>
      <c r="E199" s="58" t="s">
        <v>133</v>
      </c>
      <c r="F199" s="58">
        <v>30</v>
      </c>
      <c r="G199" s="58">
        <v>0.8</v>
      </c>
      <c r="H199" s="58">
        <v>2</v>
      </c>
      <c r="I199" s="58">
        <v>0.6</v>
      </c>
      <c r="J199" s="58">
        <v>800</v>
      </c>
      <c r="K199" s="58">
        <v>100</v>
      </c>
      <c r="L199" s="58">
        <v>30</v>
      </c>
      <c r="M199" s="58">
        <v>20</v>
      </c>
      <c r="N199" s="58">
        <v>4</v>
      </c>
      <c r="O199" s="58" t="s">
        <v>1476</v>
      </c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</row>
    <row r="200" spans="1:26" ht="14.25" customHeight="1">
      <c r="A200" s="59" t="s">
        <v>1691</v>
      </c>
      <c r="B200" s="58" t="s">
        <v>154</v>
      </c>
      <c r="C200" s="58" t="s">
        <v>3</v>
      </c>
      <c r="D200" s="58" t="s">
        <v>155</v>
      </c>
      <c r="E200" s="58" t="s">
        <v>155</v>
      </c>
      <c r="F200" s="58">
        <v>40</v>
      </c>
      <c r="G200" s="58">
        <v>0.8</v>
      </c>
      <c r="H200" s="58">
        <v>2</v>
      </c>
      <c r="I200" s="58">
        <v>0.7</v>
      </c>
      <c r="J200" s="58">
        <v>800</v>
      </c>
      <c r="K200" s="58">
        <v>50</v>
      </c>
      <c r="L200" s="58">
        <v>40</v>
      </c>
      <c r="M200" s="58">
        <v>15</v>
      </c>
      <c r="N200" s="58">
        <v>4</v>
      </c>
      <c r="O200" s="58" t="s">
        <v>1476</v>
      </c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</row>
    <row r="201" spans="1:26" ht="14.25" customHeight="1">
      <c r="A201" s="59" t="s">
        <v>1692</v>
      </c>
      <c r="B201" s="58" t="s">
        <v>154</v>
      </c>
      <c r="C201" s="58" t="s">
        <v>3</v>
      </c>
      <c r="D201" s="58" t="s">
        <v>155</v>
      </c>
      <c r="E201" s="58" t="s">
        <v>133</v>
      </c>
      <c r="F201" s="58">
        <v>40</v>
      </c>
      <c r="G201" s="58">
        <v>0.8</v>
      </c>
      <c r="H201" s="58">
        <v>2</v>
      </c>
      <c r="I201" s="58">
        <v>0.7</v>
      </c>
      <c r="J201" s="58">
        <v>800</v>
      </c>
      <c r="K201" s="58">
        <v>50</v>
      </c>
      <c r="L201" s="58">
        <v>40</v>
      </c>
      <c r="M201" s="58">
        <v>15</v>
      </c>
      <c r="N201" s="58">
        <v>4</v>
      </c>
      <c r="O201" s="58" t="s">
        <v>1476</v>
      </c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</row>
    <row r="202" spans="1:26" ht="14.25" customHeight="1">
      <c r="A202" s="59" t="s">
        <v>1693</v>
      </c>
      <c r="B202" s="58" t="s">
        <v>1486</v>
      </c>
      <c r="C202" s="58" t="s">
        <v>3</v>
      </c>
      <c r="D202" s="58" t="s">
        <v>155</v>
      </c>
      <c r="E202" s="58" t="s">
        <v>155</v>
      </c>
      <c r="F202" s="58">
        <v>40</v>
      </c>
      <c r="G202" s="58">
        <v>0.8</v>
      </c>
      <c r="H202" s="58">
        <v>2</v>
      </c>
      <c r="I202" s="58">
        <v>0.7</v>
      </c>
      <c r="J202" s="58">
        <v>800</v>
      </c>
      <c r="K202" s="58">
        <v>50</v>
      </c>
      <c r="L202" s="58">
        <v>40</v>
      </c>
      <c r="M202" s="58">
        <v>15</v>
      </c>
      <c r="N202" s="58">
        <v>4</v>
      </c>
      <c r="O202" s="58" t="s">
        <v>1476</v>
      </c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</row>
    <row r="203" spans="1:26" ht="14.25" customHeight="1">
      <c r="A203" s="59" t="s">
        <v>1694</v>
      </c>
      <c r="B203" s="58" t="s">
        <v>1486</v>
      </c>
      <c r="C203" s="58" t="s">
        <v>3</v>
      </c>
      <c r="D203" s="58" t="s">
        <v>155</v>
      </c>
      <c r="E203" s="58" t="s">
        <v>133</v>
      </c>
      <c r="F203" s="58">
        <v>40</v>
      </c>
      <c r="G203" s="58">
        <v>0.8</v>
      </c>
      <c r="H203" s="58">
        <v>2</v>
      </c>
      <c r="I203" s="58">
        <v>0.7</v>
      </c>
      <c r="J203" s="58">
        <v>800</v>
      </c>
      <c r="K203" s="58">
        <v>50</v>
      </c>
      <c r="L203" s="58">
        <v>40</v>
      </c>
      <c r="M203" s="58">
        <v>15</v>
      </c>
      <c r="N203" s="58">
        <v>4</v>
      </c>
      <c r="O203" s="58" t="s">
        <v>1476</v>
      </c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</row>
    <row r="204" spans="1:26" ht="14.25" customHeight="1">
      <c r="A204" s="59" t="s">
        <v>1695</v>
      </c>
      <c r="B204" s="58" t="s">
        <v>1696</v>
      </c>
      <c r="C204" s="58" t="s">
        <v>3</v>
      </c>
      <c r="D204" s="58" t="s">
        <v>155</v>
      </c>
      <c r="E204" s="58" t="s">
        <v>155</v>
      </c>
      <c r="F204" s="58">
        <v>40</v>
      </c>
      <c r="G204" s="58">
        <v>0.35</v>
      </c>
      <c r="H204" s="58">
        <v>15</v>
      </c>
      <c r="I204" s="58">
        <v>0.7</v>
      </c>
      <c r="J204" s="58">
        <v>200</v>
      </c>
      <c r="K204" s="58">
        <v>5</v>
      </c>
      <c r="L204" s="58">
        <v>30</v>
      </c>
      <c r="M204" s="58">
        <v>50</v>
      </c>
      <c r="N204" s="58">
        <v>0</v>
      </c>
      <c r="O204" s="58" t="s">
        <v>1476</v>
      </c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</row>
    <row r="205" spans="1:26" ht="14.25" customHeight="1">
      <c r="A205" s="59" t="s">
        <v>1697</v>
      </c>
      <c r="B205" s="58" t="s">
        <v>154</v>
      </c>
      <c r="C205" s="58" t="s">
        <v>3</v>
      </c>
      <c r="D205" s="58" t="s">
        <v>155</v>
      </c>
      <c r="E205" s="58" t="s">
        <v>155</v>
      </c>
      <c r="F205" s="58">
        <v>40</v>
      </c>
      <c r="G205" s="58">
        <v>0.35</v>
      </c>
      <c r="H205" s="58">
        <v>2</v>
      </c>
      <c r="I205" s="58">
        <v>0.6</v>
      </c>
      <c r="J205" s="58">
        <v>200</v>
      </c>
      <c r="K205" s="58">
        <v>5</v>
      </c>
      <c r="L205" s="58">
        <v>50</v>
      </c>
      <c r="M205" s="58">
        <v>50</v>
      </c>
      <c r="N205" s="58">
        <v>0</v>
      </c>
      <c r="O205" s="58" t="s">
        <v>1476</v>
      </c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</row>
    <row r="206" spans="1:26" ht="14.25" customHeight="1">
      <c r="A206" s="59" t="s">
        <v>1698</v>
      </c>
      <c r="B206" s="58" t="s">
        <v>1486</v>
      </c>
      <c r="C206" s="58" t="s">
        <v>3</v>
      </c>
      <c r="D206" s="58" t="s">
        <v>155</v>
      </c>
      <c r="E206" s="58" t="s">
        <v>155</v>
      </c>
      <c r="F206" s="58">
        <v>40</v>
      </c>
      <c r="G206" s="58">
        <v>0.35</v>
      </c>
      <c r="H206" s="58">
        <v>2</v>
      </c>
      <c r="I206" s="58">
        <v>0.6</v>
      </c>
      <c r="J206" s="58">
        <v>200</v>
      </c>
      <c r="K206" s="58">
        <v>5</v>
      </c>
      <c r="L206" s="58">
        <v>30</v>
      </c>
      <c r="M206" s="58">
        <v>50</v>
      </c>
      <c r="N206" s="58">
        <v>0</v>
      </c>
      <c r="O206" s="58" t="s">
        <v>1476</v>
      </c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</row>
    <row r="207" spans="1:26" ht="14.25" customHeight="1">
      <c r="A207" s="59" t="s">
        <v>1699</v>
      </c>
      <c r="B207" s="58" t="s">
        <v>1486</v>
      </c>
      <c r="C207" s="58" t="s">
        <v>3</v>
      </c>
      <c r="D207" s="58" t="s">
        <v>155</v>
      </c>
      <c r="E207" s="58" t="s">
        <v>133</v>
      </c>
      <c r="F207" s="58">
        <v>40</v>
      </c>
      <c r="G207" s="58">
        <v>0.35</v>
      </c>
      <c r="H207" s="58">
        <v>2</v>
      </c>
      <c r="I207" s="58">
        <v>0.6</v>
      </c>
      <c r="J207" s="58">
        <v>200</v>
      </c>
      <c r="K207" s="58">
        <v>5</v>
      </c>
      <c r="L207" s="58">
        <v>40</v>
      </c>
      <c r="M207" s="58">
        <v>10</v>
      </c>
      <c r="N207" s="58">
        <v>4</v>
      </c>
      <c r="O207" s="58" t="s">
        <v>1476</v>
      </c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</row>
    <row r="208" spans="1:26" ht="14.25" customHeight="1">
      <c r="A208" s="59" t="s">
        <v>1700</v>
      </c>
      <c r="B208" s="58" t="s">
        <v>316</v>
      </c>
      <c r="C208" s="58" t="s">
        <v>3</v>
      </c>
      <c r="D208" s="58" t="s">
        <v>155</v>
      </c>
      <c r="E208" s="58" t="s">
        <v>155</v>
      </c>
      <c r="F208" s="58">
        <v>40</v>
      </c>
      <c r="G208" s="58">
        <v>0.2</v>
      </c>
      <c r="H208" s="58">
        <v>1</v>
      </c>
      <c r="I208" s="58">
        <v>0.55000000000000004</v>
      </c>
      <c r="J208" s="58">
        <v>200</v>
      </c>
      <c r="K208" s="58">
        <v>15</v>
      </c>
      <c r="L208" s="58">
        <v>30</v>
      </c>
      <c r="M208" s="58">
        <v>23</v>
      </c>
      <c r="N208" s="58">
        <v>0</v>
      </c>
      <c r="O208" s="58" t="s">
        <v>1491</v>
      </c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</row>
    <row r="209" spans="1:26" ht="14.25" customHeight="1">
      <c r="A209" s="59" t="s">
        <v>1701</v>
      </c>
      <c r="B209" s="58" t="s">
        <v>1696</v>
      </c>
      <c r="C209" s="58" t="s">
        <v>3</v>
      </c>
      <c r="D209" s="58" t="s">
        <v>155</v>
      </c>
      <c r="E209" s="58" t="s">
        <v>155</v>
      </c>
      <c r="F209" s="58">
        <v>30</v>
      </c>
      <c r="G209" s="58">
        <v>0.35</v>
      </c>
      <c r="H209" s="58">
        <v>15</v>
      </c>
      <c r="I209" s="58">
        <v>0.7</v>
      </c>
      <c r="J209" s="58">
        <v>200</v>
      </c>
      <c r="K209" s="58">
        <v>5</v>
      </c>
      <c r="L209" s="58">
        <v>20</v>
      </c>
      <c r="M209" s="58">
        <v>50</v>
      </c>
      <c r="N209" s="58">
        <v>0</v>
      </c>
      <c r="O209" s="58" t="s">
        <v>1476</v>
      </c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</row>
    <row r="210" spans="1:26" ht="14.25" customHeight="1">
      <c r="A210" s="59" t="s">
        <v>1702</v>
      </c>
      <c r="B210" s="58" t="s">
        <v>154</v>
      </c>
      <c r="C210" s="58" t="s">
        <v>3</v>
      </c>
      <c r="D210" s="58" t="s">
        <v>155</v>
      </c>
      <c r="E210" s="58" t="s">
        <v>155</v>
      </c>
      <c r="F210" s="58">
        <v>30</v>
      </c>
      <c r="G210" s="58">
        <v>0.35</v>
      </c>
      <c r="H210" s="58">
        <v>2</v>
      </c>
      <c r="I210" s="58">
        <v>0.6</v>
      </c>
      <c r="J210" s="58">
        <v>200</v>
      </c>
      <c r="K210" s="58">
        <v>5</v>
      </c>
      <c r="L210" s="58">
        <v>20</v>
      </c>
      <c r="M210" s="58">
        <v>50</v>
      </c>
      <c r="N210" s="58">
        <v>0</v>
      </c>
      <c r="O210" s="58" t="s">
        <v>1476</v>
      </c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</row>
    <row r="211" spans="1:26" ht="14.25" customHeight="1">
      <c r="A211" s="59" t="s">
        <v>1703</v>
      </c>
      <c r="B211" s="58" t="s">
        <v>1486</v>
      </c>
      <c r="C211" s="58" t="s">
        <v>3</v>
      </c>
      <c r="D211" s="58" t="s">
        <v>155</v>
      </c>
      <c r="E211" s="58" t="s">
        <v>155</v>
      </c>
      <c r="F211" s="58">
        <v>30</v>
      </c>
      <c r="G211" s="58">
        <v>0.35</v>
      </c>
      <c r="H211" s="58">
        <v>2</v>
      </c>
      <c r="I211" s="58">
        <v>0.6</v>
      </c>
      <c r="J211" s="58">
        <v>200</v>
      </c>
      <c r="K211" s="58">
        <v>5</v>
      </c>
      <c r="L211" s="58">
        <v>20</v>
      </c>
      <c r="M211" s="58">
        <v>50</v>
      </c>
      <c r="N211" s="58">
        <v>0</v>
      </c>
      <c r="O211" s="58" t="s">
        <v>1476</v>
      </c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</row>
    <row r="212" spans="1:26" ht="14.25" customHeight="1">
      <c r="A212" s="59" t="s">
        <v>1704</v>
      </c>
      <c r="B212" s="58" t="s">
        <v>1696</v>
      </c>
      <c r="C212" s="58" t="s">
        <v>3</v>
      </c>
      <c r="D212" s="58" t="s">
        <v>155</v>
      </c>
      <c r="E212" s="58" t="s">
        <v>155</v>
      </c>
      <c r="F212" s="58">
        <v>20</v>
      </c>
      <c r="G212" s="58">
        <v>0.35</v>
      </c>
      <c r="H212" s="58">
        <v>15</v>
      </c>
      <c r="I212" s="58">
        <v>0.7</v>
      </c>
      <c r="J212" s="58">
        <v>200</v>
      </c>
      <c r="K212" s="58">
        <v>5</v>
      </c>
      <c r="L212" s="58">
        <v>10</v>
      </c>
      <c r="M212" s="58">
        <v>50</v>
      </c>
      <c r="N212" s="58">
        <v>0</v>
      </c>
      <c r="O212" s="58" t="s">
        <v>1476</v>
      </c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</row>
    <row r="213" spans="1:26" ht="14.25" customHeight="1">
      <c r="A213" s="59" t="s">
        <v>1705</v>
      </c>
      <c r="B213" s="58" t="s">
        <v>154</v>
      </c>
      <c r="C213" s="58" t="s">
        <v>3</v>
      </c>
      <c r="D213" s="58" t="s">
        <v>155</v>
      </c>
      <c r="E213" s="58" t="s">
        <v>155</v>
      </c>
      <c r="F213" s="58">
        <v>20</v>
      </c>
      <c r="G213" s="58">
        <v>0.35</v>
      </c>
      <c r="H213" s="58">
        <v>2</v>
      </c>
      <c r="I213" s="58">
        <v>0.6</v>
      </c>
      <c r="J213" s="58">
        <v>200</v>
      </c>
      <c r="K213" s="58">
        <v>5</v>
      </c>
      <c r="L213" s="58">
        <v>10</v>
      </c>
      <c r="M213" s="58">
        <v>50</v>
      </c>
      <c r="N213" s="58">
        <v>0</v>
      </c>
      <c r="O213" s="58" t="s">
        <v>1476</v>
      </c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</row>
    <row r="214" spans="1:26" ht="14.25" customHeight="1">
      <c r="A214" s="59" t="s">
        <v>1706</v>
      </c>
      <c r="B214" s="58" t="s">
        <v>1486</v>
      </c>
      <c r="C214" s="58" t="s">
        <v>3</v>
      </c>
      <c r="D214" s="58" t="s">
        <v>155</v>
      </c>
      <c r="E214" s="58" t="s">
        <v>155</v>
      </c>
      <c r="F214" s="58">
        <v>20</v>
      </c>
      <c r="G214" s="58">
        <v>0.35</v>
      </c>
      <c r="H214" s="58">
        <v>2</v>
      </c>
      <c r="I214" s="58">
        <v>0.6</v>
      </c>
      <c r="J214" s="58">
        <v>200</v>
      </c>
      <c r="K214" s="58">
        <v>5</v>
      </c>
      <c r="L214" s="58">
        <v>10</v>
      </c>
      <c r="M214" s="58">
        <v>50</v>
      </c>
      <c r="N214" s="58">
        <v>0</v>
      </c>
      <c r="O214" s="58" t="s">
        <v>1476</v>
      </c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</row>
    <row r="215" spans="1:26" ht="14.25" customHeight="1">
      <c r="A215" s="59" t="s">
        <v>1707</v>
      </c>
      <c r="B215" s="58" t="s">
        <v>1486</v>
      </c>
      <c r="C215" s="58" t="s">
        <v>3</v>
      </c>
      <c r="D215" s="58" t="s">
        <v>155</v>
      </c>
      <c r="E215" s="58" t="s">
        <v>155</v>
      </c>
      <c r="F215" s="58">
        <v>30</v>
      </c>
      <c r="G215" s="58">
        <v>0.2</v>
      </c>
      <c r="H215" s="58">
        <v>0.75</v>
      </c>
      <c r="I215" s="58">
        <v>0.8</v>
      </c>
      <c r="J215" s="58">
        <v>100</v>
      </c>
      <c r="K215" s="58">
        <v>1</v>
      </c>
      <c r="L215" s="58">
        <v>25</v>
      </c>
      <c r="M215" s="58">
        <v>3</v>
      </c>
      <c r="N215" s="58">
        <v>10</v>
      </c>
      <c r="O215" s="58" t="s">
        <v>1476</v>
      </c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</row>
    <row r="216" spans="1:26" ht="14.25" customHeight="1">
      <c r="A216" s="59" t="s">
        <v>1708</v>
      </c>
      <c r="B216" s="58" t="s">
        <v>1486</v>
      </c>
      <c r="C216" s="58" t="s">
        <v>3</v>
      </c>
      <c r="D216" s="58" t="s">
        <v>155</v>
      </c>
      <c r="E216" s="58" t="s">
        <v>133</v>
      </c>
      <c r="F216" s="58">
        <v>30</v>
      </c>
      <c r="G216" s="58">
        <v>0.2</v>
      </c>
      <c r="H216" s="58">
        <v>0.75</v>
      </c>
      <c r="I216" s="58">
        <v>0.8</v>
      </c>
      <c r="J216" s="58">
        <v>100</v>
      </c>
      <c r="K216" s="58">
        <v>1</v>
      </c>
      <c r="L216" s="58">
        <v>25</v>
      </c>
      <c r="M216" s="58" t="s">
        <v>155</v>
      </c>
      <c r="N216" s="58" t="s">
        <v>155</v>
      </c>
      <c r="O216" s="58" t="s">
        <v>1476</v>
      </c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</row>
    <row r="217" spans="1:26" ht="14.25" customHeight="1">
      <c r="A217" s="59" t="s">
        <v>1709</v>
      </c>
      <c r="B217" s="58" t="s">
        <v>324</v>
      </c>
      <c r="C217" s="58" t="s">
        <v>3</v>
      </c>
      <c r="D217" s="58" t="s">
        <v>155</v>
      </c>
      <c r="E217" s="58" t="s">
        <v>155</v>
      </c>
      <c r="F217" s="58">
        <v>15</v>
      </c>
      <c r="G217" s="58">
        <v>0.1</v>
      </c>
      <c r="H217" s="58">
        <v>1</v>
      </c>
      <c r="I217" s="58">
        <v>0.5</v>
      </c>
      <c r="J217" s="58">
        <v>100</v>
      </c>
      <c r="K217" s="58">
        <v>20</v>
      </c>
      <c r="L217" s="58">
        <v>10</v>
      </c>
      <c r="M217" s="58">
        <v>40</v>
      </c>
      <c r="N217" s="58">
        <v>0</v>
      </c>
      <c r="O217" s="58" t="s">
        <v>1658</v>
      </c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</row>
    <row r="218" spans="1:26" ht="14.25" customHeight="1">
      <c r="A218" s="59" t="s">
        <v>1710</v>
      </c>
      <c r="B218" s="58" t="s">
        <v>1711</v>
      </c>
      <c r="C218" s="58" t="s">
        <v>3</v>
      </c>
      <c r="D218" s="58" t="s">
        <v>155</v>
      </c>
      <c r="E218" s="58" t="s">
        <v>155</v>
      </c>
      <c r="F218" s="58">
        <v>30</v>
      </c>
      <c r="G218" s="58">
        <v>0.1</v>
      </c>
      <c r="H218" s="58">
        <v>2</v>
      </c>
      <c r="I218" s="58">
        <v>0.8</v>
      </c>
      <c r="J218" s="58">
        <v>100</v>
      </c>
      <c r="K218" s="58">
        <v>10</v>
      </c>
      <c r="L218" s="58">
        <v>40</v>
      </c>
      <c r="M218" s="58">
        <v>2</v>
      </c>
      <c r="N218" s="58">
        <v>4</v>
      </c>
      <c r="O218" s="58" t="s">
        <v>1476</v>
      </c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</row>
    <row r="219" spans="1:26" ht="14.25" customHeight="1">
      <c r="A219" s="59" t="s">
        <v>1712</v>
      </c>
      <c r="B219" s="58" t="s">
        <v>154</v>
      </c>
      <c r="C219" s="58" t="s">
        <v>3</v>
      </c>
      <c r="D219" s="58" t="s">
        <v>155</v>
      </c>
      <c r="E219" s="58" t="s">
        <v>155</v>
      </c>
      <c r="F219" s="58">
        <v>20</v>
      </c>
      <c r="G219" s="58">
        <v>0.5</v>
      </c>
      <c r="H219" s="58">
        <v>5.5</v>
      </c>
      <c r="I219" s="58">
        <v>0.38500000000000001</v>
      </c>
      <c r="J219" s="58">
        <v>500</v>
      </c>
      <c r="K219" s="58">
        <v>75</v>
      </c>
      <c r="L219" s="58">
        <v>10</v>
      </c>
      <c r="M219" s="58">
        <v>170</v>
      </c>
      <c r="N219" s="58">
        <v>0</v>
      </c>
      <c r="O219" s="58" t="s">
        <v>1476</v>
      </c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</row>
    <row r="220" spans="1:26" ht="14.25" customHeight="1">
      <c r="A220" s="59" t="s">
        <v>1713</v>
      </c>
      <c r="B220" s="58" t="s">
        <v>154</v>
      </c>
      <c r="C220" s="58" t="s">
        <v>3</v>
      </c>
      <c r="D220" s="58" t="s">
        <v>155</v>
      </c>
      <c r="E220" s="58" t="s">
        <v>155</v>
      </c>
      <c r="F220" s="58">
        <v>30</v>
      </c>
      <c r="G220" s="58">
        <v>0.5</v>
      </c>
      <c r="H220" s="58">
        <v>5.5</v>
      </c>
      <c r="I220" s="58">
        <v>0.43</v>
      </c>
      <c r="J220" s="58">
        <v>500</v>
      </c>
      <c r="K220" s="58">
        <v>20</v>
      </c>
      <c r="L220" s="58">
        <v>15</v>
      </c>
      <c r="M220" s="58">
        <v>170</v>
      </c>
      <c r="N220" s="58">
        <v>0</v>
      </c>
      <c r="O220" s="58" t="s">
        <v>1476</v>
      </c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</row>
    <row r="221" spans="1:26" ht="14.25" customHeight="1">
      <c r="A221" s="59" t="s">
        <v>1714</v>
      </c>
      <c r="B221" s="58" t="s">
        <v>448</v>
      </c>
      <c r="C221" s="58" t="s">
        <v>3</v>
      </c>
      <c r="D221" s="58" t="s">
        <v>155</v>
      </c>
      <c r="E221" s="58" t="s">
        <v>155</v>
      </c>
      <c r="F221" s="58">
        <v>30</v>
      </c>
      <c r="G221" s="58">
        <v>0.5</v>
      </c>
      <c r="H221" s="58">
        <v>6</v>
      </c>
      <c r="I221" s="58">
        <v>0.5</v>
      </c>
      <c r="J221" s="58">
        <v>500</v>
      </c>
      <c r="K221" s="58">
        <v>5</v>
      </c>
      <c r="L221" s="58">
        <v>15</v>
      </c>
      <c r="M221" s="58">
        <v>132</v>
      </c>
      <c r="N221" s="58">
        <v>0</v>
      </c>
      <c r="O221" s="58" t="s">
        <v>1715</v>
      </c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</row>
    <row r="222" spans="1:26" ht="14.25" customHeight="1">
      <c r="A222" s="59" t="s">
        <v>1716</v>
      </c>
      <c r="B222" s="58" t="s">
        <v>154</v>
      </c>
      <c r="C222" s="58" t="s">
        <v>3</v>
      </c>
      <c r="D222" s="58" t="s">
        <v>155</v>
      </c>
      <c r="E222" s="58" t="s">
        <v>155</v>
      </c>
      <c r="F222" s="58">
        <v>40</v>
      </c>
      <c r="G222" s="58">
        <v>0.5</v>
      </c>
      <c r="H222" s="58">
        <v>5.5</v>
      </c>
      <c r="I222" s="58">
        <v>0.62</v>
      </c>
      <c r="J222" s="58">
        <v>1000</v>
      </c>
      <c r="K222" s="58">
        <v>10</v>
      </c>
      <c r="L222" s="58">
        <v>20</v>
      </c>
      <c r="M222" s="58">
        <v>170</v>
      </c>
      <c r="N222" s="58">
        <v>0</v>
      </c>
      <c r="O222" s="58" t="s">
        <v>1476</v>
      </c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</row>
    <row r="223" spans="1:26" ht="14.25" customHeight="1">
      <c r="A223" s="59" t="s">
        <v>1717</v>
      </c>
      <c r="B223" s="58" t="s">
        <v>1486</v>
      </c>
      <c r="C223" s="58" t="s">
        <v>3</v>
      </c>
      <c r="D223" s="58" t="s">
        <v>155</v>
      </c>
      <c r="E223" s="58" t="s">
        <v>155</v>
      </c>
      <c r="F223" s="58">
        <v>40</v>
      </c>
      <c r="G223" s="58">
        <v>0.8</v>
      </c>
      <c r="H223" s="58">
        <v>8</v>
      </c>
      <c r="I223" s="58">
        <v>0.56000000000000005</v>
      </c>
      <c r="J223" s="58">
        <v>800</v>
      </c>
      <c r="K223" s="58">
        <v>100</v>
      </c>
      <c r="L223" s="58">
        <v>40</v>
      </c>
      <c r="M223" s="58">
        <v>110</v>
      </c>
      <c r="N223" s="58">
        <v>0</v>
      </c>
      <c r="O223" s="58" t="s">
        <v>1476</v>
      </c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</row>
    <row r="224" spans="1:26" ht="14.25" customHeight="1">
      <c r="A224" s="43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>
      <c r="A225" s="43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>
      <c r="A226" s="43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>
      <c r="A227" s="43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>
      <c r="A228" s="43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>
      <c r="A229" s="43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>
      <c r="A230" s="43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>
      <c r="A231" s="43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>
      <c r="A232" s="43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>
      <c r="A233" s="43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>
      <c r="A234" s="43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>
      <c r="A235" s="43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>
      <c r="A236" s="43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>
      <c r="A237" s="43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>
      <c r="A238" s="43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>
      <c r="A239" s="43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>
      <c r="A240" s="43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>
      <c r="A241" s="43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>
      <c r="A242" s="43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>
      <c r="A243" s="43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>
      <c r="A244" s="43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>
      <c r="A245" s="43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>
      <c r="A246" s="43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>
      <c r="A247" s="43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>
      <c r="A248" s="43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>
      <c r="A249" s="43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>
      <c r="A250" s="43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>
      <c r="A251" s="43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>
      <c r="A252" s="43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>
      <c r="A253" s="43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>
      <c r="A254" s="43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>
      <c r="A255" s="43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>
      <c r="A256" s="43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>
      <c r="A257" s="43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>
      <c r="A258" s="43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>
      <c r="A259" s="43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>
      <c r="A260" s="43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>
      <c r="A261" s="43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>
      <c r="A262" s="43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>
      <c r="A263" s="43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>
      <c r="A264" s="43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>
      <c r="A265" s="43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>
      <c r="A266" s="43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>
      <c r="A267" s="43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>
      <c r="A268" s="43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>
      <c r="A269" s="43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>
      <c r="A270" s="43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>
      <c r="A271" s="43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>
      <c r="A272" s="43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>
      <c r="A273" s="43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>
      <c r="A274" s="43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>
      <c r="A275" s="43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>
      <c r="A276" s="43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>
      <c r="A277" s="43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>
      <c r="A278" s="43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>
      <c r="A279" s="43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>
      <c r="A280" s="43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>
      <c r="A281" s="43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>
      <c r="A282" s="43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>
      <c r="A283" s="43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>
      <c r="A284" s="43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>
      <c r="A285" s="43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>
      <c r="A286" s="43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>
      <c r="A287" s="43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>
      <c r="A288" s="43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>
      <c r="A289" s="43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>
      <c r="A290" s="43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>
      <c r="A291" s="43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>
      <c r="A292" s="43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>
      <c r="A293" s="43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>
      <c r="A294" s="43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>
      <c r="A295" s="43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>
      <c r="A296" s="43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>
      <c r="A297" s="43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>
      <c r="A298" s="43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>
      <c r="A299" s="43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>
      <c r="A300" s="43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>
      <c r="A301" s="43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>
      <c r="A302" s="43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>
      <c r="A303" s="43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>
      <c r="A304" s="43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>
      <c r="A305" s="43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>
      <c r="A306" s="43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>
      <c r="A307" s="43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>
      <c r="A308" s="43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>
      <c r="A309" s="43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>
      <c r="A310" s="43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>
      <c r="A311" s="43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>
      <c r="A312" s="43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>
      <c r="A313" s="43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>
      <c r="A314" s="43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>
      <c r="A315" s="43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>
      <c r="A316" s="43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>
      <c r="A317" s="43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>
      <c r="A318" s="43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>
      <c r="A319" s="43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>
      <c r="A320" s="43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>
      <c r="A321" s="43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>
      <c r="A322" s="43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>
      <c r="A323" s="43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>
      <c r="A324" s="43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>
      <c r="A325" s="43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>
      <c r="A326" s="43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>
      <c r="A327" s="43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>
      <c r="A328" s="43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>
      <c r="A329" s="43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>
      <c r="A330" s="43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>
      <c r="A331" s="43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>
      <c r="A332" s="43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>
      <c r="A333" s="43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>
      <c r="A334" s="43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>
      <c r="A335" s="43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>
      <c r="A336" s="43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>
      <c r="A337" s="43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>
      <c r="A338" s="43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>
      <c r="A339" s="43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>
      <c r="A340" s="43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>
      <c r="A341" s="43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>
      <c r="A342" s="43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>
      <c r="A343" s="43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>
      <c r="A344" s="43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>
      <c r="A345" s="43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>
      <c r="A346" s="43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>
      <c r="A347" s="43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>
      <c r="A348" s="43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>
      <c r="A349" s="43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>
      <c r="A350" s="43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>
      <c r="A351" s="43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>
      <c r="A352" s="43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>
      <c r="A353" s="43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>
      <c r="A354" s="43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>
      <c r="A355" s="43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>
      <c r="A356" s="43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>
      <c r="A357" s="43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>
      <c r="A358" s="43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>
      <c r="A359" s="43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>
      <c r="A360" s="43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>
      <c r="A361" s="43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>
      <c r="A362" s="43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>
      <c r="A363" s="43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>
      <c r="A364" s="43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>
      <c r="A365" s="43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>
      <c r="A366" s="43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>
      <c r="A367" s="43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>
      <c r="A368" s="43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>
      <c r="A369" s="43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>
      <c r="A370" s="43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>
      <c r="A371" s="43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>
      <c r="A372" s="43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>
      <c r="A373" s="43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>
      <c r="A374" s="43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>
      <c r="A375" s="43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>
      <c r="A376" s="43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>
      <c r="A377" s="43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>
      <c r="A378" s="43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>
      <c r="A379" s="43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>
      <c r="A380" s="43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>
      <c r="A381" s="43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>
      <c r="A382" s="43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>
      <c r="A383" s="43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>
      <c r="A384" s="43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>
      <c r="A385" s="43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>
      <c r="A386" s="43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>
      <c r="A387" s="43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>
      <c r="A388" s="43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>
      <c r="A389" s="43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>
      <c r="A390" s="43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>
      <c r="A391" s="43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>
      <c r="A392" s="43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>
      <c r="A393" s="43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>
      <c r="A394" s="43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>
      <c r="A395" s="43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>
      <c r="A396" s="43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>
      <c r="A397" s="43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>
      <c r="A398" s="43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>
      <c r="A399" s="43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>
      <c r="A400" s="43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>
      <c r="A401" s="43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>
      <c r="A402" s="43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>
      <c r="A403" s="43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>
      <c r="A404" s="43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>
      <c r="A405" s="43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>
      <c r="A406" s="43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>
      <c r="A407" s="43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>
      <c r="A408" s="43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>
      <c r="A409" s="43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>
      <c r="A410" s="43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>
      <c r="A411" s="43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>
      <c r="A412" s="43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>
      <c r="A413" s="43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>
      <c r="A414" s="43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>
      <c r="A415" s="43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>
      <c r="A416" s="43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>
      <c r="A417" s="43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>
      <c r="A418" s="43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>
      <c r="A419" s="43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>
      <c r="A420" s="43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>
      <c r="A421" s="43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>
      <c r="A422" s="43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>
      <c r="A423" s="43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/>
    <row r="425" spans="1:26" ht="15.75" customHeight="1"/>
    <row r="426" spans="1:26" ht="15.75" customHeight="1"/>
    <row r="427" spans="1:26" ht="15.75" customHeight="1"/>
    <row r="428" spans="1:26" ht="15.75" customHeight="1"/>
    <row r="429" spans="1:26" ht="15.75" customHeight="1"/>
    <row r="430" spans="1:26" ht="15.75" customHeight="1"/>
    <row r="431" spans="1:26" ht="15.75" customHeight="1"/>
    <row r="432" spans="1:26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O223"/>
  <mergeCells count="1">
    <mergeCell ref="A5:B5"/>
  </mergeCells>
  <phoneticPr fontId="68" type="noConversion"/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  <hyperlink ref="A19" r:id="rId11"/>
    <hyperlink ref="A20" r:id="rId12"/>
    <hyperlink ref="A21" r:id="rId13"/>
    <hyperlink ref="A22" r:id="rId14"/>
    <hyperlink ref="A23" r:id="rId15"/>
    <hyperlink ref="A24" r:id="rId16"/>
    <hyperlink ref="A25" r:id="rId17"/>
    <hyperlink ref="A26" r:id="rId18"/>
    <hyperlink ref="A27" r:id="rId19"/>
    <hyperlink ref="A28" r:id="rId20"/>
    <hyperlink ref="A29" r:id="rId21"/>
    <hyperlink ref="A30" r:id="rId22"/>
    <hyperlink ref="A31" r:id="rId23"/>
    <hyperlink ref="A32" r:id="rId24"/>
    <hyperlink ref="A33" r:id="rId25"/>
    <hyperlink ref="A34" r:id="rId26"/>
    <hyperlink ref="A35" r:id="rId27"/>
    <hyperlink ref="A36" r:id="rId28"/>
    <hyperlink ref="A37" r:id="rId29"/>
    <hyperlink ref="A38" r:id="rId30"/>
    <hyperlink ref="A39" r:id="rId31"/>
    <hyperlink ref="A40" r:id="rId32"/>
    <hyperlink ref="A41" r:id="rId33"/>
    <hyperlink ref="A42" r:id="rId34"/>
    <hyperlink ref="A43" r:id="rId35"/>
    <hyperlink ref="A44" r:id="rId36"/>
    <hyperlink ref="A45" r:id="rId37"/>
    <hyperlink ref="A46" r:id="rId38"/>
    <hyperlink ref="A47" r:id="rId39"/>
    <hyperlink ref="A48" r:id="rId40"/>
    <hyperlink ref="A49" r:id="rId41"/>
    <hyperlink ref="A50" r:id="rId42"/>
    <hyperlink ref="A51" r:id="rId43"/>
    <hyperlink ref="A52" r:id="rId44"/>
    <hyperlink ref="A53" r:id="rId45"/>
    <hyperlink ref="A54" r:id="rId46"/>
    <hyperlink ref="A55" r:id="rId47"/>
    <hyperlink ref="A56" r:id="rId48"/>
    <hyperlink ref="A57" r:id="rId49"/>
    <hyperlink ref="A58" r:id="rId50"/>
    <hyperlink ref="A59" r:id="rId51"/>
    <hyperlink ref="A60" r:id="rId52"/>
    <hyperlink ref="A61" r:id="rId53"/>
    <hyperlink ref="A62" r:id="rId54"/>
    <hyperlink ref="A63" r:id="rId55"/>
    <hyperlink ref="A64" r:id="rId56"/>
    <hyperlink ref="A65" r:id="rId57"/>
    <hyperlink ref="A66" r:id="rId58"/>
    <hyperlink ref="A67" r:id="rId59"/>
    <hyperlink ref="A68" r:id="rId60"/>
    <hyperlink ref="A69" r:id="rId61"/>
    <hyperlink ref="A70" r:id="rId62"/>
    <hyperlink ref="A71" r:id="rId63"/>
    <hyperlink ref="A72" r:id="rId64"/>
    <hyperlink ref="A73" r:id="rId65"/>
    <hyperlink ref="A74" r:id="rId66"/>
    <hyperlink ref="A75" r:id="rId67"/>
    <hyperlink ref="A76" r:id="rId68"/>
    <hyperlink ref="A77" r:id="rId69"/>
    <hyperlink ref="A78" r:id="rId70"/>
    <hyperlink ref="A79" r:id="rId71"/>
    <hyperlink ref="A80" r:id="rId72"/>
    <hyperlink ref="A81" r:id="rId73"/>
    <hyperlink ref="A82" r:id="rId74"/>
    <hyperlink ref="A83" r:id="rId75"/>
    <hyperlink ref="A84" r:id="rId76"/>
    <hyperlink ref="A85" r:id="rId77"/>
    <hyperlink ref="A86" r:id="rId78"/>
    <hyperlink ref="A87" r:id="rId79"/>
    <hyperlink ref="A88" r:id="rId80"/>
    <hyperlink ref="A89" r:id="rId81"/>
    <hyperlink ref="A90" r:id="rId82"/>
    <hyperlink ref="A91" r:id="rId83"/>
    <hyperlink ref="A92" r:id="rId84"/>
    <hyperlink ref="A93" r:id="rId85"/>
    <hyperlink ref="A94" r:id="rId86"/>
    <hyperlink ref="A95" r:id="rId87"/>
    <hyperlink ref="A96" r:id="rId88"/>
    <hyperlink ref="A97" r:id="rId89"/>
    <hyperlink ref="A98" r:id="rId90"/>
    <hyperlink ref="A99" r:id="rId91"/>
    <hyperlink ref="A100" r:id="rId92"/>
    <hyperlink ref="A101" r:id="rId93"/>
    <hyperlink ref="A102" r:id="rId94"/>
    <hyperlink ref="A103" r:id="rId95"/>
    <hyperlink ref="A104" r:id="rId96"/>
    <hyperlink ref="A105" r:id="rId97"/>
    <hyperlink ref="A106" r:id="rId98"/>
    <hyperlink ref="A107" r:id="rId99"/>
    <hyperlink ref="A108" r:id="rId100"/>
    <hyperlink ref="A109" r:id="rId101"/>
    <hyperlink ref="A110" r:id="rId102"/>
    <hyperlink ref="A111" r:id="rId103"/>
    <hyperlink ref="A112" r:id="rId104"/>
    <hyperlink ref="A113" r:id="rId105"/>
    <hyperlink ref="A114" r:id="rId106"/>
    <hyperlink ref="A115" r:id="rId107"/>
    <hyperlink ref="A116" r:id="rId108"/>
    <hyperlink ref="A117" r:id="rId109"/>
    <hyperlink ref="A118" r:id="rId110"/>
    <hyperlink ref="A119" r:id="rId111"/>
    <hyperlink ref="A120" r:id="rId112"/>
    <hyperlink ref="A121" r:id="rId113"/>
    <hyperlink ref="A122" r:id="rId114"/>
    <hyperlink ref="A123" r:id="rId115"/>
    <hyperlink ref="A124" r:id="rId116"/>
    <hyperlink ref="A125" r:id="rId117"/>
    <hyperlink ref="A126" r:id="rId118"/>
    <hyperlink ref="A127" r:id="rId119"/>
    <hyperlink ref="A128" r:id="rId120"/>
    <hyperlink ref="A129" r:id="rId121"/>
    <hyperlink ref="A130" r:id="rId122"/>
    <hyperlink ref="A131" r:id="rId123"/>
    <hyperlink ref="A132" r:id="rId124"/>
    <hyperlink ref="A133" r:id="rId125"/>
    <hyperlink ref="A134" r:id="rId126"/>
    <hyperlink ref="A135" r:id="rId127"/>
    <hyperlink ref="A136" r:id="rId128"/>
    <hyperlink ref="A137" r:id="rId129"/>
    <hyperlink ref="A138" r:id="rId130"/>
    <hyperlink ref="A139" r:id="rId131"/>
    <hyperlink ref="A140" r:id="rId132"/>
    <hyperlink ref="A141" r:id="rId133"/>
    <hyperlink ref="A142" r:id="rId134"/>
    <hyperlink ref="A143" r:id="rId135"/>
    <hyperlink ref="A144" r:id="rId136"/>
    <hyperlink ref="A145" r:id="rId137"/>
    <hyperlink ref="A146" r:id="rId138"/>
    <hyperlink ref="A147" r:id="rId139"/>
    <hyperlink ref="A148" r:id="rId140"/>
    <hyperlink ref="A149" r:id="rId141"/>
    <hyperlink ref="A150" r:id="rId142"/>
    <hyperlink ref="A151" r:id="rId143"/>
    <hyperlink ref="A152" r:id="rId144"/>
    <hyperlink ref="A153" r:id="rId145"/>
    <hyperlink ref="A154" r:id="rId146"/>
    <hyperlink ref="A155" r:id="rId147"/>
    <hyperlink ref="A156" r:id="rId148"/>
    <hyperlink ref="A157" r:id="rId149"/>
    <hyperlink ref="A158" r:id="rId150"/>
    <hyperlink ref="A159" r:id="rId151"/>
    <hyperlink ref="A160" r:id="rId152"/>
    <hyperlink ref="A161" r:id="rId153"/>
    <hyperlink ref="A162" r:id="rId154"/>
    <hyperlink ref="A163" r:id="rId155"/>
    <hyperlink ref="A164" r:id="rId156"/>
    <hyperlink ref="A165" r:id="rId157"/>
    <hyperlink ref="A166" r:id="rId158"/>
    <hyperlink ref="A167" r:id="rId159"/>
    <hyperlink ref="A168" r:id="rId160"/>
    <hyperlink ref="A169" r:id="rId161"/>
    <hyperlink ref="A170" r:id="rId162"/>
    <hyperlink ref="A171" r:id="rId163"/>
    <hyperlink ref="A172" r:id="rId164"/>
    <hyperlink ref="A173" r:id="rId165"/>
    <hyperlink ref="A174" r:id="rId166"/>
    <hyperlink ref="A175" r:id="rId167"/>
    <hyperlink ref="A176" r:id="rId168"/>
    <hyperlink ref="A177" r:id="rId169"/>
    <hyperlink ref="A178" r:id="rId170"/>
    <hyperlink ref="A179" r:id="rId171"/>
    <hyperlink ref="A180" r:id="rId172"/>
    <hyperlink ref="A181" r:id="rId173"/>
    <hyperlink ref="A182" r:id="rId174"/>
    <hyperlink ref="A183" r:id="rId175"/>
    <hyperlink ref="A184" r:id="rId176"/>
    <hyperlink ref="A185" r:id="rId177"/>
    <hyperlink ref="A186" r:id="rId178"/>
    <hyperlink ref="A187" r:id="rId179"/>
    <hyperlink ref="A188" r:id="rId180"/>
    <hyperlink ref="A189" r:id="rId181"/>
    <hyperlink ref="A190" r:id="rId182"/>
    <hyperlink ref="A191" r:id="rId183"/>
    <hyperlink ref="A192" r:id="rId184"/>
    <hyperlink ref="A193" r:id="rId185"/>
    <hyperlink ref="A194" r:id="rId186"/>
    <hyperlink ref="A195" r:id="rId187"/>
    <hyperlink ref="A196" r:id="rId188"/>
    <hyperlink ref="A197" r:id="rId189"/>
    <hyperlink ref="A198" r:id="rId190"/>
    <hyperlink ref="A199" r:id="rId191"/>
    <hyperlink ref="A200" r:id="rId192"/>
    <hyperlink ref="A201" r:id="rId193"/>
    <hyperlink ref="A202" r:id="rId194"/>
    <hyperlink ref="A203" r:id="rId195"/>
    <hyperlink ref="A204" r:id="rId196"/>
    <hyperlink ref="A205" r:id="rId197"/>
    <hyperlink ref="A206" r:id="rId198"/>
    <hyperlink ref="A207" r:id="rId199"/>
    <hyperlink ref="A208" r:id="rId200"/>
    <hyperlink ref="A209" r:id="rId201"/>
    <hyperlink ref="A210" r:id="rId202"/>
    <hyperlink ref="A211" r:id="rId203"/>
    <hyperlink ref="A212" r:id="rId204"/>
    <hyperlink ref="A213" r:id="rId205"/>
    <hyperlink ref="A214" r:id="rId206"/>
    <hyperlink ref="A215" r:id="rId207"/>
    <hyperlink ref="A216" r:id="rId208"/>
    <hyperlink ref="A217" r:id="rId209"/>
    <hyperlink ref="A218" r:id="rId210"/>
    <hyperlink ref="A219" r:id="rId211"/>
    <hyperlink ref="A220" r:id="rId212"/>
    <hyperlink ref="A221" r:id="rId213"/>
    <hyperlink ref="A222" r:id="rId214"/>
    <hyperlink ref="A223" r:id="rId215"/>
  </hyperlinks>
  <pageMargins left="0.7" right="0.7" top="0.75" bottom="0.75" header="0" footer="0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9"/>
  <sheetViews>
    <sheetView workbookViewId="0">
      <selection activeCell="C5" sqref="C5"/>
    </sheetView>
  </sheetViews>
  <sheetFormatPr defaultColWidth="14.44140625" defaultRowHeight="15" customHeight="1"/>
  <cols>
    <col min="1" max="1" width="19.6640625" customWidth="1"/>
    <col min="2" max="2" width="17.44140625" customWidth="1"/>
    <col min="3" max="3" width="15.6640625" customWidth="1"/>
    <col min="4" max="4" width="23.109375" customWidth="1"/>
    <col min="5" max="5" width="10.44140625" customWidth="1"/>
    <col min="6" max="6" width="14.5546875" customWidth="1"/>
    <col min="7" max="7" width="10.109375" customWidth="1"/>
    <col min="8" max="8" width="5.6640625" customWidth="1"/>
    <col min="9" max="9" width="9.109375" customWidth="1"/>
    <col min="10" max="10" width="7.109375" customWidth="1"/>
    <col min="11" max="11" width="9.109375" customWidth="1"/>
    <col min="12" max="13" width="8.5546875" customWidth="1"/>
    <col min="14" max="25" width="8.6640625" customWidth="1"/>
    <col min="26" max="26" width="0.44140625" customWidth="1"/>
  </cols>
  <sheetData>
    <row r="1" spans="1:26" ht="33" customHeight="1">
      <c r="A1" s="51" t="s">
        <v>108</v>
      </c>
      <c r="B1" s="48"/>
      <c r="C1" s="4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</row>
    <row r="2" spans="1:26" ht="14.25" customHeight="1">
      <c r="A2" s="48"/>
      <c r="B2" s="48"/>
      <c r="C2" s="4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</row>
    <row r="3" spans="1:26" ht="18" customHeight="1">
      <c r="A3" s="70" t="s">
        <v>1718</v>
      </c>
      <c r="B3" s="48"/>
      <c r="C3" s="4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</row>
    <row r="4" spans="1:26" ht="14.25" customHeight="1">
      <c r="A4" s="48"/>
      <c r="B4" s="48"/>
      <c r="C4" s="4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</row>
    <row r="5" spans="1:26" ht="14.25" customHeight="1">
      <c r="A5" s="187">
        <f>'Content '!J1</f>
        <v>45611</v>
      </c>
      <c r="B5" s="176"/>
      <c r="C5" s="52" t="s">
        <v>109</v>
      </c>
      <c r="D5" s="58"/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</row>
    <row r="6" spans="1:26" ht="14.25" customHeight="1">
      <c r="A6" s="48"/>
      <c r="B6" s="48"/>
      <c r="C6" s="4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</row>
    <row r="7" spans="1:26" ht="30" customHeight="1">
      <c r="A7" s="55" t="s">
        <v>1719</v>
      </c>
      <c r="B7" s="55" t="s">
        <v>112</v>
      </c>
      <c r="C7" s="55" t="s">
        <v>1720</v>
      </c>
      <c r="D7" s="55" t="s">
        <v>156</v>
      </c>
      <c r="E7" s="56" t="s">
        <v>1721</v>
      </c>
      <c r="F7" s="55" t="s">
        <v>1722</v>
      </c>
      <c r="G7" s="56" t="s">
        <v>1723</v>
      </c>
      <c r="H7" s="55" t="s">
        <v>1467</v>
      </c>
      <c r="I7" s="55" t="s">
        <v>1468</v>
      </c>
      <c r="J7" s="56" t="s">
        <v>1724</v>
      </c>
      <c r="K7" s="55" t="s">
        <v>1725</v>
      </c>
      <c r="L7" s="56" t="s">
        <v>1726</v>
      </c>
      <c r="M7" s="55" t="s">
        <v>1727</v>
      </c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</row>
    <row r="8" spans="1:26" ht="14.25" customHeight="1">
      <c r="A8" s="73"/>
      <c r="B8" s="55"/>
      <c r="C8" s="73"/>
      <c r="D8" s="73"/>
      <c r="E8" s="73"/>
      <c r="F8" s="55"/>
      <c r="G8" s="55" t="s">
        <v>126</v>
      </c>
      <c r="H8" s="55" t="s">
        <v>171</v>
      </c>
      <c r="I8" s="55" t="s">
        <v>171</v>
      </c>
      <c r="J8" s="55" t="s">
        <v>126</v>
      </c>
      <c r="K8" s="55" t="s">
        <v>171</v>
      </c>
      <c r="L8" s="55" t="s">
        <v>151</v>
      </c>
      <c r="M8" s="55" t="s">
        <v>126</v>
      </c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</row>
    <row r="9" spans="1:26" ht="14.25" customHeight="1">
      <c r="A9" s="59" t="s">
        <v>1728</v>
      </c>
      <c r="B9" s="74" t="s">
        <v>487</v>
      </c>
      <c r="C9" s="74" t="s">
        <v>176</v>
      </c>
      <c r="D9" s="74" t="s">
        <v>155</v>
      </c>
      <c r="E9" s="74" t="s">
        <v>155</v>
      </c>
      <c r="F9" s="74" t="s">
        <v>1729</v>
      </c>
      <c r="G9" s="74">
        <v>40</v>
      </c>
      <c r="H9" s="74">
        <v>3</v>
      </c>
      <c r="I9" s="74">
        <v>80</v>
      </c>
      <c r="J9" s="74">
        <v>0.54</v>
      </c>
      <c r="K9" s="74">
        <v>3</v>
      </c>
      <c r="L9" s="74">
        <v>200</v>
      </c>
      <c r="M9" s="74">
        <v>40</v>
      </c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</row>
    <row r="10" spans="1:26" ht="14.25" customHeight="1">
      <c r="A10" s="59" t="s">
        <v>1730</v>
      </c>
      <c r="B10" s="74" t="s">
        <v>487</v>
      </c>
      <c r="C10" s="74" t="s">
        <v>176</v>
      </c>
      <c r="D10" s="74" t="s">
        <v>155</v>
      </c>
      <c r="E10" s="74" t="s">
        <v>155</v>
      </c>
      <c r="F10" s="74" t="s">
        <v>1729</v>
      </c>
      <c r="G10" s="74">
        <v>60</v>
      </c>
      <c r="H10" s="74">
        <v>3</v>
      </c>
      <c r="I10" s="74">
        <v>80</v>
      </c>
      <c r="J10" s="74">
        <v>0.68</v>
      </c>
      <c r="K10" s="74">
        <v>3</v>
      </c>
      <c r="L10" s="74">
        <v>100</v>
      </c>
      <c r="M10" s="74">
        <v>60</v>
      </c>
      <c r="N10" s="58"/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</row>
    <row r="11" spans="1:26" ht="14.25" customHeight="1">
      <c r="A11" s="59" t="s">
        <v>1731</v>
      </c>
      <c r="B11" s="74" t="s">
        <v>487</v>
      </c>
      <c r="C11" s="74" t="s">
        <v>176</v>
      </c>
      <c r="D11" s="74" t="s">
        <v>155</v>
      </c>
      <c r="E11" s="74" t="s">
        <v>155</v>
      </c>
      <c r="F11" s="74" t="s">
        <v>1729</v>
      </c>
      <c r="G11" s="74">
        <v>40</v>
      </c>
      <c r="H11" s="74">
        <v>5</v>
      </c>
      <c r="I11" s="74">
        <v>120</v>
      </c>
      <c r="J11" s="74">
        <v>0.55000000000000004</v>
      </c>
      <c r="K11" s="74">
        <v>5</v>
      </c>
      <c r="L11" s="74">
        <v>200</v>
      </c>
      <c r="M11" s="74">
        <v>40</v>
      </c>
      <c r="N11" s="58"/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</row>
    <row r="12" spans="1:26" ht="14.25" customHeight="1">
      <c r="A12" s="59" t="s">
        <v>1732</v>
      </c>
      <c r="B12" s="74" t="s">
        <v>487</v>
      </c>
      <c r="C12" s="74" t="s">
        <v>176</v>
      </c>
      <c r="D12" s="74" t="s">
        <v>155</v>
      </c>
      <c r="E12" s="74" t="s">
        <v>155</v>
      </c>
      <c r="F12" s="74" t="s">
        <v>1729</v>
      </c>
      <c r="G12" s="74">
        <v>60</v>
      </c>
      <c r="H12" s="74">
        <v>5</v>
      </c>
      <c r="I12" s="74">
        <v>120</v>
      </c>
      <c r="J12" s="74">
        <v>0.69</v>
      </c>
      <c r="K12" s="74">
        <v>5</v>
      </c>
      <c r="L12" s="74">
        <v>100</v>
      </c>
      <c r="M12" s="74">
        <v>60</v>
      </c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</row>
    <row r="13" spans="1:26" ht="14.25" customHeight="1">
      <c r="A13" s="59" t="s">
        <v>1733</v>
      </c>
      <c r="B13" s="74" t="s">
        <v>487</v>
      </c>
      <c r="C13" s="74" t="s">
        <v>176</v>
      </c>
      <c r="D13" s="74" t="s">
        <v>155</v>
      </c>
      <c r="E13" s="74" t="s">
        <v>155</v>
      </c>
      <c r="F13" s="74" t="s">
        <v>1729</v>
      </c>
      <c r="G13" s="74">
        <v>40</v>
      </c>
      <c r="H13" s="74">
        <v>8</v>
      </c>
      <c r="I13" s="74">
        <v>170</v>
      </c>
      <c r="J13" s="74">
        <v>0.55000000000000004</v>
      </c>
      <c r="K13" s="74">
        <v>8</v>
      </c>
      <c r="L13" s="74">
        <v>200</v>
      </c>
      <c r="M13" s="74">
        <v>40</v>
      </c>
      <c r="N13" s="58"/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</row>
    <row r="14" spans="1:26" ht="14.25" customHeight="1">
      <c r="A14" s="59" t="s">
        <v>1734</v>
      </c>
      <c r="B14" s="74" t="s">
        <v>487</v>
      </c>
      <c r="C14" s="74" t="s">
        <v>176</v>
      </c>
      <c r="D14" s="74" t="s">
        <v>155</v>
      </c>
      <c r="E14" s="74" t="s">
        <v>155</v>
      </c>
      <c r="F14" s="74" t="s">
        <v>1729</v>
      </c>
      <c r="G14" s="74">
        <v>60</v>
      </c>
      <c r="H14" s="74">
        <v>10</v>
      </c>
      <c r="I14" s="74">
        <v>170</v>
      </c>
      <c r="J14" s="74">
        <v>0.73</v>
      </c>
      <c r="K14" s="74">
        <v>10</v>
      </c>
      <c r="L14" s="74">
        <v>200</v>
      </c>
      <c r="M14" s="74">
        <v>60</v>
      </c>
      <c r="N14" s="58"/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</row>
    <row r="15" spans="1:26" ht="14.25" customHeight="1">
      <c r="A15" s="59" t="s">
        <v>1735</v>
      </c>
      <c r="B15" s="74" t="s">
        <v>487</v>
      </c>
      <c r="C15" s="74" t="s">
        <v>176</v>
      </c>
      <c r="D15" s="74" t="s">
        <v>155</v>
      </c>
      <c r="E15" s="74" t="s">
        <v>155</v>
      </c>
      <c r="F15" s="74" t="s">
        <v>1729</v>
      </c>
      <c r="G15" s="74">
        <v>60</v>
      </c>
      <c r="H15" s="74">
        <v>6</v>
      </c>
      <c r="I15" s="74">
        <v>80</v>
      </c>
      <c r="J15" s="74">
        <v>0.68</v>
      </c>
      <c r="K15" s="74">
        <v>3</v>
      </c>
      <c r="L15" s="74">
        <v>100</v>
      </c>
      <c r="M15" s="74">
        <v>60</v>
      </c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</row>
    <row r="16" spans="1:26" ht="14.25" customHeight="1">
      <c r="A16" s="59" t="s">
        <v>1736</v>
      </c>
      <c r="B16" s="74" t="s">
        <v>487</v>
      </c>
      <c r="C16" s="74" t="s">
        <v>176</v>
      </c>
      <c r="D16" s="74" t="s">
        <v>155</v>
      </c>
      <c r="E16" s="74" t="s">
        <v>155</v>
      </c>
      <c r="F16" s="74" t="s">
        <v>1729</v>
      </c>
      <c r="G16" s="74">
        <v>60</v>
      </c>
      <c r="H16" s="74">
        <v>10</v>
      </c>
      <c r="I16" s="74">
        <v>120</v>
      </c>
      <c r="J16" s="74">
        <v>0.69</v>
      </c>
      <c r="K16" s="74">
        <v>5</v>
      </c>
      <c r="L16" s="74">
        <v>100</v>
      </c>
      <c r="M16" s="74">
        <v>60</v>
      </c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</row>
    <row r="17" spans="1:26" ht="14.25" customHeight="1">
      <c r="A17" s="59" t="s">
        <v>1737</v>
      </c>
      <c r="B17" s="58" t="s">
        <v>487</v>
      </c>
      <c r="C17" s="58" t="s">
        <v>176</v>
      </c>
      <c r="D17" s="58" t="s">
        <v>155</v>
      </c>
      <c r="E17" s="58" t="s">
        <v>155</v>
      </c>
      <c r="F17" s="58" t="s">
        <v>1729</v>
      </c>
      <c r="G17" s="58">
        <v>45</v>
      </c>
      <c r="H17" s="58">
        <v>10</v>
      </c>
      <c r="I17" s="58">
        <v>130</v>
      </c>
      <c r="J17" s="58">
        <v>0.6</v>
      </c>
      <c r="K17" s="58">
        <v>5</v>
      </c>
      <c r="L17" s="58">
        <v>50</v>
      </c>
      <c r="M17" s="58">
        <v>45</v>
      </c>
      <c r="N17" s="58"/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</row>
    <row r="18" spans="1:26" ht="14.25" customHeight="1">
      <c r="A18" s="59" t="s">
        <v>1738</v>
      </c>
      <c r="B18" s="58" t="s">
        <v>487</v>
      </c>
      <c r="C18" s="58" t="s">
        <v>176</v>
      </c>
      <c r="D18" s="58" t="s">
        <v>155</v>
      </c>
      <c r="E18" s="58" t="s">
        <v>155</v>
      </c>
      <c r="F18" s="58" t="s">
        <v>1729</v>
      </c>
      <c r="G18" s="58">
        <v>45</v>
      </c>
      <c r="H18" s="58">
        <v>10</v>
      </c>
      <c r="I18" s="58">
        <v>185</v>
      </c>
      <c r="J18" s="58">
        <v>0.6</v>
      </c>
      <c r="K18" s="58">
        <v>10</v>
      </c>
      <c r="L18" s="58">
        <v>50</v>
      </c>
      <c r="M18" s="58">
        <v>45</v>
      </c>
      <c r="N18" s="58"/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</row>
    <row r="19" spans="1:26" ht="14.25" customHeight="1">
      <c r="A19" s="59" t="s">
        <v>1739</v>
      </c>
      <c r="B19" s="58" t="s">
        <v>487</v>
      </c>
      <c r="C19" s="58" t="s">
        <v>176</v>
      </c>
      <c r="D19" s="58" t="s">
        <v>155</v>
      </c>
      <c r="E19" s="58" t="s">
        <v>155</v>
      </c>
      <c r="F19" s="58" t="s">
        <v>1729</v>
      </c>
      <c r="G19" s="58">
        <v>60</v>
      </c>
      <c r="H19" s="58">
        <v>10</v>
      </c>
      <c r="I19" s="58">
        <v>120</v>
      </c>
      <c r="J19" s="58">
        <v>0.74</v>
      </c>
      <c r="K19" s="58">
        <v>5</v>
      </c>
      <c r="L19" s="58">
        <v>50</v>
      </c>
      <c r="M19" s="58">
        <v>60</v>
      </c>
      <c r="N19" s="58"/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</row>
    <row r="20" spans="1:26" ht="14.25" customHeight="1">
      <c r="A20" s="59" t="s">
        <v>1740</v>
      </c>
      <c r="B20" s="58" t="s">
        <v>487</v>
      </c>
      <c r="C20" s="58" t="s">
        <v>176</v>
      </c>
      <c r="D20" s="58" t="s">
        <v>155</v>
      </c>
      <c r="E20" s="58" t="s">
        <v>155</v>
      </c>
      <c r="F20" s="58" t="s">
        <v>1729</v>
      </c>
      <c r="G20" s="58">
        <v>60</v>
      </c>
      <c r="H20" s="58">
        <v>5</v>
      </c>
      <c r="I20" s="58">
        <v>120</v>
      </c>
      <c r="J20" s="58">
        <v>0.74</v>
      </c>
      <c r="K20" s="58">
        <v>5</v>
      </c>
      <c r="L20" s="58">
        <v>50</v>
      </c>
      <c r="M20" s="58">
        <v>60</v>
      </c>
      <c r="N20" s="58"/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</row>
    <row r="21" spans="1:26" ht="14.25" customHeight="1">
      <c r="A21" s="59" t="s">
        <v>1741</v>
      </c>
      <c r="B21" s="58" t="s">
        <v>487</v>
      </c>
      <c r="C21" s="58" t="s">
        <v>176</v>
      </c>
      <c r="D21" s="58" t="s">
        <v>155</v>
      </c>
      <c r="E21" s="58" t="s">
        <v>155</v>
      </c>
      <c r="F21" s="58" t="s">
        <v>1729</v>
      </c>
      <c r="G21" s="58">
        <v>100</v>
      </c>
      <c r="H21" s="58">
        <v>6</v>
      </c>
      <c r="I21" s="58">
        <v>80</v>
      </c>
      <c r="J21" s="58">
        <v>0.8</v>
      </c>
      <c r="K21" s="58">
        <v>3</v>
      </c>
      <c r="L21" s="58">
        <v>50</v>
      </c>
      <c r="M21" s="58">
        <v>100</v>
      </c>
      <c r="N21" s="58"/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</row>
    <row r="22" spans="1:26" ht="14.25" customHeight="1">
      <c r="A22" s="59" t="s">
        <v>1742</v>
      </c>
      <c r="B22" s="58" t="s">
        <v>487</v>
      </c>
      <c r="C22" s="58" t="s">
        <v>176</v>
      </c>
      <c r="D22" s="58" t="s">
        <v>155</v>
      </c>
      <c r="E22" s="58" t="s">
        <v>155</v>
      </c>
      <c r="F22" s="58" t="s">
        <v>1729</v>
      </c>
      <c r="G22" s="58">
        <v>100</v>
      </c>
      <c r="H22" s="58">
        <v>5</v>
      </c>
      <c r="I22" s="58">
        <v>120</v>
      </c>
      <c r="J22" s="58">
        <v>0.8</v>
      </c>
      <c r="K22" s="58">
        <v>5</v>
      </c>
      <c r="L22" s="58">
        <v>50</v>
      </c>
      <c r="M22" s="58">
        <v>100</v>
      </c>
      <c r="N22" s="58"/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</row>
    <row r="23" spans="1:26" ht="14.25" customHeight="1">
      <c r="A23" s="59" t="s">
        <v>1743</v>
      </c>
      <c r="B23" s="58" t="s">
        <v>487</v>
      </c>
      <c r="C23" s="58" t="s">
        <v>176</v>
      </c>
      <c r="D23" s="58" t="s">
        <v>155</v>
      </c>
      <c r="E23" s="58" t="s">
        <v>155</v>
      </c>
      <c r="F23" s="58" t="s">
        <v>1729</v>
      </c>
      <c r="G23" s="58">
        <v>100</v>
      </c>
      <c r="H23" s="58">
        <v>8</v>
      </c>
      <c r="I23" s="58">
        <v>145</v>
      </c>
      <c r="J23" s="58">
        <v>0.8</v>
      </c>
      <c r="K23" s="58">
        <v>8</v>
      </c>
      <c r="L23" s="58">
        <v>50</v>
      </c>
      <c r="M23" s="58">
        <v>100</v>
      </c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</row>
    <row r="24" spans="1:26" ht="14.25" customHeight="1">
      <c r="A24" s="59" t="s">
        <v>1744</v>
      </c>
      <c r="B24" s="58" t="s">
        <v>487</v>
      </c>
      <c r="C24" s="58" t="s">
        <v>176</v>
      </c>
      <c r="D24" s="58" t="s">
        <v>155</v>
      </c>
      <c r="E24" s="58" t="s">
        <v>155</v>
      </c>
      <c r="F24" s="58" t="s">
        <v>1745</v>
      </c>
      <c r="G24" s="58">
        <v>150</v>
      </c>
      <c r="H24" s="58">
        <v>10</v>
      </c>
      <c r="I24" s="58">
        <v>120</v>
      </c>
      <c r="J24" s="58">
        <v>0.85</v>
      </c>
      <c r="K24" s="58">
        <v>5</v>
      </c>
      <c r="L24" s="58">
        <v>5</v>
      </c>
      <c r="M24" s="58">
        <v>150</v>
      </c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</row>
    <row r="25" spans="1:26" ht="14.25" customHeight="1">
      <c r="A25" s="59" t="s">
        <v>1746</v>
      </c>
      <c r="B25" s="58" t="s">
        <v>487</v>
      </c>
      <c r="C25" s="58" t="s">
        <v>176</v>
      </c>
      <c r="D25" s="58" t="s">
        <v>155</v>
      </c>
      <c r="E25" s="58" t="s">
        <v>155</v>
      </c>
      <c r="F25" s="58" t="s">
        <v>1745</v>
      </c>
      <c r="G25" s="58">
        <v>150</v>
      </c>
      <c r="H25" s="58">
        <v>5</v>
      </c>
      <c r="I25" s="58">
        <v>120</v>
      </c>
      <c r="J25" s="58">
        <v>0.85</v>
      </c>
      <c r="K25" s="58">
        <v>5</v>
      </c>
      <c r="L25" s="58">
        <v>5</v>
      </c>
      <c r="M25" s="58">
        <v>150</v>
      </c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</row>
    <row r="26" spans="1:26" ht="14.25" customHeight="1">
      <c r="A26" s="59" t="s">
        <v>1747</v>
      </c>
      <c r="B26" s="58" t="s">
        <v>487</v>
      </c>
      <c r="C26" s="58" t="s">
        <v>176</v>
      </c>
      <c r="D26" s="58" t="s">
        <v>155</v>
      </c>
      <c r="E26" s="58" t="s">
        <v>155</v>
      </c>
      <c r="F26" s="58" t="s">
        <v>1729</v>
      </c>
      <c r="G26" s="58">
        <v>200</v>
      </c>
      <c r="H26" s="58">
        <v>6</v>
      </c>
      <c r="I26" s="58">
        <v>80</v>
      </c>
      <c r="J26" s="58">
        <v>0.9</v>
      </c>
      <c r="K26" s="58">
        <v>3</v>
      </c>
      <c r="L26" s="58">
        <v>50</v>
      </c>
      <c r="M26" s="58">
        <v>200</v>
      </c>
      <c r="N26" s="58"/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</row>
    <row r="27" spans="1:26" ht="14.25" customHeight="1">
      <c r="A27" s="59" t="s">
        <v>1748</v>
      </c>
      <c r="B27" s="58" t="s">
        <v>487</v>
      </c>
      <c r="C27" s="58" t="s">
        <v>176</v>
      </c>
      <c r="D27" s="58" t="s">
        <v>155</v>
      </c>
      <c r="E27" s="58" t="s">
        <v>155</v>
      </c>
      <c r="F27" s="58" t="s">
        <v>1729</v>
      </c>
      <c r="G27" s="58">
        <v>200</v>
      </c>
      <c r="H27" s="58">
        <v>5</v>
      </c>
      <c r="I27" s="58">
        <v>120</v>
      </c>
      <c r="J27" s="58">
        <v>0.87</v>
      </c>
      <c r="K27" s="58">
        <v>5</v>
      </c>
      <c r="L27" s="58">
        <v>50</v>
      </c>
      <c r="M27" s="58">
        <v>200</v>
      </c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</row>
    <row r="28" spans="1:26" ht="14.25" customHeight="1">
      <c r="A28" s="59" t="s">
        <v>1749</v>
      </c>
      <c r="B28" s="58" t="s">
        <v>1750</v>
      </c>
      <c r="C28" s="58" t="s">
        <v>176</v>
      </c>
      <c r="D28" s="58" t="s">
        <v>155</v>
      </c>
      <c r="E28" s="58" t="s">
        <v>133</v>
      </c>
      <c r="F28" s="58" t="s">
        <v>1729</v>
      </c>
      <c r="G28" s="58" t="s">
        <v>1071</v>
      </c>
      <c r="H28" s="58" t="s">
        <v>1751</v>
      </c>
      <c r="I28" s="58" t="s">
        <v>1752</v>
      </c>
      <c r="J28" s="58">
        <v>0.9</v>
      </c>
      <c r="K28" s="58" t="s">
        <v>1751</v>
      </c>
      <c r="L28" s="58" t="s">
        <v>1753</v>
      </c>
      <c r="M28" s="58" t="s">
        <v>1071</v>
      </c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</row>
    <row r="29" spans="1:26" ht="14.25" customHeight="1">
      <c r="A29" s="59" t="s">
        <v>1754</v>
      </c>
      <c r="B29" s="58" t="s">
        <v>1755</v>
      </c>
      <c r="C29" s="58" t="s">
        <v>176</v>
      </c>
      <c r="D29" s="58" t="s">
        <v>155</v>
      </c>
      <c r="E29" s="58" t="s">
        <v>155</v>
      </c>
      <c r="F29" s="58" t="s">
        <v>1745</v>
      </c>
      <c r="G29" s="58">
        <v>60</v>
      </c>
      <c r="H29" s="58">
        <v>1</v>
      </c>
      <c r="I29" s="58">
        <v>30</v>
      </c>
      <c r="J29" s="58">
        <v>0.72</v>
      </c>
      <c r="K29" s="58">
        <v>1</v>
      </c>
      <c r="L29" s="58">
        <v>1</v>
      </c>
      <c r="M29" s="58">
        <v>60</v>
      </c>
      <c r="N29" s="58"/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</row>
    <row r="30" spans="1:26" ht="14.25" customHeight="1">
      <c r="A30" s="59" t="s">
        <v>1756</v>
      </c>
      <c r="B30" s="58" t="s">
        <v>1755</v>
      </c>
      <c r="C30" s="58" t="s">
        <v>176</v>
      </c>
      <c r="D30" s="58" t="s">
        <v>155</v>
      </c>
      <c r="E30" s="58" t="s">
        <v>133</v>
      </c>
      <c r="F30" s="58" t="s">
        <v>1745</v>
      </c>
      <c r="G30" s="58">
        <v>60</v>
      </c>
      <c r="H30" s="58">
        <v>1</v>
      </c>
      <c r="I30" s="58">
        <v>30</v>
      </c>
      <c r="J30" s="58">
        <v>0.72</v>
      </c>
      <c r="K30" s="58">
        <v>1</v>
      </c>
      <c r="L30" s="58">
        <v>1</v>
      </c>
      <c r="M30" s="58">
        <v>60</v>
      </c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</row>
    <row r="31" spans="1:26" ht="14.25" customHeight="1">
      <c r="A31" s="59" t="s">
        <v>1757</v>
      </c>
      <c r="B31" s="58" t="s">
        <v>1750</v>
      </c>
      <c r="C31" s="58" t="s">
        <v>176</v>
      </c>
      <c r="D31" s="58" t="s">
        <v>155</v>
      </c>
      <c r="E31" s="58" t="s">
        <v>133</v>
      </c>
      <c r="F31" s="58" t="s">
        <v>1745</v>
      </c>
      <c r="G31" s="58">
        <v>60</v>
      </c>
      <c r="H31" s="58">
        <v>3</v>
      </c>
      <c r="I31" s="58">
        <v>100</v>
      </c>
      <c r="J31" s="58">
        <v>0.7</v>
      </c>
      <c r="K31" s="58">
        <v>3</v>
      </c>
      <c r="L31" s="58">
        <v>5</v>
      </c>
      <c r="M31" s="58">
        <v>60</v>
      </c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</row>
    <row r="32" spans="1:26" ht="14.25" customHeight="1">
      <c r="A32" s="59" t="s">
        <v>1758</v>
      </c>
      <c r="B32" s="58" t="s">
        <v>1759</v>
      </c>
      <c r="C32" s="58" t="s">
        <v>176</v>
      </c>
      <c r="D32" s="58" t="s">
        <v>155</v>
      </c>
      <c r="E32" s="58" t="s">
        <v>155</v>
      </c>
      <c r="F32" s="58" t="s">
        <v>1745</v>
      </c>
      <c r="G32" s="58">
        <v>60</v>
      </c>
      <c r="H32" s="58">
        <v>5</v>
      </c>
      <c r="I32" s="58">
        <v>190</v>
      </c>
      <c r="J32" s="58">
        <v>0.75</v>
      </c>
      <c r="K32" s="58">
        <v>5</v>
      </c>
      <c r="L32" s="58">
        <v>5</v>
      </c>
      <c r="M32" s="58">
        <v>60</v>
      </c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</row>
    <row r="33" spans="1:26" ht="14.25" customHeight="1">
      <c r="A33" s="59" t="s">
        <v>1760</v>
      </c>
      <c r="B33" s="58" t="s">
        <v>1759</v>
      </c>
      <c r="C33" s="58" t="s">
        <v>176</v>
      </c>
      <c r="D33" s="58" t="s">
        <v>155</v>
      </c>
      <c r="E33" s="58" t="s">
        <v>155</v>
      </c>
      <c r="F33" s="58" t="s">
        <v>1745</v>
      </c>
      <c r="G33" s="58">
        <v>60</v>
      </c>
      <c r="H33" s="58">
        <v>10</v>
      </c>
      <c r="I33" s="58">
        <v>300</v>
      </c>
      <c r="J33" s="58">
        <v>0.75</v>
      </c>
      <c r="K33" s="58">
        <v>10</v>
      </c>
      <c r="L33" s="58">
        <v>5</v>
      </c>
      <c r="M33" s="58">
        <v>60</v>
      </c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</row>
    <row r="34" spans="1:26" ht="14.25" customHeight="1">
      <c r="A34" s="59" t="s">
        <v>1761</v>
      </c>
      <c r="B34" s="58" t="s">
        <v>1759</v>
      </c>
      <c r="C34" s="58" t="s">
        <v>176</v>
      </c>
      <c r="D34" s="58" t="s">
        <v>155</v>
      </c>
      <c r="E34" s="58" t="s">
        <v>133</v>
      </c>
      <c r="F34" s="58" t="s">
        <v>1745</v>
      </c>
      <c r="G34" s="58">
        <v>60</v>
      </c>
      <c r="H34" s="58">
        <v>10</v>
      </c>
      <c r="I34" s="58">
        <v>300</v>
      </c>
      <c r="J34" s="58">
        <v>0.75</v>
      </c>
      <c r="K34" s="58">
        <v>10</v>
      </c>
      <c r="L34" s="58">
        <v>5</v>
      </c>
      <c r="M34" s="58">
        <v>60</v>
      </c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</row>
    <row r="35" spans="1:26" ht="14.25" customHeight="1">
      <c r="A35" s="59" t="s">
        <v>1762</v>
      </c>
      <c r="B35" s="58" t="s">
        <v>1759</v>
      </c>
      <c r="C35" s="58" t="s">
        <v>3</v>
      </c>
      <c r="D35" s="58" t="s">
        <v>155</v>
      </c>
      <c r="E35" s="58" t="s">
        <v>155</v>
      </c>
      <c r="F35" s="58" t="s">
        <v>1745</v>
      </c>
      <c r="G35" s="58">
        <v>120</v>
      </c>
      <c r="H35" s="58">
        <v>15</v>
      </c>
      <c r="I35" s="58">
        <v>210</v>
      </c>
      <c r="J35" s="58">
        <v>0.87</v>
      </c>
      <c r="K35" s="58">
        <v>15</v>
      </c>
      <c r="L35" s="58">
        <v>1</v>
      </c>
      <c r="M35" s="58">
        <v>120</v>
      </c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</row>
    <row r="36" spans="1:26" ht="14.25" customHeight="1">
      <c r="A36" s="59" t="s">
        <v>1763</v>
      </c>
      <c r="B36" s="58" t="s">
        <v>1759</v>
      </c>
      <c r="C36" s="58" t="s">
        <v>3</v>
      </c>
      <c r="D36" s="58" t="s">
        <v>155</v>
      </c>
      <c r="E36" s="58" t="s">
        <v>133</v>
      </c>
      <c r="F36" s="58" t="s">
        <v>1745</v>
      </c>
      <c r="G36" s="58">
        <v>120</v>
      </c>
      <c r="H36" s="58">
        <v>15</v>
      </c>
      <c r="I36" s="58">
        <v>210</v>
      </c>
      <c r="J36" s="58">
        <v>0.87</v>
      </c>
      <c r="K36" s="58">
        <v>15</v>
      </c>
      <c r="L36" s="58">
        <v>1</v>
      </c>
      <c r="M36" s="58">
        <v>120</v>
      </c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</row>
    <row r="37" spans="1:26" ht="14.25" customHeight="1">
      <c r="A37" s="59" t="s">
        <v>1764</v>
      </c>
      <c r="B37" s="58" t="s">
        <v>1759</v>
      </c>
      <c r="C37" s="58" t="s">
        <v>3</v>
      </c>
      <c r="D37" s="58" t="s">
        <v>155</v>
      </c>
      <c r="E37" s="58" t="s">
        <v>155</v>
      </c>
      <c r="F37" s="58" t="s">
        <v>1745</v>
      </c>
      <c r="G37" s="58">
        <v>150</v>
      </c>
      <c r="H37" s="58">
        <v>5</v>
      </c>
      <c r="I37" s="58">
        <v>150</v>
      </c>
      <c r="J37" s="58">
        <v>0.85</v>
      </c>
      <c r="K37" s="58">
        <v>5</v>
      </c>
      <c r="L37" s="58">
        <v>0.5</v>
      </c>
      <c r="M37" s="58">
        <v>150</v>
      </c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</row>
    <row r="38" spans="1:26" ht="14.25" customHeight="1">
      <c r="A38" s="59" t="s">
        <v>1765</v>
      </c>
      <c r="B38" s="58" t="s">
        <v>1759</v>
      </c>
      <c r="C38" s="58" t="s">
        <v>3</v>
      </c>
      <c r="D38" s="58" t="s">
        <v>155</v>
      </c>
      <c r="E38" s="58" t="s">
        <v>133</v>
      </c>
      <c r="F38" s="58" t="s">
        <v>1745</v>
      </c>
      <c r="G38" s="58">
        <v>150</v>
      </c>
      <c r="H38" s="58">
        <v>5</v>
      </c>
      <c r="I38" s="58">
        <v>150</v>
      </c>
      <c r="J38" s="58">
        <v>0.85</v>
      </c>
      <c r="K38" s="58">
        <v>5</v>
      </c>
      <c r="L38" s="58">
        <v>0.5</v>
      </c>
      <c r="M38" s="58">
        <v>150</v>
      </c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</row>
    <row r="39" spans="1:26" ht="14.25" customHeight="1">
      <c r="A39" s="59" t="s">
        <v>1766</v>
      </c>
      <c r="B39" s="58" t="s">
        <v>1759</v>
      </c>
      <c r="C39" s="58" t="s">
        <v>3</v>
      </c>
      <c r="D39" s="58" t="s">
        <v>155</v>
      </c>
      <c r="E39" s="58" t="s">
        <v>155</v>
      </c>
      <c r="F39" s="58" t="s">
        <v>1745</v>
      </c>
      <c r="G39" s="58">
        <v>150</v>
      </c>
      <c r="H39" s="58">
        <v>10</v>
      </c>
      <c r="I39" s="58">
        <v>250</v>
      </c>
      <c r="J39" s="58">
        <v>0.85</v>
      </c>
      <c r="K39" s="58">
        <v>10</v>
      </c>
      <c r="L39" s="58">
        <v>0.55000000000000004</v>
      </c>
      <c r="M39" s="58">
        <v>150</v>
      </c>
      <c r="N39" s="58"/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</row>
    <row r="40" spans="1:26" ht="14.25" customHeight="1">
      <c r="A40" s="59" t="s">
        <v>1767</v>
      </c>
      <c r="B40" s="58" t="s">
        <v>1759</v>
      </c>
      <c r="C40" s="58" t="s">
        <v>3</v>
      </c>
      <c r="D40" s="58" t="s">
        <v>155</v>
      </c>
      <c r="E40" s="58" t="s">
        <v>133</v>
      </c>
      <c r="F40" s="58" t="s">
        <v>1745</v>
      </c>
      <c r="G40" s="58">
        <v>150</v>
      </c>
      <c r="H40" s="58">
        <v>10</v>
      </c>
      <c r="I40" s="58">
        <v>250</v>
      </c>
      <c r="J40" s="58">
        <v>0.85</v>
      </c>
      <c r="K40" s="58">
        <v>10</v>
      </c>
      <c r="L40" s="58">
        <v>0.55000000000000004</v>
      </c>
      <c r="M40" s="58">
        <v>150</v>
      </c>
      <c r="N40" s="58"/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</row>
    <row r="41" spans="1:26" ht="14.25" customHeight="1">
      <c r="A41" s="59" t="s">
        <v>1768</v>
      </c>
      <c r="B41" s="58" t="s">
        <v>1769</v>
      </c>
      <c r="C41" s="58" t="s">
        <v>3</v>
      </c>
      <c r="D41" s="58" t="s">
        <v>155</v>
      </c>
      <c r="E41" s="58" t="s">
        <v>133</v>
      </c>
      <c r="F41" s="58" t="s">
        <v>1729</v>
      </c>
      <c r="G41" s="58">
        <v>100</v>
      </c>
      <c r="H41" s="58">
        <v>3</v>
      </c>
      <c r="I41" s="58">
        <v>80</v>
      </c>
      <c r="J41" s="58">
        <v>0.8</v>
      </c>
      <c r="K41" s="58">
        <v>3</v>
      </c>
      <c r="L41" s="58">
        <v>50</v>
      </c>
      <c r="M41" s="58">
        <v>100</v>
      </c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</row>
    <row r="42" spans="1:26" ht="14.25" customHeight="1">
      <c r="A42" s="59" t="s">
        <v>1770</v>
      </c>
      <c r="B42" s="58" t="s">
        <v>1759</v>
      </c>
      <c r="C42" s="58" t="s">
        <v>3</v>
      </c>
      <c r="D42" s="58" t="s">
        <v>155</v>
      </c>
      <c r="E42" s="58" t="s">
        <v>133</v>
      </c>
      <c r="F42" s="58" t="s">
        <v>1745</v>
      </c>
      <c r="G42" s="58">
        <v>60</v>
      </c>
      <c r="H42" s="58">
        <v>5</v>
      </c>
      <c r="I42" s="58">
        <v>190</v>
      </c>
      <c r="J42" s="58">
        <v>0.75</v>
      </c>
      <c r="K42" s="58">
        <v>5</v>
      </c>
      <c r="L42" s="58">
        <v>5</v>
      </c>
      <c r="M42" s="58">
        <v>60</v>
      </c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</row>
    <row r="43" spans="1:26" ht="14.25" customHeight="1">
      <c r="A43" s="59" t="s">
        <v>1771</v>
      </c>
      <c r="B43" s="58" t="s">
        <v>1759</v>
      </c>
      <c r="C43" s="58" t="s">
        <v>3</v>
      </c>
      <c r="D43" s="58" t="s">
        <v>155</v>
      </c>
      <c r="E43" s="58" t="s">
        <v>155</v>
      </c>
      <c r="F43" s="58" t="s">
        <v>1745</v>
      </c>
      <c r="G43" s="58">
        <v>120</v>
      </c>
      <c r="H43" s="58">
        <v>8</v>
      </c>
      <c r="I43" s="58">
        <v>160</v>
      </c>
      <c r="J43" s="58">
        <v>0.87</v>
      </c>
      <c r="K43" s="58">
        <v>8</v>
      </c>
      <c r="L43" s="58">
        <v>1</v>
      </c>
      <c r="M43" s="58">
        <v>120</v>
      </c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</row>
    <row r="44" spans="1:26" ht="14.25" customHeight="1">
      <c r="A44" s="59" t="s">
        <v>1772</v>
      </c>
      <c r="B44" s="58" t="s">
        <v>1759</v>
      </c>
      <c r="C44" s="58" t="s">
        <v>3</v>
      </c>
      <c r="D44" s="58" t="s">
        <v>155</v>
      </c>
      <c r="E44" s="58" t="s">
        <v>133</v>
      </c>
      <c r="F44" s="58" t="s">
        <v>1745</v>
      </c>
      <c r="G44" s="58">
        <v>120</v>
      </c>
      <c r="H44" s="58">
        <v>8</v>
      </c>
      <c r="I44" s="58">
        <v>160</v>
      </c>
      <c r="J44" s="58">
        <v>0.87</v>
      </c>
      <c r="K44" s="58">
        <v>8</v>
      </c>
      <c r="L44" s="58">
        <v>1</v>
      </c>
      <c r="M44" s="58">
        <v>120</v>
      </c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</row>
    <row r="45" spans="1:26" ht="14.25" customHeight="1">
      <c r="A45" s="59" t="s">
        <v>1773</v>
      </c>
      <c r="B45" s="58" t="s">
        <v>1132</v>
      </c>
      <c r="C45" s="58" t="s">
        <v>3</v>
      </c>
      <c r="D45" s="58" t="s">
        <v>155</v>
      </c>
      <c r="E45" s="58" t="s">
        <v>133</v>
      </c>
      <c r="F45" s="58" t="s">
        <v>1729</v>
      </c>
      <c r="G45" s="58">
        <v>60</v>
      </c>
      <c r="H45" s="58">
        <v>10</v>
      </c>
      <c r="I45" s="58">
        <v>150</v>
      </c>
      <c r="J45" s="58">
        <v>0.75</v>
      </c>
      <c r="K45" s="58">
        <v>5</v>
      </c>
      <c r="L45" s="58">
        <v>50</v>
      </c>
      <c r="M45" s="58">
        <v>60</v>
      </c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</row>
    <row r="46" spans="1:26" ht="14.25" customHeight="1">
      <c r="A46" s="59" t="s">
        <v>1774</v>
      </c>
      <c r="B46" s="58" t="s">
        <v>1775</v>
      </c>
      <c r="C46" s="58" t="s">
        <v>3</v>
      </c>
      <c r="D46" s="58" t="s">
        <v>155</v>
      </c>
      <c r="E46" s="58" t="s">
        <v>133</v>
      </c>
      <c r="F46" s="58" t="s">
        <v>1729</v>
      </c>
      <c r="G46" s="58">
        <v>150</v>
      </c>
      <c r="H46" s="58">
        <v>1</v>
      </c>
      <c r="I46" s="58">
        <v>30</v>
      </c>
      <c r="J46" s="58">
        <v>0.85</v>
      </c>
      <c r="K46" s="58">
        <v>1</v>
      </c>
      <c r="L46" s="58">
        <v>30</v>
      </c>
      <c r="M46" s="58">
        <v>150</v>
      </c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</row>
    <row r="47" spans="1:26" ht="14.25" customHeight="1">
      <c r="A47" s="59" t="s">
        <v>1776</v>
      </c>
      <c r="B47" s="58" t="s">
        <v>1777</v>
      </c>
      <c r="C47" s="58" t="s">
        <v>3</v>
      </c>
      <c r="D47" s="58" t="s">
        <v>155</v>
      </c>
      <c r="E47" s="58" t="s">
        <v>133</v>
      </c>
      <c r="F47" s="58" t="s">
        <v>1745</v>
      </c>
      <c r="G47" s="58">
        <v>150</v>
      </c>
      <c r="H47" s="58">
        <v>3</v>
      </c>
      <c r="I47" s="58">
        <v>80</v>
      </c>
      <c r="J47" s="58">
        <v>0.85</v>
      </c>
      <c r="K47" s="58">
        <v>3</v>
      </c>
      <c r="L47" s="58">
        <v>0.5</v>
      </c>
      <c r="M47" s="58">
        <v>150</v>
      </c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</row>
    <row r="48" spans="1:26" ht="14.25" customHeight="1">
      <c r="A48" s="59" t="s">
        <v>1778</v>
      </c>
      <c r="B48" s="58" t="s">
        <v>1750</v>
      </c>
      <c r="C48" s="58" t="s">
        <v>3</v>
      </c>
      <c r="D48" s="58" t="s">
        <v>155</v>
      </c>
      <c r="E48" s="58" t="s">
        <v>133</v>
      </c>
      <c r="F48" s="58" t="s">
        <v>1745</v>
      </c>
      <c r="G48" s="58">
        <v>150</v>
      </c>
      <c r="H48" s="58">
        <v>5</v>
      </c>
      <c r="I48" s="58">
        <v>150</v>
      </c>
      <c r="J48" s="58">
        <v>0.85</v>
      </c>
      <c r="K48" s="58">
        <v>5</v>
      </c>
      <c r="L48" s="58">
        <v>0.5</v>
      </c>
      <c r="M48" s="58">
        <v>150</v>
      </c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</row>
    <row r="49" spans="1:26" ht="14.25" customHeight="1">
      <c r="A49" s="59" t="s">
        <v>1779</v>
      </c>
      <c r="B49" s="58" t="s">
        <v>1750</v>
      </c>
      <c r="C49" s="58" t="s">
        <v>3</v>
      </c>
      <c r="D49" s="58" t="s">
        <v>155</v>
      </c>
      <c r="E49" s="58" t="s">
        <v>155</v>
      </c>
      <c r="F49" s="58" t="s">
        <v>1745</v>
      </c>
      <c r="G49" s="58">
        <v>60</v>
      </c>
      <c r="H49" s="58">
        <v>3</v>
      </c>
      <c r="I49" s="58">
        <v>100</v>
      </c>
      <c r="J49" s="58">
        <v>0.7</v>
      </c>
      <c r="K49" s="58">
        <v>3</v>
      </c>
      <c r="L49" s="58">
        <v>5</v>
      </c>
      <c r="M49" s="58">
        <v>60</v>
      </c>
      <c r="N49" s="58"/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</row>
    <row r="50" spans="1:26" ht="14.25" customHeight="1">
      <c r="A50" s="59" t="s">
        <v>1780</v>
      </c>
      <c r="B50" s="58" t="s">
        <v>1781</v>
      </c>
      <c r="C50" s="58" t="s">
        <v>3</v>
      </c>
      <c r="D50" s="58" t="s">
        <v>155</v>
      </c>
      <c r="E50" s="58" t="s">
        <v>155</v>
      </c>
      <c r="F50" s="58" t="s">
        <v>1745</v>
      </c>
      <c r="G50" s="58">
        <v>60</v>
      </c>
      <c r="H50" s="58">
        <v>3</v>
      </c>
      <c r="I50" s="58">
        <v>80</v>
      </c>
      <c r="J50" s="58">
        <v>0.7</v>
      </c>
      <c r="K50" s="58">
        <v>3</v>
      </c>
      <c r="L50" s="58">
        <v>5</v>
      </c>
      <c r="M50" s="58">
        <v>60</v>
      </c>
      <c r="N50" s="58"/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58"/>
      <c r="Z50" s="58"/>
    </row>
    <row r="51" spans="1:26" ht="14.25" customHeight="1">
      <c r="A51" s="59" t="s">
        <v>1782</v>
      </c>
      <c r="B51" s="58" t="s">
        <v>1781</v>
      </c>
      <c r="C51" s="58" t="s">
        <v>3</v>
      </c>
      <c r="D51" s="58" t="s">
        <v>155</v>
      </c>
      <c r="E51" s="58" t="s">
        <v>133</v>
      </c>
      <c r="F51" s="58" t="s">
        <v>1745</v>
      </c>
      <c r="G51" s="58">
        <v>60</v>
      </c>
      <c r="H51" s="58">
        <v>3</v>
      </c>
      <c r="I51" s="58">
        <v>80</v>
      </c>
      <c r="J51" s="58">
        <v>0.7</v>
      </c>
      <c r="K51" s="58">
        <v>3</v>
      </c>
      <c r="L51" s="58">
        <v>5</v>
      </c>
      <c r="M51" s="58">
        <v>60</v>
      </c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</row>
    <row r="52" spans="1:26" ht="14.25" customHeight="1">
      <c r="A52" s="59" t="s">
        <v>1783</v>
      </c>
      <c r="B52" s="58" t="s">
        <v>1781</v>
      </c>
      <c r="C52" s="58" t="s">
        <v>3</v>
      </c>
      <c r="D52" s="58" t="s">
        <v>155</v>
      </c>
      <c r="E52" s="58" t="s">
        <v>155</v>
      </c>
      <c r="F52" s="58" t="s">
        <v>1745</v>
      </c>
      <c r="G52" s="58">
        <v>60</v>
      </c>
      <c r="H52" s="58">
        <v>5</v>
      </c>
      <c r="I52" s="58">
        <v>100</v>
      </c>
      <c r="J52" s="58">
        <v>0.75</v>
      </c>
      <c r="K52" s="58">
        <v>5</v>
      </c>
      <c r="L52" s="58">
        <v>5</v>
      </c>
      <c r="M52" s="58">
        <v>60</v>
      </c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</row>
    <row r="53" spans="1:26" ht="14.25" customHeight="1">
      <c r="A53" s="59" t="s">
        <v>1784</v>
      </c>
      <c r="B53" s="58" t="s">
        <v>1781</v>
      </c>
      <c r="C53" s="58" t="s">
        <v>3</v>
      </c>
      <c r="D53" s="58" t="s">
        <v>155</v>
      </c>
      <c r="E53" s="58" t="s">
        <v>133</v>
      </c>
      <c r="F53" s="58" t="s">
        <v>1745</v>
      </c>
      <c r="G53" s="58">
        <v>60</v>
      </c>
      <c r="H53" s="58">
        <v>5</v>
      </c>
      <c r="I53" s="58">
        <v>100</v>
      </c>
      <c r="J53" s="58">
        <v>0.75</v>
      </c>
      <c r="K53" s="58">
        <v>5</v>
      </c>
      <c r="L53" s="58">
        <v>5</v>
      </c>
      <c r="M53" s="58">
        <v>60</v>
      </c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</row>
    <row r="54" spans="1:26" ht="14.25" customHeight="1">
      <c r="A54" s="59" t="s">
        <v>1785</v>
      </c>
      <c r="B54" s="58" t="s">
        <v>1781</v>
      </c>
      <c r="C54" s="58" t="s">
        <v>3</v>
      </c>
      <c r="D54" s="58" t="s">
        <v>155</v>
      </c>
      <c r="E54" s="58" t="s">
        <v>155</v>
      </c>
      <c r="F54" s="58" t="s">
        <v>1729</v>
      </c>
      <c r="G54" s="58">
        <v>20</v>
      </c>
      <c r="H54" s="58">
        <v>1</v>
      </c>
      <c r="I54" s="58">
        <v>30</v>
      </c>
      <c r="J54" s="58">
        <v>0.5</v>
      </c>
      <c r="K54" s="58">
        <v>1</v>
      </c>
      <c r="L54" s="58">
        <v>200</v>
      </c>
      <c r="M54" s="58">
        <v>20</v>
      </c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</row>
    <row r="55" spans="1:26" ht="14.25" customHeight="1">
      <c r="A55" s="59" t="s">
        <v>1786</v>
      </c>
      <c r="B55" s="58" t="s">
        <v>1781</v>
      </c>
      <c r="C55" s="58" t="s">
        <v>3</v>
      </c>
      <c r="D55" s="58" t="s">
        <v>155</v>
      </c>
      <c r="E55" s="58" t="s">
        <v>155</v>
      </c>
      <c r="F55" s="58" t="s">
        <v>1729</v>
      </c>
      <c r="G55" s="58">
        <v>30</v>
      </c>
      <c r="H55" s="58">
        <v>1</v>
      </c>
      <c r="I55" s="58">
        <v>30</v>
      </c>
      <c r="J55" s="58">
        <v>0.5</v>
      </c>
      <c r="K55" s="58">
        <v>1</v>
      </c>
      <c r="L55" s="58">
        <v>200</v>
      </c>
      <c r="M55" s="58">
        <v>30</v>
      </c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</row>
    <row r="56" spans="1:26" ht="14.25" customHeight="1">
      <c r="A56" s="59" t="s">
        <v>1787</v>
      </c>
      <c r="B56" s="58" t="s">
        <v>1781</v>
      </c>
      <c r="C56" s="58" t="s">
        <v>3</v>
      </c>
      <c r="D56" s="58" t="s">
        <v>155</v>
      </c>
      <c r="E56" s="58" t="s">
        <v>155</v>
      </c>
      <c r="F56" s="58" t="s">
        <v>1729</v>
      </c>
      <c r="G56" s="58">
        <v>40</v>
      </c>
      <c r="H56" s="58">
        <v>1</v>
      </c>
      <c r="I56" s="58">
        <v>30</v>
      </c>
      <c r="J56" s="58">
        <v>0.5</v>
      </c>
      <c r="K56" s="58">
        <v>1</v>
      </c>
      <c r="L56" s="58">
        <v>200</v>
      </c>
      <c r="M56" s="58">
        <v>40</v>
      </c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</row>
    <row r="57" spans="1:26" ht="14.25" customHeight="1">
      <c r="A57" s="59" t="s">
        <v>1788</v>
      </c>
      <c r="B57" s="58" t="s">
        <v>1781</v>
      </c>
      <c r="C57" s="58" t="s">
        <v>3</v>
      </c>
      <c r="D57" s="58" t="s">
        <v>155</v>
      </c>
      <c r="E57" s="58" t="s">
        <v>155</v>
      </c>
      <c r="F57" s="58" t="s">
        <v>1729</v>
      </c>
      <c r="G57" s="58">
        <v>50</v>
      </c>
      <c r="H57" s="58">
        <v>1</v>
      </c>
      <c r="I57" s="58">
        <v>30</v>
      </c>
      <c r="J57" s="58">
        <v>0.7</v>
      </c>
      <c r="K57" s="58">
        <v>1</v>
      </c>
      <c r="L57" s="58">
        <v>100</v>
      </c>
      <c r="M57" s="58">
        <v>50</v>
      </c>
      <c r="N57" s="58"/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</row>
    <row r="58" spans="1:26" ht="14.25" customHeight="1">
      <c r="A58" s="59" t="s">
        <v>1789</v>
      </c>
      <c r="B58" s="58" t="s">
        <v>1781</v>
      </c>
      <c r="C58" s="58" t="s">
        <v>3</v>
      </c>
      <c r="D58" s="58" t="s">
        <v>155</v>
      </c>
      <c r="E58" s="58" t="s">
        <v>155</v>
      </c>
      <c r="F58" s="58" t="s">
        <v>1729</v>
      </c>
      <c r="G58" s="58">
        <v>60</v>
      </c>
      <c r="H58" s="58">
        <v>1</v>
      </c>
      <c r="I58" s="58">
        <v>30</v>
      </c>
      <c r="J58" s="58">
        <v>0.7</v>
      </c>
      <c r="K58" s="58">
        <v>1</v>
      </c>
      <c r="L58" s="58">
        <v>100</v>
      </c>
      <c r="M58" s="58">
        <v>60</v>
      </c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</row>
    <row r="59" spans="1:26" ht="14.25" customHeight="1">
      <c r="A59" s="59" t="s">
        <v>1790</v>
      </c>
      <c r="B59" s="58" t="s">
        <v>1781</v>
      </c>
      <c r="C59" s="58" t="s">
        <v>3</v>
      </c>
      <c r="D59" s="58" t="s">
        <v>155</v>
      </c>
      <c r="E59" s="58" t="s">
        <v>155</v>
      </c>
      <c r="F59" s="58" t="s">
        <v>1729</v>
      </c>
      <c r="G59" s="58">
        <v>20</v>
      </c>
      <c r="H59" s="58">
        <v>2</v>
      </c>
      <c r="I59" s="58">
        <v>50</v>
      </c>
      <c r="J59" s="58">
        <v>0.5</v>
      </c>
      <c r="K59" s="58">
        <v>2</v>
      </c>
      <c r="L59" s="58">
        <v>100</v>
      </c>
      <c r="M59" s="58">
        <v>20</v>
      </c>
      <c r="N59" s="58"/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58"/>
      <c r="Z59" s="58"/>
    </row>
    <row r="60" spans="1:26" ht="14.25" customHeight="1">
      <c r="A60" s="59" t="s">
        <v>1791</v>
      </c>
      <c r="B60" s="58" t="s">
        <v>1781</v>
      </c>
      <c r="C60" s="58" t="s">
        <v>3</v>
      </c>
      <c r="D60" s="58" t="s">
        <v>155</v>
      </c>
      <c r="E60" s="58" t="s">
        <v>155</v>
      </c>
      <c r="F60" s="58" t="s">
        <v>1729</v>
      </c>
      <c r="G60" s="58">
        <v>30</v>
      </c>
      <c r="H60" s="58">
        <v>2</v>
      </c>
      <c r="I60" s="58">
        <v>50</v>
      </c>
      <c r="J60" s="58">
        <v>0.5</v>
      </c>
      <c r="K60" s="58">
        <v>2</v>
      </c>
      <c r="L60" s="58">
        <v>100</v>
      </c>
      <c r="M60" s="58">
        <v>30</v>
      </c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 ht="14.25" customHeight="1">
      <c r="A61" s="59" t="s">
        <v>1792</v>
      </c>
      <c r="B61" s="58" t="s">
        <v>1781</v>
      </c>
      <c r="C61" s="58" t="s">
        <v>3</v>
      </c>
      <c r="D61" s="58" t="s">
        <v>155</v>
      </c>
      <c r="E61" s="58" t="s">
        <v>155</v>
      </c>
      <c r="F61" s="58" t="s">
        <v>1729</v>
      </c>
      <c r="G61" s="58">
        <v>40</v>
      </c>
      <c r="H61" s="58">
        <v>2</v>
      </c>
      <c r="I61" s="58">
        <v>50</v>
      </c>
      <c r="J61" s="58">
        <v>0.5</v>
      </c>
      <c r="K61" s="58">
        <v>2</v>
      </c>
      <c r="L61" s="58">
        <v>100</v>
      </c>
      <c r="M61" s="58">
        <v>40</v>
      </c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 ht="14.25" customHeight="1">
      <c r="A62" s="59" t="s">
        <v>1793</v>
      </c>
      <c r="B62" s="58" t="s">
        <v>1781</v>
      </c>
      <c r="C62" s="58" t="s">
        <v>3</v>
      </c>
      <c r="D62" s="58" t="s">
        <v>155</v>
      </c>
      <c r="E62" s="58" t="s">
        <v>155</v>
      </c>
      <c r="F62" s="58" t="s">
        <v>1729</v>
      </c>
      <c r="G62" s="58">
        <v>50</v>
      </c>
      <c r="H62" s="58">
        <v>2</v>
      </c>
      <c r="I62" s="58">
        <v>50</v>
      </c>
      <c r="J62" s="58">
        <v>0.7</v>
      </c>
      <c r="K62" s="58">
        <v>2</v>
      </c>
      <c r="L62" s="58">
        <v>100</v>
      </c>
      <c r="M62" s="58">
        <v>50</v>
      </c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 ht="14.25" customHeight="1">
      <c r="A63" s="59" t="s">
        <v>1794</v>
      </c>
      <c r="B63" s="58" t="s">
        <v>1781</v>
      </c>
      <c r="C63" s="58" t="s">
        <v>3</v>
      </c>
      <c r="D63" s="58" t="s">
        <v>155</v>
      </c>
      <c r="E63" s="58" t="s">
        <v>155</v>
      </c>
      <c r="F63" s="58" t="s">
        <v>1729</v>
      </c>
      <c r="G63" s="58">
        <v>60</v>
      </c>
      <c r="H63" s="58">
        <v>2</v>
      </c>
      <c r="I63" s="58">
        <v>50</v>
      </c>
      <c r="J63" s="58">
        <v>0.7</v>
      </c>
      <c r="K63" s="58">
        <v>2</v>
      </c>
      <c r="L63" s="58">
        <v>100</v>
      </c>
      <c r="M63" s="58">
        <v>60</v>
      </c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 ht="14.25" customHeight="1">
      <c r="A64" s="59" t="s">
        <v>1795</v>
      </c>
      <c r="B64" s="58" t="s">
        <v>1781</v>
      </c>
      <c r="C64" s="58" t="s">
        <v>3</v>
      </c>
      <c r="D64" s="58" t="s">
        <v>155</v>
      </c>
      <c r="E64" s="58" t="s">
        <v>155</v>
      </c>
      <c r="F64" s="58" t="s">
        <v>1729</v>
      </c>
      <c r="G64" s="58">
        <v>20</v>
      </c>
      <c r="H64" s="58">
        <v>3</v>
      </c>
      <c r="I64" s="58">
        <v>80</v>
      </c>
      <c r="J64" s="58">
        <v>0.5</v>
      </c>
      <c r="K64" s="58">
        <v>3</v>
      </c>
      <c r="L64" s="58">
        <v>100</v>
      </c>
      <c r="M64" s="58">
        <v>20</v>
      </c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spans="1:26" ht="14.25" customHeight="1">
      <c r="A65" s="59" t="s">
        <v>1796</v>
      </c>
      <c r="B65" s="58" t="s">
        <v>1781</v>
      </c>
      <c r="C65" s="58" t="s">
        <v>3</v>
      </c>
      <c r="D65" s="58" t="s">
        <v>155</v>
      </c>
      <c r="E65" s="58" t="s">
        <v>155</v>
      </c>
      <c r="F65" s="58" t="s">
        <v>1729</v>
      </c>
      <c r="G65" s="58">
        <v>30</v>
      </c>
      <c r="H65" s="58">
        <v>3</v>
      </c>
      <c r="I65" s="58">
        <v>80</v>
      </c>
      <c r="J65" s="58">
        <v>0.5</v>
      </c>
      <c r="K65" s="58">
        <v>3</v>
      </c>
      <c r="L65" s="58">
        <v>100</v>
      </c>
      <c r="M65" s="58">
        <v>30</v>
      </c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spans="1:26" ht="14.25" customHeight="1">
      <c r="A66" s="59" t="s">
        <v>1797</v>
      </c>
      <c r="B66" s="58" t="s">
        <v>1781</v>
      </c>
      <c r="C66" s="58" t="s">
        <v>3</v>
      </c>
      <c r="D66" s="58" t="s">
        <v>155</v>
      </c>
      <c r="E66" s="58" t="s">
        <v>155</v>
      </c>
      <c r="F66" s="58" t="s">
        <v>1729</v>
      </c>
      <c r="G66" s="58">
        <v>40</v>
      </c>
      <c r="H66" s="58">
        <v>3</v>
      </c>
      <c r="I66" s="58">
        <v>80</v>
      </c>
      <c r="J66" s="58">
        <v>0.5</v>
      </c>
      <c r="K66" s="58">
        <v>3</v>
      </c>
      <c r="L66" s="58">
        <v>100</v>
      </c>
      <c r="M66" s="58">
        <v>40</v>
      </c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 ht="14.25" customHeight="1">
      <c r="A67" s="59" t="s">
        <v>1798</v>
      </c>
      <c r="B67" s="58" t="s">
        <v>1781</v>
      </c>
      <c r="C67" s="58" t="s">
        <v>3</v>
      </c>
      <c r="D67" s="58" t="s">
        <v>155</v>
      </c>
      <c r="E67" s="58" t="s">
        <v>155</v>
      </c>
      <c r="F67" s="58" t="s">
        <v>1729</v>
      </c>
      <c r="G67" s="58">
        <v>50</v>
      </c>
      <c r="H67" s="58">
        <v>3</v>
      </c>
      <c r="I67" s="58">
        <v>80</v>
      </c>
      <c r="J67" s="58">
        <v>0.75</v>
      </c>
      <c r="K67" s="58">
        <v>3</v>
      </c>
      <c r="L67" s="58">
        <v>100</v>
      </c>
      <c r="M67" s="58">
        <v>50</v>
      </c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 ht="14.25" customHeight="1">
      <c r="A68" s="59" t="s">
        <v>1799</v>
      </c>
      <c r="B68" s="58" t="s">
        <v>1781</v>
      </c>
      <c r="C68" s="58" t="s">
        <v>3</v>
      </c>
      <c r="D68" s="58" t="s">
        <v>155</v>
      </c>
      <c r="E68" s="58" t="s">
        <v>155</v>
      </c>
      <c r="F68" s="58" t="s">
        <v>1729</v>
      </c>
      <c r="G68" s="58">
        <v>60</v>
      </c>
      <c r="H68" s="58">
        <v>3</v>
      </c>
      <c r="I68" s="58">
        <v>80</v>
      </c>
      <c r="J68" s="58">
        <v>0.75</v>
      </c>
      <c r="K68" s="58">
        <v>3</v>
      </c>
      <c r="L68" s="58">
        <v>100</v>
      </c>
      <c r="M68" s="58">
        <v>60</v>
      </c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 ht="14.25" customHeight="1">
      <c r="A69" s="59" t="s">
        <v>1800</v>
      </c>
      <c r="B69" s="58" t="s">
        <v>1781</v>
      </c>
      <c r="C69" s="58" t="s">
        <v>3</v>
      </c>
      <c r="D69" s="58" t="s">
        <v>155</v>
      </c>
      <c r="E69" s="58" t="s">
        <v>133</v>
      </c>
      <c r="F69" s="58" t="s">
        <v>1729</v>
      </c>
      <c r="G69" s="58">
        <v>60</v>
      </c>
      <c r="H69" s="58">
        <v>3</v>
      </c>
      <c r="I69" s="58">
        <v>80</v>
      </c>
      <c r="J69" s="58">
        <v>0.75</v>
      </c>
      <c r="K69" s="58">
        <v>3</v>
      </c>
      <c r="L69" s="58">
        <v>100</v>
      </c>
      <c r="M69" s="58">
        <v>60</v>
      </c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 ht="14.25" customHeight="1">
      <c r="A70" s="59" t="s">
        <v>1801</v>
      </c>
      <c r="B70" s="58" t="s">
        <v>1781</v>
      </c>
      <c r="C70" s="58" t="s">
        <v>3</v>
      </c>
      <c r="D70" s="58" t="s">
        <v>155</v>
      </c>
      <c r="E70" s="58" t="s">
        <v>155</v>
      </c>
      <c r="F70" s="58" t="s">
        <v>1729</v>
      </c>
      <c r="G70" s="58">
        <v>20</v>
      </c>
      <c r="H70" s="58">
        <v>5</v>
      </c>
      <c r="I70" s="58">
        <v>100</v>
      </c>
      <c r="J70" s="58">
        <v>0.54</v>
      </c>
      <c r="K70" s="58">
        <v>5</v>
      </c>
      <c r="L70" s="58">
        <v>100</v>
      </c>
      <c r="M70" s="58">
        <v>20</v>
      </c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 ht="14.25" customHeight="1">
      <c r="A71" s="59" t="s">
        <v>1802</v>
      </c>
      <c r="B71" s="58" t="s">
        <v>1781</v>
      </c>
      <c r="C71" s="58" t="s">
        <v>3</v>
      </c>
      <c r="D71" s="58" t="s">
        <v>155</v>
      </c>
      <c r="E71" s="58" t="s">
        <v>155</v>
      </c>
      <c r="F71" s="58" t="s">
        <v>1729</v>
      </c>
      <c r="G71" s="58">
        <v>30</v>
      </c>
      <c r="H71" s="58">
        <v>5</v>
      </c>
      <c r="I71" s="58">
        <v>100</v>
      </c>
      <c r="J71" s="58">
        <v>0.54</v>
      </c>
      <c r="K71" s="58">
        <v>5</v>
      </c>
      <c r="L71" s="58">
        <v>100</v>
      </c>
      <c r="M71" s="58">
        <v>30</v>
      </c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 ht="14.25" customHeight="1">
      <c r="A72" s="59" t="s">
        <v>1803</v>
      </c>
      <c r="B72" s="58" t="s">
        <v>1781</v>
      </c>
      <c r="C72" s="58" t="s">
        <v>3</v>
      </c>
      <c r="D72" s="58" t="s">
        <v>155</v>
      </c>
      <c r="E72" s="58" t="s">
        <v>155</v>
      </c>
      <c r="F72" s="58" t="s">
        <v>1729</v>
      </c>
      <c r="G72" s="58">
        <v>40</v>
      </c>
      <c r="H72" s="58">
        <v>5</v>
      </c>
      <c r="I72" s="58">
        <v>100</v>
      </c>
      <c r="J72" s="58">
        <v>0.54</v>
      </c>
      <c r="K72" s="58">
        <v>5</v>
      </c>
      <c r="L72" s="58">
        <v>100</v>
      </c>
      <c r="M72" s="58">
        <v>40</v>
      </c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 ht="14.25" customHeight="1">
      <c r="A73" s="59" t="s">
        <v>1804</v>
      </c>
      <c r="B73" s="58" t="s">
        <v>1781</v>
      </c>
      <c r="C73" s="58" t="s">
        <v>3</v>
      </c>
      <c r="D73" s="58" t="s">
        <v>155</v>
      </c>
      <c r="E73" s="58" t="s">
        <v>155</v>
      </c>
      <c r="F73" s="58" t="s">
        <v>1729</v>
      </c>
      <c r="G73" s="58">
        <v>60</v>
      </c>
      <c r="H73" s="58">
        <v>5</v>
      </c>
      <c r="I73" s="58">
        <v>100</v>
      </c>
      <c r="J73" s="58">
        <v>0.66</v>
      </c>
      <c r="K73" s="58">
        <v>5</v>
      </c>
      <c r="L73" s="58">
        <v>100</v>
      </c>
      <c r="M73" s="58">
        <v>60</v>
      </c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 ht="14.25" customHeight="1">
      <c r="A74" s="59" t="s">
        <v>1805</v>
      </c>
      <c r="B74" s="58" t="s">
        <v>1781</v>
      </c>
      <c r="C74" s="58" t="s">
        <v>3</v>
      </c>
      <c r="D74" s="58" t="s">
        <v>155</v>
      </c>
      <c r="E74" s="58" t="s">
        <v>133</v>
      </c>
      <c r="F74" s="58" t="s">
        <v>1729</v>
      </c>
      <c r="G74" s="58">
        <v>60</v>
      </c>
      <c r="H74" s="58">
        <v>5</v>
      </c>
      <c r="I74" s="58">
        <v>100</v>
      </c>
      <c r="J74" s="58">
        <v>0.66</v>
      </c>
      <c r="K74" s="58">
        <v>5</v>
      </c>
      <c r="L74" s="58">
        <v>100</v>
      </c>
      <c r="M74" s="58">
        <v>60</v>
      </c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 ht="14.25" customHeight="1">
      <c r="A75" s="59" t="s">
        <v>1806</v>
      </c>
      <c r="B75" s="58" t="s">
        <v>1781</v>
      </c>
      <c r="C75" s="58" t="s">
        <v>3</v>
      </c>
      <c r="D75" s="58" t="s">
        <v>155</v>
      </c>
      <c r="E75" s="58" t="s">
        <v>155</v>
      </c>
      <c r="F75" s="58" t="s">
        <v>1729</v>
      </c>
      <c r="G75" s="58">
        <v>50</v>
      </c>
      <c r="H75" s="58">
        <v>2</v>
      </c>
      <c r="I75" s="58">
        <v>50</v>
      </c>
      <c r="J75" s="58">
        <v>0.52</v>
      </c>
      <c r="K75" s="58">
        <v>2</v>
      </c>
      <c r="L75" s="58">
        <v>100</v>
      </c>
      <c r="M75" s="58">
        <v>50</v>
      </c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 ht="14.25" customHeight="1">
      <c r="A76" s="59" t="s">
        <v>1807</v>
      </c>
      <c r="B76" s="58" t="s">
        <v>1781</v>
      </c>
      <c r="C76" s="58" t="s">
        <v>3</v>
      </c>
      <c r="D76" s="58" t="s">
        <v>155</v>
      </c>
      <c r="E76" s="58" t="s">
        <v>133</v>
      </c>
      <c r="F76" s="58" t="s">
        <v>1729</v>
      </c>
      <c r="G76" s="58">
        <v>50</v>
      </c>
      <c r="H76" s="58">
        <v>2</v>
      </c>
      <c r="I76" s="58">
        <v>50</v>
      </c>
      <c r="J76" s="58">
        <v>0.52</v>
      </c>
      <c r="K76" s="58">
        <v>2</v>
      </c>
      <c r="L76" s="58">
        <v>100</v>
      </c>
      <c r="M76" s="58">
        <v>50</v>
      </c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 ht="14.25" customHeight="1">
      <c r="A77" s="59" t="s">
        <v>1808</v>
      </c>
      <c r="B77" s="58" t="s">
        <v>1781</v>
      </c>
      <c r="C77" s="58" t="s">
        <v>3</v>
      </c>
      <c r="D77" s="58" t="s">
        <v>155</v>
      </c>
      <c r="E77" s="58" t="s">
        <v>133</v>
      </c>
      <c r="F77" s="58" t="s">
        <v>1729</v>
      </c>
      <c r="G77" s="58">
        <v>30</v>
      </c>
      <c r="H77" s="58">
        <v>3</v>
      </c>
      <c r="I77" s="58">
        <v>80</v>
      </c>
      <c r="J77" s="58">
        <v>0.5</v>
      </c>
      <c r="K77" s="58">
        <v>3</v>
      </c>
      <c r="L77" s="58">
        <v>100</v>
      </c>
      <c r="M77" s="58">
        <v>30</v>
      </c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 ht="14.25" customHeight="1">
      <c r="A78" s="59" t="s">
        <v>1809</v>
      </c>
      <c r="B78" s="58" t="s">
        <v>1781</v>
      </c>
      <c r="C78" s="58" t="s">
        <v>3</v>
      </c>
      <c r="D78" s="58" t="s">
        <v>155</v>
      </c>
      <c r="E78" s="58" t="s">
        <v>133</v>
      </c>
      <c r="F78" s="58" t="s">
        <v>1729</v>
      </c>
      <c r="G78" s="58">
        <v>30</v>
      </c>
      <c r="H78" s="58">
        <v>5</v>
      </c>
      <c r="I78" s="58">
        <v>100</v>
      </c>
      <c r="J78" s="58">
        <v>0.54</v>
      </c>
      <c r="K78" s="58">
        <v>5</v>
      </c>
      <c r="L78" s="58">
        <v>100</v>
      </c>
      <c r="M78" s="58">
        <v>30</v>
      </c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spans="1:26" ht="14.25" customHeight="1">
      <c r="A79" s="59" t="s">
        <v>1810</v>
      </c>
      <c r="B79" s="58" t="s">
        <v>1781</v>
      </c>
      <c r="C79" s="58" t="s">
        <v>3</v>
      </c>
      <c r="D79" s="58" t="s">
        <v>155</v>
      </c>
      <c r="E79" s="58" t="s">
        <v>133</v>
      </c>
      <c r="F79" s="58" t="s">
        <v>1729</v>
      </c>
      <c r="G79" s="58">
        <v>40</v>
      </c>
      <c r="H79" s="58">
        <v>5</v>
      </c>
      <c r="I79" s="58">
        <v>100</v>
      </c>
      <c r="J79" s="58">
        <v>0.54</v>
      </c>
      <c r="K79" s="58">
        <v>5</v>
      </c>
      <c r="L79" s="58">
        <v>100</v>
      </c>
      <c r="M79" s="58">
        <v>40</v>
      </c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spans="1:26" ht="14.25" customHeight="1">
      <c r="A80" s="59" t="s">
        <v>1811</v>
      </c>
      <c r="B80" s="58" t="s">
        <v>1781</v>
      </c>
      <c r="C80" s="58" t="s">
        <v>3</v>
      </c>
      <c r="D80" s="58" t="s">
        <v>155</v>
      </c>
      <c r="E80" s="58" t="s">
        <v>133</v>
      </c>
      <c r="F80" s="58" t="s">
        <v>1729</v>
      </c>
      <c r="G80" s="58">
        <v>40</v>
      </c>
      <c r="H80" s="58">
        <v>2</v>
      </c>
      <c r="I80" s="58">
        <v>50</v>
      </c>
      <c r="J80" s="58">
        <v>0.5</v>
      </c>
      <c r="K80" s="58">
        <v>2</v>
      </c>
      <c r="L80" s="58">
        <v>100</v>
      </c>
      <c r="M80" s="58">
        <v>40</v>
      </c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spans="1:26" ht="14.25" customHeight="1">
      <c r="A81" s="59" t="s">
        <v>1812</v>
      </c>
      <c r="B81" s="58" t="s">
        <v>1781</v>
      </c>
      <c r="C81" s="58" t="s">
        <v>3</v>
      </c>
      <c r="D81" s="58" t="s">
        <v>155</v>
      </c>
      <c r="E81" s="58" t="s">
        <v>133</v>
      </c>
      <c r="F81" s="58" t="s">
        <v>1729</v>
      </c>
      <c r="G81" s="58">
        <v>40</v>
      </c>
      <c r="H81" s="58">
        <v>3</v>
      </c>
      <c r="I81" s="58">
        <v>80</v>
      </c>
      <c r="J81" s="58">
        <v>0.5</v>
      </c>
      <c r="K81" s="58">
        <v>3</v>
      </c>
      <c r="L81" s="58">
        <v>100</v>
      </c>
      <c r="M81" s="58">
        <v>40</v>
      </c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spans="1:26" ht="14.25" customHeight="1">
      <c r="A82" s="59" t="s">
        <v>1813</v>
      </c>
      <c r="B82" s="58" t="s">
        <v>1781</v>
      </c>
      <c r="C82" s="58" t="s">
        <v>3</v>
      </c>
      <c r="D82" s="58" t="s">
        <v>155</v>
      </c>
      <c r="E82" s="58" t="s">
        <v>155</v>
      </c>
      <c r="F82" s="58" t="s">
        <v>1729</v>
      </c>
      <c r="G82" s="58">
        <v>100</v>
      </c>
      <c r="H82" s="58">
        <v>2</v>
      </c>
      <c r="I82" s="58">
        <v>50</v>
      </c>
      <c r="J82" s="58">
        <v>0.8</v>
      </c>
      <c r="K82" s="58">
        <v>2</v>
      </c>
      <c r="L82" s="58">
        <v>50</v>
      </c>
      <c r="M82" s="58">
        <v>100</v>
      </c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spans="1:26" ht="14.25" customHeight="1">
      <c r="A83" s="59" t="s">
        <v>1814</v>
      </c>
      <c r="B83" s="58" t="s">
        <v>1781</v>
      </c>
      <c r="C83" s="58" t="s">
        <v>3</v>
      </c>
      <c r="D83" s="58" t="s">
        <v>155</v>
      </c>
      <c r="E83" s="58" t="s">
        <v>155</v>
      </c>
      <c r="F83" s="58" t="s">
        <v>1729</v>
      </c>
      <c r="G83" s="58">
        <v>150</v>
      </c>
      <c r="H83" s="58">
        <v>2</v>
      </c>
      <c r="I83" s="58">
        <v>50</v>
      </c>
      <c r="J83" s="58">
        <v>0.9</v>
      </c>
      <c r="K83" s="58">
        <v>2</v>
      </c>
      <c r="L83" s="58">
        <v>50</v>
      </c>
      <c r="M83" s="58">
        <v>150</v>
      </c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</row>
    <row r="84" spans="1:26" ht="14.25" customHeight="1">
      <c r="A84" s="59" t="s">
        <v>1815</v>
      </c>
      <c r="B84" s="58" t="s">
        <v>1781</v>
      </c>
      <c r="C84" s="58" t="s">
        <v>3</v>
      </c>
      <c r="D84" s="58" t="s">
        <v>155</v>
      </c>
      <c r="E84" s="58" t="s">
        <v>155</v>
      </c>
      <c r="F84" s="58" t="s">
        <v>1729</v>
      </c>
      <c r="G84" s="58">
        <v>200</v>
      </c>
      <c r="H84" s="58">
        <v>2</v>
      </c>
      <c r="I84" s="58">
        <v>50</v>
      </c>
      <c r="J84" s="58">
        <v>0.9</v>
      </c>
      <c r="K84" s="58">
        <v>2</v>
      </c>
      <c r="L84" s="58">
        <v>50</v>
      </c>
      <c r="M84" s="58">
        <v>200</v>
      </c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spans="1:26" ht="14.25" customHeight="1">
      <c r="A85" s="59" t="s">
        <v>1816</v>
      </c>
      <c r="B85" s="58" t="s">
        <v>1781</v>
      </c>
      <c r="C85" s="58" t="s">
        <v>3</v>
      </c>
      <c r="D85" s="58" t="s">
        <v>155</v>
      </c>
      <c r="E85" s="58" t="s">
        <v>155</v>
      </c>
      <c r="F85" s="58" t="s">
        <v>1729</v>
      </c>
      <c r="G85" s="58">
        <v>80</v>
      </c>
      <c r="H85" s="58">
        <v>2</v>
      </c>
      <c r="I85" s="58">
        <v>50</v>
      </c>
      <c r="J85" s="58">
        <v>0.8</v>
      </c>
      <c r="K85" s="58">
        <v>2</v>
      </c>
      <c r="L85" s="58">
        <v>50</v>
      </c>
      <c r="M85" s="58">
        <v>80</v>
      </c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</row>
    <row r="86" spans="1:26" ht="14.25" customHeight="1">
      <c r="A86" s="59" t="s">
        <v>1817</v>
      </c>
      <c r="B86" s="58" t="s">
        <v>1781</v>
      </c>
      <c r="C86" s="58" t="s">
        <v>3</v>
      </c>
      <c r="D86" s="58" t="s">
        <v>155</v>
      </c>
      <c r="E86" s="58" t="s">
        <v>155</v>
      </c>
      <c r="F86" s="58" t="s">
        <v>1729</v>
      </c>
      <c r="G86" s="58">
        <v>90</v>
      </c>
      <c r="H86" s="58">
        <v>2</v>
      </c>
      <c r="I86" s="58">
        <v>50</v>
      </c>
      <c r="J86" s="58">
        <v>0.8</v>
      </c>
      <c r="K86" s="58">
        <v>2</v>
      </c>
      <c r="L86" s="58">
        <v>50</v>
      </c>
      <c r="M86" s="58">
        <v>90</v>
      </c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</row>
    <row r="87" spans="1:26" ht="14.25" customHeight="1">
      <c r="A87" s="59" t="s">
        <v>1818</v>
      </c>
      <c r="B87" s="58" t="s">
        <v>1781</v>
      </c>
      <c r="C87" s="58" t="s">
        <v>3</v>
      </c>
      <c r="D87" s="58" t="s">
        <v>155</v>
      </c>
      <c r="E87" s="58" t="s">
        <v>155</v>
      </c>
      <c r="F87" s="58" t="s">
        <v>1729</v>
      </c>
      <c r="G87" s="58">
        <v>100</v>
      </c>
      <c r="H87" s="58">
        <v>3</v>
      </c>
      <c r="I87" s="58">
        <v>80</v>
      </c>
      <c r="J87" s="58">
        <v>0.8</v>
      </c>
      <c r="K87" s="58">
        <v>3</v>
      </c>
      <c r="L87" s="58">
        <v>50</v>
      </c>
      <c r="M87" s="58">
        <v>100</v>
      </c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</row>
    <row r="88" spans="1:26" ht="14.25" customHeight="1">
      <c r="A88" s="59" t="s">
        <v>1819</v>
      </c>
      <c r="B88" s="58" t="s">
        <v>1781</v>
      </c>
      <c r="C88" s="58" t="s">
        <v>3</v>
      </c>
      <c r="D88" s="58" t="s">
        <v>155</v>
      </c>
      <c r="E88" s="58" t="s">
        <v>133</v>
      </c>
      <c r="F88" s="58" t="s">
        <v>1729</v>
      </c>
      <c r="G88" s="58">
        <v>100</v>
      </c>
      <c r="H88" s="58">
        <v>3</v>
      </c>
      <c r="I88" s="58">
        <v>80</v>
      </c>
      <c r="J88" s="58">
        <v>0.8</v>
      </c>
      <c r="K88" s="58">
        <v>3</v>
      </c>
      <c r="L88" s="58">
        <v>50</v>
      </c>
      <c r="M88" s="58">
        <v>100</v>
      </c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spans="1:26" ht="14.25" customHeight="1">
      <c r="A89" s="59" t="s">
        <v>1820</v>
      </c>
      <c r="B89" s="58" t="s">
        <v>1781</v>
      </c>
      <c r="C89" s="58" t="s">
        <v>3</v>
      </c>
      <c r="D89" s="58" t="s">
        <v>155</v>
      </c>
      <c r="E89" s="58" t="s">
        <v>155</v>
      </c>
      <c r="F89" s="58" t="s">
        <v>1729</v>
      </c>
      <c r="G89" s="58">
        <v>150</v>
      </c>
      <c r="H89" s="58">
        <v>3</v>
      </c>
      <c r="I89" s="58">
        <v>80</v>
      </c>
      <c r="J89" s="58">
        <v>0.9</v>
      </c>
      <c r="K89" s="58">
        <v>3</v>
      </c>
      <c r="L89" s="58">
        <v>50</v>
      </c>
      <c r="M89" s="58">
        <v>150</v>
      </c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</row>
    <row r="90" spans="1:26" ht="14.25" customHeight="1">
      <c r="A90" s="59" t="s">
        <v>1821</v>
      </c>
      <c r="B90" s="58" t="s">
        <v>1781</v>
      </c>
      <c r="C90" s="58" t="s">
        <v>3</v>
      </c>
      <c r="D90" s="58" t="s">
        <v>155</v>
      </c>
      <c r="E90" s="58" t="s">
        <v>155</v>
      </c>
      <c r="F90" s="58" t="s">
        <v>1729</v>
      </c>
      <c r="G90" s="58">
        <v>200</v>
      </c>
      <c r="H90" s="58">
        <v>3</v>
      </c>
      <c r="I90" s="58">
        <v>80</v>
      </c>
      <c r="J90" s="58">
        <v>0.9</v>
      </c>
      <c r="K90" s="58">
        <v>3</v>
      </c>
      <c r="L90" s="58">
        <v>50</v>
      </c>
      <c r="M90" s="58">
        <v>200</v>
      </c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</row>
    <row r="91" spans="1:26" ht="14.25" customHeight="1">
      <c r="A91" s="59" t="s">
        <v>1822</v>
      </c>
      <c r="B91" s="58" t="s">
        <v>1781</v>
      </c>
      <c r="C91" s="58" t="s">
        <v>3</v>
      </c>
      <c r="D91" s="58" t="s">
        <v>155</v>
      </c>
      <c r="E91" s="58" t="s">
        <v>155</v>
      </c>
      <c r="F91" s="58" t="s">
        <v>1729</v>
      </c>
      <c r="G91" s="58">
        <v>80</v>
      </c>
      <c r="H91" s="58">
        <v>3</v>
      </c>
      <c r="I91" s="58">
        <v>80</v>
      </c>
      <c r="J91" s="58">
        <v>0.8</v>
      </c>
      <c r="K91" s="58">
        <v>3</v>
      </c>
      <c r="L91" s="58">
        <v>50</v>
      </c>
      <c r="M91" s="58">
        <v>80</v>
      </c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1:26" ht="14.25" customHeight="1">
      <c r="A92" s="59" t="s">
        <v>1823</v>
      </c>
      <c r="B92" s="58" t="s">
        <v>1781</v>
      </c>
      <c r="C92" s="58" t="s">
        <v>3</v>
      </c>
      <c r="D92" s="58" t="s">
        <v>155</v>
      </c>
      <c r="E92" s="58" t="s">
        <v>155</v>
      </c>
      <c r="F92" s="58" t="s">
        <v>1729</v>
      </c>
      <c r="G92" s="58">
        <v>90</v>
      </c>
      <c r="H92" s="58">
        <v>3</v>
      </c>
      <c r="I92" s="58">
        <v>80</v>
      </c>
      <c r="J92" s="58">
        <v>0.8</v>
      </c>
      <c r="K92" s="58">
        <v>3</v>
      </c>
      <c r="L92" s="58">
        <v>50</v>
      </c>
      <c r="M92" s="58">
        <v>90</v>
      </c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</row>
    <row r="93" spans="1:26" ht="14.25" customHeight="1">
      <c r="A93" s="59" t="s">
        <v>1824</v>
      </c>
      <c r="B93" s="58" t="s">
        <v>1781</v>
      </c>
      <c r="C93" s="58" t="s">
        <v>3</v>
      </c>
      <c r="D93" s="58" t="s">
        <v>155</v>
      </c>
      <c r="E93" s="58" t="s">
        <v>155</v>
      </c>
      <c r="F93" s="58" t="s">
        <v>1729</v>
      </c>
      <c r="G93" s="58">
        <v>100</v>
      </c>
      <c r="H93" s="58">
        <v>1</v>
      </c>
      <c r="I93" s="58">
        <v>30</v>
      </c>
      <c r="J93" s="58">
        <v>0.8</v>
      </c>
      <c r="K93" s="58">
        <v>1</v>
      </c>
      <c r="L93" s="58">
        <v>50</v>
      </c>
      <c r="M93" s="58">
        <v>100</v>
      </c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</row>
    <row r="94" spans="1:26" ht="14.25" customHeight="1">
      <c r="A94" s="59" t="s">
        <v>1825</v>
      </c>
      <c r="B94" s="58" t="s">
        <v>1781</v>
      </c>
      <c r="C94" s="58" t="s">
        <v>3</v>
      </c>
      <c r="D94" s="58" t="s">
        <v>155</v>
      </c>
      <c r="E94" s="58" t="s">
        <v>155</v>
      </c>
      <c r="F94" s="58" t="s">
        <v>1729</v>
      </c>
      <c r="G94" s="58">
        <v>150</v>
      </c>
      <c r="H94" s="58">
        <v>1</v>
      </c>
      <c r="I94" s="58">
        <v>30</v>
      </c>
      <c r="J94" s="58">
        <v>0.9</v>
      </c>
      <c r="K94" s="58">
        <v>1</v>
      </c>
      <c r="L94" s="58">
        <v>50</v>
      </c>
      <c r="M94" s="58">
        <v>150</v>
      </c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</row>
    <row r="95" spans="1:26" ht="14.25" customHeight="1">
      <c r="A95" s="59" t="s">
        <v>1826</v>
      </c>
      <c r="B95" s="58" t="s">
        <v>1781</v>
      </c>
      <c r="C95" s="58" t="s">
        <v>3</v>
      </c>
      <c r="D95" s="58" t="s">
        <v>155</v>
      </c>
      <c r="E95" s="58" t="s">
        <v>155</v>
      </c>
      <c r="F95" s="58" t="s">
        <v>1729</v>
      </c>
      <c r="G95" s="58">
        <v>200</v>
      </c>
      <c r="H95" s="58">
        <v>1</v>
      </c>
      <c r="I95" s="58">
        <v>30</v>
      </c>
      <c r="J95" s="58">
        <v>0.9</v>
      </c>
      <c r="K95" s="58">
        <v>1</v>
      </c>
      <c r="L95" s="58">
        <v>50</v>
      </c>
      <c r="M95" s="58">
        <v>200</v>
      </c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</row>
    <row r="96" spans="1:26" ht="14.25" customHeight="1">
      <c r="A96" s="59" t="s">
        <v>1827</v>
      </c>
      <c r="B96" s="58" t="s">
        <v>1781</v>
      </c>
      <c r="C96" s="58" t="s">
        <v>3</v>
      </c>
      <c r="D96" s="58" t="s">
        <v>155</v>
      </c>
      <c r="E96" s="58" t="s">
        <v>155</v>
      </c>
      <c r="F96" s="58" t="s">
        <v>1729</v>
      </c>
      <c r="G96" s="58">
        <v>80</v>
      </c>
      <c r="H96" s="58">
        <v>1</v>
      </c>
      <c r="I96" s="58">
        <v>30</v>
      </c>
      <c r="J96" s="58">
        <v>0.8</v>
      </c>
      <c r="K96" s="58">
        <v>1</v>
      </c>
      <c r="L96" s="58">
        <v>50</v>
      </c>
      <c r="M96" s="58">
        <v>80</v>
      </c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</row>
    <row r="97" spans="1:26" ht="14.25" customHeight="1">
      <c r="A97" s="59" t="s">
        <v>1828</v>
      </c>
      <c r="B97" s="58" t="s">
        <v>1781</v>
      </c>
      <c r="C97" s="58" t="s">
        <v>3</v>
      </c>
      <c r="D97" s="58" t="s">
        <v>155</v>
      </c>
      <c r="E97" s="58" t="s">
        <v>155</v>
      </c>
      <c r="F97" s="58" t="s">
        <v>1729</v>
      </c>
      <c r="G97" s="58">
        <v>90</v>
      </c>
      <c r="H97" s="58">
        <v>1</v>
      </c>
      <c r="I97" s="58">
        <v>30</v>
      </c>
      <c r="J97" s="58">
        <v>0.8</v>
      </c>
      <c r="K97" s="58">
        <v>1</v>
      </c>
      <c r="L97" s="58">
        <v>50</v>
      </c>
      <c r="M97" s="58">
        <v>90</v>
      </c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</row>
    <row r="98" spans="1:26" ht="14.25" customHeight="1">
      <c r="A98" s="59" t="s">
        <v>1829</v>
      </c>
      <c r="B98" s="58" t="s">
        <v>1830</v>
      </c>
      <c r="C98" s="58" t="s">
        <v>3</v>
      </c>
      <c r="D98" s="58" t="s">
        <v>155</v>
      </c>
      <c r="E98" s="58" t="s">
        <v>155</v>
      </c>
      <c r="F98" s="58" t="s">
        <v>1729</v>
      </c>
      <c r="G98" s="58">
        <v>20</v>
      </c>
      <c r="H98" s="58">
        <v>1</v>
      </c>
      <c r="I98" s="58">
        <v>25</v>
      </c>
      <c r="J98" s="58">
        <v>0.47</v>
      </c>
      <c r="K98" s="58">
        <v>1</v>
      </c>
      <c r="L98" s="58">
        <v>200</v>
      </c>
      <c r="M98" s="58">
        <v>20</v>
      </c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</row>
    <row r="99" spans="1:26" ht="14.25" customHeight="1">
      <c r="A99" s="59" t="s">
        <v>1831</v>
      </c>
      <c r="B99" s="58" t="s">
        <v>1830</v>
      </c>
      <c r="C99" s="58" t="s">
        <v>3</v>
      </c>
      <c r="D99" s="58" t="s">
        <v>155</v>
      </c>
      <c r="E99" s="58" t="s">
        <v>155</v>
      </c>
      <c r="F99" s="58" t="s">
        <v>1729</v>
      </c>
      <c r="G99" s="58">
        <v>30</v>
      </c>
      <c r="H99" s="58">
        <v>1</v>
      </c>
      <c r="I99" s="58">
        <v>25</v>
      </c>
      <c r="J99" s="58">
        <v>0.55000000000000004</v>
      </c>
      <c r="K99" s="58">
        <v>1</v>
      </c>
      <c r="L99" s="58">
        <v>200</v>
      </c>
      <c r="M99" s="58">
        <v>30</v>
      </c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</row>
    <row r="100" spans="1:26" ht="14.25" customHeight="1">
      <c r="A100" s="59" t="s">
        <v>1832</v>
      </c>
      <c r="B100" s="58" t="s">
        <v>1830</v>
      </c>
      <c r="C100" s="58" t="s">
        <v>3</v>
      </c>
      <c r="D100" s="58" t="s">
        <v>155</v>
      </c>
      <c r="E100" s="58" t="s">
        <v>155</v>
      </c>
      <c r="F100" s="58" t="s">
        <v>1729</v>
      </c>
      <c r="G100" s="58">
        <v>40</v>
      </c>
      <c r="H100" s="58">
        <v>1</v>
      </c>
      <c r="I100" s="58">
        <v>25</v>
      </c>
      <c r="J100" s="58">
        <v>0.6</v>
      </c>
      <c r="K100" s="58">
        <v>1</v>
      </c>
      <c r="L100" s="58">
        <v>200</v>
      </c>
      <c r="M100" s="58">
        <v>40</v>
      </c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</row>
    <row r="101" spans="1:26" ht="14.25" customHeight="1">
      <c r="A101" s="59" t="s">
        <v>1833</v>
      </c>
      <c r="B101" s="58" t="s">
        <v>1834</v>
      </c>
      <c r="C101" s="58" t="s">
        <v>4</v>
      </c>
      <c r="D101" s="58" t="s">
        <v>155</v>
      </c>
      <c r="E101" s="58" t="s">
        <v>155</v>
      </c>
      <c r="F101" s="58" t="s">
        <v>1729</v>
      </c>
      <c r="G101" s="58">
        <v>45</v>
      </c>
      <c r="H101" s="58">
        <v>20</v>
      </c>
      <c r="I101" s="58">
        <v>275</v>
      </c>
      <c r="J101" s="58">
        <v>0.48</v>
      </c>
      <c r="K101" s="58">
        <v>20</v>
      </c>
      <c r="L101" s="58">
        <v>150</v>
      </c>
      <c r="M101" s="58">
        <v>45</v>
      </c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</row>
    <row r="102" spans="1:26" ht="14.25" customHeight="1">
      <c r="A102" s="59" t="s">
        <v>1835</v>
      </c>
      <c r="B102" s="58" t="s">
        <v>1777</v>
      </c>
      <c r="C102" s="58" t="s">
        <v>3</v>
      </c>
      <c r="D102" s="58" t="s">
        <v>155</v>
      </c>
      <c r="E102" s="58" t="s">
        <v>155</v>
      </c>
      <c r="F102" s="58" t="s">
        <v>1729</v>
      </c>
      <c r="G102" s="58">
        <v>100</v>
      </c>
      <c r="H102" s="58">
        <v>2</v>
      </c>
      <c r="I102" s="58">
        <v>50</v>
      </c>
      <c r="J102" s="58">
        <v>0.8</v>
      </c>
      <c r="K102" s="58">
        <v>2</v>
      </c>
      <c r="L102" s="58">
        <v>50</v>
      </c>
      <c r="M102" s="58">
        <v>100</v>
      </c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</row>
    <row r="103" spans="1:26" ht="14.25" customHeight="1">
      <c r="A103" s="59" t="s">
        <v>1836</v>
      </c>
      <c r="B103" s="58" t="s">
        <v>1777</v>
      </c>
      <c r="C103" s="58" t="s">
        <v>3</v>
      </c>
      <c r="D103" s="58" t="s">
        <v>155</v>
      </c>
      <c r="E103" s="58" t="s">
        <v>133</v>
      </c>
      <c r="F103" s="58" t="s">
        <v>1729</v>
      </c>
      <c r="G103" s="58">
        <v>100</v>
      </c>
      <c r="H103" s="58">
        <v>2</v>
      </c>
      <c r="I103" s="58">
        <v>50</v>
      </c>
      <c r="J103" s="58">
        <v>0.8</v>
      </c>
      <c r="K103" s="58">
        <v>2</v>
      </c>
      <c r="L103" s="58">
        <v>50</v>
      </c>
      <c r="M103" s="58">
        <v>100</v>
      </c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</row>
    <row r="104" spans="1:26" ht="14.25" customHeight="1">
      <c r="A104" s="59" t="s">
        <v>1837</v>
      </c>
      <c r="B104" s="58" t="s">
        <v>1777</v>
      </c>
      <c r="C104" s="58" t="s">
        <v>3</v>
      </c>
      <c r="D104" s="58" t="s">
        <v>155</v>
      </c>
      <c r="E104" s="58" t="s">
        <v>155</v>
      </c>
      <c r="F104" s="58" t="s">
        <v>1729</v>
      </c>
      <c r="G104" s="58">
        <v>150</v>
      </c>
      <c r="H104" s="58">
        <v>2</v>
      </c>
      <c r="I104" s="58">
        <v>50</v>
      </c>
      <c r="J104" s="58">
        <v>0.9</v>
      </c>
      <c r="K104" s="58">
        <v>2</v>
      </c>
      <c r="L104" s="58">
        <v>50</v>
      </c>
      <c r="M104" s="58">
        <v>150</v>
      </c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</row>
    <row r="105" spans="1:26" ht="14.25" customHeight="1">
      <c r="A105" s="59" t="s">
        <v>1838</v>
      </c>
      <c r="B105" s="58" t="s">
        <v>1777</v>
      </c>
      <c r="C105" s="58" t="s">
        <v>3</v>
      </c>
      <c r="D105" s="58" t="s">
        <v>155</v>
      </c>
      <c r="E105" s="58" t="s">
        <v>155</v>
      </c>
      <c r="F105" s="58" t="s">
        <v>1729</v>
      </c>
      <c r="G105" s="58">
        <v>200</v>
      </c>
      <c r="H105" s="58">
        <v>2</v>
      </c>
      <c r="I105" s="58">
        <v>50</v>
      </c>
      <c r="J105" s="58">
        <v>0.9</v>
      </c>
      <c r="K105" s="58">
        <v>2</v>
      </c>
      <c r="L105" s="58">
        <v>50</v>
      </c>
      <c r="M105" s="58">
        <v>200</v>
      </c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</row>
    <row r="106" spans="1:26" ht="14.25" customHeight="1">
      <c r="A106" s="59" t="s">
        <v>1839</v>
      </c>
      <c r="B106" s="58" t="s">
        <v>1777</v>
      </c>
      <c r="C106" s="58" t="s">
        <v>3</v>
      </c>
      <c r="D106" s="58" t="s">
        <v>155</v>
      </c>
      <c r="E106" s="58" t="s">
        <v>155</v>
      </c>
      <c r="F106" s="58" t="s">
        <v>1729</v>
      </c>
      <c r="G106" s="58">
        <v>40</v>
      </c>
      <c r="H106" s="58">
        <v>2</v>
      </c>
      <c r="I106" s="58">
        <v>50</v>
      </c>
      <c r="J106" s="58">
        <v>0.7</v>
      </c>
      <c r="K106" s="58">
        <v>2</v>
      </c>
      <c r="L106" s="58">
        <v>50</v>
      </c>
      <c r="M106" s="58">
        <v>40</v>
      </c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</row>
    <row r="107" spans="1:26" ht="14.25" customHeight="1">
      <c r="A107" s="59" t="s">
        <v>1840</v>
      </c>
      <c r="B107" s="58" t="s">
        <v>1777</v>
      </c>
      <c r="C107" s="58" t="s">
        <v>3</v>
      </c>
      <c r="D107" s="58" t="s">
        <v>155</v>
      </c>
      <c r="E107" s="58" t="s">
        <v>155</v>
      </c>
      <c r="F107" s="58" t="s">
        <v>1729</v>
      </c>
      <c r="G107" s="58">
        <v>45</v>
      </c>
      <c r="H107" s="58">
        <v>2</v>
      </c>
      <c r="I107" s="58">
        <v>50</v>
      </c>
      <c r="J107" s="58">
        <v>0.7</v>
      </c>
      <c r="K107" s="58">
        <v>2</v>
      </c>
      <c r="L107" s="58">
        <v>50</v>
      </c>
      <c r="M107" s="58">
        <v>45</v>
      </c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</row>
    <row r="108" spans="1:26" ht="14.25" customHeight="1">
      <c r="A108" s="59" t="s">
        <v>1841</v>
      </c>
      <c r="B108" s="58" t="s">
        <v>1777</v>
      </c>
      <c r="C108" s="58" t="s">
        <v>3</v>
      </c>
      <c r="D108" s="58" t="s">
        <v>155</v>
      </c>
      <c r="E108" s="58" t="s">
        <v>155</v>
      </c>
      <c r="F108" s="58" t="s">
        <v>1729</v>
      </c>
      <c r="G108" s="58">
        <v>50</v>
      </c>
      <c r="H108" s="58">
        <v>2</v>
      </c>
      <c r="I108" s="58">
        <v>50</v>
      </c>
      <c r="J108" s="58">
        <v>0.7</v>
      </c>
      <c r="K108" s="58">
        <v>2</v>
      </c>
      <c r="L108" s="58">
        <v>50</v>
      </c>
      <c r="M108" s="58">
        <v>50</v>
      </c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</row>
    <row r="109" spans="1:26" ht="14.25" customHeight="1">
      <c r="A109" s="59" t="s">
        <v>1842</v>
      </c>
      <c r="B109" s="58" t="s">
        <v>1777</v>
      </c>
      <c r="C109" s="58" t="s">
        <v>3</v>
      </c>
      <c r="D109" s="58" t="s">
        <v>155</v>
      </c>
      <c r="E109" s="58" t="s">
        <v>155</v>
      </c>
      <c r="F109" s="58" t="s">
        <v>1729</v>
      </c>
      <c r="G109" s="58">
        <v>60</v>
      </c>
      <c r="H109" s="58">
        <v>2</v>
      </c>
      <c r="I109" s="58">
        <v>50</v>
      </c>
      <c r="J109" s="58">
        <v>0.7</v>
      </c>
      <c r="K109" s="58">
        <v>2</v>
      </c>
      <c r="L109" s="58">
        <v>50</v>
      </c>
      <c r="M109" s="58">
        <v>60</v>
      </c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</row>
    <row r="110" spans="1:26" ht="14.25" customHeight="1">
      <c r="A110" s="59" t="s">
        <v>1843</v>
      </c>
      <c r="B110" s="58" t="s">
        <v>1777</v>
      </c>
      <c r="C110" s="58" t="s">
        <v>3</v>
      </c>
      <c r="D110" s="58" t="s">
        <v>155</v>
      </c>
      <c r="E110" s="58" t="s">
        <v>155</v>
      </c>
      <c r="F110" s="58" t="s">
        <v>1729</v>
      </c>
      <c r="G110" s="58">
        <v>80</v>
      </c>
      <c r="H110" s="58">
        <v>2</v>
      </c>
      <c r="I110" s="58">
        <v>50</v>
      </c>
      <c r="J110" s="58">
        <v>0.8</v>
      </c>
      <c r="K110" s="58">
        <v>2</v>
      </c>
      <c r="L110" s="58">
        <v>50</v>
      </c>
      <c r="M110" s="58">
        <v>80</v>
      </c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</row>
    <row r="111" spans="1:26" ht="14.25" customHeight="1">
      <c r="A111" s="59" t="s">
        <v>1844</v>
      </c>
      <c r="B111" s="58" t="s">
        <v>1777</v>
      </c>
      <c r="C111" s="58" t="s">
        <v>3</v>
      </c>
      <c r="D111" s="58" t="s">
        <v>155</v>
      </c>
      <c r="E111" s="58" t="s">
        <v>155</v>
      </c>
      <c r="F111" s="58" t="s">
        <v>1729</v>
      </c>
      <c r="G111" s="58">
        <v>90</v>
      </c>
      <c r="H111" s="58">
        <v>2</v>
      </c>
      <c r="I111" s="58">
        <v>50</v>
      </c>
      <c r="J111" s="58">
        <v>0.8</v>
      </c>
      <c r="K111" s="58">
        <v>2</v>
      </c>
      <c r="L111" s="58">
        <v>50</v>
      </c>
      <c r="M111" s="58">
        <v>90</v>
      </c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</row>
    <row r="112" spans="1:26" ht="14.25" customHeight="1">
      <c r="A112" s="59" t="s">
        <v>1845</v>
      </c>
      <c r="B112" s="58" t="s">
        <v>1750</v>
      </c>
      <c r="C112" s="58" t="s">
        <v>3</v>
      </c>
      <c r="D112" s="58" t="s">
        <v>155</v>
      </c>
      <c r="E112" s="58" t="s">
        <v>155</v>
      </c>
      <c r="F112" s="58" t="s">
        <v>1729</v>
      </c>
      <c r="G112" s="58">
        <v>100</v>
      </c>
      <c r="H112" s="58">
        <v>3</v>
      </c>
      <c r="I112" s="58">
        <v>80</v>
      </c>
      <c r="J112" s="58">
        <v>0.8</v>
      </c>
      <c r="K112" s="58">
        <v>3</v>
      </c>
      <c r="L112" s="58">
        <v>50</v>
      </c>
      <c r="M112" s="58">
        <v>100</v>
      </c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</row>
    <row r="113" spans="1:26" ht="14.25" customHeight="1">
      <c r="A113" s="59" t="s">
        <v>1846</v>
      </c>
      <c r="B113" s="58" t="s">
        <v>1750</v>
      </c>
      <c r="C113" s="58" t="s">
        <v>3</v>
      </c>
      <c r="D113" s="58" t="s">
        <v>155</v>
      </c>
      <c r="E113" s="58" t="s">
        <v>133</v>
      </c>
      <c r="F113" s="58" t="s">
        <v>1729</v>
      </c>
      <c r="G113" s="58">
        <v>100</v>
      </c>
      <c r="H113" s="58">
        <v>3</v>
      </c>
      <c r="I113" s="58">
        <v>80</v>
      </c>
      <c r="J113" s="58">
        <v>0.8</v>
      </c>
      <c r="K113" s="58">
        <v>3</v>
      </c>
      <c r="L113" s="58">
        <v>50</v>
      </c>
      <c r="M113" s="58">
        <v>100</v>
      </c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</row>
    <row r="114" spans="1:26" ht="14.25" customHeight="1">
      <c r="A114" s="59" t="s">
        <v>1847</v>
      </c>
      <c r="B114" s="58" t="s">
        <v>1769</v>
      </c>
      <c r="C114" s="58" t="s">
        <v>3</v>
      </c>
      <c r="D114" s="58" t="s">
        <v>155</v>
      </c>
      <c r="E114" s="58" t="s">
        <v>155</v>
      </c>
      <c r="F114" s="58" t="s">
        <v>1729</v>
      </c>
      <c r="G114" s="58">
        <v>100</v>
      </c>
      <c r="H114" s="58">
        <v>3</v>
      </c>
      <c r="I114" s="58">
        <v>80</v>
      </c>
      <c r="J114" s="58">
        <v>0.8</v>
      </c>
      <c r="K114" s="58">
        <v>3</v>
      </c>
      <c r="L114" s="58">
        <v>50</v>
      </c>
      <c r="M114" s="58">
        <v>100</v>
      </c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</row>
    <row r="115" spans="1:26" ht="14.25" customHeight="1">
      <c r="A115" s="59" t="s">
        <v>1848</v>
      </c>
      <c r="B115" s="58" t="s">
        <v>1750</v>
      </c>
      <c r="C115" s="58" t="s">
        <v>3</v>
      </c>
      <c r="D115" s="58" t="s">
        <v>155</v>
      </c>
      <c r="E115" s="58" t="s">
        <v>155</v>
      </c>
      <c r="F115" s="58" t="s">
        <v>1729</v>
      </c>
      <c r="G115" s="58">
        <v>100</v>
      </c>
      <c r="H115" s="58">
        <v>3</v>
      </c>
      <c r="I115" s="58">
        <v>120</v>
      </c>
      <c r="J115" s="58">
        <v>0.74</v>
      </c>
      <c r="K115" s="58">
        <v>3</v>
      </c>
      <c r="L115" s="58">
        <v>50</v>
      </c>
      <c r="M115" s="58">
        <v>100</v>
      </c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</row>
    <row r="116" spans="1:26" ht="14.25" customHeight="1">
      <c r="A116" s="59" t="s">
        <v>1849</v>
      </c>
      <c r="B116" s="58" t="s">
        <v>1750</v>
      </c>
      <c r="C116" s="58" t="s">
        <v>3</v>
      </c>
      <c r="D116" s="58" t="s">
        <v>155</v>
      </c>
      <c r="E116" s="58" t="s">
        <v>155</v>
      </c>
      <c r="F116" s="58" t="s">
        <v>1729</v>
      </c>
      <c r="G116" s="58">
        <v>150</v>
      </c>
      <c r="H116" s="58">
        <v>3</v>
      </c>
      <c r="I116" s="58">
        <v>80</v>
      </c>
      <c r="J116" s="58">
        <v>0.9</v>
      </c>
      <c r="K116" s="58">
        <v>3</v>
      </c>
      <c r="L116" s="58">
        <v>50</v>
      </c>
      <c r="M116" s="58">
        <v>150</v>
      </c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</row>
    <row r="117" spans="1:26" ht="14.25" customHeight="1">
      <c r="A117" s="59" t="s">
        <v>1850</v>
      </c>
      <c r="B117" s="58" t="s">
        <v>1769</v>
      </c>
      <c r="C117" s="58" t="s">
        <v>3</v>
      </c>
      <c r="D117" s="58" t="s">
        <v>155</v>
      </c>
      <c r="E117" s="58" t="s">
        <v>155</v>
      </c>
      <c r="F117" s="58" t="s">
        <v>1729</v>
      </c>
      <c r="G117" s="58">
        <v>150</v>
      </c>
      <c r="H117" s="58">
        <v>3</v>
      </c>
      <c r="I117" s="58">
        <v>80</v>
      </c>
      <c r="J117" s="58">
        <v>0.9</v>
      </c>
      <c r="K117" s="58">
        <v>3</v>
      </c>
      <c r="L117" s="58">
        <v>50</v>
      </c>
      <c r="M117" s="58">
        <v>150</v>
      </c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</row>
    <row r="118" spans="1:26" ht="14.25" customHeight="1">
      <c r="A118" s="59" t="s">
        <v>1851</v>
      </c>
      <c r="B118" s="58" t="s">
        <v>1750</v>
      </c>
      <c r="C118" s="58" t="s">
        <v>3</v>
      </c>
      <c r="D118" s="58" t="s">
        <v>155</v>
      </c>
      <c r="E118" s="58" t="s">
        <v>155</v>
      </c>
      <c r="F118" s="58" t="s">
        <v>1729</v>
      </c>
      <c r="G118" s="58">
        <v>200</v>
      </c>
      <c r="H118" s="58">
        <v>3</v>
      </c>
      <c r="I118" s="58">
        <v>80</v>
      </c>
      <c r="J118" s="58">
        <v>0.9</v>
      </c>
      <c r="K118" s="58">
        <v>3</v>
      </c>
      <c r="L118" s="58">
        <v>50</v>
      </c>
      <c r="M118" s="58">
        <v>200</v>
      </c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</row>
    <row r="119" spans="1:26" ht="14.25" customHeight="1">
      <c r="A119" s="59" t="s">
        <v>1852</v>
      </c>
      <c r="B119" s="58" t="s">
        <v>1769</v>
      </c>
      <c r="C119" s="58" t="s">
        <v>3</v>
      </c>
      <c r="D119" s="58" t="s">
        <v>155</v>
      </c>
      <c r="E119" s="58" t="s">
        <v>155</v>
      </c>
      <c r="F119" s="58" t="s">
        <v>1729</v>
      </c>
      <c r="G119" s="58">
        <v>200</v>
      </c>
      <c r="H119" s="58">
        <v>3</v>
      </c>
      <c r="I119" s="58">
        <v>80</v>
      </c>
      <c r="J119" s="58">
        <v>0.9</v>
      </c>
      <c r="K119" s="58">
        <v>3</v>
      </c>
      <c r="L119" s="58">
        <v>50</v>
      </c>
      <c r="M119" s="58">
        <v>200</v>
      </c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</row>
    <row r="120" spans="1:26" ht="14.25" customHeight="1">
      <c r="A120" s="59" t="s">
        <v>1853</v>
      </c>
      <c r="B120" s="58" t="s">
        <v>1750</v>
      </c>
      <c r="C120" s="58" t="s">
        <v>3</v>
      </c>
      <c r="D120" s="58" t="s">
        <v>155</v>
      </c>
      <c r="E120" s="58" t="s">
        <v>155</v>
      </c>
      <c r="F120" s="58" t="s">
        <v>1729</v>
      </c>
      <c r="G120" s="58">
        <v>40</v>
      </c>
      <c r="H120" s="58">
        <v>3</v>
      </c>
      <c r="I120" s="58">
        <v>80</v>
      </c>
      <c r="J120" s="58">
        <v>0.7</v>
      </c>
      <c r="K120" s="58">
        <v>3</v>
      </c>
      <c r="L120" s="58">
        <v>50</v>
      </c>
      <c r="M120" s="58">
        <v>40</v>
      </c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</row>
    <row r="121" spans="1:26" ht="14.25" customHeight="1">
      <c r="A121" s="59" t="s">
        <v>1854</v>
      </c>
      <c r="B121" s="58" t="s">
        <v>1750</v>
      </c>
      <c r="C121" s="58" t="s">
        <v>3</v>
      </c>
      <c r="D121" s="58" t="s">
        <v>155</v>
      </c>
      <c r="E121" s="58" t="s">
        <v>155</v>
      </c>
      <c r="F121" s="58" t="s">
        <v>1729</v>
      </c>
      <c r="G121" s="58">
        <v>45</v>
      </c>
      <c r="H121" s="58">
        <v>3</v>
      </c>
      <c r="I121" s="58">
        <v>80</v>
      </c>
      <c r="J121" s="58">
        <v>0.7</v>
      </c>
      <c r="K121" s="58">
        <v>3</v>
      </c>
      <c r="L121" s="58">
        <v>50</v>
      </c>
      <c r="M121" s="58">
        <v>45</v>
      </c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</row>
    <row r="122" spans="1:26" ht="14.25" customHeight="1">
      <c r="A122" s="59" t="s">
        <v>1855</v>
      </c>
      <c r="B122" s="58" t="s">
        <v>1750</v>
      </c>
      <c r="C122" s="58" t="s">
        <v>3</v>
      </c>
      <c r="D122" s="58" t="s">
        <v>155</v>
      </c>
      <c r="E122" s="58" t="s">
        <v>155</v>
      </c>
      <c r="F122" s="58" t="s">
        <v>1729</v>
      </c>
      <c r="G122" s="58">
        <v>50</v>
      </c>
      <c r="H122" s="58">
        <v>3</v>
      </c>
      <c r="I122" s="58">
        <v>80</v>
      </c>
      <c r="J122" s="58">
        <v>0.74</v>
      </c>
      <c r="K122" s="58">
        <v>3</v>
      </c>
      <c r="L122" s="58">
        <v>50</v>
      </c>
      <c r="M122" s="58">
        <v>50</v>
      </c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</row>
    <row r="123" spans="1:26" ht="14.25" customHeight="1">
      <c r="A123" s="59" t="s">
        <v>1856</v>
      </c>
      <c r="B123" s="58" t="s">
        <v>1750</v>
      </c>
      <c r="C123" s="58" t="s">
        <v>3</v>
      </c>
      <c r="D123" s="58" t="s">
        <v>155</v>
      </c>
      <c r="E123" s="58" t="s">
        <v>155</v>
      </c>
      <c r="F123" s="58" t="s">
        <v>1729</v>
      </c>
      <c r="G123" s="58">
        <v>60</v>
      </c>
      <c r="H123" s="58">
        <v>3</v>
      </c>
      <c r="I123" s="58">
        <v>80</v>
      </c>
      <c r="J123" s="58">
        <v>0.74</v>
      </c>
      <c r="K123" s="58">
        <v>3</v>
      </c>
      <c r="L123" s="58">
        <v>50</v>
      </c>
      <c r="M123" s="58">
        <v>60</v>
      </c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</row>
    <row r="124" spans="1:26" ht="14.25" customHeight="1">
      <c r="A124" s="59" t="s">
        <v>1857</v>
      </c>
      <c r="B124" s="58" t="s">
        <v>1750</v>
      </c>
      <c r="C124" s="58" t="s">
        <v>3</v>
      </c>
      <c r="D124" s="58" t="s">
        <v>155</v>
      </c>
      <c r="E124" s="58" t="s">
        <v>133</v>
      </c>
      <c r="F124" s="58" t="s">
        <v>1729</v>
      </c>
      <c r="G124" s="58">
        <v>60</v>
      </c>
      <c r="H124" s="58">
        <v>3</v>
      </c>
      <c r="I124" s="58">
        <v>80</v>
      </c>
      <c r="J124" s="58">
        <v>0.74</v>
      </c>
      <c r="K124" s="58">
        <v>3</v>
      </c>
      <c r="L124" s="58">
        <v>50</v>
      </c>
      <c r="M124" s="58">
        <v>60</v>
      </c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</row>
    <row r="125" spans="1:26" ht="14.25" customHeight="1">
      <c r="A125" s="59" t="s">
        <v>1858</v>
      </c>
      <c r="B125" s="58" t="s">
        <v>1750</v>
      </c>
      <c r="C125" s="58" t="s">
        <v>3</v>
      </c>
      <c r="D125" s="58" t="s">
        <v>155</v>
      </c>
      <c r="E125" s="58" t="s">
        <v>155</v>
      </c>
      <c r="F125" s="58" t="s">
        <v>1729</v>
      </c>
      <c r="G125" s="58">
        <v>80</v>
      </c>
      <c r="H125" s="58">
        <v>3</v>
      </c>
      <c r="I125" s="58">
        <v>80</v>
      </c>
      <c r="J125" s="58">
        <v>0.8</v>
      </c>
      <c r="K125" s="58">
        <v>3</v>
      </c>
      <c r="L125" s="58">
        <v>50</v>
      </c>
      <c r="M125" s="58">
        <v>80</v>
      </c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</row>
    <row r="126" spans="1:26" ht="14.25" customHeight="1">
      <c r="A126" s="59" t="s">
        <v>1859</v>
      </c>
      <c r="B126" s="58" t="s">
        <v>1769</v>
      </c>
      <c r="C126" s="58" t="s">
        <v>3</v>
      </c>
      <c r="D126" s="58" t="s">
        <v>155</v>
      </c>
      <c r="E126" s="58" t="s">
        <v>155</v>
      </c>
      <c r="F126" s="58" t="s">
        <v>1729</v>
      </c>
      <c r="G126" s="58">
        <v>80</v>
      </c>
      <c r="H126" s="58">
        <v>3</v>
      </c>
      <c r="I126" s="58">
        <v>80</v>
      </c>
      <c r="J126" s="58">
        <v>0.8</v>
      </c>
      <c r="K126" s="58">
        <v>3</v>
      </c>
      <c r="L126" s="58">
        <v>50</v>
      </c>
      <c r="M126" s="58">
        <v>80</v>
      </c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</row>
    <row r="127" spans="1:26" ht="14.25" customHeight="1">
      <c r="A127" s="59" t="s">
        <v>1860</v>
      </c>
      <c r="B127" s="58" t="s">
        <v>1750</v>
      </c>
      <c r="C127" s="58" t="s">
        <v>3</v>
      </c>
      <c r="D127" s="58" t="s">
        <v>155</v>
      </c>
      <c r="E127" s="58" t="s">
        <v>155</v>
      </c>
      <c r="F127" s="58" t="s">
        <v>1729</v>
      </c>
      <c r="G127" s="58">
        <v>90</v>
      </c>
      <c r="H127" s="58">
        <v>3</v>
      </c>
      <c r="I127" s="58">
        <v>80</v>
      </c>
      <c r="J127" s="58">
        <v>0.8</v>
      </c>
      <c r="K127" s="58">
        <v>3</v>
      </c>
      <c r="L127" s="58">
        <v>50</v>
      </c>
      <c r="M127" s="58">
        <v>90</v>
      </c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</row>
    <row r="128" spans="1:26" ht="14.25" customHeight="1">
      <c r="A128" s="59" t="s">
        <v>1861</v>
      </c>
      <c r="B128" s="58" t="s">
        <v>1769</v>
      </c>
      <c r="C128" s="58" t="s">
        <v>3</v>
      </c>
      <c r="D128" s="58" t="s">
        <v>155</v>
      </c>
      <c r="E128" s="58" t="s">
        <v>155</v>
      </c>
      <c r="F128" s="58" t="s">
        <v>1729</v>
      </c>
      <c r="G128" s="58">
        <v>90</v>
      </c>
      <c r="H128" s="58">
        <v>3</v>
      </c>
      <c r="I128" s="58">
        <v>80</v>
      </c>
      <c r="J128" s="58">
        <v>0.8</v>
      </c>
      <c r="K128" s="58">
        <v>3</v>
      </c>
      <c r="L128" s="58">
        <v>50</v>
      </c>
      <c r="M128" s="58">
        <v>90</v>
      </c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</row>
    <row r="129" spans="1:26" ht="14.25" customHeight="1">
      <c r="A129" s="59" t="s">
        <v>1862</v>
      </c>
      <c r="B129" s="58" t="s">
        <v>1750</v>
      </c>
      <c r="C129" s="58" t="s">
        <v>3</v>
      </c>
      <c r="D129" s="58" t="s">
        <v>155</v>
      </c>
      <c r="E129" s="58" t="s">
        <v>155</v>
      </c>
      <c r="F129" s="58" t="s">
        <v>1729</v>
      </c>
      <c r="G129" s="58">
        <v>150</v>
      </c>
      <c r="H129" s="58">
        <v>5</v>
      </c>
      <c r="I129" s="58">
        <v>100</v>
      </c>
      <c r="J129" s="58">
        <v>0.86</v>
      </c>
      <c r="K129" s="58">
        <v>5</v>
      </c>
      <c r="L129" s="58">
        <v>15</v>
      </c>
      <c r="M129" s="58">
        <v>150</v>
      </c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</row>
    <row r="130" spans="1:26" ht="14.25" customHeight="1">
      <c r="A130" s="59" t="s">
        <v>1863</v>
      </c>
      <c r="B130" s="58" t="s">
        <v>1750</v>
      </c>
      <c r="C130" s="58" t="s">
        <v>3</v>
      </c>
      <c r="D130" s="58" t="s">
        <v>155</v>
      </c>
      <c r="E130" s="58" t="s">
        <v>155</v>
      </c>
      <c r="F130" s="58" t="s">
        <v>1729</v>
      </c>
      <c r="G130" s="58">
        <v>100</v>
      </c>
      <c r="H130" s="58">
        <v>8</v>
      </c>
      <c r="I130" s="58">
        <v>150</v>
      </c>
      <c r="J130" s="58">
        <v>0.8</v>
      </c>
      <c r="K130" s="58">
        <v>8</v>
      </c>
      <c r="L130" s="58">
        <v>50</v>
      </c>
      <c r="M130" s="58">
        <v>100</v>
      </c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</row>
    <row r="131" spans="1:26" ht="14.25" customHeight="1">
      <c r="A131" s="59" t="s">
        <v>1864</v>
      </c>
      <c r="B131" s="58" t="s">
        <v>1777</v>
      </c>
      <c r="C131" s="58" t="s">
        <v>3</v>
      </c>
      <c r="D131" s="58" t="s">
        <v>155</v>
      </c>
      <c r="E131" s="58" t="s">
        <v>155</v>
      </c>
      <c r="F131" s="58" t="s">
        <v>1729</v>
      </c>
      <c r="G131" s="58">
        <v>100</v>
      </c>
      <c r="H131" s="58">
        <v>3</v>
      </c>
      <c r="I131" s="58">
        <v>80</v>
      </c>
      <c r="J131" s="58">
        <v>0.8</v>
      </c>
      <c r="K131" s="58">
        <v>3</v>
      </c>
      <c r="L131" s="58">
        <v>50</v>
      </c>
      <c r="M131" s="58">
        <v>100</v>
      </c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</row>
    <row r="132" spans="1:26" ht="14.25" customHeight="1">
      <c r="A132" s="59" t="s">
        <v>1865</v>
      </c>
      <c r="B132" s="58" t="s">
        <v>1777</v>
      </c>
      <c r="C132" s="58" t="s">
        <v>3</v>
      </c>
      <c r="D132" s="58" t="s">
        <v>155</v>
      </c>
      <c r="E132" s="58" t="s">
        <v>155</v>
      </c>
      <c r="F132" s="58" t="s">
        <v>1729</v>
      </c>
      <c r="G132" s="58">
        <v>150</v>
      </c>
      <c r="H132" s="58">
        <v>3</v>
      </c>
      <c r="I132" s="58">
        <v>80</v>
      </c>
      <c r="J132" s="58">
        <v>0.9</v>
      </c>
      <c r="K132" s="58">
        <v>3</v>
      </c>
      <c r="L132" s="58">
        <v>50</v>
      </c>
      <c r="M132" s="58">
        <v>150</v>
      </c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</row>
    <row r="133" spans="1:26" ht="14.25" customHeight="1">
      <c r="A133" s="59" t="s">
        <v>1866</v>
      </c>
      <c r="B133" s="58" t="s">
        <v>1777</v>
      </c>
      <c r="C133" s="58" t="s">
        <v>3</v>
      </c>
      <c r="D133" s="58" t="s">
        <v>155</v>
      </c>
      <c r="E133" s="58" t="s">
        <v>155</v>
      </c>
      <c r="F133" s="58" t="s">
        <v>1729</v>
      </c>
      <c r="G133" s="58">
        <v>200</v>
      </c>
      <c r="H133" s="58">
        <v>3</v>
      </c>
      <c r="I133" s="58">
        <v>80</v>
      </c>
      <c r="J133" s="58">
        <v>0.9</v>
      </c>
      <c r="K133" s="58">
        <v>3</v>
      </c>
      <c r="L133" s="58">
        <v>50</v>
      </c>
      <c r="M133" s="58">
        <v>200</v>
      </c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</row>
    <row r="134" spans="1:26" ht="14.25" customHeight="1">
      <c r="A134" s="59" t="s">
        <v>1867</v>
      </c>
      <c r="B134" s="58" t="s">
        <v>1777</v>
      </c>
      <c r="C134" s="58" t="s">
        <v>3</v>
      </c>
      <c r="D134" s="58" t="s">
        <v>155</v>
      </c>
      <c r="E134" s="58" t="s">
        <v>155</v>
      </c>
      <c r="F134" s="58" t="s">
        <v>1729</v>
      </c>
      <c r="G134" s="58">
        <v>40</v>
      </c>
      <c r="H134" s="58">
        <v>3</v>
      </c>
      <c r="I134" s="58">
        <v>80</v>
      </c>
      <c r="J134" s="58">
        <v>0.7</v>
      </c>
      <c r="K134" s="58">
        <v>3</v>
      </c>
      <c r="L134" s="58">
        <v>50</v>
      </c>
      <c r="M134" s="58">
        <v>40</v>
      </c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</row>
    <row r="135" spans="1:26" ht="14.25" customHeight="1">
      <c r="A135" s="59" t="s">
        <v>1868</v>
      </c>
      <c r="B135" s="58" t="s">
        <v>1777</v>
      </c>
      <c r="C135" s="58" t="s">
        <v>3</v>
      </c>
      <c r="D135" s="58" t="s">
        <v>155</v>
      </c>
      <c r="E135" s="58" t="s">
        <v>155</v>
      </c>
      <c r="F135" s="58" t="s">
        <v>1729</v>
      </c>
      <c r="G135" s="58">
        <v>45</v>
      </c>
      <c r="H135" s="58">
        <v>3</v>
      </c>
      <c r="I135" s="58">
        <v>80</v>
      </c>
      <c r="J135" s="58">
        <v>0.7</v>
      </c>
      <c r="K135" s="58">
        <v>3</v>
      </c>
      <c r="L135" s="58">
        <v>50</v>
      </c>
      <c r="M135" s="58">
        <v>45</v>
      </c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</row>
    <row r="136" spans="1:26" ht="14.25" customHeight="1">
      <c r="A136" s="59" t="s">
        <v>1869</v>
      </c>
      <c r="B136" s="58" t="s">
        <v>1777</v>
      </c>
      <c r="C136" s="58" t="s">
        <v>3</v>
      </c>
      <c r="D136" s="58" t="s">
        <v>155</v>
      </c>
      <c r="E136" s="58" t="s">
        <v>133</v>
      </c>
      <c r="F136" s="58" t="s">
        <v>1729</v>
      </c>
      <c r="G136" s="58">
        <v>40</v>
      </c>
      <c r="H136" s="58">
        <v>3</v>
      </c>
      <c r="I136" s="58">
        <v>80</v>
      </c>
      <c r="J136" s="58">
        <v>0.7</v>
      </c>
      <c r="K136" s="58">
        <v>3</v>
      </c>
      <c r="L136" s="58">
        <v>50</v>
      </c>
      <c r="M136" s="58">
        <v>40</v>
      </c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</row>
    <row r="137" spans="1:26" ht="14.25" customHeight="1">
      <c r="A137" s="59" t="s">
        <v>1870</v>
      </c>
      <c r="B137" s="58" t="s">
        <v>1777</v>
      </c>
      <c r="C137" s="58" t="s">
        <v>3</v>
      </c>
      <c r="D137" s="58" t="s">
        <v>155</v>
      </c>
      <c r="E137" s="58" t="s">
        <v>155</v>
      </c>
      <c r="F137" s="58" t="s">
        <v>1729</v>
      </c>
      <c r="G137" s="58">
        <v>50</v>
      </c>
      <c r="H137" s="58">
        <v>3</v>
      </c>
      <c r="I137" s="58">
        <v>80</v>
      </c>
      <c r="J137" s="58">
        <v>0.74</v>
      </c>
      <c r="K137" s="58">
        <v>3</v>
      </c>
      <c r="L137" s="58">
        <v>50</v>
      </c>
      <c r="M137" s="58">
        <v>50</v>
      </c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</row>
    <row r="138" spans="1:26" ht="14.25" customHeight="1">
      <c r="A138" s="59" t="s">
        <v>1871</v>
      </c>
      <c r="B138" s="58" t="s">
        <v>1777</v>
      </c>
      <c r="C138" s="58" t="s">
        <v>3</v>
      </c>
      <c r="D138" s="58" t="s">
        <v>155</v>
      </c>
      <c r="E138" s="58" t="s">
        <v>155</v>
      </c>
      <c r="F138" s="58" t="s">
        <v>1729</v>
      </c>
      <c r="G138" s="58">
        <v>60</v>
      </c>
      <c r="H138" s="58">
        <v>3</v>
      </c>
      <c r="I138" s="58">
        <v>80</v>
      </c>
      <c r="J138" s="58">
        <v>0.74</v>
      </c>
      <c r="K138" s="58">
        <v>3</v>
      </c>
      <c r="L138" s="58">
        <v>50</v>
      </c>
      <c r="M138" s="58">
        <v>60</v>
      </c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</row>
    <row r="139" spans="1:26" ht="14.25" customHeight="1">
      <c r="A139" s="59" t="s">
        <v>1872</v>
      </c>
      <c r="B139" s="58" t="s">
        <v>1777</v>
      </c>
      <c r="C139" s="58" t="s">
        <v>3</v>
      </c>
      <c r="D139" s="58" t="s">
        <v>155</v>
      </c>
      <c r="E139" s="58" t="s">
        <v>155</v>
      </c>
      <c r="F139" s="58" t="s">
        <v>1729</v>
      </c>
      <c r="G139" s="58">
        <v>80</v>
      </c>
      <c r="H139" s="58">
        <v>3</v>
      </c>
      <c r="I139" s="58">
        <v>80</v>
      </c>
      <c r="J139" s="58">
        <v>0.8</v>
      </c>
      <c r="K139" s="58">
        <v>3</v>
      </c>
      <c r="L139" s="58">
        <v>50</v>
      </c>
      <c r="M139" s="58">
        <v>80</v>
      </c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</row>
    <row r="140" spans="1:26" ht="14.25" customHeight="1">
      <c r="A140" s="59" t="s">
        <v>1873</v>
      </c>
      <c r="B140" s="58" t="s">
        <v>1777</v>
      </c>
      <c r="C140" s="58" t="s">
        <v>3</v>
      </c>
      <c r="D140" s="58" t="s">
        <v>155</v>
      </c>
      <c r="E140" s="58" t="s">
        <v>155</v>
      </c>
      <c r="F140" s="58" t="s">
        <v>1729</v>
      </c>
      <c r="G140" s="58">
        <v>90</v>
      </c>
      <c r="H140" s="58">
        <v>3</v>
      </c>
      <c r="I140" s="58">
        <v>80</v>
      </c>
      <c r="J140" s="58">
        <v>0.8</v>
      </c>
      <c r="K140" s="58">
        <v>3</v>
      </c>
      <c r="L140" s="58">
        <v>50</v>
      </c>
      <c r="M140" s="58">
        <v>90</v>
      </c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</row>
    <row r="141" spans="1:26" ht="14.25" customHeight="1">
      <c r="A141" s="59" t="s">
        <v>1874</v>
      </c>
      <c r="B141" s="58" t="s">
        <v>1750</v>
      </c>
      <c r="C141" s="58" t="s">
        <v>3</v>
      </c>
      <c r="D141" s="58" t="s">
        <v>155</v>
      </c>
      <c r="E141" s="58" t="s">
        <v>155</v>
      </c>
      <c r="F141" s="58" t="s">
        <v>1729</v>
      </c>
      <c r="G141" s="58">
        <v>100</v>
      </c>
      <c r="H141" s="58">
        <v>1</v>
      </c>
      <c r="I141" s="58">
        <v>30</v>
      </c>
      <c r="J141" s="58">
        <v>0.8</v>
      </c>
      <c r="K141" s="58">
        <v>1</v>
      </c>
      <c r="L141" s="58">
        <v>50</v>
      </c>
      <c r="M141" s="58">
        <v>100</v>
      </c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</row>
    <row r="142" spans="1:26" ht="14.25" customHeight="1">
      <c r="A142" s="59" t="s">
        <v>1875</v>
      </c>
      <c r="B142" s="58" t="s">
        <v>1769</v>
      </c>
      <c r="C142" s="58" t="s">
        <v>3</v>
      </c>
      <c r="D142" s="58" t="s">
        <v>155</v>
      </c>
      <c r="E142" s="58" t="s">
        <v>155</v>
      </c>
      <c r="F142" s="58" t="s">
        <v>1729</v>
      </c>
      <c r="G142" s="58">
        <v>100</v>
      </c>
      <c r="H142" s="58">
        <v>1</v>
      </c>
      <c r="I142" s="58">
        <v>30</v>
      </c>
      <c r="J142" s="58">
        <v>0.8</v>
      </c>
      <c r="K142" s="58">
        <v>1</v>
      </c>
      <c r="L142" s="58">
        <v>50</v>
      </c>
      <c r="M142" s="58">
        <v>100</v>
      </c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</row>
    <row r="143" spans="1:26" ht="14.25" customHeight="1">
      <c r="A143" s="59" t="s">
        <v>1876</v>
      </c>
      <c r="B143" s="58" t="s">
        <v>1750</v>
      </c>
      <c r="C143" s="58" t="s">
        <v>3</v>
      </c>
      <c r="D143" s="58" t="s">
        <v>155</v>
      </c>
      <c r="E143" s="58" t="s">
        <v>155</v>
      </c>
      <c r="F143" s="58" t="s">
        <v>1729</v>
      </c>
      <c r="G143" s="58">
        <v>150</v>
      </c>
      <c r="H143" s="58">
        <v>1</v>
      </c>
      <c r="I143" s="58">
        <v>30</v>
      </c>
      <c r="J143" s="58">
        <v>0.9</v>
      </c>
      <c r="K143" s="58">
        <v>1</v>
      </c>
      <c r="L143" s="58">
        <v>50</v>
      </c>
      <c r="M143" s="58">
        <v>150</v>
      </c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</row>
    <row r="144" spans="1:26" ht="14.25" customHeight="1">
      <c r="A144" s="59" t="s">
        <v>1877</v>
      </c>
      <c r="B144" s="58" t="s">
        <v>1769</v>
      </c>
      <c r="C144" s="58" t="s">
        <v>3</v>
      </c>
      <c r="D144" s="58" t="s">
        <v>155</v>
      </c>
      <c r="E144" s="58" t="s">
        <v>155</v>
      </c>
      <c r="F144" s="58" t="s">
        <v>1729</v>
      </c>
      <c r="G144" s="58">
        <v>150</v>
      </c>
      <c r="H144" s="58">
        <v>1</v>
      </c>
      <c r="I144" s="58">
        <v>30</v>
      </c>
      <c r="J144" s="58">
        <v>0.9</v>
      </c>
      <c r="K144" s="58">
        <v>1</v>
      </c>
      <c r="L144" s="58">
        <v>50</v>
      </c>
      <c r="M144" s="58">
        <v>150</v>
      </c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</row>
    <row r="145" spans="1:26" ht="14.25" customHeight="1">
      <c r="A145" s="59" t="s">
        <v>1878</v>
      </c>
      <c r="B145" s="58" t="s">
        <v>1750</v>
      </c>
      <c r="C145" s="58" t="s">
        <v>3</v>
      </c>
      <c r="D145" s="58" t="s">
        <v>155</v>
      </c>
      <c r="E145" s="58" t="s">
        <v>155</v>
      </c>
      <c r="F145" s="58" t="s">
        <v>1729</v>
      </c>
      <c r="G145" s="58">
        <v>200</v>
      </c>
      <c r="H145" s="58">
        <v>1</v>
      </c>
      <c r="I145" s="58">
        <v>30</v>
      </c>
      <c r="J145" s="58">
        <v>0.9</v>
      </c>
      <c r="K145" s="58">
        <v>1</v>
      </c>
      <c r="L145" s="58">
        <v>50</v>
      </c>
      <c r="M145" s="58">
        <v>200</v>
      </c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</row>
    <row r="146" spans="1:26" ht="14.25" customHeight="1">
      <c r="A146" s="59" t="s">
        <v>1879</v>
      </c>
      <c r="B146" s="58" t="s">
        <v>1769</v>
      </c>
      <c r="C146" s="58" t="s">
        <v>3</v>
      </c>
      <c r="D146" s="58" t="s">
        <v>155</v>
      </c>
      <c r="E146" s="58" t="s">
        <v>155</v>
      </c>
      <c r="F146" s="58" t="s">
        <v>1729</v>
      </c>
      <c r="G146" s="58">
        <v>200</v>
      </c>
      <c r="H146" s="58">
        <v>1</v>
      </c>
      <c r="I146" s="58">
        <v>30</v>
      </c>
      <c r="J146" s="58">
        <v>0.9</v>
      </c>
      <c r="K146" s="58">
        <v>1</v>
      </c>
      <c r="L146" s="58">
        <v>50</v>
      </c>
      <c r="M146" s="58">
        <v>200</v>
      </c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</row>
    <row r="147" spans="1:26" ht="14.25" customHeight="1">
      <c r="A147" s="59" t="s">
        <v>1880</v>
      </c>
      <c r="B147" s="58" t="s">
        <v>1750</v>
      </c>
      <c r="C147" s="58" t="s">
        <v>3</v>
      </c>
      <c r="D147" s="58" t="s">
        <v>155</v>
      </c>
      <c r="E147" s="58" t="s">
        <v>155</v>
      </c>
      <c r="F147" s="58" t="s">
        <v>1729</v>
      </c>
      <c r="G147" s="58">
        <v>40</v>
      </c>
      <c r="H147" s="58">
        <v>1</v>
      </c>
      <c r="I147" s="58">
        <v>30</v>
      </c>
      <c r="J147" s="58">
        <v>0.7</v>
      </c>
      <c r="K147" s="58">
        <v>1</v>
      </c>
      <c r="L147" s="58">
        <v>50</v>
      </c>
      <c r="M147" s="58">
        <v>40</v>
      </c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</row>
    <row r="148" spans="1:26" ht="14.25" customHeight="1">
      <c r="A148" s="59" t="s">
        <v>1881</v>
      </c>
      <c r="B148" s="58" t="s">
        <v>1750</v>
      </c>
      <c r="C148" s="58" t="s">
        <v>3</v>
      </c>
      <c r="D148" s="58" t="s">
        <v>155</v>
      </c>
      <c r="E148" s="58" t="s">
        <v>155</v>
      </c>
      <c r="F148" s="58" t="s">
        <v>1729</v>
      </c>
      <c r="G148" s="58">
        <v>45</v>
      </c>
      <c r="H148" s="58">
        <v>1</v>
      </c>
      <c r="I148" s="58">
        <v>30</v>
      </c>
      <c r="J148" s="58">
        <v>0.7</v>
      </c>
      <c r="K148" s="58">
        <v>1</v>
      </c>
      <c r="L148" s="58">
        <v>50</v>
      </c>
      <c r="M148" s="58">
        <v>45</v>
      </c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</row>
    <row r="149" spans="1:26" ht="14.25" customHeight="1">
      <c r="A149" s="59" t="s">
        <v>1882</v>
      </c>
      <c r="B149" s="58" t="s">
        <v>1750</v>
      </c>
      <c r="C149" s="58" t="s">
        <v>3</v>
      </c>
      <c r="D149" s="58" t="s">
        <v>155</v>
      </c>
      <c r="E149" s="58" t="s">
        <v>155</v>
      </c>
      <c r="F149" s="58" t="s">
        <v>1729</v>
      </c>
      <c r="G149" s="58">
        <v>50</v>
      </c>
      <c r="H149" s="58">
        <v>1</v>
      </c>
      <c r="I149" s="58">
        <v>30</v>
      </c>
      <c r="J149" s="58">
        <v>0.74</v>
      </c>
      <c r="K149" s="58">
        <v>1</v>
      </c>
      <c r="L149" s="58">
        <v>50</v>
      </c>
      <c r="M149" s="58">
        <v>50</v>
      </c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</row>
    <row r="150" spans="1:26" ht="14.25" customHeight="1">
      <c r="A150" s="59" t="s">
        <v>1883</v>
      </c>
      <c r="B150" s="58" t="s">
        <v>1750</v>
      </c>
      <c r="C150" s="58" t="s">
        <v>3</v>
      </c>
      <c r="D150" s="58" t="s">
        <v>155</v>
      </c>
      <c r="E150" s="58" t="s">
        <v>155</v>
      </c>
      <c r="F150" s="58" t="s">
        <v>1729</v>
      </c>
      <c r="G150" s="58">
        <v>60</v>
      </c>
      <c r="H150" s="58">
        <v>1</v>
      </c>
      <c r="I150" s="58">
        <v>30</v>
      </c>
      <c r="J150" s="58">
        <v>0.74</v>
      </c>
      <c r="K150" s="58">
        <v>1</v>
      </c>
      <c r="L150" s="58">
        <v>50</v>
      </c>
      <c r="M150" s="58">
        <v>60</v>
      </c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</row>
    <row r="151" spans="1:26" ht="14.25" customHeight="1">
      <c r="A151" s="59" t="s">
        <v>1884</v>
      </c>
      <c r="B151" s="58" t="s">
        <v>1750</v>
      </c>
      <c r="C151" s="58" t="s">
        <v>3</v>
      </c>
      <c r="D151" s="58" t="s">
        <v>155</v>
      </c>
      <c r="E151" s="58" t="s">
        <v>155</v>
      </c>
      <c r="F151" s="58" t="s">
        <v>1729</v>
      </c>
      <c r="G151" s="58">
        <v>80</v>
      </c>
      <c r="H151" s="58">
        <v>1</v>
      </c>
      <c r="I151" s="58">
        <v>30</v>
      </c>
      <c r="J151" s="58">
        <v>0.8</v>
      </c>
      <c r="K151" s="58">
        <v>1</v>
      </c>
      <c r="L151" s="58">
        <v>50</v>
      </c>
      <c r="M151" s="58">
        <v>80</v>
      </c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</row>
    <row r="152" spans="1:26" ht="14.25" customHeight="1">
      <c r="A152" s="59" t="s">
        <v>1885</v>
      </c>
      <c r="B152" s="58" t="s">
        <v>1769</v>
      </c>
      <c r="C152" s="58" t="s">
        <v>3</v>
      </c>
      <c r="D152" s="58" t="s">
        <v>155</v>
      </c>
      <c r="E152" s="58" t="s">
        <v>155</v>
      </c>
      <c r="F152" s="58" t="s">
        <v>1729</v>
      </c>
      <c r="G152" s="58">
        <v>80</v>
      </c>
      <c r="H152" s="58">
        <v>1</v>
      </c>
      <c r="I152" s="58">
        <v>30</v>
      </c>
      <c r="J152" s="58">
        <v>0.8</v>
      </c>
      <c r="K152" s="58">
        <v>1</v>
      </c>
      <c r="L152" s="58">
        <v>50</v>
      </c>
      <c r="M152" s="58">
        <v>80</v>
      </c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</row>
    <row r="153" spans="1:26" ht="14.25" customHeight="1">
      <c r="A153" s="59" t="s">
        <v>1886</v>
      </c>
      <c r="B153" s="58" t="s">
        <v>1750</v>
      </c>
      <c r="C153" s="58" t="s">
        <v>3</v>
      </c>
      <c r="D153" s="58" t="s">
        <v>155</v>
      </c>
      <c r="E153" s="58" t="s">
        <v>155</v>
      </c>
      <c r="F153" s="58" t="s">
        <v>1729</v>
      </c>
      <c r="G153" s="58">
        <v>90</v>
      </c>
      <c r="H153" s="58">
        <v>1</v>
      </c>
      <c r="I153" s="58">
        <v>30</v>
      </c>
      <c r="J153" s="58">
        <v>0.8</v>
      </c>
      <c r="K153" s="58">
        <v>1</v>
      </c>
      <c r="L153" s="58">
        <v>50</v>
      </c>
      <c r="M153" s="58">
        <v>90</v>
      </c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</row>
    <row r="154" spans="1:26" ht="14.25" customHeight="1">
      <c r="A154" s="59" t="s">
        <v>1887</v>
      </c>
      <c r="B154" s="58" t="s">
        <v>1769</v>
      </c>
      <c r="C154" s="58" t="s">
        <v>3</v>
      </c>
      <c r="D154" s="58" t="s">
        <v>155</v>
      </c>
      <c r="E154" s="58" t="s">
        <v>155</v>
      </c>
      <c r="F154" s="58" t="s">
        <v>1729</v>
      </c>
      <c r="G154" s="58">
        <v>90</v>
      </c>
      <c r="H154" s="58">
        <v>1</v>
      </c>
      <c r="I154" s="58">
        <v>30</v>
      </c>
      <c r="J154" s="58">
        <v>0.8</v>
      </c>
      <c r="K154" s="58">
        <v>1</v>
      </c>
      <c r="L154" s="58">
        <v>50</v>
      </c>
      <c r="M154" s="58">
        <v>90</v>
      </c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</row>
    <row r="155" spans="1:26" ht="14.25" customHeight="1">
      <c r="A155" s="59" t="s">
        <v>1888</v>
      </c>
      <c r="B155" s="58" t="s">
        <v>1775</v>
      </c>
      <c r="C155" s="58" t="s">
        <v>3</v>
      </c>
      <c r="D155" s="58" t="s">
        <v>155</v>
      </c>
      <c r="E155" s="58" t="s">
        <v>133</v>
      </c>
      <c r="F155" s="58" t="s">
        <v>1745</v>
      </c>
      <c r="G155" s="58">
        <v>60</v>
      </c>
      <c r="H155" s="58">
        <v>1</v>
      </c>
      <c r="I155" s="58">
        <v>30</v>
      </c>
      <c r="J155" s="58">
        <v>0.75</v>
      </c>
      <c r="K155" s="58">
        <v>1</v>
      </c>
      <c r="L155" s="58">
        <v>3</v>
      </c>
      <c r="M155" s="58">
        <v>60</v>
      </c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</row>
    <row r="156" spans="1:26" ht="14.25" customHeight="1">
      <c r="A156" s="59" t="s">
        <v>1889</v>
      </c>
      <c r="B156" s="58" t="s">
        <v>1750</v>
      </c>
      <c r="C156" s="58" t="s">
        <v>3</v>
      </c>
      <c r="D156" s="58" t="s">
        <v>155</v>
      </c>
      <c r="E156" s="58" t="s">
        <v>155</v>
      </c>
      <c r="F156" s="58" t="s">
        <v>1729</v>
      </c>
      <c r="G156" s="58">
        <v>100</v>
      </c>
      <c r="H156" s="58">
        <v>2</v>
      </c>
      <c r="I156" s="58">
        <v>50</v>
      </c>
      <c r="J156" s="58">
        <v>0.8</v>
      </c>
      <c r="K156" s="58">
        <v>2</v>
      </c>
      <c r="L156" s="58">
        <v>50</v>
      </c>
      <c r="M156" s="58">
        <v>100</v>
      </c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</row>
    <row r="157" spans="1:26" ht="14.25" customHeight="1">
      <c r="A157" s="59" t="s">
        <v>1890</v>
      </c>
      <c r="B157" s="58" t="s">
        <v>1769</v>
      </c>
      <c r="C157" s="58" t="s">
        <v>3</v>
      </c>
      <c r="D157" s="58" t="s">
        <v>155</v>
      </c>
      <c r="E157" s="58" t="s">
        <v>155</v>
      </c>
      <c r="F157" s="58" t="s">
        <v>1729</v>
      </c>
      <c r="G157" s="58">
        <v>100</v>
      </c>
      <c r="H157" s="58">
        <v>2</v>
      </c>
      <c r="I157" s="58">
        <v>50</v>
      </c>
      <c r="J157" s="58">
        <v>0.8</v>
      </c>
      <c r="K157" s="58">
        <v>2</v>
      </c>
      <c r="L157" s="58">
        <v>50</v>
      </c>
      <c r="M157" s="58">
        <v>100</v>
      </c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</row>
    <row r="158" spans="1:26" ht="14.25" customHeight="1">
      <c r="A158" s="59" t="s">
        <v>1891</v>
      </c>
      <c r="B158" s="58" t="s">
        <v>1750</v>
      </c>
      <c r="C158" s="58" t="s">
        <v>3</v>
      </c>
      <c r="D158" s="58" t="s">
        <v>155</v>
      </c>
      <c r="E158" s="58" t="s">
        <v>155</v>
      </c>
      <c r="F158" s="58" t="s">
        <v>1729</v>
      </c>
      <c r="G158" s="58">
        <v>150</v>
      </c>
      <c r="H158" s="58">
        <v>2</v>
      </c>
      <c r="I158" s="58">
        <v>50</v>
      </c>
      <c r="J158" s="58">
        <v>0.9</v>
      </c>
      <c r="K158" s="58">
        <v>2</v>
      </c>
      <c r="L158" s="58">
        <v>50</v>
      </c>
      <c r="M158" s="58">
        <v>150</v>
      </c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</row>
    <row r="159" spans="1:26" ht="14.25" customHeight="1">
      <c r="A159" s="59" t="s">
        <v>1892</v>
      </c>
      <c r="B159" s="58" t="s">
        <v>1769</v>
      </c>
      <c r="C159" s="58" t="s">
        <v>3</v>
      </c>
      <c r="D159" s="58" t="s">
        <v>155</v>
      </c>
      <c r="E159" s="58" t="s">
        <v>155</v>
      </c>
      <c r="F159" s="58" t="s">
        <v>1729</v>
      </c>
      <c r="G159" s="58">
        <v>150</v>
      </c>
      <c r="H159" s="58">
        <v>2</v>
      </c>
      <c r="I159" s="58">
        <v>50</v>
      </c>
      <c r="J159" s="58">
        <v>0.9</v>
      </c>
      <c r="K159" s="58">
        <v>2</v>
      </c>
      <c r="L159" s="58">
        <v>50</v>
      </c>
      <c r="M159" s="58">
        <v>150</v>
      </c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</row>
    <row r="160" spans="1:26" ht="14.25" customHeight="1">
      <c r="A160" s="59" t="s">
        <v>1893</v>
      </c>
      <c r="B160" s="58" t="s">
        <v>1750</v>
      </c>
      <c r="C160" s="58" t="s">
        <v>3</v>
      </c>
      <c r="D160" s="58" t="s">
        <v>155</v>
      </c>
      <c r="E160" s="58" t="s">
        <v>155</v>
      </c>
      <c r="F160" s="58" t="s">
        <v>1729</v>
      </c>
      <c r="G160" s="58">
        <v>200</v>
      </c>
      <c r="H160" s="58">
        <v>2</v>
      </c>
      <c r="I160" s="58">
        <v>50</v>
      </c>
      <c r="J160" s="58">
        <v>0.9</v>
      </c>
      <c r="K160" s="58">
        <v>2</v>
      </c>
      <c r="L160" s="58">
        <v>50</v>
      </c>
      <c r="M160" s="58">
        <v>200</v>
      </c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</row>
    <row r="161" spans="1:26" ht="14.25" customHeight="1">
      <c r="A161" s="59" t="s">
        <v>1894</v>
      </c>
      <c r="B161" s="58" t="s">
        <v>1769</v>
      </c>
      <c r="C161" s="58" t="s">
        <v>3</v>
      </c>
      <c r="D161" s="58" t="s">
        <v>155</v>
      </c>
      <c r="E161" s="58" t="s">
        <v>155</v>
      </c>
      <c r="F161" s="58" t="s">
        <v>1729</v>
      </c>
      <c r="G161" s="58">
        <v>200</v>
      </c>
      <c r="H161" s="58">
        <v>2</v>
      </c>
      <c r="I161" s="58">
        <v>50</v>
      </c>
      <c r="J161" s="58">
        <v>0.9</v>
      </c>
      <c r="K161" s="58">
        <v>2</v>
      </c>
      <c r="L161" s="58">
        <v>50</v>
      </c>
      <c r="M161" s="58">
        <v>200</v>
      </c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</row>
    <row r="162" spans="1:26" ht="14.25" customHeight="1">
      <c r="A162" s="59" t="s">
        <v>1895</v>
      </c>
      <c r="B162" s="58" t="s">
        <v>1750</v>
      </c>
      <c r="C162" s="58" t="s">
        <v>3</v>
      </c>
      <c r="D162" s="58" t="s">
        <v>155</v>
      </c>
      <c r="E162" s="58" t="s">
        <v>155</v>
      </c>
      <c r="F162" s="58" t="s">
        <v>1729</v>
      </c>
      <c r="G162" s="58">
        <v>40</v>
      </c>
      <c r="H162" s="58">
        <v>2</v>
      </c>
      <c r="I162" s="58">
        <v>50</v>
      </c>
      <c r="J162" s="58">
        <v>0.7</v>
      </c>
      <c r="K162" s="58">
        <v>2</v>
      </c>
      <c r="L162" s="58">
        <v>50</v>
      </c>
      <c r="M162" s="58">
        <v>40</v>
      </c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</row>
    <row r="163" spans="1:26" ht="14.25" customHeight="1">
      <c r="A163" s="59" t="s">
        <v>1896</v>
      </c>
      <c r="B163" s="58" t="s">
        <v>1750</v>
      </c>
      <c r="C163" s="58" t="s">
        <v>3</v>
      </c>
      <c r="D163" s="58" t="s">
        <v>155</v>
      </c>
      <c r="E163" s="58" t="s">
        <v>155</v>
      </c>
      <c r="F163" s="58" t="s">
        <v>1729</v>
      </c>
      <c r="G163" s="58">
        <v>45</v>
      </c>
      <c r="H163" s="58">
        <v>2</v>
      </c>
      <c r="I163" s="58">
        <v>50</v>
      </c>
      <c r="J163" s="58">
        <v>0.7</v>
      </c>
      <c r="K163" s="58">
        <v>2</v>
      </c>
      <c r="L163" s="58">
        <v>50</v>
      </c>
      <c r="M163" s="58">
        <v>45</v>
      </c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</row>
    <row r="164" spans="1:26" ht="14.25" customHeight="1">
      <c r="A164" s="59" t="s">
        <v>1897</v>
      </c>
      <c r="B164" s="58" t="s">
        <v>1750</v>
      </c>
      <c r="C164" s="58" t="s">
        <v>3</v>
      </c>
      <c r="D164" s="58" t="s">
        <v>155</v>
      </c>
      <c r="E164" s="58" t="s">
        <v>133</v>
      </c>
      <c r="F164" s="58" t="s">
        <v>1729</v>
      </c>
      <c r="G164" s="58">
        <v>40</v>
      </c>
      <c r="H164" s="58">
        <v>2</v>
      </c>
      <c r="I164" s="58">
        <v>50</v>
      </c>
      <c r="J164" s="58">
        <v>0.7</v>
      </c>
      <c r="K164" s="58">
        <v>2</v>
      </c>
      <c r="L164" s="58">
        <v>50</v>
      </c>
      <c r="M164" s="58">
        <v>40</v>
      </c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</row>
    <row r="165" spans="1:26" ht="14.25" customHeight="1">
      <c r="A165" s="59" t="s">
        <v>1898</v>
      </c>
      <c r="B165" s="58" t="s">
        <v>1750</v>
      </c>
      <c r="C165" s="58" t="s">
        <v>3</v>
      </c>
      <c r="D165" s="58" t="s">
        <v>155</v>
      </c>
      <c r="E165" s="58" t="s">
        <v>155</v>
      </c>
      <c r="F165" s="58" t="s">
        <v>1729</v>
      </c>
      <c r="G165" s="58">
        <v>50</v>
      </c>
      <c r="H165" s="58">
        <v>2</v>
      </c>
      <c r="I165" s="58">
        <v>50</v>
      </c>
      <c r="J165" s="58">
        <v>0.74</v>
      </c>
      <c r="K165" s="58">
        <v>2</v>
      </c>
      <c r="L165" s="58">
        <v>50</v>
      </c>
      <c r="M165" s="58">
        <v>50</v>
      </c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</row>
    <row r="166" spans="1:26" ht="14.25" customHeight="1">
      <c r="A166" s="59" t="s">
        <v>1899</v>
      </c>
      <c r="B166" s="58" t="s">
        <v>1750</v>
      </c>
      <c r="C166" s="58" t="s">
        <v>3</v>
      </c>
      <c r="D166" s="58" t="s">
        <v>155</v>
      </c>
      <c r="E166" s="58" t="s">
        <v>155</v>
      </c>
      <c r="F166" s="58" t="s">
        <v>1729</v>
      </c>
      <c r="G166" s="58">
        <v>60</v>
      </c>
      <c r="H166" s="58">
        <v>2</v>
      </c>
      <c r="I166" s="58">
        <v>50</v>
      </c>
      <c r="J166" s="58">
        <v>0.74</v>
      </c>
      <c r="K166" s="58">
        <v>2</v>
      </c>
      <c r="L166" s="58">
        <v>50</v>
      </c>
      <c r="M166" s="58">
        <v>60</v>
      </c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</row>
    <row r="167" spans="1:26" ht="14.25" customHeight="1">
      <c r="A167" s="59" t="s">
        <v>1900</v>
      </c>
      <c r="B167" s="58" t="s">
        <v>1750</v>
      </c>
      <c r="C167" s="58" t="s">
        <v>3</v>
      </c>
      <c r="D167" s="58" t="s">
        <v>155</v>
      </c>
      <c r="E167" s="58" t="s">
        <v>155</v>
      </c>
      <c r="F167" s="58" t="s">
        <v>1729</v>
      </c>
      <c r="G167" s="58">
        <v>80</v>
      </c>
      <c r="H167" s="58">
        <v>2</v>
      </c>
      <c r="I167" s="58">
        <v>50</v>
      </c>
      <c r="J167" s="58">
        <v>0.8</v>
      </c>
      <c r="K167" s="58">
        <v>2</v>
      </c>
      <c r="L167" s="58">
        <v>50</v>
      </c>
      <c r="M167" s="58">
        <v>80</v>
      </c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</row>
    <row r="168" spans="1:26" ht="14.25" customHeight="1">
      <c r="A168" s="59" t="s">
        <v>1901</v>
      </c>
      <c r="B168" s="58" t="s">
        <v>1769</v>
      </c>
      <c r="C168" s="58" t="s">
        <v>3</v>
      </c>
      <c r="D168" s="58" t="s">
        <v>155</v>
      </c>
      <c r="E168" s="58" t="s">
        <v>155</v>
      </c>
      <c r="F168" s="58" t="s">
        <v>1729</v>
      </c>
      <c r="G168" s="58">
        <v>80</v>
      </c>
      <c r="H168" s="58">
        <v>2</v>
      </c>
      <c r="I168" s="58">
        <v>50</v>
      </c>
      <c r="J168" s="58">
        <v>0.8</v>
      </c>
      <c r="K168" s="58">
        <v>2</v>
      </c>
      <c r="L168" s="58">
        <v>50</v>
      </c>
      <c r="M168" s="58">
        <v>80</v>
      </c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</row>
    <row r="169" spans="1:26" ht="14.25" customHeight="1">
      <c r="A169" s="59" t="s">
        <v>1902</v>
      </c>
      <c r="B169" s="58" t="s">
        <v>1750</v>
      </c>
      <c r="C169" s="58" t="s">
        <v>3</v>
      </c>
      <c r="D169" s="58" t="s">
        <v>155</v>
      </c>
      <c r="E169" s="58" t="s">
        <v>155</v>
      </c>
      <c r="F169" s="58" t="s">
        <v>1729</v>
      </c>
      <c r="G169" s="58">
        <v>90</v>
      </c>
      <c r="H169" s="58">
        <v>2</v>
      </c>
      <c r="I169" s="58">
        <v>50</v>
      </c>
      <c r="J169" s="58">
        <v>0.8</v>
      </c>
      <c r="K169" s="58">
        <v>2</v>
      </c>
      <c r="L169" s="58">
        <v>50</v>
      </c>
      <c r="M169" s="58">
        <v>90</v>
      </c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</row>
    <row r="170" spans="1:26" ht="14.25" customHeight="1">
      <c r="A170" s="59" t="s">
        <v>1903</v>
      </c>
      <c r="B170" s="58" t="s">
        <v>1769</v>
      </c>
      <c r="C170" s="58" t="s">
        <v>3</v>
      </c>
      <c r="D170" s="58" t="s">
        <v>155</v>
      </c>
      <c r="E170" s="58" t="s">
        <v>155</v>
      </c>
      <c r="F170" s="58" t="s">
        <v>1729</v>
      </c>
      <c r="G170" s="58">
        <v>90</v>
      </c>
      <c r="H170" s="58">
        <v>2</v>
      </c>
      <c r="I170" s="58">
        <v>50</v>
      </c>
      <c r="J170" s="58">
        <v>0.8</v>
      </c>
      <c r="K170" s="58">
        <v>2</v>
      </c>
      <c r="L170" s="58">
        <v>50</v>
      </c>
      <c r="M170" s="58">
        <v>90</v>
      </c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</row>
    <row r="171" spans="1:26" ht="14.25" customHeight="1">
      <c r="A171" s="59" t="s">
        <v>1904</v>
      </c>
      <c r="B171" s="58" t="s">
        <v>1775</v>
      </c>
      <c r="C171" s="58" t="s">
        <v>3</v>
      </c>
      <c r="D171" s="58" t="s">
        <v>155</v>
      </c>
      <c r="E171" s="58" t="s">
        <v>155</v>
      </c>
      <c r="F171" s="58" t="s">
        <v>1745</v>
      </c>
      <c r="G171" s="58">
        <v>60</v>
      </c>
      <c r="H171" s="58">
        <v>2</v>
      </c>
      <c r="I171" s="58">
        <v>50</v>
      </c>
      <c r="J171" s="58">
        <v>0.75</v>
      </c>
      <c r="K171" s="58">
        <v>2</v>
      </c>
      <c r="L171" s="58">
        <v>3</v>
      </c>
      <c r="M171" s="58">
        <v>60</v>
      </c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</row>
    <row r="172" spans="1:26" ht="14.25" customHeight="1">
      <c r="A172" s="59" t="s">
        <v>1905</v>
      </c>
      <c r="B172" s="58" t="s">
        <v>1775</v>
      </c>
      <c r="C172" s="58" t="s">
        <v>3</v>
      </c>
      <c r="D172" s="58" t="s">
        <v>155</v>
      </c>
      <c r="E172" s="58" t="s">
        <v>133</v>
      </c>
      <c r="F172" s="58" t="s">
        <v>1745</v>
      </c>
      <c r="G172" s="58">
        <v>60</v>
      </c>
      <c r="H172" s="58">
        <v>2</v>
      </c>
      <c r="I172" s="58">
        <v>50</v>
      </c>
      <c r="J172" s="58">
        <v>0.75</v>
      </c>
      <c r="K172" s="58">
        <v>2</v>
      </c>
      <c r="L172" s="58">
        <v>3</v>
      </c>
      <c r="M172" s="58">
        <v>60</v>
      </c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</row>
    <row r="173" spans="1:26" ht="14.25" customHeight="1">
      <c r="A173" s="59" t="s">
        <v>1906</v>
      </c>
      <c r="B173" s="58" t="s">
        <v>1907</v>
      </c>
      <c r="C173" s="58" t="s">
        <v>3</v>
      </c>
      <c r="D173" s="58" t="s">
        <v>155</v>
      </c>
      <c r="E173" s="58" t="s">
        <v>155</v>
      </c>
      <c r="F173" s="58" t="s">
        <v>1729</v>
      </c>
      <c r="G173" s="58">
        <v>100</v>
      </c>
      <c r="H173" s="58">
        <v>3</v>
      </c>
      <c r="I173" s="58">
        <v>100</v>
      </c>
      <c r="J173" s="58">
        <v>0.8</v>
      </c>
      <c r="K173" s="58">
        <v>3</v>
      </c>
      <c r="L173" s="58">
        <v>50</v>
      </c>
      <c r="M173" s="58">
        <v>100</v>
      </c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</row>
    <row r="174" spans="1:26" ht="14.25" customHeight="1">
      <c r="A174" s="59" t="s">
        <v>1908</v>
      </c>
      <c r="B174" s="58" t="s">
        <v>1907</v>
      </c>
      <c r="C174" s="58" t="s">
        <v>3</v>
      </c>
      <c r="D174" s="58" t="s">
        <v>155</v>
      </c>
      <c r="E174" s="58" t="s">
        <v>133</v>
      </c>
      <c r="F174" s="58" t="s">
        <v>1729</v>
      </c>
      <c r="G174" s="58">
        <v>100</v>
      </c>
      <c r="H174" s="58">
        <v>3</v>
      </c>
      <c r="I174" s="58">
        <v>80</v>
      </c>
      <c r="J174" s="58">
        <v>0.8</v>
      </c>
      <c r="K174" s="58">
        <v>3</v>
      </c>
      <c r="L174" s="58">
        <v>50</v>
      </c>
      <c r="M174" s="58">
        <v>100</v>
      </c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</row>
    <row r="175" spans="1:26" ht="14.25" customHeight="1">
      <c r="A175" s="59" t="s">
        <v>1909</v>
      </c>
      <c r="B175" s="58" t="s">
        <v>1907</v>
      </c>
      <c r="C175" s="58" t="s">
        <v>3</v>
      </c>
      <c r="D175" s="58" t="s">
        <v>155</v>
      </c>
      <c r="E175" s="58" t="s">
        <v>155</v>
      </c>
      <c r="F175" s="58" t="s">
        <v>1729</v>
      </c>
      <c r="G175" s="58">
        <v>150</v>
      </c>
      <c r="H175" s="58">
        <v>3</v>
      </c>
      <c r="I175" s="58">
        <v>100</v>
      </c>
      <c r="J175" s="58">
        <v>0.9</v>
      </c>
      <c r="K175" s="58">
        <v>3</v>
      </c>
      <c r="L175" s="58">
        <v>50</v>
      </c>
      <c r="M175" s="58">
        <v>150</v>
      </c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</row>
    <row r="176" spans="1:26" ht="14.25" customHeight="1">
      <c r="A176" s="59" t="s">
        <v>1910</v>
      </c>
      <c r="B176" s="58" t="s">
        <v>1907</v>
      </c>
      <c r="C176" s="58" t="s">
        <v>3</v>
      </c>
      <c r="D176" s="58" t="s">
        <v>155</v>
      </c>
      <c r="E176" s="58" t="s">
        <v>155</v>
      </c>
      <c r="F176" s="58" t="s">
        <v>1729</v>
      </c>
      <c r="G176" s="58">
        <v>200</v>
      </c>
      <c r="H176" s="58">
        <v>3</v>
      </c>
      <c r="I176" s="58">
        <v>100</v>
      </c>
      <c r="J176" s="58">
        <v>0.9</v>
      </c>
      <c r="K176" s="58">
        <v>3</v>
      </c>
      <c r="L176" s="58">
        <v>50</v>
      </c>
      <c r="M176" s="58">
        <v>200</v>
      </c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</row>
    <row r="177" spans="1:26" ht="14.25" customHeight="1">
      <c r="A177" s="59" t="s">
        <v>1911</v>
      </c>
      <c r="B177" s="58" t="s">
        <v>1907</v>
      </c>
      <c r="C177" s="58" t="s">
        <v>3</v>
      </c>
      <c r="D177" s="58" t="s">
        <v>155</v>
      </c>
      <c r="E177" s="58" t="s">
        <v>155</v>
      </c>
      <c r="F177" s="58" t="s">
        <v>1729</v>
      </c>
      <c r="G177" s="58">
        <v>40</v>
      </c>
      <c r="H177" s="58">
        <v>3</v>
      </c>
      <c r="I177" s="58">
        <v>100</v>
      </c>
      <c r="J177" s="58">
        <v>0.7</v>
      </c>
      <c r="K177" s="58">
        <v>3</v>
      </c>
      <c r="L177" s="58">
        <v>50</v>
      </c>
      <c r="M177" s="58">
        <v>40</v>
      </c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</row>
    <row r="178" spans="1:26" ht="14.25" customHeight="1">
      <c r="A178" s="59" t="s">
        <v>1912</v>
      </c>
      <c r="B178" s="58" t="s">
        <v>1907</v>
      </c>
      <c r="C178" s="58" t="s">
        <v>3</v>
      </c>
      <c r="D178" s="58" t="s">
        <v>155</v>
      </c>
      <c r="E178" s="58" t="s">
        <v>155</v>
      </c>
      <c r="F178" s="58" t="s">
        <v>1729</v>
      </c>
      <c r="G178" s="58">
        <v>45</v>
      </c>
      <c r="H178" s="58">
        <v>3</v>
      </c>
      <c r="I178" s="58">
        <v>100</v>
      </c>
      <c r="J178" s="58">
        <v>0.7</v>
      </c>
      <c r="K178" s="58">
        <v>3</v>
      </c>
      <c r="L178" s="58">
        <v>50</v>
      </c>
      <c r="M178" s="58">
        <v>45</v>
      </c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</row>
    <row r="179" spans="1:26" ht="14.25" customHeight="1">
      <c r="A179" s="59" t="s">
        <v>1913</v>
      </c>
      <c r="B179" s="58" t="s">
        <v>1907</v>
      </c>
      <c r="C179" s="58" t="s">
        <v>3</v>
      </c>
      <c r="D179" s="58" t="s">
        <v>155</v>
      </c>
      <c r="E179" s="58" t="s">
        <v>155</v>
      </c>
      <c r="F179" s="58" t="s">
        <v>1729</v>
      </c>
      <c r="G179" s="58">
        <v>50</v>
      </c>
      <c r="H179" s="58">
        <v>3</v>
      </c>
      <c r="I179" s="58">
        <v>100</v>
      </c>
      <c r="J179" s="58">
        <v>0.74</v>
      </c>
      <c r="K179" s="58">
        <v>3</v>
      </c>
      <c r="L179" s="58">
        <v>50</v>
      </c>
      <c r="M179" s="58">
        <v>50</v>
      </c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</row>
    <row r="180" spans="1:26" ht="14.25" customHeight="1">
      <c r="A180" s="59" t="s">
        <v>1914</v>
      </c>
      <c r="B180" s="58" t="s">
        <v>1907</v>
      </c>
      <c r="C180" s="58" t="s">
        <v>3</v>
      </c>
      <c r="D180" s="58" t="s">
        <v>155</v>
      </c>
      <c r="E180" s="58" t="s">
        <v>155</v>
      </c>
      <c r="F180" s="58" t="s">
        <v>1729</v>
      </c>
      <c r="G180" s="58">
        <v>60</v>
      </c>
      <c r="H180" s="58">
        <v>3</v>
      </c>
      <c r="I180" s="58">
        <v>100</v>
      </c>
      <c r="J180" s="58">
        <v>0.74</v>
      </c>
      <c r="K180" s="58">
        <v>3</v>
      </c>
      <c r="L180" s="58">
        <v>50</v>
      </c>
      <c r="M180" s="58">
        <v>60</v>
      </c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</row>
    <row r="181" spans="1:26" ht="14.25" customHeight="1">
      <c r="A181" s="59" t="s">
        <v>1915</v>
      </c>
      <c r="B181" s="58" t="s">
        <v>1907</v>
      </c>
      <c r="C181" s="58" t="s">
        <v>3</v>
      </c>
      <c r="D181" s="58" t="s">
        <v>155</v>
      </c>
      <c r="E181" s="58" t="s">
        <v>133</v>
      </c>
      <c r="F181" s="58" t="s">
        <v>1729</v>
      </c>
      <c r="G181" s="58">
        <v>60</v>
      </c>
      <c r="H181" s="58">
        <v>3</v>
      </c>
      <c r="I181" s="58">
        <v>80</v>
      </c>
      <c r="J181" s="58">
        <v>0.74</v>
      </c>
      <c r="K181" s="58">
        <v>3</v>
      </c>
      <c r="L181" s="58">
        <v>50</v>
      </c>
      <c r="M181" s="58">
        <v>60</v>
      </c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</row>
    <row r="182" spans="1:26" ht="14.25" customHeight="1">
      <c r="A182" s="59" t="s">
        <v>1916</v>
      </c>
      <c r="B182" s="58" t="s">
        <v>1907</v>
      </c>
      <c r="C182" s="58" t="s">
        <v>3</v>
      </c>
      <c r="D182" s="58" t="s">
        <v>155</v>
      </c>
      <c r="E182" s="58" t="s">
        <v>155</v>
      </c>
      <c r="F182" s="58" t="s">
        <v>1729</v>
      </c>
      <c r="G182" s="58">
        <v>80</v>
      </c>
      <c r="H182" s="58">
        <v>3</v>
      </c>
      <c r="I182" s="58">
        <v>100</v>
      </c>
      <c r="J182" s="58">
        <v>0.8</v>
      </c>
      <c r="K182" s="58">
        <v>3</v>
      </c>
      <c r="L182" s="58">
        <v>50</v>
      </c>
      <c r="M182" s="58">
        <v>80</v>
      </c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</row>
    <row r="183" spans="1:26" ht="14.25" customHeight="1">
      <c r="A183" s="59" t="s">
        <v>1917</v>
      </c>
      <c r="B183" s="58" t="s">
        <v>1907</v>
      </c>
      <c r="C183" s="58" t="s">
        <v>3</v>
      </c>
      <c r="D183" s="58" t="s">
        <v>155</v>
      </c>
      <c r="E183" s="58" t="s">
        <v>155</v>
      </c>
      <c r="F183" s="58" t="s">
        <v>1729</v>
      </c>
      <c r="G183" s="58">
        <v>90</v>
      </c>
      <c r="H183" s="58">
        <v>3</v>
      </c>
      <c r="I183" s="58">
        <v>100</v>
      </c>
      <c r="J183" s="58">
        <v>0.8</v>
      </c>
      <c r="K183" s="58">
        <v>3</v>
      </c>
      <c r="L183" s="58">
        <v>50</v>
      </c>
      <c r="M183" s="58">
        <v>90</v>
      </c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</row>
    <row r="184" spans="1:26" ht="14.25" customHeight="1">
      <c r="A184" s="59" t="s">
        <v>1918</v>
      </c>
      <c r="B184" s="58" t="s">
        <v>1919</v>
      </c>
      <c r="C184" s="58" t="s">
        <v>3</v>
      </c>
      <c r="D184" s="58" t="s">
        <v>155</v>
      </c>
      <c r="E184" s="58" t="s">
        <v>133</v>
      </c>
      <c r="F184" s="58" t="s">
        <v>1745</v>
      </c>
      <c r="G184" s="58">
        <v>60</v>
      </c>
      <c r="H184" s="58">
        <v>3</v>
      </c>
      <c r="I184" s="58">
        <v>80</v>
      </c>
      <c r="J184" s="58">
        <v>0.7</v>
      </c>
      <c r="K184" s="58">
        <v>3</v>
      </c>
      <c r="L184" s="58">
        <v>5</v>
      </c>
      <c r="M184" s="58">
        <v>60</v>
      </c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</row>
    <row r="185" spans="1:26" ht="14.25" customHeight="1">
      <c r="A185" s="59" t="s">
        <v>1920</v>
      </c>
      <c r="B185" s="58" t="s">
        <v>1907</v>
      </c>
      <c r="C185" s="58" t="s">
        <v>3</v>
      </c>
      <c r="D185" s="58" t="s">
        <v>155</v>
      </c>
      <c r="E185" s="58" t="s">
        <v>155</v>
      </c>
      <c r="F185" s="58" t="s">
        <v>1729</v>
      </c>
      <c r="G185" s="58">
        <v>200</v>
      </c>
      <c r="H185" s="58">
        <v>4</v>
      </c>
      <c r="I185" s="58">
        <v>100</v>
      </c>
      <c r="J185" s="58">
        <v>0.86</v>
      </c>
      <c r="K185" s="58">
        <v>4</v>
      </c>
      <c r="L185" s="58">
        <v>5</v>
      </c>
      <c r="M185" s="58">
        <v>200</v>
      </c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</row>
    <row r="186" spans="1:26" ht="14.25" customHeight="1">
      <c r="A186" s="59" t="s">
        <v>1921</v>
      </c>
      <c r="B186" s="58" t="s">
        <v>1907</v>
      </c>
      <c r="C186" s="58" t="s">
        <v>3</v>
      </c>
      <c r="D186" s="58" t="s">
        <v>155</v>
      </c>
      <c r="E186" s="58" t="s">
        <v>155</v>
      </c>
      <c r="F186" s="58" t="s">
        <v>1729</v>
      </c>
      <c r="G186" s="58">
        <v>100</v>
      </c>
      <c r="H186" s="58">
        <v>5</v>
      </c>
      <c r="I186" s="58">
        <v>100</v>
      </c>
      <c r="J186" s="58">
        <v>0.8</v>
      </c>
      <c r="K186" s="58">
        <v>5</v>
      </c>
      <c r="L186" s="58">
        <v>50</v>
      </c>
      <c r="M186" s="58">
        <v>100</v>
      </c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</row>
    <row r="187" spans="1:26" ht="14.25" customHeight="1">
      <c r="A187" s="59" t="s">
        <v>1922</v>
      </c>
      <c r="B187" s="58" t="s">
        <v>1907</v>
      </c>
      <c r="C187" s="58" t="s">
        <v>3</v>
      </c>
      <c r="D187" s="58" t="s">
        <v>155</v>
      </c>
      <c r="E187" s="58" t="s">
        <v>133</v>
      </c>
      <c r="F187" s="58" t="s">
        <v>1729</v>
      </c>
      <c r="G187" s="58">
        <v>100</v>
      </c>
      <c r="H187" s="58">
        <v>5</v>
      </c>
      <c r="I187" s="58">
        <v>100</v>
      </c>
      <c r="J187" s="58">
        <v>0.8</v>
      </c>
      <c r="K187" s="58">
        <v>5</v>
      </c>
      <c r="L187" s="58">
        <v>50</v>
      </c>
      <c r="M187" s="58">
        <v>100</v>
      </c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</row>
    <row r="188" spans="1:26" ht="14.25" customHeight="1">
      <c r="A188" s="59" t="s">
        <v>1923</v>
      </c>
      <c r="B188" s="58" t="s">
        <v>1907</v>
      </c>
      <c r="C188" s="58" t="s">
        <v>3</v>
      </c>
      <c r="D188" s="58" t="s">
        <v>155</v>
      </c>
      <c r="E188" s="58" t="s">
        <v>155</v>
      </c>
      <c r="F188" s="58" t="s">
        <v>1729</v>
      </c>
      <c r="G188" s="58">
        <v>150</v>
      </c>
      <c r="H188" s="58">
        <v>5</v>
      </c>
      <c r="I188" s="58">
        <v>100</v>
      </c>
      <c r="J188" s="58">
        <v>0.9</v>
      </c>
      <c r="K188" s="58">
        <v>5</v>
      </c>
      <c r="L188" s="58">
        <v>50</v>
      </c>
      <c r="M188" s="58">
        <v>150</v>
      </c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</row>
    <row r="189" spans="1:26" ht="14.25" customHeight="1">
      <c r="A189" s="59" t="s">
        <v>1924</v>
      </c>
      <c r="B189" s="58" t="s">
        <v>1907</v>
      </c>
      <c r="C189" s="58" t="s">
        <v>3</v>
      </c>
      <c r="D189" s="58" t="s">
        <v>155</v>
      </c>
      <c r="E189" s="58" t="s">
        <v>155</v>
      </c>
      <c r="F189" s="58" t="s">
        <v>1729</v>
      </c>
      <c r="G189" s="58">
        <v>200</v>
      </c>
      <c r="H189" s="58">
        <v>5</v>
      </c>
      <c r="I189" s="58">
        <v>100</v>
      </c>
      <c r="J189" s="58">
        <v>0.9</v>
      </c>
      <c r="K189" s="58">
        <v>5</v>
      </c>
      <c r="L189" s="58">
        <v>50</v>
      </c>
      <c r="M189" s="58">
        <v>200</v>
      </c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</row>
    <row r="190" spans="1:26" ht="14.25" customHeight="1">
      <c r="A190" s="59" t="s">
        <v>1925</v>
      </c>
      <c r="B190" s="58" t="s">
        <v>1907</v>
      </c>
      <c r="C190" s="58" t="s">
        <v>3</v>
      </c>
      <c r="D190" s="58" t="s">
        <v>155</v>
      </c>
      <c r="E190" s="58" t="s">
        <v>155</v>
      </c>
      <c r="F190" s="58" t="s">
        <v>1729</v>
      </c>
      <c r="G190" s="58">
        <v>40</v>
      </c>
      <c r="H190" s="58">
        <v>5</v>
      </c>
      <c r="I190" s="58">
        <v>100</v>
      </c>
      <c r="J190" s="58">
        <v>0.7</v>
      </c>
      <c r="K190" s="58">
        <v>5</v>
      </c>
      <c r="L190" s="58">
        <v>50</v>
      </c>
      <c r="M190" s="58">
        <v>40</v>
      </c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</row>
    <row r="191" spans="1:26" ht="14.25" customHeight="1">
      <c r="A191" s="59" t="s">
        <v>1926</v>
      </c>
      <c r="B191" s="58" t="s">
        <v>1907</v>
      </c>
      <c r="C191" s="58" t="s">
        <v>3</v>
      </c>
      <c r="D191" s="58" t="s">
        <v>155</v>
      </c>
      <c r="E191" s="58" t="s">
        <v>155</v>
      </c>
      <c r="F191" s="58" t="s">
        <v>1729</v>
      </c>
      <c r="G191" s="58">
        <v>45</v>
      </c>
      <c r="H191" s="58">
        <v>5</v>
      </c>
      <c r="I191" s="58">
        <v>100</v>
      </c>
      <c r="J191" s="58">
        <v>0.7</v>
      </c>
      <c r="K191" s="58">
        <v>5</v>
      </c>
      <c r="L191" s="58">
        <v>50</v>
      </c>
      <c r="M191" s="58">
        <v>45</v>
      </c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</row>
    <row r="192" spans="1:26" ht="14.25" customHeight="1">
      <c r="A192" s="59" t="s">
        <v>1927</v>
      </c>
      <c r="B192" s="58" t="s">
        <v>1907</v>
      </c>
      <c r="C192" s="58" t="s">
        <v>3</v>
      </c>
      <c r="D192" s="58" t="s">
        <v>155</v>
      </c>
      <c r="E192" s="58" t="s">
        <v>155</v>
      </c>
      <c r="F192" s="58" t="s">
        <v>1729</v>
      </c>
      <c r="G192" s="58">
        <v>50</v>
      </c>
      <c r="H192" s="58">
        <v>5</v>
      </c>
      <c r="I192" s="58">
        <v>100</v>
      </c>
      <c r="J192" s="58">
        <v>0.74</v>
      </c>
      <c r="K192" s="58">
        <v>5</v>
      </c>
      <c r="L192" s="58">
        <v>50</v>
      </c>
      <c r="M192" s="58">
        <v>50</v>
      </c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</row>
    <row r="193" spans="1:26" ht="14.25" customHeight="1">
      <c r="A193" s="59" t="s">
        <v>1928</v>
      </c>
      <c r="B193" s="58" t="s">
        <v>1907</v>
      </c>
      <c r="C193" s="58" t="s">
        <v>3</v>
      </c>
      <c r="D193" s="58" t="s">
        <v>155</v>
      </c>
      <c r="E193" s="58" t="s">
        <v>155</v>
      </c>
      <c r="F193" s="58" t="s">
        <v>1729</v>
      </c>
      <c r="G193" s="58">
        <v>60</v>
      </c>
      <c r="H193" s="58">
        <v>5</v>
      </c>
      <c r="I193" s="58">
        <v>100</v>
      </c>
      <c r="J193" s="58">
        <v>0.74</v>
      </c>
      <c r="K193" s="58">
        <v>5</v>
      </c>
      <c r="L193" s="58">
        <v>50</v>
      </c>
      <c r="M193" s="58">
        <v>60</v>
      </c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</row>
    <row r="194" spans="1:26" ht="14.25" customHeight="1">
      <c r="A194" s="59" t="s">
        <v>1929</v>
      </c>
      <c r="B194" s="58" t="s">
        <v>1907</v>
      </c>
      <c r="C194" s="58" t="s">
        <v>3</v>
      </c>
      <c r="D194" s="58" t="s">
        <v>155</v>
      </c>
      <c r="E194" s="58" t="s">
        <v>155</v>
      </c>
      <c r="F194" s="58" t="s">
        <v>1729</v>
      </c>
      <c r="G194" s="58">
        <v>80</v>
      </c>
      <c r="H194" s="58">
        <v>5</v>
      </c>
      <c r="I194" s="58">
        <v>100</v>
      </c>
      <c r="J194" s="58">
        <v>0.8</v>
      </c>
      <c r="K194" s="58">
        <v>5</v>
      </c>
      <c r="L194" s="58">
        <v>50</v>
      </c>
      <c r="M194" s="58">
        <v>80</v>
      </c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</row>
    <row r="195" spans="1:26" ht="14.25" customHeight="1">
      <c r="A195" s="59" t="s">
        <v>1930</v>
      </c>
      <c r="B195" s="58" t="s">
        <v>1907</v>
      </c>
      <c r="C195" s="58" t="s">
        <v>3</v>
      </c>
      <c r="D195" s="58" t="s">
        <v>155</v>
      </c>
      <c r="E195" s="58" t="s">
        <v>155</v>
      </c>
      <c r="F195" s="58" t="s">
        <v>1729</v>
      </c>
      <c r="G195" s="58">
        <v>90</v>
      </c>
      <c r="H195" s="58">
        <v>5</v>
      </c>
      <c r="I195" s="58">
        <v>100</v>
      </c>
      <c r="J195" s="58">
        <v>0.8</v>
      </c>
      <c r="K195" s="58">
        <v>5</v>
      </c>
      <c r="L195" s="58">
        <v>50</v>
      </c>
      <c r="M195" s="58">
        <v>90</v>
      </c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</row>
    <row r="196" spans="1:26" ht="14.25" customHeight="1">
      <c r="A196" s="59" t="s">
        <v>1931</v>
      </c>
      <c r="B196" s="58" t="s">
        <v>1907</v>
      </c>
      <c r="C196" s="58" t="s">
        <v>3</v>
      </c>
      <c r="D196" s="58" t="s">
        <v>155</v>
      </c>
      <c r="E196" s="58" t="s">
        <v>155</v>
      </c>
      <c r="F196" s="58" t="s">
        <v>1729</v>
      </c>
      <c r="G196" s="58">
        <v>100</v>
      </c>
      <c r="H196" s="58">
        <v>8</v>
      </c>
      <c r="I196" s="58">
        <v>150</v>
      </c>
      <c r="J196" s="58">
        <v>0.8</v>
      </c>
      <c r="K196" s="58">
        <v>8</v>
      </c>
      <c r="L196" s="58">
        <v>50</v>
      </c>
      <c r="M196" s="58">
        <v>100</v>
      </c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</row>
    <row r="197" spans="1:26" ht="14.25" customHeight="1">
      <c r="A197" s="59" t="s">
        <v>1932</v>
      </c>
      <c r="B197" s="58" t="s">
        <v>1933</v>
      </c>
      <c r="C197" s="58" t="s">
        <v>3</v>
      </c>
      <c r="D197" s="58" t="s">
        <v>155</v>
      </c>
      <c r="E197" s="58" t="s">
        <v>155</v>
      </c>
      <c r="F197" s="58" t="s">
        <v>1729</v>
      </c>
      <c r="G197" s="58">
        <v>100</v>
      </c>
      <c r="H197" s="58">
        <v>10</v>
      </c>
      <c r="I197" s="58">
        <v>150</v>
      </c>
      <c r="J197" s="58">
        <v>0.8</v>
      </c>
      <c r="K197" s="58">
        <v>10</v>
      </c>
      <c r="L197" s="58">
        <v>50</v>
      </c>
      <c r="M197" s="58">
        <v>100</v>
      </c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</row>
    <row r="198" spans="1:26" ht="14.25" customHeight="1">
      <c r="A198" s="59" t="s">
        <v>1934</v>
      </c>
      <c r="B198" s="58" t="s">
        <v>784</v>
      </c>
      <c r="C198" s="58" t="s">
        <v>3</v>
      </c>
      <c r="D198" s="58" t="s">
        <v>155</v>
      </c>
      <c r="E198" s="58" t="s">
        <v>155</v>
      </c>
      <c r="F198" s="58" t="s">
        <v>1729</v>
      </c>
      <c r="G198" s="58">
        <v>100</v>
      </c>
      <c r="H198" s="58">
        <v>10</v>
      </c>
      <c r="I198" s="58">
        <v>150</v>
      </c>
      <c r="J198" s="58">
        <v>0.8</v>
      </c>
      <c r="K198" s="58">
        <v>5</v>
      </c>
      <c r="L198" s="58">
        <v>50</v>
      </c>
      <c r="M198" s="58">
        <v>100</v>
      </c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</row>
    <row r="199" spans="1:26" ht="14.25" customHeight="1">
      <c r="A199" s="59" t="s">
        <v>1935</v>
      </c>
      <c r="B199" s="58" t="s">
        <v>1132</v>
      </c>
      <c r="C199" s="58" t="s">
        <v>3</v>
      </c>
      <c r="D199" s="58" t="s">
        <v>155</v>
      </c>
      <c r="E199" s="58" t="s">
        <v>155</v>
      </c>
      <c r="F199" s="58" t="s">
        <v>1729</v>
      </c>
      <c r="G199" s="58">
        <v>100</v>
      </c>
      <c r="H199" s="58">
        <v>10</v>
      </c>
      <c r="I199" s="58">
        <v>150</v>
      </c>
      <c r="J199" s="58">
        <v>0.8</v>
      </c>
      <c r="K199" s="58">
        <v>5</v>
      </c>
      <c r="L199" s="58">
        <v>50</v>
      </c>
      <c r="M199" s="58">
        <v>100</v>
      </c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</row>
    <row r="200" spans="1:26" ht="14.25" customHeight="1">
      <c r="A200" s="59" t="s">
        <v>1936</v>
      </c>
      <c r="B200" s="58" t="s">
        <v>1937</v>
      </c>
      <c r="C200" s="58" t="s">
        <v>3</v>
      </c>
      <c r="D200" s="58" t="s">
        <v>155</v>
      </c>
      <c r="E200" s="58" t="s">
        <v>155</v>
      </c>
      <c r="F200" s="58" t="s">
        <v>1729</v>
      </c>
      <c r="G200" s="58">
        <v>100</v>
      </c>
      <c r="H200" s="58">
        <v>10</v>
      </c>
      <c r="I200" s="58">
        <v>150</v>
      </c>
      <c r="J200" s="58">
        <v>0.8</v>
      </c>
      <c r="K200" s="58">
        <v>10</v>
      </c>
      <c r="L200" s="58">
        <v>50</v>
      </c>
      <c r="M200" s="58">
        <v>100</v>
      </c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</row>
    <row r="201" spans="1:26" ht="14.25" customHeight="1">
      <c r="A201" s="59" t="s">
        <v>1938</v>
      </c>
      <c r="B201" s="58" t="s">
        <v>1939</v>
      </c>
      <c r="C201" s="58" t="s">
        <v>3</v>
      </c>
      <c r="D201" s="58" t="s">
        <v>155</v>
      </c>
      <c r="E201" s="58" t="s">
        <v>155</v>
      </c>
      <c r="F201" s="58" t="s">
        <v>1729</v>
      </c>
      <c r="G201" s="58">
        <v>100</v>
      </c>
      <c r="H201" s="58">
        <v>10</v>
      </c>
      <c r="I201" s="58">
        <v>150</v>
      </c>
      <c r="J201" s="58">
        <v>0.8</v>
      </c>
      <c r="K201" s="58">
        <v>5</v>
      </c>
      <c r="L201" s="58">
        <v>50</v>
      </c>
      <c r="M201" s="58">
        <v>100</v>
      </c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</row>
    <row r="202" spans="1:26" ht="14.25" customHeight="1">
      <c r="A202" s="59" t="s">
        <v>1940</v>
      </c>
      <c r="B202" s="58" t="s">
        <v>1933</v>
      </c>
      <c r="C202" s="58" t="s">
        <v>3</v>
      </c>
      <c r="D202" s="58" t="s">
        <v>155</v>
      </c>
      <c r="E202" s="58" t="s">
        <v>155</v>
      </c>
      <c r="F202" s="58" t="s">
        <v>1729</v>
      </c>
      <c r="G202" s="58">
        <v>150</v>
      </c>
      <c r="H202" s="58">
        <v>10</v>
      </c>
      <c r="I202" s="58">
        <v>150</v>
      </c>
      <c r="J202" s="58">
        <v>0.9</v>
      </c>
      <c r="K202" s="58">
        <v>10</v>
      </c>
      <c r="L202" s="58">
        <v>50</v>
      </c>
      <c r="M202" s="58">
        <v>150</v>
      </c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</row>
    <row r="203" spans="1:26" ht="14.25" customHeight="1">
      <c r="A203" s="59" t="s">
        <v>1941</v>
      </c>
      <c r="B203" s="58" t="s">
        <v>784</v>
      </c>
      <c r="C203" s="58" t="s">
        <v>3</v>
      </c>
      <c r="D203" s="58" t="s">
        <v>155</v>
      </c>
      <c r="E203" s="58" t="s">
        <v>155</v>
      </c>
      <c r="F203" s="58" t="s">
        <v>1729</v>
      </c>
      <c r="G203" s="58">
        <v>150</v>
      </c>
      <c r="H203" s="58">
        <v>10</v>
      </c>
      <c r="I203" s="58">
        <v>150</v>
      </c>
      <c r="J203" s="58">
        <v>0.9</v>
      </c>
      <c r="K203" s="58">
        <v>5</v>
      </c>
      <c r="L203" s="58">
        <v>50</v>
      </c>
      <c r="M203" s="58">
        <v>150</v>
      </c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</row>
    <row r="204" spans="1:26" ht="14.25" customHeight="1">
      <c r="A204" s="59" t="s">
        <v>1942</v>
      </c>
      <c r="B204" s="58" t="s">
        <v>1132</v>
      </c>
      <c r="C204" s="58" t="s">
        <v>3</v>
      </c>
      <c r="D204" s="58" t="s">
        <v>155</v>
      </c>
      <c r="E204" s="58" t="s">
        <v>155</v>
      </c>
      <c r="F204" s="58" t="s">
        <v>1729</v>
      </c>
      <c r="G204" s="58">
        <v>150</v>
      </c>
      <c r="H204" s="58">
        <v>10</v>
      </c>
      <c r="I204" s="58">
        <v>150</v>
      </c>
      <c r="J204" s="58">
        <v>0.9</v>
      </c>
      <c r="K204" s="58">
        <v>5</v>
      </c>
      <c r="L204" s="58">
        <v>50</v>
      </c>
      <c r="M204" s="58">
        <v>150</v>
      </c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</row>
    <row r="205" spans="1:26" ht="14.25" customHeight="1">
      <c r="A205" s="59" t="s">
        <v>1943</v>
      </c>
      <c r="B205" s="58" t="s">
        <v>1937</v>
      </c>
      <c r="C205" s="58" t="s">
        <v>3</v>
      </c>
      <c r="D205" s="58" t="s">
        <v>155</v>
      </c>
      <c r="E205" s="58" t="s">
        <v>155</v>
      </c>
      <c r="F205" s="58" t="s">
        <v>1729</v>
      </c>
      <c r="G205" s="58">
        <v>150</v>
      </c>
      <c r="H205" s="58">
        <v>10</v>
      </c>
      <c r="I205" s="58">
        <v>150</v>
      </c>
      <c r="J205" s="58">
        <v>0.9</v>
      </c>
      <c r="K205" s="58">
        <v>10</v>
      </c>
      <c r="L205" s="58">
        <v>50</v>
      </c>
      <c r="M205" s="58">
        <v>150</v>
      </c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</row>
    <row r="206" spans="1:26" ht="14.25" customHeight="1">
      <c r="A206" s="59" t="s">
        <v>1944</v>
      </c>
      <c r="B206" s="58" t="s">
        <v>1939</v>
      </c>
      <c r="C206" s="58" t="s">
        <v>3</v>
      </c>
      <c r="D206" s="58" t="s">
        <v>155</v>
      </c>
      <c r="E206" s="58" t="s">
        <v>155</v>
      </c>
      <c r="F206" s="58" t="s">
        <v>1729</v>
      </c>
      <c r="G206" s="58">
        <v>150</v>
      </c>
      <c r="H206" s="58">
        <v>10</v>
      </c>
      <c r="I206" s="58">
        <v>150</v>
      </c>
      <c r="J206" s="58">
        <v>0.9</v>
      </c>
      <c r="K206" s="58">
        <v>5</v>
      </c>
      <c r="L206" s="58">
        <v>50</v>
      </c>
      <c r="M206" s="58">
        <v>150</v>
      </c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</row>
    <row r="207" spans="1:26" ht="14.25" customHeight="1">
      <c r="A207" s="59" t="s">
        <v>1945</v>
      </c>
      <c r="B207" s="58" t="s">
        <v>1933</v>
      </c>
      <c r="C207" s="58" t="s">
        <v>3</v>
      </c>
      <c r="D207" s="58" t="s">
        <v>155</v>
      </c>
      <c r="E207" s="58" t="s">
        <v>155</v>
      </c>
      <c r="F207" s="58" t="s">
        <v>1729</v>
      </c>
      <c r="G207" s="58">
        <v>200</v>
      </c>
      <c r="H207" s="58">
        <v>10</v>
      </c>
      <c r="I207" s="58">
        <v>150</v>
      </c>
      <c r="J207" s="58">
        <v>0.9</v>
      </c>
      <c r="K207" s="58">
        <v>10</v>
      </c>
      <c r="L207" s="58">
        <v>50</v>
      </c>
      <c r="M207" s="58">
        <v>200</v>
      </c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</row>
    <row r="208" spans="1:26" ht="14.25" customHeight="1">
      <c r="A208" s="59" t="s">
        <v>1946</v>
      </c>
      <c r="B208" s="58" t="s">
        <v>784</v>
      </c>
      <c r="C208" s="58" t="s">
        <v>3</v>
      </c>
      <c r="D208" s="58" t="s">
        <v>155</v>
      </c>
      <c r="E208" s="58" t="s">
        <v>155</v>
      </c>
      <c r="F208" s="58" t="s">
        <v>1729</v>
      </c>
      <c r="G208" s="58">
        <v>200</v>
      </c>
      <c r="H208" s="58">
        <v>10</v>
      </c>
      <c r="I208" s="58">
        <v>150</v>
      </c>
      <c r="J208" s="58">
        <v>0.9</v>
      </c>
      <c r="K208" s="58">
        <v>5</v>
      </c>
      <c r="L208" s="58">
        <v>50</v>
      </c>
      <c r="M208" s="58">
        <v>200</v>
      </c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</row>
    <row r="209" spans="1:26" ht="14.25" customHeight="1">
      <c r="A209" s="59" t="s">
        <v>1947</v>
      </c>
      <c r="B209" s="58" t="s">
        <v>1132</v>
      </c>
      <c r="C209" s="58" t="s">
        <v>3</v>
      </c>
      <c r="D209" s="58" t="s">
        <v>155</v>
      </c>
      <c r="E209" s="58" t="s">
        <v>155</v>
      </c>
      <c r="F209" s="58" t="s">
        <v>1729</v>
      </c>
      <c r="G209" s="58">
        <v>200</v>
      </c>
      <c r="H209" s="58">
        <v>10</v>
      </c>
      <c r="I209" s="58">
        <v>150</v>
      </c>
      <c r="J209" s="58">
        <v>0.9</v>
      </c>
      <c r="K209" s="58">
        <v>5</v>
      </c>
      <c r="L209" s="58">
        <v>50</v>
      </c>
      <c r="M209" s="58">
        <v>200</v>
      </c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</row>
    <row r="210" spans="1:26" ht="14.25" customHeight="1">
      <c r="A210" s="59" t="s">
        <v>1948</v>
      </c>
      <c r="B210" s="58" t="s">
        <v>1937</v>
      </c>
      <c r="C210" s="58" t="s">
        <v>3</v>
      </c>
      <c r="D210" s="58" t="s">
        <v>155</v>
      </c>
      <c r="E210" s="58" t="s">
        <v>155</v>
      </c>
      <c r="F210" s="58" t="s">
        <v>1729</v>
      </c>
      <c r="G210" s="58">
        <v>200</v>
      </c>
      <c r="H210" s="58">
        <v>10</v>
      </c>
      <c r="I210" s="58">
        <v>150</v>
      </c>
      <c r="J210" s="58">
        <v>0.9</v>
      </c>
      <c r="K210" s="58">
        <v>10</v>
      </c>
      <c r="L210" s="58">
        <v>50</v>
      </c>
      <c r="M210" s="58">
        <v>200</v>
      </c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</row>
    <row r="211" spans="1:26" ht="14.25" customHeight="1">
      <c r="A211" s="59" t="s">
        <v>1949</v>
      </c>
      <c r="B211" s="58" t="s">
        <v>1939</v>
      </c>
      <c r="C211" s="58" t="s">
        <v>3</v>
      </c>
      <c r="D211" s="58" t="s">
        <v>155</v>
      </c>
      <c r="E211" s="58" t="s">
        <v>155</v>
      </c>
      <c r="F211" s="58" t="s">
        <v>1729</v>
      </c>
      <c r="G211" s="58">
        <v>200</v>
      </c>
      <c r="H211" s="58">
        <v>10</v>
      </c>
      <c r="I211" s="58">
        <v>150</v>
      </c>
      <c r="J211" s="58">
        <v>0.9</v>
      </c>
      <c r="K211" s="58">
        <v>5</v>
      </c>
      <c r="L211" s="58">
        <v>50</v>
      </c>
      <c r="M211" s="58">
        <v>200</v>
      </c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</row>
    <row r="212" spans="1:26" ht="14.25" customHeight="1">
      <c r="A212" s="59" t="s">
        <v>1950</v>
      </c>
      <c r="B212" s="58" t="s">
        <v>1775</v>
      </c>
      <c r="C212" s="58" t="s">
        <v>3</v>
      </c>
      <c r="D212" s="58" t="s">
        <v>155</v>
      </c>
      <c r="E212" s="58" t="s">
        <v>155</v>
      </c>
      <c r="F212" s="58" t="s">
        <v>1729</v>
      </c>
      <c r="G212" s="58">
        <v>20</v>
      </c>
      <c r="H212" s="58">
        <v>1</v>
      </c>
      <c r="I212" s="58">
        <v>50</v>
      </c>
      <c r="J212" s="58">
        <v>0.45</v>
      </c>
      <c r="K212" s="58">
        <v>1</v>
      </c>
      <c r="L212" s="58">
        <v>400</v>
      </c>
      <c r="M212" s="58">
        <v>20</v>
      </c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</row>
    <row r="213" spans="1:26" ht="14.25" customHeight="1">
      <c r="A213" s="59" t="s">
        <v>1951</v>
      </c>
      <c r="B213" s="58" t="s">
        <v>1775</v>
      </c>
      <c r="C213" s="58" t="s">
        <v>3</v>
      </c>
      <c r="D213" s="58" t="s">
        <v>155</v>
      </c>
      <c r="E213" s="58" t="s">
        <v>155</v>
      </c>
      <c r="F213" s="58" t="s">
        <v>1729</v>
      </c>
      <c r="G213" s="58">
        <v>20</v>
      </c>
      <c r="H213" s="58">
        <v>1</v>
      </c>
      <c r="I213" s="58">
        <v>45</v>
      </c>
      <c r="J213" s="58">
        <v>0.34</v>
      </c>
      <c r="K213" s="58">
        <v>1</v>
      </c>
      <c r="L213" s="58">
        <v>600</v>
      </c>
      <c r="M213" s="58">
        <v>20</v>
      </c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</row>
    <row r="214" spans="1:26" ht="14.25" customHeight="1">
      <c r="A214" s="59" t="s">
        <v>1952</v>
      </c>
      <c r="B214" s="58" t="s">
        <v>1775</v>
      </c>
      <c r="C214" s="58" t="s">
        <v>3</v>
      </c>
      <c r="D214" s="58" t="s">
        <v>155</v>
      </c>
      <c r="E214" s="58" t="s">
        <v>133</v>
      </c>
      <c r="F214" s="58" t="s">
        <v>1729</v>
      </c>
      <c r="G214" s="58">
        <v>20</v>
      </c>
      <c r="H214" s="58">
        <v>1</v>
      </c>
      <c r="I214" s="58">
        <v>45</v>
      </c>
      <c r="J214" s="58">
        <v>0.34</v>
      </c>
      <c r="K214" s="58">
        <v>1</v>
      </c>
      <c r="L214" s="58">
        <v>600</v>
      </c>
      <c r="M214" s="58">
        <v>20</v>
      </c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</row>
    <row r="215" spans="1:26" ht="14.25" customHeight="1">
      <c r="A215" s="59" t="s">
        <v>1953</v>
      </c>
      <c r="B215" s="58" t="s">
        <v>1933</v>
      </c>
      <c r="C215" s="58" t="s">
        <v>3</v>
      </c>
      <c r="D215" s="58" t="s">
        <v>155</v>
      </c>
      <c r="E215" s="58" t="s">
        <v>155</v>
      </c>
      <c r="F215" s="58" t="s">
        <v>1729</v>
      </c>
      <c r="G215" s="58">
        <v>40</v>
      </c>
      <c r="H215" s="58">
        <v>10</v>
      </c>
      <c r="I215" s="58">
        <v>150</v>
      </c>
      <c r="J215" s="58">
        <v>0.7</v>
      </c>
      <c r="K215" s="58">
        <v>10</v>
      </c>
      <c r="L215" s="58">
        <v>50</v>
      </c>
      <c r="M215" s="58">
        <v>40</v>
      </c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</row>
    <row r="216" spans="1:26" ht="14.25" customHeight="1">
      <c r="A216" s="59" t="s">
        <v>1954</v>
      </c>
      <c r="B216" s="58" t="s">
        <v>784</v>
      </c>
      <c r="C216" s="58" t="s">
        <v>3</v>
      </c>
      <c r="D216" s="58" t="s">
        <v>155</v>
      </c>
      <c r="E216" s="58" t="s">
        <v>155</v>
      </c>
      <c r="F216" s="58" t="s">
        <v>1729</v>
      </c>
      <c r="G216" s="58">
        <v>40</v>
      </c>
      <c r="H216" s="58">
        <v>10</v>
      </c>
      <c r="I216" s="58">
        <v>150</v>
      </c>
      <c r="J216" s="58">
        <v>0.7</v>
      </c>
      <c r="K216" s="58">
        <v>5</v>
      </c>
      <c r="L216" s="58">
        <v>50</v>
      </c>
      <c r="M216" s="58">
        <v>40</v>
      </c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</row>
    <row r="217" spans="1:26" ht="14.25" customHeight="1">
      <c r="A217" s="59" t="s">
        <v>1955</v>
      </c>
      <c r="B217" s="58" t="s">
        <v>1132</v>
      </c>
      <c r="C217" s="58" t="s">
        <v>3</v>
      </c>
      <c r="D217" s="58" t="s">
        <v>155</v>
      </c>
      <c r="E217" s="58" t="s">
        <v>155</v>
      </c>
      <c r="F217" s="58" t="s">
        <v>1729</v>
      </c>
      <c r="G217" s="58">
        <v>40</v>
      </c>
      <c r="H217" s="58">
        <v>10</v>
      </c>
      <c r="I217" s="58">
        <v>150</v>
      </c>
      <c r="J217" s="58">
        <v>0.7</v>
      </c>
      <c r="K217" s="58">
        <v>5</v>
      </c>
      <c r="L217" s="58">
        <v>50</v>
      </c>
      <c r="M217" s="58">
        <v>40</v>
      </c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</row>
    <row r="218" spans="1:26" ht="14.25" customHeight="1">
      <c r="A218" s="59" t="s">
        <v>1956</v>
      </c>
      <c r="B218" s="58" t="s">
        <v>1937</v>
      </c>
      <c r="C218" s="58" t="s">
        <v>3</v>
      </c>
      <c r="D218" s="58" t="s">
        <v>155</v>
      </c>
      <c r="E218" s="58" t="s">
        <v>155</v>
      </c>
      <c r="F218" s="58" t="s">
        <v>1729</v>
      </c>
      <c r="G218" s="58">
        <v>40</v>
      </c>
      <c r="H218" s="58">
        <v>10</v>
      </c>
      <c r="I218" s="58">
        <v>150</v>
      </c>
      <c r="J218" s="58">
        <v>0.7</v>
      </c>
      <c r="K218" s="58">
        <v>10</v>
      </c>
      <c r="L218" s="58">
        <v>50</v>
      </c>
      <c r="M218" s="58">
        <v>40</v>
      </c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</row>
    <row r="219" spans="1:26" ht="14.25" customHeight="1">
      <c r="A219" s="59" t="s">
        <v>1957</v>
      </c>
      <c r="B219" s="58" t="s">
        <v>1939</v>
      </c>
      <c r="C219" s="58" t="s">
        <v>3</v>
      </c>
      <c r="D219" s="58" t="s">
        <v>155</v>
      </c>
      <c r="E219" s="58" t="s">
        <v>155</v>
      </c>
      <c r="F219" s="58" t="s">
        <v>1729</v>
      </c>
      <c r="G219" s="58">
        <v>40</v>
      </c>
      <c r="H219" s="58">
        <v>10</v>
      </c>
      <c r="I219" s="58">
        <v>150</v>
      </c>
      <c r="J219" s="58">
        <v>0.7</v>
      </c>
      <c r="K219" s="58">
        <v>5</v>
      </c>
      <c r="L219" s="58">
        <v>50</v>
      </c>
      <c r="M219" s="58">
        <v>40</v>
      </c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</row>
    <row r="220" spans="1:26" ht="14.25" customHeight="1">
      <c r="A220" s="59" t="s">
        <v>1958</v>
      </c>
      <c r="B220" s="58" t="s">
        <v>1755</v>
      </c>
      <c r="C220" s="58" t="s">
        <v>3</v>
      </c>
      <c r="D220" s="58" t="s">
        <v>155</v>
      </c>
      <c r="E220" s="58" t="s">
        <v>155</v>
      </c>
      <c r="F220" s="58" t="s">
        <v>1729</v>
      </c>
      <c r="G220" s="58">
        <v>40</v>
      </c>
      <c r="H220" s="58">
        <v>1</v>
      </c>
      <c r="I220" s="58">
        <v>22</v>
      </c>
      <c r="J220" s="58">
        <v>0.57999999999999996</v>
      </c>
      <c r="K220" s="58">
        <v>1</v>
      </c>
      <c r="L220" s="58">
        <v>50</v>
      </c>
      <c r="M220" s="58">
        <v>40</v>
      </c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</row>
    <row r="221" spans="1:26" ht="14.25" customHeight="1">
      <c r="A221" s="59" t="s">
        <v>1959</v>
      </c>
      <c r="B221" s="58" t="s">
        <v>1755</v>
      </c>
      <c r="C221" s="58" t="s">
        <v>3</v>
      </c>
      <c r="D221" s="58" t="s">
        <v>155</v>
      </c>
      <c r="E221" s="58" t="s">
        <v>133</v>
      </c>
      <c r="F221" s="58" t="s">
        <v>1729</v>
      </c>
      <c r="G221" s="58">
        <v>40</v>
      </c>
      <c r="H221" s="58">
        <v>1</v>
      </c>
      <c r="I221" s="58">
        <v>22</v>
      </c>
      <c r="J221" s="58">
        <v>0.57999999999999996</v>
      </c>
      <c r="K221" s="58">
        <v>1</v>
      </c>
      <c r="L221" s="58">
        <v>50</v>
      </c>
      <c r="M221" s="58">
        <v>40</v>
      </c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</row>
    <row r="222" spans="1:26" ht="14.25" customHeight="1">
      <c r="A222" s="59" t="s">
        <v>1960</v>
      </c>
      <c r="B222" s="58" t="s">
        <v>1775</v>
      </c>
      <c r="C222" s="58" t="s">
        <v>3</v>
      </c>
      <c r="D222" s="58" t="s">
        <v>155</v>
      </c>
      <c r="E222" s="58" t="s">
        <v>155</v>
      </c>
      <c r="F222" s="58" t="s">
        <v>1729</v>
      </c>
      <c r="G222" s="58">
        <v>40</v>
      </c>
      <c r="H222" s="58">
        <v>1</v>
      </c>
      <c r="I222" s="58">
        <v>40</v>
      </c>
      <c r="J222" s="58">
        <v>0.36</v>
      </c>
      <c r="K222" s="58">
        <v>1</v>
      </c>
      <c r="L222" s="58">
        <v>450</v>
      </c>
      <c r="M222" s="58">
        <v>40</v>
      </c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</row>
    <row r="223" spans="1:26" ht="14.25" customHeight="1">
      <c r="A223" s="59" t="s">
        <v>1961</v>
      </c>
      <c r="B223" s="58" t="s">
        <v>1933</v>
      </c>
      <c r="C223" s="58" t="s">
        <v>3</v>
      </c>
      <c r="D223" s="58" t="s">
        <v>155</v>
      </c>
      <c r="E223" s="58" t="s">
        <v>155</v>
      </c>
      <c r="F223" s="58" t="s">
        <v>1729</v>
      </c>
      <c r="G223" s="58">
        <v>45</v>
      </c>
      <c r="H223" s="58">
        <v>10</v>
      </c>
      <c r="I223" s="58">
        <v>150</v>
      </c>
      <c r="J223" s="58">
        <v>0.7</v>
      </c>
      <c r="K223" s="58">
        <v>10</v>
      </c>
      <c r="L223" s="58">
        <v>50</v>
      </c>
      <c r="M223" s="58">
        <v>45</v>
      </c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</row>
    <row r="224" spans="1:26" ht="14.25" customHeight="1">
      <c r="A224" s="59" t="s">
        <v>1962</v>
      </c>
      <c r="B224" s="58" t="s">
        <v>784</v>
      </c>
      <c r="C224" s="58" t="s">
        <v>3</v>
      </c>
      <c r="D224" s="58" t="s">
        <v>155</v>
      </c>
      <c r="E224" s="58" t="s">
        <v>155</v>
      </c>
      <c r="F224" s="58" t="s">
        <v>1729</v>
      </c>
      <c r="G224" s="58">
        <v>45</v>
      </c>
      <c r="H224" s="58">
        <v>10</v>
      </c>
      <c r="I224" s="58">
        <v>150</v>
      </c>
      <c r="J224" s="58">
        <v>0.7</v>
      </c>
      <c r="K224" s="58">
        <v>5</v>
      </c>
      <c r="L224" s="58">
        <v>50</v>
      </c>
      <c r="M224" s="58">
        <v>45</v>
      </c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</row>
    <row r="225" spans="1:26" ht="14.25" customHeight="1">
      <c r="A225" s="59" t="s">
        <v>1963</v>
      </c>
      <c r="B225" s="58" t="s">
        <v>1132</v>
      </c>
      <c r="C225" s="58" t="s">
        <v>3</v>
      </c>
      <c r="D225" s="58" t="s">
        <v>155</v>
      </c>
      <c r="E225" s="58" t="s">
        <v>155</v>
      </c>
      <c r="F225" s="58" t="s">
        <v>1729</v>
      </c>
      <c r="G225" s="58">
        <v>45</v>
      </c>
      <c r="H225" s="58">
        <v>10</v>
      </c>
      <c r="I225" s="58">
        <v>150</v>
      </c>
      <c r="J225" s="58">
        <v>0.7</v>
      </c>
      <c r="K225" s="58">
        <v>5</v>
      </c>
      <c r="L225" s="58">
        <v>50</v>
      </c>
      <c r="M225" s="58">
        <v>45</v>
      </c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</row>
    <row r="226" spans="1:26" ht="14.25" customHeight="1">
      <c r="A226" s="59" t="s">
        <v>1964</v>
      </c>
      <c r="B226" s="58" t="s">
        <v>1937</v>
      </c>
      <c r="C226" s="58" t="s">
        <v>3</v>
      </c>
      <c r="D226" s="58" t="s">
        <v>155</v>
      </c>
      <c r="E226" s="58" t="s">
        <v>155</v>
      </c>
      <c r="F226" s="58" t="s">
        <v>1729</v>
      </c>
      <c r="G226" s="58">
        <v>45</v>
      </c>
      <c r="H226" s="58">
        <v>10</v>
      </c>
      <c r="I226" s="58">
        <v>150</v>
      </c>
      <c r="J226" s="58">
        <v>0.7</v>
      </c>
      <c r="K226" s="58">
        <v>10</v>
      </c>
      <c r="L226" s="58">
        <v>50</v>
      </c>
      <c r="M226" s="58">
        <v>45</v>
      </c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</row>
    <row r="227" spans="1:26" ht="14.25" customHeight="1">
      <c r="A227" s="59" t="s">
        <v>1965</v>
      </c>
      <c r="B227" s="58" t="s">
        <v>1939</v>
      </c>
      <c r="C227" s="58" t="s">
        <v>3</v>
      </c>
      <c r="D227" s="58" t="s">
        <v>155</v>
      </c>
      <c r="E227" s="58" t="s">
        <v>155</v>
      </c>
      <c r="F227" s="58" t="s">
        <v>1729</v>
      </c>
      <c r="G227" s="58">
        <v>45</v>
      </c>
      <c r="H227" s="58">
        <v>10</v>
      </c>
      <c r="I227" s="58">
        <v>150</v>
      </c>
      <c r="J227" s="58">
        <v>0.7</v>
      </c>
      <c r="K227" s="58">
        <v>5</v>
      </c>
      <c r="L227" s="58">
        <v>50</v>
      </c>
      <c r="M227" s="58">
        <v>45</v>
      </c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</row>
    <row r="228" spans="1:26" ht="14.25" customHeight="1">
      <c r="A228" s="59" t="s">
        <v>1966</v>
      </c>
      <c r="B228" s="58" t="s">
        <v>1933</v>
      </c>
      <c r="C228" s="58" t="s">
        <v>3</v>
      </c>
      <c r="D228" s="58" t="s">
        <v>155</v>
      </c>
      <c r="E228" s="58" t="s">
        <v>155</v>
      </c>
      <c r="F228" s="58" t="s">
        <v>1729</v>
      </c>
      <c r="G228" s="58">
        <v>50</v>
      </c>
      <c r="H228" s="58">
        <v>10</v>
      </c>
      <c r="I228" s="58">
        <v>150</v>
      </c>
      <c r="J228" s="58">
        <v>0.75</v>
      </c>
      <c r="K228" s="58">
        <v>10</v>
      </c>
      <c r="L228" s="58">
        <v>50</v>
      </c>
      <c r="M228" s="58">
        <v>50</v>
      </c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</row>
    <row r="229" spans="1:26" ht="14.25" customHeight="1">
      <c r="A229" s="59" t="s">
        <v>1967</v>
      </c>
      <c r="B229" s="58" t="s">
        <v>784</v>
      </c>
      <c r="C229" s="58" t="s">
        <v>3</v>
      </c>
      <c r="D229" s="58" t="s">
        <v>155</v>
      </c>
      <c r="E229" s="58" t="s">
        <v>155</v>
      </c>
      <c r="F229" s="58" t="s">
        <v>1729</v>
      </c>
      <c r="G229" s="58">
        <v>50</v>
      </c>
      <c r="H229" s="58">
        <v>10</v>
      </c>
      <c r="I229" s="58">
        <v>150</v>
      </c>
      <c r="J229" s="58">
        <v>0.75</v>
      </c>
      <c r="K229" s="58">
        <v>5</v>
      </c>
      <c r="L229" s="58">
        <v>50</v>
      </c>
      <c r="M229" s="58">
        <v>50</v>
      </c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</row>
    <row r="230" spans="1:26" ht="14.25" customHeight="1">
      <c r="A230" s="59" t="s">
        <v>1968</v>
      </c>
      <c r="B230" s="58" t="s">
        <v>1132</v>
      </c>
      <c r="C230" s="58" t="s">
        <v>3</v>
      </c>
      <c r="D230" s="58" t="s">
        <v>155</v>
      </c>
      <c r="E230" s="58" t="s">
        <v>155</v>
      </c>
      <c r="F230" s="58" t="s">
        <v>1729</v>
      </c>
      <c r="G230" s="58">
        <v>50</v>
      </c>
      <c r="H230" s="58">
        <v>10</v>
      </c>
      <c r="I230" s="58">
        <v>150</v>
      </c>
      <c r="J230" s="58">
        <v>0.75</v>
      </c>
      <c r="K230" s="58">
        <v>5</v>
      </c>
      <c r="L230" s="58">
        <v>50</v>
      </c>
      <c r="M230" s="58">
        <v>50</v>
      </c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</row>
    <row r="231" spans="1:26" ht="14.25" customHeight="1">
      <c r="A231" s="59" t="s">
        <v>1969</v>
      </c>
      <c r="B231" s="58" t="s">
        <v>1937</v>
      </c>
      <c r="C231" s="58" t="s">
        <v>3</v>
      </c>
      <c r="D231" s="58" t="s">
        <v>155</v>
      </c>
      <c r="E231" s="58" t="s">
        <v>155</v>
      </c>
      <c r="F231" s="58" t="s">
        <v>1729</v>
      </c>
      <c r="G231" s="58">
        <v>50</v>
      </c>
      <c r="H231" s="58">
        <v>10</v>
      </c>
      <c r="I231" s="58">
        <v>150</v>
      </c>
      <c r="J231" s="58">
        <v>0.75</v>
      </c>
      <c r="K231" s="58">
        <v>10</v>
      </c>
      <c r="L231" s="58">
        <v>50</v>
      </c>
      <c r="M231" s="58">
        <v>50</v>
      </c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</row>
    <row r="232" spans="1:26" ht="14.25" customHeight="1">
      <c r="A232" s="59" t="s">
        <v>1970</v>
      </c>
      <c r="B232" s="58" t="s">
        <v>1939</v>
      </c>
      <c r="C232" s="58" t="s">
        <v>3</v>
      </c>
      <c r="D232" s="58" t="s">
        <v>155</v>
      </c>
      <c r="E232" s="58" t="s">
        <v>155</v>
      </c>
      <c r="F232" s="58" t="s">
        <v>1729</v>
      </c>
      <c r="G232" s="58">
        <v>50</v>
      </c>
      <c r="H232" s="58">
        <v>10</v>
      </c>
      <c r="I232" s="58">
        <v>150</v>
      </c>
      <c r="J232" s="58">
        <v>0.75</v>
      </c>
      <c r="K232" s="58">
        <v>5</v>
      </c>
      <c r="L232" s="58">
        <v>50</v>
      </c>
      <c r="M232" s="58">
        <v>50</v>
      </c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</row>
    <row r="233" spans="1:26" ht="14.25" customHeight="1">
      <c r="A233" s="59" t="s">
        <v>1971</v>
      </c>
      <c r="B233" s="58" t="s">
        <v>1933</v>
      </c>
      <c r="C233" s="58" t="s">
        <v>3</v>
      </c>
      <c r="D233" s="58" t="s">
        <v>155</v>
      </c>
      <c r="E233" s="58" t="s">
        <v>155</v>
      </c>
      <c r="F233" s="58" t="s">
        <v>1729</v>
      </c>
      <c r="G233" s="58">
        <v>60</v>
      </c>
      <c r="H233" s="58">
        <v>10</v>
      </c>
      <c r="I233" s="58">
        <v>150</v>
      </c>
      <c r="J233" s="58">
        <v>0.75</v>
      </c>
      <c r="K233" s="58">
        <v>10</v>
      </c>
      <c r="L233" s="58">
        <v>50</v>
      </c>
      <c r="M233" s="58">
        <v>60</v>
      </c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</row>
    <row r="234" spans="1:26" ht="14.25" customHeight="1">
      <c r="A234" s="59" t="s">
        <v>1972</v>
      </c>
      <c r="B234" s="58" t="s">
        <v>784</v>
      </c>
      <c r="C234" s="58" t="s">
        <v>3</v>
      </c>
      <c r="D234" s="58" t="s">
        <v>155</v>
      </c>
      <c r="E234" s="58" t="s">
        <v>155</v>
      </c>
      <c r="F234" s="58" t="s">
        <v>1729</v>
      </c>
      <c r="G234" s="58">
        <v>60</v>
      </c>
      <c r="H234" s="58">
        <v>10</v>
      </c>
      <c r="I234" s="58">
        <v>150</v>
      </c>
      <c r="J234" s="58">
        <v>0.75</v>
      </c>
      <c r="K234" s="58">
        <v>5</v>
      </c>
      <c r="L234" s="58">
        <v>50</v>
      </c>
      <c r="M234" s="58">
        <v>60</v>
      </c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</row>
    <row r="235" spans="1:26" ht="14.25" customHeight="1">
      <c r="A235" s="59" t="s">
        <v>1973</v>
      </c>
      <c r="B235" s="58" t="s">
        <v>1132</v>
      </c>
      <c r="C235" s="58" t="s">
        <v>3</v>
      </c>
      <c r="D235" s="58" t="s">
        <v>155</v>
      </c>
      <c r="E235" s="58" t="s">
        <v>155</v>
      </c>
      <c r="F235" s="58" t="s">
        <v>1729</v>
      </c>
      <c r="G235" s="58">
        <v>60</v>
      </c>
      <c r="H235" s="58">
        <v>10</v>
      </c>
      <c r="I235" s="58">
        <v>150</v>
      </c>
      <c r="J235" s="58">
        <v>0.75</v>
      </c>
      <c r="K235" s="58">
        <v>5</v>
      </c>
      <c r="L235" s="58">
        <v>50</v>
      </c>
      <c r="M235" s="58">
        <v>60</v>
      </c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</row>
    <row r="236" spans="1:26" ht="14.25" customHeight="1">
      <c r="A236" s="59" t="s">
        <v>1974</v>
      </c>
      <c r="B236" s="58" t="s">
        <v>1937</v>
      </c>
      <c r="C236" s="58" t="s">
        <v>3</v>
      </c>
      <c r="D236" s="58" t="s">
        <v>155</v>
      </c>
      <c r="E236" s="58" t="s">
        <v>155</v>
      </c>
      <c r="F236" s="58" t="s">
        <v>1729</v>
      </c>
      <c r="G236" s="58">
        <v>60</v>
      </c>
      <c r="H236" s="58">
        <v>10</v>
      </c>
      <c r="I236" s="58">
        <v>150</v>
      </c>
      <c r="J236" s="58">
        <v>0.75</v>
      </c>
      <c r="K236" s="58">
        <v>10</v>
      </c>
      <c r="L236" s="58">
        <v>50</v>
      </c>
      <c r="M236" s="58">
        <v>60</v>
      </c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</row>
    <row r="237" spans="1:26" ht="14.25" customHeight="1">
      <c r="A237" s="59" t="s">
        <v>1975</v>
      </c>
      <c r="B237" s="58" t="s">
        <v>1939</v>
      </c>
      <c r="C237" s="58" t="s">
        <v>3</v>
      </c>
      <c r="D237" s="58" t="s">
        <v>155</v>
      </c>
      <c r="E237" s="58" t="s">
        <v>155</v>
      </c>
      <c r="F237" s="58" t="s">
        <v>1729</v>
      </c>
      <c r="G237" s="58">
        <v>60</v>
      </c>
      <c r="H237" s="58">
        <v>10</v>
      </c>
      <c r="I237" s="58">
        <v>150</v>
      </c>
      <c r="J237" s="58">
        <v>0.75</v>
      </c>
      <c r="K237" s="58">
        <v>5</v>
      </c>
      <c r="L237" s="58">
        <v>50</v>
      </c>
      <c r="M237" s="58">
        <v>60</v>
      </c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</row>
    <row r="238" spans="1:26" ht="14.25" customHeight="1">
      <c r="A238" s="59" t="s">
        <v>1976</v>
      </c>
      <c r="B238" s="58" t="s">
        <v>1755</v>
      </c>
      <c r="C238" s="58" t="s">
        <v>3</v>
      </c>
      <c r="D238" s="58" t="s">
        <v>155</v>
      </c>
      <c r="E238" s="58" t="s">
        <v>155</v>
      </c>
      <c r="F238" s="58" t="s">
        <v>1729</v>
      </c>
      <c r="G238" s="58">
        <v>60</v>
      </c>
      <c r="H238" s="58">
        <v>1</v>
      </c>
      <c r="I238" s="58">
        <v>20</v>
      </c>
      <c r="J238" s="58">
        <v>0.68</v>
      </c>
      <c r="K238" s="58">
        <v>1</v>
      </c>
      <c r="L238" s="58">
        <v>50</v>
      </c>
      <c r="M238" s="58">
        <v>60</v>
      </c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</row>
    <row r="239" spans="1:26" ht="14.25" customHeight="1">
      <c r="A239" s="59" t="s">
        <v>1977</v>
      </c>
      <c r="B239" s="58" t="s">
        <v>1933</v>
      </c>
      <c r="C239" s="58" t="s">
        <v>3</v>
      </c>
      <c r="D239" s="58" t="s">
        <v>155</v>
      </c>
      <c r="E239" s="58" t="s">
        <v>155</v>
      </c>
      <c r="F239" s="58" t="s">
        <v>1729</v>
      </c>
      <c r="G239" s="58">
        <v>80</v>
      </c>
      <c r="H239" s="58">
        <v>10</v>
      </c>
      <c r="I239" s="58">
        <v>150</v>
      </c>
      <c r="J239" s="58">
        <v>0.8</v>
      </c>
      <c r="K239" s="58">
        <v>10</v>
      </c>
      <c r="L239" s="58">
        <v>50</v>
      </c>
      <c r="M239" s="58">
        <v>80</v>
      </c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</row>
    <row r="240" spans="1:26" ht="14.25" customHeight="1">
      <c r="A240" s="59" t="s">
        <v>1978</v>
      </c>
      <c r="B240" s="58" t="s">
        <v>784</v>
      </c>
      <c r="C240" s="58" t="s">
        <v>3</v>
      </c>
      <c r="D240" s="58" t="s">
        <v>155</v>
      </c>
      <c r="E240" s="58" t="s">
        <v>155</v>
      </c>
      <c r="F240" s="58" t="s">
        <v>1729</v>
      </c>
      <c r="G240" s="58">
        <v>80</v>
      </c>
      <c r="H240" s="58">
        <v>10</v>
      </c>
      <c r="I240" s="58">
        <v>150</v>
      </c>
      <c r="J240" s="58">
        <v>0.8</v>
      </c>
      <c r="K240" s="58">
        <v>5</v>
      </c>
      <c r="L240" s="58">
        <v>50</v>
      </c>
      <c r="M240" s="58">
        <v>80</v>
      </c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</row>
    <row r="241" spans="1:26" ht="14.25" customHeight="1">
      <c r="A241" s="59" t="s">
        <v>1979</v>
      </c>
      <c r="B241" s="58" t="s">
        <v>1132</v>
      </c>
      <c r="C241" s="58" t="s">
        <v>3</v>
      </c>
      <c r="D241" s="58" t="s">
        <v>155</v>
      </c>
      <c r="E241" s="58" t="s">
        <v>155</v>
      </c>
      <c r="F241" s="58" t="s">
        <v>1729</v>
      </c>
      <c r="G241" s="58">
        <v>80</v>
      </c>
      <c r="H241" s="58">
        <v>10</v>
      </c>
      <c r="I241" s="58">
        <v>150</v>
      </c>
      <c r="J241" s="58">
        <v>0.8</v>
      </c>
      <c r="K241" s="58">
        <v>5</v>
      </c>
      <c r="L241" s="58">
        <v>50</v>
      </c>
      <c r="M241" s="58">
        <v>80</v>
      </c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</row>
    <row r="242" spans="1:26" ht="14.25" customHeight="1">
      <c r="A242" s="59" t="s">
        <v>1980</v>
      </c>
      <c r="B242" s="58" t="s">
        <v>1937</v>
      </c>
      <c r="C242" s="58" t="s">
        <v>3</v>
      </c>
      <c r="D242" s="58" t="s">
        <v>155</v>
      </c>
      <c r="E242" s="58" t="s">
        <v>155</v>
      </c>
      <c r="F242" s="58" t="s">
        <v>1729</v>
      </c>
      <c r="G242" s="58">
        <v>80</v>
      </c>
      <c r="H242" s="58">
        <v>10</v>
      </c>
      <c r="I242" s="58">
        <v>150</v>
      </c>
      <c r="J242" s="58">
        <v>0.8</v>
      </c>
      <c r="K242" s="58">
        <v>10</v>
      </c>
      <c r="L242" s="58">
        <v>50</v>
      </c>
      <c r="M242" s="58">
        <v>80</v>
      </c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</row>
    <row r="243" spans="1:26" ht="14.25" customHeight="1">
      <c r="A243" s="59" t="s">
        <v>1981</v>
      </c>
      <c r="B243" s="58" t="s">
        <v>1939</v>
      </c>
      <c r="C243" s="58" t="s">
        <v>3</v>
      </c>
      <c r="D243" s="58" t="s">
        <v>155</v>
      </c>
      <c r="E243" s="58" t="s">
        <v>155</v>
      </c>
      <c r="F243" s="58" t="s">
        <v>1729</v>
      </c>
      <c r="G243" s="58">
        <v>80</v>
      </c>
      <c r="H243" s="58">
        <v>10</v>
      </c>
      <c r="I243" s="58">
        <v>150</v>
      </c>
      <c r="J243" s="58">
        <v>0.8</v>
      </c>
      <c r="K243" s="58">
        <v>5</v>
      </c>
      <c r="L243" s="58">
        <v>50</v>
      </c>
      <c r="M243" s="58">
        <v>80</v>
      </c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</row>
    <row r="244" spans="1:26" ht="14.25" customHeight="1">
      <c r="A244" s="59" t="s">
        <v>1982</v>
      </c>
      <c r="B244" s="58" t="s">
        <v>1933</v>
      </c>
      <c r="C244" s="58" t="s">
        <v>3</v>
      </c>
      <c r="D244" s="58" t="s">
        <v>155</v>
      </c>
      <c r="E244" s="58" t="s">
        <v>155</v>
      </c>
      <c r="F244" s="58" t="s">
        <v>1729</v>
      </c>
      <c r="G244" s="58">
        <v>90</v>
      </c>
      <c r="H244" s="58">
        <v>10</v>
      </c>
      <c r="I244" s="58">
        <v>150</v>
      </c>
      <c r="J244" s="58">
        <v>0.8</v>
      </c>
      <c r="K244" s="58">
        <v>10</v>
      </c>
      <c r="L244" s="58">
        <v>50</v>
      </c>
      <c r="M244" s="58">
        <v>90</v>
      </c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</row>
    <row r="245" spans="1:26" ht="14.25" customHeight="1">
      <c r="A245" s="59" t="s">
        <v>1983</v>
      </c>
      <c r="B245" s="58" t="s">
        <v>784</v>
      </c>
      <c r="C245" s="58" t="s">
        <v>3</v>
      </c>
      <c r="D245" s="58" t="s">
        <v>155</v>
      </c>
      <c r="E245" s="58" t="s">
        <v>155</v>
      </c>
      <c r="F245" s="58" t="s">
        <v>1729</v>
      </c>
      <c r="G245" s="58">
        <v>90</v>
      </c>
      <c r="H245" s="58">
        <v>10</v>
      </c>
      <c r="I245" s="58">
        <v>150</v>
      </c>
      <c r="J245" s="58">
        <v>0.8</v>
      </c>
      <c r="K245" s="58">
        <v>5</v>
      </c>
      <c r="L245" s="58">
        <v>50</v>
      </c>
      <c r="M245" s="58">
        <v>90</v>
      </c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</row>
    <row r="246" spans="1:26" ht="14.25" customHeight="1">
      <c r="A246" s="59" t="s">
        <v>1984</v>
      </c>
      <c r="B246" s="58" t="s">
        <v>1132</v>
      </c>
      <c r="C246" s="58" t="s">
        <v>3</v>
      </c>
      <c r="D246" s="58" t="s">
        <v>155</v>
      </c>
      <c r="E246" s="58" t="s">
        <v>155</v>
      </c>
      <c r="F246" s="58" t="s">
        <v>1729</v>
      </c>
      <c r="G246" s="58">
        <v>90</v>
      </c>
      <c r="H246" s="58">
        <v>10</v>
      </c>
      <c r="I246" s="58">
        <v>150</v>
      </c>
      <c r="J246" s="58">
        <v>0.8</v>
      </c>
      <c r="K246" s="58">
        <v>5</v>
      </c>
      <c r="L246" s="58">
        <v>50</v>
      </c>
      <c r="M246" s="58">
        <v>90</v>
      </c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</row>
    <row r="247" spans="1:26" ht="14.25" customHeight="1">
      <c r="A247" s="59" t="s">
        <v>1985</v>
      </c>
      <c r="B247" s="58" t="s">
        <v>1937</v>
      </c>
      <c r="C247" s="58" t="s">
        <v>3</v>
      </c>
      <c r="D247" s="58" t="s">
        <v>155</v>
      </c>
      <c r="E247" s="58" t="s">
        <v>155</v>
      </c>
      <c r="F247" s="58" t="s">
        <v>1729</v>
      </c>
      <c r="G247" s="58">
        <v>90</v>
      </c>
      <c r="H247" s="58">
        <v>10</v>
      </c>
      <c r="I247" s="58">
        <v>150</v>
      </c>
      <c r="J247" s="58">
        <v>0.8</v>
      </c>
      <c r="K247" s="58">
        <v>10</v>
      </c>
      <c r="L247" s="58">
        <v>50</v>
      </c>
      <c r="M247" s="58">
        <v>90</v>
      </c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</row>
    <row r="248" spans="1:26" ht="14.25" customHeight="1">
      <c r="A248" s="59" t="s">
        <v>1986</v>
      </c>
      <c r="B248" s="58" t="s">
        <v>1939</v>
      </c>
      <c r="C248" s="58" t="s">
        <v>3</v>
      </c>
      <c r="D248" s="58" t="s">
        <v>155</v>
      </c>
      <c r="E248" s="58" t="s">
        <v>155</v>
      </c>
      <c r="F248" s="58" t="s">
        <v>1729</v>
      </c>
      <c r="G248" s="58">
        <v>90</v>
      </c>
      <c r="H248" s="58">
        <v>10</v>
      </c>
      <c r="I248" s="58">
        <v>150</v>
      </c>
      <c r="J248" s="58">
        <v>0.8</v>
      </c>
      <c r="K248" s="58">
        <v>5</v>
      </c>
      <c r="L248" s="58">
        <v>50</v>
      </c>
      <c r="M248" s="58">
        <v>90</v>
      </c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</row>
    <row r="249" spans="1:26" ht="14.25" customHeight="1">
      <c r="A249" s="59" t="s">
        <v>1987</v>
      </c>
      <c r="B249" s="58" t="s">
        <v>784</v>
      </c>
      <c r="C249" s="58" t="s">
        <v>3</v>
      </c>
      <c r="D249" s="58" t="s">
        <v>155</v>
      </c>
      <c r="E249" s="58" t="s">
        <v>155</v>
      </c>
      <c r="F249" s="58" t="s">
        <v>1745</v>
      </c>
      <c r="G249" s="58">
        <v>150</v>
      </c>
      <c r="H249" s="58">
        <v>10</v>
      </c>
      <c r="I249" s="58">
        <v>120</v>
      </c>
      <c r="J249" s="58">
        <v>0.85</v>
      </c>
      <c r="K249" s="58">
        <v>5</v>
      </c>
      <c r="L249" s="58">
        <v>0.5</v>
      </c>
      <c r="M249" s="58">
        <v>150</v>
      </c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</row>
    <row r="250" spans="1:26" ht="14.25" customHeight="1">
      <c r="A250" s="59" t="s">
        <v>1988</v>
      </c>
      <c r="B250" s="58" t="s">
        <v>1132</v>
      </c>
      <c r="C250" s="58" t="s">
        <v>3</v>
      </c>
      <c r="D250" s="58" t="s">
        <v>155</v>
      </c>
      <c r="E250" s="58" t="s">
        <v>155</v>
      </c>
      <c r="F250" s="58" t="s">
        <v>1745</v>
      </c>
      <c r="G250" s="58">
        <v>150</v>
      </c>
      <c r="H250" s="58">
        <v>10</v>
      </c>
      <c r="I250" s="58">
        <v>120</v>
      </c>
      <c r="J250" s="58">
        <v>0.85</v>
      </c>
      <c r="K250" s="58">
        <v>5</v>
      </c>
      <c r="L250" s="58">
        <v>0.5</v>
      </c>
      <c r="M250" s="58">
        <v>150</v>
      </c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</row>
    <row r="251" spans="1:26" ht="14.25" customHeight="1">
      <c r="A251" s="59" t="s">
        <v>1989</v>
      </c>
      <c r="B251" s="58" t="s">
        <v>1939</v>
      </c>
      <c r="C251" s="58" t="s">
        <v>3</v>
      </c>
      <c r="D251" s="58" t="s">
        <v>155</v>
      </c>
      <c r="E251" s="58" t="s">
        <v>155</v>
      </c>
      <c r="F251" s="58" t="s">
        <v>1745</v>
      </c>
      <c r="G251" s="58">
        <v>150</v>
      </c>
      <c r="H251" s="58">
        <v>10</v>
      </c>
      <c r="I251" s="58">
        <v>120</v>
      </c>
      <c r="J251" s="58">
        <v>0.85</v>
      </c>
      <c r="K251" s="58">
        <v>5</v>
      </c>
      <c r="L251" s="58">
        <v>0.5</v>
      </c>
      <c r="M251" s="58">
        <v>150</v>
      </c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</row>
    <row r="252" spans="1:26" ht="14.25" customHeight="1">
      <c r="A252" s="59" t="s">
        <v>1990</v>
      </c>
      <c r="B252" s="58" t="s">
        <v>1830</v>
      </c>
      <c r="C252" s="58" t="s">
        <v>3</v>
      </c>
      <c r="D252" s="58" t="s">
        <v>155</v>
      </c>
      <c r="E252" s="58" t="s">
        <v>155</v>
      </c>
      <c r="F252" s="58" t="s">
        <v>1729</v>
      </c>
      <c r="G252" s="58">
        <v>100</v>
      </c>
      <c r="H252" s="58">
        <v>1</v>
      </c>
      <c r="I252" s="58">
        <v>30</v>
      </c>
      <c r="J252" s="58">
        <v>0.8</v>
      </c>
      <c r="K252" s="58">
        <v>1</v>
      </c>
      <c r="L252" s="58">
        <v>50</v>
      </c>
      <c r="M252" s="58">
        <v>100</v>
      </c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</row>
    <row r="253" spans="1:26" ht="14.25" customHeight="1">
      <c r="A253" s="59" t="s">
        <v>1991</v>
      </c>
      <c r="B253" s="58" t="s">
        <v>1830</v>
      </c>
      <c r="C253" s="58" t="s">
        <v>3</v>
      </c>
      <c r="D253" s="58" t="s">
        <v>155</v>
      </c>
      <c r="E253" s="58" t="s">
        <v>155</v>
      </c>
      <c r="F253" s="58" t="s">
        <v>1729</v>
      </c>
      <c r="G253" s="58">
        <v>150</v>
      </c>
      <c r="H253" s="58">
        <v>1</v>
      </c>
      <c r="I253" s="58">
        <v>30</v>
      </c>
      <c r="J253" s="58">
        <v>0.9</v>
      </c>
      <c r="K253" s="58">
        <v>1</v>
      </c>
      <c r="L253" s="58">
        <v>50</v>
      </c>
      <c r="M253" s="58">
        <v>150</v>
      </c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</row>
    <row r="254" spans="1:26" ht="14.25" customHeight="1">
      <c r="A254" s="59" t="s">
        <v>1992</v>
      </c>
      <c r="B254" s="58" t="s">
        <v>1830</v>
      </c>
      <c r="C254" s="58" t="s">
        <v>3</v>
      </c>
      <c r="D254" s="58" t="s">
        <v>155</v>
      </c>
      <c r="E254" s="58" t="s">
        <v>155</v>
      </c>
      <c r="F254" s="58" t="s">
        <v>1729</v>
      </c>
      <c r="G254" s="58">
        <v>200</v>
      </c>
      <c r="H254" s="58">
        <v>1</v>
      </c>
      <c r="I254" s="58">
        <v>30</v>
      </c>
      <c r="J254" s="58">
        <v>0.9</v>
      </c>
      <c r="K254" s="58">
        <v>1</v>
      </c>
      <c r="L254" s="58">
        <v>50</v>
      </c>
      <c r="M254" s="58">
        <v>200</v>
      </c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</row>
    <row r="255" spans="1:26" ht="14.25" customHeight="1">
      <c r="A255" s="59" t="s">
        <v>1993</v>
      </c>
      <c r="B255" s="58" t="s">
        <v>1933</v>
      </c>
      <c r="C255" s="58" t="s">
        <v>3</v>
      </c>
      <c r="D255" s="58" t="s">
        <v>155</v>
      </c>
      <c r="E255" s="58" t="s">
        <v>155</v>
      </c>
      <c r="F255" s="58" t="s">
        <v>1729</v>
      </c>
      <c r="G255" s="58">
        <v>45</v>
      </c>
      <c r="H255" s="58">
        <v>15</v>
      </c>
      <c r="I255" s="58">
        <v>280</v>
      </c>
      <c r="J255" s="58">
        <v>0.64</v>
      </c>
      <c r="K255" s="58">
        <v>15</v>
      </c>
      <c r="L255" s="58">
        <v>50</v>
      </c>
      <c r="M255" s="58">
        <v>45</v>
      </c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</row>
    <row r="256" spans="1:26" ht="14.25" customHeight="1">
      <c r="A256" s="59" t="s">
        <v>1994</v>
      </c>
      <c r="B256" s="58" t="s">
        <v>1933</v>
      </c>
      <c r="C256" s="58" t="s">
        <v>3</v>
      </c>
      <c r="D256" s="58" t="s">
        <v>155</v>
      </c>
      <c r="E256" s="58" t="s">
        <v>155</v>
      </c>
      <c r="F256" s="58" t="s">
        <v>1729</v>
      </c>
      <c r="G256" s="58">
        <v>60</v>
      </c>
      <c r="H256" s="58">
        <v>15</v>
      </c>
      <c r="I256" s="58">
        <v>280</v>
      </c>
      <c r="J256" s="58">
        <v>0.75</v>
      </c>
      <c r="K256" s="58">
        <v>15</v>
      </c>
      <c r="L256" s="58">
        <v>50</v>
      </c>
      <c r="M256" s="58">
        <v>60</v>
      </c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</row>
    <row r="257" spans="1:26" ht="14.25" customHeight="1">
      <c r="A257" s="59" t="s">
        <v>1995</v>
      </c>
      <c r="B257" s="58" t="s">
        <v>784</v>
      </c>
      <c r="C257" s="58" t="s">
        <v>3</v>
      </c>
      <c r="D257" s="58" t="s">
        <v>155</v>
      </c>
      <c r="E257" s="58" t="s">
        <v>155</v>
      </c>
      <c r="F257" s="58" t="s">
        <v>1729</v>
      </c>
      <c r="G257" s="58">
        <v>100</v>
      </c>
      <c r="H257" s="58">
        <v>16</v>
      </c>
      <c r="I257" s="58">
        <v>150</v>
      </c>
      <c r="J257" s="58">
        <v>0.8</v>
      </c>
      <c r="K257" s="58">
        <v>8</v>
      </c>
      <c r="L257" s="58">
        <v>50</v>
      </c>
      <c r="M257" s="58">
        <v>100</v>
      </c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</row>
    <row r="258" spans="1:26" ht="14.25" customHeight="1">
      <c r="A258" s="59" t="s">
        <v>1996</v>
      </c>
      <c r="B258" s="58" t="s">
        <v>1132</v>
      </c>
      <c r="C258" s="58" t="s">
        <v>3</v>
      </c>
      <c r="D258" s="58" t="s">
        <v>155</v>
      </c>
      <c r="E258" s="58" t="s">
        <v>155</v>
      </c>
      <c r="F258" s="58" t="s">
        <v>1729</v>
      </c>
      <c r="G258" s="58">
        <v>100</v>
      </c>
      <c r="H258" s="58">
        <v>16</v>
      </c>
      <c r="I258" s="58">
        <v>150</v>
      </c>
      <c r="J258" s="58">
        <v>0.8</v>
      </c>
      <c r="K258" s="58">
        <v>8</v>
      </c>
      <c r="L258" s="58">
        <v>50</v>
      </c>
      <c r="M258" s="58">
        <v>100</v>
      </c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</row>
    <row r="259" spans="1:26" ht="14.25" customHeight="1">
      <c r="A259" s="59" t="s">
        <v>1997</v>
      </c>
      <c r="B259" s="58" t="s">
        <v>1939</v>
      </c>
      <c r="C259" s="58" t="s">
        <v>3</v>
      </c>
      <c r="D259" s="58" t="s">
        <v>155</v>
      </c>
      <c r="E259" s="58" t="s">
        <v>155</v>
      </c>
      <c r="F259" s="58" t="s">
        <v>1729</v>
      </c>
      <c r="G259" s="58">
        <v>100</v>
      </c>
      <c r="H259" s="58">
        <v>16</v>
      </c>
      <c r="I259" s="58">
        <v>150</v>
      </c>
      <c r="J259" s="58">
        <v>0.8</v>
      </c>
      <c r="K259" s="58">
        <v>8</v>
      </c>
      <c r="L259" s="58">
        <v>50</v>
      </c>
      <c r="M259" s="58">
        <v>100</v>
      </c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</row>
    <row r="260" spans="1:26" ht="14.25" customHeight="1">
      <c r="A260" s="59" t="s">
        <v>1998</v>
      </c>
      <c r="B260" s="58" t="s">
        <v>784</v>
      </c>
      <c r="C260" s="58" t="s">
        <v>3</v>
      </c>
      <c r="D260" s="58" t="s">
        <v>155</v>
      </c>
      <c r="E260" s="58" t="s">
        <v>155</v>
      </c>
      <c r="F260" s="58" t="s">
        <v>1729</v>
      </c>
      <c r="G260" s="58">
        <v>150</v>
      </c>
      <c r="H260" s="58">
        <v>16</v>
      </c>
      <c r="I260" s="58">
        <v>150</v>
      </c>
      <c r="J260" s="58">
        <v>0.9</v>
      </c>
      <c r="K260" s="58">
        <v>8</v>
      </c>
      <c r="L260" s="58">
        <v>50</v>
      </c>
      <c r="M260" s="58">
        <v>150</v>
      </c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</row>
    <row r="261" spans="1:26" ht="14.25" customHeight="1">
      <c r="A261" s="59" t="s">
        <v>1999</v>
      </c>
      <c r="B261" s="58" t="s">
        <v>1132</v>
      </c>
      <c r="C261" s="58" t="s">
        <v>3</v>
      </c>
      <c r="D261" s="58" t="s">
        <v>155</v>
      </c>
      <c r="E261" s="58" t="s">
        <v>155</v>
      </c>
      <c r="F261" s="58" t="s">
        <v>1729</v>
      </c>
      <c r="G261" s="58">
        <v>150</v>
      </c>
      <c r="H261" s="58">
        <v>16</v>
      </c>
      <c r="I261" s="58">
        <v>150</v>
      </c>
      <c r="J261" s="58">
        <v>0.9</v>
      </c>
      <c r="K261" s="58">
        <v>8</v>
      </c>
      <c r="L261" s="58">
        <v>50</v>
      </c>
      <c r="M261" s="58">
        <v>150</v>
      </c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</row>
    <row r="262" spans="1:26" ht="14.25" customHeight="1">
      <c r="A262" s="59" t="s">
        <v>2000</v>
      </c>
      <c r="B262" s="58" t="s">
        <v>1939</v>
      </c>
      <c r="C262" s="58" t="s">
        <v>3</v>
      </c>
      <c r="D262" s="58" t="s">
        <v>155</v>
      </c>
      <c r="E262" s="58" t="s">
        <v>155</v>
      </c>
      <c r="F262" s="58" t="s">
        <v>1729</v>
      </c>
      <c r="G262" s="58">
        <v>150</v>
      </c>
      <c r="H262" s="58">
        <v>16</v>
      </c>
      <c r="I262" s="58">
        <v>150</v>
      </c>
      <c r="J262" s="58">
        <v>0.9</v>
      </c>
      <c r="K262" s="58">
        <v>8</v>
      </c>
      <c r="L262" s="58">
        <v>50</v>
      </c>
      <c r="M262" s="58">
        <v>150</v>
      </c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</row>
    <row r="263" spans="1:26" ht="14.25" customHeight="1">
      <c r="A263" s="59" t="s">
        <v>2001</v>
      </c>
      <c r="B263" s="58" t="s">
        <v>784</v>
      </c>
      <c r="C263" s="58" t="s">
        <v>3</v>
      </c>
      <c r="D263" s="58" t="s">
        <v>155</v>
      </c>
      <c r="E263" s="58" t="s">
        <v>155</v>
      </c>
      <c r="F263" s="58" t="s">
        <v>1729</v>
      </c>
      <c r="G263" s="58">
        <v>200</v>
      </c>
      <c r="H263" s="58">
        <v>16</v>
      </c>
      <c r="I263" s="58">
        <v>150</v>
      </c>
      <c r="J263" s="58">
        <v>0.9</v>
      </c>
      <c r="K263" s="58">
        <v>8</v>
      </c>
      <c r="L263" s="58">
        <v>50</v>
      </c>
      <c r="M263" s="58">
        <v>200</v>
      </c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</row>
    <row r="264" spans="1:26" ht="14.25" customHeight="1">
      <c r="A264" s="59" t="s">
        <v>2002</v>
      </c>
      <c r="B264" s="58" t="s">
        <v>1132</v>
      </c>
      <c r="C264" s="58" t="s">
        <v>3</v>
      </c>
      <c r="D264" s="58" t="s">
        <v>155</v>
      </c>
      <c r="E264" s="58" t="s">
        <v>155</v>
      </c>
      <c r="F264" s="58" t="s">
        <v>1729</v>
      </c>
      <c r="G264" s="58">
        <v>200</v>
      </c>
      <c r="H264" s="58">
        <v>16</v>
      </c>
      <c r="I264" s="58">
        <v>150</v>
      </c>
      <c r="J264" s="58">
        <v>0.9</v>
      </c>
      <c r="K264" s="58">
        <v>8</v>
      </c>
      <c r="L264" s="58">
        <v>50</v>
      </c>
      <c r="M264" s="58">
        <v>200</v>
      </c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</row>
    <row r="265" spans="1:26" ht="14.25" customHeight="1">
      <c r="A265" s="59" t="s">
        <v>2003</v>
      </c>
      <c r="B265" s="58" t="s">
        <v>1939</v>
      </c>
      <c r="C265" s="58" t="s">
        <v>3</v>
      </c>
      <c r="D265" s="58" t="s">
        <v>155</v>
      </c>
      <c r="E265" s="58" t="s">
        <v>155</v>
      </c>
      <c r="F265" s="58" t="s">
        <v>1729</v>
      </c>
      <c r="G265" s="58">
        <v>200</v>
      </c>
      <c r="H265" s="58">
        <v>16</v>
      </c>
      <c r="I265" s="58">
        <v>150</v>
      </c>
      <c r="J265" s="58">
        <v>0.9</v>
      </c>
      <c r="K265" s="58">
        <v>8</v>
      </c>
      <c r="L265" s="58">
        <v>50</v>
      </c>
      <c r="M265" s="58">
        <v>200</v>
      </c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</row>
    <row r="266" spans="1:26" ht="14.25" customHeight="1">
      <c r="A266" s="59" t="s">
        <v>2004</v>
      </c>
      <c r="B266" s="58" t="s">
        <v>784</v>
      </c>
      <c r="C266" s="58" t="s">
        <v>3</v>
      </c>
      <c r="D266" s="58" t="s">
        <v>155</v>
      </c>
      <c r="E266" s="58" t="s">
        <v>155</v>
      </c>
      <c r="F266" s="58" t="s">
        <v>1729</v>
      </c>
      <c r="G266" s="58">
        <v>40</v>
      </c>
      <c r="H266" s="58">
        <v>16</v>
      </c>
      <c r="I266" s="58">
        <v>150</v>
      </c>
      <c r="J266" s="58">
        <v>0.7</v>
      </c>
      <c r="K266" s="58">
        <v>8</v>
      </c>
      <c r="L266" s="58">
        <v>50</v>
      </c>
      <c r="M266" s="58">
        <v>40</v>
      </c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</row>
    <row r="267" spans="1:26" ht="14.25" customHeight="1">
      <c r="A267" s="59" t="s">
        <v>2005</v>
      </c>
      <c r="B267" s="58" t="s">
        <v>1132</v>
      </c>
      <c r="C267" s="58" t="s">
        <v>3</v>
      </c>
      <c r="D267" s="58" t="s">
        <v>155</v>
      </c>
      <c r="E267" s="58" t="s">
        <v>155</v>
      </c>
      <c r="F267" s="58" t="s">
        <v>1729</v>
      </c>
      <c r="G267" s="58">
        <v>40</v>
      </c>
      <c r="H267" s="58">
        <v>16</v>
      </c>
      <c r="I267" s="58">
        <v>150</v>
      </c>
      <c r="J267" s="58">
        <v>0.7</v>
      </c>
      <c r="K267" s="58">
        <v>8</v>
      </c>
      <c r="L267" s="58">
        <v>50</v>
      </c>
      <c r="M267" s="58">
        <v>40</v>
      </c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</row>
    <row r="268" spans="1:26" ht="14.25" customHeight="1">
      <c r="A268" s="59" t="s">
        <v>2006</v>
      </c>
      <c r="B268" s="58" t="s">
        <v>1939</v>
      </c>
      <c r="C268" s="58" t="s">
        <v>3</v>
      </c>
      <c r="D268" s="58" t="s">
        <v>155</v>
      </c>
      <c r="E268" s="58" t="s">
        <v>155</v>
      </c>
      <c r="F268" s="58" t="s">
        <v>1729</v>
      </c>
      <c r="G268" s="58">
        <v>40</v>
      </c>
      <c r="H268" s="58">
        <v>16</v>
      </c>
      <c r="I268" s="58">
        <v>150</v>
      </c>
      <c r="J268" s="58">
        <v>0.7</v>
      </c>
      <c r="K268" s="58">
        <v>8</v>
      </c>
      <c r="L268" s="58">
        <v>50</v>
      </c>
      <c r="M268" s="58">
        <v>40</v>
      </c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</row>
    <row r="269" spans="1:26" ht="14.25" customHeight="1">
      <c r="A269" s="59" t="s">
        <v>2007</v>
      </c>
      <c r="B269" s="58" t="s">
        <v>784</v>
      </c>
      <c r="C269" s="58" t="s">
        <v>3</v>
      </c>
      <c r="D269" s="58" t="s">
        <v>155</v>
      </c>
      <c r="E269" s="58" t="s">
        <v>155</v>
      </c>
      <c r="F269" s="58" t="s">
        <v>1729</v>
      </c>
      <c r="G269" s="58">
        <v>45</v>
      </c>
      <c r="H269" s="58">
        <v>16</v>
      </c>
      <c r="I269" s="58">
        <v>150</v>
      </c>
      <c r="J269" s="58">
        <v>0.7</v>
      </c>
      <c r="K269" s="58">
        <v>8</v>
      </c>
      <c r="L269" s="58">
        <v>50</v>
      </c>
      <c r="M269" s="58">
        <v>45</v>
      </c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</row>
    <row r="270" spans="1:26" ht="14.25" customHeight="1">
      <c r="A270" s="59" t="s">
        <v>2008</v>
      </c>
      <c r="B270" s="58" t="s">
        <v>1132</v>
      </c>
      <c r="C270" s="58" t="s">
        <v>3</v>
      </c>
      <c r="D270" s="58" t="s">
        <v>155</v>
      </c>
      <c r="E270" s="58" t="s">
        <v>155</v>
      </c>
      <c r="F270" s="58" t="s">
        <v>1729</v>
      </c>
      <c r="G270" s="58">
        <v>45</v>
      </c>
      <c r="H270" s="58">
        <v>16</v>
      </c>
      <c r="I270" s="58">
        <v>150</v>
      </c>
      <c r="J270" s="58">
        <v>0.7</v>
      </c>
      <c r="K270" s="58">
        <v>8</v>
      </c>
      <c r="L270" s="58">
        <v>50</v>
      </c>
      <c r="M270" s="58">
        <v>45</v>
      </c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</row>
    <row r="271" spans="1:26" ht="14.25" customHeight="1">
      <c r="A271" s="59" t="s">
        <v>2009</v>
      </c>
      <c r="B271" s="58" t="s">
        <v>1939</v>
      </c>
      <c r="C271" s="58" t="s">
        <v>3</v>
      </c>
      <c r="D271" s="58" t="s">
        <v>155</v>
      </c>
      <c r="E271" s="58" t="s">
        <v>155</v>
      </c>
      <c r="F271" s="58" t="s">
        <v>1729</v>
      </c>
      <c r="G271" s="58">
        <v>45</v>
      </c>
      <c r="H271" s="58">
        <v>16</v>
      </c>
      <c r="I271" s="58">
        <v>150</v>
      </c>
      <c r="J271" s="58">
        <v>0.7</v>
      </c>
      <c r="K271" s="58">
        <v>8</v>
      </c>
      <c r="L271" s="58">
        <v>50</v>
      </c>
      <c r="M271" s="58">
        <v>45</v>
      </c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</row>
    <row r="272" spans="1:26" ht="14.25" customHeight="1">
      <c r="A272" s="59" t="s">
        <v>2010</v>
      </c>
      <c r="B272" s="58" t="s">
        <v>784</v>
      </c>
      <c r="C272" s="58" t="s">
        <v>3</v>
      </c>
      <c r="D272" s="58" t="s">
        <v>155</v>
      </c>
      <c r="E272" s="58" t="s">
        <v>155</v>
      </c>
      <c r="F272" s="58" t="s">
        <v>1729</v>
      </c>
      <c r="G272" s="58">
        <v>50</v>
      </c>
      <c r="H272" s="58">
        <v>16</v>
      </c>
      <c r="I272" s="58">
        <v>150</v>
      </c>
      <c r="J272" s="58">
        <v>0.75</v>
      </c>
      <c r="K272" s="58">
        <v>8</v>
      </c>
      <c r="L272" s="58">
        <v>50</v>
      </c>
      <c r="M272" s="58">
        <v>50</v>
      </c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</row>
    <row r="273" spans="1:26" ht="14.25" customHeight="1">
      <c r="A273" s="59" t="s">
        <v>2011</v>
      </c>
      <c r="B273" s="58" t="s">
        <v>1132</v>
      </c>
      <c r="C273" s="58" t="s">
        <v>3</v>
      </c>
      <c r="D273" s="58" t="s">
        <v>155</v>
      </c>
      <c r="E273" s="58" t="s">
        <v>155</v>
      </c>
      <c r="F273" s="58" t="s">
        <v>1729</v>
      </c>
      <c r="G273" s="58">
        <v>50</v>
      </c>
      <c r="H273" s="58">
        <v>16</v>
      </c>
      <c r="I273" s="58">
        <v>150</v>
      </c>
      <c r="J273" s="58">
        <v>0.75</v>
      </c>
      <c r="K273" s="58">
        <v>8</v>
      </c>
      <c r="L273" s="58">
        <v>50</v>
      </c>
      <c r="M273" s="58">
        <v>50</v>
      </c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</row>
    <row r="274" spans="1:26" ht="14.25" customHeight="1">
      <c r="A274" s="59" t="s">
        <v>2012</v>
      </c>
      <c r="B274" s="58" t="s">
        <v>1939</v>
      </c>
      <c r="C274" s="58" t="s">
        <v>3</v>
      </c>
      <c r="D274" s="58" t="s">
        <v>155</v>
      </c>
      <c r="E274" s="58" t="s">
        <v>155</v>
      </c>
      <c r="F274" s="58" t="s">
        <v>1729</v>
      </c>
      <c r="G274" s="58">
        <v>50</v>
      </c>
      <c r="H274" s="58">
        <v>16</v>
      </c>
      <c r="I274" s="58">
        <v>150</v>
      </c>
      <c r="J274" s="58">
        <v>0.75</v>
      </c>
      <c r="K274" s="58">
        <v>8</v>
      </c>
      <c r="L274" s="58">
        <v>50</v>
      </c>
      <c r="M274" s="58">
        <v>50</v>
      </c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</row>
    <row r="275" spans="1:26" ht="14.25" customHeight="1">
      <c r="A275" s="59" t="s">
        <v>2013</v>
      </c>
      <c r="B275" s="58" t="s">
        <v>784</v>
      </c>
      <c r="C275" s="58" t="s">
        <v>3</v>
      </c>
      <c r="D275" s="58" t="s">
        <v>155</v>
      </c>
      <c r="E275" s="58" t="s">
        <v>155</v>
      </c>
      <c r="F275" s="58" t="s">
        <v>1729</v>
      </c>
      <c r="G275" s="58">
        <v>60</v>
      </c>
      <c r="H275" s="58">
        <v>16</v>
      </c>
      <c r="I275" s="58">
        <v>150</v>
      </c>
      <c r="J275" s="58">
        <v>0.75</v>
      </c>
      <c r="K275" s="58">
        <v>8</v>
      </c>
      <c r="L275" s="58">
        <v>50</v>
      </c>
      <c r="M275" s="58">
        <v>60</v>
      </c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</row>
    <row r="276" spans="1:26" ht="14.25" customHeight="1">
      <c r="A276" s="59" t="s">
        <v>2014</v>
      </c>
      <c r="B276" s="58" t="s">
        <v>1132</v>
      </c>
      <c r="C276" s="58" t="s">
        <v>3</v>
      </c>
      <c r="D276" s="58" t="s">
        <v>155</v>
      </c>
      <c r="E276" s="58" t="s">
        <v>155</v>
      </c>
      <c r="F276" s="58" t="s">
        <v>1729</v>
      </c>
      <c r="G276" s="58">
        <v>60</v>
      </c>
      <c r="H276" s="58">
        <v>16</v>
      </c>
      <c r="I276" s="58">
        <v>150</v>
      </c>
      <c r="J276" s="58">
        <v>0.75</v>
      </c>
      <c r="K276" s="58">
        <v>8</v>
      </c>
      <c r="L276" s="58">
        <v>50</v>
      </c>
      <c r="M276" s="58">
        <v>60</v>
      </c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</row>
    <row r="277" spans="1:26" ht="14.25" customHeight="1">
      <c r="A277" s="59" t="s">
        <v>2015</v>
      </c>
      <c r="B277" s="58" t="s">
        <v>1939</v>
      </c>
      <c r="C277" s="58" t="s">
        <v>3</v>
      </c>
      <c r="D277" s="58" t="s">
        <v>155</v>
      </c>
      <c r="E277" s="58" t="s">
        <v>155</v>
      </c>
      <c r="F277" s="58" t="s">
        <v>1729</v>
      </c>
      <c r="G277" s="58">
        <v>60</v>
      </c>
      <c r="H277" s="58">
        <v>16</v>
      </c>
      <c r="I277" s="58">
        <v>150</v>
      </c>
      <c r="J277" s="58">
        <v>0.75</v>
      </c>
      <c r="K277" s="58">
        <v>8</v>
      </c>
      <c r="L277" s="58">
        <v>50</v>
      </c>
      <c r="M277" s="58">
        <v>60</v>
      </c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</row>
    <row r="278" spans="1:26" ht="14.25" customHeight="1">
      <c r="A278" s="59" t="s">
        <v>2016</v>
      </c>
      <c r="B278" s="58" t="s">
        <v>784</v>
      </c>
      <c r="C278" s="58" t="s">
        <v>3</v>
      </c>
      <c r="D278" s="58" t="s">
        <v>155</v>
      </c>
      <c r="E278" s="58" t="s">
        <v>155</v>
      </c>
      <c r="F278" s="58" t="s">
        <v>1729</v>
      </c>
      <c r="G278" s="58">
        <v>80</v>
      </c>
      <c r="H278" s="58">
        <v>16</v>
      </c>
      <c r="I278" s="58">
        <v>150</v>
      </c>
      <c r="J278" s="58">
        <v>0.8</v>
      </c>
      <c r="K278" s="58">
        <v>8</v>
      </c>
      <c r="L278" s="58">
        <v>50</v>
      </c>
      <c r="M278" s="58">
        <v>80</v>
      </c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</row>
    <row r="279" spans="1:26" ht="14.25" customHeight="1">
      <c r="A279" s="59" t="s">
        <v>2017</v>
      </c>
      <c r="B279" s="58" t="s">
        <v>1132</v>
      </c>
      <c r="C279" s="58" t="s">
        <v>3</v>
      </c>
      <c r="D279" s="58" t="s">
        <v>155</v>
      </c>
      <c r="E279" s="58" t="s">
        <v>155</v>
      </c>
      <c r="F279" s="58" t="s">
        <v>1729</v>
      </c>
      <c r="G279" s="58">
        <v>80</v>
      </c>
      <c r="H279" s="58">
        <v>16</v>
      </c>
      <c r="I279" s="58">
        <v>150</v>
      </c>
      <c r="J279" s="58">
        <v>0.8</v>
      </c>
      <c r="K279" s="58">
        <v>8</v>
      </c>
      <c r="L279" s="58">
        <v>50</v>
      </c>
      <c r="M279" s="58">
        <v>80</v>
      </c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</row>
    <row r="280" spans="1:26" ht="14.25" customHeight="1">
      <c r="A280" s="59" t="s">
        <v>2018</v>
      </c>
      <c r="B280" s="58" t="s">
        <v>1939</v>
      </c>
      <c r="C280" s="58" t="s">
        <v>3</v>
      </c>
      <c r="D280" s="58" t="s">
        <v>155</v>
      </c>
      <c r="E280" s="58" t="s">
        <v>155</v>
      </c>
      <c r="F280" s="58" t="s">
        <v>1729</v>
      </c>
      <c r="G280" s="58">
        <v>80</v>
      </c>
      <c r="H280" s="58">
        <v>16</v>
      </c>
      <c r="I280" s="58">
        <v>150</v>
      </c>
      <c r="J280" s="58">
        <v>0.8</v>
      </c>
      <c r="K280" s="58">
        <v>8</v>
      </c>
      <c r="L280" s="58">
        <v>50</v>
      </c>
      <c r="M280" s="58">
        <v>80</v>
      </c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</row>
    <row r="281" spans="1:26" ht="14.25" customHeight="1">
      <c r="A281" s="59" t="s">
        <v>2019</v>
      </c>
      <c r="B281" s="58" t="s">
        <v>784</v>
      </c>
      <c r="C281" s="58" t="s">
        <v>3</v>
      </c>
      <c r="D281" s="58" t="s">
        <v>155</v>
      </c>
      <c r="E281" s="58" t="s">
        <v>155</v>
      </c>
      <c r="F281" s="58" t="s">
        <v>1729</v>
      </c>
      <c r="G281" s="58">
        <v>90</v>
      </c>
      <c r="H281" s="58">
        <v>16</v>
      </c>
      <c r="I281" s="58">
        <v>150</v>
      </c>
      <c r="J281" s="58">
        <v>0.8</v>
      </c>
      <c r="K281" s="58">
        <v>8</v>
      </c>
      <c r="L281" s="58">
        <v>50</v>
      </c>
      <c r="M281" s="58">
        <v>90</v>
      </c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</row>
    <row r="282" spans="1:26" ht="14.25" customHeight="1">
      <c r="A282" s="59" t="s">
        <v>2020</v>
      </c>
      <c r="B282" s="58" t="s">
        <v>1132</v>
      </c>
      <c r="C282" s="58" t="s">
        <v>3</v>
      </c>
      <c r="D282" s="58" t="s">
        <v>155</v>
      </c>
      <c r="E282" s="58" t="s">
        <v>155</v>
      </c>
      <c r="F282" s="58" t="s">
        <v>1729</v>
      </c>
      <c r="G282" s="58">
        <v>90</v>
      </c>
      <c r="H282" s="58">
        <v>16</v>
      </c>
      <c r="I282" s="58">
        <v>150</v>
      </c>
      <c r="J282" s="58">
        <v>0.8</v>
      </c>
      <c r="K282" s="58">
        <v>8</v>
      </c>
      <c r="L282" s="58">
        <v>50</v>
      </c>
      <c r="M282" s="58">
        <v>90</v>
      </c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</row>
    <row r="283" spans="1:26" ht="14.25" customHeight="1">
      <c r="A283" s="59" t="s">
        <v>2021</v>
      </c>
      <c r="B283" s="58" t="s">
        <v>1939</v>
      </c>
      <c r="C283" s="58" t="s">
        <v>3</v>
      </c>
      <c r="D283" s="58" t="s">
        <v>155</v>
      </c>
      <c r="E283" s="58" t="s">
        <v>155</v>
      </c>
      <c r="F283" s="58" t="s">
        <v>1729</v>
      </c>
      <c r="G283" s="58">
        <v>90</v>
      </c>
      <c r="H283" s="58">
        <v>16</v>
      </c>
      <c r="I283" s="58">
        <v>150</v>
      </c>
      <c r="J283" s="58">
        <v>0.8</v>
      </c>
      <c r="K283" s="58">
        <v>8</v>
      </c>
      <c r="L283" s="58">
        <v>50</v>
      </c>
      <c r="M283" s="58">
        <v>90</v>
      </c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</row>
    <row r="284" spans="1:26" ht="14.25" customHeight="1">
      <c r="A284" s="59" t="s">
        <v>2022</v>
      </c>
      <c r="B284" s="58" t="s">
        <v>1830</v>
      </c>
      <c r="C284" s="58" t="s">
        <v>3</v>
      </c>
      <c r="D284" s="58" t="s">
        <v>155</v>
      </c>
      <c r="E284" s="58" t="s">
        <v>155</v>
      </c>
      <c r="F284" s="58" t="s">
        <v>1729</v>
      </c>
      <c r="G284" s="58">
        <v>80</v>
      </c>
      <c r="H284" s="58">
        <v>1</v>
      </c>
      <c r="I284" s="58">
        <v>30</v>
      </c>
      <c r="J284" s="58">
        <v>0.8</v>
      </c>
      <c r="K284" s="58">
        <v>1</v>
      </c>
      <c r="L284" s="58">
        <v>50</v>
      </c>
      <c r="M284" s="58">
        <v>80</v>
      </c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</row>
    <row r="285" spans="1:26" ht="14.25" customHeight="1">
      <c r="A285" s="59" t="s">
        <v>2023</v>
      </c>
      <c r="B285" s="58" t="s">
        <v>1830</v>
      </c>
      <c r="C285" s="58" t="s">
        <v>3</v>
      </c>
      <c r="D285" s="58" t="s">
        <v>155</v>
      </c>
      <c r="E285" s="58" t="s">
        <v>155</v>
      </c>
      <c r="F285" s="58" t="s">
        <v>1745</v>
      </c>
      <c r="G285" s="58">
        <v>150</v>
      </c>
      <c r="H285" s="58">
        <v>1</v>
      </c>
      <c r="I285" s="58">
        <v>30</v>
      </c>
      <c r="J285" s="58">
        <v>0.85</v>
      </c>
      <c r="K285" s="58">
        <v>1</v>
      </c>
      <c r="L285" s="58">
        <v>0.5</v>
      </c>
      <c r="M285" s="58">
        <v>150</v>
      </c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</row>
    <row r="286" spans="1:26" ht="14.25" customHeight="1">
      <c r="A286" s="59" t="s">
        <v>2024</v>
      </c>
      <c r="B286" s="58" t="s">
        <v>784</v>
      </c>
      <c r="C286" s="58" t="s">
        <v>3</v>
      </c>
      <c r="D286" s="58" t="s">
        <v>155</v>
      </c>
      <c r="E286" s="58" t="s">
        <v>155</v>
      </c>
      <c r="F286" s="58" t="s">
        <v>1729</v>
      </c>
      <c r="G286" s="58">
        <v>100</v>
      </c>
      <c r="H286" s="58">
        <v>20</v>
      </c>
      <c r="I286" s="58">
        <v>200</v>
      </c>
      <c r="J286" s="58">
        <v>0.8</v>
      </c>
      <c r="K286" s="58">
        <v>10</v>
      </c>
      <c r="L286" s="58">
        <v>50</v>
      </c>
      <c r="M286" s="58">
        <v>100</v>
      </c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</row>
    <row r="287" spans="1:26" ht="14.25" customHeight="1">
      <c r="A287" s="59" t="s">
        <v>2025</v>
      </c>
      <c r="B287" s="58" t="s">
        <v>1132</v>
      </c>
      <c r="C287" s="58" t="s">
        <v>3</v>
      </c>
      <c r="D287" s="58" t="s">
        <v>155</v>
      </c>
      <c r="E287" s="58" t="s">
        <v>155</v>
      </c>
      <c r="F287" s="58" t="s">
        <v>1729</v>
      </c>
      <c r="G287" s="58">
        <v>100</v>
      </c>
      <c r="H287" s="58">
        <v>20</v>
      </c>
      <c r="I287" s="58">
        <v>200</v>
      </c>
      <c r="J287" s="58">
        <v>0.8</v>
      </c>
      <c r="K287" s="58">
        <v>10</v>
      </c>
      <c r="L287" s="58">
        <v>50</v>
      </c>
      <c r="M287" s="58">
        <v>100</v>
      </c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</row>
    <row r="288" spans="1:26" ht="14.25" customHeight="1">
      <c r="A288" s="59" t="s">
        <v>2026</v>
      </c>
      <c r="B288" s="58" t="s">
        <v>1132</v>
      </c>
      <c r="C288" s="58" t="s">
        <v>3</v>
      </c>
      <c r="D288" s="58" t="s">
        <v>155</v>
      </c>
      <c r="E288" s="58" t="s">
        <v>133</v>
      </c>
      <c r="F288" s="58" t="s">
        <v>1729</v>
      </c>
      <c r="G288" s="58">
        <v>100</v>
      </c>
      <c r="H288" s="58">
        <v>20</v>
      </c>
      <c r="I288" s="58">
        <v>200</v>
      </c>
      <c r="J288" s="58">
        <v>0.8</v>
      </c>
      <c r="K288" s="58">
        <v>10</v>
      </c>
      <c r="L288" s="58">
        <v>50</v>
      </c>
      <c r="M288" s="58">
        <v>100</v>
      </c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</row>
    <row r="289" spans="1:26" ht="14.25" customHeight="1">
      <c r="A289" s="59" t="s">
        <v>2027</v>
      </c>
      <c r="B289" s="58" t="s">
        <v>1939</v>
      </c>
      <c r="C289" s="58" t="s">
        <v>3</v>
      </c>
      <c r="D289" s="58" t="s">
        <v>155</v>
      </c>
      <c r="E289" s="58" t="s">
        <v>155</v>
      </c>
      <c r="F289" s="58" t="s">
        <v>1729</v>
      </c>
      <c r="G289" s="58">
        <v>100</v>
      </c>
      <c r="H289" s="58">
        <v>20</v>
      </c>
      <c r="I289" s="58">
        <v>200</v>
      </c>
      <c r="J289" s="58">
        <v>0.8</v>
      </c>
      <c r="K289" s="58">
        <v>10</v>
      </c>
      <c r="L289" s="58">
        <v>50</v>
      </c>
      <c r="M289" s="58">
        <v>100</v>
      </c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</row>
    <row r="290" spans="1:26" ht="14.25" customHeight="1">
      <c r="A290" s="59" t="s">
        <v>2028</v>
      </c>
      <c r="B290" s="58" t="s">
        <v>784</v>
      </c>
      <c r="C290" s="58" t="s">
        <v>3</v>
      </c>
      <c r="D290" s="58" t="s">
        <v>155</v>
      </c>
      <c r="E290" s="58" t="s">
        <v>155</v>
      </c>
      <c r="F290" s="58" t="s">
        <v>1729</v>
      </c>
      <c r="G290" s="58">
        <v>150</v>
      </c>
      <c r="H290" s="58">
        <v>20</v>
      </c>
      <c r="I290" s="58">
        <v>200</v>
      </c>
      <c r="J290" s="58">
        <v>0.9</v>
      </c>
      <c r="K290" s="58">
        <v>10</v>
      </c>
      <c r="L290" s="58">
        <v>50</v>
      </c>
      <c r="M290" s="58">
        <v>150</v>
      </c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</row>
    <row r="291" spans="1:26" ht="14.25" customHeight="1">
      <c r="A291" s="59" t="s">
        <v>2029</v>
      </c>
      <c r="B291" s="58" t="s">
        <v>1132</v>
      </c>
      <c r="C291" s="58" t="s">
        <v>3</v>
      </c>
      <c r="D291" s="58" t="s">
        <v>155</v>
      </c>
      <c r="E291" s="58" t="s">
        <v>155</v>
      </c>
      <c r="F291" s="58" t="s">
        <v>1729</v>
      </c>
      <c r="G291" s="58">
        <v>150</v>
      </c>
      <c r="H291" s="58">
        <v>20</v>
      </c>
      <c r="I291" s="58">
        <v>200</v>
      </c>
      <c r="J291" s="58">
        <v>0.9</v>
      </c>
      <c r="K291" s="58">
        <v>10</v>
      </c>
      <c r="L291" s="58">
        <v>50</v>
      </c>
      <c r="M291" s="58">
        <v>150</v>
      </c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</row>
    <row r="292" spans="1:26" ht="14.25" customHeight="1">
      <c r="A292" s="59" t="s">
        <v>2030</v>
      </c>
      <c r="B292" s="58" t="s">
        <v>1939</v>
      </c>
      <c r="C292" s="58" t="s">
        <v>3</v>
      </c>
      <c r="D292" s="58" t="s">
        <v>155</v>
      </c>
      <c r="E292" s="58" t="s">
        <v>155</v>
      </c>
      <c r="F292" s="58" t="s">
        <v>1729</v>
      </c>
      <c r="G292" s="58">
        <v>150</v>
      </c>
      <c r="H292" s="58">
        <v>20</v>
      </c>
      <c r="I292" s="58">
        <v>200</v>
      </c>
      <c r="J292" s="58">
        <v>0.9</v>
      </c>
      <c r="K292" s="58">
        <v>10</v>
      </c>
      <c r="L292" s="58">
        <v>50</v>
      </c>
      <c r="M292" s="58">
        <v>150</v>
      </c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</row>
    <row r="293" spans="1:26" ht="14.25" customHeight="1">
      <c r="A293" s="59" t="s">
        <v>2031</v>
      </c>
      <c r="B293" s="58" t="s">
        <v>784</v>
      </c>
      <c r="C293" s="58" t="s">
        <v>3</v>
      </c>
      <c r="D293" s="58" t="s">
        <v>155</v>
      </c>
      <c r="E293" s="58" t="s">
        <v>155</v>
      </c>
      <c r="F293" s="58" t="s">
        <v>1729</v>
      </c>
      <c r="G293" s="58">
        <v>200</v>
      </c>
      <c r="H293" s="58">
        <v>20</v>
      </c>
      <c r="I293" s="58">
        <v>200</v>
      </c>
      <c r="J293" s="58">
        <v>0.9</v>
      </c>
      <c r="K293" s="58">
        <v>10</v>
      </c>
      <c r="L293" s="58">
        <v>50</v>
      </c>
      <c r="M293" s="58">
        <v>200</v>
      </c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</row>
    <row r="294" spans="1:26" ht="14.25" customHeight="1">
      <c r="A294" s="59" t="s">
        <v>2032</v>
      </c>
      <c r="B294" s="58" t="s">
        <v>1132</v>
      </c>
      <c r="C294" s="58" t="s">
        <v>3</v>
      </c>
      <c r="D294" s="58" t="s">
        <v>155</v>
      </c>
      <c r="E294" s="58" t="s">
        <v>155</v>
      </c>
      <c r="F294" s="58" t="s">
        <v>1729</v>
      </c>
      <c r="G294" s="58">
        <v>200</v>
      </c>
      <c r="H294" s="58">
        <v>20</v>
      </c>
      <c r="I294" s="58">
        <v>200</v>
      </c>
      <c r="J294" s="58">
        <v>0.9</v>
      </c>
      <c r="K294" s="58">
        <v>10</v>
      </c>
      <c r="L294" s="58">
        <v>50</v>
      </c>
      <c r="M294" s="58">
        <v>200</v>
      </c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</row>
    <row r="295" spans="1:26" ht="14.25" customHeight="1">
      <c r="A295" s="59" t="s">
        <v>2033</v>
      </c>
      <c r="B295" s="58" t="s">
        <v>1939</v>
      </c>
      <c r="C295" s="58" t="s">
        <v>3</v>
      </c>
      <c r="D295" s="58" t="s">
        <v>155</v>
      </c>
      <c r="E295" s="58" t="s">
        <v>155</v>
      </c>
      <c r="F295" s="58" t="s">
        <v>1729</v>
      </c>
      <c r="G295" s="58">
        <v>200</v>
      </c>
      <c r="H295" s="58">
        <v>20</v>
      </c>
      <c r="I295" s="58">
        <v>200</v>
      </c>
      <c r="J295" s="58">
        <v>0.9</v>
      </c>
      <c r="K295" s="58">
        <v>10</v>
      </c>
      <c r="L295" s="58">
        <v>50</v>
      </c>
      <c r="M295" s="58">
        <v>200</v>
      </c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</row>
    <row r="296" spans="1:26" ht="14.25" customHeight="1">
      <c r="A296" s="59" t="s">
        <v>2034</v>
      </c>
      <c r="B296" s="58" t="s">
        <v>784</v>
      </c>
      <c r="C296" s="58" t="s">
        <v>3</v>
      </c>
      <c r="D296" s="58" t="s">
        <v>155</v>
      </c>
      <c r="E296" s="58" t="s">
        <v>155</v>
      </c>
      <c r="F296" s="58" t="s">
        <v>1729</v>
      </c>
      <c r="G296" s="58">
        <v>40</v>
      </c>
      <c r="H296" s="58">
        <v>20</v>
      </c>
      <c r="I296" s="58">
        <v>200</v>
      </c>
      <c r="J296" s="58">
        <v>0.7</v>
      </c>
      <c r="K296" s="58">
        <v>10</v>
      </c>
      <c r="L296" s="58">
        <v>50</v>
      </c>
      <c r="M296" s="58">
        <v>40</v>
      </c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</row>
    <row r="297" spans="1:26" ht="14.25" customHeight="1">
      <c r="A297" s="59" t="s">
        <v>2035</v>
      </c>
      <c r="B297" s="58" t="s">
        <v>1132</v>
      </c>
      <c r="C297" s="58" t="s">
        <v>3</v>
      </c>
      <c r="D297" s="58" t="s">
        <v>155</v>
      </c>
      <c r="E297" s="58" t="s">
        <v>155</v>
      </c>
      <c r="F297" s="58" t="s">
        <v>1729</v>
      </c>
      <c r="G297" s="58">
        <v>40</v>
      </c>
      <c r="H297" s="58">
        <v>20</v>
      </c>
      <c r="I297" s="58">
        <v>200</v>
      </c>
      <c r="J297" s="58">
        <v>0.7</v>
      </c>
      <c r="K297" s="58">
        <v>10</v>
      </c>
      <c r="L297" s="58">
        <v>50</v>
      </c>
      <c r="M297" s="58">
        <v>40</v>
      </c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</row>
    <row r="298" spans="1:26" ht="14.25" customHeight="1">
      <c r="A298" s="59" t="s">
        <v>2036</v>
      </c>
      <c r="B298" s="58" t="s">
        <v>1132</v>
      </c>
      <c r="C298" s="58" t="s">
        <v>3</v>
      </c>
      <c r="D298" s="58" t="s">
        <v>155</v>
      </c>
      <c r="E298" s="58" t="s">
        <v>133</v>
      </c>
      <c r="F298" s="58" t="s">
        <v>1729</v>
      </c>
      <c r="G298" s="58">
        <v>40</v>
      </c>
      <c r="H298" s="58">
        <v>20</v>
      </c>
      <c r="I298" s="58">
        <v>200</v>
      </c>
      <c r="J298" s="58">
        <v>0.7</v>
      </c>
      <c r="K298" s="58">
        <v>10</v>
      </c>
      <c r="L298" s="58">
        <v>50</v>
      </c>
      <c r="M298" s="58">
        <v>40</v>
      </c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</row>
    <row r="299" spans="1:26" ht="14.25" customHeight="1">
      <c r="A299" s="59" t="s">
        <v>2037</v>
      </c>
      <c r="B299" s="58" t="s">
        <v>1939</v>
      </c>
      <c r="C299" s="58" t="s">
        <v>3</v>
      </c>
      <c r="D299" s="58" t="s">
        <v>155</v>
      </c>
      <c r="E299" s="58" t="s">
        <v>155</v>
      </c>
      <c r="F299" s="58" t="s">
        <v>1729</v>
      </c>
      <c r="G299" s="58">
        <v>40</v>
      </c>
      <c r="H299" s="58">
        <v>20</v>
      </c>
      <c r="I299" s="58">
        <v>200</v>
      </c>
      <c r="J299" s="58">
        <v>0.7</v>
      </c>
      <c r="K299" s="58">
        <v>10</v>
      </c>
      <c r="L299" s="58">
        <v>50</v>
      </c>
      <c r="M299" s="58">
        <v>40</v>
      </c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</row>
    <row r="300" spans="1:26" ht="14.25" customHeight="1">
      <c r="A300" s="59" t="s">
        <v>2038</v>
      </c>
      <c r="B300" s="58" t="s">
        <v>784</v>
      </c>
      <c r="C300" s="58" t="s">
        <v>3</v>
      </c>
      <c r="D300" s="58" t="s">
        <v>155</v>
      </c>
      <c r="E300" s="58" t="s">
        <v>155</v>
      </c>
      <c r="F300" s="58" t="s">
        <v>1729</v>
      </c>
      <c r="G300" s="58">
        <v>45</v>
      </c>
      <c r="H300" s="58">
        <v>20</v>
      </c>
      <c r="I300" s="58">
        <v>200</v>
      </c>
      <c r="J300" s="58">
        <v>0.7</v>
      </c>
      <c r="K300" s="58">
        <v>10</v>
      </c>
      <c r="L300" s="58">
        <v>50</v>
      </c>
      <c r="M300" s="58">
        <v>45</v>
      </c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</row>
    <row r="301" spans="1:26" ht="14.25" customHeight="1">
      <c r="A301" s="59" t="s">
        <v>2039</v>
      </c>
      <c r="B301" s="58" t="s">
        <v>1132</v>
      </c>
      <c r="C301" s="58" t="s">
        <v>3</v>
      </c>
      <c r="D301" s="58" t="s">
        <v>155</v>
      </c>
      <c r="E301" s="58" t="s">
        <v>155</v>
      </c>
      <c r="F301" s="58" t="s">
        <v>1729</v>
      </c>
      <c r="G301" s="58">
        <v>45</v>
      </c>
      <c r="H301" s="58">
        <v>20</v>
      </c>
      <c r="I301" s="58">
        <v>200</v>
      </c>
      <c r="J301" s="58">
        <v>0.7</v>
      </c>
      <c r="K301" s="58">
        <v>10</v>
      </c>
      <c r="L301" s="58">
        <v>50</v>
      </c>
      <c r="M301" s="58">
        <v>45</v>
      </c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</row>
    <row r="302" spans="1:26" ht="14.25" customHeight="1">
      <c r="A302" s="59" t="s">
        <v>2040</v>
      </c>
      <c r="B302" s="58" t="s">
        <v>1939</v>
      </c>
      <c r="C302" s="58" t="s">
        <v>3</v>
      </c>
      <c r="D302" s="58" t="s">
        <v>155</v>
      </c>
      <c r="E302" s="58" t="s">
        <v>155</v>
      </c>
      <c r="F302" s="58" t="s">
        <v>1729</v>
      </c>
      <c r="G302" s="58">
        <v>45</v>
      </c>
      <c r="H302" s="58">
        <v>20</v>
      </c>
      <c r="I302" s="58">
        <v>200</v>
      </c>
      <c r="J302" s="58">
        <v>0.7</v>
      </c>
      <c r="K302" s="58">
        <v>10</v>
      </c>
      <c r="L302" s="58">
        <v>50</v>
      </c>
      <c r="M302" s="58">
        <v>45</v>
      </c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</row>
    <row r="303" spans="1:26" ht="14.25" customHeight="1">
      <c r="A303" s="59" t="s">
        <v>2041</v>
      </c>
      <c r="B303" s="58" t="s">
        <v>784</v>
      </c>
      <c r="C303" s="58" t="s">
        <v>3</v>
      </c>
      <c r="D303" s="58" t="s">
        <v>155</v>
      </c>
      <c r="E303" s="58" t="s">
        <v>155</v>
      </c>
      <c r="F303" s="58" t="s">
        <v>1729</v>
      </c>
      <c r="G303" s="58">
        <v>50</v>
      </c>
      <c r="H303" s="58">
        <v>20</v>
      </c>
      <c r="I303" s="58">
        <v>200</v>
      </c>
      <c r="J303" s="58">
        <v>0.75</v>
      </c>
      <c r="K303" s="58">
        <v>10</v>
      </c>
      <c r="L303" s="58">
        <v>50</v>
      </c>
      <c r="M303" s="58">
        <v>50</v>
      </c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</row>
    <row r="304" spans="1:26" ht="14.25" customHeight="1">
      <c r="A304" s="59" t="s">
        <v>2042</v>
      </c>
      <c r="B304" s="58" t="s">
        <v>1132</v>
      </c>
      <c r="C304" s="58" t="s">
        <v>3</v>
      </c>
      <c r="D304" s="58" t="s">
        <v>155</v>
      </c>
      <c r="E304" s="58" t="s">
        <v>155</v>
      </c>
      <c r="F304" s="58" t="s">
        <v>1729</v>
      </c>
      <c r="G304" s="58">
        <v>50</v>
      </c>
      <c r="H304" s="58">
        <v>20</v>
      </c>
      <c r="I304" s="58">
        <v>200</v>
      </c>
      <c r="J304" s="58">
        <v>0.75</v>
      </c>
      <c r="K304" s="58">
        <v>10</v>
      </c>
      <c r="L304" s="58">
        <v>50</v>
      </c>
      <c r="M304" s="58">
        <v>50</v>
      </c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</row>
    <row r="305" spans="1:26" ht="14.25" customHeight="1">
      <c r="A305" s="59" t="s">
        <v>2043</v>
      </c>
      <c r="B305" s="58" t="s">
        <v>1939</v>
      </c>
      <c r="C305" s="58" t="s">
        <v>3</v>
      </c>
      <c r="D305" s="58" t="s">
        <v>155</v>
      </c>
      <c r="E305" s="58" t="s">
        <v>155</v>
      </c>
      <c r="F305" s="58" t="s">
        <v>1729</v>
      </c>
      <c r="G305" s="58">
        <v>50</v>
      </c>
      <c r="H305" s="58">
        <v>20</v>
      </c>
      <c r="I305" s="58">
        <v>200</v>
      </c>
      <c r="J305" s="58">
        <v>0.75</v>
      </c>
      <c r="K305" s="58">
        <v>10</v>
      </c>
      <c r="L305" s="58">
        <v>50</v>
      </c>
      <c r="M305" s="58">
        <v>50</v>
      </c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</row>
    <row r="306" spans="1:26" ht="14.25" customHeight="1">
      <c r="A306" s="59" t="s">
        <v>2044</v>
      </c>
      <c r="B306" s="58" t="s">
        <v>784</v>
      </c>
      <c r="C306" s="58" t="s">
        <v>3</v>
      </c>
      <c r="D306" s="58" t="s">
        <v>155</v>
      </c>
      <c r="E306" s="58" t="s">
        <v>155</v>
      </c>
      <c r="F306" s="58" t="s">
        <v>1729</v>
      </c>
      <c r="G306" s="58">
        <v>60</v>
      </c>
      <c r="H306" s="58">
        <v>20</v>
      </c>
      <c r="I306" s="58">
        <v>200</v>
      </c>
      <c r="J306" s="58">
        <v>0.75</v>
      </c>
      <c r="K306" s="58">
        <v>10</v>
      </c>
      <c r="L306" s="58">
        <v>50</v>
      </c>
      <c r="M306" s="58">
        <v>60</v>
      </c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</row>
    <row r="307" spans="1:26" ht="14.25" customHeight="1">
      <c r="A307" s="59" t="s">
        <v>2045</v>
      </c>
      <c r="B307" s="58" t="s">
        <v>1132</v>
      </c>
      <c r="C307" s="58" t="s">
        <v>3</v>
      </c>
      <c r="D307" s="58" t="s">
        <v>155</v>
      </c>
      <c r="E307" s="58" t="s">
        <v>155</v>
      </c>
      <c r="F307" s="58" t="s">
        <v>1729</v>
      </c>
      <c r="G307" s="58">
        <v>60</v>
      </c>
      <c r="H307" s="58">
        <v>20</v>
      </c>
      <c r="I307" s="58">
        <v>200</v>
      </c>
      <c r="J307" s="58">
        <v>0.75</v>
      </c>
      <c r="K307" s="58">
        <v>10</v>
      </c>
      <c r="L307" s="58">
        <v>50</v>
      </c>
      <c r="M307" s="58">
        <v>60</v>
      </c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</row>
    <row r="308" spans="1:26" ht="14.25" customHeight="1">
      <c r="A308" s="59" t="s">
        <v>2046</v>
      </c>
      <c r="B308" s="58" t="s">
        <v>1939</v>
      </c>
      <c r="C308" s="58" t="s">
        <v>3</v>
      </c>
      <c r="D308" s="58" t="s">
        <v>155</v>
      </c>
      <c r="E308" s="58" t="s">
        <v>155</v>
      </c>
      <c r="F308" s="58" t="s">
        <v>1729</v>
      </c>
      <c r="G308" s="58">
        <v>60</v>
      </c>
      <c r="H308" s="58">
        <v>20</v>
      </c>
      <c r="I308" s="58">
        <v>200</v>
      </c>
      <c r="J308" s="58">
        <v>0.75</v>
      </c>
      <c r="K308" s="58">
        <v>10</v>
      </c>
      <c r="L308" s="58">
        <v>50</v>
      </c>
      <c r="M308" s="58">
        <v>60</v>
      </c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</row>
    <row r="309" spans="1:26" ht="14.25" customHeight="1">
      <c r="A309" s="59" t="s">
        <v>2047</v>
      </c>
      <c r="B309" s="58" t="s">
        <v>487</v>
      </c>
      <c r="C309" s="58" t="s">
        <v>3</v>
      </c>
      <c r="D309" s="58" t="s">
        <v>155</v>
      </c>
      <c r="E309" s="58" t="s">
        <v>155</v>
      </c>
      <c r="F309" s="58" t="s">
        <v>1729</v>
      </c>
      <c r="G309" s="58">
        <v>60</v>
      </c>
      <c r="H309" s="58">
        <v>20</v>
      </c>
      <c r="I309" s="58">
        <v>150</v>
      </c>
      <c r="J309" s="58">
        <v>0.77</v>
      </c>
      <c r="K309" s="58">
        <v>20</v>
      </c>
      <c r="L309" s="58">
        <v>50</v>
      </c>
      <c r="M309" s="58">
        <v>60</v>
      </c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</row>
    <row r="310" spans="1:26" ht="14.25" customHeight="1">
      <c r="A310" s="59" t="s">
        <v>2048</v>
      </c>
      <c r="B310" s="58" t="s">
        <v>784</v>
      </c>
      <c r="C310" s="58" t="s">
        <v>3</v>
      </c>
      <c r="D310" s="58" t="s">
        <v>155</v>
      </c>
      <c r="E310" s="58" t="s">
        <v>155</v>
      </c>
      <c r="F310" s="58" t="s">
        <v>1729</v>
      </c>
      <c r="G310" s="58">
        <v>80</v>
      </c>
      <c r="H310" s="58">
        <v>20</v>
      </c>
      <c r="I310" s="58">
        <v>200</v>
      </c>
      <c r="J310" s="58">
        <v>0.8</v>
      </c>
      <c r="K310" s="58">
        <v>10</v>
      </c>
      <c r="L310" s="58">
        <v>50</v>
      </c>
      <c r="M310" s="58">
        <v>80</v>
      </c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</row>
    <row r="311" spans="1:26" ht="14.25" customHeight="1">
      <c r="A311" s="59" t="s">
        <v>2049</v>
      </c>
      <c r="B311" s="58" t="s">
        <v>1132</v>
      </c>
      <c r="C311" s="58" t="s">
        <v>3</v>
      </c>
      <c r="D311" s="58" t="s">
        <v>155</v>
      </c>
      <c r="E311" s="58" t="s">
        <v>155</v>
      </c>
      <c r="F311" s="58" t="s">
        <v>1729</v>
      </c>
      <c r="G311" s="58">
        <v>80</v>
      </c>
      <c r="H311" s="58">
        <v>20</v>
      </c>
      <c r="I311" s="58">
        <v>200</v>
      </c>
      <c r="J311" s="58">
        <v>0.8</v>
      </c>
      <c r="K311" s="58">
        <v>10</v>
      </c>
      <c r="L311" s="58">
        <v>50</v>
      </c>
      <c r="M311" s="58">
        <v>80</v>
      </c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</row>
    <row r="312" spans="1:26" ht="14.25" customHeight="1">
      <c r="A312" s="59" t="s">
        <v>2050</v>
      </c>
      <c r="B312" s="58" t="s">
        <v>1939</v>
      </c>
      <c r="C312" s="58" t="s">
        <v>3</v>
      </c>
      <c r="D312" s="58" t="s">
        <v>155</v>
      </c>
      <c r="E312" s="58" t="s">
        <v>155</v>
      </c>
      <c r="F312" s="58" t="s">
        <v>1729</v>
      </c>
      <c r="G312" s="58">
        <v>80</v>
      </c>
      <c r="H312" s="58">
        <v>20</v>
      </c>
      <c r="I312" s="58">
        <v>200</v>
      </c>
      <c r="J312" s="58">
        <v>0.8</v>
      </c>
      <c r="K312" s="58">
        <v>10</v>
      </c>
      <c r="L312" s="58">
        <v>50</v>
      </c>
      <c r="M312" s="58">
        <v>80</v>
      </c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</row>
    <row r="313" spans="1:26" ht="14.25" customHeight="1">
      <c r="A313" s="59" t="s">
        <v>2051</v>
      </c>
      <c r="B313" s="58" t="s">
        <v>784</v>
      </c>
      <c r="C313" s="58" t="s">
        <v>3</v>
      </c>
      <c r="D313" s="58" t="s">
        <v>155</v>
      </c>
      <c r="E313" s="58" t="s">
        <v>155</v>
      </c>
      <c r="F313" s="58" t="s">
        <v>1729</v>
      </c>
      <c r="G313" s="58">
        <v>90</v>
      </c>
      <c r="H313" s="58">
        <v>20</v>
      </c>
      <c r="I313" s="58">
        <v>200</v>
      </c>
      <c r="J313" s="58">
        <v>0.8</v>
      </c>
      <c r="K313" s="58">
        <v>10</v>
      </c>
      <c r="L313" s="58">
        <v>50</v>
      </c>
      <c r="M313" s="58">
        <v>90</v>
      </c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</row>
    <row r="314" spans="1:26" ht="14.25" customHeight="1">
      <c r="A314" s="59" t="s">
        <v>2052</v>
      </c>
      <c r="B314" s="58" t="s">
        <v>1132</v>
      </c>
      <c r="C314" s="58" t="s">
        <v>3</v>
      </c>
      <c r="D314" s="58" t="s">
        <v>155</v>
      </c>
      <c r="E314" s="58" t="s">
        <v>155</v>
      </c>
      <c r="F314" s="58" t="s">
        <v>1729</v>
      </c>
      <c r="G314" s="58">
        <v>90</v>
      </c>
      <c r="H314" s="58">
        <v>20</v>
      </c>
      <c r="I314" s="58">
        <v>200</v>
      </c>
      <c r="J314" s="58">
        <v>0.8</v>
      </c>
      <c r="K314" s="58">
        <v>10</v>
      </c>
      <c r="L314" s="58">
        <v>50</v>
      </c>
      <c r="M314" s="58">
        <v>90</v>
      </c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</row>
    <row r="315" spans="1:26" ht="14.25" customHeight="1">
      <c r="A315" s="59" t="s">
        <v>2053</v>
      </c>
      <c r="B315" s="58" t="s">
        <v>1939</v>
      </c>
      <c r="C315" s="58" t="s">
        <v>3</v>
      </c>
      <c r="D315" s="58" t="s">
        <v>155</v>
      </c>
      <c r="E315" s="58" t="s">
        <v>155</v>
      </c>
      <c r="F315" s="58" t="s">
        <v>1729</v>
      </c>
      <c r="G315" s="58">
        <v>90</v>
      </c>
      <c r="H315" s="58">
        <v>20</v>
      </c>
      <c r="I315" s="58">
        <v>200</v>
      </c>
      <c r="J315" s="58">
        <v>0.8</v>
      </c>
      <c r="K315" s="58">
        <v>10</v>
      </c>
      <c r="L315" s="58">
        <v>50</v>
      </c>
      <c r="M315" s="58">
        <v>90</v>
      </c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</row>
    <row r="316" spans="1:26" ht="14.25" customHeight="1">
      <c r="A316" s="59" t="s">
        <v>2054</v>
      </c>
      <c r="B316" s="58" t="s">
        <v>784</v>
      </c>
      <c r="C316" s="58" t="s">
        <v>3</v>
      </c>
      <c r="D316" s="58" t="s">
        <v>155</v>
      </c>
      <c r="E316" s="58" t="s">
        <v>155</v>
      </c>
      <c r="F316" s="58" t="s">
        <v>1745</v>
      </c>
      <c r="G316" s="58">
        <v>150</v>
      </c>
      <c r="H316" s="58">
        <v>20</v>
      </c>
      <c r="I316" s="58">
        <v>200</v>
      </c>
      <c r="J316" s="58">
        <v>0.85</v>
      </c>
      <c r="K316" s="58">
        <v>10</v>
      </c>
      <c r="L316" s="58">
        <v>0.55000000000000004</v>
      </c>
      <c r="M316" s="58">
        <v>150</v>
      </c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</row>
    <row r="317" spans="1:26" ht="14.25" customHeight="1">
      <c r="A317" s="59" t="s">
        <v>2055</v>
      </c>
      <c r="B317" s="58" t="s">
        <v>1132</v>
      </c>
      <c r="C317" s="58" t="s">
        <v>3</v>
      </c>
      <c r="D317" s="58" t="s">
        <v>155</v>
      </c>
      <c r="E317" s="58" t="s">
        <v>155</v>
      </c>
      <c r="F317" s="58" t="s">
        <v>1745</v>
      </c>
      <c r="G317" s="58">
        <v>150</v>
      </c>
      <c r="H317" s="58">
        <v>20</v>
      </c>
      <c r="I317" s="58">
        <v>200</v>
      </c>
      <c r="J317" s="58">
        <v>0.85</v>
      </c>
      <c r="K317" s="58">
        <v>10</v>
      </c>
      <c r="L317" s="58">
        <v>0.55000000000000004</v>
      </c>
      <c r="M317" s="58">
        <v>150</v>
      </c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</row>
    <row r="318" spans="1:26" ht="14.25" customHeight="1">
      <c r="A318" s="59" t="s">
        <v>2056</v>
      </c>
      <c r="B318" s="58" t="s">
        <v>1939</v>
      </c>
      <c r="C318" s="58" t="s">
        <v>3</v>
      </c>
      <c r="D318" s="58" t="s">
        <v>155</v>
      </c>
      <c r="E318" s="58" t="s">
        <v>155</v>
      </c>
      <c r="F318" s="58" t="s">
        <v>1745</v>
      </c>
      <c r="G318" s="58">
        <v>150</v>
      </c>
      <c r="H318" s="58">
        <v>20</v>
      </c>
      <c r="I318" s="58">
        <v>200</v>
      </c>
      <c r="J318" s="58">
        <v>0.85</v>
      </c>
      <c r="K318" s="58">
        <v>10</v>
      </c>
      <c r="L318" s="58">
        <v>0.55000000000000004</v>
      </c>
      <c r="M318" s="58">
        <v>150</v>
      </c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</row>
    <row r="319" spans="1:26" ht="14.25" customHeight="1">
      <c r="A319" s="59" t="s">
        <v>2057</v>
      </c>
      <c r="B319" s="58" t="s">
        <v>487</v>
      </c>
      <c r="C319" s="58" t="s">
        <v>3</v>
      </c>
      <c r="D319" s="58" t="s">
        <v>155</v>
      </c>
      <c r="E319" s="58" t="s">
        <v>155</v>
      </c>
      <c r="F319" s="58" t="s">
        <v>1745</v>
      </c>
      <c r="G319" s="58">
        <v>150</v>
      </c>
      <c r="H319" s="58">
        <v>20</v>
      </c>
      <c r="I319" s="58">
        <v>275</v>
      </c>
      <c r="J319" s="58">
        <v>0.9</v>
      </c>
      <c r="K319" s="58">
        <v>20</v>
      </c>
      <c r="L319" s="58">
        <v>0.8</v>
      </c>
      <c r="M319" s="58">
        <v>150</v>
      </c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</row>
    <row r="320" spans="1:26" ht="14.25" customHeight="1">
      <c r="A320" s="59" t="s">
        <v>2058</v>
      </c>
      <c r="B320" s="58" t="s">
        <v>2059</v>
      </c>
      <c r="C320" s="58" t="s">
        <v>3</v>
      </c>
      <c r="D320" s="58" t="s">
        <v>155</v>
      </c>
      <c r="E320" s="58" t="s">
        <v>155</v>
      </c>
      <c r="F320" s="58" t="s">
        <v>1729</v>
      </c>
      <c r="G320" s="58">
        <v>100</v>
      </c>
      <c r="H320" s="58">
        <v>2</v>
      </c>
      <c r="I320" s="58">
        <v>50</v>
      </c>
      <c r="J320" s="58">
        <v>0.8</v>
      </c>
      <c r="K320" s="58">
        <v>2</v>
      </c>
      <c r="L320" s="58">
        <v>50</v>
      </c>
      <c r="M320" s="58">
        <v>100</v>
      </c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</row>
    <row r="321" spans="1:26" ht="14.25" customHeight="1">
      <c r="A321" s="59" t="s">
        <v>2060</v>
      </c>
      <c r="B321" s="58" t="s">
        <v>2059</v>
      </c>
      <c r="C321" s="58" t="s">
        <v>3</v>
      </c>
      <c r="D321" s="58" t="s">
        <v>155</v>
      </c>
      <c r="E321" s="58" t="s">
        <v>155</v>
      </c>
      <c r="F321" s="58" t="s">
        <v>1729</v>
      </c>
      <c r="G321" s="58">
        <v>150</v>
      </c>
      <c r="H321" s="58">
        <v>2</v>
      </c>
      <c r="I321" s="58">
        <v>50</v>
      </c>
      <c r="J321" s="58">
        <v>0.9</v>
      </c>
      <c r="K321" s="58">
        <v>2</v>
      </c>
      <c r="L321" s="58">
        <v>50</v>
      </c>
      <c r="M321" s="58">
        <v>150</v>
      </c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</row>
    <row r="322" spans="1:26" ht="14.25" customHeight="1">
      <c r="A322" s="59" t="s">
        <v>2061</v>
      </c>
      <c r="B322" s="58" t="s">
        <v>2059</v>
      </c>
      <c r="C322" s="58" t="s">
        <v>3</v>
      </c>
      <c r="D322" s="58" t="s">
        <v>155</v>
      </c>
      <c r="E322" s="58" t="s">
        <v>155</v>
      </c>
      <c r="F322" s="58" t="s">
        <v>1729</v>
      </c>
      <c r="G322" s="58">
        <v>200</v>
      </c>
      <c r="H322" s="58">
        <v>2</v>
      </c>
      <c r="I322" s="58">
        <v>50</v>
      </c>
      <c r="J322" s="58">
        <v>0.9</v>
      </c>
      <c r="K322" s="58">
        <v>2</v>
      </c>
      <c r="L322" s="58">
        <v>50</v>
      </c>
      <c r="M322" s="58">
        <v>200</v>
      </c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</row>
    <row r="323" spans="1:26" ht="14.25" customHeight="1">
      <c r="A323" s="59" t="s">
        <v>2062</v>
      </c>
      <c r="B323" s="58" t="s">
        <v>2059</v>
      </c>
      <c r="C323" s="58" t="s">
        <v>3</v>
      </c>
      <c r="D323" s="58" t="s">
        <v>155</v>
      </c>
      <c r="E323" s="58" t="s">
        <v>155</v>
      </c>
      <c r="F323" s="58" t="s">
        <v>1729</v>
      </c>
      <c r="G323" s="58">
        <v>40</v>
      </c>
      <c r="H323" s="58">
        <v>2</v>
      </c>
      <c r="I323" s="58">
        <v>50</v>
      </c>
      <c r="J323" s="58">
        <v>0.7</v>
      </c>
      <c r="K323" s="58">
        <v>2</v>
      </c>
      <c r="L323" s="58">
        <v>50</v>
      </c>
      <c r="M323" s="58">
        <v>40</v>
      </c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</row>
    <row r="324" spans="1:26" ht="14.25" customHeight="1">
      <c r="A324" s="59" t="s">
        <v>2063</v>
      </c>
      <c r="B324" s="58" t="s">
        <v>2059</v>
      </c>
      <c r="C324" s="58" t="s">
        <v>3</v>
      </c>
      <c r="D324" s="58" t="s">
        <v>155</v>
      </c>
      <c r="E324" s="58" t="s">
        <v>155</v>
      </c>
      <c r="F324" s="58" t="s">
        <v>1729</v>
      </c>
      <c r="G324" s="58">
        <v>45</v>
      </c>
      <c r="H324" s="58">
        <v>2</v>
      </c>
      <c r="I324" s="58">
        <v>50</v>
      </c>
      <c r="J324" s="58">
        <v>0.7</v>
      </c>
      <c r="K324" s="58">
        <v>2</v>
      </c>
      <c r="L324" s="58">
        <v>50</v>
      </c>
      <c r="M324" s="58">
        <v>45</v>
      </c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</row>
    <row r="325" spans="1:26" ht="14.25" customHeight="1">
      <c r="A325" s="59" t="s">
        <v>2064</v>
      </c>
      <c r="B325" s="58" t="s">
        <v>784</v>
      </c>
      <c r="C325" s="58" t="s">
        <v>3</v>
      </c>
      <c r="D325" s="58" t="s">
        <v>155</v>
      </c>
      <c r="E325" s="58" t="s">
        <v>155</v>
      </c>
      <c r="F325" s="58" t="s">
        <v>1729</v>
      </c>
      <c r="G325" s="58">
        <v>100</v>
      </c>
      <c r="H325" s="58">
        <v>25</v>
      </c>
      <c r="I325" s="58">
        <v>200</v>
      </c>
      <c r="J325" s="58">
        <v>0.8</v>
      </c>
      <c r="K325" s="58">
        <v>12.5</v>
      </c>
      <c r="L325" s="58">
        <v>50</v>
      </c>
      <c r="M325" s="58">
        <v>100</v>
      </c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</row>
    <row r="326" spans="1:26" ht="14.25" customHeight="1">
      <c r="A326" s="59" t="s">
        <v>2065</v>
      </c>
      <c r="B326" s="58" t="s">
        <v>1939</v>
      </c>
      <c r="C326" s="58" t="s">
        <v>3</v>
      </c>
      <c r="D326" s="58" t="s">
        <v>155</v>
      </c>
      <c r="E326" s="58" t="s">
        <v>155</v>
      </c>
      <c r="F326" s="58" t="s">
        <v>1729</v>
      </c>
      <c r="G326" s="58">
        <v>100</v>
      </c>
      <c r="H326" s="58">
        <v>25</v>
      </c>
      <c r="I326" s="58">
        <v>200</v>
      </c>
      <c r="J326" s="58">
        <v>0.8</v>
      </c>
      <c r="K326" s="58">
        <v>12.5</v>
      </c>
      <c r="L326" s="58">
        <v>50</v>
      </c>
      <c r="M326" s="58">
        <v>100</v>
      </c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</row>
    <row r="327" spans="1:26" ht="14.25" customHeight="1">
      <c r="A327" s="59" t="s">
        <v>2066</v>
      </c>
      <c r="B327" s="58" t="s">
        <v>784</v>
      </c>
      <c r="C327" s="58" t="s">
        <v>3</v>
      </c>
      <c r="D327" s="58" t="s">
        <v>155</v>
      </c>
      <c r="E327" s="58" t="s">
        <v>155</v>
      </c>
      <c r="F327" s="58" t="s">
        <v>1729</v>
      </c>
      <c r="G327" s="58">
        <v>150</v>
      </c>
      <c r="H327" s="58">
        <v>25</v>
      </c>
      <c r="I327" s="58">
        <v>200</v>
      </c>
      <c r="J327" s="58">
        <v>0.9</v>
      </c>
      <c r="K327" s="58">
        <v>12.5</v>
      </c>
      <c r="L327" s="58">
        <v>50</v>
      </c>
      <c r="M327" s="58">
        <v>150</v>
      </c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</row>
    <row r="328" spans="1:26" ht="14.25" customHeight="1">
      <c r="A328" s="59" t="s">
        <v>2067</v>
      </c>
      <c r="B328" s="58" t="s">
        <v>1939</v>
      </c>
      <c r="C328" s="58" t="s">
        <v>3</v>
      </c>
      <c r="D328" s="58" t="s">
        <v>155</v>
      </c>
      <c r="E328" s="58" t="s">
        <v>155</v>
      </c>
      <c r="F328" s="58" t="s">
        <v>1729</v>
      </c>
      <c r="G328" s="58">
        <v>150</v>
      </c>
      <c r="H328" s="58">
        <v>25</v>
      </c>
      <c r="I328" s="58">
        <v>200</v>
      </c>
      <c r="J328" s="58">
        <v>0.9</v>
      </c>
      <c r="K328" s="58">
        <v>12.5</v>
      </c>
      <c r="L328" s="58">
        <v>50</v>
      </c>
      <c r="M328" s="58">
        <v>150</v>
      </c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</row>
    <row r="329" spans="1:26" ht="14.25" customHeight="1">
      <c r="A329" s="59" t="s">
        <v>2068</v>
      </c>
      <c r="B329" s="58" t="s">
        <v>784</v>
      </c>
      <c r="C329" s="58" t="s">
        <v>3</v>
      </c>
      <c r="D329" s="58" t="s">
        <v>155</v>
      </c>
      <c r="E329" s="58" t="s">
        <v>155</v>
      </c>
      <c r="F329" s="58" t="s">
        <v>1729</v>
      </c>
      <c r="G329" s="58">
        <v>200</v>
      </c>
      <c r="H329" s="58">
        <v>25</v>
      </c>
      <c r="I329" s="58">
        <v>200</v>
      </c>
      <c r="J329" s="58">
        <v>0.9</v>
      </c>
      <c r="K329" s="58">
        <v>12.5</v>
      </c>
      <c r="L329" s="58">
        <v>50</v>
      </c>
      <c r="M329" s="58">
        <v>200</v>
      </c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</row>
    <row r="330" spans="1:26" ht="14.25" customHeight="1">
      <c r="A330" s="59" t="s">
        <v>2069</v>
      </c>
      <c r="B330" s="58" t="s">
        <v>1939</v>
      </c>
      <c r="C330" s="58" t="s">
        <v>3</v>
      </c>
      <c r="D330" s="58" t="s">
        <v>155</v>
      </c>
      <c r="E330" s="58" t="s">
        <v>155</v>
      </c>
      <c r="F330" s="58" t="s">
        <v>1729</v>
      </c>
      <c r="G330" s="58">
        <v>200</v>
      </c>
      <c r="H330" s="58">
        <v>25</v>
      </c>
      <c r="I330" s="58">
        <v>200</v>
      </c>
      <c r="J330" s="58">
        <v>0.9</v>
      </c>
      <c r="K330" s="58">
        <v>12.5</v>
      </c>
      <c r="L330" s="58">
        <v>50</v>
      </c>
      <c r="M330" s="58">
        <v>200</v>
      </c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</row>
    <row r="331" spans="1:26" ht="14.25" customHeight="1">
      <c r="A331" s="59" t="s">
        <v>2070</v>
      </c>
      <c r="B331" s="58" t="s">
        <v>784</v>
      </c>
      <c r="C331" s="58" t="s">
        <v>3</v>
      </c>
      <c r="D331" s="58" t="s">
        <v>155</v>
      </c>
      <c r="E331" s="58" t="s">
        <v>155</v>
      </c>
      <c r="F331" s="58" t="s">
        <v>1729</v>
      </c>
      <c r="G331" s="58">
        <v>40</v>
      </c>
      <c r="H331" s="58">
        <v>25</v>
      </c>
      <c r="I331" s="58">
        <v>200</v>
      </c>
      <c r="J331" s="58">
        <v>0.7</v>
      </c>
      <c r="K331" s="58">
        <v>12.5</v>
      </c>
      <c r="L331" s="58">
        <v>50</v>
      </c>
      <c r="M331" s="58">
        <v>40</v>
      </c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</row>
    <row r="332" spans="1:26" ht="14.25" customHeight="1">
      <c r="A332" s="59" t="s">
        <v>2071</v>
      </c>
      <c r="B332" s="58" t="s">
        <v>1939</v>
      </c>
      <c r="C332" s="58" t="s">
        <v>3</v>
      </c>
      <c r="D332" s="58" t="s">
        <v>155</v>
      </c>
      <c r="E332" s="58" t="s">
        <v>155</v>
      </c>
      <c r="F332" s="58" t="s">
        <v>1729</v>
      </c>
      <c r="G332" s="58">
        <v>40</v>
      </c>
      <c r="H332" s="58">
        <v>25</v>
      </c>
      <c r="I332" s="58">
        <v>200</v>
      </c>
      <c r="J332" s="58">
        <v>0.7</v>
      </c>
      <c r="K332" s="58">
        <v>12.5</v>
      </c>
      <c r="L332" s="58">
        <v>50</v>
      </c>
      <c r="M332" s="58">
        <v>40</v>
      </c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</row>
    <row r="333" spans="1:26" ht="14.25" customHeight="1">
      <c r="A333" s="59" t="s">
        <v>2072</v>
      </c>
      <c r="B333" s="58" t="s">
        <v>784</v>
      </c>
      <c r="C333" s="58" t="s">
        <v>3</v>
      </c>
      <c r="D333" s="58" t="s">
        <v>155</v>
      </c>
      <c r="E333" s="58" t="s">
        <v>155</v>
      </c>
      <c r="F333" s="58" t="s">
        <v>1729</v>
      </c>
      <c r="G333" s="58">
        <v>45</v>
      </c>
      <c r="H333" s="58">
        <v>25</v>
      </c>
      <c r="I333" s="58">
        <v>200</v>
      </c>
      <c r="J333" s="58">
        <v>0.7</v>
      </c>
      <c r="K333" s="58">
        <v>12.5</v>
      </c>
      <c r="L333" s="58">
        <v>50</v>
      </c>
      <c r="M333" s="58">
        <v>45</v>
      </c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</row>
    <row r="334" spans="1:26" ht="14.25" customHeight="1">
      <c r="A334" s="59" t="s">
        <v>2073</v>
      </c>
      <c r="B334" s="58" t="s">
        <v>1939</v>
      </c>
      <c r="C334" s="58" t="s">
        <v>3</v>
      </c>
      <c r="D334" s="58" t="s">
        <v>155</v>
      </c>
      <c r="E334" s="58" t="s">
        <v>155</v>
      </c>
      <c r="F334" s="58" t="s">
        <v>1729</v>
      </c>
      <c r="G334" s="58">
        <v>45</v>
      </c>
      <c r="H334" s="58">
        <v>25</v>
      </c>
      <c r="I334" s="58">
        <v>200</v>
      </c>
      <c r="J334" s="58">
        <v>0.7</v>
      </c>
      <c r="K334" s="58">
        <v>12.5</v>
      </c>
      <c r="L334" s="58">
        <v>50</v>
      </c>
      <c r="M334" s="58">
        <v>45</v>
      </c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</row>
    <row r="335" spans="1:26" ht="14.25" customHeight="1">
      <c r="A335" s="59" t="s">
        <v>2074</v>
      </c>
      <c r="B335" s="58" t="s">
        <v>784</v>
      </c>
      <c r="C335" s="58" t="s">
        <v>3</v>
      </c>
      <c r="D335" s="58" t="s">
        <v>155</v>
      </c>
      <c r="E335" s="58" t="s">
        <v>155</v>
      </c>
      <c r="F335" s="58" t="s">
        <v>1729</v>
      </c>
      <c r="G335" s="58">
        <v>50</v>
      </c>
      <c r="H335" s="58">
        <v>25</v>
      </c>
      <c r="I335" s="58">
        <v>200</v>
      </c>
      <c r="J335" s="58">
        <v>0.75</v>
      </c>
      <c r="K335" s="58">
        <v>12.5</v>
      </c>
      <c r="L335" s="58">
        <v>50</v>
      </c>
      <c r="M335" s="58">
        <v>50</v>
      </c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</row>
    <row r="336" spans="1:26" ht="14.25" customHeight="1">
      <c r="A336" s="59" t="s">
        <v>2075</v>
      </c>
      <c r="B336" s="58" t="s">
        <v>1939</v>
      </c>
      <c r="C336" s="58" t="s">
        <v>3</v>
      </c>
      <c r="D336" s="58" t="s">
        <v>155</v>
      </c>
      <c r="E336" s="58" t="s">
        <v>155</v>
      </c>
      <c r="F336" s="58" t="s">
        <v>1729</v>
      </c>
      <c r="G336" s="58">
        <v>50</v>
      </c>
      <c r="H336" s="58">
        <v>25</v>
      </c>
      <c r="I336" s="58">
        <v>200</v>
      </c>
      <c r="J336" s="58">
        <v>0.75</v>
      </c>
      <c r="K336" s="58">
        <v>12.5</v>
      </c>
      <c r="L336" s="58">
        <v>50</v>
      </c>
      <c r="M336" s="58">
        <v>50</v>
      </c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</row>
    <row r="337" spans="1:26" ht="14.25" customHeight="1">
      <c r="A337" s="59" t="s">
        <v>2076</v>
      </c>
      <c r="B337" s="58" t="s">
        <v>784</v>
      </c>
      <c r="C337" s="58" t="s">
        <v>3</v>
      </c>
      <c r="D337" s="58" t="s">
        <v>155</v>
      </c>
      <c r="E337" s="58" t="s">
        <v>155</v>
      </c>
      <c r="F337" s="58" t="s">
        <v>1729</v>
      </c>
      <c r="G337" s="58">
        <v>60</v>
      </c>
      <c r="H337" s="58">
        <v>25</v>
      </c>
      <c r="I337" s="58">
        <v>200</v>
      </c>
      <c r="J337" s="58">
        <v>0.75</v>
      </c>
      <c r="K337" s="58">
        <v>12.5</v>
      </c>
      <c r="L337" s="58">
        <v>50</v>
      </c>
      <c r="M337" s="58">
        <v>60</v>
      </c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</row>
    <row r="338" spans="1:26" ht="14.25" customHeight="1">
      <c r="A338" s="59" t="s">
        <v>2077</v>
      </c>
      <c r="B338" s="58" t="s">
        <v>1939</v>
      </c>
      <c r="C338" s="58" t="s">
        <v>3</v>
      </c>
      <c r="D338" s="58" t="s">
        <v>155</v>
      </c>
      <c r="E338" s="58" t="s">
        <v>155</v>
      </c>
      <c r="F338" s="58" t="s">
        <v>1729</v>
      </c>
      <c r="G338" s="58">
        <v>60</v>
      </c>
      <c r="H338" s="58">
        <v>25</v>
      </c>
      <c r="I338" s="58">
        <v>200</v>
      </c>
      <c r="J338" s="58">
        <v>0.75</v>
      </c>
      <c r="K338" s="58">
        <v>12.5</v>
      </c>
      <c r="L338" s="58">
        <v>50</v>
      </c>
      <c r="M338" s="58">
        <v>60</v>
      </c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</row>
    <row r="339" spans="1:26" ht="14.25" customHeight="1">
      <c r="A339" s="59" t="s">
        <v>2078</v>
      </c>
      <c r="B339" s="58" t="s">
        <v>784</v>
      </c>
      <c r="C339" s="58" t="s">
        <v>3</v>
      </c>
      <c r="D339" s="58" t="s">
        <v>155</v>
      </c>
      <c r="E339" s="58" t="s">
        <v>155</v>
      </c>
      <c r="F339" s="58" t="s">
        <v>1729</v>
      </c>
      <c r="G339" s="58">
        <v>80</v>
      </c>
      <c r="H339" s="58">
        <v>25</v>
      </c>
      <c r="I339" s="58">
        <v>200</v>
      </c>
      <c r="J339" s="58">
        <v>0.8</v>
      </c>
      <c r="K339" s="58">
        <v>12.5</v>
      </c>
      <c r="L339" s="58">
        <v>50</v>
      </c>
      <c r="M339" s="58">
        <v>80</v>
      </c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</row>
    <row r="340" spans="1:26" ht="14.25" customHeight="1">
      <c r="A340" s="59" t="s">
        <v>2079</v>
      </c>
      <c r="B340" s="58" t="s">
        <v>1939</v>
      </c>
      <c r="C340" s="58" t="s">
        <v>3</v>
      </c>
      <c r="D340" s="58" t="s">
        <v>155</v>
      </c>
      <c r="E340" s="58" t="s">
        <v>155</v>
      </c>
      <c r="F340" s="58" t="s">
        <v>1729</v>
      </c>
      <c r="G340" s="58">
        <v>80</v>
      </c>
      <c r="H340" s="58">
        <v>25</v>
      </c>
      <c r="I340" s="58">
        <v>200</v>
      </c>
      <c r="J340" s="58">
        <v>0.8</v>
      </c>
      <c r="K340" s="58">
        <v>12.5</v>
      </c>
      <c r="L340" s="58">
        <v>50</v>
      </c>
      <c r="M340" s="58">
        <v>80</v>
      </c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</row>
    <row r="341" spans="1:26" ht="14.25" customHeight="1">
      <c r="A341" s="59" t="s">
        <v>2080</v>
      </c>
      <c r="B341" s="58" t="s">
        <v>784</v>
      </c>
      <c r="C341" s="58" t="s">
        <v>3</v>
      </c>
      <c r="D341" s="58" t="s">
        <v>155</v>
      </c>
      <c r="E341" s="58" t="s">
        <v>155</v>
      </c>
      <c r="F341" s="58" t="s">
        <v>1729</v>
      </c>
      <c r="G341" s="58">
        <v>90</v>
      </c>
      <c r="H341" s="58">
        <v>25</v>
      </c>
      <c r="I341" s="58">
        <v>200</v>
      </c>
      <c r="J341" s="58">
        <v>0.8</v>
      </c>
      <c r="K341" s="58">
        <v>12.5</v>
      </c>
      <c r="L341" s="58">
        <v>50</v>
      </c>
      <c r="M341" s="58">
        <v>90</v>
      </c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</row>
    <row r="342" spans="1:26" ht="14.25" customHeight="1">
      <c r="A342" s="59" t="s">
        <v>2081</v>
      </c>
      <c r="B342" s="58" t="s">
        <v>1939</v>
      </c>
      <c r="C342" s="58" t="s">
        <v>3</v>
      </c>
      <c r="D342" s="58" t="s">
        <v>155</v>
      </c>
      <c r="E342" s="58" t="s">
        <v>155</v>
      </c>
      <c r="F342" s="58" t="s">
        <v>1729</v>
      </c>
      <c r="G342" s="58">
        <v>90</v>
      </c>
      <c r="H342" s="58">
        <v>25</v>
      </c>
      <c r="I342" s="58">
        <v>200</v>
      </c>
      <c r="J342" s="58">
        <v>0.8</v>
      </c>
      <c r="K342" s="58">
        <v>12.5</v>
      </c>
      <c r="L342" s="58">
        <v>50</v>
      </c>
      <c r="M342" s="58">
        <v>90</v>
      </c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</row>
    <row r="343" spans="1:26" ht="14.25" customHeight="1">
      <c r="A343" s="59" t="s">
        <v>2082</v>
      </c>
      <c r="B343" s="58" t="s">
        <v>2059</v>
      </c>
      <c r="C343" s="58" t="s">
        <v>3</v>
      </c>
      <c r="D343" s="58" t="s">
        <v>155</v>
      </c>
      <c r="E343" s="58" t="s">
        <v>155</v>
      </c>
      <c r="F343" s="58" t="s">
        <v>1729</v>
      </c>
      <c r="G343" s="58">
        <v>60</v>
      </c>
      <c r="H343" s="58">
        <v>2</v>
      </c>
      <c r="I343" s="58">
        <v>50</v>
      </c>
      <c r="J343" s="58">
        <v>0.74</v>
      </c>
      <c r="K343" s="58">
        <v>2</v>
      </c>
      <c r="L343" s="58">
        <v>50</v>
      </c>
      <c r="M343" s="58">
        <v>60</v>
      </c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</row>
    <row r="344" spans="1:26" ht="14.25" customHeight="1">
      <c r="A344" s="59" t="s">
        <v>2083</v>
      </c>
      <c r="B344" s="58" t="s">
        <v>784</v>
      </c>
      <c r="C344" s="58" t="s">
        <v>3</v>
      </c>
      <c r="D344" s="58" t="s">
        <v>155</v>
      </c>
      <c r="E344" s="58" t="s">
        <v>155</v>
      </c>
      <c r="F344" s="58" t="s">
        <v>1729</v>
      </c>
      <c r="G344" s="58">
        <v>100</v>
      </c>
      <c r="H344" s="58">
        <v>30</v>
      </c>
      <c r="I344" s="58">
        <v>275</v>
      </c>
      <c r="J344" s="58">
        <v>0.8</v>
      </c>
      <c r="K344" s="58">
        <v>15</v>
      </c>
      <c r="L344" s="58">
        <v>50</v>
      </c>
      <c r="M344" s="58">
        <v>100</v>
      </c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</row>
    <row r="345" spans="1:26" ht="14.25" customHeight="1">
      <c r="A345" s="59" t="s">
        <v>2084</v>
      </c>
      <c r="B345" s="58" t="s">
        <v>1939</v>
      </c>
      <c r="C345" s="58" t="s">
        <v>3</v>
      </c>
      <c r="D345" s="58" t="s">
        <v>155</v>
      </c>
      <c r="E345" s="58" t="s">
        <v>155</v>
      </c>
      <c r="F345" s="58" t="s">
        <v>1729</v>
      </c>
      <c r="G345" s="58">
        <v>100</v>
      </c>
      <c r="H345" s="58">
        <v>30</v>
      </c>
      <c r="I345" s="58">
        <v>275</v>
      </c>
      <c r="J345" s="58">
        <v>0.8</v>
      </c>
      <c r="K345" s="58">
        <v>15</v>
      </c>
      <c r="L345" s="58">
        <v>50</v>
      </c>
      <c r="M345" s="58">
        <v>100</v>
      </c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</row>
    <row r="346" spans="1:26" ht="14.25" customHeight="1">
      <c r="A346" s="59" t="s">
        <v>2085</v>
      </c>
      <c r="B346" s="58" t="s">
        <v>2086</v>
      </c>
      <c r="C346" s="58" t="s">
        <v>3</v>
      </c>
      <c r="D346" s="58" t="s">
        <v>155</v>
      </c>
      <c r="E346" s="58" t="s">
        <v>155</v>
      </c>
      <c r="F346" s="58" t="s">
        <v>1729</v>
      </c>
      <c r="G346" s="58">
        <v>100</v>
      </c>
      <c r="H346" s="58">
        <v>30</v>
      </c>
      <c r="I346" s="58">
        <v>275</v>
      </c>
      <c r="J346" s="58">
        <v>0.8</v>
      </c>
      <c r="K346" s="58">
        <v>15</v>
      </c>
      <c r="L346" s="58">
        <v>50</v>
      </c>
      <c r="M346" s="58">
        <v>100</v>
      </c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</row>
    <row r="347" spans="1:26" ht="14.25" customHeight="1">
      <c r="A347" s="59" t="s">
        <v>2087</v>
      </c>
      <c r="B347" s="58" t="s">
        <v>784</v>
      </c>
      <c r="C347" s="58" t="s">
        <v>3</v>
      </c>
      <c r="D347" s="58" t="s">
        <v>155</v>
      </c>
      <c r="E347" s="58" t="s">
        <v>155</v>
      </c>
      <c r="F347" s="58" t="s">
        <v>1729</v>
      </c>
      <c r="G347" s="58">
        <v>150</v>
      </c>
      <c r="H347" s="58">
        <v>30</v>
      </c>
      <c r="I347" s="58">
        <v>275</v>
      </c>
      <c r="J347" s="58">
        <v>0.9</v>
      </c>
      <c r="K347" s="58">
        <v>15</v>
      </c>
      <c r="L347" s="58">
        <v>50</v>
      </c>
      <c r="M347" s="58">
        <v>150</v>
      </c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</row>
    <row r="348" spans="1:26" ht="14.25" customHeight="1">
      <c r="A348" s="59" t="s">
        <v>2088</v>
      </c>
      <c r="B348" s="58" t="s">
        <v>1939</v>
      </c>
      <c r="C348" s="58" t="s">
        <v>3</v>
      </c>
      <c r="D348" s="58" t="s">
        <v>155</v>
      </c>
      <c r="E348" s="58" t="s">
        <v>155</v>
      </c>
      <c r="F348" s="58" t="s">
        <v>1729</v>
      </c>
      <c r="G348" s="58">
        <v>150</v>
      </c>
      <c r="H348" s="58">
        <v>30</v>
      </c>
      <c r="I348" s="58">
        <v>275</v>
      </c>
      <c r="J348" s="58">
        <v>0.9</v>
      </c>
      <c r="K348" s="58">
        <v>15</v>
      </c>
      <c r="L348" s="58">
        <v>50</v>
      </c>
      <c r="M348" s="58">
        <v>150</v>
      </c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</row>
    <row r="349" spans="1:26" ht="14.25" customHeight="1">
      <c r="A349" s="59" t="s">
        <v>2089</v>
      </c>
      <c r="B349" s="58" t="s">
        <v>2086</v>
      </c>
      <c r="C349" s="58" t="s">
        <v>3</v>
      </c>
      <c r="D349" s="58" t="s">
        <v>155</v>
      </c>
      <c r="E349" s="58" t="s">
        <v>155</v>
      </c>
      <c r="F349" s="58" t="s">
        <v>1729</v>
      </c>
      <c r="G349" s="58">
        <v>150</v>
      </c>
      <c r="H349" s="58">
        <v>30</v>
      </c>
      <c r="I349" s="58">
        <v>275</v>
      </c>
      <c r="J349" s="58">
        <v>0.9</v>
      </c>
      <c r="K349" s="58">
        <v>15</v>
      </c>
      <c r="L349" s="58">
        <v>50</v>
      </c>
      <c r="M349" s="58">
        <v>150</v>
      </c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</row>
    <row r="350" spans="1:26" ht="14.25" customHeight="1">
      <c r="A350" s="59" t="s">
        <v>2090</v>
      </c>
      <c r="B350" s="58" t="s">
        <v>784</v>
      </c>
      <c r="C350" s="58" t="s">
        <v>3</v>
      </c>
      <c r="D350" s="58" t="s">
        <v>155</v>
      </c>
      <c r="E350" s="58" t="s">
        <v>155</v>
      </c>
      <c r="F350" s="58" t="s">
        <v>1729</v>
      </c>
      <c r="G350" s="58">
        <v>200</v>
      </c>
      <c r="H350" s="58">
        <v>30</v>
      </c>
      <c r="I350" s="58">
        <v>275</v>
      </c>
      <c r="J350" s="58">
        <v>0.9</v>
      </c>
      <c r="K350" s="58">
        <v>15</v>
      </c>
      <c r="L350" s="58">
        <v>50</v>
      </c>
      <c r="M350" s="58">
        <v>200</v>
      </c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</row>
    <row r="351" spans="1:26" ht="14.25" customHeight="1">
      <c r="A351" s="59" t="s">
        <v>2091</v>
      </c>
      <c r="B351" s="58" t="s">
        <v>1939</v>
      </c>
      <c r="C351" s="58" t="s">
        <v>3</v>
      </c>
      <c r="D351" s="58" t="s">
        <v>155</v>
      </c>
      <c r="E351" s="58" t="s">
        <v>155</v>
      </c>
      <c r="F351" s="58" t="s">
        <v>1729</v>
      </c>
      <c r="G351" s="58">
        <v>200</v>
      </c>
      <c r="H351" s="58">
        <v>30</v>
      </c>
      <c r="I351" s="58">
        <v>275</v>
      </c>
      <c r="J351" s="58">
        <v>0.9</v>
      </c>
      <c r="K351" s="58">
        <v>15</v>
      </c>
      <c r="L351" s="58">
        <v>50</v>
      </c>
      <c r="M351" s="58">
        <v>200</v>
      </c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</row>
    <row r="352" spans="1:26" ht="14.25" customHeight="1">
      <c r="A352" s="59" t="s">
        <v>2092</v>
      </c>
      <c r="B352" s="58" t="s">
        <v>2086</v>
      </c>
      <c r="C352" s="58" t="s">
        <v>3</v>
      </c>
      <c r="D352" s="58" t="s">
        <v>155</v>
      </c>
      <c r="E352" s="58" t="s">
        <v>155</v>
      </c>
      <c r="F352" s="58" t="s">
        <v>1729</v>
      </c>
      <c r="G352" s="58">
        <v>200</v>
      </c>
      <c r="H352" s="58">
        <v>30</v>
      </c>
      <c r="I352" s="58">
        <v>275</v>
      </c>
      <c r="J352" s="58">
        <v>0.9</v>
      </c>
      <c r="K352" s="58">
        <v>15</v>
      </c>
      <c r="L352" s="58">
        <v>50</v>
      </c>
      <c r="M352" s="58">
        <v>200</v>
      </c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</row>
    <row r="353" spans="1:26" ht="14.25" customHeight="1">
      <c r="A353" s="59" t="s">
        <v>2093</v>
      </c>
      <c r="B353" s="58" t="s">
        <v>784</v>
      </c>
      <c r="C353" s="58" t="s">
        <v>3</v>
      </c>
      <c r="D353" s="58" t="s">
        <v>155</v>
      </c>
      <c r="E353" s="58" t="s">
        <v>155</v>
      </c>
      <c r="F353" s="58" t="s">
        <v>1729</v>
      </c>
      <c r="G353" s="58">
        <v>40</v>
      </c>
      <c r="H353" s="58">
        <v>30</v>
      </c>
      <c r="I353" s="58">
        <v>275</v>
      </c>
      <c r="J353" s="58">
        <v>0.7</v>
      </c>
      <c r="K353" s="58">
        <v>15</v>
      </c>
      <c r="L353" s="58">
        <v>100</v>
      </c>
      <c r="M353" s="58">
        <v>40</v>
      </c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</row>
    <row r="354" spans="1:26" ht="14.25" customHeight="1">
      <c r="A354" s="59" t="s">
        <v>2094</v>
      </c>
      <c r="B354" s="58" t="s">
        <v>784</v>
      </c>
      <c r="C354" s="58" t="s">
        <v>3</v>
      </c>
      <c r="D354" s="58" t="s">
        <v>155</v>
      </c>
      <c r="E354" s="58" t="s">
        <v>133</v>
      </c>
      <c r="F354" s="58" t="s">
        <v>1729</v>
      </c>
      <c r="G354" s="58">
        <v>40</v>
      </c>
      <c r="H354" s="58">
        <v>30</v>
      </c>
      <c r="I354" s="58">
        <v>275</v>
      </c>
      <c r="J354" s="58">
        <v>0.7</v>
      </c>
      <c r="K354" s="58">
        <v>15</v>
      </c>
      <c r="L354" s="58">
        <v>100</v>
      </c>
      <c r="M354" s="58">
        <v>40</v>
      </c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</row>
    <row r="355" spans="1:26" ht="14.25" customHeight="1">
      <c r="A355" s="59" t="s">
        <v>2095</v>
      </c>
      <c r="B355" s="58" t="s">
        <v>1939</v>
      </c>
      <c r="C355" s="58" t="s">
        <v>3</v>
      </c>
      <c r="D355" s="58" t="s">
        <v>155</v>
      </c>
      <c r="E355" s="58" t="s">
        <v>155</v>
      </c>
      <c r="F355" s="58" t="s">
        <v>1729</v>
      </c>
      <c r="G355" s="58">
        <v>40</v>
      </c>
      <c r="H355" s="58">
        <v>30</v>
      </c>
      <c r="I355" s="58">
        <v>275</v>
      </c>
      <c r="J355" s="58">
        <v>0.7</v>
      </c>
      <c r="K355" s="58">
        <v>15</v>
      </c>
      <c r="L355" s="58">
        <v>100</v>
      </c>
      <c r="M355" s="58">
        <v>40</v>
      </c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</row>
    <row r="356" spans="1:26" ht="14.25" customHeight="1">
      <c r="A356" s="59" t="s">
        <v>2096</v>
      </c>
      <c r="B356" s="58" t="s">
        <v>2086</v>
      </c>
      <c r="C356" s="58" t="s">
        <v>3</v>
      </c>
      <c r="D356" s="58" t="s">
        <v>155</v>
      </c>
      <c r="E356" s="58" t="s">
        <v>155</v>
      </c>
      <c r="F356" s="58" t="s">
        <v>1729</v>
      </c>
      <c r="G356" s="58">
        <v>40</v>
      </c>
      <c r="H356" s="58">
        <v>30</v>
      </c>
      <c r="I356" s="58">
        <v>275</v>
      </c>
      <c r="J356" s="58">
        <v>0.7</v>
      </c>
      <c r="K356" s="58">
        <v>15</v>
      </c>
      <c r="L356" s="58">
        <v>100</v>
      </c>
      <c r="M356" s="58">
        <v>40</v>
      </c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</row>
    <row r="357" spans="1:26" ht="14.25" customHeight="1">
      <c r="A357" s="59" t="s">
        <v>2097</v>
      </c>
      <c r="B357" s="58" t="s">
        <v>1933</v>
      </c>
      <c r="C357" s="58" t="s">
        <v>3</v>
      </c>
      <c r="D357" s="58" t="s">
        <v>155</v>
      </c>
      <c r="E357" s="58" t="s">
        <v>155</v>
      </c>
      <c r="F357" s="58" t="s">
        <v>1729</v>
      </c>
      <c r="G357" s="58">
        <v>45</v>
      </c>
      <c r="H357" s="58">
        <v>30</v>
      </c>
      <c r="I357" s="58">
        <v>250</v>
      </c>
      <c r="J357" s="58">
        <v>0.7</v>
      </c>
      <c r="K357" s="58">
        <v>30</v>
      </c>
      <c r="L357" s="58">
        <v>100</v>
      </c>
      <c r="M357" s="58">
        <v>45</v>
      </c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</row>
    <row r="358" spans="1:26" ht="14.25" customHeight="1">
      <c r="A358" s="59" t="s">
        <v>2098</v>
      </c>
      <c r="B358" s="58" t="s">
        <v>784</v>
      </c>
      <c r="C358" s="58" t="s">
        <v>3</v>
      </c>
      <c r="D358" s="58" t="s">
        <v>155</v>
      </c>
      <c r="E358" s="58" t="s">
        <v>155</v>
      </c>
      <c r="F358" s="58" t="s">
        <v>1729</v>
      </c>
      <c r="G358" s="58">
        <v>45</v>
      </c>
      <c r="H358" s="58">
        <v>30</v>
      </c>
      <c r="I358" s="58">
        <v>275</v>
      </c>
      <c r="J358" s="58">
        <v>0.7</v>
      </c>
      <c r="K358" s="58">
        <v>15</v>
      </c>
      <c r="L358" s="58">
        <v>100</v>
      </c>
      <c r="M358" s="58">
        <v>45</v>
      </c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</row>
    <row r="359" spans="1:26" ht="14.25" customHeight="1">
      <c r="A359" s="59" t="s">
        <v>2099</v>
      </c>
      <c r="B359" s="58" t="s">
        <v>1939</v>
      </c>
      <c r="C359" s="58" t="s">
        <v>3</v>
      </c>
      <c r="D359" s="58" t="s">
        <v>155</v>
      </c>
      <c r="E359" s="58" t="s">
        <v>155</v>
      </c>
      <c r="F359" s="58" t="s">
        <v>1729</v>
      </c>
      <c r="G359" s="58">
        <v>45</v>
      </c>
      <c r="H359" s="58">
        <v>30</v>
      </c>
      <c r="I359" s="58">
        <v>275</v>
      </c>
      <c r="J359" s="58">
        <v>0.7</v>
      </c>
      <c r="K359" s="58">
        <v>15</v>
      </c>
      <c r="L359" s="58">
        <v>100</v>
      </c>
      <c r="M359" s="58">
        <v>45</v>
      </c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</row>
    <row r="360" spans="1:26" ht="14.25" customHeight="1">
      <c r="A360" s="59" t="s">
        <v>2100</v>
      </c>
      <c r="B360" s="58" t="s">
        <v>2086</v>
      </c>
      <c r="C360" s="58" t="s">
        <v>3</v>
      </c>
      <c r="D360" s="58" t="s">
        <v>155</v>
      </c>
      <c r="E360" s="58" t="s">
        <v>155</v>
      </c>
      <c r="F360" s="58" t="s">
        <v>1729</v>
      </c>
      <c r="G360" s="58">
        <v>45</v>
      </c>
      <c r="H360" s="58">
        <v>30</v>
      </c>
      <c r="I360" s="58">
        <v>275</v>
      </c>
      <c r="J360" s="58">
        <v>0.7</v>
      </c>
      <c r="K360" s="58">
        <v>15</v>
      </c>
      <c r="L360" s="58">
        <v>100</v>
      </c>
      <c r="M360" s="58">
        <v>45</v>
      </c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</row>
    <row r="361" spans="1:26" ht="14.25" customHeight="1">
      <c r="A361" s="59" t="s">
        <v>2101</v>
      </c>
      <c r="B361" s="58" t="s">
        <v>784</v>
      </c>
      <c r="C361" s="58" t="s">
        <v>3</v>
      </c>
      <c r="D361" s="58" t="s">
        <v>155</v>
      </c>
      <c r="E361" s="58" t="s">
        <v>155</v>
      </c>
      <c r="F361" s="58" t="s">
        <v>1729</v>
      </c>
      <c r="G361" s="58">
        <v>50</v>
      </c>
      <c r="H361" s="58">
        <v>30</v>
      </c>
      <c r="I361" s="58">
        <v>275</v>
      </c>
      <c r="J361" s="58">
        <v>0.75</v>
      </c>
      <c r="K361" s="58">
        <v>15</v>
      </c>
      <c r="L361" s="58">
        <v>100</v>
      </c>
      <c r="M361" s="58">
        <v>50</v>
      </c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</row>
    <row r="362" spans="1:26" ht="14.25" customHeight="1">
      <c r="A362" s="59" t="s">
        <v>2102</v>
      </c>
      <c r="B362" s="58" t="s">
        <v>1939</v>
      </c>
      <c r="C362" s="58" t="s">
        <v>3</v>
      </c>
      <c r="D362" s="58" t="s">
        <v>155</v>
      </c>
      <c r="E362" s="58" t="s">
        <v>155</v>
      </c>
      <c r="F362" s="58" t="s">
        <v>1729</v>
      </c>
      <c r="G362" s="58">
        <v>50</v>
      </c>
      <c r="H362" s="58">
        <v>30</v>
      </c>
      <c r="I362" s="58">
        <v>275</v>
      </c>
      <c r="J362" s="58">
        <v>0.75</v>
      </c>
      <c r="K362" s="58">
        <v>15</v>
      </c>
      <c r="L362" s="58">
        <v>100</v>
      </c>
      <c r="M362" s="58">
        <v>50</v>
      </c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</row>
    <row r="363" spans="1:26" ht="14.25" customHeight="1">
      <c r="A363" s="59" t="s">
        <v>2103</v>
      </c>
      <c r="B363" s="58" t="s">
        <v>2086</v>
      </c>
      <c r="C363" s="58" t="s">
        <v>3</v>
      </c>
      <c r="D363" s="58" t="s">
        <v>155</v>
      </c>
      <c r="E363" s="58" t="s">
        <v>155</v>
      </c>
      <c r="F363" s="58" t="s">
        <v>1729</v>
      </c>
      <c r="G363" s="58">
        <v>50</v>
      </c>
      <c r="H363" s="58">
        <v>30</v>
      </c>
      <c r="I363" s="58">
        <v>275</v>
      </c>
      <c r="J363" s="58">
        <v>0.75</v>
      </c>
      <c r="K363" s="58">
        <v>15</v>
      </c>
      <c r="L363" s="58">
        <v>100</v>
      </c>
      <c r="M363" s="58">
        <v>50</v>
      </c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</row>
    <row r="364" spans="1:26" ht="14.25" customHeight="1">
      <c r="A364" s="59" t="s">
        <v>2104</v>
      </c>
      <c r="B364" s="58" t="s">
        <v>784</v>
      </c>
      <c r="C364" s="58" t="s">
        <v>3</v>
      </c>
      <c r="D364" s="58" t="s">
        <v>155</v>
      </c>
      <c r="E364" s="58" t="s">
        <v>155</v>
      </c>
      <c r="F364" s="58" t="s">
        <v>1729</v>
      </c>
      <c r="G364" s="58">
        <v>60</v>
      </c>
      <c r="H364" s="58">
        <v>30</v>
      </c>
      <c r="I364" s="58">
        <v>275</v>
      </c>
      <c r="J364" s="58">
        <v>0.75</v>
      </c>
      <c r="K364" s="58">
        <v>15</v>
      </c>
      <c r="L364" s="58">
        <v>100</v>
      </c>
      <c r="M364" s="58">
        <v>60</v>
      </c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</row>
    <row r="365" spans="1:26" ht="14.25" customHeight="1">
      <c r="A365" s="59" t="s">
        <v>2105</v>
      </c>
      <c r="B365" s="58" t="s">
        <v>1939</v>
      </c>
      <c r="C365" s="58" t="s">
        <v>3</v>
      </c>
      <c r="D365" s="58" t="s">
        <v>155</v>
      </c>
      <c r="E365" s="58" t="s">
        <v>155</v>
      </c>
      <c r="F365" s="58" t="s">
        <v>1729</v>
      </c>
      <c r="G365" s="58">
        <v>60</v>
      </c>
      <c r="H365" s="58">
        <v>30</v>
      </c>
      <c r="I365" s="58">
        <v>275</v>
      </c>
      <c r="J365" s="58">
        <v>0.75</v>
      </c>
      <c r="K365" s="58">
        <v>15</v>
      </c>
      <c r="L365" s="58">
        <v>100</v>
      </c>
      <c r="M365" s="58">
        <v>60</v>
      </c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</row>
    <row r="366" spans="1:26" ht="14.25" customHeight="1">
      <c r="A366" s="59" t="s">
        <v>2106</v>
      </c>
      <c r="B366" s="58" t="s">
        <v>2086</v>
      </c>
      <c r="C366" s="58" t="s">
        <v>3</v>
      </c>
      <c r="D366" s="58" t="s">
        <v>155</v>
      </c>
      <c r="E366" s="58" t="s">
        <v>155</v>
      </c>
      <c r="F366" s="58" t="s">
        <v>1729</v>
      </c>
      <c r="G366" s="58">
        <v>60</v>
      </c>
      <c r="H366" s="58">
        <v>30</v>
      </c>
      <c r="I366" s="58">
        <v>275</v>
      </c>
      <c r="J366" s="58">
        <v>0.75</v>
      </c>
      <c r="K366" s="58">
        <v>15</v>
      </c>
      <c r="L366" s="58">
        <v>100</v>
      </c>
      <c r="M366" s="58">
        <v>60</v>
      </c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</row>
    <row r="367" spans="1:26" ht="14.25" customHeight="1">
      <c r="A367" s="59" t="s">
        <v>2107</v>
      </c>
      <c r="B367" s="58" t="s">
        <v>784</v>
      </c>
      <c r="C367" s="58" t="s">
        <v>3</v>
      </c>
      <c r="D367" s="58" t="s">
        <v>155</v>
      </c>
      <c r="E367" s="58" t="s">
        <v>155</v>
      </c>
      <c r="F367" s="58" t="s">
        <v>1729</v>
      </c>
      <c r="G367" s="58">
        <v>80</v>
      </c>
      <c r="H367" s="58">
        <v>30</v>
      </c>
      <c r="I367" s="58">
        <v>275</v>
      </c>
      <c r="J367" s="58">
        <v>0.8</v>
      </c>
      <c r="K367" s="58">
        <v>15</v>
      </c>
      <c r="L367" s="58">
        <v>100</v>
      </c>
      <c r="M367" s="58">
        <v>80</v>
      </c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</row>
    <row r="368" spans="1:26" ht="14.25" customHeight="1">
      <c r="A368" s="59" t="s">
        <v>2108</v>
      </c>
      <c r="B368" s="58" t="s">
        <v>1939</v>
      </c>
      <c r="C368" s="58" t="s">
        <v>3</v>
      </c>
      <c r="D368" s="58" t="s">
        <v>155</v>
      </c>
      <c r="E368" s="58" t="s">
        <v>155</v>
      </c>
      <c r="F368" s="58" t="s">
        <v>1729</v>
      </c>
      <c r="G368" s="58">
        <v>80</v>
      </c>
      <c r="H368" s="58">
        <v>30</v>
      </c>
      <c r="I368" s="58">
        <v>275</v>
      </c>
      <c r="J368" s="58">
        <v>0.8</v>
      </c>
      <c r="K368" s="58">
        <v>15</v>
      </c>
      <c r="L368" s="58">
        <v>100</v>
      </c>
      <c r="M368" s="58">
        <v>80</v>
      </c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</row>
    <row r="369" spans="1:26" ht="14.25" customHeight="1">
      <c r="A369" s="59" t="s">
        <v>2109</v>
      </c>
      <c r="B369" s="58" t="s">
        <v>2086</v>
      </c>
      <c r="C369" s="58" t="s">
        <v>3</v>
      </c>
      <c r="D369" s="58" t="s">
        <v>155</v>
      </c>
      <c r="E369" s="58" t="s">
        <v>155</v>
      </c>
      <c r="F369" s="58" t="s">
        <v>1729</v>
      </c>
      <c r="G369" s="58">
        <v>80</v>
      </c>
      <c r="H369" s="58">
        <v>30</v>
      </c>
      <c r="I369" s="58">
        <v>275</v>
      </c>
      <c r="J369" s="58">
        <v>0.8</v>
      </c>
      <c r="K369" s="58">
        <v>15</v>
      </c>
      <c r="L369" s="58">
        <v>100</v>
      </c>
      <c r="M369" s="58">
        <v>80</v>
      </c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</row>
    <row r="370" spans="1:26" ht="14.25" customHeight="1">
      <c r="A370" s="59" t="s">
        <v>2110</v>
      </c>
      <c r="B370" s="58" t="s">
        <v>784</v>
      </c>
      <c r="C370" s="58" t="s">
        <v>3</v>
      </c>
      <c r="D370" s="58" t="s">
        <v>155</v>
      </c>
      <c r="E370" s="58" t="s">
        <v>155</v>
      </c>
      <c r="F370" s="58" t="s">
        <v>1729</v>
      </c>
      <c r="G370" s="58">
        <v>90</v>
      </c>
      <c r="H370" s="58">
        <v>30</v>
      </c>
      <c r="I370" s="58">
        <v>275</v>
      </c>
      <c r="J370" s="58">
        <v>0.8</v>
      </c>
      <c r="K370" s="58">
        <v>15</v>
      </c>
      <c r="L370" s="58">
        <v>100</v>
      </c>
      <c r="M370" s="58">
        <v>90</v>
      </c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</row>
    <row r="371" spans="1:26" ht="14.25" customHeight="1">
      <c r="A371" s="59" t="s">
        <v>2111</v>
      </c>
      <c r="B371" s="58" t="s">
        <v>1939</v>
      </c>
      <c r="C371" s="58" t="s">
        <v>3</v>
      </c>
      <c r="D371" s="58" t="s">
        <v>155</v>
      </c>
      <c r="E371" s="58" t="s">
        <v>155</v>
      </c>
      <c r="F371" s="58" t="s">
        <v>1729</v>
      </c>
      <c r="G371" s="58">
        <v>90</v>
      </c>
      <c r="H371" s="58">
        <v>30</v>
      </c>
      <c r="I371" s="58">
        <v>275</v>
      </c>
      <c r="J371" s="58">
        <v>0.8</v>
      </c>
      <c r="K371" s="58">
        <v>15</v>
      </c>
      <c r="L371" s="58">
        <v>100</v>
      </c>
      <c r="M371" s="58">
        <v>90</v>
      </c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</row>
    <row r="372" spans="1:26" ht="14.25" customHeight="1">
      <c r="A372" s="59" t="s">
        <v>2112</v>
      </c>
      <c r="B372" s="58" t="s">
        <v>2086</v>
      </c>
      <c r="C372" s="58" t="s">
        <v>3</v>
      </c>
      <c r="D372" s="58" t="s">
        <v>155</v>
      </c>
      <c r="E372" s="58" t="s">
        <v>155</v>
      </c>
      <c r="F372" s="58" t="s">
        <v>1729</v>
      </c>
      <c r="G372" s="58">
        <v>90</v>
      </c>
      <c r="H372" s="58">
        <v>30</v>
      </c>
      <c r="I372" s="58">
        <v>275</v>
      </c>
      <c r="J372" s="58">
        <v>0.8</v>
      </c>
      <c r="K372" s="58">
        <v>15</v>
      </c>
      <c r="L372" s="58">
        <v>100</v>
      </c>
      <c r="M372" s="58">
        <v>90</v>
      </c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</row>
    <row r="373" spans="1:26" ht="14.25" customHeight="1">
      <c r="A373" s="59" t="s">
        <v>2113</v>
      </c>
      <c r="B373" s="58" t="s">
        <v>784</v>
      </c>
      <c r="C373" s="58" t="s">
        <v>3</v>
      </c>
      <c r="D373" s="58" t="s">
        <v>155</v>
      </c>
      <c r="E373" s="58" t="s">
        <v>155</v>
      </c>
      <c r="F373" s="58" t="s">
        <v>1745</v>
      </c>
      <c r="G373" s="58">
        <v>150</v>
      </c>
      <c r="H373" s="58">
        <v>30</v>
      </c>
      <c r="I373" s="58">
        <v>275</v>
      </c>
      <c r="J373" s="58">
        <v>0.85</v>
      </c>
      <c r="K373" s="58">
        <v>15</v>
      </c>
      <c r="L373" s="58">
        <v>0.8</v>
      </c>
      <c r="M373" s="58">
        <v>150</v>
      </c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</row>
    <row r="374" spans="1:26" ht="14.25" customHeight="1">
      <c r="A374" s="59" t="s">
        <v>2114</v>
      </c>
      <c r="B374" s="58" t="s">
        <v>1132</v>
      </c>
      <c r="C374" s="58" t="s">
        <v>3</v>
      </c>
      <c r="D374" s="58" t="s">
        <v>155</v>
      </c>
      <c r="E374" s="58" t="s">
        <v>155</v>
      </c>
      <c r="F374" s="58" t="s">
        <v>1745</v>
      </c>
      <c r="G374" s="58">
        <v>150</v>
      </c>
      <c r="H374" s="58">
        <v>30</v>
      </c>
      <c r="I374" s="58">
        <v>275</v>
      </c>
      <c r="J374" s="58">
        <v>0.85</v>
      </c>
      <c r="K374" s="58">
        <v>15</v>
      </c>
      <c r="L374" s="58">
        <v>0.8</v>
      </c>
      <c r="M374" s="58">
        <v>150</v>
      </c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</row>
    <row r="375" spans="1:26" ht="14.25" customHeight="1">
      <c r="A375" s="59" t="s">
        <v>2115</v>
      </c>
      <c r="B375" s="58" t="s">
        <v>1939</v>
      </c>
      <c r="C375" s="58" t="s">
        <v>3</v>
      </c>
      <c r="D375" s="58" t="s">
        <v>155</v>
      </c>
      <c r="E375" s="58" t="s">
        <v>155</v>
      </c>
      <c r="F375" s="58" t="s">
        <v>1745</v>
      </c>
      <c r="G375" s="58">
        <v>150</v>
      </c>
      <c r="H375" s="58">
        <v>30</v>
      </c>
      <c r="I375" s="58">
        <v>275</v>
      </c>
      <c r="J375" s="58">
        <v>0.85</v>
      </c>
      <c r="K375" s="58">
        <v>15</v>
      </c>
      <c r="L375" s="58">
        <v>0.8</v>
      </c>
      <c r="M375" s="58">
        <v>150</v>
      </c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</row>
    <row r="376" spans="1:26" ht="14.25" customHeight="1">
      <c r="A376" s="59" t="s">
        <v>2116</v>
      </c>
      <c r="B376" s="58" t="s">
        <v>2117</v>
      </c>
      <c r="C376" s="58" t="s">
        <v>3</v>
      </c>
      <c r="D376" s="58" t="s">
        <v>155</v>
      </c>
      <c r="E376" s="58" t="s">
        <v>155</v>
      </c>
      <c r="F376" s="58" t="s">
        <v>1729</v>
      </c>
      <c r="G376" s="58">
        <v>100</v>
      </c>
      <c r="H376" s="58">
        <v>3</v>
      </c>
      <c r="I376" s="58">
        <v>80</v>
      </c>
      <c r="J376" s="58">
        <v>0.8</v>
      </c>
      <c r="K376" s="58">
        <v>3</v>
      </c>
      <c r="L376" s="58">
        <v>50</v>
      </c>
      <c r="M376" s="58">
        <v>100</v>
      </c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</row>
    <row r="377" spans="1:26" ht="14.25" customHeight="1">
      <c r="A377" s="59" t="s">
        <v>2118</v>
      </c>
      <c r="B377" s="58" t="s">
        <v>2117</v>
      </c>
      <c r="C377" s="58" t="s">
        <v>3</v>
      </c>
      <c r="D377" s="58" t="s">
        <v>155</v>
      </c>
      <c r="E377" s="58" t="s">
        <v>155</v>
      </c>
      <c r="F377" s="58" t="s">
        <v>1729</v>
      </c>
      <c r="G377" s="58">
        <v>150</v>
      </c>
      <c r="H377" s="58">
        <v>3</v>
      </c>
      <c r="I377" s="58">
        <v>80</v>
      </c>
      <c r="J377" s="58">
        <v>0.9</v>
      </c>
      <c r="K377" s="58">
        <v>3</v>
      </c>
      <c r="L377" s="58">
        <v>50</v>
      </c>
      <c r="M377" s="58">
        <v>150</v>
      </c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</row>
    <row r="378" spans="1:26" ht="14.25" customHeight="1">
      <c r="A378" s="59" t="s">
        <v>2119</v>
      </c>
      <c r="B378" s="58" t="s">
        <v>2117</v>
      </c>
      <c r="C378" s="58" t="s">
        <v>3</v>
      </c>
      <c r="D378" s="58" t="s">
        <v>155</v>
      </c>
      <c r="E378" s="58" t="s">
        <v>155</v>
      </c>
      <c r="F378" s="58" t="s">
        <v>1729</v>
      </c>
      <c r="G378" s="58">
        <v>200</v>
      </c>
      <c r="H378" s="58">
        <v>3</v>
      </c>
      <c r="I378" s="58">
        <v>80</v>
      </c>
      <c r="J378" s="58">
        <v>0.9</v>
      </c>
      <c r="K378" s="58">
        <v>3</v>
      </c>
      <c r="L378" s="58">
        <v>50</v>
      </c>
      <c r="M378" s="58">
        <v>200</v>
      </c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</row>
    <row r="379" spans="1:26" ht="14.25" customHeight="1">
      <c r="A379" s="59" t="s">
        <v>2120</v>
      </c>
      <c r="B379" s="58" t="s">
        <v>2117</v>
      </c>
      <c r="C379" s="58" t="s">
        <v>3</v>
      </c>
      <c r="D379" s="58" t="s">
        <v>155</v>
      </c>
      <c r="E379" s="58" t="s">
        <v>155</v>
      </c>
      <c r="F379" s="58" t="s">
        <v>1729</v>
      </c>
      <c r="G379" s="58">
        <v>40</v>
      </c>
      <c r="H379" s="58">
        <v>3</v>
      </c>
      <c r="I379" s="58">
        <v>80</v>
      </c>
      <c r="J379" s="58">
        <v>0.7</v>
      </c>
      <c r="K379" s="58">
        <v>3</v>
      </c>
      <c r="L379" s="58">
        <v>50</v>
      </c>
      <c r="M379" s="58">
        <v>40</v>
      </c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</row>
    <row r="380" spans="1:26" ht="14.25" customHeight="1">
      <c r="A380" s="59" t="s">
        <v>2121</v>
      </c>
      <c r="B380" s="58" t="s">
        <v>2117</v>
      </c>
      <c r="C380" s="58" t="s">
        <v>3</v>
      </c>
      <c r="D380" s="58" t="s">
        <v>155</v>
      </c>
      <c r="E380" s="58" t="s">
        <v>155</v>
      </c>
      <c r="F380" s="58" t="s">
        <v>1729</v>
      </c>
      <c r="G380" s="58">
        <v>45</v>
      </c>
      <c r="H380" s="58">
        <v>3</v>
      </c>
      <c r="I380" s="58">
        <v>80</v>
      </c>
      <c r="J380" s="58">
        <v>0.7</v>
      </c>
      <c r="K380" s="58">
        <v>3</v>
      </c>
      <c r="L380" s="58">
        <v>50</v>
      </c>
      <c r="M380" s="58">
        <v>45</v>
      </c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</row>
    <row r="381" spans="1:26" ht="14.25" customHeight="1">
      <c r="A381" s="59" t="s">
        <v>2122</v>
      </c>
      <c r="B381" s="58" t="s">
        <v>2117</v>
      </c>
      <c r="C381" s="58" t="s">
        <v>3</v>
      </c>
      <c r="D381" s="58" t="s">
        <v>155</v>
      </c>
      <c r="E381" s="58" t="s">
        <v>155</v>
      </c>
      <c r="F381" s="58" t="s">
        <v>1729</v>
      </c>
      <c r="G381" s="58">
        <v>50</v>
      </c>
      <c r="H381" s="58">
        <v>3</v>
      </c>
      <c r="I381" s="58">
        <v>80</v>
      </c>
      <c r="J381" s="58">
        <v>0.74</v>
      </c>
      <c r="K381" s="58">
        <v>3</v>
      </c>
      <c r="L381" s="58">
        <v>50</v>
      </c>
      <c r="M381" s="58">
        <v>50</v>
      </c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</row>
    <row r="382" spans="1:26" ht="14.25" customHeight="1">
      <c r="A382" s="59" t="s">
        <v>2123</v>
      </c>
      <c r="B382" s="58" t="s">
        <v>2117</v>
      </c>
      <c r="C382" s="58" t="s">
        <v>3</v>
      </c>
      <c r="D382" s="58" t="s">
        <v>155</v>
      </c>
      <c r="E382" s="58" t="s">
        <v>155</v>
      </c>
      <c r="F382" s="58" t="s">
        <v>1729</v>
      </c>
      <c r="G382" s="58">
        <v>60</v>
      </c>
      <c r="H382" s="58">
        <v>3</v>
      </c>
      <c r="I382" s="58">
        <v>80</v>
      </c>
      <c r="J382" s="58">
        <v>0.74</v>
      </c>
      <c r="K382" s="58">
        <v>3</v>
      </c>
      <c r="L382" s="58">
        <v>50</v>
      </c>
      <c r="M382" s="58">
        <v>60</v>
      </c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</row>
    <row r="383" spans="1:26" ht="14.25" customHeight="1">
      <c r="A383" s="59" t="s">
        <v>2124</v>
      </c>
      <c r="B383" s="58" t="s">
        <v>2117</v>
      </c>
      <c r="C383" s="58" t="s">
        <v>3</v>
      </c>
      <c r="D383" s="58" t="s">
        <v>155</v>
      </c>
      <c r="E383" s="58" t="s">
        <v>155</v>
      </c>
      <c r="F383" s="58" t="s">
        <v>1729</v>
      </c>
      <c r="G383" s="58">
        <v>80</v>
      </c>
      <c r="H383" s="58">
        <v>3</v>
      </c>
      <c r="I383" s="58">
        <v>80</v>
      </c>
      <c r="J383" s="58">
        <v>0.8</v>
      </c>
      <c r="K383" s="58">
        <v>3</v>
      </c>
      <c r="L383" s="58">
        <v>50</v>
      </c>
      <c r="M383" s="58">
        <v>80</v>
      </c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</row>
    <row r="384" spans="1:26" ht="14.25" customHeight="1">
      <c r="A384" s="59" t="s">
        <v>2125</v>
      </c>
      <c r="B384" s="58" t="s">
        <v>2117</v>
      </c>
      <c r="C384" s="58" t="s">
        <v>3</v>
      </c>
      <c r="D384" s="58" t="s">
        <v>155</v>
      </c>
      <c r="E384" s="58" t="s">
        <v>155</v>
      </c>
      <c r="F384" s="58" t="s">
        <v>1745</v>
      </c>
      <c r="G384" s="58">
        <v>150</v>
      </c>
      <c r="H384" s="58">
        <v>3</v>
      </c>
      <c r="I384" s="58">
        <v>80</v>
      </c>
      <c r="J384" s="58">
        <v>0.85</v>
      </c>
      <c r="K384" s="58">
        <v>3</v>
      </c>
      <c r="L384" s="58">
        <v>0.5</v>
      </c>
      <c r="M384" s="58">
        <v>150</v>
      </c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</row>
    <row r="385" spans="1:26" ht="14.25" customHeight="1">
      <c r="A385" s="59" t="s">
        <v>2126</v>
      </c>
      <c r="B385" s="58" t="s">
        <v>2086</v>
      </c>
      <c r="C385" s="58" t="s">
        <v>3</v>
      </c>
      <c r="D385" s="58" t="s">
        <v>155</v>
      </c>
      <c r="E385" s="58" t="s">
        <v>155</v>
      </c>
      <c r="F385" s="58" t="s">
        <v>1729</v>
      </c>
      <c r="G385" s="58">
        <v>100</v>
      </c>
      <c r="H385" s="58">
        <v>40</v>
      </c>
      <c r="I385" s="58">
        <v>350</v>
      </c>
      <c r="J385" s="58">
        <v>0.8</v>
      </c>
      <c r="K385" s="58">
        <v>20</v>
      </c>
      <c r="L385" s="58">
        <v>50</v>
      </c>
      <c r="M385" s="58">
        <v>100</v>
      </c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</row>
    <row r="386" spans="1:26" ht="14.25" customHeight="1">
      <c r="A386" s="59" t="s">
        <v>2127</v>
      </c>
      <c r="B386" s="58" t="s">
        <v>2086</v>
      </c>
      <c r="C386" s="58" t="s">
        <v>3</v>
      </c>
      <c r="D386" s="58" t="s">
        <v>155</v>
      </c>
      <c r="E386" s="58" t="s">
        <v>155</v>
      </c>
      <c r="F386" s="58" t="s">
        <v>1729</v>
      </c>
      <c r="G386" s="58">
        <v>150</v>
      </c>
      <c r="H386" s="58">
        <v>40</v>
      </c>
      <c r="I386" s="58">
        <v>350</v>
      </c>
      <c r="J386" s="58">
        <v>0.9</v>
      </c>
      <c r="K386" s="58">
        <v>20</v>
      </c>
      <c r="L386" s="58">
        <v>50</v>
      </c>
      <c r="M386" s="58">
        <v>150</v>
      </c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</row>
    <row r="387" spans="1:26" ht="14.25" customHeight="1">
      <c r="A387" s="59" t="s">
        <v>2128</v>
      </c>
      <c r="B387" s="58" t="s">
        <v>2086</v>
      </c>
      <c r="C387" s="58" t="s">
        <v>3</v>
      </c>
      <c r="D387" s="58" t="s">
        <v>155</v>
      </c>
      <c r="E387" s="58" t="s">
        <v>155</v>
      </c>
      <c r="F387" s="58" t="s">
        <v>1729</v>
      </c>
      <c r="G387" s="58">
        <v>200</v>
      </c>
      <c r="H387" s="58">
        <v>40</v>
      </c>
      <c r="I387" s="58">
        <v>350</v>
      </c>
      <c r="J387" s="58">
        <v>0.9</v>
      </c>
      <c r="K387" s="58">
        <v>20</v>
      </c>
      <c r="L387" s="58">
        <v>50</v>
      </c>
      <c r="M387" s="58">
        <v>200</v>
      </c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</row>
    <row r="388" spans="1:26" ht="14.25" customHeight="1">
      <c r="A388" s="59" t="s">
        <v>2129</v>
      </c>
      <c r="B388" s="58" t="s">
        <v>2086</v>
      </c>
      <c r="C388" s="58" t="s">
        <v>3</v>
      </c>
      <c r="D388" s="58" t="s">
        <v>155</v>
      </c>
      <c r="E388" s="58" t="s">
        <v>155</v>
      </c>
      <c r="F388" s="58" t="s">
        <v>1729</v>
      </c>
      <c r="G388" s="58">
        <v>40</v>
      </c>
      <c r="H388" s="58">
        <v>40</v>
      </c>
      <c r="I388" s="58">
        <v>350</v>
      </c>
      <c r="J388" s="58">
        <v>0.7</v>
      </c>
      <c r="K388" s="58">
        <v>20</v>
      </c>
      <c r="L388" s="58">
        <v>100</v>
      </c>
      <c r="M388" s="58">
        <v>40</v>
      </c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</row>
    <row r="389" spans="1:26" ht="14.25" customHeight="1">
      <c r="A389" s="59" t="s">
        <v>2130</v>
      </c>
      <c r="B389" s="58" t="s">
        <v>2086</v>
      </c>
      <c r="C389" s="58" t="s">
        <v>3</v>
      </c>
      <c r="D389" s="58" t="s">
        <v>155</v>
      </c>
      <c r="E389" s="58" t="s">
        <v>155</v>
      </c>
      <c r="F389" s="58" t="s">
        <v>1729</v>
      </c>
      <c r="G389" s="58">
        <v>45</v>
      </c>
      <c r="H389" s="58">
        <v>40</v>
      </c>
      <c r="I389" s="58">
        <v>350</v>
      </c>
      <c r="J389" s="58">
        <v>0.7</v>
      </c>
      <c r="K389" s="58">
        <v>20</v>
      </c>
      <c r="L389" s="58">
        <v>100</v>
      </c>
      <c r="M389" s="58">
        <v>45</v>
      </c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</row>
    <row r="390" spans="1:26" ht="14.25" customHeight="1">
      <c r="A390" s="59" t="s">
        <v>2131</v>
      </c>
      <c r="B390" s="58" t="s">
        <v>2086</v>
      </c>
      <c r="C390" s="58" t="s">
        <v>3</v>
      </c>
      <c r="D390" s="58" t="s">
        <v>155</v>
      </c>
      <c r="E390" s="58" t="s">
        <v>155</v>
      </c>
      <c r="F390" s="58" t="s">
        <v>1729</v>
      </c>
      <c r="G390" s="58">
        <v>50</v>
      </c>
      <c r="H390" s="58">
        <v>40</v>
      </c>
      <c r="I390" s="58">
        <v>350</v>
      </c>
      <c r="J390" s="58">
        <v>0.79</v>
      </c>
      <c r="K390" s="58">
        <v>20</v>
      </c>
      <c r="L390" s="58">
        <v>100</v>
      </c>
      <c r="M390" s="58">
        <v>50</v>
      </c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</row>
    <row r="391" spans="1:26" ht="14.25" customHeight="1">
      <c r="A391" s="59" t="s">
        <v>2132</v>
      </c>
      <c r="B391" s="58" t="s">
        <v>2086</v>
      </c>
      <c r="C391" s="58" t="s">
        <v>3</v>
      </c>
      <c r="D391" s="58" t="s">
        <v>155</v>
      </c>
      <c r="E391" s="58" t="s">
        <v>155</v>
      </c>
      <c r="F391" s="58" t="s">
        <v>1729</v>
      </c>
      <c r="G391" s="58">
        <v>60</v>
      </c>
      <c r="H391" s="58">
        <v>40</v>
      </c>
      <c r="I391" s="58">
        <v>350</v>
      </c>
      <c r="J391" s="58">
        <v>0.79</v>
      </c>
      <c r="K391" s="58">
        <v>20</v>
      </c>
      <c r="L391" s="58">
        <v>100</v>
      </c>
      <c r="M391" s="58">
        <v>60</v>
      </c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</row>
    <row r="392" spans="1:26" ht="14.25" customHeight="1">
      <c r="A392" s="59" t="s">
        <v>2133</v>
      </c>
      <c r="B392" s="58" t="s">
        <v>2086</v>
      </c>
      <c r="C392" s="58" t="s">
        <v>3</v>
      </c>
      <c r="D392" s="58" t="s">
        <v>155</v>
      </c>
      <c r="E392" s="58" t="s">
        <v>155</v>
      </c>
      <c r="F392" s="58" t="s">
        <v>1729</v>
      </c>
      <c r="G392" s="58">
        <v>80</v>
      </c>
      <c r="H392" s="58">
        <v>40</v>
      </c>
      <c r="I392" s="58">
        <v>350</v>
      </c>
      <c r="J392" s="58">
        <v>0.8</v>
      </c>
      <c r="K392" s="58">
        <v>20</v>
      </c>
      <c r="L392" s="58">
        <v>100</v>
      </c>
      <c r="M392" s="58">
        <v>80</v>
      </c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</row>
    <row r="393" spans="1:26" ht="14.25" customHeight="1">
      <c r="A393" s="59" t="s">
        <v>2134</v>
      </c>
      <c r="B393" s="58" t="s">
        <v>2086</v>
      </c>
      <c r="C393" s="58" t="s">
        <v>3</v>
      </c>
      <c r="D393" s="58" t="s">
        <v>155</v>
      </c>
      <c r="E393" s="58" t="s">
        <v>155</v>
      </c>
      <c r="F393" s="58" t="s">
        <v>1729</v>
      </c>
      <c r="G393" s="58">
        <v>90</v>
      </c>
      <c r="H393" s="58">
        <v>40</v>
      </c>
      <c r="I393" s="58">
        <v>350</v>
      </c>
      <c r="J393" s="58">
        <v>0.8</v>
      </c>
      <c r="K393" s="58">
        <v>20</v>
      </c>
      <c r="L393" s="58">
        <v>100</v>
      </c>
      <c r="M393" s="58">
        <v>90</v>
      </c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</row>
    <row r="394" spans="1:26" ht="14.25" customHeight="1">
      <c r="A394" s="59" t="s">
        <v>2135</v>
      </c>
      <c r="B394" s="58" t="s">
        <v>2117</v>
      </c>
      <c r="C394" s="58" t="s">
        <v>3</v>
      </c>
      <c r="D394" s="58" t="s">
        <v>155</v>
      </c>
      <c r="E394" s="58" t="s">
        <v>155</v>
      </c>
      <c r="F394" s="58" t="s">
        <v>1729</v>
      </c>
      <c r="G394" s="58">
        <v>100</v>
      </c>
      <c r="H394" s="58">
        <v>5</v>
      </c>
      <c r="I394" s="58">
        <v>150</v>
      </c>
      <c r="J394" s="58">
        <v>0.8</v>
      </c>
      <c r="K394" s="58">
        <v>5</v>
      </c>
      <c r="L394" s="58">
        <v>50</v>
      </c>
      <c r="M394" s="58">
        <v>100</v>
      </c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</row>
    <row r="395" spans="1:26" ht="14.25" customHeight="1">
      <c r="A395" s="59" t="s">
        <v>2136</v>
      </c>
      <c r="B395" s="58" t="s">
        <v>2117</v>
      </c>
      <c r="C395" s="58" t="s">
        <v>3</v>
      </c>
      <c r="D395" s="58" t="s">
        <v>155</v>
      </c>
      <c r="E395" s="58" t="s">
        <v>155</v>
      </c>
      <c r="F395" s="58" t="s">
        <v>1729</v>
      </c>
      <c r="G395" s="58">
        <v>150</v>
      </c>
      <c r="H395" s="58">
        <v>5</v>
      </c>
      <c r="I395" s="58">
        <v>150</v>
      </c>
      <c r="J395" s="58">
        <v>0.9</v>
      </c>
      <c r="K395" s="58">
        <v>5</v>
      </c>
      <c r="L395" s="58">
        <v>50</v>
      </c>
      <c r="M395" s="58">
        <v>150</v>
      </c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</row>
    <row r="396" spans="1:26" ht="14.25" customHeight="1">
      <c r="A396" s="59" t="s">
        <v>2137</v>
      </c>
      <c r="B396" s="58" t="s">
        <v>2117</v>
      </c>
      <c r="C396" s="58" t="s">
        <v>3</v>
      </c>
      <c r="D396" s="58" t="s">
        <v>155</v>
      </c>
      <c r="E396" s="58" t="s">
        <v>155</v>
      </c>
      <c r="F396" s="58" t="s">
        <v>1729</v>
      </c>
      <c r="G396" s="58">
        <v>200</v>
      </c>
      <c r="H396" s="58">
        <v>5</v>
      </c>
      <c r="I396" s="58">
        <v>150</v>
      </c>
      <c r="J396" s="58">
        <v>0.9</v>
      </c>
      <c r="K396" s="58">
        <v>5</v>
      </c>
      <c r="L396" s="58">
        <v>50</v>
      </c>
      <c r="M396" s="58">
        <v>200</v>
      </c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</row>
    <row r="397" spans="1:26" ht="14.25" customHeight="1">
      <c r="A397" s="59" t="s">
        <v>2138</v>
      </c>
      <c r="B397" s="58" t="s">
        <v>2117</v>
      </c>
      <c r="C397" s="58" t="s">
        <v>3</v>
      </c>
      <c r="D397" s="58" t="s">
        <v>155</v>
      </c>
      <c r="E397" s="58" t="s">
        <v>155</v>
      </c>
      <c r="F397" s="58" t="s">
        <v>1729</v>
      </c>
      <c r="G397" s="58">
        <v>40</v>
      </c>
      <c r="H397" s="58">
        <v>5</v>
      </c>
      <c r="I397" s="58">
        <v>150</v>
      </c>
      <c r="J397" s="58">
        <v>0.7</v>
      </c>
      <c r="K397" s="58">
        <v>5</v>
      </c>
      <c r="L397" s="58">
        <v>50</v>
      </c>
      <c r="M397" s="58">
        <v>40</v>
      </c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</row>
    <row r="398" spans="1:26" ht="14.25" customHeight="1">
      <c r="A398" s="59" t="s">
        <v>2139</v>
      </c>
      <c r="B398" s="58" t="s">
        <v>2117</v>
      </c>
      <c r="C398" s="58" t="s">
        <v>3</v>
      </c>
      <c r="D398" s="58" t="s">
        <v>155</v>
      </c>
      <c r="E398" s="58" t="s">
        <v>155</v>
      </c>
      <c r="F398" s="58" t="s">
        <v>1729</v>
      </c>
      <c r="G398" s="58">
        <v>45</v>
      </c>
      <c r="H398" s="58">
        <v>5</v>
      </c>
      <c r="I398" s="58">
        <v>150</v>
      </c>
      <c r="J398" s="58">
        <v>0.7</v>
      </c>
      <c r="K398" s="58">
        <v>5</v>
      </c>
      <c r="L398" s="58">
        <v>50</v>
      </c>
      <c r="M398" s="58">
        <v>45</v>
      </c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</row>
    <row r="399" spans="1:26" ht="14.25" customHeight="1">
      <c r="A399" s="59" t="s">
        <v>2140</v>
      </c>
      <c r="B399" s="58" t="s">
        <v>2117</v>
      </c>
      <c r="C399" s="58" t="s">
        <v>3</v>
      </c>
      <c r="D399" s="58" t="s">
        <v>155</v>
      </c>
      <c r="E399" s="58" t="s">
        <v>155</v>
      </c>
      <c r="F399" s="58" t="s">
        <v>1729</v>
      </c>
      <c r="G399" s="58">
        <v>50</v>
      </c>
      <c r="H399" s="58">
        <v>5</v>
      </c>
      <c r="I399" s="58">
        <v>150</v>
      </c>
      <c r="J399" s="58">
        <v>0.74</v>
      </c>
      <c r="K399" s="58">
        <v>5</v>
      </c>
      <c r="L399" s="58">
        <v>50</v>
      </c>
      <c r="M399" s="58">
        <v>50</v>
      </c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</row>
    <row r="400" spans="1:26" ht="14.25" customHeight="1">
      <c r="A400" s="59" t="s">
        <v>2141</v>
      </c>
      <c r="B400" s="58" t="s">
        <v>2117</v>
      </c>
      <c r="C400" s="58" t="s">
        <v>3</v>
      </c>
      <c r="D400" s="58" t="s">
        <v>155</v>
      </c>
      <c r="E400" s="58" t="s">
        <v>155</v>
      </c>
      <c r="F400" s="58" t="s">
        <v>1729</v>
      </c>
      <c r="G400" s="58">
        <v>60</v>
      </c>
      <c r="H400" s="58">
        <v>5</v>
      </c>
      <c r="I400" s="58">
        <v>150</v>
      </c>
      <c r="J400" s="58">
        <v>0.74</v>
      </c>
      <c r="K400" s="58">
        <v>5</v>
      </c>
      <c r="L400" s="58">
        <v>50</v>
      </c>
      <c r="M400" s="58">
        <v>60</v>
      </c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</row>
    <row r="401" spans="1:26" ht="14.25" customHeight="1">
      <c r="A401" s="59" t="s">
        <v>2142</v>
      </c>
      <c r="B401" s="58" t="s">
        <v>2117</v>
      </c>
      <c r="C401" s="58" t="s">
        <v>3</v>
      </c>
      <c r="D401" s="58" t="s">
        <v>155</v>
      </c>
      <c r="E401" s="58" t="s">
        <v>155</v>
      </c>
      <c r="F401" s="58" t="s">
        <v>1729</v>
      </c>
      <c r="G401" s="58">
        <v>80</v>
      </c>
      <c r="H401" s="58">
        <v>5</v>
      </c>
      <c r="I401" s="58">
        <v>150</v>
      </c>
      <c r="J401" s="58">
        <v>0.8</v>
      </c>
      <c r="K401" s="58">
        <v>5</v>
      </c>
      <c r="L401" s="58">
        <v>50</v>
      </c>
      <c r="M401" s="58">
        <v>80</v>
      </c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</row>
    <row r="402" spans="1:26" ht="14.25" customHeight="1">
      <c r="A402" s="59" t="s">
        <v>2143</v>
      </c>
      <c r="B402" s="58" t="s">
        <v>2117</v>
      </c>
      <c r="C402" s="58" t="s">
        <v>3</v>
      </c>
      <c r="D402" s="58" t="s">
        <v>155</v>
      </c>
      <c r="E402" s="58" t="s">
        <v>155</v>
      </c>
      <c r="F402" s="58" t="s">
        <v>1745</v>
      </c>
      <c r="G402" s="58">
        <v>150</v>
      </c>
      <c r="H402" s="58">
        <v>5</v>
      </c>
      <c r="I402" s="58">
        <v>150</v>
      </c>
      <c r="J402" s="58">
        <v>0.85</v>
      </c>
      <c r="K402" s="58">
        <v>5</v>
      </c>
      <c r="L402" s="58">
        <v>0.5</v>
      </c>
      <c r="M402" s="58">
        <v>150</v>
      </c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</row>
    <row r="403" spans="1:26" ht="14.25" customHeight="1">
      <c r="A403" s="59" t="s">
        <v>2144</v>
      </c>
      <c r="B403" s="58" t="s">
        <v>2086</v>
      </c>
      <c r="C403" s="58" t="s">
        <v>3</v>
      </c>
      <c r="D403" s="58" t="s">
        <v>155</v>
      </c>
      <c r="E403" s="58" t="s">
        <v>155</v>
      </c>
      <c r="F403" s="58" t="s">
        <v>1729</v>
      </c>
      <c r="G403" s="58">
        <v>100</v>
      </c>
      <c r="H403" s="58">
        <v>60</v>
      </c>
      <c r="I403" s="58">
        <v>400</v>
      </c>
      <c r="J403" s="58">
        <v>0.8</v>
      </c>
      <c r="K403" s="58">
        <v>30</v>
      </c>
      <c r="L403" s="58">
        <v>50</v>
      </c>
      <c r="M403" s="58">
        <v>100</v>
      </c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</row>
    <row r="404" spans="1:26" ht="14.25" customHeight="1">
      <c r="A404" s="59" t="s">
        <v>2145</v>
      </c>
      <c r="B404" s="58" t="s">
        <v>2086</v>
      </c>
      <c r="C404" s="58" t="s">
        <v>3</v>
      </c>
      <c r="D404" s="58" t="s">
        <v>155</v>
      </c>
      <c r="E404" s="58" t="s">
        <v>155</v>
      </c>
      <c r="F404" s="58" t="s">
        <v>1729</v>
      </c>
      <c r="G404" s="58">
        <v>150</v>
      </c>
      <c r="H404" s="58">
        <v>60</v>
      </c>
      <c r="I404" s="58">
        <v>400</v>
      </c>
      <c r="J404" s="58">
        <v>0.9</v>
      </c>
      <c r="K404" s="58">
        <v>30</v>
      </c>
      <c r="L404" s="58">
        <v>50</v>
      </c>
      <c r="M404" s="58">
        <v>150</v>
      </c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</row>
    <row r="405" spans="1:26" ht="14.25" customHeight="1">
      <c r="A405" s="59" t="s">
        <v>2146</v>
      </c>
      <c r="B405" s="58" t="s">
        <v>2086</v>
      </c>
      <c r="C405" s="58" t="s">
        <v>3</v>
      </c>
      <c r="D405" s="58" t="s">
        <v>155</v>
      </c>
      <c r="E405" s="58" t="s">
        <v>155</v>
      </c>
      <c r="F405" s="58" t="s">
        <v>1729</v>
      </c>
      <c r="G405" s="58">
        <v>200</v>
      </c>
      <c r="H405" s="58">
        <v>60</v>
      </c>
      <c r="I405" s="58">
        <v>400</v>
      </c>
      <c r="J405" s="58">
        <v>0.9</v>
      </c>
      <c r="K405" s="58">
        <v>30</v>
      </c>
      <c r="L405" s="58">
        <v>50</v>
      </c>
      <c r="M405" s="58">
        <v>200</v>
      </c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</row>
    <row r="406" spans="1:26" ht="14.25" customHeight="1">
      <c r="A406" s="59" t="s">
        <v>2147</v>
      </c>
      <c r="B406" s="58" t="s">
        <v>2086</v>
      </c>
      <c r="C406" s="58" t="s">
        <v>3</v>
      </c>
      <c r="D406" s="58" t="s">
        <v>155</v>
      </c>
      <c r="E406" s="58" t="s">
        <v>155</v>
      </c>
      <c r="F406" s="58" t="s">
        <v>1729</v>
      </c>
      <c r="G406" s="58">
        <v>40</v>
      </c>
      <c r="H406" s="58">
        <v>60</v>
      </c>
      <c r="I406" s="58">
        <v>400</v>
      </c>
      <c r="J406" s="58">
        <v>0.7</v>
      </c>
      <c r="K406" s="58">
        <v>30</v>
      </c>
      <c r="L406" s="58">
        <v>100</v>
      </c>
      <c r="M406" s="58">
        <v>40</v>
      </c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</row>
    <row r="407" spans="1:26" ht="14.25" customHeight="1">
      <c r="A407" s="59" t="s">
        <v>2148</v>
      </c>
      <c r="B407" s="58" t="s">
        <v>2086</v>
      </c>
      <c r="C407" s="58" t="s">
        <v>3</v>
      </c>
      <c r="D407" s="58" t="s">
        <v>155</v>
      </c>
      <c r="E407" s="58" t="s">
        <v>155</v>
      </c>
      <c r="F407" s="58" t="s">
        <v>1729</v>
      </c>
      <c r="G407" s="58">
        <v>45</v>
      </c>
      <c r="H407" s="58">
        <v>60</v>
      </c>
      <c r="I407" s="58">
        <v>400</v>
      </c>
      <c r="J407" s="58">
        <v>0.7</v>
      </c>
      <c r="K407" s="58">
        <v>30</v>
      </c>
      <c r="L407" s="58">
        <v>100</v>
      </c>
      <c r="M407" s="58">
        <v>45</v>
      </c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</row>
    <row r="408" spans="1:26" ht="14.25" customHeight="1">
      <c r="A408" s="59" t="s">
        <v>2149</v>
      </c>
      <c r="B408" s="58" t="s">
        <v>2086</v>
      </c>
      <c r="C408" s="58" t="s">
        <v>3</v>
      </c>
      <c r="D408" s="58" t="s">
        <v>155</v>
      </c>
      <c r="E408" s="58" t="s">
        <v>155</v>
      </c>
      <c r="F408" s="58" t="s">
        <v>1729</v>
      </c>
      <c r="G408" s="58">
        <v>50</v>
      </c>
      <c r="H408" s="58">
        <v>60</v>
      </c>
      <c r="I408" s="58">
        <v>400</v>
      </c>
      <c r="J408" s="58">
        <v>0.79</v>
      </c>
      <c r="K408" s="58">
        <v>30</v>
      </c>
      <c r="L408" s="58">
        <v>100</v>
      </c>
      <c r="M408" s="58">
        <v>50</v>
      </c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</row>
    <row r="409" spans="1:26" ht="14.25" customHeight="1">
      <c r="A409" s="59" t="s">
        <v>2150</v>
      </c>
      <c r="B409" s="58" t="s">
        <v>2086</v>
      </c>
      <c r="C409" s="58" t="s">
        <v>3</v>
      </c>
      <c r="D409" s="58" t="s">
        <v>155</v>
      </c>
      <c r="E409" s="58" t="s">
        <v>155</v>
      </c>
      <c r="F409" s="58" t="s">
        <v>1729</v>
      </c>
      <c r="G409" s="58">
        <v>60</v>
      </c>
      <c r="H409" s="58">
        <v>60</v>
      </c>
      <c r="I409" s="58">
        <v>400</v>
      </c>
      <c r="J409" s="58">
        <v>0.79</v>
      </c>
      <c r="K409" s="58">
        <v>30</v>
      </c>
      <c r="L409" s="58">
        <v>100</v>
      </c>
      <c r="M409" s="58">
        <v>60</v>
      </c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</row>
    <row r="410" spans="1:26" ht="14.25" customHeight="1">
      <c r="A410" s="59" t="s">
        <v>2151</v>
      </c>
      <c r="B410" s="58" t="s">
        <v>2086</v>
      </c>
      <c r="C410" s="58" t="s">
        <v>3</v>
      </c>
      <c r="D410" s="58" t="s">
        <v>155</v>
      </c>
      <c r="E410" s="58" t="s">
        <v>155</v>
      </c>
      <c r="F410" s="58" t="s">
        <v>1729</v>
      </c>
      <c r="G410" s="58">
        <v>80</v>
      </c>
      <c r="H410" s="58">
        <v>60</v>
      </c>
      <c r="I410" s="58">
        <v>400</v>
      </c>
      <c r="J410" s="58">
        <v>0.8</v>
      </c>
      <c r="K410" s="58">
        <v>30</v>
      </c>
      <c r="L410" s="58">
        <v>100</v>
      </c>
      <c r="M410" s="58">
        <v>80</v>
      </c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</row>
    <row r="411" spans="1:26" ht="14.25" customHeight="1">
      <c r="A411" s="59" t="s">
        <v>2152</v>
      </c>
      <c r="B411" s="58" t="s">
        <v>2086</v>
      </c>
      <c r="C411" s="58" t="s">
        <v>3</v>
      </c>
      <c r="D411" s="58" t="s">
        <v>155</v>
      </c>
      <c r="E411" s="58" t="s">
        <v>155</v>
      </c>
      <c r="F411" s="58" t="s">
        <v>1729</v>
      </c>
      <c r="G411" s="58">
        <v>90</v>
      </c>
      <c r="H411" s="58">
        <v>60</v>
      </c>
      <c r="I411" s="58">
        <v>400</v>
      </c>
      <c r="J411" s="58">
        <v>0.8</v>
      </c>
      <c r="K411" s="58">
        <v>30</v>
      </c>
      <c r="L411" s="58">
        <v>100</v>
      </c>
      <c r="M411" s="58">
        <v>90</v>
      </c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</row>
    <row r="412" spans="1:26" ht="14.25" customHeight="1">
      <c r="A412" s="59" t="s">
        <v>2153</v>
      </c>
      <c r="B412" s="58" t="s">
        <v>1933</v>
      </c>
      <c r="C412" s="58" t="s">
        <v>3</v>
      </c>
      <c r="D412" s="58" t="s">
        <v>155</v>
      </c>
      <c r="E412" s="58" t="s">
        <v>155</v>
      </c>
      <c r="F412" s="58" t="s">
        <v>1729</v>
      </c>
      <c r="G412" s="58">
        <v>100</v>
      </c>
      <c r="H412" s="58">
        <v>6</v>
      </c>
      <c r="I412" s="58">
        <v>75</v>
      </c>
      <c r="J412" s="58">
        <v>0.8</v>
      </c>
      <c r="K412" s="58">
        <v>6</v>
      </c>
      <c r="L412" s="58">
        <v>50</v>
      </c>
      <c r="M412" s="58">
        <v>100</v>
      </c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</row>
    <row r="413" spans="1:26" ht="14.25" customHeight="1">
      <c r="A413" s="59" t="s">
        <v>2154</v>
      </c>
      <c r="B413" s="58" t="s">
        <v>784</v>
      </c>
      <c r="C413" s="58" t="s">
        <v>3</v>
      </c>
      <c r="D413" s="58" t="s">
        <v>155</v>
      </c>
      <c r="E413" s="58" t="s">
        <v>155</v>
      </c>
      <c r="F413" s="58" t="s">
        <v>1729</v>
      </c>
      <c r="G413" s="58">
        <v>100</v>
      </c>
      <c r="H413" s="58">
        <v>6</v>
      </c>
      <c r="I413" s="58">
        <v>75</v>
      </c>
      <c r="J413" s="58">
        <v>0.8</v>
      </c>
      <c r="K413" s="58">
        <v>3</v>
      </c>
      <c r="L413" s="58">
        <v>50</v>
      </c>
      <c r="M413" s="58">
        <v>100</v>
      </c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</row>
    <row r="414" spans="1:26" ht="14.25" customHeight="1">
      <c r="A414" s="59" t="s">
        <v>2155</v>
      </c>
      <c r="B414" s="58" t="s">
        <v>1937</v>
      </c>
      <c r="C414" s="58" t="s">
        <v>3</v>
      </c>
      <c r="D414" s="58" t="s">
        <v>155</v>
      </c>
      <c r="E414" s="58" t="s">
        <v>155</v>
      </c>
      <c r="F414" s="58" t="s">
        <v>1729</v>
      </c>
      <c r="G414" s="58">
        <v>100</v>
      </c>
      <c r="H414" s="58">
        <v>6</v>
      </c>
      <c r="I414" s="58">
        <v>75</v>
      </c>
      <c r="J414" s="58">
        <v>0.8</v>
      </c>
      <c r="K414" s="58">
        <v>6</v>
      </c>
      <c r="L414" s="58">
        <v>50</v>
      </c>
      <c r="M414" s="58">
        <v>100</v>
      </c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</row>
    <row r="415" spans="1:26" ht="14.25" customHeight="1">
      <c r="A415" s="59" t="s">
        <v>2156</v>
      </c>
      <c r="B415" s="58" t="s">
        <v>1939</v>
      </c>
      <c r="C415" s="58" t="s">
        <v>3</v>
      </c>
      <c r="D415" s="58" t="s">
        <v>155</v>
      </c>
      <c r="E415" s="58" t="s">
        <v>155</v>
      </c>
      <c r="F415" s="58" t="s">
        <v>1729</v>
      </c>
      <c r="G415" s="58">
        <v>100</v>
      </c>
      <c r="H415" s="58">
        <v>6</v>
      </c>
      <c r="I415" s="58">
        <v>75</v>
      </c>
      <c r="J415" s="58">
        <v>0.8</v>
      </c>
      <c r="K415" s="58">
        <v>3</v>
      </c>
      <c r="L415" s="58">
        <v>50</v>
      </c>
      <c r="M415" s="58">
        <v>100</v>
      </c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</row>
    <row r="416" spans="1:26" ht="14.25" customHeight="1">
      <c r="A416" s="59" t="s">
        <v>2157</v>
      </c>
      <c r="B416" s="58" t="s">
        <v>1933</v>
      </c>
      <c r="C416" s="58" t="s">
        <v>3</v>
      </c>
      <c r="D416" s="58" t="s">
        <v>155</v>
      </c>
      <c r="E416" s="58" t="s">
        <v>155</v>
      </c>
      <c r="F416" s="58" t="s">
        <v>1729</v>
      </c>
      <c r="G416" s="58">
        <v>150</v>
      </c>
      <c r="H416" s="58">
        <v>6</v>
      </c>
      <c r="I416" s="58">
        <v>75</v>
      </c>
      <c r="J416" s="58">
        <v>0.9</v>
      </c>
      <c r="K416" s="58">
        <v>6</v>
      </c>
      <c r="L416" s="58">
        <v>50</v>
      </c>
      <c r="M416" s="58">
        <v>150</v>
      </c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</row>
    <row r="417" spans="1:26" ht="14.25" customHeight="1">
      <c r="A417" s="59" t="s">
        <v>2158</v>
      </c>
      <c r="B417" s="58" t="s">
        <v>784</v>
      </c>
      <c r="C417" s="58" t="s">
        <v>3</v>
      </c>
      <c r="D417" s="58" t="s">
        <v>155</v>
      </c>
      <c r="E417" s="58" t="s">
        <v>155</v>
      </c>
      <c r="F417" s="58" t="s">
        <v>1729</v>
      </c>
      <c r="G417" s="58">
        <v>150</v>
      </c>
      <c r="H417" s="58">
        <v>6</v>
      </c>
      <c r="I417" s="58">
        <v>75</v>
      </c>
      <c r="J417" s="58">
        <v>0.9</v>
      </c>
      <c r="K417" s="58">
        <v>3</v>
      </c>
      <c r="L417" s="58">
        <v>50</v>
      </c>
      <c r="M417" s="58">
        <v>150</v>
      </c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</row>
    <row r="418" spans="1:26" ht="14.25" customHeight="1">
      <c r="A418" s="59" t="s">
        <v>2159</v>
      </c>
      <c r="B418" s="58" t="s">
        <v>1937</v>
      </c>
      <c r="C418" s="58" t="s">
        <v>3</v>
      </c>
      <c r="D418" s="58" t="s">
        <v>155</v>
      </c>
      <c r="E418" s="58" t="s">
        <v>155</v>
      </c>
      <c r="F418" s="58" t="s">
        <v>1729</v>
      </c>
      <c r="G418" s="58">
        <v>150</v>
      </c>
      <c r="H418" s="58">
        <v>6</v>
      </c>
      <c r="I418" s="58">
        <v>75</v>
      </c>
      <c r="J418" s="58">
        <v>0.9</v>
      </c>
      <c r="K418" s="58">
        <v>6</v>
      </c>
      <c r="L418" s="58">
        <v>50</v>
      </c>
      <c r="M418" s="58">
        <v>150</v>
      </c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</row>
    <row r="419" spans="1:26" ht="14.25" customHeight="1">
      <c r="A419" s="59" t="s">
        <v>2160</v>
      </c>
      <c r="B419" s="58" t="s">
        <v>1939</v>
      </c>
      <c r="C419" s="58" t="s">
        <v>3</v>
      </c>
      <c r="D419" s="58" t="s">
        <v>155</v>
      </c>
      <c r="E419" s="58" t="s">
        <v>155</v>
      </c>
      <c r="F419" s="58" t="s">
        <v>1729</v>
      </c>
      <c r="G419" s="58">
        <v>150</v>
      </c>
      <c r="H419" s="58">
        <v>6</v>
      </c>
      <c r="I419" s="58">
        <v>75</v>
      </c>
      <c r="J419" s="58">
        <v>0.9</v>
      </c>
      <c r="K419" s="58">
        <v>3</v>
      </c>
      <c r="L419" s="58">
        <v>50</v>
      </c>
      <c r="M419" s="58">
        <v>150</v>
      </c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</row>
    <row r="420" spans="1:26" ht="14.25" customHeight="1">
      <c r="A420" s="59" t="s">
        <v>2161</v>
      </c>
      <c r="B420" s="58" t="s">
        <v>1933</v>
      </c>
      <c r="C420" s="58" t="s">
        <v>3</v>
      </c>
      <c r="D420" s="58" t="s">
        <v>155</v>
      </c>
      <c r="E420" s="58" t="s">
        <v>155</v>
      </c>
      <c r="F420" s="58" t="s">
        <v>1729</v>
      </c>
      <c r="G420" s="58">
        <v>200</v>
      </c>
      <c r="H420" s="58">
        <v>6</v>
      </c>
      <c r="I420" s="58">
        <v>75</v>
      </c>
      <c r="J420" s="58">
        <v>0.9</v>
      </c>
      <c r="K420" s="58">
        <v>6</v>
      </c>
      <c r="L420" s="58">
        <v>50</v>
      </c>
      <c r="M420" s="58">
        <v>200</v>
      </c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</row>
    <row r="421" spans="1:26" ht="14.25" customHeight="1">
      <c r="A421" s="59" t="s">
        <v>2162</v>
      </c>
      <c r="B421" s="58" t="s">
        <v>784</v>
      </c>
      <c r="C421" s="58" t="s">
        <v>3</v>
      </c>
      <c r="D421" s="58" t="s">
        <v>155</v>
      </c>
      <c r="E421" s="58" t="s">
        <v>155</v>
      </c>
      <c r="F421" s="58" t="s">
        <v>1729</v>
      </c>
      <c r="G421" s="58">
        <v>200</v>
      </c>
      <c r="H421" s="58">
        <v>6</v>
      </c>
      <c r="I421" s="58">
        <v>75</v>
      </c>
      <c r="J421" s="58">
        <v>0.9</v>
      </c>
      <c r="K421" s="58">
        <v>3</v>
      </c>
      <c r="L421" s="58">
        <v>50</v>
      </c>
      <c r="M421" s="58">
        <v>200</v>
      </c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</row>
    <row r="422" spans="1:26" ht="14.25" customHeight="1">
      <c r="A422" s="59" t="s">
        <v>2163</v>
      </c>
      <c r="B422" s="58" t="s">
        <v>1937</v>
      </c>
      <c r="C422" s="58" t="s">
        <v>3</v>
      </c>
      <c r="D422" s="58" t="s">
        <v>155</v>
      </c>
      <c r="E422" s="58" t="s">
        <v>155</v>
      </c>
      <c r="F422" s="58" t="s">
        <v>1729</v>
      </c>
      <c r="G422" s="58">
        <v>200</v>
      </c>
      <c r="H422" s="58">
        <v>6</v>
      </c>
      <c r="I422" s="58">
        <v>75</v>
      </c>
      <c r="J422" s="58">
        <v>0.9</v>
      </c>
      <c r="K422" s="58">
        <v>6</v>
      </c>
      <c r="L422" s="58">
        <v>50</v>
      </c>
      <c r="M422" s="58">
        <v>200</v>
      </c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</row>
    <row r="423" spans="1:26" ht="14.25" customHeight="1">
      <c r="A423" s="59" t="s">
        <v>2164</v>
      </c>
      <c r="B423" s="58" t="s">
        <v>1939</v>
      </c>
      <c r="C423" s="58" t="s">
        <v>3</v>
      </c>
      <c r="D423" s="58" t="s">
        <v>155</v>
      </c>
      <c r="E423" s="58" t="s">
        <v>155</v>
      </c>
      <c r="F423" s="58" t="s">
        <v>1729</v>
      </c>
      <c r="G423" s="58">
        <v>200</v>
      </c>
      <c r="H423" s="58">
        <v>6</v>
      </c>
      <c r="I423" s="58">
        <v>75</v>
      </c>
      <c r="J423" s="58">
        <v>0.9</v>
      </c>
      <c r="K423" s="58">
        <v>3</v>
      </c>
      <c r="L423" s="58">
        <v>50</v>
      </c>
      <c r="M423" s="58">
        <v>200</v>
      </c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</row>
    <row r="424" spans="1:26" ht="14.25" customHeight="1">
      <c r="A424" s="59" t="s">
        <v>2165</v>
      </c>
      <c r="B424" s="58" t="s">
        <v>1933</v>
      </c>
      <c r="C424" s="58" t="s">
        <v>3</v>
      </c>
      <c r="D424" s="58" t="s">
        <v>155</v>
      </c>
      <c r="E424" s="58" t="s">
        <v>155</v>
      </c>
      <c r="F424" s="58" t="s">
        <v>1729</v>
      </c>
      <c r="G424" s="58">
        <v>40</v>
      </c>
      <c r="H424" s="58">
        <v>6</v>
      </c>
      <c r="I424" s="58">
        <v>75</v>
      </c>
      <c r="J424" s="58">
        <v>0.7</v>
      </c>
      <c r="K424" s="58">
        <v>6</v>
      </c>
      <c r="L424" s="58">
        <v>50</v>
      </c>
      <c r="M424" s="58">
        <v>40</v>
      </c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</row>
    <row r="425" spans="1:26" ht="14.25" customHeight="1">
      <c r="A425" s="59" t="s">
        <v>2166</v>
      </c>
      <c r="B425" s="58" t="s">
        <v>784</v>
      </c>
      <c r="C425" s="58" t="s">
        <v>3</v>
      </c>
      <c r="D425" s="58" t="s">
        <v>155</v>
      </c>
      <c r="E425" s="58" t="s">
        <v>155</v>
      </c>
      <c r="F425" s="58" t="s">
        <v>1729</v>
      </c>
      <c r="G425" s="58">
        <v>40</v>
      </c>
      <c r="H425" s="58">
        <v>6</v>
      </c>
      <c r="I425" s="58">
        <v>75</v>
      </c>
      <c r="J425" s="58">
        <v>0.7</v>
      </c>
      <c r="K425" s="58">
        <v>3</v>
      </c>
      <c r="L425" s="58">
        <v>50</v>
      </c>
      <c r="M425" s="58">
        <v>40</v>
      </c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</row>
    <row r="426" spans="1:26" ht="14.25" customHeight="1">
      <c r="A426" s="59" t="s">
        <v>2167</v>
      </c>
      <c r="B426" s="58" t="s">
        <v>1937</v>
      </c>
      <c r="C426" s="58" t="s">
        <v>3</v>
      </c>
      <c r="D426" s="58" t="s">
        <v>155</v>
      </c>
      <c r="E426" s="58" t="s">
        <v>155</v>
      </c>
      <c r="F426" s="58" t="s">
        <v>1729</v>
      </c>
      <c r="G426" s="58">
        <v>40</v>
      </c>
      <c r="H426" s="58">
        <v>6</v>
      </c>
      <c r="I426" s="58">
        <v>75</v>
      </c>
      <c r="J426" s="58">
        <v>0.7</v>
      </c>
      <c r="K426" s="58">
        <v>6</v>
      </c>
      <c r="L426" s="58">
        <v>50</v>
      </c>
      <c r="M426" s="58">
        <v>40</v>
      </c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</row>
    <row r="427" spans="1:26" ht="14.25" customHeight="1">
      <c r="A427" s="59" t="s">
        <v>2168</v>
      </c>
      <c r="B427" s="58" t="s">
        <v>1939</v>
      </c>
      <c r="C427" s="58" t="s">
        <v>3</v>
      </c>
      <c r="D427" s="58" t="s">
        <v>155</v>
      </c>
      <c r="E427" s="58" t="s">
        <v>155</v>
      </c>
      <c r="F427" s="58" t="s">
        <v>1729</v>
      </c>
      <c r="G427" s="58">
        <v>40</v>
      </c>
      <c r="H427" s="58">
        <v>6</v>
      </c>
      <c r="I427" s="58">
        <v>75</v>
      </c>
      <c r="J427" s="58">
        <v>0.7</v>
      </c>
      <c r="K427" s="58">
        <v>3</v>
      </c>
      <c r="L427" s="58">
        <v>50</v>
      </c>
      <c r="M427" s="58">
        <v>40</v>
      </c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</row>
    <row r="428" spans="1:26" ht="14.25" customHeight="1">
      <c r="A428" s="59" t="s">
        <v>2169</v>
      </c>
      <c r="B428" s="58" t="s">
        <v>1933</v>
      </c>
      <c r="C428" s="58" t="s">
        <v>3</v>
      </c>
      <c r="D428" s="58" t="s">
        <v>155</v>
      </c>
      <c r="E428" s="58" t="s">
        <v>155</v>
      </c>
      <c r="F428" s="58" t="s">
        <v>1729</v>
      </c>
      <c r="G428" s="58">
        <v>45</v>
      </c>
      <c r="H428" s="58">
        <v>6</v>
      </c>
      <c r="I428" s="58">
        <v>75</v>
      </c>
      <c r="J428" s="58">
        <v>0.7</v>
      </c>
      <c r="K428" s="58">
        <v>6</v>
      </c>
      <c r="L428" s="58">
        <v>50</v>
      </c>
      <c r="M428" s="58">
        <v>45</v>
      </c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</row>
    <row r="429" spans="1:26" ht="14.25" customHeight="1">
      <c r="A429" s="59" t="s">
        <v>2170</v>
      </c>
      <c r="B429" s="58" t="s">
        <v>784</v>
      </c>
      <c r="C429" s="58" t="s">
        <v>3</v>
      </c>
      <c r="D429" s="58" t="s">
        <v>155</v>
      </c>
      <c r="E429" s="58" t="s">
        <v>155</v>
      </c>
      <c r="F429" s="58" t="s">
        <v>1729</v>
      </c>
      <c r="G429" s="58">
        <v>45</v>
      </c>
      <c r="H429" s="58">
        <v>6</v>
      </c>
      <c r="I429" s="58">
        <v>75</v>
      </c>
      <c r="J429" s="58">
        <v>0.7</v>
      </c>
      <c r="K429" s="58">
        <v>3</v>
      </c>
      <c r="L429" s="58">
        <v>50</v>
      </c>
      <c r="M429" s="58">
        <v>45</v>
      </c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</row>
    <row r="430" spans="1:26" ht="14.25" customHeight="1">
      <c r="A430" s="59" t="s">
        <v>2171</v>
      </c>
      <c r="B430" s="58" t="s">
        <v>1937</v>
      </c>
      <c r="C430" s="58" t="s">
        <v>3</v>
      </c>
      <c r="D430" s="58" t="s">
        <v>155</v>
      </c>
      <c r="E430" s="58" t="s">
        <v>155</v>
      </c>
      <c r="F430" s="58" t="s">
        <v>1729</v>
      </c>
      <c r="G430" s="58">
        <v>45</v>
      </c>
      <c r="H430" s="58">
        <v>6</v>
      </c>
      <c r="I430" s="58">
        <v>75</v>
      </c>
      <c r="J430" s="58">
        <v>0.7</v>
      </c>
      <c r="K430" s="58">
        <v>6</v>
      </c>
      <c r="L430" s="58">
        <v>50</v>
      </c>
      <c r="M430" s="58">
        <v>45</v>
      </c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</row>
    <row r="431" spans="1:26" ht="14.25" customHeight="1">
      <c r="A431" s="59" t="s">
        <v>2172</v>
      </c>
      <c r="B431" s="58" t="s">
        <v>1939</v>
      </c>
      <c r="C431" s="58" t="s">
        <v>3</v>
      </c>
      <c r="D431" s="58" t="s">
        <v>155</v>
      </c>
      <c r="E431" s="58" t="s">
        <v>155</v>
      </c>
      <c r="F431" s="58" t="s">
        <v>1729</v>
      </c>
      <c r="G431" s="58">
        <v>45</v>
      </c>
      <c r="H431" s="58">
        <v>6</v>
      </c>
      <c r="I431" s="58">
        <v>75</v>
      </c>
      <c r="J431" s="58">
        <v>0.7</v>
      </c>
      <c r="K431" s="58">
        <v>3</v>
      </c>
      <c r="L431" s="58">
        <v>50</v>
      </c>
      <c r="M431" s="58">
        <v>45</v>
      </c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</row>
    <row r="432" spans="1:26" ht="14.25" customHeight="1">
      <c r="A432" s="59" t="s">
        <v>2173</v>
      </c>
      <c r="B432" s="58" t="s">
        <v>1933</v>
      </c>
      <c r="C432" s="58" t="s">
        <v>3</v>
      </c>
      <c r="D432" s="58" t="s">
        <v>155</v>
      </c>
      <c r="E432" s="58" t="s">
        <v>155</v>
      </c>
      <c r="F432" s="58" t="s">
        <v>1729</v>
      </c>
      <c r="G432" s="58">
        <v>50</v>
      </c>
      <c r="H432" s="58">
        <v>6</v>
      </c>
      <c r="I432" s="58">
        <v>75</v>
      </c>
      <c r="J432" s="58">
        <v>0.75</v>
      </c>
      <c r="K432" s="58">
        <v>6</v>
      </c>
      <c r="L432" s="58">
        <v>50</v>
      </c>
      <c r="M432" s="58">
        <v>50</v>
      </c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</row>
    <row r="433" spans="1:26" ht="14.25" customHeight="1">
      <c r="A433" s="59" t="s">
        <v>2174</v>
      </c>
      <c r="B433" s="58" t="s">
        <v>784</v>
      </c>
      <c r="C433" s="58" t="s">
        <v>3</v>
      </c>
      <c r="D433" s="58" t="s">
        <v>155</v>
      </c>
      <c r="E433" s="58" t="s">
        <v>155</v>
      </c>
      <c r="F433" s="58" t="s">
        <v>1729</v>
      </c>
      <c r="G433" s="58">
        <v>50</v>
      </c>
      <c r="H433" s="58">
        <v>6</v>
      </c>
      <c r="I433" s="58">
        <v>75</v>
      </c>
      <c r="J433" s="58">
        <v>0.75</v>
      </c>
      <c r="K433" s="58">
        <v>3</v>
      </c>
      <c r="L433" s="58">
        <v>50</v>
      </c>
      <c r="M433" s="58">
        <v>50</v>
      </c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</row>
    <row r="434" spans="1:26" ht="14.25" customHeight="1">
      <c r="A434" s="59" t="s">
        <v>2175</v>
      </c>
      <c r="B434" s="58" t="s">
        <v>1937</v>
      </c>
      <c r="C434" s="58" t="s">
        <v>3</v>
      </c>
      <c r="D434" s="58" t="s">
        <v>155</v>
      </c>
      <c r="E434" s="58" t="s">
        <v>155</v>
      </c>
      <c r="F434" s="58" t="s">
        <v>1729</v>
      </c>
      <c r="G434" s="58">
        <v>50</v>
      </c>
      <c r="H434" s="58">
        <v>6</v>
      </c>
      <c r="I434" s="58">
        <v>75</v>
      </c>
      <c r="J434" s="58">
        <v>0.75</v>
      </c>
      <c r="K434" s="58">
        <v>6</v>
      </c>
      <c r="L434" s="58">
        <v>50</v>
      </c>
      <c r="M434" s="58">
        <v>50</v>
      </c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</row>
    <row r="435" spans="1:26" ht="14.25" customHeight="1">
      <c r="A435" s="59" t="s">
        <v>2176</v>
      </c>
      <c r="B435" s="58" t="s">
        <v>1939</v>
      </c>
      <c r="C435" s="58" t="s">
        <v>3</v>
      </c>
      <c r="D435" s="58" t="s">
        <v>155</v>
      </c>
      <c r="E435" s="58" t="s">
        <v>155</v>
      </c>
      <c r="F435" s="58" t="s">
        <v>1729</v>
      </c>
      <c r="G435" s="58">
        <v>50</v>
      </c>
      <c r="H435" s="58">
        <v>6</v>
      </c>
      <c r="I435" s="58">
        <v>75</v>
      </c>
      <c r="J435" s="58">
        <v>0.75</v>
      </c>
      <c r="K435" s="58">
        <v>3</v>
      </c>
      <c r="L435" s="58">
        <v>50</v>
      </c>
      <c r="M435" s="58">
        <v>50</v>
      </c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</row>
    <row r="436" spans="1:26" ht="14.25" customHeight="1">
      <c r="A436" s="59" t="s">
        <v>2177</v>
      </c>
      <c r="B436" s="58" t="s">
        <v>1933</v>
      </c>
      <c r="C436" s="58" t="s">
        <v>3</v>
      </c>
      <c r="D436" s="58" t="s">
        <v>155</v>
      </c>
      <c r="E436" s="58" t="s">
        <v>155</v>
      </c>
      <c r="F436" s="58" t="s">
        <v>1729</v>
      </c>
      <c r="G436" s="58">
        <v>60</v>
      </c>
      <c r="H436" s="58">
        <v>6</v>
      </c>
      <c r="I436" s="58">
        <v>75</v>
      </c>
      <c r="J436" s="58">
        <v>0.75</v>
      </c>
      <c r="K436" s="58">
        <v>6</v>
      </c>
      <c r="L436" s="58">
        <v>50</v>
      </c>
      <c r="M436" s="58">
        <v>60</v>
      </c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</row>
    <row r="437" spans="1:26" ht="14.25" customHeight="1">
      <c r="A437" s="59" t="s">
        <v>2178</v>
      </c>
      <c r="B437" s="58" t="s">
        <v>784</v>
      </c>
      <c r="C437" s="58" t="s">
        <v>3</v>
      </c>
      <c r="D437" s="58" t="s">
        <v>155</v>
      </c>
      <c r="E437" s="58" t="s">
        <v>155</v>
      </c>
      <c r="F437" s="58" t="s">
        <v>1729</v>
      </c>
      <c r="G437" s="58">
        <v>60</v>
      </c>
      <c r="H437" s="58">
        <v>6</v>
      </c>
      <c r="I437" s="58">
        <v>75</v>
      </c>
      <c r="J437" s="58">
        <v>0.75</v>
      </c>
      <c r="K437" s="58">
        <v>3</v>
      </c>
      <c r="L437" s="58">
        <v>50</v>
      </c>
      <c r="M437" s="58">
        <v>60</v>
      </c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</row>
    <row r="438" spans="1:26" ht="14.25" customHeight="1">
      <c r="A438" s="59" t="s">
        <v>2179</v>
      </c>
      <c r="B438" s="58" t="s">
        <v>1937</v>
      </c>
      <c r="C438" s="58" t="s">
        <v>3</v>
      </c>
      <c r="D438" s="58" t="s">
        <v>155</v>
      </c>
      <c r="E438" s="58" t="s">
        <v>155</v>
      </c>
      <c r="F438" s="58" t="s">
        <v>1729</v>
      </c>
      <c r="G438" s="58">
        <v>60</v>
      </c>
      <c r="H438" s="58">
        <v>6</v>
      </c>
      <c r="I438" s="58">
        <v>75</v>
      </c>
      <c r="J438" s="58">
        <v>0.75</v>
      </c>
      <c r="K438" s="58">
        <v>6</v>
      </c>
      <c r="L438" s="58">
        <v>50</v>
      </c>
      <c r="M438" s="58">
        <v>60</v>
      </c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</row>
    <row r="439" spans="1:26" ht="14.25" customHeight="1">
      <c r="A439" s="59" t="s">
        <v>2180</v>
      </c>
      <c r="B439" s="58" t="s">
        <v>1939</v>
      </c>
      <c r="C439" s="58" t="s">
        <v>3</v>
      </c>
      <c r="D439" s="58" t="s">
        <v>155</v>
      </c>
      <c r="E439" s="58" t="s">
        <v>155</v>
      </c>
      <c r="F439" s="58" t="s">
        <v>1729</v>
      </c>
      <c r="G439" s="58">
        <v>60</v>
      </c>
      <c r="H439" s="58">
        <v>6</v>
      </c>
      <c r="I439" s="58">
        <v>75</v>
      </c>
      <c r="J439" s="58">
        <v>0.75</v>
      </c>
      <c r="K439" s="58">
        <v>3</v>
      </c>
      <c r="L439" s="58">
        <v>50</v>
      </c>
      <c r="M439" s="58">
        <v>60</v>
      </c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</row>
    <row r="440" spans="1:26" ht="14.25" customHeight="1">
      <c r="A440" s="59" t="s">
        <v>2181</v>
      </c>
      <c r="B440" s="58" t="s">
        <v>1933</v>
      </c>
      <c r="C440" s="58" t="s">
        <v>3</v>
      </c>
      <c r="D440" s="58" t="s">
        <v>155</v>
      </c>
      <c r="E440" s="58" t="s">
        <v>155</v>
      </c>
      <c r="F440" s="58" t="s">
        <v>1729</v>
      </c>
      <c r="G440" s="58">
        <v>80</v>
      </c>
      <c r="H440" s="58">
        <v>6</v>
      </c>
      <c r="I440" s="58">
        <v>75</v>
      </c>
      <c r="J440" s="58">
        <v>0.8</v>
      </c>
      <c r="K440" s="58">
        <v>6</v>
      </c>
      <c r="L440" s="58">
        <v>50</v>
      </c>
      <c r="M440" s="58">
        <v>80</v>
      </c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</row>
    <row r="441" spans="1:26" ht="14.25" customHeight="1">
      <c r="A441" s="59" t="s">
        <v>2182</v>
      </c>
      <c r="B441" s="58" t="s">
        <v>784</v>
      </c>
      <c r="C441" s="58" t="s">
        <v>3</v>
      </c>
      <c r="D441" s="58" t="s">
        <v>155</v>
      </c>
      <c r="E441" s="58" t="s">
        <v>155</v>
      </c>
      <c r="F441" s="58" t="s">
        <v>1729</v>
      </c>
      <c r="G441" s="58">
        <v>80</v>
      </c>
      <c r="H441" s="58">
        <v>6</v>
      </c>
      <c r="I441" s="58">
        <v>75</v>
      </c>
      <c r="J441" s="58">
        <v>0.8</v>
      </c>
      <c r="K441" s="58">
        <v>3</v>
      </c>
      <c r="L441" s="58">
        <v>50</v>
      </c>
      <c r="M441" s="58">
        <v>80</v>
      </c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</row>
    <row r="442" spans="1:26" ht="14.25" customHeight="1">
      <c r="A442" s="59" t="s">
        <v>2183</v>
      </c>
      <c r="B442" s="58" t="s">
        <v>1937</v>
      </c>
      <c r="C442" s="58" t="s">
        <v>3</v>
      </c>
      <c r="D442" s="58" t="s">
        <v>155</v>
      </c>
      <c r="E442" s="58" t="s">
        <v>155</v>
      </c>
      <c r="F442" s="58" t="s">
        <v>1729</v>
      </c>
      <c r="G442" s="58">
        <v>80</v>
      </c>
      <c r="H442" s="58">
        <v>6</v>
      </c>
      <c r="I442" s="58">
        <v>75</v>
      </c>
      <c r="J442" s="58">
        <v>0.8</v>
      </c>
      <c r="K442" s="58">
        <v>6</v>
      </c>
      <c r="L442" s="58">
        <v>50</v>
      </c>
      <c r="M442" s="58">
        <v>80</v>
      </c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</row>
    <row r="443" spans="1:26" ht="14.25" customHeight="1">
      <c r="A443" s="59" t="s">
        <v>2184</v>
      </c>
      <c r="B443" s="58" t="s">
        <v>1939</v>
      </c>
      <c r="C443" s="58" t="s">
        <v>3</v>
      </c>
      <c r="D443" s="58" t="s">
        <v>155</v>
      </c>
      <c r="E443" s="58" t="s">
        <v>155</v>
      </c>
      <c r="F443" s="58" t="s">
        <v>1729</v>
      </c>
      <c r="G443" s="58">
        <v>80</v>
      </c>
      <c r="H443" s="58">
        <v>6</v>
      </c>
      <c r="I443" s="58">
        <v>75</v>
      </c>
      <c r="J443" s="58">
        <v>0.8</v>
      </c>
      <c r="K443" s="58">
        <v>3</v>
      </c>
      <c r="L443" s="58">
        <v>50</v>
      </c>
      <c r="M443" s="58">
        <v>80</v>
      </c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</row>
    <row r="444" spans="1:26" ht="14.25" customHeight="1">
      <c r="A444" s="59" t="s">
        <v>2185</v>
      </c>
      <c r="B444" s="58" t="s">
        <v>1933</v>
      </c>
      <c r="C444" s="58" t="s">
        <v>3</v>
      </c>
      <c r="D444" s="58" t="s">
        <v>155</v>
      </c>
      <c r="E444" s="58" t="s">
        <v>155</v>
      </c>
      <c r="F444" s="58" t="s">
        <v>1729</v>
      </c>
      <c r="G444" s="58">
        <v>90</v>
      </c>
      <c r="H444" s="58">
        <v>6</v>
      </c>
      <c r="I444" s="58">
        <v>75</v>
      </c>
      <c r="J444" s="58">
        <v>0.8</v>
      </c>
      <c r="K444" s="58">
        <v>6</v>
      </c>
      <c r="L444" s="58">
        <v>50</v>
      </c>
      <c r="M444" s="58">
        <v>90</v>
      </c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</row>
    <row r="445" spans="1:26" ht="14.25" customHeight="1">
      <c r="A445" s="59" t="s">
        <v>2186</v>
      </c>
      <c r="B445" s="58" t="s">
        <v>784</v>
      </c>
      <c r="C445" s="58" t="s">
        <v>3</v>
      </c>
      <c r="D445" s="58" t="s">
        <v>155</v>
      </c>
      <c r="E445" s="58" t="s">
        <v>155</v>
      </c>
      <c r="F445" s="58" t="s">
        <v>1729</v>
      </c>
      <c r="G445" s="58">
        <v>90</v>
      </c>
      <c r="H445" s="58">
        <v>6</v>
      </c>
      <c r="I445" s="58">
        <v>75</v>
      </c>
      <c r="J445" s="58">
        <v>0.8</v>
      </c>
      <c r="K445" s="58">
        <v>3</v>
      </c>
      <c r="L445" s="58">
        <v>50</v>
      </c>
      <c r="M445" s="58">
        <v>90</v>
      </c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</row>
    <row r="446" spans="1:26" ht="14.25" customHeight="1">
      <c r="A446" s="59" t="s">
        <v>2187</v>
      </c>
      <c r="B446" s="58" t="s">
        <v>1937</v>
      </c>
      <c r="C446" s="58" t="s">
        <v>3</v>
      </c>
      <c r="D446" s="58" t="s">
        <v>155</v>
      </c>
      <c r="E446" s="58" t="s">
        <v>155</v>
      </c>
      <c r="F446" s="58" t="s">
        <v>1729</v>
      </c>
      <c r="G446" s="58">
        <v>90</v>
      </c>
      <c r="H446" s="58">
        <v>6</v>
      </c>
      <c r="I446" s="58">
        <v>75</v>
      </c>
      <c r="J446" s="58">
        <v>0.8</v>
      </c>
      <c r="K446" s="58">
        <v>6</v>
      </c>
      <c r="L446" s="58">
        <v>50</v>
      </c>
      <c r="M446" s="58">
        <v>90</v>
      </c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</row>
    <row r="447" spans="1:26" ht="14.25" customHeight="1">
      <c r="A447" s="59" t="s">
        <v>2188</v>
      </c>
      <c r="B447" s="58" t="s">
        <v>1939</v>
      </c>
      <c r="C447" s="58" t="s">
        <v>3</v>
      </c>
      <c r="D447" s="58" t="s">
        <v>155</v>
      </c>
      <c r="E447" s="58" t="s">
        <v>155</v>
      </c>
      <c r="F447" s="58" t="s">
        <v>1729</v>
      </c>
      <c r="G447" s="58">
        <v>90</v>
      </c>
      <c r="H447" s="58">
        <v>6</v>
      </c>
      <c r="I447" s="58">
        <v>75</v>
      </c>
      <c r="J447" s="58">
        <v>0.8</v>
      </c>
      <c r="K447" s="58">
        <v>3</v>
      </c>
      <c r="L447" s="58">
        <v>50</v>
      </c>
      <c r="M447" s="58">
        <v>90</v>
      </c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</row>
    <row r="448" spans="1:26" ht="14.25" customHeight="1">
      <c r="A448" s="59" t="s">
        <v>2189</v>
      </c>
      <c r="B448" s="58" t="s">
        <v>1933</v>
      </c>
      <c r="C448" s="58" t="s">
        <v>3</v>
      </c>
      <c r="D448" s="58" t="s">
        <v>155</v>
      </c>
      <c r="E448" s="58" t="s">
        <v>155</v>
      </c>
      <c r="F448" s="58" t="s">
        <v>1729</v>
      </c>
      <c r="G448" s="58">
        <v>100</v>
      </c>
      <c r="H448" s="58">
        <v>8</v>
      </c>
      <c r="I448" s="58">
        <v>150</v>
      </c>
      <c r="J448" s="58">
        <v>0.8</v>
      </c>
      <c r="K448" s="58">
        <v>8</v>
      </c>
      <c r="L448" s="58">
        <v>50</v>
      </c>
      <c r="M448" s="58">
        <v>100</v>
      </c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</row>
    <row r="449" spans="1:26" ht="14.25" customHeight="1">
      <c r="A449" s="59" t="s">
        <v>2190</v>
      </c>
      <c r="B449" s="58" t="s">
        <v>784</v>
      </c>
      <c r="C449" s="58" t="s">
        <v>3</v>
      </c>
      <c r="D449" s="58" t="s">
        <v>155</v>
      </c>
      <c r="E449" s="58" t="s">
        <v>155</v>
      </c>
      <c r="F449" s="58" t="s">
        <v>1729</v>
      </c>
      <c r="G449" s="58">
        <v>100</v>
      </c>
      <c r="H449" s="58">
        <v>8</v>
      </c>
      <c r="I449" s="58">
        <v>150</v>
      </c>
      <c r="J449" s="58">
        <v>0.8</v>
      </c>
      <c r="K449" s="58">
        <v>4</v>
      </c>
      <c r="L449" s="58">
        <v>50</v>
      </c>
      <c r="M449" s="58">
        <v>100</v>
      </c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</row>
    <row r="450" spans="1:26" ht="14.25" customHeight="1">
      <c r="A450" s="59" t="s">
        <v>2191</v>
      </c>
      <c r="B450" s="58" t="s">
        <v>1132</v>
      </c>
      <c r="C450" s="58" t="s">
        <v>3</v>
      </c>
      <c r="D450" s="58" t="s">
        <v>155</v>
      </c>
      <c r="E450" s="58" t="s">
        <v>155</v>
      </c>
      <c r="F450" s="58" t="s">
        <v>1729</v>
      </c>
      <c r="G450" s="58">
        <v>100</v>
      </c>
      <c r="H450" s="58">
        <v>8</v>
      </c>
      <c r="I450" s="58">
        <v>150</v>
      </c>
      <c r="J450" s="58">
        <v>0.8</v>
      </c>
      <c r="K450" s="58">
        <v>8</v>
      </c>
      <c r="L450" s="58">
        <v>50</v>
      </c>
      <c r="M450" s="58">
        <v>100</v>
      </c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</row>
    <row r="451" spans="1:26" ht="14.25" customHeight="1">
      <c r="A451" s="59" t="s">
        <v>2192</v>
      </c>
      <c r="B451" s="58" t="s">
        <v>1132</v>
      </c>
      <c r="C451" s="58" t="s">
        <v>3</v>
      </c>
      <c r="D451" s="58" t="s">
        <v>155</v>
      </c>
      <c r="E451" s="58" t="s">
        <v>155</v>
      </c>
      <c r="F451" s="58" t="s">
        <v>1729</v>
      </c>
      <c r="G451" s="58">
        <v>100</v>
      </c>
      <c r="H451" s="58">
        <v>8</v>
      </c>
      <c r="I451" s="58">
        <v>150</v>
      </c>
      <c r="J451" s="58">
        <v>0.8</v>
      </c>
      <c r="K451" s="58">
        <v>4</v>
      </c>
      <c r="L451" s="58">
        <v>50</v>
      </c>
      <c r="M451" s="58">
        <v>100</v>
      </c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</row>
    <row r="452" spans="1:26" ht="14.25" customHeight="1">
      <c r="A452" s="59" t="s">
        <v>2193</v>
      </c>
      <c r="B452" s="58" t="s">
        <v>1937</v>
      </c>
      <c r="C452" s="58" t="s">
        <v>3</v>
      </c>
      <c r="D452" s="58" t="s">
        <v>155</v>
      </c>
      <c r="E452" s="58" t="s">
        <v>155</v>
      </c>
      <c r="F452" s="58" t="s">
        <v>1729</v>
      </c>
      <c r="G452" s="58">
        <v>100</v>
      </c>
      <c r="H452" s="58">
        <v>8</v>
      </c>
      <c r="I452" s="58">
        <v>150</v>
      </c>
      <c r="J452" s="58">
        <v>0.8</v>
      </c>
      <c r="K452" s="58">
        <v>8</v>
      </c>
      <c r="L452" s="58">
        <v>50</v>
      </c>
      <c r="M452" s="58">
        <v>100</v>
      </c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</row>
    <row r="453" spans="1:26" ht="14.25" customHeight="1">
      <c r="A453" s="59" t="s">
        <v>2194</v>
      </c>
      <c r="B453" s="58" t="s">
        <v>1939</v>
      </c>
      <c r="C453" s="58" t="s">
        <v>3</v>
      </c>
      <c r="D453" s="58" t="s">
        <v>155</v>
      </c>
      <c r="E453" s="58" t="s">
        <v>155</v>
      </c>
      <c r="F453" s="58" t="s">
        <v>1729</v>
      </c>
      <c r="G453" s="58">
        <v>100</v>
      </c>
      <c r="H453" s="58">
        <v>8</v>
      </c>
      <c r="I453" s="58">
        <v>150</v>
      </c>
      <c r="J453" s="58">
        <v>0.8</v>
      </c>
      <c r="K453" s="58">
        <v>4</v>
      </c>
      <c r="L453" s="58">
        <v>50</v>
      </c>
      <c r="M453" s="58">
        <v>100</v>
      </c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</row>
    <row r="454" spans="1:26" ht="14.25" customHeight="1">
      <c r="A454" s="59" t="s">
        <v>2195</v>
      </c>
      <c r="B454" s="58" t="s">
        <v>1933</v>
      </c>
      <c r="C454" s="58" t="s">
        <v>3</v>
      </c>
      <c r="D454" s="58" t="s">
        <v>155</v>
      </c>
      <c r="E454" s="58" t="s">
        <v>155</v>
      </c>
      <c r="F454" s="58" t="s">
        <v>1729</v>
      </c>
      <c r="G454" s="58">
        <v>150</v>
      </c>
      <c r="H454" s="58">
        <v>8</v>
      </c>
      <c r="I454" s="58">
        <v>150</v>
      </c>
      <c r="J454" s="58">
        <v>0.9</v>
      </c>
      <c r="K454" s="58">
        <v>8</v>
      </c>
      <c r="L454" s="58">
        <v>50</v>
      </c>
      <c r="M454" s="58">
        <v>150</v>
      </c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</row>
    <row r="455" spans="1:26" ht="14.25" customHeight="1">
      <c r="A455" s="59" t="s">
        <v>2196</v>
      </c>
      <c r="B455" s="58" t="s">
        <v>784</v>
      </c>
      <c r="C455" s="58" t="s">
        <v>3</v>
      </c>
      <c r="D455" s="58" t="s">
        <v>155</v>
      </c>
      <c r="E455" s="58" t="s">
        <v>155</v>
      </c>
      <c r="F455" s="58" t="s">
        <v>1729</v>
      </c>
      <c r="G455" s="58">
        <v>150</v>
      </c>
      <c r="H455" s="58">
        <v>8</v>
      </c>
      <c r="I455" s="58">
        <v>150</v>
      </c>
      <c r="J455" s="58">
        <v>0.9</v>
      </c>
      <c r="K455" s="58">
        <v>4</v>
      </c>
      <c r="L455" s="58">
        <v>50</v>
      </c>
      <c r="M455" s="58">
        <v>150</v>
      </c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</row>
    <row r="456" spans="1:26" ht="14.25" customHeight="1">
      <c r="A456" s="59" t="s">
        <v>2197</v>
      </c>
      <c r="B456" s="58" t="s">
        <v>1132</v>
      </c>
      <c r="C456" s="58" t="s">
        <v>3</v>
      </c>
      <c r="D456" s="58" t="s">
        <v>155</v>
      </c>
      <c r="E456" s="58" t="s">
        <v>155</v>
      </c>
      <c r="F456" s="58" t="s">
        <v>1729</v>
      </c>
      <c r="G456" s="58">
        <v>150</v>
      </c>
      <c r="H456" s="58">
        <v>8</v>
      </c>
      <c r="I456" s="58">
        <v>150</v>
      </c>
      <c r="J456" s="58">
        <v>0.9</v>
      </c>
      <c r="K456" s="58">
        <v>8</v>
      </c>
      <c r="L456" s="58">
        <v>50</v>
      </c>
      <c r="M456" s="58">
        <v>150</v>
      </c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</row>
    <row r="457" spans="1:26" ht="14.25" customHeight="1">
      <c r="A457" s="59" t="s">
        <v>2198</v>
      </c>
      <c r="B457" s="58" t="s">
        <v>1132</v>
      </c>
      <c r="C457" s="58" t="s">
        <v>3</v>
      </c>
      <c r="D457" s="58" t="s">
        <v>155</v>
      </c>
      <c r="E457" s="58" t="s">
        <v>155</v>
      </c>
      <c r="F457" s="58" t="s">
        <v>1729</v>
      </c>
      <c r="G457" s="58">
        <v>150</v>
      </c>
      <c r="H457" s="58">
        <v>8</v>
      </c>
      <c r="I457" s="58">
        <v>150</v>
      </c>
      <c r="J457" s="58">
        <v>0.9</v>
      </c>
      <c r="K457" s="58">
        <v>4</v>
      </c>
      <c r="L457" s="58">
        <v>50</v>
      </c>
      <c r="M457" s="58">
        <v>150</v>
      </c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</row>
    <row r="458" spans="1:26" ht="14.25" customHeight="1">
      <c r="A458" s="59" t="s">
        <v>2199</v>
      </c>
      <c r="B458" s="58" t="s">
        <v>1937</v>
      </c>
      <c r="C458" s="58" t="s">
        <v>3</v>
      </c>
      <c r="D458" s="58" t="s">
        <v>155</v>
      </c>
      <c r="E458" s="58" t="s">
        <v>155</v>
      </c>
      <c r="F458" s="58" t="s">
        <v>1729</v>
      </c>
      <c r="G458" s="58">
        <v>150</v>
      </c>
      <c r="H458" s="58">
        <v>8</v>
      </c>
      <c r="I458" s="58">
        <v>150</v>
      </c>
      <c r="J458" s="58">
        <v>0.9</v>
      </c>
      <c r="K458" s="58">
        <v>8</v>
      </c>
      <c r="L458" s="58">
        <v>50</v>
      </c>
      <c r="M458" s="58">
        <v>150</v>
      </c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</row>
    <row r="459" spans="1:26" ht="14.25" customHeight="1">
      <c r="A459" s="59" t="s">
        <v>2200</v>
      </c>
      <c r="B459" s="58" t="s">
        <v>1939</v>
      </c>
      <c r="C459" s="58" t="s">
        <v>3</v>
      </c>
      <c r="D459" s="58" t="s">
        <v>155</v>
      </c>
      <c r="E459" s="58" t="s">
        <v>155</v>
      </c>
      <c r="F459" s="58" t="s">
        <v>1729</v>
      </c>
      <c r="G459" s="58">
        <v>150</v>
      </c>
      <c r="H459" s="58">
        <v>8</v>
      </c>
      <c r="I459" s="58">
        <v>150</v>
      </c>
      <c r="J459" s="58">
        <v>0.9</v>
      </c>
      <c r="K459" s="58">
        <v>4</v>
      </c>
      <c r="L459" s="58">
        <v>50</v>
      </c>
      <c r="M459" s="58">
        <v>150</v>
      </c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</row>
    <row r="460" spans="1:26" ht="14.25" customHeight="1">
      <c r="A460" s="59" t="s">
        <v>2201</v>
      </c>
      <c r="B460" s="58" t="s">
        <v>1933</v>
      </c>
      <c r="C460" s="58" t="s">
        <v>3</v>
      </c>
      <c r="D460" s="58" t="s">
        <v>155</v>
      </c>
      <c r="E460" s="58" t="s">
        <v>155</v>
      </c>
      <c r="F460" s="58" t="s">
        <v>1729</v>
      </c>
      <c r="G460" s="58">
        <v>200</v>
      </c>
      <c r="H460" s="58">
        <v>8</v>
      </c>
      <c r="I460" s="58">
        <v>150</v>
      </c>
      <c r="J460" s="58">
        <v>0.9</v>
      </c>
      <c r="K460" s="58">
        <v>8</v>
      </c>
      <c r="L460" s="58">
        <v>50</v>
      </c>
      <c r="M460" s="58">
        <v>200</v>
      </c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</row>
    <row r="461" spans="1:26" ht="14.25" customHeight="1">
      <c r="A461" s="59" t="s">
        <v>2202</v>
      </c>
      <c r="B461" s="58" t="s">
        <v>784</v>
      </c>
      <c r="C461" s="58" t="s">
        <v>3</v>
      </c>
      <c r="D461" s="58" t="s">
        <v>155</v>
      </c>
      <c r="E461" s="58" t="s">
        <v>155</v>
      </c>
      <c r="F461" s="58" t="s">
        <v>1729</v>
      </c>
      <c r="G461" s="58">
        <v>200</v>
      </c>
      <c r="H461" s="58">
        <v>8</v>
      </c>
      <c r="I461" s="58">
        <v>150</v>
      </c>
      <c r="J461" s="58">
        <v>0.9</v>
      </c>
      <c r="K461" s="58">
        <v>4</v>
      </c>
      <c r="L461" s="58">
        <v>50</v>
      </c>
      <c r="M461" s="58">
        <v>200</v>
      </c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</row>
    <row r="462" spans="1:26" ht="14.25" customHeight="1">
      <c r="A462" s="59" t="s">
        <v>2203</v>
      </c>
      <c r="B462" s="58" t="s">
        <v>1132</v>
      </c>
      <c r="C462" s="58" t="s">
        <v>3</v>
      </c>
      <c r="D462" s="58" t="s">
        <v>155</v>
      </c>
      <c r="E462" s="58" t="s">
        <v>155</v>
      </c>
      <c r="F462" s="58" t="s">
        <v>1729</v>
      </c>
      <c r="G462" s="58">
        <v>200</v>
      </c>
      <c r="H462" s="58">
        <v>8</v>
      </c>
      <c r="I462" s="58">
        <v>150</v>
      </c>
      <c r="J462" s="58">
        <v>0.9</v>
      </c>
      <c r="K462" s="58">
        <v>8</v>
      </c>
      <c r="L462" s="58">
        <v>50</v>
      </c>
      <c r="M462" s="58">
        <v>200</v>
      </c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</row>
    <row r="463" spans="1:26" ht="14.25" customHeight="1">
      <c r="A463" s="59" t="s">
        <v>2204</v>
      </c>
      <c r="B463" s="58" t="s">
        <v>1132</v>
      </c>
      <c r="C463" s="58" t="s">
        <v>3</v>
      </c>
      <c r="D463" s="58" t="s">
        <v>155</v>
      </c>
      <c r="E463" s="58" t="s">
        <v>155</v>
      </c>
      <c r="F463" s="58" t="s">
        <v>1729</v>
      </c>
      <c r="G463" s="58">
        <v>200</v>
      </c>
      <c r="H463" s="58">
        <v>8</v>
      </c>
      <c r="I463" s="58">
        <v>150</v>
      </c>
      <c r="J463" s="58">
        <v>0.9</v>
      </c>
      <c r="K463" s="58">
        <v>4</v>
      </c>
      <c r="L463" s="58">
        <v>50</v>
      </c>
      <c r="M463" s="58">
        <v>200</v>
      </c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</row>
    <row r="464" spans="1:26" ht="14.25" customHeight="1">
      <c r="A464" s="59" t="s">
        <v>2205</v>
      </c>
      <c r="B464" s="58" t="s">
        <v>1937</v>
      </c>
      <c r="C464" s="58" t="s">
        <v>3</v>
      </c>
      <c r="D464" s="58" t="s">
        <v>155</v>
      </c>
      <c r="E464" s="58" t="s">
        <v>155</v>
      </c>
      <c r="F464" s="58" t="s">
        <v>1729</v>
      </c>
      <c r="G464" s="58">
        <v>200</v>
      </c>
      <c r="H464" s="58">
        <v>8</v>
      </c>
      <c r="I464" s="58">
        <v>150</v>
      </c>
      <c r="J464" s="58">
        <v>0.9</v>
      </c>
      <c r="K464" s="58">
        <v>8</v>
      </c>
      <c r="L464" s="58">
        <v>50</v>
      </c>
      <c r="M464" s="58">
        <v>200</v>
      </c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</row>
    <row r="465" spans="1:26" ht="14.25" customHeight="1">
      <c r="A465" s="59" t="s">
        <v>2206</v>
      </c>
      <c r="B465" s="58" t="s">
        <v>1939</v>
      </c>
      <c r="C465" s="58" t="s">
        <v>3</v>
      </c>
      <c r="D465" s="58" t="s">
        <v>155</v>
      </c>
      <c r="E465" s="58" t="s">
        <v>155</v>
      </c>
      <c r="F465" s="58" t="s">
        <v>1729</v>
      </c>
      <c r="G465" s="58">
        <v>200</v>
      </c>
      <c r="H465" s="58">
        <v>8</v>
      </c>
      <c r="I465" s="58">
        <v>150</v>
      </c>
      <c r="J465" s="58">
        <v>0.9</v>
      </c>
      <c r="K465" s="58">
        <v>4</v>
      </c>
      <c r="L465" s="58">
        <v>50</v>
      </c>
      <c r="M465" s="58">
        <v>200</v>
      </c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</row>
    <row r="466" spans="1:26" ht="14.25" customHeight="1">
      <c r="A466" s="59" t="s">
        <v>2207</v>
      </c>
      <c r="B466" s="58" t="s">
        <v>1933</v>
      </c>
      <c r="C466" s="58" t="s">
        <v>3</v>
      </c>
      <c r="D466" s="58" t="s">
        <v>155</v>
      </c>
      <c r="E466" s="58" t="s">
        <v>155</v>
      </c>
      <c r="F466" s="58" t="s">
        <v>1729</v>
      </c>
      <c r="G466" s="58">
        <v>40</v>
      </c>
      <c r="H466" s="58">
        <v>8</v>
      </c>
      <c r="I466" s="58">
        <v>150</v>
      </c>
      <c r="J466" s="58">
        <v>0.7</v>
      </c>
      <c r="K466" s="58">
        <v>8</v>
      </c>
      <c r="L466" s="58">
        <v>50</v>
      </c>
      <c r="M466" s="58">
        <v>40</v>
      </c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</row>
    <row r="467" spans="1:26" ht="14.25" customHeight="1">
      <c r="A467" s="59" t="s">
        <v>2208</v>
      </c>
      <c r="B467" s="58" t="s">
        <v>784</v>
      </c>
      <c r="C467" s="58" t="s">
        <v>3</v>
      </c>
      <c r="D467" s="58" t="s">
        <v>155</v>
      </c>
      <c r="E467" s="58" t="s">
        <v>155</v>
      </c>
      <c r="F467" s="58" t="s">
        <v>1729</v>
      </c>
      <c r="G467" s="58">
        <v>40</v>
      </c>
      <c r="H467" s="58">
        <v>8</v>
      </c>
      <c r="I467" s="58">
        <v>150</v>
      </c>
      <c r="J467" s="58">
        <v>0.7</v>
      </c>
      <c r="K467" s="58">
        <v>4</v>
      </c>
      <c r="L467" s="58">
        <v>50</v>
      </c>
      <c r="M467" s="58">
        <v>40</v>
      </c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</row>
    <row r="468" spans="1:26" ht="14.25" customHeight="1">
      <c r="A468" s="59" t="s">
        <v>2209</v>
      </c>
      <c r="B468" s="58" t="s">
        <v>1132</v>
      </c>
      <c r="C468" s="58" t="s">
        <v>3</v>
      </c>
      <c r="D468" s="58" t="s">
        <v>155</v>
      </c>
      <c r="E468" s="58" t="s">
        <v>155</v>
      </c>
      <c r="F468" s="58" t="s">
        <v>1729</v>
      </c>
      <c r="G468" s="58">
        <v>40</v>
      </c>
      <c r="H468" s="58">
        <v>8</v>
      </c>
      <c r="I468" s="58">
        <v>150</v>
      </c>
      <c r="J468" s="58">
        <v>0.7</v>
      </c>
      <c r="K468" s="58">
        <v>8</v>
      </c>
      <c r="L468" s="58">
        <v>50</v>
      </c>
      <c r="M468" s="58">
        <v>40</v>
      </c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</row>
    <row r="469" spans="1:26" ht="14.25" customHeight="1">
      <c r="A469" s="59" t="s">
        <v>2210</v>
      </c>
      <c r="B469" s="58" t="s">
        <v>1132</v>
      </c>
      <c r="C469" s="58" t="s">
        <v>3</v>
      </c>
      <c r="D469" s="58" t="s">
        <v>155</v>
      </c>
      <c r="E469" s="58" t="s">
        <v>155</v>
      </c>
      <c r="F469" s="58" t="s">
        <v>1729</v>
      </c>
      <c r="G469" s="58">
        <v>40</v>
      </c>
      <c r="H469" s="58">
        <v>8</v>
      </c>
      <c r="I469" s="58">
        <v>150</v>
      </c>
      <c r="J469" s="58">
        <v>0.7</v>
      </c>
      <c r="K469" s="58">
        <v>4</v>
      </c>
      <c r="L469" s="58">
        <v>50</v>
      </c>
      <c r="M469" s="58">
        <v>40</v>
      </c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</row>
    <row r="470" spans="1:26" ht="14.25" customHeight="1">
      <c r="A470" s="59" t="s">
        <v>2211</v>
      </c>
      <c r="B470" s="58" t="s">
        <v>1937</v>
      </c>
      <c r="C470" s="58" t="s">
        <v>3</v>
      </c>
      <c r="D470" s="58" t="s">
        <v>155</v>
      </c>
      <c r="E470" s="58" t="s">
        <v>155</v>
      </c>
      <c r="F470" s="58" t="s">
        <v>1729</v>
      </c>
      <c r="G470" s="58">
        <v>40</v>
      </c>
      <c r="H470" s="58">
        <v>8</v>
      </c>
      <c r="I470" s="58">
        <v>150</v>
      </c>
      <c r="J470" s="58">
        <v>0.7</v>
      </c>
      <c r="K470" s="58">
        <v>8</v>
      </c>
      <c r="L470" s="58">
        <v>50</v>
      </c>
      <c r="M470" s="58">
        <v>40</v>
      </c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</row>
    <row r="471" spans="1:26" ht="14.25" customHeight="1">
      <c r="A471" s="59" t="s">
        <v>2212</v>
      </c>
      <c r="B471" s="58" t="s">
        <v>1939</v>
      </c>
      <c r="C471" s="58" t="s">
        <v>3</v>
      </c>
      <c r="D471" s="58" t="s">
        <v>155</v>
      </c>
      <c r="E471" s="58" t="s">
        <v>155</v>
      </c>
      <c r="F471" s="58" t="s">
        <v>1729</v>
      </c>
      <c r="G471" s="58">
        <v>40</v>
      </c>
      <c r="H471" s="58">
        <v>8</v>
      </c>
      <c r="I471" s="58">
        <v>150</v>
      </c>
      <c r="J471" s="58">
        <v>0.7</v>
      </c>
      <c r="K471" s="58">
        <v>4</v>
      </c>
      <c r="L471" s="58">
        <v>50</v>
      </c>
      <c r="M471" s="58">
        <v>40</v>
      </c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</row>
    <row r="472" spans="1:26" ht="14.25" customHeight="1">
      <c r="A472" s="59" t="s">
        <v>2213</v>
      </c>
      <c r="B472" s="58" t="s">
        <v>1933</v>
      </c>
      <c r="C472" s="58" t="s">
        <v>3</v>
      </c>
      <c r="D472" s="58" t="s">
        <v>155</v>
      </c>
      <c r="E472" s="58" t="s">
        <v>155</v>
      </c>
      <c r="F472" s="58" t="s">
        <v>1729</v>
      </c>
      <c r="G472" s="58">
        <v>45</v>
      </c>
      <c r="H472" s="58">
        <v>8</v>
      </c>
      <c r="I472" s="58">
        <v>150</v>
      </c>
      <c r="J472" s="58">
        <v>0.7</v>
      </c>
      <c r="K472" s="58">
        <v>8</v>
      </c>
      <c r="L472" s="58">
        <v>50</v>
      </c>
      <c r="M472" s="58">
        <v>45</v>
      </c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</row>
    <row r="473" spans="1:26" ht="14.25" customHeight="1">
      <c r="A473" s="59" t="s">
        <v>2214</v>
      </c>
      <c r="B473" s="58" t="s">
        <v>784</v>
      </c>
      <c r="C473" s="58" t="s">
        <v>3</v>
      </c>
      <c r="D473" s="58" t="s">
        <v>155</v>
      </c>
      <c r="E473" s="58" t="s">
        <v>155</v>
      </c>
      <c r="F473" s="58" t="s">
        <v>1729</v>
      </c>
      <c r="G473" s="58">
        <v>45</v>
      </c>
      <c r="H473" s="58">
        <v>8</v>
      </c>
      <c r="I473" s="58">
        <v>150</v>
      </c>
      <c r="J473" s="58">
        <v>0.7</v>
      </c>
      <c r="K473" s="58">
        <v>4</v>
      </c>
      <c r="L473" s="58">
        <v>50</v>
      </c>
      <c r="M473" s="58">
        <v>45</v>
      </c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</row>
    <row r="474" spans="1:26" ht="14.25" customHeight="1">
      <c r="A474" s="59" t="s">
        <v>2215</v>
      </c>
      <c r="B474" s="58" t="s">
        <v>1132</v>
      </c>
      <c r="C474" s="58" t="s">
        <v>3</v>
      </c>
      <c r="D474" s="58" t="s">
        <v>155</v>
      </c>
      <c r="E474" s="58" t="s">
        <v>155</v>
      </c>
      <c r="F474" s="58" t="s">
        <v>1729</v>
      </c>
      <c r="G474" s="58">
        <v>45</v>
      </c>
      <c r="H474" s="58">
        <v>8</v>
      </c>
      <c r="I474" s="58">
        <v>150</v>
      </c>
      <c r="J474" s="58">
        <v>0.7</v>
      </c>
      <c r="K474" s="58">
        <v>8</v>
      </c>
      <c r="L474" s="58">
        <v>50</v>
      </c>
      <c r="M474" s="58">
        <v>45</v>
      </c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</row>
    <row r="475" spans="1:26" ht="14.25" customHeight="1">
      <c r="A475" s="59" t="s">
        <v>2216</v>
      </c>
      <c r="B475" s="58" t="s">
        <v>1132</v>
      </c>
      <c r="C475" s="58" t="s">
        <v>3</v>
      </c>
      <c r="D475" s="58" t="s">
        <v>155</v>
      </c>
      <c r="E475" s="58" t="s">
        <v>155</v>
      </c>
      <c r="F475" s="58" t="s">
        <v>1729</v>
      </c>
      <c r="G475" s="58">
        <v>45</v>
      </c>
      <c r="H475" s="58">
        <v>8</v>
      </c>
      <c r="I475" s="58">
        <v>150</v>
      </c>
      <c r="J475" s="58">
        <v>0.7</v>
      </c>
      <c r="K475" s="58">
        <v>4</v>
      </c>
      <c r="L475" s="58">
        <v>50</v>
      </c>
      <c r="M475" s="58">
        <v>45</v>
      </c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</row>
    <row r="476" spans="1:26" ht="14.25" customHeight="1">
      <c r="A476" s="59" t="s">
        <v>2217</v>
      </c>
      <c r="B476" s="58" t="s">
        <v>1937</v>
      </c>
      <c r="C476" s="58" t="s">
        <v>3</v>
      </c>
      <c r="D476" s="58" t="s">
        <v>155</v>
      </c>
      <c r="E476" s="58" t="s">
        <v>155</v>
      </c>
      <c r="F476" s="58" t="s">
        <v>1729</v>
      </c>
      <c r="G476" s="58">
        <v>45</v>
      </c>
      <c r="H476" s="58">
        <v>8</v>
      </c>
      <c r="I476" s="58">
        <v>150</v>
      </c>
      <c r="J476" s="58">
        <v>0.7</v>
      </c>
      <c r="K476" s="58">
        <v>8</v>
      </c>
      <c r="L476" s="58">
        <v>50</v>
      </c>
      <c r="M476" s="58">
        <v>45</v>
      </c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</row>
    <row r="477" spans="1:26" ht="14.25" customHeight="1">
      <c r="A477" s="59" t="s">
        <v>2218</v>
      </c>
      <c r="B477" s="58" t="s">
        <v>1939</v>
      </c>
      <c r="C477" s="58" t="s">
        <v>3</v>
      </c>
      <c r="D477" s="58" t="s">
        <v>155</v>
      </c>
      <c r="E477" s="58" t="s">
        <v>155</v>
      </c>
      <c r="F477" s="58" t="s">
        <v>1729</v>
      </c>
      <c r="G477" s="58">
        <v>45</v>
      </c>
      <c r="H477" s="58">
        <v>8</v>
      </c>
      <c r="I477" s="58">
        <v>150</v>
      </c>
      <c r="J477" s="58">
        <v>0.7</v>
      </c>
      <c r="K477" s="58">
        <v>4</v>
      </c>
      <c r="L477" s="58">
        <v>50</v>
      </c>
      <c r="M477" s="58">
        <v>45</v>
      </c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</row>
    <row r="478" spans="1:26" ht="14.25" customHeight="1">
      <c r="A478" s="59" t="s">
        <v>2219</v>
      </c>
      <c r="B478" s="58" t="s">
        <v>1933</v>
      </c>
      <c r="C478" s="58" t="s">
        <v>3</v>
      </c>
      <c r="D478" s="58" t="s">
        <v>155</v>
      </c>
      <c r="E478" s="58" t="s">
        <v>155</v>
      </c>
      <c r="F478" s="58" t="s">
        <v>1729</v>
      </c>
      <c r="G478" s="58">
        <v>50</v>
      </c>
      <c r="H478" s="58">
        <v>8</v>
      </c>
      <c r="I478" s="58">
        <v>150</v>
      </c>
      <c r="J478" s="58">
        <v>0.75</v>
      </c>
      <c r="K478" s="58">
        <v>8</v>
      </c>
      <c r="L478" s="58">
        <v>50</v>
      </c>
      <c r="M478" s="58">
        <v>50</v>
      </c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</row>
    <row r="479" spans="1:26" ht="14.25" customHeight="1">
      <c r="A479" s="59" t="s">
        <v>2220</v>
      </c>
      <c r="B479" s="58" t="s">
        <v>784</v>
      </c>
      <c r="C479" s="58" t="s">
        <v>3</v>
      </c>
      <c r="D479" s="58" t="s">
        <v>155</v>
      </c>
      <c r="E479" s="58" t="s">
        <v>155</v>
      </c>
      <c r="F479" s="58" t="s">
        <v>1729</v>
      </c>
      <c r="G479" s="58">
        <v>50</v>
      </c>
      <c r="H479" s="58">
        <v>8</v>
      </c>
      <c r="I479" s="58">
        <v>150</v>
      </c>
      <c r="J479" s="58">
        <v>0.75</v>
      </c>
      <c r="K479" s="58">
        <v>4</v>
      </c>
      <c r="L479" s="58">
        <v>50</v>
      </c>
      <c r="M479" s="58">
        <v>50</v>
      </c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</row>
    <row r="480" spans="1:26" ht="14.25" customHeight="1">
      <c r="A480" s="59" t="s">
        <v>2221</v>
      </c>
      <c r="B480" s="58" t="s">
        <v>1132</v>
      </c>
      <c r="C480" s="58" t="s">
        <v>3</v>
      </c>
      <c r="D480" s="58" t="s">
        <v>155</v>
      </c>
      <c r="E480" s="58" t="s">
        <v>155</v>
      </c>
      <c r="F480" s="58" t="s">
        <v>1729</v>
      </c>
      <c r="G480" s="58">
        <v>50</v>
      </c>
      <c r="H480" s="58">
        <v>8</v>
      </c>
      <c r="I480" s="58">
        <v>150</v>
      </c>
      <c r="J480" s="58">
        <v>0.75</v>
      </c>
      <c r="K480" s="58">
        <v>8</v>
      </c>
      <c r="L480" s="58">
        <v>50</v>
      </c>
      <c r="M480" s="58">
        <v>50</v>
      </c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</row>
    <row r="481" spans="1:26" ht="14.25" customHeight="1">
      <c r="A481" s="59" t="s">
        <v>2222</v>
      </c>
      <c r="B481" s="58" t="s">
        <v>1132</v>
      </c>
      <c r="C481" s="58" t="s">
        <v>3</v>
      </c>
      <c r="D481" s="58" t="s">
        <v>155</v>
      </c>
      <c r="E481" s="58" t="s">
        <v>155</v>
      </c>
      <c r="F481" s="58" t="s">
        <v>1729</v>
      </c>
      <c r="G481" s="58">
        <v>50</v>
      </c>
      <c r="H481" s="58">
        <v>8</v>
      </c>
      <c r="I481" s="58">
        <v>150</v>
      </c>
      <c r="J481" s="58">
        <v>0.75</v>
      </c>
      <c r="K481" s="58">
        <v>4</v>
      </c>
      <c r="L481" s="58">
        <v>50</v>
      </c>
      <c r="M481" s="58">
        <v>50</v>
      </c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</row>
    <row r="482" spans="1:26" ht="14.25" customHeight="1">
      <c r="A482" s="59" t="s">
        <v>2223</v>
      </c>
      <c r="B482" s="58" t="s">
        <v>1937</v>
      </c>
      <c r="C482" s="58" t="s">
        <v>3</v>
      </c>
      <c r="D482" s="58" t="s">
        <v>155</v>
      </c>
      <c r="E482" s="58" t="s">
        <v>155</v>
      </c>
      <c r="F482" s="58" t="s">
        <v>1729</v>
      </c>
      <c r="G482" s="58">
        <v>50</v>
      </c>
      <c r="H482" s="58">
        <v>8</v>
      </c>
      <c r="I482" s="58">
        <v>150</v>
      </c>
      <c r="J482" s="58">
        <v>0.75</v>
      </c>
      <c r="K482" s="58">
        <v>8</v>
      </c>
      <c r="L482" s="58">
        <v>50</v>
      </c>
      <c r="M482" s="58">
        <v>50</v>
      </c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</row>
    <row r="483" spans="1:26" ht="14.25" customHeight="1">
      <c r="A483" s="59" t="s">
        <v>2224</v>
      </c>
      <c r="B483" s="58" t="s">
        <v>1939</v>
      </c>
      <c r="C483" s="58" t="s">
        <v>3</v>
      </c>
      <c r="D483" s="58" t="s">
        <v>155</v>
      </c>
      <c r="E483" s="58" t="s">
        <v>155</v>
      </c>
      <c r="F483" s="58" t="s">
        <v>1729</v>
      </c>
      <c r="G483" s="58">
        <v>50</v>
      </c>
      <c r="H483" s="58">
        <v>8</v>
      </c>
      <c r="I483" s="58">
        <v>150</v>
      </c>
      <c r="J483" s="58">
        <v>0.75</v>
      </c>
      <c r="K483" s="58">
        <v>4</v>
      </c>
      <c r="L483" s="58">
        <v>50</v>
      </c>
      <c r="M483" s="58">
        <v>50</v>
      </c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</row>
    <row r="484" spans="1:26" ht="14.25" customHeight="1">
      <c r="A484" s="59" t="s">
        <v>2225</v>
      </c>
      <c r="B484" s="58" t="s">
        <v>1933</v>
      </c>
      <c r="C484" s="58" t="s">
        <v>3</v>
      </c>
      <c r="D484" s="58" t="s">
        <v>155</v>
      </c>
      <c r="E484" s="58" t="s">
        <v>155</v>
      </c>
      <c r="F484" s="58" t="s">
        <v>1729</v>
      </c>
      <c r="G484" s="58">
        <v>60</v>
      </c>
      <c r="H484" s="58">
        <v>8</v>
      </c>
      <c r="I484" s="58">
        <v>150</v>
      </c>
      <c r="J484" s="58">
        <v>0.75</v>
      </c>
      <c r="K484" s="58">
        <v>8</v>
      </c>
      <c r="L484" s="58">
        <v>50</v>
      </c>
      <c r="M484" s="58">
        <v>60</v>
      </c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</row>
    <row r="485" spans="1:26" ht="14.25" customHeight="1">
      <c r="A485" s="59" t="s">
        <v>2226</v>
      </c>
      <c r="B485" s="58" t="s">
        <v>784</v>
      </c>
      <c r="C485" s="58" t="s">
        <v>3</v>
      </c>
      <c r="D485" s="58" t="s">
        <v>155</v>
      </c>
      <c r="E485" s="58" t="s">
        <v>155</v>
      </c>
      <c r="F485" s="58" t="s">
        <v>1729</v>
      </c>
      <c r="G485" s="58">
        <v>60</v>
      </c>
      <c r="H485" s="58">
        <v>8</v>
      </c>
      <c r="I485" s="58">
        <v>150</v>
      </c>
      <c r="J485" s="58">
        <v>0.75</v>
      </c>
      <c r="K485" s="58">
        <v>4</v>
      </c>
      <c r="L485" s="58">
        <v>50</v>
      </c>
      <c r="M485" s="58">
        <v>60</v>
      </c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</row>
    <row r="486" spans="1:26" ht="14.25" customHeight="1">
      <c r="A486" s="59" t="s">
        <v>2227</v>
      </c>
      <c r="B486" s="58" t="s">
        <v>1132</v>
      </c>
      <c r="C486" s="58" t="s">
        <v>3</v>
      </c>
      <c r="D486" s="58" t="s">
        <v>155</v>
      </c>
      <c r="E486" s="58" t="s">
        <v>155</v>
      </c>
      <c r="F486" s="58" t="s">
        <v>1729</v>
      </c>
      <c r="G486" s="58">
        <v>60</v>
      </c>
      <c r="H486" s="58">
        <v>8</v>
      </c>
      <c r="I486" s="58">
        <v>150</v>
      </c>
      <c r="J486" s="58">
        <v>0.75</v>
      </c>
      <c r="K486" s="58">
        <v>8</v>
      </c>
      <c r="L486" s="58">
        <v>50</v>
      </c>
      <c r="M486" s="58">
        <v>60</v>
      </c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</row>
    <row r="487" spans="1:26" ht="14.25" customHeight="1">
      <c r="A487" s="59" t="s">
        <v>2228</v>
      </c>
      <c r="B487" s="58" t="s">
        <v>1132</v>
      </c>
      <c r="C487" s="58" t="s">
        <v>3</v>
      </c>
      <c r="D487" s="58" t="s">
        <v>155</v>
      </c>
      <c r="E487" s="58" t="s">
        <v>155</v>
      </c>
      <c r="F487" s="58" t="s">
        <v>1729</v>
      </c>
      <c r="G487" s="58">
        <v>60</v>
      </c>
      <c r="H487" s="58">
        <v>8</v>
      </c>
      <c r="I487" s="58">
        <v>150</v>
      </c>
      <c r="J487" s="58">
        <v>0.75</v>
      </c>
      <c r="K487" s="58">
        <v>4</v>
      </c>
      <c r="L487" s="58">
        <v>50</v>
      </c>
      <c r="M487" s="58">
        <v>60</v>
      </c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</row>
    <row r="488" spans="1:26" ht="14.25" customHeight="1">
      <c r="A488" s="59" t="s">
        <v>2229</v>
      </c>
      <c r="B488" s="58" t="s">
        <v>1937</v>
      </c>
      <c r="C488" s="58" t="s">
        <v>3</v>
      </c>
      <c r="D488" s="58" t="s">
        <v>155</v>
      </c>
      <c r="E488" s="58" t="s">
        <v>155</v>
      </c>
      <c r="F488" s="58" t="s">
        <v>1729</v>
      </c>
      <c r="G488" s="58">
        <v>60</v>
      </c>
      <c r="H488" s="58">
        <v>8</v>
      </c>
      <c r="I488" s="58">
        <v>150</v>
      </c>
      <c r="J488" s="58">
        <v>0.75</v>
      </c>
      <c r="K488" s="58">
        <v>8</v>
      </c>
      <c r="L488" s="58">
        <v>50</v>
      </c>
      <c r="M488" s="58">
        <v>60</v>
      </c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</row>
    <row r="489" spans="1:26" ht="14.25" customHeight="1">
      <c r="A489" s="59" t="s">
        <v>2230</v>
      </c>
      <c r="B489" s="58" t="s">
        <v>1939</v>
      </c>
      <c r="C489" s="58" t="s">
        <v>3</v>
      </c>
      <c r="D489" s="58" t="s">
        <v>155</v>
      </c>
      <c r="E489" s="58" t="s">
        <v>155</v>
      </c>
      <c r="F489" s="58" t="s">
        <v>1729</v>
      </c>
      <c r="G489" s="58">
        <v>60</v>
      </c>
      <c r="H489" s="58">
        <v>8</v>
      </c>
      <c r="I489" s="58">
        <v>150</v>
      </c>
      <c r="J489" s="58">
        <v>0.75</v>
      </c>
      <c r="K489" s="58">
        <v>4</v>
      </c>
      <c r="L489" s="58">
        <v>50</v>
      </c>
      <c r="M489" s="58">
        <v>60</v>
      </c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</row>
    <row r="490" spans="1:26" ht="14.25" customHeight="1">
      <c r="A490" s="59" t="s">
        <v>2231</v>
      </c>
      <c r="B490" s="58" t="s">
        <v>1933</v>
      </c>
      <c r="C490" s="58" t="s">
        <v>3</v>
      </c>
      <c r="D490" s="58" t="s">
        <v>155</v>
      </c>
      <c r="E490" s="58" t="s">
        <v>155</v>
      </c>
      <c r="F490" s="58" t="s">
        <v>1729</v>
      </c>
      <c r="G490" s="58">
        <v>80</v>
      </c>
      <c r="H490" s="58">
        <v>8</v>
      </c>
      <c r="I490" s="58">
        <v>150</v>
      </c>
      <c r="J490" s="58">
        <v>0.8</v>
      </c>
      <c r="K490" s="58">
        <v>8</v>
      </c>
      <c r="L490" s="58">
        <v>50</v>
      </c>
      <c r="M490" s="58">
        <v>80</v>
      </c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</row>
    <row r="491" spans="1:26" ht="14.25" customHeight="1">
      <c r="A491" s="59" t="s">
        <v>2232</v>
      </c>
      <c r="B491" s="58" t="s">
        <v>784</v>
      </c>
      <c r="C491" s="58" t="s">
        <v>3</v>
      </c>
      <c r="D491" s="58" t="s">
        <v>155</v>
      </c>
      <c r="E491" s="58" t="s">
        <v>155</v>
      </c>
      <c r="F491" s="58" t="s">
        <v>1729</v>
      </c>
      <c r="G491" s="58">
        <v>80</v>
      </c>
      <c r="H491" s="58">
        <v>8</v>
      </c>
      <c r="I491" s="58">
        <v>150</v>
      </c>
      <c r="J491" s="58">
        <v>0.8</v>
      </c>
      <c r="K491" s="58">
        <v>4</v>
      </c>
      <c r="L491" s="58">
        <v>50</v>
      </c>
      <c r="M491" s="58">
        <v>80</v>
      </c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</row>
    <row r="492" spans="1:26" ht="14.25" customHeight="1">
      <c r="A492" s="59" t="s">
        <v>2233</v>
      </c>
      <c r="B492" s="58" t="s">
        <v>1132</v>
      </c>
      <c r="C492" s="58" t="s">
        <v>3</v>
      </c>
      <c r="D492" s="58" t="s">
        <v>155</v>
      </c>
      <c r="E492" s="58" t="s">
        <v>155</v>
      </c>
      <c r="F492" s="58" t="s">
        <v>1729</v>
      </c>
      <c r="G492" s="58">
        <v>80</v>
      </c>
      <c r="H492" s="58">
        <v>8</v>
      </c>
      <c r="I492" s="58">
        <v>150</v>
      </c>
      <c r="J492" s="58">
        <v>0.8</v>
      </c>
      <c r="K492" s="58">
        <v>8</v>
      </c>
      <c r="L492" s="58">
        <v>50</v>
      </c>
      <c r="M492" s="58">
        <v>80</v>
      </c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</row>
    <row r="493" spans="1:26" ht="14.25" customHeight="1">
      <c r="A493" s="59" t="s">
        <v>2234</v>
      </c>
      <c r="B493" s="58" t="s">
        <v>1132</v>
      </c>
      <c r="C493" s="58" t="s">
        <v>3</v>
      </c>
      <c r="D493" s="58" t="s">
        <v>155</v>
      </c>
      <c r="E493" s="58" t="s">
        <v>155</v>
      </c>
      <c r="F493" s="58" t="s">
        <v>1729</v>
      </c>
      <c r="G493" s="58">
        <v>80</v>
      </c>
      <c r="H493" s="58">
        <v>8</v>
      </c>
      <c r="I493" s="58">
        <v>150</v>
      </c>
      <c r="J493" s="58">
        <v>0.8</v>
      </c>
      <c r="K493" s="58">
        <v>4</v>
      </c>
      <c r="L493" s="58">
        <v>50</v>
      </c>
      <c r="M493" s="58">
        <v>80</v>
      </c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</row>
    <row r="494" spans="1:26" ht="14.25" customHeight="1">
      <c r="A494" s="59" t="s">
        <v>2235</v>
      </c>
      <c r="B494" s="58" t="s">
        <v>1937</v>
      </c>
      <c r="C494" s="58" t="s">
        <v>3</v>
      </c>
      <c r="D494" s="58" t="s">
        <v>155</v>
      </c>
      <c r="E494" s="58" t="s">
        <v>155</v>
      </c>
      <c r="F494" s="58" t="s">
        <v>1729</v>
      </c>
      <c r="G494" s="58">
        <v>80</v>
      </c>
      <c r="H494" s="58">
        <v>8</v>
      </c>
      <c r="I494" s="58">
        <v>150</v>
      </c>
      <c r="J494" s="58">
        <v>0.8</v>
      </c>
      <c r="K494" s="58">
        <v>8</v>
      </c>
      <c r="L494" s="58">
        <v>50</v>
      </c>
      <c r="M494" s="58">
        <v>80</v>
      </c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</row>
    <row r="495" spans="1:26" ht="14.25" customHeight="1">
      <c r="A495" s="59" t="s">
        <v>2236</v>
      </c>
      <c r="B495" s="58" t="s">
        <v>1939</v>
      </c>
      <c r="C495" s="58" t="s">
        <v>3</v>
      </c>
      <c r="D495" s="58" t="s">
        <v>155</v>
      </c>
      <c r="E495" s="58" t="s">
        <v>155</v>
      </c>
      <c r="F495" s="58" t="s">
        <v>1729</v>
      </c>
      <c r="G495" s="58">
        <v>80</v>
      </c>
      <c r="H495" s="58">
        <v>8</v>
      </c>
      <c r="I495" s="58">
        <v>150</v>
      </c>
      <c r="J495" s="58">
        <v>0.8</v>
      </c>
      <c r="K495" s="58">
        <v>4</v>
      </c>
      <c r="L495" s="58">
        <v>50</v>
      </c>
      <c r="M495" s="58">
        <v>80</v>
      </c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</row>
    <row r="496" spans="1:26" ht="14.25" customHeight="1">
      <c r="A496" s="59" t="s">
        <v>2237</v>
      </c>
      <c r="B496" s="58" t="s">
        <v>1933</v>
      </c>
      <c r="C496" s="58" t="s">
        <v>3</v>
      </c>
      <c r="D496" s="58" t="s">
        <v>155</v>
      </c>
      <c r="E496" s="58" t="s">
        <v>155</v>
      </c>
      <c r="F496" s="58" t="s">
        <v>1729</v>
      </c>
      <c r="G496" s="58">
        <v>90</v>
      </c>
      <c r="H496" s="58">
        <v>8</v>
      </c>
      <c r="I496" s="58">
        <v>150</v>
      </c>
      <c r="J496" s="58">
        <v>0.8</v>
      </c>
      <c r="K496" s="58">
        <v>8</v>
      </c>
      <c r="L496" s="58">
        <v>50</v>
      </c>
      <c r="M496" s="58">
        <v>90</v>
      </c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</row>
    <row r="497" spans="1:26" ht="14.25" customHeight="1">
      <c r="A497" s="59" t="s">
        <v>2238</v>
      </c>
      <c r="B497" s="58" t="s">
        <v>784</v>
      </c>
      <c r="C497" s="58" t="s">
        <v>3</v>
      </c>
      <c r="D497" s="58" t="s">
        <v>155</v>
      </c>
      <c r="E497" s="58" t="s">
        <v>155</v>
      </c>
      <c r="F497" s="58" t="s">
        <v>1729</v>
      </c>
      <c r="G497" s="58">
        <v>90</v>
      </c>
      <c r="H497" s="58">
        <v>8</v>
      </c>
      <c r="I497" s="58">
        <v>150</v>
      </c>
      <c r="J497" s="58">
        <v>0.8</v>
      </c>
      <c r="K497" s="58">
        <v>4</v>
      </c>
      <c r="L497" s="58">
        <v>50</v>
      </c>
      <c r="M497" s="58">
        <v>90</v>
      </c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</row>
    <row r="498" spans="1:26" ht="14.25" customHeight="1">
      <c r="A498" s="59" t="s">
        <v>2239</v>
      </c>
      <c r="B498" s="58" t="s">
        <v>1132</v>
      </c>
      <c r="C498" s="58" t="s">
        <v>3</v>
      </c>
      <c r="D498" s="58" t="s">
        <v>155</v>
      </c>
      <c r="E498" s="58" t="s">
        <v>155</v>
      </c>
      <c r="F498" s="58" t="s">
        <v>1729</v>
      </c>
      <c r="G498" s="58">
        <v>90</v>
      </c>
      <c r="H498" s="58">
        <v>8</v>
      </c>
      <c r="I498" s="58">
        <v>150</v>
      </c>
      <c r="J498" s="58">
        <v>0.8</v>
      </c>
      <c r="K498" s="58">
        <v>8</v>
      </c>
      <c r="L498" s="58">
        <v>50</v>
      </c>
      <c r="M498" s="58">
        <v>90</v>
      </c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</row>
    <row r="499" spans="1:26" ht="14.25" customHeight="1">
      <c r="A499" s="59" t="s">
        <v>2240</v>
      </c>
      <c r="B499" s="58" t="s">
        <v>1132</v>
      </c>
      <c r="C499" s="58" t="s">
        <v>3</v>
      </c>
      <c r="D499" s="58" t="s">
        <v>155</v>
      </c>
      <c r="E499" s="58" t="s">
        <v>155</v>
      </c>
      <c r="F499" s="58" t="s">
        <v>1729</v>
      </c>
      <c r="G499" s="58">
        <v>90</v>
      </c>
      <c r="H499" s="58">
        <v>8</v>
      </c>
      <c r="I499" s="58">
        <v>150</v>
      </c>
      <c r="J499" s="58">
        <v>0.8</v>
      </c>
      <c r="K499" s="58">
        <v>4</v>
      </c>
      <c r="L499" s="58">
        <v>50</v>
      </c>
      <c r="M499" s="58">
        <v>90</v>
      </c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</row>
    <row r="500" spans="1:26" ht="14.25" customHeight="1">
      <c r="A500" s="59" t="s">
        <v>2241</v>
      </c>
      <c r="B500" s="58" t="s">
        <v>1937</v>
      </c>
      <c r="C500" s="58" t="s">
        <v>3</v>
      </c>
      <c r="D500" s="58" t="s">
        <v>155</v>
      </c>
      <c r="E500" s="58" t="s">
        <v>155</v>
      </c>
      <c r="F500" s="58" t="s">
        <v>1729</v>
      </c>
      <c r="G500" s="58">
        <v>90</v>
      </c>
      <c r="H500" s="58">
        <v>8</v>
      </c>
      <c r="I500" s="58">
        <v>150</v>
      </c>
      <c r="J500" s="58">
        <v>0.8</v>
      </c>
      <c r="K500" s="58">
        <v>8</v>
      </c>
      <c r="L500" s="58">
        <v>50</v>
      </c>
      <c r="M500" s="58">
        <v>90</v>
      </c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</row>
    <row r="501" spans="1:26" ht="14.25" customHeight="1">
      <c r="A501" s="59" t="s">
        <v>2242</v>
      </c>
      <c r="B501" s="58" t="s">
        <v>1939</v>
      </c>
      <c r="C501" s="58" t="s">
        <v>3</v>
      </c>
      <c r="D501" s="58" t="s">
        <v>155</v>
      </c>
      <c r="E501" s="58" t="s">
        <v>155</v>
      </c>
      <c r="F501" s="58" t="s">
        <v>1729</v>
      </c>
      <c r="G501" s="58">
        <v>90</v>
      </c>
      <c r="H501" s="58">
        <v>8</v>
      </c>
      <c r="I501" s="58">
        <v>150</v>
      </c>
      <c r="J501" s="58">
        <v>0.8</v>
      </c>
      <c r="K501" s="58">
        <v>4</v>
      </c>
      <c r="L501" s="58">
        <v>50</v>
      </c>
      <c r="M501" s="58">
        <v>90</v>
      </c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</row>
    <row r="502" spans="1:26" ht="14.25" customHeight="1">
      <c r="A502" s="59" t="s">
        <v>2243</v>
      </c>
      <c r="B502" s="58" t="s">
        <v>1777</v>
      </c>
      <c r="C502" s="58" t="s">
        <v>3</v>
      </c>
      <c r="D502" s="58" t="s">
        <v>155</v>
      </c>
      <c r="E502" s="58" t="s">
        <v>155</v>
      </c>
      <c r="F502" s="58" t="s">
        <v>1729</v>
      </c>
      <c r="G502" s="58">
        <v>100</v>
      </c>
      <c r="H502" s="58">
        <v>1</v>
      </c>
      <c r="I502" s="58">
        <v>30</v>
      </c>
      <c r="J502" s="58">
        <v>0.8</v>
      </c>
      <c r="K502" s="58">
        <v>1</v>
      </c>
      <c r="L502" s="58">
        <v>1</v>
      </c>
      <c r="M502" s="58">
        <v>100</v>
      </c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</row>
    <row r="503" spans="1:26" ht="14.25" customHeight="1">
      <c r="A503" s="59" t="s">
        <v>2244</v>
      </c>
      <c r="B503" s="58" t="s">
        <v>1777</v>
      </c>
      <c r="C503" s="58" t="s">
        <v>3</v>
      </c>
      <c r="D503" s="58" t="s">
        <v>155</v>
      </c>
      <c r="E503" s="58" t="s">
        <v>133</v>
      </c>
      <c r="F503" s="58" t="s">
        <v>1729</v>
      </c>
      <c r="G503" s="58">
        <v>100</v>
      </c>
      <c r="H503" s="58">
        <v>1</v>
      </c>
      <c r="I503" s="58">
        <v>30</v>
      </c>
      <c r="J503" s="58">
        <v>0.8</v>
      </c>
      <c r="K503" s="58">
        <v>1</v>
      </c>
      <c r="L503" s="58">
        <v>5</v>
      </c>
      <c r="M503" s="58">
        <v>100</v>
      </c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</row>
    <row r="504" spans="1:26" ht="14.25" customHeight="1">
      <c r="A504" s="59" t="s">
        <v>2245</v>
      </c>
      <c r="B504" s="58" t="s">
        <v>1777</v>
      </c>
      <c r="C504" s="58" t="s">
        <v>3</v>
      </c>
      <c r="D504" s="58" t="s">
        <v>155</v>
      </c>
      <c r="E504" s="58" t="s">
        <v>155</v>
      </c>
      <c r="F504" s="58" t="s">
        <v>1729</v>
      </c>
      <c r="G504" s="58">
        <v>150</v>
      </c>
      <c r="H504" s="58">
        <v>1</v>
      </c>
      <c r="I504" s="58">
        <v>30</v>
      </c>
      <c r="J504" s="58">
        <v>0.9</v>
      </c>
      <c r="K504" s="58">
        <v>1</v>
      </c>
      <c r="L504" s="58">
        <v>0.5</v>
      </c>
      <c r="M504" s="58">
        <v>150</v>
      </c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</row>
    <row r="505" spans="1:26" ht="14.25" customHeight="1">
      <c r="A505" s="59" t="s">
        <v>2246</v>
      </c>
      <c r="B505" s="58" t="s">
        <v>1777</v>
      </c>
      <c r="C505" s="58" t="s">
        <v>3</v>
      </c>
      <c r="D505" s="58" t="s">
        <v>155</v>
      </c>
      <c r="E505" s="58" t="s">
        <v>155</v>
      </c>
      <c r="F505" s="58" t="s">
        <v>1729</v>
      </c>
      <c r="G505" s="58">
        <v>200</v>
      </c>
      <c r="H505" s="58">
        <v>1</v>
      </c>
      <c r="I505" s="58">
        <v>30</v>
      </c>
      <c r="J505" s="58">
        <v>0.9</v>
      </c>
      <c r="K505" s="58">
        <v>1</v>
      </c>
      <c r="L505" s="58">
        <v>0.5</v>
      </c>
      <c r="M505" s="58">
        <v>200</v>
      </c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</row>
    <row r="506" spans="1:26" ht="14.25" customHeight="1">
      <c r="A506" s="59" t="s">
        <v>2247</v>
      </c>
      <c r="B506" s="58" t="s">
        <v>1777</v>
      </c>
      <c r="C506" s="58" t="s">
        <v>3</v>
      </c>
      <c r="D506" s="58" t="s">
        <v>155</v>
      </c>
      <c r="E506" s="58" t="s">
        <v>155</v>
      </c>
      <c r="F506" s="58" t="s">
        <v>1729</v>
      </c>
      <c r="G506" s="58">
        <v>80</v>
      </c>
      <c r="H506" s="58">
        <v>1</v>
      </c>
      <c r="I506" s="58">
        <v>30</v>
      </c>
      <c r="J506" s="58">
        <v>0.8</v>
      </c>
      <c r="K506" s="58">
        <v>1</v>
      </c>
      <c r="L506" s="58">
        <v>1</v>
      </c>
      <c r="M506" s="58">
        <v>80</v>
      </c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</row>
    <row r="507" spans="1:26" ht="14.25" customHeight="1">
      <c r="A507" s="59" t="s">
        <v>2248</v>
      </c>
      <c r="B507" s="58" t="s">
        <v>316</v>
      </c>
      <c r="C507" s="58" t="s">
        <v>3</v>
      </c>
      <c r="D507" s="58" t="s">
        <v>155</v>
      </c>
      <c r="E507" s="58" t="s">
        <v>155</v>
      </c>
      <c r="F507" s="58" t="s">
        <v>1729</v>
      </c>
      <c r="G507" s="58">
        <v>25</v>
      </c>
      <c r="H507" s="58">
        <v>1</v>
      </c>
      <c r="I507" s="58">
        <v>3</v>
      </c>
      <c r="J507" s="58">
        <v>0.45</v>
      </c>
      <c r="K507" s="58">
        <v>1</v>
      </c>
      <c r="L507" s="58">
        <v>200</v>
      </c>
      <c r="M507" s="58">
        <v>20</v>
      </c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</row>
    <row r="508" spans="1:26" ht="14.25" customHeight="1">
      <c r="A508" s="59" t="s">
        <v>2249</v>
      </c>
      <c r="B508" s="58" t="s">
        <v>2250</v>
      </c>
      <c r="C508" s="58" t="s">
        <v>3</v>
      </c>
      <c r="D508" s="58" t="s">
        <v>155</v>
      </c>
      <c r="E508" s="58" t="s">
        <v>155</v>
      </c>
      <c r="F508" s="58" t="s">
        <v>1729</v>
      </c>
      <c r="G508" s="58">
        <v>100</v>
      </c>
      <c r="H508" s="58">
        <v>1</v>
      </c>
      <c r="I508" s="58">
        <v>30</v>
      </c>
      <c r="J508" s="58">
        <v>0.85</v>
      </c>
      <c r="K508" s="58">
        <v>1</v>
      </c>
      <c r="L508" s="58">
        <v>500</v>
      </c>
      <c r="M508" s="58">
        <v>100</v>
      </c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</row>
    <row r="509" spans="1:26" ht="14.25" customHeight="1">
      <c r="A509" s="59" t="s">
        <v>2251</v>
      </c>
      <c r="B509" s="58" t="s">
        <v>1750</v>
      </c>
      <c r="C509" s="58" t="s">
        <v>3</v>
      </c>
      <c r="D509" s="58" t="s">
        <v>155</v>
      </c>
      <c r="E509" s="58" t="s">
        <v>133</v>
      </c>
      <c r="F509" s="58" t="s">
        <v>1729</v>
      </c>
      <c r="G509" s="58">
        <v>100</v>
      </c>
      <c r="H509" s="58">
        <v>2</v>
      </c>
      <c r="I509" s="58">
        <v>50</v>
      </c>
      <c r="J509" s="58">
        <v>0.74</v>
      </c>
      <c r="K509" s="58">
        <v>2</v>
      </c>
      <c r="L509" s="58">
        <v>150</v>
      </c>
      <c r="M509" s="58">
        <v>100</v>
      </c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</row>
    <row r="510" spans="1:26" ht="14.25" customHeight="1">
      <c r="A510" s="59" t="s">
        <v>2252</v>
      </c>
      <c r="B510" s="58" t="s">
        <v>1907</v>
      </c>
      <c r="C510" s="58" t="s">
        <v>3</v>
      </c>
      <c r="D510" s="58" t="s">
        <v>155</v>
      </c>
      <c r="E510" s="58" t="s">
        <v>155</v>
      </c>
      <c r="F510" s="58" t="s">
        <v>1729</v>
      </c>
      <c r="G510" s="58">
        <v>100</v>
      </c>
      <c r="H510" s="58">
        <v>5</v>
      </c>
      <c r="I510" s="58">
        <v>250</v>
      </c>
      <c r="J510" s="58">
        <v>0.7</v>
      </c>
      <c r="K510" s="58">
        <v>5</v>
      </c>
      <c r="L510" s="58">
        <v>50</v>
      </c>
      <c r="M510" s="58">
        <v>100</v>
      </c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</row>
    <row r="511" spans="1:26" ht="14.25" customHeight="1">
      <c r="A511" s="59" t="s">
        <v>2253</v>
      </c>
      <c r="B511" s="58" t="s">
        <v>1933</v>
      </c>
      <c r="C511" s="58" t="s">
        <v>3</v>
      </c>
      <c r="D511" s="58" t="s">
        <v>155</v>
      </c>
      <c r="E511" s="58" t="s">
        <v>155</v>
      </c>
      <c r="F511" s="58" t="s">
        <v>1729</v>
      </c>
      <c r="G511" s="58">
        <v>20</v>
      </c>
      <c r="H511" s="58">
        <v>10</v>
      </c>
      <c r="I511" s="58">
        <v>150</v>
      </c>
      <c r="J511" s="58">
        <v>0.55000000000000004</v>
      </c>
      <c r="K511" s="58">
        <v>10</v>
      </c>
      <c r="L511" s="58">
        <v>200</v>
      </c>
      <c r="M511" s="58">
        <v>20</v>
      </c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</row>
    <row r="512" spans="1:26" ht="14.25" customHeight="1">
      <c r="A512" s="59" t="s">
        <v>2254</v>
      </c>
      <c r="B512" s="58" t="s">
        <v>784</v>
      </c>
      <c r="C512" s="58" t="s">
        <v>3</v>
      </c>
      <c r="D512" s="58" t="s">
        <v>155</v>
      </c>
      <c r="E512" s="58" t="s">
        <v>155</v>
      </c>
      <c r="F512" s="58" t="s">
        <v>1729</v>
      </c>
      <c r="G512" s="58">
        <v>20</v>
      </c>
      <c r="H512" s="58">
        <v>10</v>
      </c>
      <c r="I512" s="58">
        <v>150</v>
      </c>
      <c r="J512" s="58">
        <v>0.55000000000000004</v>
      </c>
      <c r="K512" s="58">
        <v>5</v>
      </c>
      <c r="L512" s="58">
        <v>200</v>
      </c>
      <c r="M512" s="58">
        <v>20</v>
      </c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</row>
    <row r="513" spans="1:26" ht="14.25" customHeight="1">
      <c r="A513" s="59" t="s">
        <v>2255</v>
      </c>
      <c r="B513" s="58" t="s">
        <v>1132</v>
      </c>
      <c r="C513" s="58" t="s">
        <v>3</v>
      </c>
      <c r="D513" s="58" t="s">
        <v>155</v>
      </c>
      <c r="E513" s="58" t="s">
        <v>155</v>
      </c>
      <c r="F513" s="58" t="s">
        <v>1729</v>
      </c>
      <c r="G513" s="58">
        <v>20</v>
      </c>
      <c r="H513" s="58">
        <v>10</v>
      </c>
      <c r="I513" s="58">
        <v>150</v>
      </c>
      <c r="J513" s="58">
        <v>0.55000000000000004</v>
      </c>
      <c r="K513" s="58">
        <v>5</v>
      </c>
      <c r="L513" s="58">
        <v>200</v>
      </c>
      <c r="M513" s="58">
        <v>20</v>
      </c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</row>
    <row r="514" spans="1:26" ht="14.25" customHeight="1">
      <c r="A514" s="59" t="s">
        <v>2256</v>
      </c>
      <c r="B514" s="58" t="s">
        <v>1937</v>
      </c>
      <c r="C514" s="58" t="s">
        <v>3</v>
      </c>
      <c r="D514" s="58" t="s">
        <v>155</v>
      </c>
      <c r="E514" s="58" t="s">
        <v>155</v>
      </c>
      <c r="F514" s="58" t="s">
        <v>1729</v>
      </c>
      <c r="G514" s="58">
        <v>20</v>
      </c>
      <c r="H514" s="58">
        <v>10</v>
      </c>
      <c r="I514" s="58">
        <v>150</v>
      </c>
      <c r="J514" s="58">
        <v>0.55000000000000004</v>
      </c>
      <c r="K514" s="58">
        <v>10</v>
      </c>
      <c r="L514" s="58">
        <v>200</v>
      </c>
      <c r="M514" s="58">
        <v>20</v>
      </c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</row>
    <row r="515" spans="1:26" ht="14.25" customHeight="1">
      <c r="A515" s="59" t="s">
        <v>2257</v>
      </c>
      <c r="B515" s="58" t="s">
        <v>1939</v>
      </c>
      <c r="C515" s="58" t="s">
        <v>3</v>
      </c>
      <c r="D515" s="58" t="s">
        <v>155</v>
      </c>
      <c r="E515" s="58" t="s">
        <v>155</v>
      </c>
      <c r="F515" s="58" t="s">
        <v>1729</v>
      </c>
      <c r="G515" s="58">
        <v>20</v>
      </c>
      <c r="H515" s="58">
        <v>10</v>
      </c>
      <c r="I515" s="58">
        <v>150</v>
      </c>
      <c r="J515" s="58">
        <v>0.55000000000000004</v>
      </c>
      <c r="K515" s="58">
        <v>5</v>
      </c>
      <c r="L515" s="58">
        <v>200</v>
      </c>
      <c r="M515" s="58">
        <v>20</v>
      </c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</row>
    <row r="516" spans="1:26" ht="14.25" customHeight="1">
      <c r="A516" s="59" t="s">
        <v>2258</v>
      </c>
      <c r="B516" s="58" t="s">
        <v>1933</v>
      </c>
      <c r="C516" s="58" t="s">
        <v>3</v>
      </c>
      <c r="D516" s="58" t="s">
        <v>155</v>
      </c>
      <c r="E516" s="58" t="s">
        <v>155</v>
      </c>
      <c r="F516" s="58" t="s">
        <v>1729</v>
      </c>
      <c r="G516" s="58">
        <v>30</v>
      </c>
      <c r="H516" s="58">
        <v>10</v>
      </c>
      <c r="I516" s="58">
        <v>150</v>
      </c>
      <c r="J516" s="58">
        <v>0.55000000000000004</v>
      </c>
      <c r="K516" s="58">
        <v>10</v>
      </c>
      <c r="L516" s="58">
        <v>200</v>
      </c>
      <c r="M516" s="58">
        <v>30</v>
      </c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</row>
    <row r="517" spans="1:26" ht="14.25" customHeight="1">
      <c r="A517" s="59" t="s">
        <v>2259</v>
      </c>
      <c r="B517" s="58" t="s">
        <v>784</v>
      </c>
      <c r="C517" s="58" t="s">
        <v>3</v>
      </c>
      <c r="D517" s="58" t="s">
        <v>155</v>
      </c>
      <c r="E517" s="58" t="s">
        <v>155</v>
      </c>
      <c r="F517" s="58" t="s">
        <v>1729</v>
      </c>
      <c r="G517" s="58">
        <v>30</v>
      </c>
      <c r="H517" s="58">
        <v>10</v>
      </c>
      <c r="I517" s="58">
        <v>150</v>
      </c>
      <c r="J517" s="58">
        <v>0.55000000000000004</v>
      </c>
      <c r="K517" s="58">
        <v>5</v>
      </c>
      <c r="L517" s="58">
        <v>200</v>
      </c>
      <c r="M517" s="58">
        <v>30</v>
      </c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</row>
    <row r="518" spans="1:26" ht="14.25" customHeight="1">
      <c r="A518" s="59" t="s">
        <v>2260</v>
      </c>
      <c r="B518" s="58" t="s">
        <v>1132</v>
      </c>
      <c r="C518" s="58" t="s">
        <v>3</v>
      </c>
      <c r="D518" s="58" t="s">
        <v>155</v>
      </c>
      <c r="E518" s="58" t="s">
        <v>155</v>
      </c>
      <c r="F518" s="58" t="s">
        <v>1729</v>
      </c>
      <c r="G518" s="58">
        <v>30</v>
      </c>
      <c r="H518" s="58">
        <v>10</v>
      </c>
      <c r="I518" s="58">
        <v>150</v>
      </c>
      <c r="J518" s="58">
        <v>0.55000000000000004</v>
      </c>
      <c r="K518" s="58">
        <v>5</v>
      </c>
      <c r="L518" s="58">
        <v>200</v>
      </c>
      <c r="M518" s="58">
        <v>30</v>
      </c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</row>
    <row r="519" spans="1:26" ht="14.25" customHeight="1">
      <c r="A519" s="59" t="s">
        <v>2261</v>
      </c>
      <c r="B519" s="58" t="s">
        <v>1937</v>
      </c>
      <c r="C519" s="58" t="s">
        <v>3</v>
      </c>
      <c r="D519" s="58" t="s">
        <v>155</v>
      </c>
      <c r="E519" s="58" t="s">
        <v>155</v>
      </c>
      <c r="F519" s="58" t="s">
        <v>1729</v>
      </c>
      <c r="G519" s="58">
        <v>30</v>
      </c>
      <c r="H519" s="58">
        <v>10</v>
      </c>
      <c r="I519" s="58">
        <v>150</v>
      </c>
      <c r="J519" s="58">
        <v>0.55000000000000004</v>
      </c>
      <c r="K519" s="58">
        <v>10</v>
      </c>
      <c r="L519" s="58">
        <v>200</v>
      </c>
      <c r="M519" s="58">
        <v>30</v>
      </c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</row>
    <row r="520" spans="1:26" ht="14.25" customHeight="1">
      <c r="A520" s="59" t="s">
        <v>2262</v>
      </c>
      <c r="B520" s="58" t="s">
        <v>1939</v>
      </c>
      <c r="C520" s="58" t="s">
        <v>3</v>
      </c>
      <c r="D520" s="58" t="s">
        <v>155</v>
      </c>
      <c r="E520" s="58" t="s">
        <v>155</v>
      </c>
      <c r="F520" s="58" t="s">
        <v>1729</v>
      </c>
      <c r="G520" s="58">
        <v>30</v>
      </c>
      <c r="H520" s="58">
        <v>10</v>
      </c>
      <c r="I520" s="58">
        <v>150</v>
      </c>
      <c r="J520" s="58">
        <v>0.55000000000000004</v>
      </c>
      <c r="K520" s="58">
        <v>5</v>
      </c>
      <c r="L520" s="58">
        <v>200</v>
      </c>
      <c r="M520" s="58">
        <v>30</v>
      </c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</row>
    <row r="521" spans="1:26" ht="14.25" customHeight="1">
      <c r="A521" s="59" t="s">
        <v>2263</v>
      </c>
      <c r="B521" s="58" t="s">
        <v>1933</v>
      </c>
      <c r="C521" s="58" t="s">
        <v>3</v>
      </c>
      <c r="D521" s="58" t="s">
        <v>155</v>
      </c>
      <c r="E521" s="58" t="s">
        <v>155</v>
      </c>
      <c r="F521" s="58" t="s">
        <v>1729</v>
      </c>
      <c r="G521" s="58">
        <v>40</v>
      </c>
      <c r="H521" s="58">
        <v>10</v>
      </c>
      <c r="I521" s="58">
        <v>150</v>
      </c>
      <c r="J521" s="58">
        <v>0.55000000000000004</v>
      </c>
      <c r="K521" s="58">
        <v>10</v>
      </c>
      <c r="L521" s="58">
        <v>200</v>
      </c>
      <c r="M521" s="58">
        <v>40</v>
      </c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</row>
    <row r="522" spans="1:26" ht="14.25" customHeight="1">
      <c r="A522" s="59" t="s">
        <v>2264</v>
      </c>
      <c r="B522" s="58" t="s">
        <v>784</v>
      </c>
      <c r="C522" s="58" t="s">
        <v>3</v>
      </c>
      <c r="D522" s="58" t="s">
        <v>155</v>
      </c>
      <c r="E522" s="58" t="s">
        <v>155</v>
      </c>
      <c r="F522" s="58" t="s">
        <v>1729</v>
      </c>
      <c r="G522" s="58">
        <v>40</v>
      </c>
      <c r="H522" s="58">
        <v>10</v>
      </c>
      <c r="I522" s="58">
        <v>150</v>
      </c>
      <c r="J522" s="58">
        <v>0.55000000000000004</v>
      </c>
      <c r="K522" s="58">
        <v>5</v>
      </c>
      <c r="L522" s="58">
        <v>200</v>
      </c>
      <c r="M522" s="58">
        <v>40</v>
      </c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</row>
    <row r="523" spans="1:26" ht="14.25" customHeight="1">
      <c r="A523" s="59" t="s">
        <v>2265</v>
      </c>
      <c r="B523" s="58" t="s">
        <v>1132</v>
      </c>
      <c r="C523" s="58" t="s">
        <v>3</v>
      </c>
      <c r="D523" s="58" t="s">
        <v>155</v>
      </c>
      <c r="E523" s="58" t="s">
        <v>155</v>
      </c>
      <c r="F523" s="58" t="s">
        <v>1729</v>
      </c>
      <c r="G523" s="58">
        <v>40</v>
      </c>
      <c r="H523" s="58">
        <v>10</v>
      </c>
      <c r="I523" s="58">
        <v>150</v>
      </c>
      <c r="J523" s="58">
        <v>0.55000000000000004</v>
      </c>
      <c r="K523" s="58">
        <v>5</v>
      </c>
      <c r="L523" s="58">
        <v>200</v>
      </c>
      <c r="M523" s="58">
        <v>40</v>
      </c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</row>
    <row r="524" spans="1:26" ht="14.25" customHeight="1">
      <c r="A524" s="59" t="s">
        <v>2266</v>
      </c>
      <c r="B524" s="58" t="s">
        <v>1937</v>
      </c>
      <c r="C524" s="58" t="s">
        <v>3</v>
      </c>
      <c r="D524" s="58" t="s">
        <v>155</v>
      </c>
      <c r="E524" s="58" t="s">
        <v>155</v>
      </c>
      <c r="F524" s="58" t="s">
        <v>1729</v>
      </c>
      <c r="G524" s="58">
        <v>40</v>
      </c>
      <c r="H524" s="58">
        <v>10</v>
      </c>
      <c r="I524" s="58">
        <v>150</v>
      </c>
      <c r="J524" s="58">
        <v>0.55000000000000004</v>
      </c>
      <c r="K524" s="58">
        <v>10</v>
      </c>
      <c r="L524" s="58">
        <v>200</v>
      </c>
      <c r="M524" s="58">
        <v>40</v>
      </c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</row>
    <row r="525" spans="1:26" ht="14.25" customHeight="1">
      <c r="A525" s="59" t="s">
        <v>2267</v>
      </c>
      <c r="B525" s="58" t="s">
        <v>1939</v>
      </c>
      <c r="C525" s="58" t="s">
        <v>3</v>
      </c>
      <c r="D525" s="58" t="s">
        <v>155</v>
      </c>
      <c r="E525" s="58" t="s">
        <v>155</v>
      </c>
      <c r="F525" s="58" t="s">
        <v>1729</v>
      </c>
      <c r="G525" s="58">
        <v>40</v>
      </c>
      <c r="H525" s="58">
        <v>10</v>
      </c>
      <c r="I525" s="58">
        <v>150</v>
      </c>
      <c r="J525" s="58">
        <v>0.55000000000000004</v>
      </c>
      <c r="K525" s="58">
        <v>5</v>
      </c>
      <c r="L525" s="58">
        <v>200</v>
      </c>
      <c r="M525" s="58">
        <v>40</v>
      </c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</row>
    <row r="526" spans="1:26" ht="14.25" customHeight="1">
      <c r="A526" s="59" t="s">
        <v>2268</v>
      </c>
      <c r="B526" s="58" t="s">
        <v>784</v>
      </c>
      <c r="C526" s="58" t="s">
        <v>3</v>
      </c>
      <c r="D526" s="58" t="s">
        <v>155</v>
      </c>
      <c r="E526" s="58" t="s">
        <v>155</v>
      </c>
      <c r="F526" s="58" t="s">
        <v>1729</v>
      </c>
      <c r="G526" s="58">
        <v>40</v>
      </c>
      <c r="H526" s="58">
        <v>10</v>
      </c>
      <c r="I526" s="58">
        <v>125</v>
      </c>
      <c r="J526" s="58">
        <v>0.44</v>
      </c>
      <c r="K526" s="58">
        <v>5</v>
      </c>
      <c r="L526" s="58">
        <v>500</v>
      </c>
      <c r="M526" s="58">
        <v>40</v>
      </c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</row>
    <row r="527" spans="1:26" ht="14.25" customHeight="1">
      <c r="A527" s="59" t="s">
        <v>2269</v>
      </c>
      <c r="B527" s="58" t="s">
        <v>1939</v>
      </c>
      <c r="C527" s="58" t="s">
        <v>3</v>
      </c>
      <c r="D527" s="58" t="s">
        <v>155</v>
      </c>
      <c r="E527" s="58" t="s">
        <v>155</v>
      </c>
      <c r="F527" s="58" t="s">
        <v>1729</v>
      </c>
      <c r="G527" s="58">
        <v>40</v>
      </c>
      <c r="H527" s="58">
        <v>10</v>
      </c>
      <c r="I527" s="58">
        <v>125</v>
      </c>
      <c r="J527" s="58">
        <v>0.44</v>
      </c>
      <c r="K527" s="58">
        <v>5</v>
      </c>
      <c r="L527" s="58">
        <v>500</v>
      </c>
      <c r="M527" s="58">
        <v>40</v>
      </c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</row>
    <row r="528" spans="1:26" ht="14.25" customHeight="1">
      <c r="A528" s="59" t="s">
        <v>2270</v>
      </c>
      <c r="B528" s="58" t="s">
        <v>1933</v>
      </c>
      <c r="C528" s="58" t="s">
        <v>3</v>
      </c>
      <c r="D528" s="58" t="s">
        <v>155</v>
      </c>
      <c r="E528" s="58" t="s">
        <v>155</v>
      </c>
      <c r="F528" s="58" t="s">
        <v>1729</v>
      </c>
      <c r="G528" s="58">
        <v>45</v>
      </c>
      <c r="H528" s="58">
        <v>10</v>
      </c>
      <c r="I528" s="58">
        <v>150</v>
      </c>
      <c r="J528" s="58">
        <v>0.55000000000000004</v>
      </c>
      <c r="K528" s="58">
        <v>10</v>
      </c>
      <c r="L528" s="58">
        <v>200</v>
      </c>
      <c r="M528" s="58">
        <v>45</v>
      </c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</row>
    <row r="529" spans="1:26" ht="14.25" customHeight="1">
      <c r="A529" s="59" t="s">
        <v>2271</v>
      </c>
      <c r="B529" s="58" t="s">
        <v>1937</v>
      </c>
      <c r="C529" s="58" t="s">
        <v>3</v>
      </c>
      <c r="D529" s="58" t="s">
        <v>155</v>
      </c>
      <c r="E529" s="58" t="s">
        <v>155</v>
      </c>
      <c r="F529" s="58" t="s">
        <v>1729</v>
      </c>
      <c r="G529" s="58">
        <v>45</v>
      </c>
      <c r="H529" s="58">
        <v>10</v>
      </c>
      <c r="I529" s="58">
        <v>150</v>
      </c>
      <c r="J529" s="58">
        <v>0.55000000000000004</v>
      </c>
      <c r="K529" s="58">
        <v>10</v>
      </c>
      <c r="L529" s="58">
        <v>100</v>
      </c>
      <c r="M529" s="58">
        <v>45</v>
      </c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</row>
    <row r="530" spans="1:26" ht="14.25" customHeight="1">
      <c r="A530" s="59" t="s">
        <v>2272</v>
      </c>
      <c r="B530" s="58" t="s">
        <v>1830</v>
      </c>
      <c r="C530" s="58" t="s">
        <v>3</v>
      </c>
      <c r="D530" s="58" t="s">
        <v>155</v>
      </c>
      <c r="E530" s="58" t="s">
        <v>155</v>
      </c>
      <c r="F530" s="58" t="s">
        <v>1729</v>
      </c>
      <c r="G530" s="58">
        <v>20</v>
      </c>
      <c r="H530" s="58">
        <v>1</v>
      </c>
      <c r="I530" s="58">
        <v>30</v>
      </c>
      <c r="J530" s="58">
        <v>0.5</v>
      </c>
      <c r="K530" s="58">
        <v>1</v>
      </c>
      <c r="L530" s="58">
        <v>200</v>
      </c>
      <c r="M530" s="58">
        <v>20</v>
      </c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</row>
    <row r="531" spans="1:26" ht="14.25" customHeight="1">
      <c r="A531" s="59" t="s">
        <v>2273</v>
      </c>
      <c r="B531" s="58" t="s">
        <v>1919</v>
      </c>
      <c r="C531" s="58" t="s">
        <v>3</v>
      </c>
      <c r="D531" s="58" t="s">
        <v>155</v>
      </c>
      <c r="E531" s="58" t="s">
        <v>155</v>
      </c>
      <c r="F531" s="58" t="s">
        <v>1729</v>
      </c>
      <c r="G531" s="58">
        <v>200</v>
      </c>
      <c r="H531" s="58">
        <v>1</v>
      </c>
      <c r="I531" s="58">
        <v>30</v>
      </c>
      <c r="J531" s="58">
        <v>0.85</v>
      </c>
      <c r="K531" s="58">
        <v>1</v>
      </c>
      <c r="L531" s="58">
        <v>1.8</v>
      </c>
      <c r="M531" s="58">
        <v>200</v>
      </c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</row>
    <row r="532" spans="1:26" ht="14.25" customHeight="1">
      <c r="A532" s="59" t="s">
        <v>2274</v>
      </c>
      <c r="B532" s="58" t="s">
        <v>1830</v>
      </c>
      <c r="C532" s="58" t="s">
        <v>3</v>
      </c>
      <c r="D532" s="58" t="s">
        <v>155</v>
      </c>
      <c r="E532" s="58" t="s">
        <v>155</v>
      </c>
      <c r="F532" s="58" t="s">
        <v>1729</v>
      </c>
      <c r="G532" s="58">
        <v>30</v>
      </c>
      <c r="H532" s="58">
        <v>1</v>
      </c>
      <c r="I532" s="58">
        <v>30</v>
      </c>
      <c r="J532" s="58">
        <v>0.5</v>
      </c>
      <c r="K532" s="58">
        <v>1</v>
      </c>
      <c r="L532" s="58">
        <v>200</v>
      </c>
      <c r="M532" s="58">
        <v>30</v>
      </c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</row>
    <row r="533" spans="1:26" ht="14.25" customHeight="1">
      <c r="A533" s="59" t="s">
        <v>2275</v>
      </c>
      <c r="B533" s="58" t="s">
        <v>154</v>
      </c>
      <c r="C533" s="58" t="s">
        <v>3</v>
      </c>
      <c r="D533" s="58" t="s">
        <v>155</v>
      </c>
      <c r="E533" s="58" t="s">
        <v>155</v>
      </c>
      <c r="F533" s="58" t="s">
        <v>1729</v>
      </c>
      <c r="G533" s="58">
        <v>30</v>
      </c>
      <c r="H533" s="58">
        <v>1</v>
      </c>
      <c r="I533" s="58">
        <v>30</v>
      </c>
      <c r="J533" s="58">
        <v>0.48</v>
      </c>
      <c r="K533" s="58">
        <v>1</v>
      </c>
      <c r="L533" s="58">
        <v>45</v>
      </c>
      <c r="M533" s="58">
        <v>30</v>
      </c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</row>
    <row r="534" spans="1:26" ht="14.25" customHeight="1">
      <c r="A534" s="59" t="s">
        <v>2276</v>
      </c>
      <c r="B534" s="58" t="s">
        <v>1830</v>
      </c>
      <c r="C534" s="58" t="s">
        <v>3</v>
      </c>
      <c r="D534" s="58" t="s">
        <v>155</v>
      </c>
      <c r="E534" s="58" t="s">
        <v>155</v>
      </c>
      <c r="F534" s="58" t="s">
        <v>1729</v>
      </c>
      <c r="G534" s="58">
        <v>40</v>
      </c>
      <c r="H534" s="58">
        <v>1</v>
      </c>
      <c r="I534" s="58">
        <v>30</v>
      </c>
      <c r="J534" s="58">
        <v>0.5</v>
      </c>
      <c r="K534" s="58">
        <v>1</v>
      </c>
      <c r="L534" s="58">
        <v>200</v>
      </c>
      <c r="M534" s="58">
        <v>40</v>
      </c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</row>
    <row r="535" spans="1:26" ht="14.25" customHeight="1">
      <c r="A535" s="59" t="s">
        <v>2277</v>
      </c>
      <c r="B535" s="58" t="s">
        <v>1830</v>
      </c>
      <c r="C535" s="58" t="s">
        <v>3</v>
      </c>
      <c r="D535" s="58" t="s">
        <v>155</v>
      </c>
      <c r="E535" s="58" t="s">
        <v>155</v>
      </c>
      <c r="F535" s="58" t="s">
        <v>1729</v>
      </c>
      <c r="G535" s="58">
        <v>40</v>
      </c>
      <c r="H535" s="58">
        <v>1</v>
      </c>
      <c r="I535" s="58">
        <v>90</v>
      </c>
      <c r="J535" s="58">
        <v>0.45</v>
      </c>
      <c r="K535" s="58">
        <v>1</v>
      </c>
      <c r="L535" s="58">
        <v>100</v>
      </c>
      <c r="M535" s="58">
        <v>40</v>
      </c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</row>
    <row r="536" spans="1:26" ht="14.25" customHeight="1">
      <c r="A536" s="59" t="s">
        <v>2278</v>
      </c>
      <c r="B536" s="58" t="s">
        <v>1830</v>
      </c>
      <c r="C536" s="58" t="s">
        <v>3</v>
      </c>
      <c r="D536" s="58" t="s">
        <v>155</v>
      </c>
      <c r="E536" s="58" t="s">
        <v>155</v>
      </c>
      <c r="F536" s="58" t="s">
        <v>1729</v>
      </c>
      <c r="G536" s="58">
        <v>50</v>
      </c>
      <c r="H536" s="58">
        <v>1</v>
      </c>
      <c r="I536" s="58">
        <v>30</v>
      </c>
      <c r="J536" s="58">
        <v>0.7</v>
      </c>
      <c r="K536" s="58">
        <v>1</v>
      </c>
      <c r="L536" s="58">
        <v>100</v>
      </c>
      <c r="M536" s="58">
        <v>50</v>
      </c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</row>
    <row r="537" spans="1:26" ht="14.25" customHeight="1">
      <c r="A537" s="59" t="s">
        <v>2279</v>
      </c>
      <c r="B537" s="58" t="s">
        <v>1834</v>
      </c>
      <c r="C537" s="58" t="s">
        <v>4</v>
      </c>
      <c r="D537" s="58" t="s">
        <v>155</v>
      </c>
      <c r="E537" s="58" t="s">
        <v>155</v>
      </c>
      <c r="F537" s="58" t="s">
        <v>1729</v>
      </c>
      <c r="G537" s="58">
        <v>45</v>
      </c>
      <c r="H537" s="58">
        <v>15</v>
      </c>
      <c r="I537" s="58">
        <v>300</v>
      </c>
      <c r="J537" s="58">
        <v>0.46</v>
      </c>
      <c r="K537" s="58">
        <v>15</v>
      </c>
      <c r="L537" s="58">
        <v>135</v>
      </c>
      <c r="M537" s="58">
        <v>45</v>
      </c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</row>
    <row r="538" spans="1:26" ht="14.25" customHeight="1">
      <c r="A538" s="59" t="s">
        <v>2280</v>
      </c>
      <c r="B538" s="58" t="s">
        <v>2281</v>
      </c>
      <c r="C538" s="58" t="s">
        <v>4</v>
      </c>
      <c r="D538" s="58" t="s">
        <v>155</v>
      </c>
      <c r="E538" s="58" t="s">
        <v>155</v>
      </c>
      <c r="F538" s="58" t="s">
        <v>1729</v>
      </c>
      <c r="G538" s="58">
        <v>45</v>
      </c>
      <c r="H538" s="58">
        <v>15</v>
      </c>
      <c r="I538" s="58">
        <v>300</v>
      </c>
      <c r="J538" s="58">
        <v>0.5</v>
      </c>
      <c r="K538" s="58">
        <v>15</v>
      </c>
      <c r="L538" s="58">
        <v>200</v>
      </c>
      <c r="M538" s="58">
        <v>45</v>
      </c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</row>
    <row r="539" spans="1:26" ht="14.25" customHeight="1">
      <c r="A539" s="59" t="s">
        <v>2282</v>
      </c>
      <c r="B539" s="58" t="s">
        <v>1830</v>
      </c>
      <c r="C539" s="58" t="s">
        <v>3</v>
      </c>
      <c r="D539" s="58" t="s">
        <v>155</v>
      </c>
      <c r="E539" s="58" t="s">
        <v>155</v>
      </c>
      <c r="F539" s="58" t="s">
        <v>1729</v>
      </c>
      <c r="G539" s="58">
        <v>60</v>
      </c>
      <c r="H539" s="58">
        <v>1</v>
      </c>
      <c r="I539" s="58">
        <v>30</v>
      </c>
      <c r="J539" s="58">
        <v>0.7</v>
      </c>
      <c r="K539" s="58">
        <v>1</v>
      </c>
      <c r="L539" s="58">
        <v>100</v>
      </c>
      <c r="M539" s="58">
        <v>60</v>
      </c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</row>
    <row r="540" spans="1:26" ht="14.25" customHeight="1">
      <c r="A540" s="59" t="s">
        <v>2283</v>
      </c>
      <c r="B540" s="58" t="s">
        <v>1830</v>
      </c>
      <c r="C540" s="58" t="s">
        <v>3</v>
      </c>
      <c r="D540" s="58" t="s">
        <v>155</v>
      </c>
      <c r="E540" s="58" t="s">
        <v>155</v>
      </c>
      <c r="F540" s="58" t="s">
        <v>1729</v>
      </c>
      <c r="G540" s="58">
        <v>60</v>
      </c>
      <c r="H540" s="58">
        <v>1</v>
      </c>
      <c r="I540" s="58">
        <v>90</v>
      </c>
      <c r="J540" s="58">
        <v>0.5</v>
      </c>
      <c r="K540" s="58">
        <v>1</v>
      </c>
      <c r="L540" s="58">
        <v>100</v>
      </c>
      <c r="M540" s="58">
        <v>60</v>
      </c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</row>
    <row r="541" spans="1:26" ht="14.25" customHeight="1">
      <c r="A541" s="59" t="s">
        <v>2284</v>
      </c>
      <c r="B541" s="58" t="s">
        <v>784</v>
      </c>
      <c r="C541" s="58" t="s">
        <v>3</v>
      </c>
      <c r="D541" s="58" t="s">
        <v>155</v>
      </c>
      <c r="E541" s="58" t="s">
        <v>155</v>
      </c>
      <c r="F541" s="58" t="s">
        <v>1729</v>
      </c>
      <c r="G541" s="58">
        <v>20</v>
      </c>
      <c r="H541" s="58">
        <v>16</v>
      </c>
      <c r="I541" s="58">
        <v>150</v>
      </c>
      <c r="J541" s="58">
        <v>0.55000000000000004</v>
      </c>
      <c r="K541" s="58">
        <v>8</v>
      </c>
      <c r="L541" s="58">
        <v>200</v>
      </c>
      <c r="M541" s="58">
        <v>20</v>
      </c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</row>
    <row r="542" spans="1:26" ht="14.25" customHeight="1">
      <c r="A542" s="59" t="s">
        <v>2285</v>
      </c>
      <c r="B542" s="58" t="s">
        <v>1939</v>
      </c>
      <c r="C542" s="58" t="s">
        <v>3</v>
      </c>
      <c r="D542" s="58" t="s">
        <v>155</v>
      </c>
      <c r="E542" s="58" t="s">
        <v>155</v>
      </c>
      <c r="F542" s="58" t="s">
        <v>1729</v>
      </c>
      <c r="G542" s="58">
        <v>20</v>
      </c>
      <c r="H542" s="58">
        <v>16</v>
      </c>
      <c r="I542" s="58">
        <v>150</v>
      </c>
      <c r="J542" s="58">
        <v>0.55000000000000004</v>
      </c>
      <c r="K542" s="58">
        <v>8</v>
      </c>
      <c r="L542" s="58">
        <v>200</v>
      </c>
      <c r="M542" s="58">
        <v>20</v>
      </c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</row>
    <row r="543" spans="1:26" ht="14.25" customHeight="1">
      <c r="A543" s="59" t="s">
        <v>2286</v>
      </c>
      <c r="B543" s="58" t="s">
        <v>784</v>
      </c>
      <c r="C543" s="58" t="s">
        <v>3</v>
      </c>
      <c r="D543" s="58" t="s">
        <v>155</v>
      </c>
      <c r="E543" s="58" t="s">
        <v>155</v>
      </c>
      <c r="F543" s="58" t="s">
        <v>1729</v>
      </c>
      <c r="G543" s="58">
        <v>30</v>
      </c>
      <c r="H543" s="58">
        <v>16</v>
      </c>
      <c r="I543" s="58">
        <v>150</v>
      </c>
      <c r="J543" s="58">
        <v>0.55000000000000004</v>
      </c>
      <c r="K543" s="58">
        <v>8</v>
      </c>
      <c r="L543" s="58">
        <v>200</v>
      </c>
      <c r="M543" s="58">
        <v>30</v>
      </c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</row>
    <row r="544" spans="1:26" ht="14.25" customHeight="1">
      <c r="A544" s="59" t="s">
        <v>2287</v>
      </c>
      <c r="B544" s="58" t="s">
        <v>1939</v>
      </c>
      <c r="C544" s="58" t="s">
        <v>3</v>
      </c>
      <c r="D544" s="58" t="s">
        <v>155</v>
      </c>
      <c r="E544" s="58" t="s">
        <v>155</v>
      </c>
      <c r="F544" s="58" t="s">
        <v>1729</v>
      </c>
      <c r="G544" s="58">
        <v>30</v>
      </c>
      <c r="H544" s="58">
        <v>16</v>
      </c>
      <c r="I544" s="58">
        <v>150</v>
      </c>
      <c r="J544" s="58">
        <v>0.55000000000000004</v>
      </c>
      <c r="K544" s="58">
        <v>8</v>
      </c>
      <c r="L544" s="58">
        <v>200</v>
      </c>
      <c r="M544" s="58">
        <v>30</v>
      </c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</row>
    <row r="545" spans="1:26" ht="14.25" customHeight="1">
      <c r="A545" s="59" t="s">
        <v>2288</v>
      </c>
      <c r="B545" s="58" t="s">
        <v>784</v>
      </c>
      <c r="C545" s="58" t="s">
        <v>3</v>
      </c>
      <c r="D545" s="58" t="s">
        <v>155</v>
      </c>
      <c r="E545" s="58" t="s">
        <v>155</v>
      </c>
      <c r="F545" s="58" t="s">
        <v>1729</v>
      </c>
      <c r="G545" s="58">
        <v>40</v>
      </c>
      <c r="H545" s="58">
        <v>16</v>
      </c>
      <c r="I545" s="58">
        <v>150</v>
      </c>
      <c r="J545" s="58">
        <v>0.55000000000000004</v>
      </c>
      <c r="K545" s="58">
        <v>8</v>
      </c>
      <c r="L545" s="58">
        <v>200</v>
      </c>
      <c r="M545" s="58">
        <v>40</v>
      </c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</row>
    <row r="546" spans="1:26" ht="14.25" customHeight="1">
      <c r="A546" s="59" t="s">
        <v>2289</v>
      </c>
      <c r="B546" s="58" t="s">
        <v>1132</v>
      </c>
      <c r="C546" s="58" t="s">
        <v>3</v>
      </c>
      <c r="D546" s="58" t="s">
        <v>155</v>
      </c>
      <c r="E546" s="58" t="s">
        <v>155</v>
      </c>
      <c r="F546" s="58" t="s">
        <v>1729</v>
      </c>
      <c r="G546" s="58">
        <v>40</v>
      </c>
      <c r="H546" s="58">
        <v>16</v>
      </c>
      <c r="I546" s="58">
        <v>150</v>
      </c>
      <c r="J546" s="58">
        <v>0.55000000000000004</v>
      </c>
      <c r="K546" s="58">
        <v>8</v>
      </c>
      <c r="L546" s="58">
        <v>200</v>
      </c>
      <c r="M546" s="58">
        <v>40</v>
      </c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</row>
    <row r="547" spans="1:26" ht="14.25" customHeight="1">
      <c r="A547" s="59" t="s">
        <v>2290</v>
      </c>
      <c r="B547" s="58" t="s">
        <v>1939</v>
      </c>
      <c r="C547" s="58" t="s">
        <v>3</v>
      </c>
      <c r="D547" s="58" t="s">
        <v>155</v>
      </c>
      <c r="E547" s="58" t="s">
        <v>155</v>
      </c>
      <c r="F547" s="58" t="s">
        <v>1729</v>
      </c>
      <c r="G547" s="58">
        <v>40</v>
      </c>
      <c r="H547" s="58">
        <v>16</v>
      </c>
      <c r="I547" s="58">
        <v>150</v>
      </c>
      <c r="J547" s="58">
        <v>0.55000000000000004</v>
      </c>
      <c r="K547" s="58">
        <v>8</v>
      </c>
      <c r="L547" s="58">
        <v>200</v>
      </c>
      <c r="M547" s="58">
        <v>40</v>
      </c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</row>
    <row r="548" spans="1:26" ht="14.25" customHeight="1">
      <c r="A548" s="59" t="s">
        <v>2291</v>
      </c>
      <c r="B548" s="58" t="s">
        <v>784</v>
      </c>
      <c r="C548" s="58" t="s">
        <v>3</v>
      </c>
      <c r="D548" s="58" t="s">
        <v>155</v>
      </c>
      <c r="E548" s="58" t="s">
        <v>155</v>
      </c>
      <c r="F548" s="58" t="s">
        <v>1729</v>
      </c>
      <c r="G548" s="58">
        <v>45</v>
      </c>
      <c r="H548" s="58">
        <v>16</v>
      </c>
      <c r="I548" s="58">
        <v>150</v>
      </c>
      <c r="J548" s="58">
        <v>0.55000000000000004</v>
      </c>
      <c r="K548" s="58">
        <v>8</v>
      </c>
      <c r="L548" s="58">
        <v>100</v>
      </c>
      <c r="M548" s="58">
        <v>45</v>
      </c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</row>
    <row r="549" spans="1:26" ht="14.25" customHeight="1">
      <c r="A549" s="59" t="s">
        <v>2292</v>
      </c>
      <c r="B549" s="58" t="s">
        <v>1939</v>
      </c>
      <c r="C549" s="58" t="s">
        <v>3</v>
      </c>
      <c r="D549" s="58" t="s">
        <v>155</v>
      </c>
      <c r="E549" s="58" t="s">
        <v>155</v>
      </c>
      <c r="F549" s="58" t="s">
        <v>1729</v>
      </c>
      <c r="G549" s="58">
        <v>45</v>
      </c>
      <c r="H549" s="58">
        <v>16</v>
      </c>
      <c r="I549" s="58">
        <v>150</v>
      </c>
      <c r="J549" s="58">
        <v>0.55000000000000004</v>
      </c>
      <c r="K549" s="58">
        <v>8</v>
      </c>
      <c r="L549" s="58">
        <v>100</v>
      </c>
      <c r="M549" s="58">
        <v>45</v>
      </c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</row>
    <row r="550" spans="1:26" ht="14.25" customHeight="1">
      <c r="A550" s="59" t="s">
        <v>2293</v>
      </c>
      <c r="B550" s="58" t="s">
        <v>1755</v>
      </c>
      <c r="C550" s="58" t="s">
        <v>3</v>
      </c>
      <c r="D550" s="58" t="s">
        <v>155</v>
      </c>
      <c r="E550" s="58" t="s">
        <v>155</v>
      </c>
      <c r="F550" s="58" t="s">
        <v>1729</v>
      </c>
      <c r="G550" s="58">
        <v>40</v>
      </c>
      <c r="H550" s="58">
        <v>1.5</v>
      </c>
      <c r="I550" s="58">
        <v>22</v>
      </c>
      <c r="J550" s="58">
        <v>0.62</v>
      </c>
      <c r="K550" s="58">
        <v>1.5</v>
      </c>
      <c r="L550" s="58">
        <v>50</v>
      </c>
      <c r="M550" s="58">
        <v>40</v>
      </c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</row>
    <row r="551" spans="1:26" ht="14.25" customHeight="1">
      <c r="A551" s="59" t="s">
        <v>2294</v>
      </c>
      <c r="B551" s="58" t="s">
        <v>784</v>
      </c>
      <c r="C551" s="58" t="s">
        <v>3</v>
      </c>
      <c r="D551" s="58" t="s">
        <v>155</v>
      </c>
      <c r="E551" s="58" t="s">
        <v>155</v>
      </c>
      <c r="F551" s="58" t="s">
        <v>1729</v>
      </c>
      <c r="G551" s="58">
        <v>20</v>
      </c>
      <c r="H551" s="58">
        <v>20</v>
      </c>
      <c r="I551" s="58">
        <v>200</v>
      </c>
      <c r="J551" s="58">
        <v>0.55000000000000004</v>
      </c>
      <c r="K551" s="58">
        <v>10</v>
      </c>
      <c r="L551" s="58">
        <v>200</v>
      </c>
      <c r="M551" s="58">
        <v>20</v>
      </c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</row>
    <row r="552" spans="1:26" ht="14.25" customHeight="1">
      <c r="A552" s="59" t="s">
        <v>2295</v>
      </c>
      <c r="B552" s="58" t="s">
        <v>1939</v>
      </c>
      <c r="C552" s="58" t="s">
        <v>3</v>
      </c>
      <c r="D552" s="58" t="s">
        <v>155</v>
      </c>
      <c r="E552" s="58" t="s">
        <v>155</v>
      </c>
      <c r="F552" s="58" t="s">
        <v>1729</v>
      </c>
      <c r="G552" s="58">
        <v>20</v>
      </c>
      <c r="H552" s="58">
        <v>20</v>
      </c>
      <c r="I552" s="58">
        <v>200</v>
      </c>
      <c r="J552" s="58">
        <v>0.55000000000000004</v>
      </c>
      <c r="K552" s="58">
        <v>10</v>
      </c>
      <c r="L552" s="58">
        <v>200</v>
      </c>
      <c r="M552" s="58">
        <v>20</v>
      </c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</row>
    <row r="553" spans="1:26" ht="14.25" customHeight="1">
      <c r="A553" s="59" t="s">
        <v>2296</v>
      </c>
      <c r="B553" s="58" t="s">
        <v>784</v>
      </c>
      <c r="C553" s="58" t="s">
        <v>3</v>
      </c>
      <c r="D553" s="58" t="s">
        <v>155</v>
      </c>
      <c r="E553" s="58" t="s">
        <v>155</v>
      </c>
      <c r="F553" s="58" t="s">
        <v>1729</v>
      </c>
      <c r="G553" s="58">
        <v>30</v>
      </c>
      <c r="H553" s="58">
        <v>20</v>
      </c>
      <c r="I553" s="58">
        <v>200</v>
      </c>
      <c r="J553" s="58">
        <v>0.55000000000000004</v>
      </c>
      <c r="K553" s="58">
        <v>10</v>
      </c>
      <c r="L553" s="58">
        <v>200</v>
      </c>
      <c r="M553" s="58">
        <v>30</v>
      </c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</row>
    <row r="554" spans="1:26" ht="14.25" customHeight="1">
      <c r="A554" s="59" t="s">
        <v>2297</v>
      </c>
      <c r="B554" s="58" t="s">
        <v>1939</v>
      </c>
      <c r="C554" s="58" t="s">
        <v>3</v>
      </c>
      <c r="D554" s="58" t="s">
        <v>155</v>
      </c>
      <c r="E554" s="58" t="s">
        <v>155</v>
      </c>
      <c r="F554" s="58" t="s">
        <v>1729</v>
      </c>
      <c r="G554" s="58">
        <v>30</v>
      </c>
      <c r="H554" s="58">
        <v>20</v>
      </c>
      <c r="I554" s="58">
        <v>200</v>
      </c>
      <c r="J554" s="58">
        <v>0.55000000000000004</v>
      </c>
      <c r="K554" s="58">
        <v>10</v>
      </c>
      <c r="L554" s="58">
        <v>200</v>
      </c>
      <c r="M554" s="58">
        <v>30</v>
      </c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</row>
    <row r="555" spans="1:26" ht="14.25" customHeight="1">
      <c r="A555" s="59" t="s">
        <v>2298</v>
      </c>
      <c r="B555" s="58" t="s">
        <v>1933</v>
      </c>
      <c r="C555" s="58" t="s">
        <v>3</v>
      </c>
      <c r="D555" s="58" t="s">
        <v>155</v>
      </c>
      <c r="E555" s="58" t="s">
        <v>155</v>
      </c>
      <c r="F555" s="58" t="s">
        <v>1729</v>
      </c>
      <c r="G555" s="58">
        <v>40</v>
      </c>
      <c r="H555" s="58">
        <v>20</v>
      </c>
      <c r="I555" s="58">
        <v>275</v>
      </c>
      <c r="J555" s="58">
        <v>0.55000000000000004</v>
      </c>
      <c r="K555" s="58">
        <v>20</v>
      </c>
      <c r="L555" s="58">
        <v>100</v>
      </c>
      <c r="M555" s="58">
        <v>40</v>
      </c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</row>
    <row r="556" spans="1:26" ht="14.25" customHeight="1">
      <c r="A556" s="59" t="s">
        <v>2299</v>
      </c>
      <c r="B556" s="58" t="s">
        <v>784</v>
      </c>
      <c r="C556" s="58" t="s">
        <v>3</v>
      </c>
      <c r="D556" s="58" t="s">
        <v>155</v>
      </c>
      <c r="E556" s="58" t="s">
        <v>155</v>
      </c>
      <c r="F556" s="58" t="s">
        <v>1729</v>
      </c>
      <c r="G556" s="58">
        <v>40</v>
      </c>
      <c r="H556" s="58">
        <v>20</v>
      </c>
      <c r="I556" s="58">
        <v>200</v>
      </c>
      <c r="J556" s="58">
        <v>0.55000000000000004</v>
      </c>
      <c r="K556" s="58">
        <v>10</v>
      </c>
      <c r="L556" s="58">
        <v>200</v>
      </c>
      <c r="M556" s="58">
        <v>40</v>
      </c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</row>
    <row r="557" spans="1:26" ht="14.25" customHeight="1">
      <c r="A557" s="59" t="s">
        <v>2300</v>
      </c>
      <c r="B557" s="58" t="s">
        <v>1939</v>
      </c>
      <c r="C557" s="58" t="s">
        <v>3</v>
      </c>
      <c r="D557" s="58" t="s">
        <v>155</v>
      </c>
      <c r="E557" s="58" t="s">
        <v>155</v>
      </c>
      <c r="F557" s="58" t="s">
        <v>1729</v>
      </c>
      <c r="G557" s="58">
        <v>40</v>
      </c>
      <c r="H557" s="58">
        <v>20</v>
      </c>
      <c r="I557" s="58">
        <v>200</v>
      </c>
      <c r="J557" s="58">
        <v>0.55000000000000004</v>
      </c>
      <c r="K557" s="58">
        <v>10</v>
      </c>
      <c r="L557" s="58">
        <v>200</v>
      </c>
      <c r="M557" s="58">
        <v>40</v>
      </c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</row>
    <row r="558" spans="1:26" ht="14.25" customHeight="1">
      <c r="A558" s="59" t="s">
        <v>2301</v>
      </c>
      <c r="B558" s="58" t="s">
        <v>784</v>
      </c>
      <c r="C558" s="58" t="s">
        <v>3</v>
      </c>
      <c r="D558" s="58" t="s">
        <v>155</v>
      </c>
      <c r="E558" s="58" t="s">
        <v>155</v>
      </c>
      <c r="F558" s="58" t="s">
        <v>1729</v>
      </c>
      <c r="G558" s="58">
        <v>45</v>
      </c>
      <c r="H558" s="58">
        <v>20</v>
      </c>
      <c r="I558" s="58">
        <v>200</v>
      </c>
      <c r="J558" s="58">
        <v>0.55000000000000004</v>
      </c>
      <c r="K558" s="58">
        <v>10</v>
      </c>
      <c r="L558" s="58">
        <v>200</v>
      </c>
      <c r="M558" s="58">
        <v>45</v>
      </c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</row>
    <row r="559" spans="1:26" ht="14.25" customHeight="1">
      <c r="A559" s="59" t="s">
        <v>2302</v>
      </c>
      <c r="B559" s="58" t="s">
        <v>1939</v>
      </c>
      <c r="C559" s="58" t="s">
        <v>3</v>
      </c>
      <c r="D559" s="58" t="s">
        <v>155</v>
      </c>
      <c r="E559" s="58" t="s">
        <v>155</v>
      </c>
      <c r="F559" s="58" t="s">
        <v>1729</v>
      </c>
      <c r="G559" s="58">
        <v>45</v>
      </c>
      <c r="H559" s="58">
        <v>20</v>
      </c>
      <c r="I559" s="58">
        <v>200</v>
      </c>
      <c r="J559" s="58">
        <v>0.55000000000000004</v>
      </c>
      <c r="K559" s="58">
        <v>10</v>
      </c>
      <c r="L559" s="58">
        <v>200</v>
      </c>
      <c r="M559" s="58">
        <v>45</v>
      </c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</row>
    <row r="560" spans="1:26" ht="14.25" customHeight="1">
      <c r="A560" s="59" t="s">
        <v>2303</v>
      </c>
      <c r="B560" s="58" t="s">
        <v>1830</v>
      </c>
      <c r="C560" s="58" t="s">
        <v>3</v>
      </c>
      <c r="D560" s="58" t="s">
        <v>155</v>
      </c>
      <c r="E560" s="58" t="s">
        <v>155</v>
      </c>
      <c r="F560" s="58" t="s">
        <v>1729</v>
      </c>
      <c r="G560" s="58">
        <v>100</v>
      </c>
      <c r="H560" s="58">
        <v>2</v>
      </c>
      <c r="I560" s="58">
        <v>50</v>
      </c>
      <c r="J560" s="58">
        <v>0.85</v>
      </c>
      <c r="K560" s="58">
        <v>2</v>
      </c>
      <c r="L560" s="58">
        <v>500</v>
      </c>
      <c r="M560" s="58">
        <v>100</v>
      </c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</row>
    <row r="561" spans="1:26" ht="14.25" customHeight="1">
      <c r="A561" s="59" t="s">
        <v>2304</v>
      </c>
      <c r="B561" s="58" t="s">
        <v>2059</v>
      </c>
      <c r="C561" s="58" t="s">
        <v>3</v>
      </c>
      <c r="D561" s="58" t="s">
        <v>155</v>
      </c>
      <c r="E561" s="58" t="s">
        <v>155</v>
      </c>
      <c r="F561" s="58" t="s">
        <v>1729</v>
      </c>
      <c r="G561" s="58">
        <v>20</v>
      </c>
      <c r="H561" s="58">
        <v>2</v>
      </c>
      <c r="I561" s="58">
        <v>50</v>
      </c>
      <c r="J561" s="58">
        <v>0.5</v>
      </c>
      <c r="K561" s="58">
        <v>2</v>
      </c>
      <c r="L561" s="58">
        <v>200</v>
      </c>
      <c r="M561" s="58">
        <v>20</v>
      </c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</row>
    <row r="562" spans="1:26" ht="14.25" customHeight="1">
      <c r="A562" s="59" t="s">
        <v>2305</v>
      </c>
      <c r="B562" s="58" t="s">
        <v>2059</v>
      </c>
      <c r="C562" s="58" t="s">
        <v>3</v>
      </c>
      <c r="D562" s="58" t="s">
        <v>155</v>
      </c>
      <c r="E562" s="58" t="s">
        <v>155</v>
      </c>
      <c r="F562" s="58" t="s">
        <v>1729</v>
      </c>
      <c r="G562" s="58">
        <v>40</v>
      </c>
      <c r="H562" s="58">
        <v>2</v>
      </c>
      <c r="I562" s="58">
        <v>50</v>
      </c>
      <c r="J562" s="58">
        <v>0.5</v>
      </c>
      <c r="K562" s="58">
        <v>2</v>
      </c>
      <c r="L562" s="58">
        <v>200</v>
      </c>
      <c r="M562" s="58">
        <v>40</v>
      </c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</row>
    <row r="563" spans="1:26" ht="14.25" customHeight="1">
      <c r="A563" s="59" t="s">
        <v>2306</v>
      </c>
      <c r="B563" s="58" t="s">
        <v>1830</v>
      </c>
      <c r="C563" s="58" t="s">
        <v>3</v>
      </c>
      <c r="D563" s="58" t="s">
        <v>155</v>
      </c>
      <c r="E563" s="58" t="s">
        <v>155</v>
      </c>
      <c r="F563" s="58" t="s">
        <v>1729</v>
      </c>
      <c r="G563" s="58">
        <v>40</v>
      </c>
      <c r="H563" s="58">
        <v>2</v>
      </c>
      <c r="I563" s="58">
        <v>50</v>
      </c>
      <c r="J563" s="58">
        <v>0.5</v>
      </c>
      <c r="K563" s="58">
        <v>2</v>
      </c>
      <c r="L563" s="58">
        <v>500</v>
      </c>
      <c r="M563" s="58">
        <v>40</v>
      </c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</row>
    <row r="564" spans="1:26" ht="14.25" customHeight="1">
      <c r="A564" s="59" t="s">
        <v>2307</v>
      </c>
      <c r="B564" s="58" t="s">
        <v>784</v>
      </c>
      <c r="C564" s="58" t="s">
        <v>3</v>
      </c>
      <c r="D564" s="58" t="s">
        <v>155</v>
      </c>
      <c r="E564" s="58" t="s">
        <v>155</v>
      </c>
      <c r="F564" s="58" t="s">
        <v>1729</v>
      </c>
      <c r="G564" s="58">
        <v>20</v>
      </c>
      <c r="H564" s="58">
        <v>25</v>
      </c>
      <c r="I564" s="58">
        <v>200</v>
      </c>
      <c r="J564" s="58">
        <v>0.55000000000000004</v>
      </c>
      <c r="K564" s="58">
        <v>12.5</v>
      </c>
      <c r="L564" s="58">
        <v>200</v>
      </c>
      <c r="M564" s="58">
        <v>20</v>
      </c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</row>
    <row r="565" spans="1:26" ht="14.25" customHeight="1">
      <c r="A565" s="59" t="s">
        <v>2308</v>
      </c>
      <c r="B565" s="58" t="s">
        <v>1939</v>
      </c>
      <c r="C565" s="58" t="s">
        <v>3</v>
      </c>
      <c r="D565" s="58" t="s">
        <v>155</v>
      </c>
      <c r="E565" s="58" t="s">
        <v>155</v>
      </c>
      <c r="F565" s="58" t="s">
        <v>1729</v>
      </c>
      <c r="G565" s="58">
        <v>20</v>
      </c>
      <c r="H565" s="58">
        <v>25</v>
      </c>
      <c r="I565" s="58">
        <v>200</v>
      </c>
      <c r="J565" s="58">
        <v>0.55000000000000004</v>
      </c>
      <c r="K565" s="58">
        <v>12.5</v>
      </c>
      <c r="L565" s="58">
        <v>200</v>
      </c>
      <c r="M565" s="58">
        <v>20</v>
      </c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</row>
    <row r="566" spans="1:26" ht="14.25" customHeight="1">
      <c r="A566" s="59" t="s">
        <v>2309</v>
      </c>
      <c r="B566" s="58" t="s">
        <v>784</v>
      </c>
      <c r="C566" s="58" t="s">
        <v>3</v>
      </c>
      <c r="D566" s="58" t="s">
        <v>155</v>
      </c>
      <c r="E566" s="58" t="s">
        <v>155</v>
      </c>
      <c r="F566" s="58" t="s">
        <v>1729</v>
      </c>
      <c r="G566" s="58">
        <v>30</v>
      </c>
      <c r="H566" s="58">
        <v>25</v>
      </c>
      <c r="I566" s="58">
        <v>200</v>
      </c>
      <c r="J566" s="58">
        <v>0.55000000000000004</v>
      </c>
      <c r="K566" s="58">
        <v>12.5</v>
      </c>
      <c r="L566" s="58">
        <v>200</v>
      </c>
      <c r="M566" s="58">
        <v>30</v>
      </c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</row>
    <row r="567" spans="1:26" ht="14.25" customHeight="1">
      <c r="A567" s="59" t="s">
        <v>2310</v>
      </c>
      <c r="B567" s="58" t="s">
        <v>1939</v>
      </c>
      <c r="C567" s="58" t="s">
        <v>3</v>
      </c>
      <c r="D567" s="58" t="s">
        <v>155</v>
      </c>
      <c r="E567" s="58" t="s">
        <v>155</v>
      </c>
      <c r="F567" s="58" t="s">
        <v>1729</v>
      </c>
      <c r="G567" s="58">
        <v>30</v>
      </c>
      <c r="H567" s="58">
        <v>25</v>
      </c>
      <c r="I567" s="58">
        <v>200</v>
      </c>
      <c r="J567" s="58">
        <v>0.55000000000000004</v>
      </c>
      <c r="K567" s="58">
        <v>12.5</v>
      </c>
      <c r="L567" s="58">
        <v>200</v>
      </c>
      <c r="M567" s="58">
        <v>30</v>
      </c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</row>
    <row r="568" spans="1:26" ht="14.25" customHeight="1">
      <c r="A568" s="59" t="s">
        <v>2311</v>
      </c>
      <c r="B568" s="58" t="s">
        <v>784</v>
      </c>
      <c r="C568" s="58" t="s">
        <v>3</v>
      </c>
      <c r="D568" s="58" t="s">
        <v>155</v>
      </c>
      <c r="E568" s="58" t="s">
        <v>155</v>
      </c>
      <c r="F568" s="58" t="s">
        <v>1729</v>
      </c>
      <c r="G568" s="58">
        <v>40</v>
      </c>
      <c r="H568" s="58">
        <v>25</v>
      </c>
      <c r="I568" s="58">
        <v>200</v>
      </c>
      <c r="J568" s="58">
        <v>0.55000000000000004</v>
      </c>
      <c r="K568" s="58">
        <v>12.5</v>
      </c>
      <c r="L568" s="58">
        <v>200</v>
      </c>
      <c r="M568" s="58">
        <v>40</v>
      </c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</row>
    <row r="569" spans="1:26" ht="14.25" customHeight="1">
      <c r="A569" s="59" t="s">
        <v>2312</v>
      </c>
      <c r="B569" s="58" t="s">
        <v>1939</v>
      </c>
      <c r="C569" s="58" t="s">
        <v>3</v>
      </c>
      <c r="D569" s="58" t="s">
        <v>155</v>
      </c>
      <c r="E569" s="58" t="s">
        <v>155</v>
      </c>
      <c r="F569" s="58" t="s">
        <v>1729</v>
      </c>
      <c r="G569" s="58">
        <v>40</v>
      </c>
      <c r="H569" s="58">
        <v>25</v>
      </c>
      <c r="I569" s="58">
        <v>200</v>
      </c>
      <c r="J569" s="58">
        <v>0.55000000000000004</v>
      </c>
      <c r="K569" s="58">
        <v>12.5</v>
      </c>
      <c r="L569" s="58">
        <v>200</v>
      </c>
      <c r="M569" s="58">
        <v>40</v>
      </c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</row>
    <row r="570" spans="1:26" ht="14.25" customHeight="1">
      <c r="A570" s="59" t="s">
        <v>2313</v>
      </c>
      <c r="B570" s="58" t="s">
        <v>784</v>
      </c>
      <c r="C570" s="58" t="s">
        <v>3</v>
      </c>
      <c r="D570" s="58" t="s">
        <v>155</v>
      </c>
      <c r="E570" s="58" t="s">
        <v>155</v>
      </c>
      <c r="F570" s="58" t="s">
        <v>1729</v>
      </c>
      <c r="G570" s="58">
        <v>45</v>
      </c>
      <c r="H570" s="58">
        <v>25</v>
      </c>
      <c r="I570" s="58">
        <v>200</v>
      </c>
      <c r="J570" s="58">
        <v>0.55000000000000004</v>
      </c>
      <c r="K570" s="58">
        <v>12.5</v>
      </c>
      <c r="L570" s="58">
        <v>200</v>
      </c>
      <c r="M570" s="58">
        <v>45</v>
      </c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</row>
    <row r="571" spans="1:26" ht="14.25" customHeight="1">
      <c r="A571" s="59" t="s">
        <v>2314</v>
      </c>
      <c r="B571" s="58" t="s">
        <v>1939</v>
      </c>
      <c r="C571" s="58" t="s">
        <v>3</v>
      </c>
      <c r="D571" s="58" t="s">
        <v>155</v>
      </c>
      <c r="E571" s="58" t="s">
        <v>155</v>
      </c>
      <c r="F571" s="58" t="s">
        <v>1729</v>
      </c>
      <c r="G571" s="58">
        <v>45</v>
      </c>
      <c r="H571" s="58">
        <v>25</v>
      </c>
      <c r="I571" s="58">
        <v>200</v>
      </c>
      <c r="J571" s="58">
        <v>0.55000000000000004</v>
      </c>
      <c r="K571" s="58">
        <v>12.5</v>
      </c>
      <c r="L571" s="58">
        <v>100</v>
      </c>
      <c r="M571" s="58">
        <v>45</v>
      </c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</row>
    <row r="572" spans="1:26" ht="14.25" customHeight="1">
      <c r="A572" s="59" t="s">
        <v>2315</v>
      </c>
      <c r="B572" s="58" t="s">
        <v>1132</v>
      </c>
      <c r="C572" s="58" t="s">
        <v>4</v>
      </c>
      <c r="D572" s="58" t="s">
        <v>155</v>
      </c>
      <c r="E572" s="58" t="s">
        <v>155</v>
      </c>
      <c r="F572" s="58" t="s">
        <v>1729</v>
      </c>
      <c r="G572" s="58">
        <v>50</v>
      </c>
      <c r="H572" s="58">
        <v>25</v>
      </c>
      <c r="I572" s="58">
        <v>300</v>
      </c>
      <c r="J572" s="58">
        <v>0.55000000000000004</v>
      </c>
      <c r="K572" s="58">
        <v>12.5</v>
      </c>
      <c r="L572" s="58">
        <v>100</v>
      </c>
      <c r="M572" s="58">
        <v>50</v>
      </c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</row>
    <row r="573" spans="1:26" ht="14.25" customHeight="1">
      <c r="A573" s="59" t="s">
        <v>2316</v>
      </c>
      <c r="B573" s="58" t="s">
        <v>2059</v>
      </c>
      <c r="C573" s="58" t="s">
        <v>3</v>
      </c>
      <c r="D573" s="58" t="s">
        <v>155</v>
      </c>
      <c r="E573" s="58" t="s">
        <v>155</v>
      </c>
      <c r="F573" s="58" t="s">
        <v>1729</v>
      </c>
      <c r="G573" s="58">
        <v>60</v>
      </c>
      <c r="H573" s="58">
        <v>2</v>
      </c>
      <c r="I573" s="58">
        <v>50</v>
      </c>
      <c r="J573" s="58">
        <v>0.7</v>
      </c>
      <c r="K573" s="58">
        <v>2</v>
      </c>
      <c r="L573" s="58">
        <v>100</v>
      </c>
      <c r="M573" s="58">
        <v>60</v>
      </c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</row>
    <row r="574" spans="1:26" ht="14.25" customHeight="1">
      <c r="A574" s="59" t="s">
        <v>2317</v>
      </c>
      <c r="B574" s="58" t="s">
        <v>1830</v>
      </c>
      <c r="C574" s="58" t="s">
        <v>3</v>
      </c>
      <c r="D574" s="58" t="s">
        <v>155</v>
      </c>
      <c r="E574" s="58" t="s">
        <v>155</v>
      </c>
      <c r="F574" s="58" t="s">
        <v>1729</v>
      </c>
      <c r="G574" s="58">
        <v>60</v>
      </c>
      <c r="H574" s="58">
        <v>2</v>
      </c>
      <c r="I574" s="58">
        <v>50</v>
      </c>
      <c r="J574" s="58">
        <v>0.7</v>
      </c>
      <c r="K574" s="58">
        <v>2</v>
      </c>
      <c r="L574" s="58">
        <v>500</v>
      </c>
      <c r="M574" s="58">
        <v>60</v>
      </c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</row>
    <row r="575" spans="1:26" ht="14.25" customHeight="1">
      <c r="A575" s="59" t="s">
        <v>2318</v>
      </c>
      <c r="B575" s="58" t="s">
        <v>1939</v>
      </c>
      <c r="C575" s="58" t="s">
        <v>3</v>
      </c>
      <c r="D575" s="58" t="s">
        <v>155</v>
      </c>
      <c r="E575" s="58" t="s">
        <v>155</v>
      </c>
      <c r="F575" s="58" t="s">
        <v>1729</v>
      </c>
      <c r="G575" s="58">
        <v>100</v>
      </c>
      <c r="H575" s="58">
        <v>30</v>
      </c>
      <c r="I575" s="58">
        <v>275</v>
      </c>
      <c r="J575" s="58">
        <v>1</v>
      </c>
      <c r="K575" s="58">
        <v>30</v>
      </c>
      <c r="L575" s="58">
        <v>200</v>
      </c>
      <c r="M575" s="58">
        <v>100</v>
      </c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</row>
    <row r="576" spans="1:26" ht="14.25" customHeight="1">
      <c r="A576" s="59" t="s">
        <v>2319</v>
      </c>
      <c r="B576" s="58" t="s">
        <v>784</v>
      </c>
      <c r="C576" s="58" t="s">
        <v>3</v>
      </c>
      <c r="D576" s="58" t="s">
        <v>155</v>
      </c>
      <c r="E576" s="58" t="s">
        <v>155</v>
      </c>
      <c r="F576" s="58" t="s">
        <v>1729</v>
      </c>
      <c r="G576" s="58">
        <v>100</v>
      </c>
      <c r="H576" s="58">
        <v>30</v>
      </c>
      <c r="I576" s="58">
        <v>275</v>
      </c>
      <c r="J576" s="58">
        <v>1</v>
      </c>
      <c r="K576" s="58">
        <v>30</v>
      </c>
      <c r="L576" s="58">
        <v>200</v>
      </c>
      <c r="M576" s="58">
        <v>100</v>
      </c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</row>
    <row r="577" spans="1:26" ht="14.25" customHeight="1">
      <c r="A577" s="59" t="s">
        <v>2320</v>
      </c>
      <c r="B577" s="58" t="s">
        <v>784</v>
      </c>
      <c r="C577" s="58" t="s">
        <v>3</v>
      </c>
      <c r="D577" s="58" t="s">
        <v>155</v>
      </c>
      <c r="E577" s="58" t="s">
        <v>155</v>
      </c>
      <c r="F577" s="58" t="s">
        <v>1729</v>
      </c>
      <c r="G577" s="58">
        <v>20</v>
      </c>
      <c r="H577" s="58">
        <v>30</v>
      </c>
      <c r="I577" s="58">
        <v>275</v>
      </c>
      <c r="J577" s="58">
        <v>0.55000000000000004</v>
      </c>
      <c r="K577" s="58">
        <v>15</v>
      </c>
      <c r="L577" s="58">
        <v>200</v>
      </c>
      <c r="M577" s="58">
        <v>20</v>
      </c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</row>
    <row r="578" spans="1:26" ht="14.25" customHeight="1">
      <c r="A578" s="59" t="s">
        <v>2321</v>
      </c>
      <c r="B578" s="58" t="s">
        <v>1939</v>
      </c>
      <c r="C578" s="58" t="s">
        <v>3</v>
      </c>
      <c r="D578" s="58" t="s">
        <v>155</v>
      </c>
      <c r="E578" s="58" t="s">
        <v>155</v>
      </c>
      <c r="F578" s="58" t="s">
        <v>1729</v>
      </c>
      <c r="G578" s="58">
        <v>20</v>
      </c>
      <c r="H578" s="58">
        <v>30</v>
      </c>
      <c r="I578" s="58">
        <v>275</v>
      </c>
      <c r="J578" s="58">
        <v>0.55000000000000004</v>
      </c>
      <c r="K578" s="58">
        <v>15</v>
      </c>
      <c r="L578" s="58">
        <v>200</v>
      </c>
      <c r="M578" s="58">
        <v>20</v>
      </c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</row>
    <row r="579" spans="1:26" ht="14.25" customHeight="1">
      <c r="A579" s="59" t="s">
        <v>2322</v>
      </c>
      <c r="B579" s="58" t="s">
        <v>2086</v>
      </c>
      <c r="C579" s="58" t="s">
        <v>3</v>
      </c>
      <c r="D579" s="58" t="s">
        <v>155</v>
      </c>
      <c r="E579" s="58" t="s">
        <v>155</v>
      </c>
      <c r="F579" s="58" t="s">
        <v>1729</v>
      </c>
      <c r="G579" s="58">
        <v>20</v>
      </c>
      <c r="H579" s="58">
        <v>30</v>
      </c>
      <c r="I579" s="58">
        <v>275</v>
      </c>
      <c r="J579" s="58">
        <v>0.55000000000000004</v>
      </c>
      <c r="K579" s="58">
        <v>15</v>
      </c>
      <c r="L579" s="58">
        <v>200</v>
      </c>
      <c r="M579" s="58">
        <v>20</v>
      </c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</row>
    <row r="580" spans="1:26" ht="14.25" customHeight="1">
      <c r="A580" s="59" t="s">
        <v>2323</v>
      </c>
      <c r="B580" s="58" t="s">
        <v>784</v>
      </c>
      <c r="C580" s="58" t="s">
        <v>3</v>
      </c>
      <c r="D580" s="58" t="s">
        <v>155</v>
      </c>
      <c r="E580" s="58" t="s">
        <v>155</v>
      </c>
      <c r="F580" s="58" t="s">
        <v>1729</v>
      </c>
      <c r="G580" s="58">
        <v>30</v>
      </c>
      <c r="H580" s="58">
        <v>30</v>
      </c>
      <c r="I580" s="58">
        <v>275</v>
      </c>
      <c r="J580" s="58">
        <v>0.55000000000000004</v>
      </c>
      <c r="K580" s="58">
        <v>15</v>
      </c>
      <c r="L580" s="58">
        <v>200</v>
      </c>
      <c r="M580" s="58">
        <v>30</v>
      </c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</row>
    <row r="581" spans="1:26" ht="14.25" customHeight="1">
      <c r="A581" s="59" t="s">
        <v>2324</v>
      </c>
      <c r="B581" s="58" t="s">
        <v>1939</v>
      </c>
      <c r="C581" s="58" t="s">
        <v>3</v>
      </c>
      <c r="D581" s="58" t="s">
        <v>155</v>
      </c>
      <c r="E581" s="58" t="s">
        <v>155</v>
      </c>
      <c r="F581" s="58" t="s">
        <v>1729</v>
      </c>
      <c r="G581" s="58">
        <v>30</v>
      </c>
      <c r="H581" s="58">
        <v>30</v>
      </c>
      <c r="I581" s="58">
        <v>275</v>
      </c>
      <c r="J581" s="58">
        <v>0.55000000000000004</v>
      </c>
      <c r="K581" s="58">
        <v>15</v>
      </c>
      <c r="L581" s="58">
        <v>200</v>
      </c>
      <c r="M581" s="58">
        <v>30</v>
      </c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</row>
    <row r="582" spans="1:26" ht="14.25" customHeight="1">
      <c r="A582" s="59" t="s">
        <v>2325</v>
      </c>
      <c r="B582" s="58" t="s">
        <v>2086</v>
      </c>
      <c r="C582" s="58" t="s">
        <v>3</v>
      </c>
      <c r="D582" s="58" t="s">
        <v>155</v>
      </c>
      <c r="E582" s="58" t="s">
        <v>155</v>
      </c>
      <c r="F582" s="58" t="s">
        <v>1729</v>
      </c>
      <c r="G582" s="58">
        <v>30</v>
      </c>
      <c r="H582" s="58">
        <v>30</v>
      </c>
      <c r="I582" s="58">
        <v>275</v>
      </c>
      <c r="J582" s="58">
        <v>0.55000000000000004</v>
      </c>
      <c r="K582" s="58">
        <v>15</v>
      </c>
      <c r="L582" s="58">
        <v>200</v>
      </c>
      <c r="M582" s="58">
        <v>30</v>
      </c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</row>
    <row r="583" spans="1:26" ht="14.25" customHeight="1">
      <c r="A583" s="59" t="s">
        <v>2326</v>
      </c>
      <c r="B583" s="58" t="s">
        <v>784</v>
      </c>
      <c r="C583" s="58" t="s">
        <v>3</v>
      </c>
      <c r="D583" s="58" t="s">
        <v>155</v>
      </c>
      <c r="E583" s="58" t="s">
        <v>155</v>
      </c>
      <c r="F583" s="58" t="s">
        <v>1729</v>
      </c>
      <c r="G583" s="58">
        <v>40</v>
      </c>
      <c r="H583" s="58">
        <v>30</v>
      </c>
      <c r="I583" s="58">
        <v>275</v>
      </c>
      <c r="J583" s="58">
        <v>0.55000000000000004</v>
      </c>
      <c r="K583" s="58">
        <v>15</v>
      </c>
      <c r="L583" s="58">
        <v>200</v>
      </c>
      <c r="M583" s="58">
        <v>40</v>
      </c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</row>
    <row r="584" spans="1:26" ht="14.25" customHeight="1">
      <c r="A584" s="59" t="s">
        <v>2327</v>
      </c>
      <c r="B584" s="58" t="s">
        <v>1939</v>
      </c>
      <c r="C584" s="58" t="s">
        <v>3</v>
      </c>
      <c r="D584" s="58" t="s">
        <v>155</v>
      </c>
      <c r="E584" s="58" t="s">
        <v>155</v>
      </c>
      <c r="F584" s="58" t="s">
        <v>1729</v>
      </c>
      <c r="G584" s="58">
        <v>40</v>
      </c>
      <c r="H584" s="58">
        <v>30</v>
      </c>
      <c r="I584" s="58">
        <v>275</v>
      </c>
      <c r="J584" s="58">
        <v>0.55000000000000004</v>
      </c>
      <c r="K584" s="58">
        <v>15</v>
      </c>
      <c r="L584" s="58">
        <v>200</v>
      </c>
      <c r="M584" s="58">
        <v>40</v>
      </c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</row>
    <row r="585" spans="1:26" ht="14.25" customHeight="1">
      <c r="A585" s="59" t="s">
        <v>2328</v>
      </c>
      <c r="B585" s="58" t="s">
        <v>2086</v>
      </c>
      <c r="C585" s="58" t="s">
        <v>3</v>
      </c>
      <c r="D585" s="58" t="s">
        <v>155</v>
      </c>
      <c r="E585" s="58" t="s">
        <v>155</v>
      </c>
      <c r="F585" s="58" t="s">
        <v>1729</v>
      </c>
      <c r="G585" s="58">
        <v>40</v>
      </c>
      <c r="H585" s="58">
        <v>30</v>
      </c>
      <c r="I585" s="58">
        <v>275</v>
      </c>
      <c r="J585" s="58">
        <v>0.55000000000000004</v>
      </c>
      <c r="K585" s="58">
        <v>15</v>
      </c>
      <c r="L585" s="58">
        <v>200</v>
      </c>
      <c r="M585" s="58">
        <v>40</v>
      </c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</row>
    <row r="586" spans="1:26" ht="14.25" customHeight="1">
      <c r="A586" s="59" t="s">
        <v>2329</v>
      </c>
      <c r="B586" s="58" t="s">
        <v>784</v>
      </c>
      <c r="C586" s="58" t="s">
        <v>3</v>
      </c>
      <c r="D586" s="58" t="s">
        <v>155</v>
      </c>
      <c r="E586" s="58" t="s">
        <v>155</v>
      </c>
      <c r="F586" s="58" t="s">
        <v>1729</v>
      </c>
      <c r="G586" s="58">
        <v>45</v>
      </c>
      <c r="H586" s="58">
        <v>30</v>
      </c>
      <c r="I586" s="58">
        <v>275</v>
      </c>
      <c r="J586" s="58">
        <v>0.55000000000000004</v>
      </c>
      <c r="K586" s="58">
        <v>15</v>
      </c>
      <c r="L586" s="58">
        <v>200</v>
      </c>
      <c r="M586" s="58">
        <v>45</v>
      </c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</row>
    <row r="587" spans="1:26" ht="14.25" customHeight="1">
      <c r="A587" s="59" t="s">
        <v>2330</v>
      </c>
      <c r="B587" s="58" t="s">
        <v>1132</v>
      </c>
      <c r="C587" s="58" t="s">
        <v>4</v>
      </c>
      <c r="D587" s="58" t="s">
        <v>155</v>
      </c>
      <c r="E587" s="58" t="s">
        <v>155</v>
      </c>
      <c r="F587" s="58" t="s">
        <v>1729</v>
      </c>
      <c r="G587" s="58">
        <v>45</v>
      </c>
      <c r="H587" s="58">
        <v>30</v>
      </c>
      <c r="I587" s="58">
        <v>350</v>
      </c>
      <c r="J587" s="58">
        <v>0.57999999999999996</v>
      </c>
      <c r="K587" s="58">
        <v>30</v>
      </c>
      <c r="L587" s="58">
        <v>150</v>
      </c>
      <c r="M587" s="58">
        <v>45</v>
      </c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</row>
    <row r="588" spans="1:26" ht="14.25" customHeight="1">
      <c r="A588" s="59" t="s">
        <v>2331</v>
      </c>
      <c r="B588" s="58" t="s">
        <v>1939</v>
      </c>
      <c r="C588" s="58" t="s">
        <v>3</v>
      </c>
      <c r="D588" s="58" t="s">
        <v>155</v>
      </c>
      <c r="E588" s="58" t="s">
        <v>155</v>
      </c>
      <c r="F588" s="58" t="s">
        <v>1729</v>
      </c>
      <c r="G588" s="58">
        <v>45</v>
      </c>
      <c r="H588" s="58">
        <v>30</v>
      </c>
      <c r="I588" s="58">
        <v>275</v>
      </c>
      <c r="J588" s="58">
        <v>0.55000000000000004</v>
      </c>
      <c r="K588" s="58">
        <v>15</v>
      </c>
      <c r="L588" s="58">
        <v>200</v>
      </c>
      <c r="M588" s="58">
        <v>45</v>
      </c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</row>
    <row r="589" spans="1:26" ht="14.25" customHeight="1">
      <c r="A589" s="59" t="s">
        <v>2332</v>
      </c>
      <c r="B589" s="58" t="s">
        <v>1939</v>
      </c>
      <c r="C589" s="58" t="s">
        <v>3</v>
      </c>
      <c r="D589" s="58" t="s">
        <v>155</v>
      </c>
      <c r="E589" s="58" t="s">
        <v>155</v>
      </c>
      <c r="F589" s="58" t="s">
        <v>1729</v>
      </c>
      <c r="G589" s="58">
        <v>45</v>
      </c>
      <c r="H589" s="58">
        <v>30</v>
      </c>
      <c r="I589" s="58">
        <v>250</v>
      </c>
      <c r="J589" s="58">
        <v>0.53</v>
      </c>
      <c r="K589" s="58">
        <v>15</v>
      </c>
      <c r="L589" s="58">
        <v>400</v>
      </c>
      <c r="M589" s="58">
        <v>45</v>
      </c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</row>
    <row r="590" spans="1:26" ht="14.25" customHeight="1">
      <c r="A590" s="59" t="s">
        <v>2333</v>
      </c>
      <c r="B590" s="58" t="s">
        <v>2086</v>
      </c>
      <c r="C590" s="58" t="s">
        <v>3</v>
      </c>
      <c r="D590" s="58" t="s">
        <v>155</v>
      </c>
      <c r="E590" s="58" t="s">
        <v>155</v>
      </c>
      <c r="F590" s="58" t="s">
        <v>1729</v>
      </c>
      <c r="G590" s="58">
        <v>45</v>
      </c>
      <c r="H590" s="58">
        <v>30</v>
      </c>
      <c r="I590" s="58">
        <v>275</v>
      </c>
      <c r="J590" s="58">
        <v>0.55000000000000004</v>
      </c>
      <c r="K590" s="58">
        <v>15</v>
      </c>
      <c r="L590" s="58">
        <v>200</v>
      </c>
      <c r="M590" s="58">
        <v>45</v>
      </c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</row>
    <row r="591" spans="1:26" ht="14.25" customHeight="1">
      <c r="A591" s="59" t="s">
        <v>2334</v>
      </c>
      <c r="B591" s="58" t="s">
        <v>1132</v>
      </c>
      <c r="C591" s="58" t="s">
        <v>4</v>
      </c>
      <c r="D591" s="58" t="s">
        <v>155</v>
      </c>
      <c r="E591" s="58" t="s">
        <v>155</v>
      </c>
      <c r="F591" s="58" t="s">
        <v>1729</v>
      </c>
      <c r="G591" s="58">
        <v>50</v>
      </c>
      <c r="H591" s="58">
        <v>30</v>
      </c>
      <c r="I591" s="58">
        <v>350</v>
      </c>
      <c r="J591" s="58">
        <v>0.57999999999999996</v>
      </c>
      <c r="K591" s="58">
        <v>30</v>
      </c>
      <c r="L591" s="58">
        <v>200</v>
      </c>
      <c r="M591" s="58">
        <v>50</v>
      </c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</row>
    <row r="592" spans="1:26" ht="14.25" customHeight="1">
      <c r="A592" s="59" t="s">
        <v>2335</v>
      </c>
      <c r="B592" s="58" t="s">
        <v>2086</v>
      </c>
      <c r="C592" s="58" t="s">
        <v>3</v>
      </c>
      <c r="D592" s="58" t="s">
        <v>155</v>
      </c>
      <c r="E592" s="58" t="s">
        <v>155</v>
      </c>
      <c r="F592" s="58" t="s">
        <v>1729</v>
      </c>
      <c r="G592" s="58">
        <v>50</v>
      </c>
      <c r="H592" s="58">
        <v>30</v>
      </c>
      <c r="I592" s="58">
        <v>275</v>
      </c>
      <c r="J592" s="58">
        <v>0.7</v>
      </c>
      <c r="K592" s="58">
        <v>15</v>
      </c>
      <c r="L592" s="58">
        <v>200</v>
      </c>
      <c r="M592" s="58">
        <v>50</v>
      </c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</row>
    <row r="593" spans="1:26" ht="14.25" customHeight="1">
      <c r="A593" s="59" t="s">
        <v>2336</v>
      </c>
      <c r="B593" s="58" t="s">
        <v>2086</v>
      </c>
      <c r="C593" s="58" t="s">
        <v>3</v>
      </c>
      <c r="D593" s="58" t="s">
        <v>155</v>
      </c>
      <c r="E593" s="58" t="s">
        <v>155</v>
      </c>
      <c r="F593" s="58" t="s">
        <v>1729</v>
      </c>
      <c r="G593" s="58">
        <v>60</v>
      </c>
      <c r="H593" s="58">
        <v>30</v>
      </c>
      <c r="I593" s="58">
        <v>275</v>
      </c>
      <c r="J593" s="58">
        <v>0.7</v>
      </c>
      <c r="K593" s="58">
        <v>15</v>
      </c>
      <c r="L593" s="58">
        <v>200</v>
      </c>
      <c r="M593" s="58">
        <v>50</v>
      </c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</row>
    <row r="594" spans="1:26" ht="14.25" customHeight="1">
      <c r="A594" s="59" t="s">
        <v>2337</v>
      </c>
      <c r="B594" s="58" t="s">
        <v>2117</v>
      </c>
      <c r="C594" s="58" t="s">
        <v>3</v>
      </c>
      <c r="D594" s="58" t="s">
        <v>155</v>
      </c>
      <c r="E594" s="58" t="s">
        <v>155</v>
      </c>
      <c r="F594" s="58" t="s">
        <v>1729</v>
      </c>
      <c r="G594" s="58">
        <v>100</v>
      </c>
      <c r="H594" s="58">
        <v>3</v>
      </c>
      <c r="I594" s="58">
        <v>200</v>
      </c>
      <c r="J594" s="58">
        <v>0.74</v>
      </c>
      <c r="K594" s="58">
        <v>3</v>
      </c>
      <c r="L594" s="58">
        <v>50</v>
      </c>
      <c r="M594" s="58">
        <v>100</v>
      </c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</row>
    <row r="595" spans="1:26" ht="14.25" customHeight="1">
      <c r="A595" s="59" t="s">
        <v>2338</v>
      </c>
      <c r="B595" s="58" t="s">
        <v>2117</v>
      </c>
      <c r="C595" s="58" t="s">
        <v>3</v>
      </c>
      <c r="D595" s="58" t="s">
        <v>155</v>
      </c>
      <c r="E595" s="58" t="s">
        <v>155</v>
      </c>
      <c r="F595" s="58" t="s">
        <v>1729</v>
      </c>
      <c r="G595" s="58">
        <v>20</v>
      </c>
      <c r="H595" s="58">
        <v>3</v>
      </c>
      <c r="I595" s="58">
        <v>80</v>
      </c>
      <c r="J595" s="58">
        <v>0.5</v>
      </c>
      <c r="K595" s="58">
        <v>3</v>
      </c>
      <c r="L595" s="58">
        <v>200</v>
      </c>
      <c r="M595" s="58">
        <v>20</v>
      </c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</row>
    <row r="596" spans="1:26" ht="14.25" customHeight="1">
      <c r="A596" s="59" t="s">
        <v>2339</v>
      </c>
      <c r="B596" s="58" t="s">
        <v>2117</v>
      </c>
      <c r="C596" s="58" t="s">
        <v>3</v>
      </c>
      <c r="D596" s="58" t="s">
        <v>155</v>
      </c>
      <c r="E596" s="58" t="s">
        <v>155</v>
      </c>
      <c r="F596" s="58" t="s">
        <v>1729</v>
      </c>
      <c r="G596" s="58">
        <v>30</v>
      </c>
      <c r="H596" s="58">
        <v>3</v>
      </c>
      <c r="I596" s="58">
        <v>80</v>
      </c>
      <c r="J596" s="58">
        <v>0.5</v>
      </c>
      <c r="K596" s="58">
        <v>3</v>
      </c>
      <c r="L596" s="58">
        <v>200</v>
      </c>
      <c r="M596" s="58">
        <v>30</v>
      </c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</row>
    <row r="597" spans="1:26" ht="14.25" customHeight="1">
      <c r="A597" s="59" t="s">
        <v>2340</v>
      </c>
      <c r="B597" s="58" t="s">
        <v>2117</v>
      </c>
      <c r="C597" s="58" t="s">
        <v>3</v>
      </c>
      <c r="D597" s="58" t="s">
        <v>155</v>
      </c>
      <c r="E597" s="58" t="s">
        <v>155</v>
      </c>
      <c r="F597" s="58" t="s">
        <v>1729</v>
      </c>
      <c r="G597" s="58">
        <v>40</v>
      </c>
      <c r="H597" s="58">
        <v>3</v>
      </c>
      <c r="I597" s="58">
        <v>80</v>
      </c>
      <c r="J597" s="58">
        <v>0.5</v>
      </c>
      <c r="K597" s="58">
        <v>3</v>
      </c>
      <c r="L597" s="58">
        <v>200</v>
      </c>
      <c r="M597" s="58">
        <v>40</v>
      </c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</row>
    <row r="598" spans="1:26" ht="14.25" customHeight="1">
      <c r="A598" s="59" t="s">
        <v>2341</v>
      </c>
      <c r="B598" s="58" t="s">
        <v>2117</v>
      </c>
      <c r="C598" s="58" t="s">
        <v>3</v>
      </c>
      <c r="D598" s="58" t="s">
        <v>155</v>
      </c>
      <c r="E598" s="58" t="s">
        <v>155</v>
      </c>
      <c r="F598" s="58" t="s">
        <v>1729</v>
      </c>
      <c r="G598" s="58">
        <v>50</v>
      </c>
      <c r="H598" s="58">
        <v>3</v>
      </c>
      <c r="I598" s="58">
        <v>80</v>
      </c>
      <c r="J598" s="58">
        <v>0.75</v>
      </c>
      <c r="K598" s="58">
        <v>3</v>
      </c>
      <c r="L598" s="58">
        <v>100</v>
      </c>
      <c r="M598" s="58">
        <v>50</v>
      </c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</row>
    <row r="599" spans="1:26" ht="14.25" customHeight="1">
      <c r="A599" s="59" t="s">
        <v>2342</v>
      </c>
      <c r="B599" s="58" t="s">
        <v>2117</v>
      </c>
      <c r="C599" s="58" t="s">
        <v>3</v>
      </c>
      <c r="D599" s="58" t="s">
        <v>155</v>
      </c>
      <c r="E599" s="58" t="s">
        <v>155</v>
      </c>
      <c r="F599" s="58" t="s">
        <v>1729</v>
      </c>
      <c r="G599" s="58">
        <v>60</v>
      </c>
      <c r="H599" s="58">
        <v>3</v>
      </c>
      <c r="I599" s="58">
        <v>80</v>
      </c>
      <c r="J599" s="58">
        <v>0.75</v>
      </c>
      <c r="K599" s="58">
        <v>3</v>
      </c>
      <c r="L599" s="58">
        <v>100</v>
      </c>
      <c r="M599" s="58">
        <v>60</v>
      </c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</row>
    <row r="600" spans="1:26" ht="14.25" customHeight="1">
      <c r="A600" s="59" t="s">
        <v>2343</v>
      </c>
      <c r="B600" s="58" t="s">
        <v>2059</v>
      </c>
      <c r="C600" s="58" t="s">
        <v>3</v>
      </c>
      <c r="D600" s="58" t="s">
        <v>155</v>
      </c>
      <c r="E600" s="58" t="s">
        <v>155</v>
      </c>
      <c r="F600" s="58" t="s">
        <v>1729</v>
      </c>
      <c r="G600" s="58">
        <v>40</v>
      </c>
      <c r="H600" s="58">
        <v>3</v>
      </c>
      <c r="I600" s="58">
        <v>150</v>
      </c>
      <c r="J600" s="58">
        <v>0.46</v>
      </c>
      <c r="K600" s="58">
        <v>3</v>
      </c>
      <c r="L600" s="58">
        <v>60</v>
      </c>
      <c r="M600" s="58">
        <v>40</v>
      </c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</row>
    <row r="601" spans="1:26" ht="14.25" customHeight="1">
      <c r="A601" s="59" t="s">
        <v>2344</v>
      </c>
      <c r="B601" s="58" t="s">
        <v>1919</v>
      </c>
      <c r="C601" s="58" t="s">
        <v>3</v>
      </c>
      <c r="D601" s="58" t="s">
        <v>155</v>
      </c>
      <c r="E601" s="58" t="s">
        <v>155</v>
      </c>
      <c r="F601" s="58" t="s">
        <v>1745</v>
      </c>
      <c r="G601" s="58">
        <v>60</v>
      </c>
      <c r="H601" s="58">
        <v>3</v>
      </c>
      <c r="I601" s="58">
        <v>80</v>
      </c>
      <c r="J601" s="58">
        <v>0.7</v>
      </c>
      <c r="K601" s="58">
        <v>3</v>
      </c>
      <c r="L601" s="58">
        <v>5</v>
      </c>
      <c r="M601" s="58">
        <v>60</v>
      </c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</row>
    <row r="602" spans="1:26" ht="14.25" customHeight="1">
      <c r="A602" s="59" t="s">
        <v>2345</v>
      </c>
      <c r="B602" s="58" t="s">
        <v>2086</v>
      </c>
      <c r="C602" s="58" t="s">
        <v>3</v>
      </c>
      <c r="D602" s="58" t="s">
        <v>155</v>
      </c>
      <c r="E602" s="58" t="s">
        <v>155</v>
      </c>
      <c r="F602" s="58" t="s">
        <v>1729</v>
      </c>
      <c r="G602" s="58">
        <v>20</v>
      </c>
      <c r="H602" s="58">
        <v>40</v>
      </c>
      <c r="I602" s="58">
        <v>350</v>
      </c>
      <c r="J602" s="58">
        <v>0.55000000000000004</v>
      </c>
      <c r="K602" s="58">
        <v>20</v>
      </c>
      <c r="L602" s="58">
        <v>200</v>
      </c>
      <c r="M602" s="58">
        <v>20</v>
      </c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</row>
    <row r="603" spans="1:26" ht="14.25" customHeight="1">
      <c r="A603" s="59" t="s">
        <v>2346</v>
      </c>
      <c r="B603" s="58" t="s">
        <v>2086</v>
      </c>
      <c r="C603" s="58" t="s">
        <v>3</v>
      </c>
      <c r="D603" s="58" t="s">
        <v>155</v>
      </c>
      <c r="E603" s="58" t="s">
        <v>155</v>
      </c>
      <c r="F603" s="58" t="s">
        <v>1729</v>
      </c>
      <c r="G603" s="58">
        <v>30</v>
      </c>
      <c r="H603" s="58">
        <v>40</v>
      </c>
      <c r="I603" s="58">
        <v>350</v>
      </c>
      <c r="J603" s="58">
        <v>0.55000000000000004</v>
      </c>
      <c r="K603" s="58">
        <v>20</v>
      </c>
      <c r="L603" s="58">
        <v>200</v>
      </c>
      <c r="M603" s="58">
        <v>30</v>
      </c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</row>
    <row r="604" spans="1:26" ht="14.25" customHeight="1">
      <c r="A604" s="59" t="s">
        <v>2347</v>
      </c>
      <c r="B604" s="58" t="s">
        <v>1132</v>
      </c>
      <c r="C604" s="58" t="s">
        <v>3</v>
      </c>
      <c r="D604" s="58" t="s">
        <v>155</v>
      </c>
      <c r="E604" s="58" t="s">
        <v>155</v>
      </c>
      <c r="F604" s="58" t="s">
        <v>1729</v>
      </c>
      <c r="G604" s="58">
        <v>40</v>
      </c>
      <c r="H604" s="58">
        <v>40</v>
      </c>
      <c r="I604" s="58">
        <v>250</v>
      </c>
      <c r="J604" s="58">
        <v>0.5</v>
      </c>
      <c r="K604" s="58">
        <v>20</v>
      </c>
      <c r="L604" s="58">
        <v>400</v>
      </c>
      <c r="M604" s="58">
        <v>40</v>
      </c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</row>
    <row r="605" spans="1:26" ht="14.25" customHeight="1">
      <c r="A605" s="59" t="s">
        <v>2348</v>
      </c>
      <c r="B605" s="58" t="s">
        <v>2086</v>
      </c>
      <c r="C605" s="58" t="s">
        <v>3</v>
      </c>
      <c r="D605" s="58" t="s">
        <v>155</v>
      </c>
      <c r="E605" s="58" t="s">
        <v>155</v>
      </c>
      <c r="F605" s="58" t="s">
        <v>1729</v>
      </c>
      <c r="G605" s="58">
        <v>40</v>
      </c>
      <c r="H605" s="58">
        <v>40</v>
      </c>
      <c r="I605" s="58">
        <v>350</v>
      </c>
      <c r="J605" s="58">
        <v>0.55000000000000004</v>
      </c>
      <c r="K605" s="58">
        <v>20</v>
      </c>
      <c r="L605" s="58">
        <v>200</v>
      </c>
      <c r="M605" s="58">
        <v>40</v>
      </c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</row>
    <row r="606" spans="1:26" ht="14.25" customHeight="1">
      <c r="A606" s="59" t="s">
        <v>2349</v>
      </c>
      <c r="B606" s="58" t="s">
        <v>784</v>
      </c>
      <c r="C606" s="58" t="s">
        <v>3</v>
      </c>
      <c r="D606" s="58" t="s">
        <v>155</v>
      </c>
      <c r="E606" s="58" t="s">
        <v>155</v>
      </c>
      <c r="F606" s="58" t="s">
        <v>1729</v>
      </c>
      <c r="G606" s="58">
        <v>45</v>
      </c>
      <c r="H606" s="58">
        <v>40</v>
      </c>
      <c r="I606" s="58">
        <v>250</v>
      </c>
      <c r="J606" s="58">
        <v>0.53</v>
      </c>
      <c r="K606" s="58">
        <v>20</v>
      </c>
      <c r="L606" s="58">
        <v>500</v>
      </c>
      <c r="M606" s="58">
        <v>45</v>
      </c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</row>
    <row r="607" spans="1:26" ht="14.25" customHeight="1">
      <c r="A607" s="59" t="s">
        <v>2350</v>
      </c>
      <c r="B607" s="58" t="s">
        <v>2086</v>
      </c>
      <c r="C607" s="58" t="s">
        <v>3</v>
      </c>
      <c r="D607" s="58" t="s">
        <v>155</v>
      </c>
      <c r="E607" s="58" t="s">
        <v>155</v>
      </c>
      <c r="F607" s="58" t="s">
        <v>1729</v>
      </c>
      <c r="G607" s="58">
        <v>45</v>
      </c>
      <c r="H607" s="58">
        <v>40</v>
      </c>
      <c r="I607" s="58">
        <v>350</v>
      </c>
      <c r="J607" s="58">
        <v>0.55000000000000004</v>
      </c>
      <c r="K607" s="58">
        <v>20</v>
      </c>
      <c r="L607" s="58">
        <v>200</v>
      </c>
      <c r="M607" s="58">
        <v>45</v>
      </c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</row>
    <row r="608" spans="1:26" ht="14.25" customHeight="1">
      <c r="A608" s="59" t="s">
        <v>2351</v>
      </c>
      <c r="B608" s="58" t="s">
        <v>2086</v>
      </c>
      <c r="C608" s="58" t="s">
        <v>3</v>
      </c>
      <c r="D608" s="58" t="s">
        <v>155</v>
      </c>
      <c r="E608" s="58" t="s">
        <v>155</v>
      </c>
      <c r="F608" s="58" t="s">
        <v>1729</v>
      </c>
      <c r="G608" s="58">
        <v>50</v>
      </c>
      <c r="H608" s="58">
        <v>40</v>
      </c>
      <c r="I608" s="58">
        <v>350</v>
      </c>
      <c r="J608" s="58">
        <v>0.7</v>
      </c>
      <c r="K608" s="58">
        <v>20</v>
      </c>
      <c r="L608" s="58">
        <v>200</v>
      </c>
      <c r="M608" s="58">
        <v>50</v>
      </c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</row>
    <row r="609" spans="1:26" ht="14.25" customHeight="1">
      <c r="A609" s="59" t="s">
        <v>2352</v>
      </c>
      <c r="B609" s="58" t="s">
        <v>2086</v>
      </c>
      <c r="C609" s="58" t="s">
        <v>3</v>
      </c>
      <c r="D609" s="58" t="s">
        <v>155</v>
      </c>
      <c r="E609" s="58" t="s">
        <v>155</v>
      </c>
      <c r="F609" s="58" t="s">
        <v>1729</v>
      </c>
      <c r="G609" s="58">
        <v>60</v>
      </c>
      <c r="H609" s="58">
        <v>40</v>
      </c>
      <c r="I609" s="58">
        <v>350</v>
      </c>
      <c r="J609" s="58">
        <v>0.7</v>
      </c>
      <c r="K609" s="58">
        <v>20</v>
      </c>
      <c r="L609" s="58">
        <v>200</v>
      </c>
      <c r="M609" s="58">
        <v>60</v>
      </c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</row>
    <row r="610" spans="1:26" ht="14.25" customHeight="1">
      <c r="A610" s="59" t="s">
        <v>2353</v>
      </c>
      <c r="B610" s="58" t="s">
        <v>2117</v>
      </c>
      <c r="C610" s="58" t="s">
        <v>3</v>
      </c>
      <c r="D610" s="58" t="s">
        <v>155</v>
      </c>
      <c r="E610" s="58" t="s">
        <v>155</v>
      </c>
      <c r="F610" s="58" t="s">
        <v>1729</v>
      </c>
      <c r="G610" s="58">
        <v>100</v>
      </c>
      <c r="H610" s="58">
        <v>5</v>
      </c>
      <c r="I610" s="58">
        <v>250</v>
      </c>
      <c r="J610" s="58">
        <v>0.7</v>
      </c>
      <c r="K610" s="58">
        <v>5</v>
      </c>
      <c r="L610" s="58">
        <v>50</v>
      </c>
      <c r="M610" s="58">
        <v>100</v>
      </c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</row>
    <row r="611" spans="1:26" ht="14.25" customHeight="1">
      <c r="A611" s="59" t="s">
        <v>2354</v>
      </c>
      <c r="B611" s="58" t="s">
        <v>2117</v>
      </c>
      <c r="C611" s="58" t="s">
        <v>3</v>
      </c>
      <c r="D611" s="58" t="s">
        <v>155</v>
      </c>
      <c r="E611" s="58" t="s">
        <v>155</v>
      </c>
      <c r="F611" s="58" t="s">
        <v>1729</v>
      </c>
      <c r="G611" s="58">
        <v>20</v>
      </c>
      <c r="H611" s="58">
        <v>5</v>
      </c>
      <c r="I611" s="58">
        <v>150</v>
      </c>
      <c r="J611" s="58">
        <v>0.55000000000000004</v>
      </c>
      <c r="K611" s="58">
        <v>5</v>
      </c>
      <c r="L611" s="58">
        <v>200</v>
      </c>
      <c r="M611" s="58">
        <v>20</v>
      </c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</row>
    <row r="612" spans="1:26" ht="14.25" customHeight="1">
      <c r="A612" s="59" t="s">
        <v>2355</v>
      </c>
      <c r="B612" s="58" t="s">
        <v>2117</v>
      </c>
      <c r="C612" s="58" t="s">
        <v>3</v>
      </c>
      <c r="D612" s="58" t="s">
        <v>155</v>
      </c>
      <c r="E612" s="58" t="s">
        <v>155</v>
      </c>
      <c r="F612" s="58" t="s">
        <v>1729</v>
      </c>
      <c r="G612" s="58">
        <v>30</v>
      </c>
      <c r="H612" s="58">
        <v>5</v>
      </c>
      <c r="I612" s="58">
        <v>150</v>
      </c>
      <c r="J612" s="58">
        <v>0.55000000000000004</v>
      </c>
      <c r="K612" s="58">
        <v>5</v>
      </c>
      <c r="L612" s="58">
        <v>200</v>
      </c>
      <c r="M612" s="58">
        <v>30</v>
      </c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</row>
    <row r="613" spans="1:26" ht="14.25" customHeight="1">
      <c r="A613" s="59" t="s">
        <v>2356</v>
      </c>
      <c r="B613" s="58" t="s">
        <v>2117</v>
      </c>
      <c r="C613" s="58" t="s">
        <v>3</v>
      </c>
      <c r="D613" s="58" t="s">
        <v>155</v>
      </c>
      <c r="E613" s="58" t="s">
        <v>155</v>
      </c>
      <c r="F613" s="58" t="s">
        <v>1729</v>
      </c>
      <c r="G613" s="58">
        <v>40</v>
      </c>
      <c r="H613" s="58">
        <v>5</v>
      </c>
      <c r="I613" s="58">
        <v>150</v>
      </c>
      <c r="J613" s="58">
        <v>0.49</v>
      </c>
      <c r="K613" s="58">
        <v>5</v>
      </c>
      <c r="L613" s="58">
        <v>200</v>
      </c>
      <c r="M613" s="58">
        <v>40</v>
      </c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</row>
    <row r="614" spans="1:26" ht="14.25" customHeight="1">
      <c r="A614" s="59" t="s">
        <v>2357</v>
      </c>
      <c r="B614" s="58" t="s">
        <v>2117</v>
      </c>
      <c r="C614" s="58" t="s">
        <v>3</v>
      </c>
      <c r="D614" s="58" t="s">
        <v>155</v>
      </c>
      <c r="E614" s="58" t="s">
        <v>155</v>
      </c>
      <c r="F614" s="58" t="s">
        <v>1729</v>
      </c>
      <c r="G614" s="58">
        <v>60</v>
      </c>
      <c r="H614" s="58">
        <v>5</v>
      </c>
      <c r="I614" s="58">
        <v>150</v>
      </c>
      <c r="J614" s="58">
        <v>0.49</v>
      </c>
      <c r="K614" s="58">
        <v>5</v>
      </c>
      <c r="L614" s="58">
        <v>500</v>
      </c>
      <c r="M614" s="58">
        <v>60</v>
      </c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</row>
    <row r="615" spans="1:26" ht="14.25" customHeight="1">
      <c r="A615" s="59" t="s">
        <v>2358</v>
      </c>
      <c r="B615" s="58" t="s">
        <v>1759</v>
      </c>
      <c r="C615" s="58" t="s">
        <v>3</v>
      </c>
      <c r="D615" s="58" t="s">
        <v>155</v>
      </c>
      <c r="E615" s="58" t="s">
        <v>133</v>
      </c>
      <c r="F615" s="58" t="s">
        <v>1729</v>
      </c>
      <c r="G615" s="58">
        <v>60</v>
      </c>
      <c r="H615" s="58">
        <v>5</v>
      </c>
      <c r="I615" s="58">
        <v>120</v>
      </c>
      <c r="J615" s="58">
        <v>0.67</v>
      </c>
      <c r="K615" s="58">
        <v>5</v>
      </c>
      <c r="L615" s="58">
        <v>150</v>
      </c>
      <c r="M615" s="58">
        <v>60</v>
      </c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</row>
    <row r="616" spans="1:26" ht="14.25" customHeight="1">
      <c r="A616" s="59" t="s">
        <v>2359</v>
      </c>
      <c r="B616" s="58" t="s">
        <v>2086</v>
      </c>
      <c r="C616" s="58" t="s">
        <v>3</v>
      </c>
      <c r="D616" s="58" t="s">
        <v>155</v>
      </c>
      <c r="E616" s="58" t="s">
        <v>155</v>
      </c>
      <c r="F616" s="58" t="s">
        <v>1729</v>
      </c>
      <c r="G616" s="58">
        <v>45</v>
      </c>
      <c r="H616" s="58">
        <v>60</v>
      </c>
      <c r="I616" s="58">
        <v>500</v>
      </c>
      <c r="J616" s="58">
        <v>0.55000000000000004</v>
      </c>
      <c r="K616" s="58">
        <v>30</v>
      </c>
      <c r="L616" s="58">
        <v>250</v>
      </c>
      <c r="M616" s="58">
        <v>45</v>
      </c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</row>
    <row r="617" spans="1:26" ht="14.25" customHeight="1">
      <c r="A617" s="59" t="s">
        <v>2360</v>
      </c>
      <c r="B617" s="58" t="s">
        <v>1933</v>
      </c>
      <c r="C617" s="58" t="s">
        <v>3</v>
      </c>
      <c r="D617" s="58" t="s">
        <v>155</v>
      </c>
      <c r="E617" s="58" t="s">
        <v>155</v>
      </c>
      <c r="F617" s="58" t="s">
        <v>1729</v>
      </c>
      <c r="G617" s="58">
        <v>20</v>
      </c>
      <c r="H617" s="58">
        <v>6</v>
      </c>
      <c r="I617" s="58">
        <v>75</v>
      </c>
      <c r="J617" s="58">
        <v>0.55000000000000004</v>
      </c>
      <c r="K617" s="58">
        <v>6</v>
      </c>
      <c r="L617" s="58">
        <v>200</v>
      </c>
      <c r="M617" s="58">
        <v>20</v>
      </c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</row>
    <row r="618" spans="1:26" ht="14.25" customHeight="1">
      <c r="A618" s="59" t="s">
        <v>2361</v>
      </c>
      <c r="B618" s="58" t="s">
        <v>784</v>
      </c>
      <c r="C618" s="58" t="s">
        <v>3</v>
      </c>
      <c r="D618" s="58" t="s">
        <v>155</v>
      </c>
      <c r="E618" s="58" t="s">
        <v>155</v>
      </c>
      <c r="F618" s="58" t="s">
        <v>1729</v>
      </c>
      <c r="G618" s="58">
        <v>20</v>
      </c>
      <c r="H618" s="58">
        <v>6</v>
      </c>
      <c r="I618" s="58">
        <v>75</v>
      </c>
      <c r="J618" s="58">
        <v>0.55000000000000004</v>
      </c>
      <c r="K618" s="58">
        <v>3</v>
      </c>
      <c r="L618" s="58">
        <v>200</v>
      </c>
      <c r="M618" s="58">
        <v>20</v>
      </c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</row>
    <row r="619" spans="1:26" ht="14.25" customHeight="1">
      <c r="A619" s="59" t="s">
        <v>2362</v>
      </c>
      <c r="B619" s="58" t="s">
        <v>1937</v>
      </c>
      <c r="C619" s="58" t="s">
        <v>3</v>
      </c>
      <c r="D619" s="58" t="s">
        <v>155</v>
      </c>
      <c r="E619" s="58" t="s">
        <v>155</v>
      </c>
      <c r="F619" s="58" t="s">
        <v>1729</v>
      </c>
      <c r="G619" s="58">
        <v>20</v>
      </c>
      <c r="H619" s="58">
        <v>6</v>
      </c>
      <c r="I619" s="58">
        <v>75</v>
      </c>
      <c r="J619" s="58">
        <v>0.55000000000000004</v>
      </c>
      <c r="K619" s="58">
        <v>6</v>
      </c>
      <c r="L619" s="58">
        <v>200</v>
      </c>
      <c r="M619" s="58">
        <v>20</v>
      </c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</row>
    <row r="620" spans="1:26" ht="14.25" customHeight="1">
      <c r="A620" s="59" t="s">
        <v>2363</v>
      </c>
      <c r="B620" s="58" t="s">
        <v>1939</v>
      </c>
      <c r="C620" s="58" t="s">
        <v>3</v>
      </c>
      <c r="D620" s="58" t="s">
        <v>155</v>
      </c>
      <c r="E620" s="58" t="s">
        <v>155</v>
      </c>
      <c r="F620" s="58" t="s">
        <v>1729</v>
      </c>
      <c r="G620" s="58">
        <v>20</v>
      </c>
      <c r="H620" s="58">
        <v>6</v>
      </c>
      <c r="I620" s="58">
        <v>75</v>
      </c>
      <c r="J620" s="58">
        <v>0.55000000000000004</v>
      </c>
      <c r="K620" s="58">
        <v>3</v>
      </c>
      <c r="L620" s="58">
        <v>200</v>
      </c>
      <c r="M620" s="58">
        <v>20</v>
      </c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</row>
    <row r="621" spans="1:26" ht="14.25" customHeight="1">
      <c r="A621" s="59" t="s">
        <v>2364</v>
      </c>
      <c r="B621" s="58" t="s">
        <v>1933</v>
      </c>
      <c r="C621" s="58" t="s">
        <v>3</v>
      </c>
      <c r="D621" s="58" t="s">
        <v>155</v>
      </c>
      <c r="E621" s="58" t="s">
        <v>155</v>
      </c>
      <c r="F621" s="58" t="s">
        <v>1729</v>
      </c>
      <c r="G621" s="58">
        <v>30</v>
      </c>
      <c r="H621" s="58">
        <v>6</v>
      </c>
      <c r="I621" s="58">
        <v>75</v>
      </c>
      <c r="J621" s="58">
        <v>0.55000000000000004</v>
      </c>
      <c r="K621" s="58">
        <v>6</v>
      </c>
      <c r="L621" s="58">
        <v>200</v>
      </c>
      <c r="M621" s="58">
        <v>30</v>
      </c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</row>
    <row r="622" spans="1:26" ht="14.25" customHeight="1">
      <c r="A622" s="59" t="s">
        <v>2365</v>
      </c>
      <c r="B622" s="58" t="s">
        <v>784</v>
      </c>
      <c r="C622" s="58" t="s">
        <v>3</v>
      </c>
      <c r="D622" s="58" t="s">
        <v>155</v>
      </c>
      <c r="E622" s="58" t="s">
        <v>155</v>
      </c>
      <c r="F622" s="58" t="s">
        <v>1729</v>
      </c>
      <c r="G622" s="58">
        <v>30</v>
      </c>
      <c r="H622" s="58">
        <v>6</v>
      </c>
      <c r="I622" s="58">
        <v>75</v>
      </c>
      <c r="J622" s="58">
        <v>0.55000000000000004</v>
      </c>
      <c r="K622" s="58">
        <v>3</v>
      </c>
      <c r="L622" s="58">
        <v>200</v>
      </c>
      <c r="M622" s="58">
        <v>30</v>
      </c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</row>
    <row r="623" spans="1:26" ht="14.25" customHeight="1">
      <c r="A623" s="59" t="s">
        <v>2366</v>
      </c>
      <c r="B623" s="58" t="s">
        <v>1937</v>
      </c>
      <c r="C623" s="58" t="s">
        <v>3</v>
      </c>
      <c r="D623" s="58" t="s">
        <v>155</v>
      </c>
      <c r="E623" s="58" t="s">
        <v>155</v>
      </c>
      <c r="F623" s="58" t="s">
        <v>1729</v>
      </c>
      <c r="G623" s="58">
        <v>30</v>
      </c>
      <c r="H623" s="58">
        <v>6</v>
      </c>
      <c r="I623" s="58">
        <v>75</v>
      </c>
      <c r="J623" s="58">
        <v>0.55000000000000004</v>
      </c>
      <c r="K623" s="58">
        <v>6</v>
      </c>
      <c r="L623" s="58">
        <v>200</v>
      </c>
      <c r="M623" s="58">
        <v>30</v>
      </c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</row>
    <row r="624" spans="1:26" ht="14.25" customHeight="1">
      <c r="A624" s="59" t="s">
        <v>2367</v>
      </c>
      <c r="B624" s="58" t="s">
        <v>1939</v>
      </c>
      <c r="C624" s="58" t="s">
        <v>3</v>
      </c>
      <c r="D624" s="58" t="s">
        <v>155</v>
      </c>
      <c r="E624" s="58" t="s">
        <v>155</v>
      </c>
      <c r="F624" s="58" t="s">
        <v>1729</v>
      </c>
      <c r="G624" s="58">
        <v>30</v>
      </c>
      <c r="H624" s="58">
        <v>6</v>
      </c>
      <c r="I624" s="58">
        <v>75</v>
      </c>
      <c r="J624" s="58">
        <v>0.55000000000000004</v>
      </c>
      <c r="K624" s="58">
        <v>3</v>
      </c>
      <c r="L624" s="58">
        <v>200</v>
      </c>
      <c r="M624" s="58">
        <v>30</v>
      </c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</row>
    <row r="625" spans="1:26" ht="14.25" customHeight="1">
      <c r="A625" s="59" t="s">
        <v>2368</v>
      </c>
      <c r="B625" s="58" t="s">
        <v>1933</v>
      </c>
      <c r="C625" s="58" t="s">
        <v>3</v>
      </c>
      <c r="D625" s="58" t="s">
        <v>155</v>
      </c>
      <c r="E625" s="58" t="s">
        <v>155</v>
      </c>
      <c r="F625" s="58" t="s">
        <v>1729</v>
      </c>
      <c r="G625" s="58">
        <v>40</v>
      </c>
      <c r="H625" s="58">
        <v>6</v>
      </c>
      <c r="I625" s="58">
        <v>75</v>
      </c>
      <c r="J625" s="58">
        <v>0.55000000000000004</v>
      </c>
      <c r="K625" s="58">
        <v>6</v>
      </c>
      <c r="L625" s="58">
        <v>200</v>
      </c>
      <c r="M625" s="58">
        <v>40</v>
      </c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</row>
    <row r="626" spans="1:26" ht="14.25" customHeight="1">
      <c r="A626" s="59" t="s">
        <v>2369</v>
      </c>
      <c r="B626" s="58" t="s">
        <v>784</v>
      </c>
      <c r="C626" s="58" t="s">
        <v>3</v>
      </c>
      <c r="D626" s="58" t="s">
        <v>155</v>
      </c>
      <c r="E626" s="58" t="s">
        <v>155</v>
      </c>
      <c r="F626" s="58" t="s">
        <v>1729</v>
      </c>
      <c r="G626" s="58">
        <v>40</v>
      </c>
      <c r="H626" s="58">
        <v>6</v>
      </c>
      <c r="I626" s="58">
        <v>75</v>
      </c>
      <c r="J626" s="58">
        <v>0.55000000000000004</v>
      </c>
      <c r="K626" s="58">
        <v>3</v>
      </c>
      <c r="L626" s="58">
        <v>200</v>
      </c>
      <c r="M626" s="58">
        <v>40</v>
      </c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</row>
    <row r="627" spans="1:26" ht="14.25" customHeight="1">
      <c r="A627" s="59" t="s">
        <v>2370</v>
      </c>
      <c r="B627" s="58" t="s">
        <v>1937</v>
      </c>
      <c r="C627" s="58" t="s">
        <v>3</v>
      </c>
      <c r="D627" s="58" t="s">
        <v>155</v>
      </c>
      <c r="E627" s="58" t="s">
        <v>155</v>
      </c>
      <c r="F627" s="58" t="s">
        <v>1729</v>
      </c>
      <c r="G627" s="58">
        <v>40</v>
      </c>
      <c r="H627" s="58">
        <v>6</v>
      </c>
      <c r="I627" s="58">
        <v>75</v>
      </c>
      <c r="J627" s="58">
        <v>0.55000000000000004</v>
      </c>
      <c r="K627" s="58">
        <v>6</v>
      </c>
      <c r="L627" s="58">
        <v>200</v>
      </c>
      <c r="M627" s="58">
        <v>40</v>
      </c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</row>
    <row r="628" spans="1:26" ht="14.25" customHeight="1">
      <c r="A628" s="59" t="s">
        <v>2371</v>
      </c>
      <c r="B628" s="58" t="s">
        <v>1939</v>
      </c>
      <c r="C628" s="58" t="s">
        <v>3</v>
      </c>
      <c r="D628" s="58" t="s">
        <v>155</v>
      </c>
      <c r="E628" s="58" t="s">
        <v>155</v>
      </c>
      <c r="F628" s="58" t="s">
        <v>1729</v>
      </c>
      <c r="G628" s="58">
        <v>40</v>
      </c>
      <c r="H628" s="58">
        <v>6</v>
      </c>
      <c r="I628" s="58">
        <v>75</v>
      </c>
      <c r="J628" s="58">
        <v>0.55000000000000004</v>
      </c>
      <c r="K628" s="58">
        <v>3</v>
      </c>
      <c r="L628" s="58">
        <v>200</v>
      </c>
      <c r="M628" s="58">
        <v>40</v>
      </c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</row>
    <row r="629" spans="1:26" ht="14.25" customHeight="1">
      <c r="A629" s="59" t="s">
        <v>2372</v>
      </c>
      <c r="B629" s="58" t="s">
        <v>1933</v>
      </c>
      <c r="C629" s="58" t="s">
        <v>3</v>
      </c>
      <c r="D629" s="58" t="s">
        <v>155</v>
      </c>
      <c r="E629" s="58" t="s">
        <v>155</v>
      </c>
      <c r="F629" s="58" t="s">
        <v>1729</v>
      </c>
      <c r="G629" s="58">
        <v>50</v>
      </c>
      <c r="H629" s="58">
        <v>6</v>
      </c>
      <c r="I629" s="58">
        <v>75</v>
      </c>
      <c r="J629" s="58">
        <v>0.7</v>
      </c>
      <c r="K629" s="58">
        <v>6</v>
      </c>
      <c r="L629" s="58">
        <v>200</v>
      </c>
      <c r="M629" s="58">
        <v>50</v>
      </c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</row>
    <row r="630" spans="1:26" ht="14.25" customHeight="1">
      <c r="A630" s="59" t="s">
        <v>2373</v>
      </c>
      <c r="B630" s="58" t="s">
        <v>784</v>
      </c>
      <c r="C630" s="58" t="s">
        <v>3</v>
      </c>
      <c r="D630" s="58" t="s">
        <v>155</v>
      </c>
      <c r="E630" s="58" t="s">
        <v>155</v>
      </c>
      <c r="F630" s="58" t="s">
        <v>1729</v>
      </c>
      <c r="G630" s="58">
        <v>50</v>
      </c>
      <c r="H630" s="58">
        <v>6</v>
      </c>
      <c r="I630" s="58">
        <v>75</v>
      </c>
      <c r="J630" s="58">
        <v>0.7</v>
      </c>
      <c r="K630" s="58">
        <v>3</v>
      </c>
      <c r="L630" s="58">
        <v>100</v>
      </c>
      <c r="M630" s="58">
        <v>50</v>
      </c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</row>
    <row r="631" spans="1:26" ht="14.25" customHeight="1">
      <c r="A631" s="59" t="s">
        <v>2374</v>
      </c>
      <c r="B631" s="58" t="s">
        <v>1937</v>
      </c>
      <c r="C631" s="58" t="s">
        <v>3</v>
      </c>
      <c r="D631" s="58" t="s">
        <v>155</v>
      </c>
      <c r="E631" s="58" t="s">
        <v>155</v>
      </c>
      <c r="F631" s="58" t="s">
        <v>1729</v>
      </c>
      <c r="G631" s="58">
        <v>50</v>
      </c>
      <c r="H631" s="58">
        <v>6</v>
      </c>
      <c r="I631" s="58">
        <v>75</v>
      </c>
      <c r="J631" s="58">
        <v>0.7</v>
      </c>
      <c r="K631" s="58">
        <v>6</v>
      </c>
      <c r="L631" s="58">
        <v>100</v>
      </c>
      <c r="M631" s="58">
        <v>50</v>
      </c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</row>
    <row r="632" spans="1:26" ht="14.25" customHeight="1">
      <c r="A632" s="59" t="s">
        <v>2375</v>
      </c>
      <c r="B632" s="58" t="s">
        <v>1939</v>
      </c>
      <c r="C632" s="58" t="s">
        <v>3</v>
      </c>
      <c r="D632" s="58" t="s">
        <v>155</v>
      </c>
      <c r="E632" s="58" t="s">
        <v>155</v>
      </c>
      <c r="F632" s="58" t="s">
        <v>1729</v>
      </c>
      <c r="G632" s="58">
        <v>50</v>
      </c>
      <c r="H632" s="58">
        <v>6</v>
      </c>
      <c r="I632" s="58">
        <v>75</v>
      </c>
      <c r="J632" s="58">
        <v>0.7</v>
      </c>
      <c r="K632" s="58">
        <v>3</v>
      </c>
      <c r="L632" s="58">
        <v>100</v>
      </c>
      <c r="M632" s="58">
        <v>50</v>
      </c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</row>
    <row r="633" spans="1:26" ht="14.25" customHeight="1">
      <c r="A633" s="59" t="s">
        <v>2376</v>
      </c>
      <c r="B633" s="58" t="s">
        <v>1933</v>
      </c>
      <c r="C633" s="58" t="s">
        <v>3</v>
      </c>
      <c r="D633" s="58" t="s">
        <v>155</v>
      </c>
      <c r="E633" s="58" t="s">
        <v>155</v>
      </c>
      <c r="F633" s="58" t="s">
        <v>1729</v>
      </c>
      <c r="G633" s="58">
        <v>60</v>
      </c>
      <c r="H633" s="58">
        <v>6</v>
      </c>
      <c r="I633" s="58">
        <v>75</v>
      </c>
      <c r="J633" s="58">
        <v>0.7</v>
      </c>
      <c r="K633" s="58">
        <v>6</v>
      </c>
      <c r="L633" s="58">
        <v>200</v>
      </c>
      <c r="M633" s="58">
        <v>60</v>
      </c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</row>
    <row r="634" spans="1:26" ht="14.25" customHeight="1">
      <c r="A634" s="59" t="s">
        <v>2377</v>
      </c>
      <c r="B634" s="58" t="s">
        <v>784</v>
      </c>
      <c r="C634" s="58" t="s">
        <v>3</v>
      </c>
      <c r="D634" s="58" t="s">
        <v>155</v>
      </c>
      <c r="E634" s="58" t="s">
        <v>155</v>
      </c>
      <c r="F634" s="58" t="s">
        <v>1729</v>
      </c>
      <c r="G634" s="58">
        <v>60</v>
      </c>
      <c r="H634" s="58">
        <v>6</v>
      </c>
      <c r="I634" s="58">
        <v>75</v>
      </c>
      <c r="J634" s="58">
        <v>0.7</v>
      </c>
      <c r="K634" s="58">
        <v>3</v>
      </c>
      <c r="L634" s="58">
        <v>100</v>
      </c>
      <c r="M634" s="58">
        <v>60</v>
      </c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</row>
    <row r="635" spans="1:26" ht="14.25" customHeight="1">
      <c r="A635" s="59" t="s">
        <v>2378</v>
      </c>
      <c r="B635" s="58" t="s">
        <v>1937</v>
      </c>
      <c r="C635" s="58" t="s">
        <v>3</v>
      </c>
      <c r="D635" s="58" t="s">
        <v>155</v>
      </c>
      <c r="E635" s="58" t="s">
        <v>155</v>
      </c>
      <c r="F635" s="58" t="s">
        <v>1729</v>
      </c>
      <c r="G635" s="58">
        <v>60</v>
      </c>
      <c r="H635" s="58">
        <v>6</v>
      </c>
      <c r="I635" s="58">
        <v>75</v>
      </c>
      <c r="J635" s="58">
        <v>0.7</v>
      </c>
      <c r="K635" s="58">
        <v>6</v>
      </c>
      <c r="L635" s="58">
        <v>100</v>
      </c>
      <c r="M635" s="58">
        <v>60</v>
      </c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</row>
    <row r="636" spans="1:26" ht="14.25" customHeight="1">
      <c r="A636" s="59" t="s">
        <v>2379</v>
      </c>
      <c r="B636" s="58" t="s">
        <v>1939</v>
      </c>
      <c r="C636" s="58" t="s">
        <v>3</v>
      </c>
      <c r="D636" s="58" t="s">
        <v>155</v>
      </c>
      <c r="E636" s="58" t="s">
        <v>155</v>
      </c>
      <c r="F636" s="58" t="s">
        <v>1729</v>
      </c>
      <c r="G636" s="58">
        <v>60</v>
      </c>
      <c r="H636" s="58">
        <v>6</v>
      </c>
      <c r="I636" s="58">
        <v>75</v>
      </c>
      <c r="J636" s="58">
        <v>0.7</v>
      </c>
      <c r="K636" s="58">
        <v>3</v>
      </c>
      <c r="L636" s="58">
        <v>100</v>
      </c>
      <c r="M636" s="58">
        <v>60</v>
      </c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</row>
    <row r="637" spans="1:26" ht="14.25" customHeight="1">
      <c r="A637" s="59" t="s">
        <v>2380</v>
      </c>
      <c r="B637" s="58" t="s">
        <v>1933</v>
      </c>
      <c r="C637" s="58" t="s">
        <v>3</v>
      </c>
      <c r="D637" s="58" t="s">
        <v>155</v>
      </c>
      <c r="E637" s="58" t="s">
        <v>155</v>
      </c>
      <c r="F637" s="58" t="s">
        <v>1729</v>
      </c>
      <c r="G637" s="58">
        <v>20</v>
      </c>
      <c r="H637" s="58">
        <v>8</v>
      </c>
      <c r="I637" s="58">
        <v>150</v>
      </c>
      <c r="J637" s="58">
        <v>0.55000000000000004</v>
      </c>
      <c r="K637" s="58">
        <v>8</v>
      </c>
      <c r="L637" s="58">
        <v>200</v>
      </c>
      <c r="M637" s="58">
        <v>20</v>
      </c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</row>
    <row r="638" spans="1:26" ht="14.25" customHeight="1">
      <c r="A638" s="59" t="s">
        <v>2381</v>
      </c>
      <c r="B638" s="58" t="s">
        <v>784</v>
      </c>
      <c r="C638" s="58" t="s">
        <v>3</v>
      </c>
      <c r="D638" s="58" t="s">
        <v>155</v>
      </c>
      <c r="E638" s="58" t="s">
        <v>155</v>
      </c>
      <c r="F638" s="58" t="s">
        <v>1729</v>
      </c>
      <c r="G638" s="58">
        <v>20</v>
      </c>
      <c r="H638" s="58">
        <v>8</v>
      </c>
      <c r="I638" s="58">
        <v>150</v>
      </c>
      <c r="J638" s="58">
        <v>0.55000000000000004</v>
      </c>
      <c r="K638" s="58">
        <v>4</v>
      </c>
      <c r="L638" s="58">
        <v>200</v>
      </c>
      <c r="M638" s="58">
        <v>20</v>
      </c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</row>
    <row r="639" spans="1:26" ht="14.25" customHeight="1">
      <c r="A639" s="59" t="s">
        <v>2382</v>
      </c>
      <c r="B639" s="58" t="s">
        <v>1132</v>
      </c>
      <c r="C639" s="58" t="s">
        <v>3</v>
      </c>
      <c r="D639" s="58" t="s">
        <v>155</v>
      </c>
      <c r="E639" s="58" t="s">
        <v>155</v>
      </c>
      <c r="F639" s="58" t="s">
        <v>1729</v>
      </c>
      <c r="G639" s="58">
        <v>20</v>
      </c>
      <c r="H639" s="58">
        <v>8</v>
      </c>
      <c r="I639" s="58">
        <v>150</v>
      </c>
      <c r="J639" s="58">
        <v>0.55000000000000004</v>
      </c>
      <c r="K639" s="58">
        <v>8</v>
      </c>
      <c r="L639" s="58">
        <v>200</v>
      </c>
      <c r="M639" s="58">
        <v>20</v>
      </c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</row>
    <row r="640" spans="1:26" ht="14.25" customHeight="1">
      <c r="A640" s="59" t="s">
        <v>2383</v>
      </c>
      <c r="B640" s="58" t="s">
        <v>1132</v>
      </c>
      <c r="C640" s="58" t="s">
        <v>3</v>
      </c>
      <c r="D640" s="58" t="s">
        <v>155</v>
      </c>
      <c r="E640" s="58" t="s">
        <v>155</v>
      </c>
      <c r="F640" s="58" t="s">
        <v>1729</v>
      </c>
      <c r="G640" s="58">
        <v>20</v>
      </c>
      <c r="H640" s="58">
        <v>8</v>
      </c>
      <c r="I640" s="58">
        <v>150</v>
      </c>
      <c r="J640" s="58">
        <v>0.55000000000000004</v>
      </c>
      <c r="K640" s="58">
        <v>4</v>
      </c>
      <c r="L640" s="58">
        <v>200</v>
      </c>
      <c r="M640" s="58">
        <v>20</v>
      </c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</row>
    <row r="641" spans="1:26" ht="14.25" customHeight="1">
      <c r="A641" s="59" t="s">
        <v>2384</v>
      </c>
      <c r="B641" s="58" t="s">
        <v>1937</v>
      </c>
      <c r="C641" s="58" t="s">
        <v>3</v>
      </c>
      <c r="D641" s="58" t="s">
        <v>155</v>
      </c>
      <c r="E641" s="58" t="s">
        <v>155</v>
      </c>
      <c r="F641" s="58" t="s">
        <v>1729</v>
      </c>
      <c r="G641" s="58">
        <v>20</v>
      </c>
      <c r="H641" s="58">
        <v>8</v>
      </c>
      <c r="I641" s="58">
        <v>150</v>
      </c>
      <c r="J641" s="58">
        <v>0.55000000000000004</v>
      </c>
      <c r="K641" s="58">
        <v>8</v>
      </c>
      <c r="L641" s="58">
        <v>200</v>
      </c>
      <c r="M641" s="58">
        <v>20</v>
      </c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</row>
    <row r="642" spans="1:26" ht="14.25" customHeight="1">
      <c r="A642" s="59" t="s">
        <v>2385</v>
      </c>
      <c r="B642" s="58" t="s">
        <v>1939</v>
      </c>
      <c r="C642" s="58" t="s">
        <v>3</v>
      </c>
      <c r="D642" s="58" t="s">
        <v>155</v>
      </c>
      <c r="E642" s="58" t="s">
        <v>155</v>
      </c>
      <c r="F642" s="58" t="s">
        <v>1729</v>
      </c>
      <c r="G642" s="58">
        <v>20</v>
      </c>
      <c r="H642" s="58">
        <v>8</v>
      </c>
      <c r="I642" s="58">
        <v>150</v>
      </c>
      <c r="J642" s="58">
        <v>0.55000000000000004</v>
      </c>
      <c r="K642" s="58">
        <v>4</v>
      </c>
      <c r="L642" s="58">
        <v>200</v>
      </c>
      <c r="M642" s="58">
        <v>20</v>
      </c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</row>
    <row r="643" spans="1:26" ht="14.25" customHeight="1">
      <c r="A643" s="59" t="s">
        <v>2386</v>
      </c>
      <c r="B643" s="58" t="s">
        <v>1933</v>
      </c>
      <c r="C643" s="58" t="s">
        <v>3</v>
      </c>
      <c r="D643" s="58" t="s">
        <v>155</v>
      </c>
      <c r="E643" s="58" t="s">
        <v>155</v>
      </c>
      <c r="F643" s="58" t="s">
        <v>1729</v>
      </c>
      <c r="G643" s="58">
        <v>30</v>
      </c>
      <c r="H643" s="58">
        <v>8</v>
      </c>
      <c r="I643" s="58">
        <v>150</v>
      </c>
      <c r="J643" s="58">
        <v>0.55000000000000004</v>
      </c>
      <c r="K643" s="58">
        <v>8</v>
      </c>
      <c r="L643" s="58">
        <v>200</v>
      </c>
      <c r="M643" s="58">
        <v>30</v>
      </c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</row>
    <row r="644" spans="1:26" ht="14.25" customHeight="1">
      <c r="A644" s="59" t="s">
        <v>2387</v>
      </c>
      <c r="B644" s="58" t="s">
        <v>784</v>
      </c>
      <c r="C644" s="58" t="s">
        <v>3</v>
      </c>
      <c r="D644" s="58" t="s">
        <v>155</v>
      </c>
      <c r="E644" s="58" t="s">
        <v>155</v>
      </c>
      <c r="F644" s="58" t="s">
        <v>1729</v>
      </c>
      <c r="G644" s="58">
        <v>30</v>
      </c>
      <c r="H644" s="58">
        <v>8</v>
      </c>
      <c r="I644" s="58">
        <v>150</v>
      </c>
      <c r="J644" s="58">
        <v>0.55000000000000004</v>
      </c>
      <c r="K644" s="58">
        <v>4</v>
      </c>
      <c r="L644" s="58">
        <v>200</v>
      </c>
      <c r="M644" s="58">
        <v>30</v>
      </c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</row>
    <row r="645" spans="1:26" ht="14.25" customHeight="1">
      <c r="A645" s="59" t="s">
        <v>2388</v>
      </c>
      <c r="B645" s="58" t="s">
        <v>1132</v>
      </c>
      <c r="C645" s="58" t="s">
        <v>3</v>
      </c>
      <c r="D645" s="58" t="s">
        <v>155</v>
      </c>
      <c r="E645" s="58" t="s">
        <v>155</v>
      </c>
      <c r="F645" s="58" t="s">
        <v>1729</v>
      </c>
      <c r="G645" s="58">
        <v>30</v>
      </c>
      <c r="H645" s="58">
        <v>8</v>
      </c>
      <c r="I645" s="58">
        <v>150</v>
      </c>
      <c r="J645" s="58">
        <v>0.55000000000000004</v>
      </c>
      <c r="K645" s="58">
        <v>8</v>
      </c>
      <c r="L645" s="58">
        <v>200</v>
      </c>
      <c r="M645" s="58">
        <v>30</v>
      </c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</row>
    <row r="646" spans="1:26" ht="14.25" customHeight="1">
      <c r="A646" s="59" t="s">
        <v>2389</v>
      </c>
      <c r="B646" s="58" t="s">
        <v>1132</v>
      </c>
      <c r="C646" s="58" t="s">
        <v>3</v>
      </c>
      <c r="D646" s="58" t="s">
        <v>155</v>
      </c>
      <c r="E646" s="58" t="s">
        <v>155</v>
      </c>
      <c r="F646" s="58" t="s">
        <v>1729</v>
      </c>
      <c r="G646" s="58">
        <v>30</v>
      </c>
      <c r="H646" s="58">
        <v>8</v>
      </c>
      <c r="I646" s="58">
        <v>150</v>
      </c>
      <c r="J646" s="58">
        <v>0.55000000000000004</v>
      </c>
      <c r="K646" s="58">
        <v>4</v>
      </c>
      <c r="L646" s="58">
        <v>200</v>
      </c>
      <c r="M646" s="58">
        <v>30</v>
      </c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</row>
    <row r="647" spans="1:26" ht="14.25" customHeight="1">
      <c r="A647" s="59" t="s">
        <v>2390</v>
      </c>
      <c r="B647" s="58" t="s">
        <v>1937</v>
      </c>
      <c r="C647" s="58" t="s">
        <v>3</v>
      </c>
      <c r="D647" s="58" t="s">
        <v>155</v>
      </c>
      <c r="E647" s="58" t="s">
        <v>155</v>
      </c>
      <c r="F647" s="58" t="s">
        <v>1729</v>
      </c>
      <c r="G647" s="58">
        <v>30</v>
      </c>
      <c r="H647" s="58">
        <v>8</v>
      </c>
      <c r="I647" s="58">
        <v>150</v>
      </c>
      <c r="J647" s="58">
        <v>0.55000000000000004</v>
      </c>
      <c r="K647" s="58">
        <v>8</v>
      </c>
      <c r="L647" s="58">
        <v>200</v>
      </c>
      <c r="M647" s="58">
        <v>30</v>
      </c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</row>
    <row r="648" spans="1:26" ht="14.25" customHeight="1">
      <c r="A648" s="59" t="s">
        <v>2391</v>
      </c>
      <c r="B648" s="58" t="s">
        <v>1939</v>
      </c>
      <c r="C648" s="58" t="s">
        <v>3</v>
      </c>
      <c r="D648" s="58" t="s">
        <v>155</v>
      </c>
      <c r="E648" s="58" t="s">
        <v>155</v>
      </c>
      <c r="F648" s="58" t="s">
        <v>1729</v>
      </c>
      <c r="G648" s="58">
        <v>30</v>
      </c>
      <c r="H648" s="58">
        <v>8</v>
      </c>
      <c r="I648" s="58">
        <v>150</v>
      </c>
      <c r="J648" s="58">
        <v>0.55000000000000004</v>
      </c>
      <c r="K648" s="58">
        <v>4</v>
      </c>
      <c r="L648" s="58">
        <v>200</v>
      </c>
      <c r="M648" s="58">
        <v>30</v>
      </c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</row>
    <row r="649" spans="1:26" ht="14.25" customHeight="1">
      <c r="A649" s="59" t="s">
        <v>2392</v>
      </c>
      <c r="B649" s="58" t="s">
        <v>1933</v>
      </c>
      <c r="C649" s="58" t="s">
        <v>3</v>
      </c>
      <c r="D649" s="58" t="s">
        <v>155</v>
      </c>
      <c r="E649" s="58" t="s">
        <v>155</v>
      </c>
      <c r="F649" s="58" t="s">
        <v>1729</v>
      </c>
      <c r="G649" s="58">
        <v>40</v>
      </c>
      <c r="H649" s="58">
        <v>8</v>
      </c>
      <c r="I649" s="58">
        <v>150</v>
      </c>
      <c r="J649" s="58">
        <v>0.55000000000000004</v>
      </c>
      <c r="K649" s="58">
        <v>8</v>
      </c>
      <c r="L649" s="58">
        <v>200</v>
      </c>
      <c r="M649" s="58">
        <v>40</v>
      </c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</row>
    <row r="650" spans="1:26" ht="14.25" customHeight="1">
      <c r="A650" s="59" t="s">
        <v>2393</v>
      </c>
      <c r="B650" s="58" t="s">
        <v>784</v>
      </c>
      <c r="C650" s="58" t="s">
        <v>3</v>
      </c>
      <c r="D650" s="58" t="s">
        <v>155</v>
      </c>
      <c r="E650" s="58" t="s">
        <v>155</v>
      </c>
      <c r="F650" s="58" t="s">
        <v>1729</v>
      </c>
      <c r="G650" s="58">
        <v>40</v>
      </c>
      <c r="H650" s="58">
        <v>8</v>
      </c>
      <c r="I650" s="58">
        <v>150</v>
      </c>
      <c r="J650" s="58">
        <v>0.55000000000000004</v>
      </c>
      <c r="K650" s="58">
        <v>4</v>
      </c>
      <c r="L650" s="58">
        <v>200</v>
      </c>
      <c r="M650" s="58">
        <v>40</v>
      </c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</row>
    <row r="651" spans="1:26" ht="14.25" customHeight="1">
      <c r="A651" s="59" t="s">
        <v>2394</v>
      </c>
      <c r="B651" s="58" t="s">
        <v>1132</v>
      </c>
      <c r="C651" s="58" t="s">
        <v>3</v>
      </c>
      <c r="D651" s="58" t="s">
        <v>155</v>
      </c>
      <c r="E651" s="58" t="s">
        <v>155</v>
      </c>
      <c r="F651" s="58" t="s">
        <v>1729</v>
      </c>
      <c r="G651" s="58">
        <v>40</v>
      </c>
      <c r="H651" s="58">
        <v>8</v>
      </c>
      <c r="I651" s="58">
        <v>150</v>
      </c>
      <c r="J651" s="58">
        <v>0.55000000000000004</v>
      </c>
      <c r="K651" s="58">
        <v>8</v>
      </c>
      <c r="L651" s="58">
        <v>200</v>
      </c>
      <c r="M651" s="58">
        <v>40</v>
      </c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</row>
    <row r="652" spans="1:26" ht="14.25" customHeight="1">
      <c r="A652" s="59" t="s">
        <v>2395</v>
      </c>
      <c r="B652" s="58" t="s">
        <v>1132</v>
      </c>
      <c r="C652" s="58" t="s">
        <v>3</v>
      </c>
      <c r="D652" s="58" t="s">
        <v>155</v>
      </c>
      <c r="E652" s="58" t="s">
        <v>155</v>
      </c>
      <c r="F652" s="58" t="s">
        <v>1729</v>
      </c>
      <c r="G652" s="58">
        <v>40</v>
      </c>
      <c r="H652" s="58">
        <v>8</v>
      </c>
      <c r="I652" s="58">
        <v>150</v>
      </c>
      <c r="J652" s="58">
        <v>0.55000000000000004</v>
      </c>
      <c r="K652" s="58">
        <v>4</v>
      </c>
      <c r="L652" s="58">
        <v>200</v>
      </c>
      <c r="M652" s="58">
        <v>40</v>
      </c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</row>
    <row r="653" spans="1:26" ht="14.25" customHeight="1">
      <c r="A653" s="59" t="s">
        <v>2396</v>
      </c>
      <c r="B653" s="58" t="s">
        <v>1937</v>
      </c>
      <c r="C653" s="58" t="s">
        <v>3</v>
      </c>
      <c r="D653" s="58" t="s">
        <v>155</v>
      </c>
      <c r="E653" s="58" t="s">
        <v>155</v>
      </c>
      <c r="F653" s="58" t="s">
        <v>1729</v>
      </c>
      <c r="G653" s="58">
        <v>40</v>
      </c>
      <c r="H653" s="58">
        <v>8</v>
      </c>
      <c r="I653" s="58">
        <v>150</v>
      </c>
      <c r="J653" s="58">
        <v>0.55000000000000004</v>
      </c>
      <c r="K653" s="58">
        <v>8</v>
      </c>
      <c r="L653" s="58">
        <v>200</v>
      </c>
      <c r="M653" s="58">
        <v>40</v>
      </c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</row>
    <row r="654" spans="1:26" ht="14.25" customHeight="1">
      <c r="A654" s="59" t="s">
        <v>2397</v>
      </c>
      <c r="B654" s="58" t="s">
        <v>1939</v>
      </c>
      <c r="C654" s="58" t="s">
        <v>3</v>
      </c>
      <c r="D654" s="58" t="s">
        <v>155</v>
      </c>
      <c r="E654" s="58" t="s">
        <v>155</v>
      </c>
      <c r="F654" s="58" t="s">
        <v>1729</v>
      </c>
      <c r="G654" s="58">
        <v>40</v>
      </c>
      <c r="H654" s="58">
        <v>8</v>
      </c>
      <c r="I654" s="58">
        <v>150</v>
      </c>
      <c r="J654" s="58">
        <v>0.55000000000000004</v>
      </c>
      <c r="K654" s="58">
        <v>4</v>
      </c>
      <c r="L654" s="58">
        <v>200</v>
      </c>
      <c r="M654" s="58">
        <v>40</v>
      </c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</row>
    <row r="655" spans="1:26" ht="14.25" customHeight="1">
      <c r="A655" s="59" t="s">
        <v>2398</v>
      </c>
      <c r="B655" s="58" t="s">
        <v>1933</v>
      </c>
      <c r="C655" s="58" t="s">
        <v>3</v>
      </c>
      <c r="D655" s="58" t="s">
        <v>155</v>
      </c>
      <c r="E655" s="58" t="s">
        <v>155</v>
      </c>
      <c r="F655" s="58" t="s">
        <v>1729</v>
      </c>
      <c r="G655" s="58">
        <v>45</v>
      </c>
      <c r="H655" s="58">
        <v>8</v>
      </c>
      <c r="I655" s="58">
        <v>150</v>
      </c>
      <c r="J655" s="58">
        <v>0.55000000000000004</v>
      </c>
      <c r="K655" s="58">
        <v>8</v>
      </c>
      <c r="L655" s="58">
        <v>100</v>
      </c>
      <c r="M655" s="58">
        <v>45</v>
      </c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</row>
    <row r="656" spans="1:26" ht="14.25" customHeight="1">
      <c r="A656" s="59" t="s">
        <v>2399</v>
      </c>
      <c r="B656" s="58" t="s">
        <v>784</v>
      </c>
      <c r="C656" s="58" t="s">
        <v>3</v>
      </c>
      <c r="D656" s="58" t="s">
        <v>155</v>
      </c>
      <c r="E656" s="58" t="s">
        <v>155</v>
      </c>
      <c r="F656" s="58" t="s">
        <v>1729</v>
      </c>
      <c r="G656" s="58">
        <v>45</v>
      </c>
      <c r="H656" s="58">
        <v>8</v>
      </c>
      <c r="I656" s="58">
        <v>150</v>
      </c>
      <c r="J656" s="58">
        <v>0.55000000000000004</v>
      </c>
      <c r="K656" s="58">
        <v>4</v>
      </c>
      <c r="L656" s="58">
        <v>100</v>
      </c>
      <c r="M656" s="58">
        <v>45</v>
      </c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</row>
    <row r="657" spans="1:26" ht="14.25" customHeight="1">
      <c r="A657" s="59" t="s">
        <v>2400</v>
      </c>
      <c r="B657" s="58" t="s">
        <v>1937</v>
      </c>
      <c r="C657" s="58" t="s">
        <v>3</v>
      </c>
      <c r="D657" s="58" t="s">
        <v>155</v>
      </c>
      <c r="E657" s="58" t="s">
        <v>155</v>
      </c>
      <c r="F657" s="58" t="s">
        <v>1729</v>
      </c>
      <c r="G657" s="58">
        <v>45</v>
      </c>
      <c r="H657" s="58">
        <v>8</v>
      </c>
      <c r="I657" s="58">
        <v>150</v>
      </c>
      <c r="J657" s="58">
        <v>0.55000000000000004</v>
      </c>
      <c r="K657" s="58">
        <v>8</v>
      </c>
      <c r="L657" s="58">
        <v>200</v>
      </c>
      <c r="M657" s="58">
        <v>45</v>
      </c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</row>
    <row r="658" spans="1:26" ht="14.25" customHeight="1">
      <c r="A658" s="59" t="s">
        <v>2401</v>
      </c>
      <c r="B658" s="58" t="s">
        <v>1939</v>
      </c>
      <c r="C658" s="58" t="s">
        <v>3</v>
      </c>
      <c r="D658" s="58" t="s">
        <v>155</v>
      </c>
      <c r="E658" s="58" t="s">
        <v>155</v>
      </c>
      <c r="F658" s="58" t="s">
        <v>1729</v>
      </c>
      <c r="G658" s="58">
        <v>45</v>
      </c>
      <c r="H658" s="58">
        <v>8</v>
      </c>
      <c r="I658" s="58">
        <v>150</v>
      </c>
      <c r="J658" s="58">
        <v>0.55000000000000004</v>
      </c>
      <c r="K658" s="58">
        <v>4</v>
      </c>
      <c r="L658" s="58">
        <v>100</v>
      </c>
      <c r="M658" s="58">
        <v>45</v>
      </c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</row>
    <row r="659" spans="1:26" ht="14.25" customHeight="1">
      <c r="A659" s="59" t="s">
        <v>2402</v>
      </c>
      <c r="B659" s="58" t="s">
        <v>1933</v>
      </c>
      <c r="C659" s="58" t="s">
        <v>3</v>
      </c>
      <c r="D659" s="58" t="s">
        <v>155</v>
      </c>
      <c r="E659" s="58" t="s">
        <v>155</v>
      </c>
      <c r="F659" s="58" t="s">
        <v>1729</v>
      </c>
      <c r="G659" s="58">
        <v>60</v>
      </c>
      <c r="H659" s="58">
        <v>10</v>
      </c>
      <c r="I659" s="58">
        <v>150</v>
      </c>
      <c r="J659" s="58">
        <v>0.56999999999999995</v>
      </c>
      <c r="K659" s="58">
        <v>10</v>
      </c>
      <c r="L659" s="58">
        <v>220</v>
      </c>
      <c r="M659" s="58">
        <v>60</v>
      </c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</row>
    <row r="660" spans="1:26" ht="14.25" customHeight="1">
      <c r="A660" s="59" t="s">
        <v>2403</v>
      </c>
      <c r="B660" s="58" t="s">
        <v>1750</v>
      </c>
      <c r="C660" s="58" t="s">
        <v>3</v>
      </c>
      <c r="D660" s="58" t="s">
        <v>155</v>
      </c>
      <c r="E660" s="58" t="s">
        <v>155</v>
      </c>
      <c r="F660" s="58" t="s">
        <v>1729</v>
      </c>
      <c r="G660" s="58">
        <v>20</v>
      </c>
      <c r="H660" s="58">
        <v>1</v>
      </c>
      <c r="I660" s="58">
        <v>30</v>
      </c>
      <c r="J660" s="58">
        <v>0.5</v>
      </c>
      <c r="K660" s="58">
        <v>1</v>
      </c>
      <c r="L660" s="58">
        <v>200</v>
      </c>
      <c r="M660" s="58">
        <v>20</v>
      </c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</row>
    <row r="661" spans="1:26" ht="14.25" customHeight="1">
      <c r="A661" s="59" t="s">
        <v>2404</v>
      </c>
      <c r="B661" s="58" t="s">
        <v>1769</v>
      </c>
      <c r="C661" s="58" t="s">
        <v>3</v>
      </c>
      <c r="D661" s="58" t="s">
        <v>155</v>
      </c>
      <c r="E661" s="58" t="s">
        <v>155</v>
      </c>
      <c r="F661" s="58" t="s">
        <v>1729</v>
      </c>
      <c r="G661" s="58">
        <v>20</v>
      </c>
      <c r="H661" s="58">
        <v>1</v>
      </c>
      <c r="I661" s="58">
        <v>30</v>
      </c>
      <c r="J661" s="58">
        <v>0.5</v>
      </c>
      <c r="K661" s="58">
        <v>1</v>
      </c>
      <c r="L661" s="58">
        <v>100</v>
      </c>
      <c r="M661" s="58">
        <v>20</v>
      </c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</row>
    <row r="662" spans="1:26" ht="14.25" customHeight="1">
      <c r="A662" s="59" t="s">
        <v>2405</v>
      </c>
      <c r="B662" s="58" t="s">
        <v>1750</v>
      </c>
      <c r="C662" s="58" t="s">
        <v>3</v>
      </c>
      <c r="D662" s="58" t="s">
        <v>155</v>
      </c>
      <c r="E662" s="58" t="s">
        <v>155</v>
      </c>
      <c r="F662" s="58" t="s">
        <v>1729</v>
      </c>
      <c r="G662" s="58">
        <v>30</v>
      </c>
      <c r="H662" s="58">
        <v>1</v>
      </c>
      <c r="I662" s="58">
        <v>30</v>
      </c>
      <c r="J662" s="58">
        <v>0.5</v>
      </c>
      <c r="K662" s="58">
        <v>1</v>
      </c>
      <c r="L662" s="58">
        <v>200</v>
      </c>
      <c r="M662" s="58">
        <v>30</v>
      </c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</row>
    <row r="663" spans="1:26" ht="14.25" customHeight="1">
      <c r="A663" s="59" t="s">
        <v>2406</v>
      </c>
      <c r="B663" s="58" t="s">
        <v>1769</v>
      </c>
      <c r="C663" s="58" t="s">
        <v>3</v>
      </c>
      <c r="D663" s="58" t="s">
        <v>155</v>
      </c>
      <c r="E663" s="58" t="s">
        <v>155</v>
      </c>
      <c r="F663" s="58" t="s">
        <v>1729</v>
      </c>
      <c r="G663" s="58">
        <v>30</v>
      </c>
      <c r="H663" s="58">
        <v>1</v>
      </c>
      <c r="I663" s="58">
        <v>30</v>
      </c>
      <c r="J663" s="58">
        <v>0.5</v>
      </c>
      <c r="K663" s="58">
        <v>1</v>
      </c>
      <c r="L663" s="58">
        <v>100</v>
      </c>
      <c r="M663" s="58">
        <v>30</v>
      </c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</row>
    <row r="664" spans="1:26" ht="14.25" customHeight="1">
      <c r="A664" s="59" t="s">
        <v>2407</v>
      </c>
      <c r="B664" s="58" t="s">
        <v>1750</v>
      </c>
      <c r="C664" s="58" t="s">
        <v>3</v>
      </c>
      <c r="D664" s="58" t="s">
        <v>155</v>
      </c>
      <c r="E664" s="58" t="s">
        <v>155</v>
      </c>
      <c r="F664" s="58" t="s">
        <v>1729</v>
      </c>
      <c r="G664" s="58">
        <v>40</v>
      </c>
      <c r="H664" s="58">
        <v>1</v>
      </c>
      <c r="I664" s="58">
        <v>30</v>
      </c>
      <c r="J664" s="58">
        <v>0.5</v>
      </c>
      <c r="K664" s="58">
        <v>1</v>
      </c>
      <c r="L664" s="58">
        <v>200</v>
      </c>
      <c r="M664" s="58">
        <v>40</v>
      </c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</row>
    <row r="665" spans="1:26" ht="14.25" customHeight="1">
      <c r="A665" s="59" t="s">
        <v>2408</v>
      </c>
      <c r="B665" s="58" t="s">
        <v>1769</v>
      </c>
      <c r="C665" s="58" t="s">
        <v>3</v>
      </c>
      <c r="D665" s="58" t="s">
        <v>155</v>
      </c>
      <c r="E665" s="58" t="s">
        <v>155</v>
      </c>
      <c r="F665" s="58" t="s">
        <v>1729</v>
      </c>
      <c r="G665" s="58">
        <v>40</v>
      </c>
      <c r="H665" s="58">
        <v>1</v>
      </c>
      <c r="I665" s="58">
        <v>30</v>
      </c>
      <c r="J665" s="58">
        <v>0.5</v>
      </c>
      <c r="K665" s="58">
        <v>1</v>
      </c>
      <c r="L665" s="58">
        <v>100</v>
      </c>
      <c r="M665" s="58">
        <v>40</v>
      </c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</row>
    <row r="666" spans="1:26" ht="14.25" customHeight="1">
      <c r="A666" s="59" t="s">
        <v>2409</v>
      </c>
      <c r="B666" s="58" t="s">
        <v>1750</v>
      </c>
      <c r="C666" s="58" t="s">
        <v>3</v>
      </c>
      <c r="D666" s="58" t="s">
        <v>155</v>
      </c>
      <c r="E666" s="58" t="s">
        <v>155</v>
      </c>
      <c r="F666" s="58" t="s">
        <v>1729</v>
      </c>
      <c r="G666" s="58">
        <v>50</v>
      </c>
      <c r="H666" s="58">
        <v>1</v>
      </c>
      <c r="I666" s="58">
        <v>30</v>
      </c>
      <c r="J666" s="58">
        <v>0.7</v>
      </c>
      <c r="K666" s="58">
        <v>1</v>
      </c>
      <c r="L666" s="58">
        <v>100</v>
      </c>
      <c r="M666" s="58">
        <v>50</v>
      </c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</row>
    <row r="667" spans="1:26" ht="14.25" customHeight="1">
      <c r="A667" s="59" t="s">
        <v>2410</v>
      </c>
      <c r="B667" s="58" t="s">
        <v>1769</v>
      </c>
      <c r="C667" s="58" t="s">
        <v>3</v>
      </c>
      <c r="D667" s="58" t="s">
        <v>155</v>
      </c>
      <c r="E667" s="58" t="s">
        <v>155</v>
      </c>
      <c r="F667" s="58" t="s">
        <v>1729</v>
      </c>
      <c r="G667" s="58">
        <v>50</v>
      </c>
      <c r="H667" s="58">
        <v>1</v>
      </c>
      <c r="I667" s="58">
        <v>30</v>
      </c>
      <c r="J667" s="58">
        <v>0.7</v>
      </c>
      <c r="K667" s="58">
        <v>1</v>
      </c>
      <c r="L667" s="58">
        <v>100</v>
      </c>
      <c r="M667" s="58">
        <v>50</v>
      </c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</row>
    <row r="668" spans="1:26" ht="14.25" customHeight="1">
      <c r="A668" s="59" t="s">
        <v>2411</v>
      </c>
      <c r="B668" s="58" t="s">
        <v>1750</v>
      </c>
      <c r="C668" s="58" t="s">
        <v>3</v>
      </c>
      <c r="D668" s="58" t="s">
        <v>155</v>
      </c>
      <c r="E668" s="58" t="s">
        <v>155</v>
      </c>
      <c r="F668" s="58" t="s">
        <v>1729</v>
      </c>
      <c r="G668" s="58">
        <v>60</v>
      </c>
      <c r="H668" s="58">
        <v>1</v>
      </c>
      <c r="I668" s="58">
        <v>30</v>
      </c>
      <c r="J668" s="58">
        <v>0.7</v>
      </c>
      <c r="K668" s="58">
        <v>1</v>
      </c>
      <c r="L668" s="58">
        <v>100</v>
      </c>
      <c r="M668" s="58">
        <v>60</v>
      </c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</row>
    <row r="669" spans="1:26" ht="14.25" customHeight="1">
      <c r="A669" s="59" t="s">
        <v>2412</v>
      </c>
      <c r="B669" s="58" t="s">
        <v>1769</v>
      </c>
      <c r="C669" s="58" t="s">
        <v>3</v>
      </c>
      <c r="D669" s="58" t="s">
        <v>155</v>
      </c>
      <c r="E669" s="58" t="s">
        <v>155</v>
      </c>
      <c r="F669" s="58" t="s">
        <v>1729</v>
      </c>
      <c r="G669" s="58">
        <v>60</v>
      </c>
      <c r="H669" s="58">
        <v>1</v>
      </c>
      <c r="I669" s="58">
        <v>30</v>
      </c>
      <c r="J669" s="58">
        <v>0.7</v>
      </c>
      <c r="K669" s="58">
        <v>1</v>
      </c>
      <c r="L669" s="58">
        <v>100</v>
      </c>
      <c r="M669" s="58">
        <v>60</v>
      </c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</row>
    <row r="670" spans="1:26" ht="14.25" customHeight="1">
      <c r="A670" s="59" t="s">
        <v>2413</v>
      </c>
      <c r="B670" s="58" t="s">
        <v>1750</v>
      </c>
      <c r="C670" s="58" t="s">
        <v>3</v>
      </c>
      <c r="D670" s="58" t="s">
        <v>155</v>
      </c>
      <c r="E670" s="58" t="s">
        <v>155</v>
      </c>
      <c r="F670" s="58" t="s">
        <v>1729</v>
      </c>
      <c r="G670" s="58">
        <v>20</v>
      </c>
      <c r="H670" s="58">
        <v>2</v>
      </c>
      <c r="I670" s="58">
        <v>50</v>
      </c>
      <c r="J670" s="58">
        <v>0.5</v>
      </c>
      <c r="K670" s="58">
        <v>2</v>
      </c>
      <c r="L670" s="58">
        <v>90</v>
      </c>
      <c r="M670" s="58">
        <v>20</v>
      </c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</row>
    <row r="671" spans="1:26" ht="14.25" customHeight="1">
      <c r="A671" s="59" t="s">
        <v>2414</v>
      </c>
      <c r="B671" s="58" t="s">
        <v>1769</v>
      </c>
      <c r="C671" s="58" t="s">
        <v>3</v>
      </c>
      <c r="D671" s="58" t="s">
        <v>155</v>
      </c>
      <c r="E671" s="58" t="s">
        <v>155</v>
      </c>
      <c r="F671" s="58" t="s">
        <v>1729</v>
      </c>
      <c r="G671" s="58">
        <v>20</v>
      </c>
      <c r="H671" s="58">
        <v>2</v>
      </c>
      <c r="I671" s="58">
        <v>50</v>
      </c>
      <c r="J671" s="58">
        <v>0.5</v>
      </c>
      <c r="K671" s="58">
        <v>2</v>
      </c>
      <c r="L671" s="58">
        <v>100</v>
      </c>
      <c r="M671" s="58">
        <v>20</v>
      </c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</row>
    <row r="672" spans="1:26" ht="14.25" customHeight="1">
      <c r="A672" s="59" t="s">
        <v>2415</v>
      </c>
      <c r="B672" s="58" t="s">
        <v>1750</v>
      </c>
      <c r="C672" s="58" t="s">
        <v>3</v>
      </c>
      <c r="D672" s="58" t="s">
        <v>155</v>
      </c>
      <c r="E672" s="58" t="s">
        <v>155</v>
      </c>
      <c r="F672" s="58" t="s">
        <v>1729</v>
      </c>
      <c r="G672" s="58">
        <v>30</v>
      </c>
      <c r="H672" s="58">
        <v>2</v>
      </c>
      <c r="I672" s="58">
        <v>50</v>
      </c>
      <c r="J672" s="58">
        <v>0.5</v>
      </c>
      <c r="K672" s="58">
        <v>2</v>
      </c>
      <c r="L672" s="58">
        <v>90</v>
      </c>
      <c r="M672" s="58">
        <v>30</v>
      </c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</row>
    <row r="673" spans="1:26" ht="14.25" customHeight="1">
      <c r="A673" s="59" t="s">
        <v>2416</v>
      </c>
      <c r="B673" s="58" t="s">
        <v>1750</v>
      </c>
      <c r="C673" s="58" t="s">
        <v>3</v>
      </c>
      <c r="D673" s="58" t="s">
        <v>155</v>
      </c>
      <c r="E673" s="58" t="s">
        <v>133</v>
      </c>
      <c r="F673" s="58" t="s">
        <v>1729</v>
      </c>
      <c r="G673" s="58">
        <v>30</v>
      </c>
      <c r="H673" s="58">
        <v>2</v>
      </c>
      <c r="I673" s="58">
        <v>50</v>
      </c>
      <c r="J673" s="58">
        <v>0.5</v>
      </c>
      <c r="K673" s="58">
        <v>2</v>
      </c>
      <c r="L673" s="58">
        <v>90</v>
      </c>
      <c r="M673" s="58">
        <v>30</v>
      </c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</row>
    <row r="674" spans="1:26" ht="14.25" customHeight="1">
      <c r="A674" s="59" t="s">
        <v>2417</v>
      </c>
      <c r="B674" s="58" t="s">
        <v>1769</v>
      </c>
      <c r="C674" s="58" t="s">
        <v>3</v>
      </c>
      <c r="D674" s="58" t="s">
        <v>155</v>
      </c>
      <c r="E674" s="58" t="s">
        <v>155</v>
      </c>
      <c r="F674" s="58" t="s">
        <v>1729</v>
      </c>
      <c r="G674" s="58">
        <v>30</v>
      </c>
      <c r="H674" s="58">
        <v>2</v>
      </c>
      <c r="I674" s="58">
        <v>50</v>
      </c>
      <c r="J674" s="58">
        <v>0.5</v>
      </c>
      <c r="K674" s="58">
        <v>2</v>
      </c>
      <c r="L674" s="58">
        <v>100</v>
      </c>
      <c r="M674" s="58">
        <v>30</v>
      </c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</row>
    <row r="675" spans="1:26" ht="14.25" customHeight="1">
      <c r="A675" s="59" t="s">
        <v>2418</v>
      </c>
      <c r="B675" s="58" t="s">
        <v>1750</v>
      </c>
      <c r="C675" s="58" t="s">
        <v>3</v>
      </c>
      <c r="D675" s="58" t="s">
        <v>155</v>
      </c>
      <c r="E675" s="58" t="s">
        <v>155</v>
      </c>
      <c r="F675" s="58" t="s">
        <v>1729</v>
      </c>
      <c r="G675" s="58">
        <v>30</v>
      </c>
      <c r="H675" s="58">
        <v>2</v>
      </c>
      <c r="I675" s="58">
        <v>50</v>
      </c>
      <c r="J675" s="58">
        <v>0.45</v>
      </c>
      <c r="K675" s="58">
        <v>2</v>
      </c>
      <c r="L675" s="58">
        <v>250</v>
      </c>
      <c r="M675" s="58">
        <v>30</v>
      </c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</row>
    <row r="676" spans="1:26" ht="14.25" customHeight="1">
      <c r="A676" s="59" t="s">
        <v>2419</v>
      </c>
      <c r="B676" s="58" t="s">
        <v>1750</v>
      </c>
      <c r="C676" s="58" t="s">
        <v>3</v>
      </c>
      <c r="D676" s="58" t="s">
        <v>155</v>
      </c>
      <c r="E676" s="58" t="s">
        <v>155</v>
      </c>
      <c r="F676" s="58" t="s">
        <v>1729</v>
      </c>
      <c r="G676" s="58">
        <v>40</v>
      </c>
      <c r="H676" s="58">
        <v>2</v>
      </c>
      <c r="I676" s="58">
        <v>50</v>
      </c>
      <c r="J676" s="58">
        <v>0.5</v>
      </c>
      <c r="K676" s="58">
        <v>2</v>
      </c>
      <c r="L676" s="58">
        <v>90</v>
      </c>
      <c r="M676" s="58">
        <v>40</v>
      </c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</row>
    <row r="677" spans="1:26" ht="14.25" customHeight="1">
      <c r="A677" s="59" t="s">
        <v>2420</v>
      </c>
      <c r="B677" s="58" t="s">
        <v>1750</v>
      </c>
      <c r="C677" s="58" t="s">
        <v>3</v>
      </c>
      <c r="D677" s="58" t="s">
        <v>155</v>
      </c>
      <c r="E677" s="58" t="s">
        <v>133</v>
      </c>
      <c r="F677" s="58" t="s">
        <v>1729</v>
      </c>
      <c r="G677" s="58">
        <v>40</v>
      </c>
      <c r="H677" s="58">
        <v>2</v>
      </c>
      <c r="I677" s="58">
        <v>50</v>
      </c>
      <c r="J677" s="58">
        <v>0.5</v>
      </c>
      <c r="K677" s="58">
        <v>2</v>
      </c>
      <c r="L677" s="58">
        <v>90</v>
      </c>
      <c r="M677" s="58">
        <v>40</v>
      </c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</row>
    <row r="678" spans="1:26" ht="14.25" customHeight="1">
      <c r="A678" s="59" t="s">
        <v>2421</v>
      </c>
      <c r="B678" s="58" t="s">
        <v>1769</v>
      </c>
      <c r="C678" s="58" t="s">
        <v>3</v>
      </c>
      <c r="D678" s="58" t="s">
        <v>155</v>
      </c>
      <c r="E678" s="58" t="s">
        <v>155</v>
      </c>
      <c r="F678" s="58" t="s">
        <v>1729</v>
      </c>
      <c r="G678" s="58">
        <v>40</v>
      </c>
      <c r="H678" s="58">
        <v>2</v>
      </c>
      <c r="I678" s="58">
        <v>50</v>
      </c>
      <c r="J678" s="58">
        <v>0.5</v>
      </c>
      <c r="K678" s="58">
        <v>2</v>
      </c>
      <c r="L678" s="58">
        <v>100</v>
      </c>
      <c r="M678" s="58">
        <v>40</v>
      </c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</row>
    <row r="679" spans="1:26" ht="14.25" customHeight="1">
      <c r="A679" s="59" t="s">
        <v>2422</v>
      </c>
      <c r="B679" s="58" t="s">
        <v>1750</v>
      </c>
      <c r="C679" s="58" t="s">
        <v>3</v>
      </c>
      <c r="D679" s="58" t="s">
        <v>155</v>
      </c>
      <c r="E679" s="58" t="s">
        <v>155</v>
      </c>
      <c r="F679" s="58" t="s">
        <v>1729</v>
      </c>
      <c r="G679" s="58">
        <v>40</v>
      </c>
      <c r="H679" s="58">
        <v>2</v>
      </c>
      <c r="I679" s="58">
        <v>50</v>
      </c>
      <c r="J679" s="58">
        <v>0.45</v>
      </c>
      <c r="K679" s="58">
        <v>2</v>
      </c>
      <c r="L679" s="58">
        <v>250</v>
      </c>
      <c r="M679" s="58">
        <v>40</v>
      </c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</row>
    <row r="680" spans="1:26" ht="14.25" customHeight="1">
      <c r="A680" s="59" t="s">
        <v>2423</v>
      </c>
      <c r="B680" s="58" t="s">
        <v>1750</v>
      </c>
      <c r="C680" s="58" t="s">
        <v>3</v>
      </c>
      <c r="D680" s="58" t="s">
        <v>155</v>
      </c>
      <c r="E680" s="58" t="s">
        <v>133</v>
      </c>
      <c r="F680" s="58" t="s">
        <v>1729</v>
      </c>
      <c r="G680" s="58">
        <v>40</v>
      </c>
      <c r="H680" s="58">
        <v>2</v>
      </c>
      <c r="I680" s="58">
        <v>50</v>
      </c>
      <c r="J680" s="58">
        <v>0.45</v>
      </c>
      <c r="K680" s="58">
        <v>2</v>
      </c>
      <c r="L680" s="58">
        <v>250</v>
      </c>
      <c r="M680" s="58">
        <v>40</v>
      </c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</row>
    <row r="681" spans="1:26" ht="14.25" customHeight="1">
      <c r="A681" s="59" t="s">
        <v>2424</v>
      </c>
      <c r="B681" s="58" t="s">
        <v>1750</v>
      </c>
      <c r="C681" s="58" t="s">
        <v>3</v>
      </c>
      <c r="D681" s="58" t="s">
        <v>155</v>
      </c>
      <c r="E681" s="58" t="s">
        <v>155</v>
      </c>
      <c r="F681" s="58" t="s">
        <v>1729</v>
      </c>
      <c r="G681" s="58">
        <v>50</v>
      </c>
      <c r="H681" s="58">
        <v>2</v>
      </c>
      <c r="I681" s="58">
        <v>50</v>
      </c>
      <c r="J681" s="58">
        <v>0.7</v>
      </c>
      <c r="K681" s="58">
        <v>2</v>
      </c>
      <c r="L681" s="58">
        <v>90</v>
      </c>
      <c r="M681" s="58">
        <v>50</v>
      </c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</row>
    <row r="682" spans="1:26" ht="14.25" customHeight="1">
      <c r="A682" s="59" t="s">
        <v>2425</v>
      </c>
      <c r="B682" s="58" t="s">
        <v>1769</v>
      </c>
      <c r="C682" s="58" t="s">
        <v>3</v>
      </c>
      <c r="D682" s="58" t="s">
        <v>155</v>
      </c>
      <c r="E682" s="58" t="s">
        <v>155</v>
      </c>
      <c r="F682" s="58" t="s">
        <v>1729</v>
      </c>
      <c r="G682" s="58">
        <v>50</v>
      </c>
      <c r="H682" s="58">
        <v>2</v>
      </c>
      <c r="I682" s="58">
        <v>50</v>
      </c>
      <c r="J682" s="58">
        <v>0.7</v>
      </c>
      <c r="K682" s="58">
        <v>2</v>
      </c>
      <c r="L682" s="58">
        <v>100</v>
      </c>
      <c r="M682" s="58">
        <v>50</v>
      </c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</row>
    <row r="683" spans="1:26" ht="14.25" customHeight="1">
      <c r="A683" s="59" t="s">
        <v>2426</v>
      </c>
      <c r="B683" s="58" t="s">
        <v>1750</v>
      </c>
      <c r="C683" s="58" t="s">
        <v>3</v>
      </c>
      <c r="D683" s="58" t="s">
        <v>155</v>
      </c>
      <c r="E683" s="58" t="s">
        <v>155</v>
      </c>
      <c r="F683" s="58" t="s">
        <v>1729</v>
      </c>
      <c r="G683" s="58">
        <v>60</v>
      </c>
      <c r="H683" s="58">
        <v>2</v>
      </c>
      <c r="I683" s="58">
        <v>50</v>
      </c>
      <c r="J683" s="58">
        <v>0.7</v>
      </c>
      <c r="K683" s="58">
        <v>2</v>
      </c>
      <c r="L683" s="58">
        <v>90</v>
      </c>
      <c r="M683" s="58">
        <v>60</v>
      </c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</row>
    <row r="684" spans="1:26" ht="14.25" customHeight="1">
      <c r="A684" s="59" t="s">
        <v>2427</v>
      </c>
      <c r="B684" s="58" t="s">
        <v>1750</v>
      </c>
      <c r="C684" s="58" t="s">
        <v>3</v>
      </c>
      <c r="D684" s="58" t="s">
        <v>155</v>
      </c>
      <c r="E684" s="58" t="s">
        <v>133</v>
      </c>
      <c r="F684" s="58" t="s">
        <v>1729</v>
      </c>
      <c r="G684" s="58">
        <v>60</v>
      </c>
      <c r="H684" s="58">
        <v>2</v>
      </c>
      <c r="I684" s="58">
        <v>50</v>
      </c>
      <c r="J684" s="58">
        <v>0.7</v>
      </c>
      <c r="K684" s="58">
        <v>2</v>
      </c>
      <c r="L684" s="58">
        <v>90</v>
      </c>
      <c r="M684" s="58">
        <v>60</v>
      </c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</row>
    <row r="685" spans="1:26" ht="14.25" customHeight="1">
      <c r="A685" s="59" t="s">
        <v>2428</v>
      </c>
      <c r="B685" s="58" t="s">
        <v>1750</v>
      </c>
      <c r="C685" s="58" t="s">
        <v>3</v>
      </c>
      <c r="D685" s="58" t="s">
        <v>155</v>
      </c>
      <c r="E685" s="58" t="s">
        <v>133</v>
      </c>
      <c r="F685" s="58" t="s">
        <v>1729</v>
      </c>
      <c r="G685" s="58">
        <v>60</v>
      </c>
      <c r="H685" s="58">
        <v>2</v>
      </c>
      <c r="I685" s="58">
        <v>60</v>
      </c>
      <c r="J685" s="58">
        <v>0.65</v>
      </c>
      <c r="K685" s="58">
        <v>2</v>
      </c>
      <c r="L685" s="58">
        <v>90</v>
      </c>
      <c r="M685" s="58">
        <v>60</v>
      </c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</row>
    <row r="686" spans="1:26" ht="14.25" customHeight="1">
      <c r="A686" s="59" t="s">
        <v>2429</v>
      </c>
      <c r="B686" s="58" t="s">
        <v>1769</v>
      </c>
      <c r="C686" s="58" t="s">
        <v>3</v>
      </c>
      <c r="D686" s="58" t="s">
        <v>155</v>
      </c>
      <c r="E686" s="58" t="s">
        <v>155</v>
      </c>
      <c r="F686" s="58" t="s">
        <v>1729</v>
      </c>
      <c r="G686" s="58">
        <v>60</v>
      </c>
      <c r="H686" s="58">
        <v>2</v>
      </c>
      <c r="I686" s="58">
        <v>50</v>
      </c>
      <c r="J686" s="58">
        <v>0.7</v>
      </c>
      <c r="K686" s="58">
        <v>2</v>
      </c>
      <c r="L686" s="58">
        <v>100</v>
      </c>
      <c r="M686" s="58">
        <v>60</v>
      </c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</row>
    <row r="687" spans="1:26" ht="14.25" customHeight="1">
      <c r="A687" s="59" t="s">
        <v>2430</v>
      </c>
      <c r="B687" s="58" t="s">
        <v>1750</v>
      </c>
      <c r="C687" s="58" t="s">
        <v>3</v>
      </c>
      <c r="D687" s="58" t="s">
        <v>155</v>
      </c>
      <c r="E687" s="58" t="s">
        <v>155</v>
      </c>
      <c r="F687" s="58" t="s">
        <v>1729</v>
      </c>
      <c r="G687" s="58">
        <v>60</v>
      </c>
      <c r="H687" s="58">
        <v>2</v>
      </c>
      <c r="I687" s="58">
        <v>50</v>
      </c>
      <c r="J687" s="58">
        <v>0.52</v>
      </c>
      <c r="K687" s="58">
        <v>2</v>
      </c>
      <c r="L687" s="58">
        <v>150</v>
      </c>
      <c r="M687" s="58">
        <v>60</v>
      </c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</row>
    <row r="688" spans="1:26" ht="14.25" customHeight="1">
      <c r="A688" s="59" t="s">
        <v>2431</v>
      </c>
      <c r="B688" s="58" t="s">
        <v>1907</v>
      </c>
      <c r="C688" s="58" t="s">
        <v>3</v>
      </c>
      <c r="D688" s="58" t="s">
        <v>155</v>
      </c>
      <c r="E688" s="58" t="s">
        <v>155</v>
      </c>
      <c r="F688" s="58" t="s">
        <v>1729</v>
      </c>
      <c r="G688" s="58">
        <v>20</v>
      </c>
      <c r="H688" s="58">
        <v>3</v>
      </c>
      <c r="I688" s="58">
        <v>100</v>
      </c>
      <c r="J688" s="58">
        <v>0.5</v>
      </c>
      <c r="K688" s="58">
        <v>3</v>
      </c>
      <c r="L688" s="58">
        <v>200</v>
      </c>
      <c r="M688" s="58">
        <v>20</v>
      </c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</row>
    <row r="689" spans="1:26" ht="14.25" customHeight="1">
      <c r="A689" s="59" t="s">
        <v>2432</v>
      </c>
      <c r="B689" s="58" t="s">
        <v>1907</v>
      </c>
      <c r="C689" s="58" t="s">
        <v>3</v>
      </c>
      <c r="D689" s="58" t="s">
        <v>155</v>
      </c>
      <c r="E689" s="58" t="s">
        <v>155</v>
      </c>
      <c r="F689" s="58" t="s">
        <v>1729</v>
      </c>
      <c r="G689" s="58">
        <v>30</v>
      </c>
      <c r="H689" s="58">
        <v>3</v>
      </c>
      <c r="I689" s="58">
        <v>100</v>
      </c>
      <c r="J689" s="58">
        <v>0.5</v>
      </c>
      <c r="K689" s="58">
        <v>3</v>
      </c>
      <c r="L689" s="58">
        <v>200</v>
      </c>
      <c r="M689" s="58">
        <v>30</v>
      </c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</row>
    <row r="690" spans="1:26" ht="14.25" customHeight="1">
      <c r="A690" s="59" t="s">
        <v>2433</v>
      </c>
      <c r="B690" s="58" t="s">
        <v>1907</v>
      </c>
      <c r="C690" s="58" t="s">
        <v>3</v>
      </c>
      <c r="D690" s="58" t="s">
        <v>155</v>
      </c>
      <c r="E690" s="58" t="s">
        <v>155</v>
      </c>
      <c r="F690" s="58" t="s">
        <v>1729</v>
      </c>
      <c r="G690" s="58">
        <v>40</v>
      </c>
      <c r="H690" s="58">
        <v>3</v>
      </c>
      <c r="I690" s="58">
        <v>100</v>
      </c>
      <c r="J690" s="58">
        <v>0.5</v>
      </c>
      <c r="K690" s="58">
        <v>3</v>
      </c>
      <c r="L690" s="58">
        <v>200</v>
      </c>
      <c r="M690" s="58">
        <v>40</v>
      </c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</row>
    <row r="691" spans="1:26" ht="14.25" customHeight="1">
      <c r="A691" s="59" t="s">
        <v>2434</v>
      </c>
      <c r="B691" s="58" t="s">
        <v>1907</v>
      </c>
      <c r="C691" s="58" t="s">
        <v>3</v>
      </c>
      <c r="D691" s="58" t="s">
        <v>155</v>
      </c>
      <c r="E691" s="58" t="s">
        <v>155</v>
      </c>
      <c r="F691" s="58" t="s">
        <v>1729</v>
      </c>
      <c r="G691" s="58">
        <v>50</v>
      </c>
      <c r="H691" s="58">
        <v>3</v>
      </c>
      <c r="I691" s="58">
        <v>100</v>
      </c>
      <c r="J691" s="58">
        <v>0.75</v>
      </c>
      <c r="K691" s="58">
        <v>3</v>
      </c>
      <c r="L691" s="58">
        <v>100</v>
      </c>
      <c r="M691" s="58">
        <v>50</v>
      </c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</row>
    <row r="692" spans="1:26" ht="14.25" customHeight="1">
      <c r="A692" s="59" t="s">
        <v>2435</v>
      </c>
      <c r="B692" s="58" t="s">
        <v>1907</v>
      </c>
      <c r="C692" s="58" t="s">
        <v>3</v>
      </c>
      <c r="D692" s="58" t="s">
        <v>155</v>
      </c>
      <c r="E692" s="58" t="s">
        <v>155</v>
      </c>
      <c r="F692" s="58" t="s">
        <v>1729</v>
      </c>
      <c r="G692" s="58">
        <v>60</v>
      </c>
      <c r="H692" s="58">
        <v>3</v>
      </c>
      <c r="I692" s="58">
        <v>100</v>
      </c>
      <c r="J692" s="58">
        <v>0.75</v>
      </c>
      <c r="K692" s="58">
        <v>3</v>
      </c>
      <c r="L692" s="58">
        <v>100</v>
      </c>
      <c r="M692" s="58">
        <v>60</v>
      </c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</row>
    <row r="693" spans="1:26" ht="14.25" customHeight="1">
      <c r="A693" s="59" t="s">
        <v>2436</v>
      </c>
      <c r="B693" s="58" t="s">
        <v>1907</v>
      </c>
      <c r="C693" s="58" t="s">
        <v>3</v>
      </c>
      <c r="D693" s="58" t="s">
        <v>155</v>
      </c>
      <c r="E693" s="58" t="s">
        <v>133</v>
      </c>
      <c r="F693" s="58" t="s">
        <v>1729</v>
      </c>
      <c r="G693" s="58">
        <v>40</v>
      </c>
      <c r="H693" s="58">
        <v>3</v>
      </c>
      <c r="I693" s="58">
        <v>100</v>
      </c>
      <c r="J693" s="58">
        <v>0.5</v>
      </c>
      <c r="K693" s="58">
        <v>3</v>
      </c>
      <c r="L693" s="58">
        <v>200</v>
      </c>
      <c r="M693" s="58">
        <v>40</v>
      </c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</row>
    <row r="694" spans="1:26" ht="14.25" customHeight="1">
      <c r="A694" s="59" t="s">
        <v>2437</v>
      </c>
      <c r="B694" s="58" t="s">
        <v>1907</v>
      </c>
      <c r="C694" s="58" t="s">
        <v>3</v>
      </c>
      <c r="D694" s="58" t="s">
        <v>155</v>
      </c>
      <c r="E694" s="58" t="s">
        <v>133</v>
      </c>
      <c r="F694" s="58" t="s">
        <v>1729</v>
      </c>
      <c r="G694" s="58">
        <v>60</v>
      </c>
      <c r="H694" s="58">
        <v>3</v>
      </c>
      <c r="I694" s="58">
        <v>100</v>
      </c>
      <c r="J694" s="58">
        <v>0.75</v>
      </c>
      <c r="K694" s="58">
        <v>3</v>
      </c>
      <c r="L694" s="58">
        <v>100</v>
      </c>
      <c r="M694" s="58">
        <v>60</v>
      </c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</row>
    <row r="695" spans="1:26" ht="14.25" customHeight="1">
      <c r="A695" s="59" t="s">
        <v>2438</v>
      </c>
      <c r="B695" s="58" t="s">
        <v>1907</v>
      </c>
      <c r="C695" s="58" t="s">
        <v>3</v>
      </c>
      <c r="D695" s="58" t="s">
        <v>155</v>
      </c>
      <c r="E695" s="58" t="s">
        <v>155</v>
      </c>
      <c r="F695" s="58" t="s">
        <v>1729</v>
      </c>
      <c r="G695" s="58">
        <v>40</v>
      </c>
      <c r="H695" s="58">
        <v>4</v>
      </c>
      <c r="I695" s="58">
        <v>150</v>
      </c>
      <c r="J695" s="58">
        <v>0.44</v>
      </c>
      <c r="K695" s="58">
        <v>4</v>
      </c>
      <c r="L695" s="58">
        <v>200</v>
      </c>
      <c r="M695" s="58">
        <v>40</v>
      </c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</row>
    <row r="696" spans="1:26" ht="14.25" customHeight="1">
      <c r="A696" s="59" t="s">
        <v>2439</v>
      </c>
      <c r="B696" s="58" t="s">
        <v>1907</v>
      </c>
      <c r="C696" s="58" t="s">
        <v>3</v>
      </c>
      <c r="D696" s="58" t="s">
        <v>155</v>
      </c>
      <c r="E696" s="58" t="s">
        <v>155</v>
      </c>
      <c r="F696" s="58" t="s">
        <v>1729</v>
      </c>
      <c r="G696" s="58">
        <v>20</v>
      </c>
      <c r="H696" s="58">
        <v>5</v>
      </c>
      <c r="I696" s="58">
        <v>100</v>
      </c>
      <c r="J696" s="58">
        <v>0.55000000000000004</v>
      </c>
      <c r="K696" s="58">
        <v>5</v>
      </c>
      <c r="L696" s="58">
        <v>200</v>
      </c>
      <c r="M696" s="58">
        <v>20</v>
      </c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</row>
    <row r="697" spans="1:26" ht="14.25" customHeight="1">
      <c r="A697" s="59" t="s">
        <v>2440</v>
      </c>
      <c r="B697" s="58" t="s">
        <v>1907</v>
      </c>
      <c r="C697" s="58" t="s">
        <v>3</v>
      </c>
      <c r="D697" s="58" t="s">
        <v>155</v>
      </c>
      <c r="E697" s="58" t="s">
        <v>155</v>
      </c>
      <c r="F697" s="58" t="s">
        <v>1729</v>
      </c>
      <c r="G697" s="58">
        <v>30</v>
      </c>
      <c r="H697" s="58">
        <v>5</v>
      </c>
      <c r="I697" s="58">
        <v>100</v>
      </c>
      <c r="J697" s="58">
        <v>0.55000000000000004</v>
      </c>
      <c r="K697" s="58">
        <v>5</v>
      </c>
      <c r="L697" s="58">
        <v>200</v>
      </c>
      <c r="M697" s="58">
        <v>30</v>
      </c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</row>
    <row r="698" spans="1:26" ht="14.25" customHeight="1">
      <c r="A698" s="59" t="s">
        <v>2441</v>
      </c>
      <c r="B698" s="58" t="s">
        <v>1907</v>
      </c>
      <c r="C698" s="58" t="s">
        <v>3</v>
      </c>
      <c r="D698" s="58" t="s">
        <v>155</v>
      </c>
      <c r="E698" s="58" t="s">
        <v>155</v>
      </c>
      <c r="F698" s="58" t="s">
        <v>1729</v>
      </c>
      <c r="G698" s="58">
        <v>40</v>
      </c>
      <c r="H698" s="58">
        <v>5</v>
      </c>
      <c r="I698" s="58">
        <v>100</v>
      </c>
      <c r="J698" s="58">
        <v>0.55000000000000004</v>
      </c>
      <c r="K698" s="58">
        <v>5</v>
      </c>
      <c r="L698" s="58">
        <v>200</v>
      </c>
      <c r="M698" s="58">
        <v>40</v>
      </c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</row>
    <row r="699" spans="1:26" ht="14.25" customHeight="1">
      <c r="A699" s="59" t="s">
        <v>2442</v>
      </c>
      <c r="B699" s="58" t="s">
        <v>1907</v>
      </c>
      <c r="C699" s="58" t="s">
        <v>3</v>
      </c>
      <c r="D699" s="58" t="s">
        <v>155</v>
      </c>
      <c r="E699" s="58" t="s">
        <v>155</v>
      </c>
      <c r="F699" s="58" t="s">
        <v>1729</v>
      </c>
      <c r="G699" s="58">
        <v>50</v>
      </c>
      <c r="H699" s="58">
        <v>5</v>
      </c>
      <c r="I699" s="58">
        <v>100</v>
      </c>
      <c r="J699" s="58">
        <v>0.75</v>
      </c>
      <c r="K699" s="58">
        <v>5</v>
      </c>
      <c r="L699" s="58">
        <v>100</v>
      </c>
      <c r="M699" s="58">
        <v>50</v>
      </c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</row>
    <row r="700" spans="1:26" ht="14.25" customHeight="1">
      <c r="A700" s="59" t="s">
        <v>2443</v>
      </c>
      <c r="B700" s="58" t="s">
        <v>1907</v>
      </c>
      <c r="C700" s="58" t="s">
        <v>3</v>
      </c>
      <c r="D700" s="58" t="s">
        <v>155</v>
      </c>
      <c r="E700" s="58" t="s">
        <v>155</v>
      </c>
      <c r="F700" s="58" t="s">
        <v>1729</v>
      </c>
      <c r="G700" s="58">
        <v>60</v>
      </c>
      <c r="H700" s="58">
        <v>5</v>
      </c>
      <c r="I700" s="58">
        <v>100</v>
      </c>
      <c r="J700" s="58">
        <v>0.75</v>
      </c>
      <c r="K700" s="58">
        <v>5</v>
      </c>
      <c r="L700" s="58">
        <v>100</v>
      </c>
      <c r="M700" s="58">
        <v>60</v>
      </c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</row>
    <row r="701" spans="1:26" ht="14.25" customHeight="1">
      <c r="A701" s="59" t="s">
        <v>2444</v>
      </c>
      <c r="B701" s="58" t="s">
        <v>1907</v>
      </c>
      <c r="C701" s="58" t="s">
        <v>3</v>
      </c>
      <c r="D701" s="58" t="s">
        <v>155</v>
      </c>
      <c r="E701" s="58" t="s">
        <v>133</v>
      </c>
      <c r="F701" s="58" t="s">
        <v>1729</v>
      </c>
      <c r="G701" s="58">
        <v>40</v>
      </c>
      <c r="H701" s="58">
        <v>5</v>
      </c>
      <c r="I701" s="58">
        <v>100</v>
      </c>
      <c r="J701" s="58">
        <v>0.55000000000000004</v>
      </c>
      <c r="K701" s="58">
        <v>5</v>
      </c>
      <c r="L701" s="58">
        <v>200</v>
      </c>
      <c r="M701" s="58">
        <v>40</v>
      </c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</row>
    <row r="702" spans="1:26" ht="14.25" customHeight="1">
      <c r="A702" s="59" t="s">
        <v>2445</v>
      </c>
      <c r="B702" s="58" t="s">
        <v>1750</v>
      </c>
      <c r="C702" s="58" t="s">
        <v>3</v>
      </c>
      <c r="D702" s="58" t="s">
        <v>155</v>
      </c>
      <c r="E702" s="58" t="s">
        <v>155</v>
      </c>
      <c r="F702" s="58" t="s">
        <v>1729</v>
      </c>
      <c r="G702" s="58">
        <v>40</v>
      </c>
      <c r="H702" s="58">
        <v>5</v>
      </c>
      <c r="I702" s="58">
        <v>100</v>
      </c>
      <c r="J702" s="58">
        <v>0.46</v>
      </c>
      <c r="K702" s="58">
        <v>5</v>
      </c>
      <c r="L702" s="58">
        <v>100</v>
      </c>
      <c r="M702" s="58">
        <v>40</v>
      </c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</row>
    <row r="703" spans="1:26" ht="14.25" customHeight="1">
      <c r="A703" s="59" t="s">
        <v>2446</v>
      </c>
      <c r="B703" s="58" t="s">
        <v>1769</v>
      </c>
      <c r="C703" s="58" t="s">
        <v>3</v>
      </c>
      <c r="D703" s="58" t="s">
        <v>155</v>
      </c>
      <c r="E703" s="58" t="s">
        <v>155</v>
      </c>
      <c r="F703" s="58" t="s">
        <v>1729</v>
      </c>
      <c r="G703" s="58">
        <v>40</v>
      </c>
      <c r="H703" s="58">
        <v>5</v>
      </c>
      <c r="I703" s="58">
        <v>100</v>
      </c>
      <c r="J703" s="58">
        <v>0.46</v>
      </c>
      <c r="K703" s="58">
        <v>5</v>
      </c>
      <c r="L703" s="58">
        <v>100</v>
      </c>
      <c r="M703" s="58">
        <v>40</v>
      </c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</row>
    <row r="704" spans="1:26" ht="14.25" customHeight="1">
      <c r="A704" s="59" t="s">
        <v>2447</v>
      </c>
      <c r="B704" s="58" t="s">
        <v>1907</v>
      </c>
      <c r="C704" s="58" t="s">
        <v>3</v>
      </c>
      <c r="D704" s="58" t="s">
        <v>155</v>
      </c>
      <c r="E704" s="58" t="s">
        <v>155</v>
      </c>
      <c r="F704" s="58" t="s">
        <v>1729</v>
      </c>
      <c r="G704" s="58">
        <v>40</v>
      </c>
      <c r="H704" s="58">
        <v>5</v>
      </c>
      <c r="I704" s="58">
        <v>100</v>
      </c>
      <c r="J704" s="58">
        <v>0.44</v>
      </c>
      <c r="K704" s="58">
        <v>5</v>
      </c>
      <c r="L704" s="58">
        <v>500</v>
      </c>
      <c r="M704" s="58">
        <v>40</v>
      </c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</row>
    <row r="705" spans="1:26" ht="14.25" customHeight="1">
      <c r="A705" s="59" t="s">
        <v>2448</v>
      </c>
      <c r="B705" s="58" t="s">
        <v>1907</v>
      </c>
      <c r="C705" s="58" t="s">
        <v>3</v>
      </c>
      <c r="D705" s="58" t="s">
        <v>155</v>
      </c>
      <c r="E705" s="58" t="s">
        <v>155</v>
      </c>
      <c r="F705" s="58" t="s">
        <v>1729</v>
      </c>
      <c r="G705" s="58">
        <v>60</v>
      </c>
      <c r="H705" s="58">
        <v>5</v>
      </c>
      <c r="I705" s="58">
        <v>100</v>
      </c>
      <c r="J705" s="58">
        <v>0.5</v>
      </c>
      <c r="K705" s="58">
        <v>5</v>
      </c>
      <c r="L705" s="58">
        <v>500</v>
      </c>
      <c r="M705" s="58">
        <v>60</v>
      </c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</row>
    <row r="706" spans="1:26" ht="14.25" customHeight="1">
      <c r="A706" s="59" t="s">
        <v>2449</v>
      </c>
      <c r="B706" s="58" t="s">
        <v>1907</v>
      </c>
      <c r="C706" s="58" t="s">
        <v>3</v>
      </c>
      <c r="D706" s="58" t="s">
        <v>155</v>
      </c>
      <c r="E706" s="58" t="s">
        <v>155</v>
      </c>
      <c r="F706" s="58" t="s">
        <v>1729</v>
      </c>
      <c r="G706" s="58">
        <v>40</v>
      </c>
      <c r="H706" s="58">
        <v>8</v>
      </c>
      <c r="I706" s="58">
        <v>150</v>
      </c>
      <c r="J706" s="58">
        <v>0.55000000000000004</v>
      </c>
      <c r="K706" s="58">
        <v>8</v>
      </c>
      <c r="L706" s="58">
        <v>500</v>
      </c>
      <c r="M706" s="58">
        <v>40</v>
      </c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</row>
    <row r="707" spans="1:26" ht="14.25" customHeight="1">
      <c r="A707" s="59" t="s">
        <v>2450</v>
      </c>
      <c r="B707" s="58" t="s">
        <v>1777</v>
      </c>
      <c r="C707" s="58" t="s">
        <v>3</v>
      </c>
      <c r="D707" s="58" t="s">
        <v>155</v>
      </c>
      <c r="E707" s="58" t="s">
        <v>155</v>
      </c>
      <c r="F707" s="58" t="s">
        <v>1729</v>
      </c>
      <c r="G707" s="58">
        <v>20</v>
      </c>
      <c r="H707" s="58">
        <v>2</v>
      </c>
      <c r="I707" s="58">
        <v>50</v>
      </c>
      <c r="J707" s="58">
        <v>0.5</v>
      </c>
      <c r="K707" s="58">
        <v>2</v>
      </c>
      <c r="L707" s="58">
        <v>200</v>
      </c>
      <c r="M707" s="58">
        <v>20</v>
      </c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</row>
    <row r="708" spans="1:26" ht="14.25" customHeight="1">
      <c r="A708" s="59" t="s">
        <v>2451</v>
      </c>
      <c r="B708" s="58" t="s">
        <v>2250</v>
      </c>
      <c r="C708" s="58" t="s">
        <v>3</v>
      </c>
      <c r="D708" s="58" t="s">
        <v>155</v>
      </c>
      <c r="E708" s="58" t="s">
        <v>155</v>
      </c>
      <c r="F708" s="58" t="s">
        <v>1729</v>
      </c>
      <c r="G708" s="58">
        <v>20</v>
      </c>
      <c r="H708" s="58">
        <v>2</v>
      </c>
      <c r="I708" s="58">
        <v>50</v>
      </c>
      <c r="J708" s="58">
        <v>0.5</v>
      </c>
      <c r="K708" s="58">
        <v>2</v>
      </c>
      <c r="L708" s="58">
        <v>500</v>
      </c>
      <c r="M708" s="58">
        <v>20</v>
      </c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</row>
    <row r="709" spans="1:26" ht="14.25" customHeight="1">
      <c r="A709" s="59" t="s">
        <v>2452</v>
      </c>
      <c r="B709" s="58" t="s">
        <v>1777</v>
      </c>
      <c r="C709" s="58" t="s">
        <v>3</v>
      </c>
      <c r="D709" s="58" t="s">
        <v>155</v>
      </c>
      <c r="E709" s="58" t="s">
        <v>155</v>
      </c>
      <c r="F709" s="58" t="s">
        <v>1729</v>
      </c>
      <c r="G709" s="58">
        <v>30</v>
      </c>
      <c r="H709" s="58">
        <v>2</v>
      </c>
      <c r="I709" s="58">
        <v>50</v>
      </c>
      <c r="J709" s="58">
        <v>0.5</v>
      </c>
      <c r="K709" s="58">
        <v>2</v>
      </c>
      <c r="L709" s="58">
        <v>200</v>
      </c>
      <c r="M709" s="58">
        <v>30</v>
      </c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</row>
    <row r="710" spans="1:26" ht="14.25" customHeight="1">
      <c r="A710" s="59" t="s">
        <v>2453</v>
      </c>
      <c r="B710" s="58" t="s">
        <v>2250</v>
      </c>
      <c r="C710" s="58" t="s">
        <v>3</v>
      </c>
      <c r="D710" s="58" t="s">
        <v>155</v>
      </c>
      <c r="E710" s="58" t="s">
        <v>155</v>
      </c>
      <c r="F710" s="58" t="s">
        <v>1729</v>
      </c>
      <c r="G710" s="58">
        <v>30</v>
      </c>
      <c r="H710" s="58">
        <v>2</v>
      </c>
      <c r="I710" s="58">
        <v>50</v>
      </c>
      <c r="J710" s="58">
        <v>0.5</v>
      </c>
      <c r="K710" s="58">
        <v>2</v>
      </c>
      <c r="L710" s="58">
        <v>500</v>
      </c>
      <c r="M710" s="58">
        <v>30</v>
      </c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</row>
    <row r="711" spans="1:26" ht="14.25" customHeight="1">
      <c r="A711" s="59" t="s">
        <v>2454</v>
      </c>
      <c r="B711" s="58" t="s">
        <v>1777</v>
      </c>
      <c r="C711" s="58" t="s">
        <v>3</v>
      </c>
      <c r="D711" s="58" t="s">
        <v>155</v>
      </c>
      <c r="E711" s="58" t="s">
        <v>155</v>
      </c>
      <c r="F711" s="58" t="s">
        <v>1729</v>
      </c>
      <c r="G711" s="58">
        <v>40</v>
      </c>
      <c r="H711" s="58">
        <v>2</v>
      </c>
      <c r="I711" s="58">
        <v>50</v>
      </c>
      <c r="J711" s="58">
        <v>0.5</v>
      </c>
      <c r="K711" s="58">
        <v>2</v>
      </c>
      <c r="L711" s="58">
        <v>200</v>
      </c>
      <c r="M711" s="58">
        <v>40</v>
      </c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</row>
    <row r="712" spans="1:26" ht="14.25" customHeight="1">
      <c r="A712" s="59" t="s">
        <v>2455</v>
      </c>
      <c r="B712" s="58" t="s">
        <v>1777</v>
      </c>
      <c r="C712" s="58" t="s">
        <v>3</v>
      </c>
      <c r="D712" s="58" t="s">
        <v>155</v>
      </c>
      <c r="E712" s="58" t="s">
        <v>133</v>
      </c>
      <c r="F712" s="58" t="s">
        <v>1729</v>
      </c>
      <c r="G712" s="58">
        <v>40</v>
      </c>
      <c r="H712" s="58">
        <v>2</v>
      </c>
      <c r="I712" s="58">
        <v>50</v>
      </c>
      <c r="J712" s="58">
        <v>0.5</v>
      </c>
      <c r="K712" s="58">
        <v>2</v>
      </c>
      <c r="L712" s="58">
        <v>200</v>
      </c>
      <c r="M712" s="58">
        <v>40</v>
      </c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</row>
    <row r="713" spans="1:26" ht="14.25" customHeight="1">
      <c r="A713" s="59" t="s">
        <v>2456</v>
      </c>
      <c r="B713" s="58" t="s">
        <v>1777</v>
      </c>
      <c r="C713" s="58" t="s">
        <v>3</v>
      </c>
      <c r="D713" s="58" t="s">
        <v>155</v>
      </c>
      <c r="E713" s="58" t="s">
        <v>155</v>
      </c>
      <c r="F713" s="58" t="s">
        <v>1729</v>
      </c>
      <c r="G713" s="58">
        <v>50</v>
      </c>
      <c r="H713" s="58">
        <v>2</v>
      </c>
      <c r="I713" s="58">
        <v>50</v>
      </c>
      <c r="J713" s="58">
        <v>0.52</v>
      </c>
      <c r="K713" s="58">
        <v>2</v>
      </c>
      <c r="L713" s="58">
        <v>100</v>
      </c>
      <c r="M713" s="58">
        <v>50</v>
      </c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</row>
    <row r="714" spans="1:26" ht="14.25" customHeight="1">
      <c r="A714" s="59" t="s">
        <v>2457</v>
      </c>
      <c r="B714" s="58" t="s">
        <v>2250</v>
      </c>
      <c r="C714" s="58" t="s">
        <v>3</v>
      </c>
      <c r="D714" s="58" t="s">
        <v>155</v>
      </c>
      <c r="E714" s="58" t="s">
        <v>155</v>
      </c>
      <c r="F714" s="58" t="s">
        <v>1729</v>
      </c>
      <c r="G714" s="58">
        <v>60</v>
      </c>
      <c r="H714" s="58">
        <v>2</v>
      </c>
      <c r="I714" s="58">
        <v>50</v>
      </c>
      <c r="J714" s="58">
        <v>0.7</v>
      </c>
      <c r="K714" s="58">
        <v>2</v>
      </c>
      <c r="L714" s="58">
        <v>100</v>
      </c>
      <c r="M714" s="58">
        <v>60</v>
      </c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</row>
    <row r="715" spans="1:26" ht="14.25" customHeight="1">
      <c r="A715" s="59" t="s">
        <v>2458</v>
      </c>
      <c r="B715" s="58" t="s">
        <v>1769</v>
      </c>
      <c r="C715" s="58" t="s">
        <v>3</v>
      </c>
      <c r="D715" s="58" t="s">
        <v>155</v>
      </c>
      <c r="E715" s="58" t="s">
        <v>155</v>
      </c>
      <c r="F715" s="58" t="s">
        <v>1729</v>
      </c>
      <c r="G715" s="58">
        <v>20</v>
      </c>
      <c r="H715" s="58">
        <v>3</v>
      </c>
      <c r="I715" s="58">
        <v>80</v>
      </c>
      <c r="J715" s="58">
        <v>0.5</v>
      </c>
      <c r="K715" s="58">
        <v>3</v>
      </c>
      <c r="L715" s="58">
        <v>100</v>
      </c>
      <c r="M715" s="58">
        <v>20</v>
      </c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</row>
    <row r="716" spans="1:26" ht="14.25" customHeight="1">
      <c r="A716" s="59" t="s">
        <v>2459</v>
      </c>
      <c r="B716" s="58" t="s">
        <v>1750</v>
      </c>
      <c r="C716" s="58" t="s">
        <v>3</v>
      </c>
      <c r="D716" s="58" t="s">
        <v>155</v>
      </c>
      <c r="E716" s="58" t="s">
        <v>155</v>
      </c>
      <c r="F716" s="58" t="s">
        <v>1729</v>
      </c>
      <c r="G716" s="58">
        <v>20</v>
      </c>
      <c r="H716" s="58">
        <v>3</v>
      </c>
      <c r="I716" s="58">
        <v>80</v>
      </c>
      <c r="J716" s="58">
        <v>0.5</v>
      </c>
      <c r="K716" s="58">
        <v>3</v>
      </c>
      <c r="L716" s="58">
        <v>200</v>
      </c>
      <c r="M716" s="58">
        <v>20</v>
      </c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</row>
    <row r="717" spans="1:26" ht="14.25" customHeight="1">
      <c r="A717" s="59" t="s">
        <v>2460</v>
      </c>
      <c r="B717" s="58" t="s">
        <v>1750</v>
      </c>
      <c r="C717" s="58" t="s">
        <v>3</v>
      </c>
      <c r="D717" s="58" t="s">
        <v>155</v>
      </c>
      <c r="E717" s="58" t="s">
        <v>155</v>
      </c>
      <c r="F717" s="58" t="s">
        <v>1729</v>
      </c>
      <c r="G717" s="58">
        <v>30</v>
      </c>
      <c r="H717" s="58">
        <v>3</v>
      </c>
      <c r="I717" s="58">
        <v>80</v>
      </c>
      <c r="J717" s="58">
        <v>0.5</v>
      </c>
      <c r="K717" s="58">
        <v>3</v>
      </c>
      <c r="L717" s="58">
        <v>200</v>
      </c>
      <c r="M717" s="58">
        <v>30</v>
      </c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</row>
    <row r="718" spans="1:26" ht="14.25" customHeight="1">
      <c r="A718" s="59" t="s">
        <v>2461</v>
      </c>
      <c r="B718" s="58" t="s">
        <v>1750</v>
      </c>
      <c r="C718" s="58" t="s">
        <v>3</v>
      </c>
      <c r="D718" s="58" t="s">
        <v>155</v>
      </c>
      <c r="E718" s="58" t="s">
        <v>155</v>
      </c>
      <c r="F718" s="58" t="s">
        <v>1729</v>
      </c>
      <c r="G718" s="58">
        <v>40</v>
      </c>
      <c r="H718" s="58">
        <v>3</v>
      </c>
      <c r="I718" s="58">
        <v>80</v>
      </c>
      <c r="J718" s="58">
        <v>0.5</v>
      </c>
      <c r="K718" s="58">
        <v>3</v>
      </c>
      <c r="L718" s="58">
        <v>200</v>
      </c>
      <c r="M718" s="58">
        <v>40</v>
      </c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</row>
    <row r="719" spans="1:26" ht="14.25" customHeight="1">
      <c r="A719" s="59" t="s">
        <v>2462</v>
      </c>
      <c r="B719" s="58" t="s">
        <v>1769</v>
      </c>
      <c r="C719" s="58" t="s">
        <v>3</v>
      </c>
      <c r="D719" s="58" t="s">
        <v>155</v>
      </c>
      <c r="E719" s="58" t="s">
        <v>155</v>
      </c>
      <c r="F719" s="58" t="s">
        <v>1729</v>
      </c>
      <c r="G719" s="58">
        <v>40</v>
      </c>
      <c r="H719" s="58">
        <v>3</v>
      </c>
      <c r="I719" s="58">
        <v>80</v>
      </c>
      <c r="J719" s="58">
        <v>0.5</v>
      </c>
      <c r="K719" s="58">
        <v>3</v>
      </c>
      <c r="L719" s="58">
        <v>100</v>
      </c>
      <c r="M719" s="58">
        <v>40</v>
      </c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</row>
    <row r="720" spans="1:26" ht="14.25" customHeight="1">
      <c r="A720" s="59" t="s">
        <v>2463</v>
      </c>
      <c r="B720" s="58" t="s">
        <v>1769</v>
      </c>
      <c r="C720" s="58" t="s">
        <v>3</v>
      </c>
      <c r="D720" s="58" t="s">
        <v>155</v>
      </c>
      <c r="E720" s="58" t="s">
        <v>155</v>
      </c>
      <c r="F720" s="58" t="s">
        <v>1729</v>
      </c>
      <c r="G720" s="58">
        <v>40</v>
      </c>
      <c r="H720" s="58">
        <v>3</v>
      </c>
      <c r="I720" s="58">
        <v>100</v>
      </c>
      <c r="J720" s="58">
        <v>0.46</v>
      </c>
      <c r="K720" s="58">
        <v>3</v>
      </c>
      <c r="L720" s="58">
        <v>100</v>
      </c>
      <c r="M720" s="58">
        <v>40</v>
      </c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</row>
    <row r="721" spans="1:26" ht="14.25" customHeight="1">
      <c r="A721" s="59" t="s">
        <v>2464</v>
      </c>
      <c r="B721" s="58" t="s">
        <v>1769</v>
      </c>
      <c r="C721" s="58" t="s">
        <v>3</v>
      </c>
      <c r="D721" s="58" t="s">
        <v>155</v>
      </c>
      <c r="E721" s="58" t="s">
        <v>155</v>
      </c>
      <c r="F721" s="58" t="s">
        <v>1729</v>
      </c>
      <c r="G721" s="58">
        <v>60</v>
      </c>
      <c r="H721" s="58">
        <v>3</v>
      </c>
      <c r="I721" s="58">
        <v>80</v>
      </c>
      <c r="J721" s="58">
        <v>0.75</v>
      </c>
      <c r="K721" s="58">
        <v>3</v>
      </c>
      <c r="L721" s="58">
        <v>100</v>
      </c>
      <c r="M721" s="58">
        <v>60</v>
      </c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</row>
    <row r="722" spans="1:26" ht="14.25" customHeight="1">
      <c r="A722" s="59" t="s">
        <v>2465</v>
      </c>
      <c r="B722" s="58" t="s">
        <v>1769</v>
      </c>
      <c r="C722" s="58" t="s">
        <v>3</v>
      </c>
      <c r="D722" s="58" t="s">
        <v>155</v>
      </c>
      <c r="E722" s="58" t="s">
        <v>155</v>
      </c>
      <c r="F722" s="58" t="s">
        <v>1729</v>
      </c>
      <c r="G722" s="58">
        <v>30</v>
      </c>
      <c r="H722" s="58">
        <v>5</v>
      </c>
      <c r="I722" s="58">
        <v>100</v>
      </c>
      <c r="J722" s="58">
        <v>0.55000000000000004</v>
      </c>
      <c r="K722" s="58">
        <v>5</v>
      </c>
      <c r="L722" s="58">
        <v>100</v>
      </c>
      <c r="M722" s="58">
        <v>30</v>
      </c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</row>
    <row r="723" spans="1:26" ht="14.25" customHeight="1">
      <c r="A723" s="59" t="s">
        <v>2466</v>
      </c>
      <c r="B723" s="58" t="s">
        <v>1769</v>
      </c>
      <c r="C723" s="58" t="s">
        <v>3</v>
      </c>
      <c r="D723" s="58" t="s">
        <v>155</v>
      </c>
      <c r="E723" s="58" t="s">
        <v>155</v>
      </c>
      <c r="F723" s="58" t="s">
        <v>1729</v>
      </c>
      <c r="G723" s="58">
        <v>40</v>
      </c>
      <c r="H723" s="58">
        <v>5</v>
      </c>
      <c r="I723" s="58">
        <v>100</v>
      </c>
      <c r="J723" s="58">
        <v>0.55000000000000004</v>
      </c>
      <c r="K723" s="58">
        <v>5</v>
      </c>
      <c r="L723" s="58">
        <v>100</v>
      </c>
      <c r="M723" s="58">
        <v>40</v>
      </c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</row>
    <row r="724" spans="1:26" ht="14.25" customHeight="1">
      <c r="A724" s="59" t="s">
        <v>2467</v>
      </c>
      <c r="B724" s="58" t="s">
        <v>1769</v>
      </c>
      <c r="C724" s="58" t="s">
        <v>3</v>
      </c>
      <c r="D724" s="58" t="s">
        <v>155</v>
      </c>
      <c r="E724" s="58" t="s">
        <v>133</v>
      </c>
      <c r="F724" s="58" t="s">
        <v>1729</v>
      </c>
      <c r="G724" s="58">
        <v>40</v>
      </c>
      <c r="H724" s="58">
        <v>5</v>
      </c>
      <c r="I724" s="58">
        <v>100</v>
      </c>
      <c r="J724" s="58">
        <v>0.55000000000000004</v>
      </c>
      <c r="K724" s="58">
        <v>5</v>
      </c>
      <c r="L724" s="58">
        <v>100</v>
      </c>
      <c r="M724" s="58">
        <v>40</v>
      </c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</row>
    <row r="725" spans="1:26" ht="14.25" customHeight="1">
      <c r="A725" s="59" t="s">
        <v>2468</v>
      </c>
      <c r="B725" s="58" t="s">
        <v>1769</v>
      </c>
      <c r="C725" s="58" t="s">
        <v>3</v>
      </c>
      <c r="D725" s="58" t="s">
        <v>155</v>
      </c>
      <c r="E725" s="58" t="s">
        <v>155</v>
      </c>
      <c r="F725" s="58" t="s">
        <v>1729</v>
      </c>
      <c r="G725" s="58">
        <v>50</v>
      </c>
      <c r="H725" s="58">
        <v>5</v>
      </c>
      <c r="I725" s="58">
        <v>100</v>
      </c>
      <c r="J725" s="58">
        <v>0.7</v>
      </c>
      <c r="K725" s="58">
        <v>5</v>
      </c>
      <c r="L725" s="58">
        <v>100</v>
      </c>
      <c r="M725" s="58">
        <v>50</v>
      </c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</row>
    <row r="726" spans="1:26" ht="14.25" customHeight="1">
      <c r="A726" s="59" t="s">
        <v>2469</v>
      </c>
      <c r="B726" s="58" t="s">
        <v>1769</v>
      </c>
      <c r="C726" s="58" t="s">
        <v>3</v>
      </c>
      <c r="D726" s="58" t="s">
        <v>155</v>
      </c>
      <c r="E726" s="58" t="s">
        <v>155</v>
      </c>
      <c r="F726" s="58" t="s">
        <v>1729</v>
      </c>
      <c r="G726" s="58">
        <v>60</v>
      </c>
      <c r="H726" s="58">
        <v>5</v>
      </c>
      <c r="I726" s="58">
        <v>100</v>
      </c>
      <c r="J726" s="58">
        <v>0.7</v>
      </c>
      <c r="K726" s="58">
        <v>5</v>
      </c>
      <c r="L726" s="58">
        <v>100</v>
      </c>
      <c r="M726" s="58">
        <v>60</v>
      </c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</row>
    <row r="727" spans="1:26" ht="14.25" customHeight="1">
      <c r="A727" s="59" t="s">
        <v>2470</v>
      </c>
      <c r="B727" s="58" t="s">
        <v>1769</v>
      </c>
      <c r="C727" s="58" t="s">
        <v>3</v>
      </c>
      <c r="D727" s="58" t="s">
        <v>155</v>
      </c>
      <c r="E727" s="58" t="s">
        <v>133</v>
      </c>
      <c r="F727" s="58" t="s">
        <v>1729</v>
      </c>
      <c r="G727" s="58">
        <v>60</v>
      </c>
      <c r="H727" s="58">
        <v>5</v>
      </c>
      <c r="I727" s="58">
        <v>100</v>
      </c>
      <c r="J727" s="58">
        <v>0.7</v>
      </c>
      <c r="K727" s="58">
        <v>5</v>
      </c>
      <c r="L727" s="58">
        <v>100</v>
      </c>
      <c r="M727" s="58">
        <v>60</v>
      </c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</row>
    <row r="728" spans="1:26" ht="14.25" customHeight="1">
      <c r="A728" s="59" t="s">
        <v>2471</v>
      </c>
      <c r="B728" s="58" t="s">
        <v>1750</v>
      </c>
      <c r="C728" s="58" t="s">
        <v>3</v>
      </c>
      <c r="D728" s="58" t="s">
        <v>155</v>
      </c>
      <c r="E728" s="58" t="s">
        <v>155</v>
      </c>
      <c r="F728" s="58" t="s">
        <v>1745</v>
      </c>
      <c r="G728" s="58">
        <v>150</v>
      </c>
      <c r="H728" s="58">
        <v>5</v>
      </c>
      <c r="I728" s="58">
        <v>150</v>
      </c>
      <c r="J728" s="58">
        <v>0.85</v>
      </c>
      <c r="K728" s="58">
        <v>5</v>
      </c>
      <c r="L728" s="58">
        <v>0.5</v>
      </c>
      <c r="M728" s="58">
        <v>150</v>
      </c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</row>
    <row r="729" spans="1:26" ht="14.25" customHeight="1">
      <c r="A729" s="59" t="s">
        <v>2472</v>
      </c>
      <c r="B729" s="58" t="s">
        <v>1775</v>
      </c>
      <c r="C729" s="58" t="s">
        <v>3</v>
      </c>
      <c r="D729" s="58" t="s">
        <v>155</v>
      </c>
      <c r="E729" s="58" t="s">
        <v>155</v>
      </c>
      <c r="F729" s="58" t="s">
        <v>1729</v>
      </c>
      <c r="G729" s="58">
        <v>100</v>
      </c>
      <c r="H729" s="58">
        <v>1</v>
      </c>
      <c r="I729" s="58">
        <v>40</v>
      </c>
      <c r="J729" s="58">
        <v>0.8</v>
      </c>
      <c r="K729" s="58">
        <v>1</v>
      </c>
      <c r="L729" s="58">
        <v>30</v>
      </c>
      <c r="M729" s="58">
        <v>100</v>
      </c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</row>
    <row r="730" spans="1:26" ht="14.25" customHeight="1">
      <c r="A730" s="59" t="s">
        <v>2473</v>
      </c>
      <c r="B730" s="58" t="s">
        <v>1775</v>
      </c>
      <c r="C730" s="58" t="s">
        <v>3</v>
      </c>
      <c r="D730" s="58" t="s">
        <v>155</v>
      </c>
      <c r="E730" s="58" t="s">
        <v>133</v>
      </c>
      <c r="F730" s="58" t="s">
        <v>1729</v>
      </c>
      <c r="G730" s="58">
        <v>100</v>
      </c>
      <c r="H730" s="58">
        <v>1</v>
      </c>
      <c r="I730" s="58">
        <v>40</v>
      </c>
      <c r="J730" s="58">
        <v>0.8</v>
      </c>
      <c r="K730" s="58">
        <v>1</v>
      </c>
      <c r="L730" s="58">
        <v>30</v>
      </c>
      <c r="M730" s="58">
        <v>100</v>
      </c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</row>
    <row r="731" spans="1:26" ht="14.25" customHeight="1">
      <c r="A731" s="59" t="s">
        <v>2474</v>
      </c>
      <c r="B731" s="58" t="s">
        <v>1919</v>
      </c>
      <c r="C731" s="58" t="s">
        <v>3</v>
      </c>
      <c r="D731" s="58" t="s">
        <v>155</v>
      </c>
      <c r="E731" s="58" t="s">
        <v>155</v>
      </c>
      <c r="F731" s="58" t="s">
        <v>1729</v>
      </c>
      <c r="G731" s="58">
        <v>100</v>
      </c>
      <c r="H731" s="58">
        <v>1</v>
      </c>
      <c r="I731" s="58">
        <v>30</v>
      </c>
      <c r="J731" s="58">
        <v>0.8</v>
      </c>
      <c r="K731" s="58">
        <v>1</v>
      </c>
      <c r="L731" s="58">
        <v>30</v>
      </c>
      <c r="M731" s="58">
        <v>100</v>
      </c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</row>
    <row r="732" spans="1:26" ht="14.25" customHeight="1">
      <c r="A732" s="59" t="s">
        <v>2475</v>
      </c>
      <c r="B732" s="58" t="s">
        <v>1919</v>
      </c>
      <c r="C732" s="58" t="s">
        <v>3</v>
      </c>
      <c r="D732" s="58" t="s">
        <v>155</v>
      </c>
      <c r="E732" s="58" t="s">
        <v>133</v>
      </c>
      <c r="F732" s="58" t="s">
        <v>1729</v>
      </c>
      <c r="G732" s="58">
        <v>100</v>
      </c>
      <c r="H732" s="58">
        <v>1</v>
      </c>
      <c r="I732" s="58">
        <v>30</v>
      </c>
      <c r="J732" s="58">
        <v>0.8</v>
      </c>
      <c r="K732" s="58">
        <v>1</v>
      </c>
      <c r="L732" s="58">
        <v>30</v>
      </c>
      <c r="M732" s="58">
        <v>100</v>
      </c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</row>
    <row r="733" spans="1:26" ht="14.25" customHeight="1">
      <c r="A733" s="59" t="s">
        <v>2476</v>
      </c>
      <c r="B733" s="58" t="s">
        <v>1775</v>
      </c>
      <c r="C733" s="58" t="s">
        <v>3</v>
      </c>
      <c r="D733" s="58" t="s">
        <v>155</v>
      </c>
      <c r="E733" s="58" t="s">
        <v>155</v>
      </c>
      <c r="F733" s="58" t="s">
        <v>1729</v>
      </c>
      <c r="G733" s="58">
        <v>150</v>
      </c>
      <c r="H733" s="58">
        <v>1</v>
      </c>
      <c r="I733" s="58">
        <v>30</v>
      </c>
      <c r="J733" s="58">
        <v>0.85</v>
      </c>
      <c r="K733" s="58">
        <v>1</v>
      </c>
      <c r="L733" s="58">
        <v>30</v>
      </c>
      <c r="M733" s="58">
        <v>150</v>
      </c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</row>
    <row r="734" spans="1:26" ht="14.25" customHeight="1">
      <c r="A734" s="59" t="s">
        <v>2477</v>
      </c>
      <c r="B734" s="58" t="s">
        <v>1919</v>
      </c>
      <c r="C734" s="58" t="s">
        <v>3</v>
      </c>
      <c r="D734" s="58" t="s">
        <v>155</v>
      </c>
      <c r="E734" s="58" t="s">
        <v>155</v>
      </c>
      <c r="F734" s="58" t="s">
        <v>1729</v>
      </c>
      <c r="G734" s="58">
        <v>150</v>
      </c>
      <c r="H734" s="58">
        <v>1</v>
      </c>
      <c r="I734" s="58">
        <v>30</v>
      </c>
      <c r="J734" s="58">
        <v>0.85</v>
      </c>
      <c r="K734" s="58">
        <v>1</v>
      </c>
      <c r="L734" s="58">
        <v>30</v>
      </c>
      <c r="M734" s="58">
        <v>150</v>
      </c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</row>
    <row r="735" spans="1:26" ht="14.25" customHeight="1">
      <c r="A735" s="59" t="s">
        <v>2478</v>
      </c>
      <c r="B735" s="58" t="s">
        <v>1919</v>
      </c>
      <c r="C735" s="58" t="s">
        <v>3</v>
      </c>
      <c r="D735" s="58" t="s">
        <v>155</v>
      </c>
      <c r="E735" s="58" t="s">
        <v>133</v>
      </c>
      <c r="F735" s="58" t="s">
        <v>1729</v>
      </c>
      <c r="G735" s="58">
        <v>150</v>
      </c>
      <c r="H735" s="58">
        <v>1</v>
      </c>
      <c r="I735" s="58">
        <v>30</v>
      </c>
      <c r="J735" s="58">
        <v>0.85</v>
      </c>
      <c r="K735" s="58">
        <v>1</v>
      </c>
      <c r="L735" s="58">
        <v>30</v>
      </c>
      <c r="M735" s="58">
        <v>150</v>
      </c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</row>
    <row r="736" spans="1:26" ht="14.25" customHeight="1">
      <c r="A736" s="59" t="s">
        <v>2479</v>
      </c>
      <c r="B736" s="58" t="s">
        <v>1775</v>
      </c>
      <c r="C736" s="58" t="s">
        <v>3</v>
      </c>
      <c r="D736" s="58" t="s">
        <v>155</v>
      </c>
      <c r="E736" s="58" t="s">
        <v>155</v>
      </c>
      <c r="F736" s="58" t="s">
        <v>1729</v>
      </c>
      <c r="G736" s="58">
        <v>200</v>
      </c>
      <c r="H736" s="58">
        <v>1</v>
      </c>
      <c r="I736" s="58">
        <v>30</v>
      </c>
      <c r="J736" s="58">
        <v>0.85</v>
      </c>
      <c r="K736" s="58">
        <v>1</v>
      </c>
      <c r="L736" s="58">
        <v>30</v>
      </c>
      <c r="M736" s="58">
        <v>200</v>
      </c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</row>
    <row r="737" spans="1:26" ht="14.25" customHeight="1">
      <c r="A737" s="59" t="s">
        <v>2480</v>
      </c>
      <c r="B737" s="58" t="s">
        <v>1919</v>
      </c>
      <c r="C737" s="58" t="s">
        <v>3</v>
      </c>
      <c r="D737" s="58" t="s">
        <v>155</v>
      </c>
      <c r="E737" s="58" t="s">
        <v>155</v>
      </c>
      <c r="F737" s="58" t="s">
        <v>1729</v>
      </c>
      <c r="G737" s="58">
        <v>200</v>
      </c>
      <c r="H737" s="58">
        <v>1</v>
      </c>
      <c r="I737" s="58">
        <v>30</v>
      </c>
      <c r="J737" s="58">
        <v>0.85</v>
      </c>
      <c r="K737" s="58">
        <v>1</v>
      </c>
      <c r="L737" s="58">
        <v>30</v>
      </c>
      <c r="M737" s="58">
        <v>200</v>
      </c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</row>
    <row r="738" spans="1:26" ht="14.25" customHeight="1">
      <c r="A738" s="59" t="s">
        <v>2481</v>
      </c>
      <c r="B738" s="58" t="s">
        <v>1775</v>
      </c>
      <c r="C738" s="58" t="s">
        <v>3</v>
      </c>
      <c r="D738" s="58" t="s">
        <v>155</v>
      </c>
      <c r="E738" s="58" t="s">
        <v>155</v>
      </c>
      <c r="F738" s="58" t="s">
        <v>1729</v>
      </c>
      <c r="G738" s="58">
        <v>20</v>
      </c>
      <c r="H738" s="58">
        <v>1</v>
      </c>
      <c r="I738" s="58">
        <v>40</v>
      </c>
      <c r="J738" s="58">
        <v>0.55000000000000004</v>
      </c>
      <c r="K738" s="58">
        <v>1</v>
      </c>
      <c r="L738" s="58">
        <v>30</v>
      </c>
      <c r="M738" s="58">
        <v>20</v>
      </c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</row>
    <row r="739" spans="1:26" ht="14.25" customHeight="1">
      <c r="A739" s="59" t="s">
        <v>2482</v>
      </c>
      <c r="B739" s="58" t="s">
        <v>154</v>
      </c>
      <c r="C739" s="58" t="s">
        <v>3</v>
      </c>
      <c r="D739" s="58" t="s">
        <v>155</v>
      </c>
      <c r="E739" s="58" t="s">
        <v>155</v>
      </c>
      <c r="F739" s="58" t="s">
        <v>1729</v>
      </c>
      <c r="G739" s="58">
        <v>30</v>
      </c>
      <c r="H739" s="58">
        <v>1</v>
      </c>
      <c r="I739" s="58">
        <v>30</v>
      </c>
      <c r="J739" s="58">
        <v>0.48</v>
      </c>
      <c r="K739" s="58">
        <v>1</v>
      </c>
      <c r="L739" s="58">
        <v>50</v>
      </c>
      <c r="M739" s="58">
        <v>30</v>
      </c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</row>
    <row r="740" spans="1:26" ht="14.25" customHeight="1">
      <c r="A740" s="59" t="s">
        <v>2483</v>
      </c>
      <c r="B740" s="58" t="s">
        <v>1775</v>
      </c>
      <c r="C740" s="58" t="s">
        <v>3</v>
      </c>
      <c r="D740" s="58" t="s">
        <v>155</v>
      </c>
      <c r="E740" s="58" t="s">
        <v>155</v>
      </c>
      <c r="F740" s="58" t="s">
        <v>1729</v>
      </c>
      <c r="G740" s="58">
        <v>30</v>
      </c>
      <c r="H740" s="58">
        <v>1</v>
      </c>
      <c r="I740" s="58">
        <v>40</v>
      </c>
      <c r="J740" s="58">
        <v>0.55000000000000004</v>
      </c>
      <c r="K740" s="58">
        <v>1</v>
      </c>
      <c r="L740" s="58">
        <v>30</v>
      </c>
      <c r="M740" s="58">
        <v>30</v>
      </c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</row>
    <row r="741" spans="1:26" ht="14.25" customHeight="1">
      <c r="A741" s="59" t="s">
        <v>2484</v>
      </c>
      <c r="B741" s="58" t="s">
        <v>1755</v>
      </c>
      <c r="C741" s="58" t="s">
        <v>3</v>
      </c>
      <c r="D741" s="58" t="s">
        <v>155</v>
      </c>
      <c r="E741" s="58" t="s">
        <v>155</v>
      </c>
      <c r="F741" s="58" t="s">
        <v>1729</v>
      </c>
      <c r="G741" s="58">
        <v>30</v>
      </c>
      <c r="H741" s="58">
        <v>1</v>
      </c>
      <c r="I741" s="58">
        <v>22</v>
      </c>
      <c r="J741" s="58">
        <v>0.52</v>
      </c>
      <c r="K741" s="58">
        <v>1</v>
      </c>
      <c r="L741" s="58">
        <v>100</v>
      </c>
      <c r="M741" s="58">
        <v>30</v>
      </c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</row>
    <row r="742" spans="1:26" ht="14.25" customHeight="1">
      <c r="A742" s="59" t="s">
        <v>2485</v>
      </c>
      <c r="B742" s="58" t="s">
        <v>1755</v>
      </c>
      <c r="C742" s="58" t="s">
        <v>3</v>
      </c>
      <c r="D742" s="58" t="s">
        <v>155</v>
      </c>
      <c r="E742" s="58" t="s">
        <v>133</v>
      </c>
      <c r="F742" s="58" t="s">
        <v>1729</v>
      </c>
      <c r="G742" s="58">
        <v>30</v>
      </c>
      <c r="H742" s="58">
        <v>1</v>
      </c>
      <c r="I742" s="58">
        <v>22</v>
      </c>
      <c r="J742" s="58">
        <v>0.52</v>
      </c>
      <c r="K742" s="58">
        <v>1</v>
      </c>
      <c r="L742" s="58">
        <v>100</v>
      </c>
      <c r="M742" s="58">
        <v>30</v>
      </c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</row>
    <row r="743" spans="1:26" ht="14.25" customHeight="1">
      <c r="A743" s="59" t="s">
        <v>2486</v>
      </c>
      <c r="B743" s="58" t="s">
        <v>154</v>
      </c>
      <c r="C743" s="58" t="s">
        <v>3</v>
      </c>
      <c r="D743" s="58" t="s">
        <v>155</v>
      </c>
      <c r="E743" s="58" t="s">
        <v>155</v>
      </c>
      <c r="F743" s="58" t="s">
        <v>1729</v>
      </c>
      <c r="G743" s="58">
        <v>40</v>
      </c>
      <c r="H743" s="58">
        <v>1</v>
      </c>
      <c r="I743" s="58">
        <v>30</v>
      </c>
      <c r="J743" s="58">
        <v>0.55000000000000004</v>
      </c>
      <c r="K743" s="58">
        <v>1</v>
      </c>
      <c r="L743" s="58">
        <v>50</v>
      </c>
      <c r="M743" s="58">
        <v>40</v>
      </c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</row>
    <row r="744" spans="1:26" ht="14.25" customHeight="1">
      <c r="A744" s="59" t="s">
        <v>2487</v>
      </c>
      <c r="B744" s="58" t="s">
        <v>154</v>
      </c>
      <c r="C744" s="58" t="s">
        <v>3</v>
      </c>
      <c r="D744" s="58" t="s">
        <v>155</v>
      </c>
      <c r="E744" s="58" t="s">
        <v>133</v>
      </c>
      <c r="F744" s="58" t="s">
        <v>1729</v>
      </c>
      <c r="G744" s="58">
        <v>40</v>
      </c>
      <c r="H744" s="58">
        <v>1</v>
      </c>
      <c r="I744" s="58">
        <v>30</v>
      </c>
      <c r="J744" s="58">
        <v>0.55000000000000004</v>
      </c>
      <c r="K744" s="58">
        <v>1</v>
      </c>
      <c r="L744" s="58">
        <v>60</v>
      </c>
      <c r="M744" s="58">
        <v>40</v>
      </c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</row>
    <row r="745" spans="1:26" ht="14.25" customHeight="1">
      <c r="A745" s="59" t="s">
        <v>2488</v>
      </c>
      <c r="B745" s="58" t="s">
        <v>1775</v>
      </c>
      <c r="C745" s="58" t="s">
        <v>3</v>
      </c>
      <c r="D745" s="58" t="s">
        <v>155</v>
      </c>
      <c r="E745" s="58" t="s">
        <v>155</v>
      </c>
      <c r="F745" s="58" t="s">
        <v>1729</v>
      </c>
      <c r="G745" s="58">
        <v>40</v>
      </c>
      <c r="H745" s="58">
        <v>1</v>
      </c>
      <c r="I745" s="58">
        <v>40</v>
      </c>
      <c r="J745" s="58">
        <v>0.55000000000000004</v>
      </c>
      <c r="K745" s="58">
        <v>1</v>
      </c>
      <c r="L745" s="58">
        <v>30</v>
      </c>
      <c r="M745" s="58">
        <v>40</v>
      </c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</row>
    <row r="746" spans="1:26" ht="14.25" customHeight="1">
      <c r="A746" s="59" t="s">
        <v>2489</v>
      </c>
      <c r="B746" s="58" t="s">
        <v>1775</v>
      </c>
      <c r="C746" s="58" t="s">
        <v>3</v>
      </c>
      <c r="D746" s="58" t="s">
        <v>155</v>
      </c>
      <c r="E746" s="58" t="s">
        <v>133</v>
      </c>
      <c r="F746" s="58" t="s">
        <v>1729</v>
      </c>
      <c r="G746" s="58">
        <v>40</v>
      </c>
      <c r="H746" s="58">
        <v>1</v>
      </c>
      <c r="I746" s="58">
        <v>40</v>
      </c>
      <c r="J746" s="58">
        <v>0.55000000000000004</v>
      </c>
      <c r="K746" s="58">
        <v>1</v>
      </c>
      <c r="L746" s="58">
        <v>30</v>
      </c>
      <c r="M746" s="58">
        <v>40</v>
      </c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</row>
    <row r="747" spans="1:26" ht="14.25" customHeight="1">
      <c r="A747" s="59" t="s">
        <v>2490</v>
      </c>
      <c r="B747" s="58" t="s">
        <v>1919</v>
      </c>
      <c r="C747" s="58" t="s">
        <v>3</v>
      </c>
      <c r="D747" s="58" t="s">
        <v>155</v>
      </c>
      <c r="E747" s="58" t="s">
        <v>155</v>
      </c>
      <c r="F747" s="58" t="s">
        <v>1729</v>
      </c>
      <c r="G747" s="58">
        <v>40</v>
      </c>
      <c r="H747" s="58">
        <v>1</v>
      </c>
      <c r="I747" s="58">
        <v>30</v>
      </c>
      <c r="J747" s="58">
        <v>0.55000000000000004</v>
      </c>
      <c r="K747" s="58">
        <v>1</v>
      </c>
      <c r="L747" s="58">
        <v>30</v>
      </c>
      <c r="M747" s="58">
        <v>40</v>
      </c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</row>
    <row r="748" spans="1:26" ht="14.25" customHeight="1">
      <c r="A748" s="59" t="s">
        <v>2491</v>
      </c>
      <c r="B748" s="58" t="s">
        <v>1919</v>
      </c>
      <c r="C748" s="58" t="s">
        <v>3</v>
      </c>
      <c r="D748" s="58" t="s">
        <v>155</v>
      </c>
      <c r="E748" s="58" t="s">
        <v>133</v>
      </c>
      <c r="F748" s="58" t="s">
        <v>1729</v>
      </c>
      <c r="G748" s="58">
        <v>40</v>
      </c>
      <c r="H748" s="58">
        <v>1</v>
      </c>
      <c r="I748" s="58">
        <v>30</v>
      </c>
      <c r="J748" s="58">
        <v>0.5</v>
      </c>
      <c r="K748" s="58">
        <v>1</v>
      </c>
      <c r="L748" s="58">
        <v>30</v>
      </c>
      <c r="M748" s="58">
        <v>40</v>
      </c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</row>
    <row r="749" spans="1:26" ht="14.25" customHeight="1">
      <c r="A749" s="59" t="s">
        <v>2492</v>
      </c>
      <c r="B749" s="58" t="s">
        <v>1755</v>
      </c>
      <c r="C749" s="58" t="s">
        <v>3</v>
      </c>
      <c r="D749" s="58" t="s">
        <v>155</v>
      </c>
      <c r="E749" s="58" t="s">
        <v>155</v>
      </c>
      <c r="F749" s="58" t="s">
        <v>1729</v>
      </c>
      <c r="G749" s="58">
        <v>40</v>
      </c>
      <c r="H749" s="58">
        <v>1</v>
      </c>
      <c r="I749" s="58">
        <v>22</v>
      </c>
      <c r="J749" s="58">
        <v>0.57999999999999996</v>
      </c>
      <c r="K749" s="58">
        <v>1</v>
      </c>
      <c r="L749" s="58">
        <v>100</v>
      </c>
      <c r="M749" s="58">
        <v>40</v>
      </c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</row>
    <row r="750" spans="1:26" ht="14.25" customHeight="1">
      <c r="A750" s="59" t="s">
        <v>2493</v>
      </c>
      <c r="B750" s="58" t="s">
        <v>1755</v>
      </c>
      <c r="C750" s="58" t="s">
        <v>3</v>
      </c>
      <c r="D750" s="58" t="s">
        <v>155</v>
      </c>
      <c r="E750" s="58" t="s">
        <v>133</v>
      </c>
      <c r="F750" s="58" t="s">
        <v>1729</v>
      </c>
      <c r="G750" s="58">
        <v>40</v>
      </c>
      <c r="H750" s="58">
        <v>1</v>
      </c>
      <c r="I750" s="58">
        <v>22</v>
      </c>
      <c r="J750" s="58">
        <v>0.57999999999999996</v>
      </c>
      <c r="K750" s="58">
        <v>1</v>
      </c>
      <c r="L750" s="58">
        <v>100</v>
      </c>
      <c r="M750" s="58">
        <v>40</v>
      </c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</row>
    <row r="751" spans="1:26" ht="14.25" customHeight="1">
      <c r="A751" s="59" t="s">
        <v>2494</v>
      </c>
      <c r="B751" s="58" t="s">
        <v>154</v>
      </c>
      <c r="C751" s="58" t="s">
        <v>3</v>
      </c>
      <c r="D751" s="58" t="s">
        <v>155</v>
      </c>
      <c r="E751" s="58" t="s">
        <v>155</v>
      </c>
      <c r="F751" s="58" t="s">
        <v>1729</v>
      </c>
      <c r="G751" s="58">
        <v>40</v>
      </c>
      <c r="H751" s="58">
        <v>1</v>
      </c>
      <c r="I751" s="58">
        <v>25</v>
      </c>
      <c r="J751" s="58">
        <v>0.45</v>
      </c>
      <c r="K751" s="58">
        <v>1</v>
      </c>
      <c r="L751" s="58">
        <v>220</v>
      </c>
      <c r="M751" s="58">
        <v>40</v>
      </c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</row>
    <row r="752" spans="1:26" ht="14.25" customHeight="1">
      <c r="A752" s="59" t="s">
        <v>2495</v>
      </c>
      <c r="B752" s="58" t="s">
        <v>154</v>
      </c>
      <c r="C752" s="58" t="s">
        <v>3</v>
      </c>
      <c r="D752" s="58" t="s">
        <v>155</v>
      </c>
      <c r="E752" s="58" t="s">
        <v>155</v>
      </c>
      <c r="F752" s="58" t="s">
        <v>1729</v>
      </c>
      <c r="G752" s="58">
        <v>60</v>
      </c>
      <c r="H752" s="58">
        <v>1</v>
      </c>
      <c r="I752" s="58">
        <v>30</v>
      </c>
      <c r="J752" s="58">
        <v>0.7</v>
      </c>
      <c r="K752" s="58">
        <v>1</v>
      </c>
      <c r="L752" s="58">
        <v>30</v>
      </c>
      <c r="M752" s="58">
        <v>60</v>
      </c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</row>
    <row r="753" spans="1:26" ht="14.25" customHeight="1">
      <c r="A753" s="59" t="s">
        <v>2496</v>
      </c>
      <c r="B753" s="58" t="s">
        <v>1775</v>
      </c>
      <c r="C753" s="58" t="s">
        <v>3</v>
      </c>
      <c r="D753" s="58" t="s">
        <v>155</v>
      </c>
      <c r="E753" s="58" t="s">
        <v>155</v>
      </c>
      <c r="F753" s="58" t="s">
        <v>1729</v>
      </c>
      <c r="G753" s="58">
        <v>60</v>
      </c>
      <c r="H753" s="58">
        <v>1</v>
      </c>
      <c r="I753" s="58">
        <v>40</v>
      </c>
      <c r="J753" s="58">
        <v>0.7</v>
      </c>
      <c r="K753" s="58">
        <v>1</v>
      </c>
      <c r="L753" s="58">
        <v>30</v>
      </c>
      <c r="M753" s="58">
        <v>60</v>
      </c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</row>
    <row r="754" spans="1:26" ht="14.25" customHeight="1">
      <c r="A754" s="59" t="s">
        <v>2497</v>
      </c>
      <c r="B754" s="58" t="s">
        <v>1775</v>
      </c>
      <c r="C754" s="58" t="s">
        <v>3</v>
      </c>
      <c r="D754" s="58" t="s">
        <v>155</v>
      </c>
      <c r="E754" s="58" t="s">
        <v>133</v>
      </c>
      <c r="F754" s="58" t="s">
        <v>1729</v>
      </c>
      <c r="G754" s="58">
        <v>60</v>
      </c>
      <c r="H754" s="58">
        <v>1</v>
      </c>
      <c r="I754" s="58">
        <v>40</v>
      </c>
      <c r="J754" s="58">
        <v>0.7</v>
      </c>
      <c r="K754" s="58">
        <v>1</v>
      </c>
      <c r="L754" s="58">
        <v>30</v>
      </c>
      <c r="M754" s="58">
        <v>60</v>
      </c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</row>
    <row r="755" spans="1:26" ht="14.25" customHeight="1">
      <c r="A755" s="59" t="s">
        <v>2498</v>
      </c>
      <c r="B755" s="58" t="s">
        <v>1919</v>
      </c>
      <c r="C755" s="58" t="s">
        <v>3</v>
      </c>
      <c r="D755" s="58" t="s">
        <v>155</v>
      </c>
      <c r="E755" s="58" t="s">
        <v>155</v>
      </c>
      <c r="F755" s="58" t="s">
        <v>1729</v>
      </c>
      <c r="G755" s="58">
        <v>60</v>
      </c>
      <c r="H755" s="58">
        <v>1</v>
      </c>
      <c r="I755" s="58">
        <v>30</v>
      </c>
      <c r="J755" s="58">
        <v>0.7</v>
      </c>
      <c r="K755" s="58">
        <v>1</v>
      </c>
      <c r="L755" s="58">
        <v>30</v>
      </c>
      <c r="M755" s="58">
        <v>60</v>
      </c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</row>
    <row r="756" spans="1:26" ht="14.25" customHeight="1">
      <c r="A756" s="59" t="s">
        <v>2499</v>
      </c>
      <c r="B756" s="58" t="s">
        <v>1919</v>
      </c>
      <c r="C756" s="58" t="s">
        <v>3</v>
      </c>
      <c r="D756" s="58" t="s">
        <v>155</v>
      </c>
      <c r="E756" s="58" t="s">
        <v>133</v>
      </c>
      <c r="F756" s="58" t="s">
        <v>1729</v>
      </c>
      <c r="G756" s="58">
        <v>60</v>
      </c>
      <c r="H756" s="58">
        <v>1</v>
      </c>
      <c r="I756" s="58">
        <v>30</v>
      </c>
      <c r="J756" s="58">
        <v>0.7</v>
      </c>
      <c r="K756" s="58">
        <v>1</v>
      </c>
      <c r="L756" s="58">
        <v>30</v>
      </c>
      <c r="M756" s="58">
        <v>60</v>
      </c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</row>
    <row r="757" spans="1:26" ht="14.25" customHeight="1">
      <c r="A757" s="59" t="s">
        <v>2500</v>
      </c>
      <c r="B757" s="58" t="s">
        <v>1755</v>
      </c>
      <c r="C757" s="58" t="s">
        <v>3</v>
      </c>
      <c r="D757" s="58" t="s">
        <v>155</v>
      </c>
      <c r="E757" s="58" t="s">
        <v>155</v>
      </c>
      <c r="F757" s="58" t="s">
        <v>1729</v>
      </c>
      <c r="G757" s="58">
        <v>60</v>
      </c>
      <c r="H757" s="58">
        <v>1</v>
      </c>
      <c r="I757" s="58">
        <v>22</v>
      </c>
      <c r="J757" s="58">
        <v>0.6</v>
      </c>
      <c r="K757" s="58">
        <v>1</v>
      </c>
      <c r="L757" s="58">
        <v>100</v>
      </c>
      <c r="M757" s="58">
        <v>60</v>
      </c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</row>
    <row r="758" spans="1:26" ht="14.25" customHeight="1">
      <c r="A758" s="59" t="s">
        <v>2501</v>
      </c>
      <c r="B758" s="58" t="s">
        <v>1775</v>
      </c>
      <c r="C758" s="58" t="s">
        <v>3</v>
      </c>
      <c r="D758" s="58" t="s">
        <v>155</v>
      </c>
      <c r="E758" s="58" t="s">
        <v>155</v>
      </c>
      <c r="F758" s="58" t="s">
        <v>1729</v>
      </c>
      <c r="G758" s="58">
        <v>60</v>
      </c>
      <c r="H758" s="58">
        <v>1</v>
      </c>
      <c r="I758" s="58">
        <v>40</v>
      </c>
      <c r="J758" s="58">
        <v>0.54</v>
      </c>
      <c r="K758" s="58">
        <v>1</v>
      </c>
      <c r="L758" s="58">
        <v>30</v>
      </c>
      <c r="M758" s="58">
        <v>60</v>
      </c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</row>
    <row r="759" spans="1:26" ht="14.25" customHeight="1">
      <c r="A759" s="59" t="s">
        <v>2502</v>
      </c>
      <c r="B759" s="58" t="s">
        <v>1775</v>
      </c>
      <c r="C759" s="58" t="s">
        <v>3</v>
      </c>
      <c r="D759" s="58" t="s">
        <v>155</v>
      </c>
      <c r="E759" s="58" t="s">
        <v>133</v>
      </c>
      <c r="F759" s="58" t="s">
        <v>1729</v>
      </c>
      <c r="G759" s="58">
        <v>60</v>
      </c>
      <c r="H759" s="58">
        <v>1</v>
      </c>
      <c r="I759" s="58">
        <v>40</v>
      </c>
      <c r="J759" s="58">
        <v>0.54</v>
      </c>
      <c r="K759" s="58">
        <v>1</v>
      </c>
      <c r="L759" s="58">
        <v>30</v>
      </c>
      <c r="M759" s="58">
        <v>60</v>
      </c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</row>
    <row r="760" spans="1:26" ht="14.25" customHeight="1">
      <c r="A760" s="59" t="s">
        <v>2503</v>
      </c>
      <c r="B760" s="58" t="s">
        <v>1775</v>
      </c>
      <c r="C760" s="58" t="s">
        <v>3</v>
      </c>
      <c r="D760" s="58" t="s">
        <v>155</v>
      </c>
      <c r="E760" s="58" t="s">
        <v>155</v>
      </c>
      <c r="F760" s="58" t="s">
        <v>1729</v>
      </c>
      <c r="G760" s="58">
        <v>90</v>
      </c>
      <c r="H760" s="58">
        <v>1</v>
      </c>
      <c r="I760" s="58">
        <v>50</v>
      </c>
      <c r="J760" s="58">
        <v>0.73</v>
      </c>
      <c r="K760" s="58">
        <v>1</v>
      </c>
      <c r="L760" s="58">
        <v>100</v>
      </c>
      <c r="M760" s="58">
        <v>90</v>
      </c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</row>
    <row r="761" spans="1:26" ht="14.25" customHeight="1">
      <c r="A761" s="59" t="s">
        <v>2504</v>
      </c>
      <c r="B761" s="58" t="s">
        <v>1777</v>
      </c>
      <c r="C761" s="58" t="s">
        <v>3</v>
      </c>
      <c r="D761" s="58" t="s">
        <v>155</v>
      </c>
      <c r="E761" s="58" t="s">
        <v>155</v>
      </c>
      <c r="F761" s="58" t="s">
        <v>1729</v>
      </c>
      <c r="G761" s="58">
        <v>20</v>
      </c>
      <c r="H761" s="58">
        <v>1</v>
      </c>
      <c r="I761" s="58">
        <v>30</v>
      </c>
      <c r="J761" s="58">
        <v>0.5</v>
      </c>
      <c r="K761" s="58">
        <v>1</v>
      </c>
      <c r="L761" s="58">
        <v>200</v>
      </c>
      <c r="M761" s="58">
        <v>20</v>
      </c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</row>
    <row r="762" spans="1:26" ht="14.25" customHeight="1">
      <c r="A762" s="59" t="s">
        <v>2505</v>
      </c>
      <c r="B762" s="58" t="s">
        <v>1777</v>
      </c>
      <c r="C762" s="58" t="s">
        <v>3</v>
      </c>
      <c r="D762" s="58" t="s">
        <v>155</v>
      </c>
      <c r="E762" s="58" t="s">
        <v>155</v>
      </c>
      <c r="F762" s="58" t="s">
        <v>1729</v>
      </c>
      <c r="G762" s="58">
        <v>20</v>
      </c>
      <c r="H762" s="58">
        <v>1</v>
      </c>
      <c r="I762" s="58">
        <v>30</v>
      </c>
      <c r="J762" s="58">
        <v>0.42</v>
      </c>
      <c r="K762" s="58">
        <v>1</v>
      </c>
      <c r="L762" s="58">
        <v>200</v>
      </c>
      <c r="M762" s="58">
        <v>20</v>
      </c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</row>
    <row r="763" spans="1:26" ht="14.25" customHeight="1">
      <c r="A763" s="59" t="s">
        <v>2506</v>
      </c>
      <c r="B763" s="58" t="s">
        <v>2250</v>
      </c>
      <c r="C763" s="58" t="s">
        <v>3</v>
      </c>
      <c r="D763" s="58" t="s">
        <v>155</v>
      </c>
      <c r="E763" s="58" t="s">
        <v>155</v>
      </c>
      <c r="F763" s="58" t="s">
        <v>1729</v>
      </c>
      <c r="G763" s="58">
        <v>20</v>
      </c>
      <c r="H763" s="58">
        <v>1</v>
      </c>
      <c r="I763" s="58">
        <v>30</v>
      </c>
      <c r="J763" s="58">
        <v>0.5</v>
      </c>
      <c r="K763" s="58">
        <v>1</v>
      </c>
      <c r="L763" s="58">
        <v>500</v>
      </c>
      <c r="M763" s="58">
        <v>20</v>
      </c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</row>
    <row r="764" spans="1:26" ht="14.25" customHeight="1">
      <c r="A764" s="59" t="s">
        <v>2507</v>
      </c>
      <c r="B764" s="58" t="s">
        <v>1777</v>
      </c>
      <c r="C764" s="58" t="s">
        <v>3</v>
      </c>
      <c r="D764" s="58" t="s">
        <v>155</v>
      </c>
      <c r="E764" s="58" t="s">
        <v>155</v>
      </c>
      <c r="F764" s="58" t="s">
        <v>1729</v>
      </c>
      <c r="G764" s="58">
        <v>30</v>
      </c>
      <c r="H764" s="58">
        <v>1</v>
      </c>
      <c r="I764" s="58">
        <v>30</v>
      </c>
      <c r="J764" s="58">
        <v>0.5</v>
      </c>
      <c r="K764" s="58">
        <v>1</v>
      </c>
      <c r="L764" s="58">
        <v>200</v>
      </c>
      <c r="M764" s="58">
        <v>30</v>
      </c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</row>
    <row r="765" spans="1:26" ht="14.25" customHeight="1">
      <c r="A765" s="59" t="s">
        <v>2508</v>
      </c>
      <c r="B765" s="58" t="s">
        <v>1777</v>
      </c>
      <c r="C765" s="58" t="s">
        <v>3</v>
      </c>
      <c r="D765" s="58" t="s">
        <v>155</v>
      </c>
      <c r="E765" s="58" t="s">
        <v>155</v>
      </c>
      <c r="F765" s="58" t="s">
        <v>1729</v>
      </c>
      <c r="G765" s="58">
        <v>30</v>
      </c>
      <c r="H765" s="58">
        <v>1</v>
      </c>
      <c r="I765" s="58">
        <v>30</v>
      </c>
      <c r="J765" s="58">
        <v>0.42</v>
      </c>
      <c r="K765" s="58">
        <v>1</v>
      </c>
      <c r="L765" s="58">
        <v>200</v>
      </c>
      <c r="M765" s="58">
        <v>30</v>
      </c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</row>
    <row r="766" spans="1:26" ht="14.25" customHeight="1">
      <c r="A766" s="59" t="s">
        <v>2509</v>
      </c>
      <c r="B766" s="58" t="s">
        <v>2250</v>
      </c>
      <c r="C766" s="58" t="s">
        <v>3</v>
      </c>
      <c r="D766" s="58" t="s">
        <v>155</v>
      </c>
      <c r="E766" s="58" t="s">
        <v>155</v>
      </c>
      <c r="F766" s="58" t="s">
        <v>1729</v>
      </c>
      <c r="G766" s="58">
        <v>30</v>
      </c>
      <c r="H766" s="58">
        <v>1</v>
      </c>
      <c r="I766" s="58">
        <v>30</v>
      </c>
      <c r="J766" s="58">
        <v>0.5</v>
      </c>
      <c r="K766" s="58">
        <v>1</v>
      </c>
      <c r="L766" s="58">
        <v>500</v>
      </c>
      <c r="M766" s="58">
        <v>30</v>
      </c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</row>
    <row r="767" spans="1:26" ht="14.25" customHeight="1">
      <c r="A767" s="59" t="s">
        <v>2510</v>
      </c>
      <c r="B767" s="58" t="s">
        <v>1777</v>
      </c>
      <c r="C767" s="58" t="s">
        <v>3</v>
      </c>
      <c r="D767" s="58" t="s">
        <v>155</v>
      </c>
      <c r="E767" s="58" t="s">
        <v>155</v>
      </c>
      <c r="F767" s="58" t="s">
        <v>1729</v>
      </c>
      <c r="G767" s="58">
        <v>40</v>
      </c>
      <c r="H767" s="58">
        <v>1</v>
      </c>
      <c r="I767" s="58">
        <v>30</v>
      </c>
      <c r="J767" s="58">
        <v>0.5</v>
      </c>
      <c r="K767" s="58">
        <v>1</v>
      </c>
      <c r="L767" s="58">
        <v>200</v>
      </c>
      <c r="M767" s="58">
        <v>40</v>
      </c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</row>
    <row r="768" spans="1:26" ht="14.25" customHeight="1">
      <c r="A768" s="59" t="s">
        <v>2511</v>
      </c>
      <c r="B768" s="58" t="s">
        <v>1777</v>
      </c>
      <c r="C768" s="58" t="s">
        <v>3</v>
      </c>
      <c r="D768" s="58" t="s">
        <v>155</v>
      </c>
      <c r="E768" s="58" t="s">
        <v>155</v>
      </c>
      <c r="F768" s="58" t="s">
        <v>1729</v>
      </c>
      <c r="G768" s="58">
        <v>45</v>
      </c>
      <c r="H768" s="58">
        <v>1</v>
      </c>
      <c r="I768" s="58">
        <v>30</v>
      </c>
      <c r="J768" s="58">
        <v>0.45</v>
      </c>
      <c r="K768" s="58">
        <v>1</v>
      </c>
      <c r="L768" s="58">
        <v>100</v>
      </c>
      <c r="M768" s="58">
        <v>50</v>
      </c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</row>
    <row r="769" spans="1:26" ht="14.25" customHeight="1">
      <c r="A769" s="59" t="s">
        <v>2512</v>
      </c>
      <c r="B769" s="58" t="s">
        <v>1777</v>
      </c>
      <c r="C769" s="58" t="s">
        <v>3</v>
      </c>
      <c r="D769" s="58" t="s">
        <v>155</v>
      </c>
      <c r="E769" s="58" t="s">
        <v>133</v>
      </c>
      <c r="F769" s="58" t="s">
        <v>1729</v>
      </c>
      <c r="G769" s="58">
        <v>40</v>
      </c>
      <c r="H769" s="58">
        <v>1</v>
      </c>
      <c r="I769" s="58">
        <v>30</v>
      </c>
      <c r="J769" s="58">
        <v>0.5</v>
      </c>
      <c r="K769" s="58">
        <v>1</v>
      </c>
      <c r="L769" s="58">
        <v>200</v>
      </c>
      <c r="M769" s="58">
        <v>40</v>
      </c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</row>
    <row r="770" spans="1:26" ht="14.25" customHeight="1">
      <c r="A770" s="59" t="s">
        <v>2513</v>
      </c>
      <c r="B770" s="58" t="s">
        <v>1777</v>
      </c>
      <c r="C770" s="58" t="s">
        <v>3</v>
      </c>
      <c r="D770" s="58" t="s">
        <v>155</v>
      </c>
      <c r="E770" s="58" t="s">
        <v>155</v>
      </c>
      <c r="F770" s="58" t="s">
        <v>1729</v>
      </c>
      <c r="G770" s="58">
        <v>40</v>
      </c>
      <c r="H770" s="58">
        <v>1</v>
      </c>
      <c r="I770" s="58">
        <v>30</v>
      </c>
      <c r="J770" s="58">
        <v>0.42</v>
      </c>
      <c r="K770" s="58">
        <v>1</v>
      </c>
      <c r="L770" s="58">
        <v>100</v>
      </c>
      <c r="M770" s="58">
        <v>40</v>
      </c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</row>
    <row r="771" spans="1:26" ht="14.25" customHeight="1">
      <c r="A771" s="59" t="s">
        <v>2514</v>
      </c>
      <c r="B771" s="58" t="s">
        <v>2250</v>
      </c>
      <c r="C771" s="58" t="s">
        <v>3</v>
      </c>
      <c r="D771" s="58" t="s">
        <v>155</v>
      </c>
      <c r="E771" s="58" t="s">
        <v>155</v>
      </c>
      <c r="F771" s="58" t="s">
        <v>1729</v>
      </c>
      <c r="G771" s="58">
        <v>40</v>
      </c>
      <c r="H771" s="58">
        <v>1</v>
      </c>
      <c r="I771" s="58">
        <v>30</v>
      </c>
      <c r="J771" s="58">
        <v>0.5</v>
      </c>
      <c r="K771" s="58">
        <v>1</v>
      </c>
      <c r="L771" s="58">
        <v>500</v>
      </c>
      <c r="M771" s="58">
        <v>40</v>
      </c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</row>
    <row r="772" spans="1:26" ht="14.25" customHeight="1">
      <c r="A772" s="59" t="s">
        <v>2515</v>
      </c>
      <c r="B772" s="58" t="s">
        <v>1777</v>
      </c>
      <c r="C772" s="58" t="s">
        <v>3</v>
      </c>
      <c r="D772" s="58" t="s">
        <v>155</v>
      </c>
      <c r="E772" s="58" t="s">
        <v>155</v>
      </c>
      <c r="F772" s="58" t="s">
        <v>1729</v>
      </c>
      <c r="G772" s="58">
        <v>50</v>
      </c>
      <c r="H772" s="58">
        <v>1</v>
      </c>
      <c r="I772" s="58">
        <v>30</v>
      </c>
      <c r="J772" s="58">
        <v>0.7</v>
      </c>
      <c r="K772" s="58">
        <v>1</v>
      </c>
      <c r="L772" s="58">
        <v>100</v>
      </c>
      <c r="M772" s="58">
        <v>50</v>
      </c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</row>
    <row r="773" spans="1:26" ht="14.25" customHeight="1">
      <c r="A773" s="59" t="s">
        <v>2516</v>
      </c>
      <c r="B773" s="58" t="s">
        <v>2250</v>
      </c>
      <c r="C773" s="58" t="s">
        <v>3</v>
      </c>
      <c r="D773" s="58" t="s">
        <v>155</v>
      </c>
      <c r="E773" s="58" t="s">
        <v>155</v>
      </c>
      <c r="F773" s="58" t="s">
        <v>1729</v>
      </c>
      <c r="G773" s="58">
        <v>50</v>
      </c>
      <c r="H773" s="58">
        <v>1</v>
      </c>
      <c r="I773" s="58">
        <v>30</v>
      </c>
      <c r="J773" s="58">
        <v>0.7</v>
      </c>
      <c r="K773" s="58">
        <v>1</v>
      </c>
      <c r="L773" s="58">
        <v>500</v>
      </c>
      <c r="M773" s="58">
        <v>50</v>
      </c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</row>
    <row r="774" spans="1:26" ht="14.25" customHeight="1">
      <c r="A774" s="59" t="s">
        <v>2517</v>
      </c>
      <c r="B774" s="58" t="s">
        <v>1777</v>
      </c>
      <c r="C774" s="58" t="s">
        <v>3</v>
      </c>
      <c r="D774" s="58" t="s">
        <v>155</v>
      </c>
      <c r="E774" s="58" t="s">
        <v>155</v>
      </c>
      <c r="F774" s="58" t="s">
        <v>1729</v>
      </c>
      <c r="G774" s="58">
        <v>60</v>
      </c>
      <c r="H774" s="58">
        <v>1</v>
      </c>
      <c r="I774" s="58">
        <v>30</v>
      </c>
      <c r="J774" s="58">
        <v>0.7</v>
      </c>
      <c r="K774" s="58">
        <v>1</v>
      </c>
      <c r="L774" s="58">
        <v>100</v>
      </c>
      <c r="M774" s="58">
        <v>60</v>
      </c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</row>
    <row r="775" spans="1:26" ht="14.25" customHeight="1">
      <c r="A775" s="59" t="s">
        <v>2518</v>
      </c>
      <c r="B775" s="58" t="s">
        <v>1777</v>
      </c>
      <c r="C775" s="58" t="s">
        <v>3</v>
      </c>
      <c r="D775" s="58" t="s">
        <v>155</v>
      </c>
      <c r="E775" s="58" t="s">
        <v>133</v>
      </c>
      <c r="F775" s="58" t="s">
        <v>1729</v>
      </c>
      <c r="G775" s="58">
        <v>60</v>
      </c>
      <c r="H775" s="58">
        <v>1</v>
      </c>
      <c r="I775" s="58">
        <v>30</v>
      </c>
      <c r="J775" s="58">
        <v>0.7</v>
      </c>
      <c r="K775" s="58">
        <v>1</v>
      </c>
      <c r="L775" s="58">
        <v>100</v>
      </c>
      <c r="M775" s="58">
        <v>60</v>
      </c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</row>
    <row r="776" spans="1:26" ht="14.25" customHeight="1">
      <c r="A776" s="59" t="s">
        <v>2519</v>
      </c>
      <c r="B776" s="58" t="s">
        <v>1777</v>
      </c>
      <c r="C776" s="58" t="s">
        <v>3</v>
      </c>
      <c r="D776" s="58" t="s">
        <v>155</v>
      </c>
      <c r="E776" s="58" t="s">
        <v>155</v>
      </c>
      <c r="F776" s="58" t="s">
        <v>1729</v>
      </c>
      <c r="G776" s="58">
        <v>60</v>
      </c>
      <c r="H776" s="58">
        <v>1</v>
      </c>
      <c r="I776" s="58">
        <v>30</v>
      </c>
      <c r="J776" s="58">
        <v>0.5</v>
      </c>
      <c r="K776" s="58">
        <v>1</v>
      </c>
      <c r="L776" s="58">
        <v>100</v>
      </c>
      <c r="M776" s="58">
        <v>60</v>
      </c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</row>
    <row r="777" spans="1:26" ht="14.25" customHeight="1">
      <c r="A777" s="59" t="s">
        <v>2520</v>
      </c>
      <c r="B777" s="58" t="s">
        <v>2250</v>
      </c>
      <c r="C777" s="58" t="s">
        <v>3</v>
      </c>
      <c r="D777" s="58" t="s">
        <v>155</v>
      </c>
      <c r="E777" s="58" t="s">
        <v>155</v>
      </c>
      <c r="F777" s="58" t="s">
        <v>1729</v>
      </c>
      <c r="G777" s="58">
        <v>60</v>
      </c>
      <c r="H777" s="58">
        <v>1</v>
      </c>
      <c r="I777" s="58">
        <v>30</v>
      </c>
      <c r="J777" s="58">
        <v>0.7</v>
      </c>
      <c r="K777" s="58">
        <v>1</v>
      </c>
      <c r="L777" s="58">
        <v>500</v>
      </c>
      <c r="M777" s="58">
        <v>60</v>
      </c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</row>
    <row r="778" spans="1:26" ht="14.25" customHeight="1">
      <c r="A778" s="59" t="s">
        <v>2521</v>
      </c>
      <c r="B778" s="58" t="s">
        <v>2250</v>
      </c>
      <c r="C778" s="58" t="s">
        <v>3</v>
      </c>
      <c r="D778" s="58" t="s">
        <v>155</v>
      </c>
      <c r="E778" s="58" t="s">
        <v>155</v>
      </c>
      <c r="F778" s="58" t="s">
        <v>1729</v>
      </c>
      <c r="G778" s="58">
        <v>80</v>
      </c>
      <c r="H778" s="58">
        <v>1</v>
      </c>
      <c r="I778" s="58">
        <v>30</v>
      </c>
      <c r="J778" s="58">
        <v>0.85</v>
      </c>
      <c r="K778" s="58">
        <v>1</v>
      </c>
      <c r="L778" s="58">
        <v>500</v>
      </c>
      <c r="M778" s="58">
        <v>80</v>
      </c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</row>
    <row r="779" spans="1:26" ht="14.25" customHeight="1">
      <c r="A779" s="59" t="s">
        <v>2522</v>
      </c>
      <c r="B779" s="58" t="s">
        <v>1777</v>
      </c>
      <c r="C779" s="58" t="s">
        <v>3</v>
      </c>
      <c r="D779" s="58" t="s">
        <v>155</v>
      </c>
      <c r="E779" s="58" t="s">
        <v>155</v>
      </c>
      <c r="F779" s="58" t="s">
        <v>1729</v>
      </c>
      <c r="G779" s="58">
        <v>90</v>
      </c>
      <c r="H779" s="58">
        <v>1</v>
      </c>
      <c r="I779" s="58">
        <v>40</v>
      </c>
      <c r="J779" s="58">
        <v>0.68</v>
      </c>
      <c r="K779" s="58">
        <v>1</v>
      </c>
      <c r="L779" s="58">
        <v>80</v>
      </c>
      <c r="M779" s="58">
        <v>90</v>
      </c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</row>
    <row r="780" spans="1:26" ht="14.25" customHeight="1">
      <c r="A780" s="59" t="s">
        <v>2523</v>
      </c>
      <c r="B780" s="58" t="s">
        <v>2250</v>
      </c>
      <c r="C780" s="58" t="s">
        <v>3</v>
      </c>
      <c r="D780" s="58" t="s">
        <v>155</v>
      </c>
      <c r="E780" s="58" t="s">
        <v>155</v>
      </c>
      <c r="F780" s="58" t="s">
        <v>1729</v>
      </c>
      <c r="G780" s="58">
        <v>90</v>
      </c>
      <c r="H780" s="58">
        <v>1</v>
      </c>
      <c r="I780" s="58">
        <v>30</v>
      </c>
      <c r="J780" s="58">
        <v>0.85</v>
      </c>
      <c r="K780" s="58">
        <v>1</v>
      </c>
      <c r="L780" s="58">
        <v>500</v>
      </c>
      <c r="M780" s="58">
        <v>90</v>
      </c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</row>
    <row r="781" spans="1:26" ht="14.25" customHeight="1">
      <c r="A781" s="59" t="s">
        <v>2524</v>
      </c>
      <c r="B781" s="58" t="s">
        <v>1775</v>
      </c>
      <c r="C781" s="58" t="s">
        <v>3</v>
      </c>
      <c r="D781" s="58" t="s">
        <v>155</v>
      </c>
      <c r="E781" s="58" t="s">
        <v>155</v>
      </c>
      <c r="F781" s="58" t="s">
        <v>1729</v>
      </c>
      <c r="G781" s="58">
        <v>100</v>
      </c>
      <c r="H781" s="58">
        <v>2</v>
      </c>
      <c r="I781" s="58">
        <v>50</v>
      </c>
      <c r="J781" s="58">
        <v>0.85</v>
      </c>
      <c r="K781" s="58">
        <v>2</v>
      </c>
      <c r="L781" s="58">
        <v>40</v>
      </c>
      <c r="M781" s="58">
        <v>100</v>
      </c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</row>
    <row r="782" spans="1:26" ht="14.25" customHeight="1">
      <c r="A782" s="59" t="s">
        <v>2525</v>
      </c>
      <c r="B782" s="58" t="s">
        <v>1775</v>
      </c>
      <c r="C782" s="58" t="s">
        <v>3</v>
      </c>
      <c r="D782" s="58" t="s">
        <v>155</v>
      </c>
      <c r="E782" s="58" t="s">
        <v>133</v>
      </c>
      <c r="F782" s="58" t="s">
        <v>1729</v>
      </c>
      <c r="G782" s="58">
        <v>100</v>
      </c>
      <c r="H782" s="58">
        <v>2</v>
      </c>
      <c r="I782" s="58">
        <v>50</v>
      </c>
      <c r="J782" s="58">
        <v>0.85</v>
      </c>
      <c r="K782" s="58">
        <v>2</v>
      </c>
      <c r="L782" s="58">
        <v>40</v>
      </c>
      <c r="M782" s="58">
        <v>100</v>
      </c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</row>
    <row r="783" spans="1:26" ht="14.25" customHeight="1">
      <c r="A783" s="59" t="s">
        <v>2526</v>
      </c>
      <c r="B783" s="58" t="s">
        <v>1775</v>
      </c>
      <c r="C783" s="58" t="s">
        <v>3</v>
      </c>
      <c r="D783" s="58" t="s">
        <v>155</v>
      </c>
      <c r="E783" s="58" t="s">
        <v>155</v>
      </c>
      <c r="F783" s="58" t="s">
        <v>1729</v>
      </c>
      <c r="G783" s="58">
        <v>20</v>
      </c>
      <c r="H783" s="58">
        <v>2</v>
      </c>
      <c r="I783" s="58">
        <v>50</v>
      </c>
      <c r="J783" s="58">
        <v>0.5</v>
      </c>
      <c r="K783" s="58">
        <v>2</v>
      </c>
      <c r="L783" s="58">
        <v>100</v>
      </c>
      <c r="M783" s="58">
        <v>20</v>
      </c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</row>
    <row r="784" spans="1:26" ht="14.25" customHeight="1">
      <c r="A784" s="59" t="s">
        <v>2527</v>
      </c>
      <c r="B784" s="58" t="s">
        <v>1775</v>
      </c>
      <c r="C784" s="58" t="s">
        <v>3</v>
      </c>
      <c r="D784" s="58" t="s">
        <v>155</v>
      </c>
      <c r="E784" s="58" t="s">
        <v>155</v>
      </c>
      <c r="F784" s="58" t="s">
        <v>1729</v>
      </c>
      <c r="G784" s="58">
        <v>30</v>
      </c>
      <c r="H784" s="58">
        <v>2</v>
      </c>
      <c r="I784" s="58">
        <v>50</v>
      </c>
      <c r="J784" s="58">
        <v>0.5</v>
      </c>
      <c r="K784" s="58">
        <v>2</v>
      </c>
      <c r="L784" s="58">
        <v>100</v>
      </c>
      <c r="M784" s="58">
        <v>30</v>
      </c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</row>
    <row r="785" spans="1:26" ht="14.25" customHeight="1">
      <c r="A785" s="59" t="s">
        <v>2528</v>
      </c>
      <c r="B785" s="58" t="s">
        <v>1775</v>
      </c>
      <c r="C785" s="58" t="s">
        <v>3</v>
      </c>
      <c r="D785" s="58" t="s">
        <v>155</v>
      </c>
      <c r="E785" s="58" t="s">
        <v>155</v>
      </c>
      <c r="F785" s="58" t="s">
        <v>1729</v>
      </c>
      <c r="G785" s="58">
        <v>40</v>
      </c>
      <c r="H785" s="58">
        <v>2</v>
      </c>
      <c r="I785" s="58">
        <v>50</v>
      </c>
      <c r="J785" s="58">
        <v>0.5</v>
      </c>
      <c r="K785" s="58">
        <v>2</v>
      </c>
      <c r="L785" s="58">
        <v>100</v>
      </c>
      <c r="M785" s="58">
        <v>40</v>
      </c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</row>
    <row r="786" spans="1:26" ht="14.25" customHeight="1">
      <c r="A786" s="59" t="s">
        <v>2529</v>
      </c>
      <c r="B786" s="58" t="s">
        <v>1919</v>
      </c>
      <c r="C786" s="58" t="s">
        <v>3</v>
      </c>
      <c r="D786" s="58" t="s">
        <v>155</v>
      </c>
      <c r="E786" s="58" t="s">
        <v>155</v>
      </c>
      <c r="F786" s="58" t="s">
        <v>1729</v>
      </c>
      <c r="G786" s="58">
        <v>40</v>
      </c>
      <c r="H786" s="58">
        <v>2</v>
      </c>
      <c r="I786" s="58">
        <v>50</v>
      </c>
      <c r="J786" s="58">
        <v>0.55000000000000004</v>
      </c>
      <c r="K786" s="58">
        <v>2</v>
      </c>
      <c r="L786" s="58">
        <v>100</v>
      </c>
      <c r="M786" s="58">
        <v>40</v>
      </c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</row>
    <row r="787" spans="1:26" ht="14.25" customHeight="1">
      <c r="A787" s="59" t="s">
        <v>2530</v>
      </c>
      <c r="B787" s="58" t="s">
        <v>1775</v>
      </c>
      <c r="C787" s="58" t="s">
        <v>3</v>
      </c>
      <c r="D787" s="58" t="s">
        <v>155</v>
      </c>
      <c r="E787" s="58" t="s">
        <v>155</v>
      </c>
      <c r="F787" s="58" t="s">
        <v>1729</v>
      </c>
      <c r="G787" s="58">
        <v>40</v>
      </c>
      <c r="H787" s="58">
        <v>2</v>
      </c>
      <c r="I787" s="58">
        <v>50</v>
      </c>
      <c r="J787" s="58">
        <v>0.45</v>
      </c>
      <c r="K787" s="58">
        <v>2</v>
      </c>
      <c r="L787" s="58">
        <v>500</v>
      </c>
      <c r="M787" s="58">
        <v>40</v>
      </c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</row>
    <row r="788" spans="1:26" ht="14.25" customHeight="1">
      <c r="A788" s="59" t="s">
        <v>2531</v>
      </c>
      <c r="B788" s="58" t="s">
        <v>1775</v>
      </c>
      <c r="C788" s="58" t="s">
        <v>3</v>
      </c>
      <c r="D788" s="58" t="s">
        <v>155</v>
      </c>
      <c r="E788" s="58" t="s">
        <v>155</v>
      </c>
      <c r="F788" s="58" t="s">
        <v>1729</v>
      </c>
      <c r="G788" s="58">
        <v>60</v>
      </c>
      <c r="H788" s="58">
        <v>2</v>
      </c>
      <c r="I788" s="58">
        <v>50</v>
      </c>
      <c r="J788" s="58">
        <v>0.7</v>
      </c>
      <c r="K788" s="58">
        <v>2</v>
      </c>
      <c r="L788" s="58">
        <v>40</v>
      </c>
      <c r="M788" s="58">
        <v>60</v>
      </c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</row>
    <row r="789" spans="1:26" ht="14.25" customHeight="1">
      <c r="A789" s="59" t="s">
        <v>2532</v>
      </c>
      <c r="B789" s="58" t="s">
        <v>1775</v>
      </c>
      <c r="C789" s="58" t="s">
        <v>3</v>
      </c>
      <c r="D789" s="58" t="s">
        <v>155</v>
      </c>
      <c r="E789" s="58" t="s">
        <v>133</v>
      </c>
      <c r="F789" s="58" t="s">
        <v>1729</v>
      </c>
      <c r="G789" s="58">
        <v>60</v>
      </c>
      <c r="H789" s="58">
        <v>2</v>
      </c>
      <c r="I789" s="58">
        <v>50</v>
      </c>
      <c r="J789" s="58">
        <v>0.7</v>
      </c>
      <c r="K789" s="58">
        <v>2</v>
      </c>
      <c r="L789" s="58">
        <v>40</v>
      </c>
      <c r="M789" s="58">
        <v>60</v>
      </c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</row>
    <row r="790" spans="1:26" ht="14.25" customHeight="1">
      <c r="A790" s="59" t="s">
        <v>2533</v>
      </c>
      <c r="B790" s="58" t="s">
        <v>1755</v>
      </c>
      <c r="C790" s="58" t="s">
        <v>3</v>
      </c>
      <c r="D790" s="58" t="s">
        <v>155</v>
      </c>
      <c r="E790" s="58" t="s">
        <v>155</v>
      </c>
      <c r="F790" s="58" t="s">
        <v>1729</v>
      </c>
      <c r="G790" s="58">
        <v>60</v>
      </c>
      <c r="H790" s="58">
        <v>2</v>
      </c>
      <c r="I790" s="58">
        <v>30</v>
      </c>
      <c r="J790" s="58">
        <v>0.85</v>
      </c>
      <c r="K790" s="58">
        <v>2</v>
      </c>
      <c r="L790" s="58">
        <v>30</v>
      </c>
      <c r="M790" s="58">
        <v>60</v>
      </c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</row>
    <row r="791" spans="1:26" ht="14.25" customHeight="1">
      <c r="A791" s="59" t="s">
        <v>2534</v>
      </c>
      <c r="B791" s="58" t="s">
        <v>1919</v>
      </c>
      <c r="C791" s="58" t="s">
        <v>3</v>
      </c>
      <c r="D791" s="58" t="s">
        <v>155</v>
      </c>
      <c r="E791" s="58" t="s">
        <v>155</v>
      </c>
      <c r="F791" s="58" t="s">
        <v>1729</v>
      </c>
      <c r="G791" s="58">
        <v>60</v>
      </c>
      <c r="H791" s="58">
        <v>2</v>
      </c>
      <c r="I791" s="58">
        <v>50</v>
      </c>
      <c r="J791" s="58">
        <v>0.67</v>
      </c>
      <c r="K791" s="58">
        <v>2</v>
      </c>
      <c r="L791" s="58">
        <v>100</v>
      </c>
      <c r="M791" s="58">
        <v>60</v>
      </c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</row>
    <row r="792" spans="1:26" ht="14.25" customHeight="1">
      <c r="A792" s="59" t="s">
        <v>2535</v>
      </c>
      <c r="B792" s="58" t="s">
        <v>1919</v>
      </c>
      <c r="C792" s="58" t="s">
        <v>3</v>
      </c>
      <c r="D792" s="58" t="s">
        <v>155</v>
      </c>
      <c r="E792" s="58" t="s">
        <v>133</v>
      </c>
      <c r="F792" s="58" t="s">
        <v>1729</v>
      </c>
      <c r="G792" s="58">
        <v>60</v>
      </c>
      <c r="H792" s="58">
        <v>2</v>
      </c>
      <c r="I792" s="58">
        <v>50</v>
      </c>
      <c r="J792" s="58">
        <v>0.68</v>
      </c>
      <c r="K792" s="58">
        <v>2</v>
      </c>
      <c r="L792" s="58">
        <v>100</v>
      </c>
      <c r="M792" s="58">
        <v>60</v>
      </c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</row>
    <row r="793" spans="1:26" ht="14.25" customHeight="1">
      <c r="A793" s="59" t="s">
        <v>2536</v>
      </c>
      <c r="B793" s="58" t="s">
        <v>1919</v>
      </c>
      <c r="C793" s="58" t="s">
        <v>3</v>
      </c>
      <c r="D793" s="58" t="s">
        <v>155</v>
      </c>
      <c r="E793" s="58" t="s">
        <v>155</v>
      </c>
      <c r="F793" s="58" t="s">
        <v>1729</v>
      </c>
      <c r="G793" s="58">
        <v>100</v>
      </c>
      <c r="H793" s="58">
        <v>3</v>
      </c>
      <c r="I793" s="58">
        <v>80</v>
      </c>
      <c r="J793" s="58">
        <v>0.8</v>
      </c>
      <c r="K793" s="58">
        <v>3</v>
      </c>
      <c r="L793" s="58">
        <v>20</v>
      </c>
      <c r="M793" s="58">
        <v>100</v>
      </c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</row>
    <row r="794" spans="1:26" ht="14.25" customHeight="1">
      <c r="A794" s="59" t="s">
        <v>2537</v>
      </c>
      <c r="B794" s="58" t="s">
        <v>1919</v>
      </c>
      <c r="C794" s="58" t="s">
        <v>3</v>
      </c>
      <c r="D794" s="58" t="s">
        <v>155</v>
      </c>
      <c r="E794" s="58" t="s">
        <v>133</v>
      </c>
      <c r="F794" s="58" t="s">
        <v>1729</v>
      </c>
      <c r="G794" s="58">
        <v>100</v>
      </c>
      <c r="H794" s="58">
        <v>3</v>
      </c>
      <c r="I794" s="58">
        <v>80</v>
      </c>
      <c r="J794" s="58">
        <v>0.8</v>
      </c>
      <c r="K794" s="58">
        <v>3</v>
      </c>
      <c r="L794" s="58">
        <v>30</v>
      </c>
      <c r="M794" s="58">
        <v>100</v>
      </c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</row>
    <row r="795" spans="1:26" ht="14.25" customHeight="1">
      <c r="A795" s="59" t="s">
        <v>2538</v>
      </c>
      <c r="B795" s="58" t="s">
        <v>1919</v>
      </c>
      <c r="C795" s="58" t="s">
        <v>3</v>
      </c>
      <c r="D795" s="58" t="s">
        <v>155</v>
      </c>
      <c r="E795" s="58" t="s">
        <v>155</v>
      </c>
      <c r="F795" s="58" t="s">
        <v>1729</v>
      </c>
      <c r="G795" s="58">
        <v>150</v>
      </c>
      <c r="H795" s="58">
        <v>3</v>
      </c>
      <c r="I795" s="58">
        <v>80</v>
      </c>
      <c r="J795" s="58">
        <v>0.86</v>
      </c>
      <c r="K795" s="58">
        <v>3</v>
      </c>
      <c r="L795" s="58">
        <v>20</v>
      </c>
      <c r="M795" s="58">
        <v>150</v>
      </c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</row>
    <row r="796" spans="1:26" ht="14.25" customHeight="1">
      <c r="A796" s="59" t="s">
        <v>2539</v>
      </c>
      <c r="B796" s="58" t="s">
        <v>1919</v>
      </c>
      <c r="C796" s="58" t="s">
        <v>3</v>
      </c>
      <c r="D796" s="58" t="s">
        <v>155</v>
      </c>
      <c r="E796" s="58" t="s">
        <v>155</v>
      </c>
      <c r="F796" s="58" t="s">
        <v>1729</v>
      </c>
      <c r="G796" s="58">
        <v>200</v>
      </c>
      <c r="H796" s="58">
        <v>3</v>
      </c>
      <c r="I796" s="58">
        <v>80</v>
      </c>
      <c r="J796" s="58">
        <v>0.86</v>
      </c>
      <c r="K796" s="58">
        <v>3</v>
      </c>
      <c r="L796" s="58">
        <v>20</v>
      </c>
      <c r="M796" s="58">
        <v>200</v>
      </c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</row>
    <row r="797" spans="1:26" ht="14.25" customHeight="1">
      <c r="A797" s="59" t="s">
        <v>2540</v>
      </c>
      <c r="B797" s="58" t="s">
        <v>1919</v>
      </c>
      <c r="C797" s="58" t="s">
        <v>3</v>
      </c>
      <c r="D797" s="58" t="s">
        <v>155</v>
      </c>
      <c r="E797" s="58" t="s">
        <v>155</v>
      </c>
      <c r="F797" s="58" t="s">
        <v>1729</v>
      </c>
      <c r="G797" s="58">
        <v>20</v>
      </c>
      <c r="H797" s="58">
        <v>3</v>
      </c>
      <c r="I797" s="58">
        <v>80</v>
      </c>
      <c r="J797" s="58">
        <v>0.52</v>
      </c>
      <c r="K797" s="58">
        <v>3</v>
      </c>
      <c r="L797" s="58">
        <v>160</v>
      </c>
      <c r="M797" s="58">
        <v>20</v>
      </c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</row>
    <row r="798" spans="1:26" ht="14.25" customHeight="1">
      <c r="A798" s="59" t="s">
        <v>2541</v>
      </c>
      <c r="B798" s="58" t="s">
        <v>1919</v>
      </c>
      <c r="C798" s="58" t="s">
        <v>3</v>
      </c>
      <c r="D798" s="58" t="s">
        <v>155</v>
      </c>
      <c r="E798" s="58" t="s">
        <v>155</v>
      </c>
      <c r="F798" s="58" t="s">
        <v>1729</v>
      </c>
      <c r="G798" s="58">
        <v>30</v>
      </c>
      <c r="H798" s="58">
        <v>3</v>
      </c>
      <c r="I798" s="58">
        <v>80</v>
      </c>
      <c r="J798" s="58">
        <v>0.52</v>
      </c>
      <c r="K798" s="58">
        <v>3</v>
      </c>
      <c r="L798" s="58">
        <v>160</v>
      </c>
      <c r="M798" s="58">
        <v>30</v>
      </c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</row>
    <row r="799" spans="1:26" ht="14.25" customHeight="1">
      <c r="A799" s="59" t="s">
        <v>2542</v>
      </c>
      <c r="B799" s="58" t="s">
        <v>1775</v>
      </c>
      <c r="C799" s="58" t="s">
        <v>3</v>
      </c>
      <c r="D799" s="58" t="s">
        <v>155</v>
      </c>
      <c r="E799" s="58" t="s">
        <v>155</v>
      </c>
      <c r="F799" s="58" t="s">
        <v>1729</v>
      </c>
      <c r="G799" s="58">
        <v>40</v>
      </c>
      <c r="H799" s="58">
        <v>2.4</v>
      </c>
      <c r="I799" s="58">
        <v>80</v>
      </c>
      <c r="J799" s="58">
        <v>0.55000000000000004</v>
      </c>
      <c r="K799" s="58">
        <v>3</v>
      </c>
      <c r="L799" s="58">
        <v>500</v>
      </c>
      <c r="M799" s="58">
        <v>40</v>
      </c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</row>
    <row r="800" spans="1:26" ht="14.25" customHeight="1">
      <c r="A800" s="59" t="s">
        <v>2543</v>
      </c>
      <c r="B800" s="58" t="s">
        <v>1919</v>
      </c>
      <c r="C800" s="58" t="s">
        <v>3</v>
      </c>
      <c r="D800" s="58" t="s">
        <v>155</v>
      </c>
      <c r="E800" s="58" t="s">
        <v>155</v>
      </c>
      <c r="F800" s="58" t="s">
        <v>1729</v>
      </c>
      <c r="G800" s="58">
        <v>40</v>
      </c>
      <c r="H800" s="58">
        <v>3</v>
      </c>
      <c r="I800" s="58">
        <v>80</v>
      </c>
      <c r="J800" s="58">
        <v>0.52</v>
      </c>
      <c r="K800" s="58">
        <v>3</v>
      </c>
      <c r="L800" s="58">
        <v>160</v>
      </c>
      <c r="M800" s="58">
        <v>40</v>
      </c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</row>
    <row r="801" spans="1:26" ht="14.25" customHeight="1">
      <c r="A801" s="59" t="s">
        <v>2544</v>
      </c>
      <c r="B801" s="58" t="s">
        <v>1919</v>
      </c>
      <c r="C801" s="58" t="s">
        <v>3</v>
      </c>
      <c r="D801" s="58" t="s">
        <v>155</v>
      </c>
      <c r="E801" s="58" t="s">
        <v>133</v>
      </c>
      <c r="F801" s="58" t="s">
        <v>1729</v>
      </c>
      <c r="G801" s="58">
        <v>40</v>
      </c>
      <c r="H801" s="58">
        <v>3</v>
      </c>
      <c r="I801" s="58">
        <v>80</v>
      </c>
      <c r="J801" s="58">
        <v>0.52</v>
      </c>
      <c r="K801" s="58">
        <v>3</v>
      </c>
      <c r="L801" s="58">
        <v>160</v>
      </c>
      <c r="M801" s="58">
        <v>40</v>
      </c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</row>
    <row r="802" spans="1:26" ht="14.25" customHeight="1">
      <c r="A802" s="59" t="s">
        <v>2545</v>
      </c>
      <c r="B802" s="58" t="s">
        <v>1919</v>
      </c>
      <c r="C802" s="58" t="s">
        <v>3</v>
      </c>
      <c r="D802" s="58" t="s">
        <v>155</v>
      </c>
      <c r="E802" s="58" t="s">
        <v>155</v>
      </c>
      <c r="F802" s="58" t="s">
        <v>1729</v>
      </c>
      <c r="G802" s="58">
        <v>60</v>
      </c>
      <c r="H802" s="58">
        <v>3</v>
      </c>
      <c r="I802" s="58">
        <v>80</v>
      </c>
      <c r="J802" s="58">
        <v>0.65</v>
      </c>
      <c r="K802" s="58">
        <v>3</v>
      </c>
      <c r="L802" s="58">
        <v>100</v>
      </c>
      <c r="M802" s="58">
        <v>60</v>
      </c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</row>
    <row r="803" spans="1:26" ht="14.25" customHeight="1">
      <c r="A803" s="59" t="s">
        <v>2546</v>
      </c>
      <c r="B803" s="58" t="s">
        <v>2547</v>
      </c>
      <c r="C803" s="58" t="s">
        <v>3</v>
      </c>
      <c r="D803" s="58" t="s">
        <v>155</v>
      </c>
      <c r="E803" s="58" t="s">
        <v>155</v>
      </c>
      <c r="F803" s="58" t="s">
        <v>1729</v>
      </c>
      <c r="G803" s="58">
        <v>40</v>
      </c>
      <c r="H803" s="58">
        <v>10</v>
      </c>
      <c r="I803" s="58">
        <v>300</v>
      </c>
      <c r="J803" s="58">
        <v>0.51</v>
      </c>
      <c r="K803" s="58">
        <v>10</v>
      </c>
      <c r="L803" s="58">
        <v>700</v>
      </c>
      <c r="M803" s="58">
        <v>40</v>
      </c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</row>
    <row r="804" spans="1:26" ht="14.25" customHeight="1">
      <c r="A804" s="59" t="s">
        <v>2548</v>
      </c>
      <c r="B804" s="58" t="s">
        <v>2549</v>
      </c>
      <c r="C804" s="58" t="s">
        <v>3</v>
      </c>
      <c r="D804" s="58" t="s">
        <v>155</v>
      </c>
      <c r="E804" s="58" t="s">
        <v>155</v>
      </c>
      <c r="F804" s="58" t="s">
        <v>1729</v>
      </c>
      <c r="G804" s="58">
        <v>80</v>
      </c>
      <c r="H804" s="58">
        <v>15</v>
      </c>
      <c r="I804" s="58">
        <v>250</v>
      </c>
      <c r="J804" s="58">
        <v>0.72</v>
      </c>
      <c r="K804" s="58">
        <v>15</v>
      </c>
      <c r="L804" s="58">
        <v>100</v>
      </c>
      <c r="M804" s="58">
        <v>80</v>
      </c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</row>
    <row r="805" spans="1:26" ht="14.25" customHeight="1">
      <c r="A805" s="59" t="s">
        <v>2550</v>
      </c>
      <c r="B805" s="58" t="s">
        <v>2547</v>
      </c>
      <c r="C805" s="58" t="s">
        <v>3</v>
      </c>
      <c r="D805" s="58" t="s">
        <v>155</v>
      </c>
      <c r="E805" s="58" t="s">
        <v>155</v>
      </c>
      <c r="F805" s="58" t="s">
        <v>1729</v>
      </c>
      <c r="G805" s="58">
        <v>100</v>
      </c>
      <c r="H805" s="58">
        <v>5</v>
      </c>
      <c r="I805" s="58">
        <v>150</v>
      </c>
      <c r="J805" s="58">
        <v>0.87</v>
      </c>
      <c r="K805" s="58">
        <v>5</v>
      </c>
      <c r="L805" s="58">
        <v>15</v>
      </c>
      <c r="M805" s="58">
        <v>100</v>
      </c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</row>
    <row r="806" spans="1:26" ht="14.25" customHeight="1">
      <c r="A806" s="59" t="s">
        <v>2551</v>
      </c>
      <c r="B806" s="58" t="s">
        <v>2549</v>
      </c>
      <c r="C806" s="58" t="s">
        <v>3</v>
      </c>
      <c r="D806" s="58" t="s">
        <v>155</v>
      </c>
      <c r="E806" s="58" t="s">
        <v>155</v>
      </c>
      <c r="F806" s="58" t="s">
        <v>1729</v>
      </c>
      <c r="G806" s="58">
        <v>100</v>
      </c>
      <c r="H806" s="58">
        <v>5</v>
      </c>
      <c r="I806" s="58">
        <v>150</v>
      </c>
      <c r="J806" s="58">
        <v>0.87</v>
      </c>
      <c r="K806" s="58">
        <v>5</v>
      </c>
      <c r="L806" s="58">
        <v>15</v>
      </c>
      <c r="M806" s="58">
        <v>100</v>
      </c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</row>
    <row r="807" spans="1:26" ht="14.25" customHeight="1">
      <c r="A807" s="59" t="s">
        <v>2552</v>
      </c>
      <c r="B807" s="58" t="s">
        <v>2547</v>
      </c>
      <c r="C807" s="58" t="s">
        <v>3</v>
      </c>
      <c r="D807" s="58" t="s">
        <v>155</v>
      </c>
      <c r="E807" s="58" t="s">
        <v>155</v>
      </c>
      <c r="F807" s="58" t="s">
        <v>1729</v>
      </c>
      <c r="G807" s="58">
        <v>40</v>
      </c>
      <c r="H807" s="58">
        <v>5</v>
      </c>
      <c r="I807" s="58">
        <v>150</v>
      </c>
      <c r="J807" s="58">
        <v>0.52</v>
      </c>
      <c r="K807" s="58">
        <v>5</v>
      </c>
      <c r="L807" s="58">
        <v>250</v>
      </c>
      <c r="M807" s="58">
        <v>40</v>
      </c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</row>
    <row r="808" spans="1:26" ht="14.25" customHeight="1">
      <c r="A808" s="59" t="s">
        <v>2553</v>
      </c>
      <c r="B808" s="58" t="s">
        <v>2549</v>
      </c>
      <c r="C808" s="58" t="s">
        <v>3</v>
      </c>
      <c r="D808" s="58" t="s">
        <v>155</v>
      </c>
      <c r="E808" s="58" t="s">
        <v>155</v>
      </c>
      <c r="F808" s="58" t="s">
        <v>1729</v>
      </c>
      <c r="G808" s="58">
        <v>40</v>
      </c>
      <c r="H808" s="58">
        <v>5</v>
      </c>
      <c r="I808" s="58">
        <v>150</v>
      </c>
      <c r="J808" s="58">
        <v>0.52</v>
      </c>
      <c r="K808" s="58">
        <v>5</v>
      </c>
      <c r="L808" s="58">
        <v>250</v>
      </c>
      <c r="M808" s="58">
        <v>40</v>
      </c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</row>
    <row r="809" spans="1:26" ht="14.25" customHeight="1">
      <c r="A809" s="59" t="s">
        <v>2554</v>
      </c>
      <c r="B809" s="58" t="s">
        <v>2547</v>
      </c>
      <c r="C809" s="58" t="s">
        <v>3</v>
      </c>
      <c r="D809" s="58" t="s">
        <v>155</v>
      </c>
      <c r="E809" s="58" t="s">
        <v>155</v>
      </c>
      <c r="F809" s="58" t="s">
        <v>1729</v>
      </c>
      <c r="G809" s="58">
        <v>60</v>
      </c>
      <c r="H809" s="58">
        <v>5</v>
      </c>
      <c r="I809" s="58">
        <v>120</v>
      </c>
      <c r="J809" s="58">
        <v>0.67</v>
      </c>
      <c r="K809" s="58">
        <v>5</v>
      </c>
      <c r="L809" s="58">
        <v>150</v>
      </c>
      <c r="M809" s="58">
        <v>60</v>
      </c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</row>
    <row r="810" spans="1:26" ht="14.25" customHeight="1">
      <c r="A810" s="59" t="s">
        <v>2555</v>
      </c>
      <c r="B810" s="58" t="s">
        <v>2547</v>
      </c>
      <c r="C810" s="58" t="s">
        <v>3</v>
      </c>
      <c r="D810" s="58" t="s">
        <v>155</v>
      </c>
      <c r="E810" s="58" t="s">
        <v>155</v>
      </c>
      <c r="F810" s="58" t="s">
        <v>1729</v>
      </c>
      <c r="G810" s="58">
        <v>120</v>
      </c>
      <c r="H810" s="58">
        <v>10</v>
      </c>
      <c r="I810" s="58">
        <v>200</v>
      </c>
      <c r="J810" s="58">
        <v>0.79</v>
      </c>
      <c r="K810" s="58">
        <v>10</v>
      </c>
      <c r="L810" s="58">
        <v>100</v>
      </c>
      <c r="M810" s="58">
        <v>120</v>
      </c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</row>
    <row r="811" spans="1:26" ht="14.25" customHeight="1">
      <c r="A811" s="59" t="s">
        <v>2556</v>
      </c>
      <c r="B811" s="58" t="s">
        <v>2549</v>
      </c>
      <c r="C811" s="58" t="s">
        <v>3</v>
      </c>
      <c r="D811" s="58" t="s">
        <v>155</v>
      </c>
      <c r="E811" s="58" t="s">
        <v>155</v>
      </c>
      <c r="F811" s="58" t="s">
        <v>1729</v>
      </c>
      <c r="G811" s="58">
        <v>120</v>
      </c>
      <c r="H811" s="58">
        <v>10</v>
      </c>
      <c r="I811" s="58">
        <v>200</v>
      </c>
      <c r="J811" s="58">
        <v>0.79</v>
      </c>
      <c r="K811" s="58">
        <v>10</v>
      </c>
      <c r="L811" s="58">
        <v>100</v>
      </c>
      <c r="M811" s="58">
        <v>120</v>
      </c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</row>
    <row r="812" spans="1:26" ht="14.25" customHeight="1">
      <c r="A812" s="59" t="s">
        <v>2557</v>
      </c>
      <c r="B812" s="58" t="s">
        <v>2547</v>
      </c>
      <c r="C812" s="58" t="s">
        <v>3</v>
      </c>
      <c r="D812" s="58" t="s">
        <v>155</v>
      </c>
      <c r="E812" s="58" t="s">
        <v>155</v>
      </c>
      <c r="F812" s="58" t="s">
        <v>1729</v>
      </c>
      <c r="G812" s="58">
        <v>120</v>
      </c>
      <c r="H812" s="58">
        <v>12</v>
      </c>
      <c r="I812" s="58">
        <v>200</v>
      </c>
      <c r="J812" s="58">
        <v>0.77</v>
      </c>
      <c r="K812" s="58">
        <v>12</v>
      </c>
      <c r="L812" s="58">
        <v>100</v>
      </c>
      <c r="M812" s="58">
        <v>100</v>
      </c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</row>
    <row r="813" spans="1:26" ht="14.25" customHeight="1">
      <c r="A813" s="59" t="s">
        <v>2558</v>
      </c>
      <c r="B813" s="58" t="s">
        <v>2549</v>
      </c>
      <c r="C813" s="58" t="s">
        <v>3</v>
      </c>
      <c r="D813" s="58" t="s">
        <v>155</v>
      </c>
      <c r="E813" s="58" t="s">
        <v>155</v>
      </c>
      <c r="F813" s="58" t="s">
        <v>1729</v>
      </c>
      <c r="G813" s="58">
        <v>120</v>
      </c>
      <c r="H813" s="58">
        <v>12</v>
      </c>
      <c r="I813" s="58">
        <v>200</v>
      </c>
      <c r="J813" s="58">
        <v>0.77</v>
      </c>
      <c r="K813" s="58">
        <v>12</v>
      </c>
      <c r="L813" s="58">
        <v>100</v>
      </c>
      <c r="M813" s="58">
        <v>100</v>
      </c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</row>
    <row r="814" spans="1:26" ht="14.25" customHeight="1">
      <c r="A814" s="59" t="s">
        <v>2559</v>
      </c>
      <c r="B814" s="58" t="s">
        <v>2547</v>
      </c>
      <c r="C814" s="58" t="s">
        <v>3</v>
      </c>
      <c r="D814" s="58" t="s">
        <v>155</v>
      </c>
      <c r="E814" s="58" t="s">
        <v>155</v>
      </c>
      <c r="F814" s="58" t="s">
        <v>1729</v>
      </c>
      <c r="G814" s="58">
        <v>200</v>
      </c>
      <c r="H814" s="58">
        <v>4</v>
      </c>
      <c r="I814" s="58">
        <v>100</v>
      </c>
      <c r="J814" s="58">
        <v>0.84</v>
      </c>
      <c r="K814" s="58">
        <v>4</v>
      </c>
      <c r="L814" s="58">
        <v>1</v>
      </c>
      <c r="M814" s="58">
        <v>200</v>
      </c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</row>
    <row r="815" spans="1:26" ht="14.25" customHeight="1">
      <c r="A815" s="59" t="s">
        <v>2560</v>
      </c>
      <c r="B815" s="58" t="s">
        <v>2549</v>
      </c>
      <c r="C815" s="58" t="s">
        <v>3</v>
      </c>
      <c r="D815" s="58" t="s">
        <v>155</v>
      </c>
      <c r="E815" s="58" t="s">
        <v>155</v>
      </c>
      <c r="F815" s="58" t="s">
        <v>1729</v>
      </c>
      <c r="G815" s="58">
        <v>200</v>
      </c>
      <c r="H815" s="58">
        <v>4</v>
      </c>
      <c r="I815" s="58">
        <v>100</v>
      </c>
      <c r="J815" s="58">
        <v>0.84</v>
      </c>
      <c r="K815" s="58">
        <v>4</v>
      </c>
      <c r="L815" s="58">
        <v>1</v>
      </c>
      <c r="M815" s="58">
        <v>200</v>
      </c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</row>
    <row r="816" spans="1:26" ht="14.25" customHeight="1">
      <c r="A816" s="59" t="s">
        <v>2561</v>
      </c>
      <c r="B816" s="58" t="s">
        <v>1777</v>
      </c>
      <c r="C816" s="58" t="s">
        <v>3</v>
      </c>
      <c r="D816" s="58" t="s">
        <v>155</v>
      </c>
      <c r="E816" s="58" t="s">
        <v>155</v>
      </c>
      <c r="F816" s="58" t="s">
        <v>1745</v>
      </c>
      <c r="G816" s="58">
        <v>150</v>
      </c>
      <c r="H816" s="58">
        <v>1</v>
      </c>
      <c r="I816" s="58">
        <v>30</v>
      </c>
      <c r="J816" s="58">
        <v>0.85</v>
      </c>
      <c r="K816" s="58">
        <v>1</v>
      </c>
      <c r="L816" s="58">
        <v>0.5</v>
      </c>
      <c r="M816" s="58">
        <v>150</v>
      </c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</row>
    <row r="817" spans="1:26" ht="14.25" customHeight="1">
      <c r="A817" s="59" t="s">
        <v>2562</v>
      </c>
      <c r="B817" s="58" t="s">
        <v>1777</v>
      </c>
      <c r="C817" s="58" t="s">
        <v>3</v>
      </c>
      <c r="D817" s="58" t="s">
        <v>155</v>
      </c>
      <c r="E817" s="58" t="s">
        <v>155</v>
      </c>
      <c r="F817" s="58" t="s">
        <v>1729</v>
      </c>
      <c r="G817" s="58">
        <v>20</v>
      </c>
      <c r="H817" s="58">
        <v>3</v>
      </c>
      <c r="I817" s="58">
        <v>80</v>
      </c>
      <c r="J817" s="58">
        <v>0.5</v>
      </c>
      <c r="K817" s="58">
        <v>3</v>
      </c>
      <c r="L817" s="58">
        <v>200</v>
      </c>
      <c r="M817" s="58">
        <v>20</v>
      </c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</row>
    <row r="818" spans="1:26" ht="14.25" customHeight="1">
      <c r="A818" s="59" t="s">
        <v>2563</v>
      </c>
      <c r="B818" s="58" t="s">
        <v>1777</v>
      </c>
      <c r="C818" s="58" t="s">
        <v>3</v>
      </c>
      <c r="D818" s="58" t="s">
        <v>155</v>
      </c>
      <c r="E818" s="58" t="s">
        <v>155</v>
      </c>
      <c r="F818" s="58" t="s">
        <v>1729</v>
      </c>
      <c r="G818" s="58">
        <v>30</v>
      </c>
      <c r="H818" s="58">
        <v>3</v>
      </c>
      <c r="I818" s="58">
        <v>80</v>
      </c>
      <c r="J818" s="58">
        <v>0.5</v>
      </c>
      <c r="K818" s="58">
        <v>3</v>
      </c>
      <c r="L818" s="58">
        <v>200</v>
      </c>
      <c r="M818" s="58">
        <v>30</v>
      </c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</row>
    <row r="819" spans="1:26" ht="14.25" customHeight="1">
      <c r="A819" s="59" t="s">
        <v>2564</v>
      </c>
      <c r="B819" s="58" t="s">
        <v>1777</v>
      </c>
      <c r="C819" s="58" t="s">
        <v>3</v>
      </c>
      <c r="D819" s="58" t="s">
        <v>155</v>
      </c>
      <c r="E819" s="58" t="s">
        <v>155</v>
      </c>
      <c r="F819" s="58" t="s">
        <v>1729</v>
      </c>
      <c r="G819" s="58">
        <v>30</v>
      </c>
      <c r="H819" s="58">
        <v>3</v>
      </c>
      <c r="I819" s="58">
        <v>75</v>
      </c>
      <c r="J819" s="58">
        <v>0.37</v>
      </c>
      <c r="K819" s="58">
        <v>3</v>
      </c>
      <c r="L819" s="58">
        <v>1000</v>
      </c>
      <c r="M819" s="58">
        <v>30</v>
      </c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</row>
    <row r="820" spans="1:26" ht="14.25" customHeight="1">
      <c r="A820" s="59" t="s">
        <v>2565</v>
      </c>
      <c r="B820" s="58" t="s">
        <v>1777</v>
      </c>
      <c r="C820" s="58" t="s">
        <v>3</v>
      </c>
      <c r="D820" s="58" t="s">
        <v>155</v>
      </c>
      <c r="E820" s="58" t="s">
        <v>155</v>
      </c>
      <c r="F820" s="58" t="s">
        <v>1729</v>
      </c>
      <c r="G820" s="58">
        <v>40</v>
      </c>
      <c r="H820" s="58">
        <v>3</v>
      </c>
      <c r="I820" s="58">
        <v>80</v>
      </c>
      <c r="J820" s="58">
        <v>0.5</v>
      </c>
      <c r="K820" s="58">
        <v>3</v>
      </c>
      <c r="L820" s="58">
        <v>200</v>
      </c>
      <c r="M820" s="58">
        <v>40</v>
      </c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</row>
    <row r="821" spans="1:26" ht="14.25" customHeight="1">
      <c r="A821" s="59" t="s">
        <v>2566</v>
      </c>
      <c r="B821" s="58" t="s">
        <v>1777</v>
      </c>
      <c r="C821" s="58" t="s">
        <v>3</v>
      </c>
      <c r="D821" s="58" t="s">
        <v>155</v>
      </c>
      <c r="E821" s="58" t="s">
        <v>133</v>
      </c>
      <c r="F821" s="58" t="s">
        <v>1729</v>
      </c>
      <c r="G821" s="58">
        <v>40</v>
      </c>
      <c r="H821" s="58">
        <v>3</v>
      </c>
      <c r="I821" s="58">
        <v>80</v>
      </c>
      <c r="J821" s="58">
        <v>0.5</v>
      </c>
      <c r="K821" s="58">
        <v>3</v>
      </c>
      <c r="L821" s="58">
        <v>200</v>
      </c>
      <c r="M821" s="58">
        <v>40</v>
      </c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</row>
    <row r="822" spans="1:26" ht="14.25" customHeight="1">
      <c r="A822" s="59" t="s">
        <v>2567</v>
      </c>
      <c r="B822" s="58" t="s">
        <v>1777</v>
      </c>
      <c r="C822" s="58" t="s">
        <v>3</v>
      </c>
      <c r="D822" s="58" t="s">
        <v>155</v>
      </c>
      <c r="E822" s="58" t="s">
        <v>155</v>
      </c>
      <c r="F822" s="58" t="s">
        <v>1729</v>
      </c>
      <c r="G822" s="58">
        <v>50</v>
      </c>
      <c r="H822" s="58">
        <v>3</v>
      </c>
      <c r="I822" s="58">
        <v>80</v>
      </c>
      <c r="J822" s="58">
        <v>0.75</v>
      </c>
      <c r="K822" s="58">
        <v>3</v>
      </c>
      <c r="L822" s="58">
        <v>100</v>
      </c>
      <c r="M822" s="58">
        <v>50</v>
      </c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</row>
    <row r="823" spans="1:26" ht="14.25" customHeight="1">
      <c r="A823" s="59" t="s">
        <v>2568</v>
      </c>
      <c r="B823" s="58" t="s">
        <v>1777</v>
      </c>
      <c r="C823" s="58" t="s">
        <v>3</v>
      </c>
      <c r="D823" s="58" t="s">
        <v>155</v>
      </c>
      <c r="E823" s="58" t="s">
        <v>155</v>
      </c>
      <c r="F823" s="58" t="s">
        <v>1729</v>
      </c>
      <c r="G823" s="58">
        <v>60</v>
      </c>
      <c r="H823" s="58">
        <v>3</v>
      </c>
      <c r="I823" s="58">
        <v>80</v>
      </c>
      <c r="J823" s="58">
        <v>0.75</v>
      </c>
      <c r="K823" s="58">
        <v>3</v>
      </c>
      <c r="L823" s="58">
        <v>100</v>
      </c>
      <c r="M823" s="58">
        <v>60</v>
      </c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</row>
    <row r="824" spans="1:26" ht="14.25" customHeight="1">
      <c r="A824" s="59" t="s">
        <v>2569</v>
      </c>
      <c r="B824" s="58" t="s">
        <v>1777</v>
      </c>
      <c r="C824" s="58" t="s">
        <v>3</v>
      </c>
      <c r="D824" s="58" t="s">
        <v>155</v>
      </c>
      <c r="E824" s="58" t="s">
        <v>133</v>
      </c>
      <c r="F824" s="58" t="s">
        <v>1729</v>
      </c>
      <c r="G824" s="58">
        <v>60</v>
      </c>
      <c r="H824" s="58">
        <v>3</v>
      </c>
      <c r="I824" s="58">
        <v>80</v>
      </c>
      <c r="J824" s="58">
        <v>0.75</v>
      </c>
      <c r="K824" s="58">
        <v>3</v>
      </c>
      <c r="L824" s="58">
        <v>100</v>
      </c>
      <c r="M824" s="58">
        <v>60</v>
      </c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</row>
    <row r="825" spans="1:26" ht="14.25" customHeight="1">
      <c r="A825" s="59" t="s">
        <v>2570</v>
      </c>
      <c r="B825" s="58" t="s">
        <v>1777</v>
      </c>
      <c r="C825" s="58" t="s">
        <v>3</v>
      </c>
      <c r="D825" s="58" t="s">
        <v>155</v>
      </c>
      <c r="E825" s="58" t="s">
        <v>155</v>
      </c>
      <c r="F825" s="58" t="s">
        <v>1745</v>
      </c>
      <c r="G825" s="58">
        <v>150</v>
      </c>
      <c r="H825" s="58">
        <v>3</v>
      </c>
      <c r="I825" s="58">
        <v>80</v>
      </c>
      <c r="J825" s="58">
        <v>0.85</v>
      </c>
      <c r="K825" s="58">
        <v>3</v>
      </c>
      <c r="L825" s="58">
        <v>0.5</v>
      </c>
      <c r="M825" s="58">
        <v>150</v>
      </c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</row>
    <row r="826" spans="1:26" ht="14.25" customHeight="1">
      <c r="A826" s="59" t="s">
        <v>2571</v>
      </c>
      <c r="B826" s="58" t="s">
        <v>1750</v>
      </c>
      <c r="C826" s="58" t="s">
        <v>3</v>
      </c>
      <c r="D826" s="58" t="s">
        <v>155</v>
      </c>
      <c r="E826" s="58" t="s">
        <v>133</v>
      </c>
      <c r="F826" s="58" t="s">
        <v>1729</v>
      </c>
      <c r="G826" s="58">
        <v>100</v>
      </c>
      <c r="H826" s="58">
        <v>2</v>
      </c>
      <c r="I826" s="58">
        <v>50</v>
      </c>
      <c r="J826" s="58">
        <v>0.8</v>
      </c>
      <c r="K826" s="58">
        <v>2</v>
      </c>
      <c r="L826" s="58">
        <v>50</v>
      </c>
      <c r="M826" s="58">
        <v>100</v>
      </c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</row>
    <row r="827" spans="1:26" ht="14.25" customHeight="1">
      <c r="A827" s="59" t="s">
        <v>2572</v>
      </c>
      <c r="B827" s="58" t="s">
        <v>1919</v>
      </c>
      <c r="C827" s="58" t="s">
        <v>3</v>
      </c>
      <c r="D827" s="58" t="s">
        <v>155</v>
      </c>
      <c r="E827" s="58" t="s">
        <v>133</v>
      </c>
      <c r="F827" s="58" t="s">
        <v>1729</v>
      </c>
      <c r="G827" s="58">
        <v>60</v>
      </c>
      <c r="H827" s="58">
        <v>3</v>
      </c>
      <c r="I827" s="58">
        <v>80</v>
      </c>
      <c r="J827" s="58">
        <v>0.65</v>
      </c>
      <c r="K827" s="58">
        <v>3</v>
      </c>
      <c r="L827" s="58">
        <v>100</v>
      </c>
      <c r="M827" s="58">
        <v>60</v>
      </c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</row>
    <row r="828" spans="1:26" ht="14.25" customHeight="1">
      <c r="A828" s="59" t="s">
        <v>2573</v>
      </c>
      <c r="B828" s="58" t="s">
        <v>1775</v>
      </c>
      <c r="C828" s="58" t="s">
        <v>3</v>
      </c>
      <c r="D828" s="58" t="s">
        <v>155</v>
      </c>
      <c r="E828" s="58" t="s">
        <v>133</v>
      </c>
      <c r="F828" s="58" t="s">
        <v>1729</v>
      </c>
      <c r="G828" s="58">
        <v>20</v>
      </c>
      <c r="H828" s="58">
        <v>2</v>
      </c>
      <c r="I828" s="58">
        <v>50</v>
      </c>
      <c r="J828" s="58">
        <v>0.5</v>
      </c>
      <c r="K828" s="58">
        <v>2</v>
      </c>
      <c r="L828" s="58">
        <v>100</v>
      </c>
      <c r="M828" s="58">
        <v>20</v>
      </c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</row>
    <row r="829" spans="1:26" ht="14.25" customHeight="1">
      <c r="A829" s="59" t="s">
        <v>2574</v>
      </c>
      <c r="B829" s="58" t="s">
        <v>1775</v>
      </c>
      <c r="C829" s="58" t="s">
        <v>3</v>
      </c>
      <c r="D829" s="58" t="s">
        <v>155</v>
      </c>
      <c r="E829" s="58" t="s">
        <v>133</v>
      </c>
      <c r="F829" s="58" t="s">
        <v>1729</v>
      </c>
      <c r="G829" s="58">
        <v>30</v>
      </c>
      <c r="H829" s="58">
        <v>2</v>
      </c>
      <c r="I829" s="58">
        <v>50</v>
      </c>
      <c r="J829" s="58">
        <v>0.5</v>
      </c>
      <c r="K829" s="58">
        <v>2</v>
      </c>
      <c r="L829" s="58">
        <v>100</v>
      </c>
      <c r="M829" s="58">
        <v>30</v>
      </c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</row>
    <row r="830" spans="1:26" ht="14.25" customHeight="1">
      <c r="A830" s="59" t="s">
        <v>2575</v>
      </c>
      <c r="B830" s="58" t="s">
        <v>1775</v>
      </c>
      <c r="C830" s="58" t="s">
        <v>3</v>
      </c>
      <c r="D830" s="58" t="s">
        <v>155</v>
      </c>
      <c r="E830" s="58" t="s">
        <v>133</v>
      </c>
      <c r="F830" s="58" t="s">
        <v>1729</v>
      </c>
      <c r="G830" s="58">
        <v>40</v>
      </c>
      <c r="H830" s="58">
        <v>2</v>
      </c>
      <c r="I830" s="58">
        <v>50</v>
      </c>
      <c r="J830" s="58">
        <v>0.5</v>
      </c>
      <c r="K830" s="58">
        <v>2</v>
      </c>
      <c r="L830" s="58">
        <v>100</v>
      </c>
      <c r="M830" s="58">
        <v>40</v>
      </c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</row>
    <row r="831" spans="1:26" ht="15.75" customHeight="1"/>
    <row r="832" spans="1:26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autoFilter ref="A8:M830"/>
  <mergeCells count="1">
    <mergeCell ref="A5:B5"/>
  </mergeCells>
  <phoneticPr fontId="68" type="noConversion"/>
  <dataValidations count="2">
    <dataValidation type="list" allowBlank="1" showErrorMessage="1" sqref="E28">
      <formula1>"-,Y"</formula1>
    </dataValidation>
    <dataValidation type="list" allowBlank="1" showErrorMessage="1" sqref="C28">
      <formula1>"New Product,Active,NSND,EoL"</formula1>
    </dataValidation>
  </dataValidations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  <hyperlink ref="A19" r:id="rId11"/>
    <hyperlink ref="A20" r:id="rId12"/>
    <hyperlink ref="A21" r:id="rId13"/>
    <hyperlink ref="A22" r:id="rId14"/>
    <hyperlink ref="A23" r:id="rId15"/>
    <hyperlink ref="A24" r:id="rId16"/>
    <hyperlink ref="A25" r:id="rId17"/>
    <hyperlink ref="A26" r:id="rId18"/>
    <hyperlink ref="A27" r:id="rId19"/>
    <hyperlink ref="A28" r:id="rId20"/>
    <hyperlink ref="A29" r:id="rId21"/>
    <hyperlink ref="A30" r:id="rId22"/>
    <hyperlink ref="A31" r:id="rId23"/>
    <hyperlink ref="A32" r:id="rId24"/>
    <hyperlink ref="A33" r:id="rId25"/>
    <hyperlink ref="A34" r:id="rId26"/>
    <hyperlink ref="A35" r:id="rId27"/>
    <hyperlink ref="A36" r:id="rId28"/>
    <hyperlink ref="A37" r:id="rId29"/>
    <hyperlink ref="A38" r:id="rId30"/>
    <hyperlink ref="A39" r:id="rId31"/>
    <hyperlink ref="A40" r:id="rId32"/>
    <hyperlink ref="A41" r:id="rId33"/>
    <hyperlink ref="A42" r:id="rId34"/>
    <hyperlink ref="A43" r:id="rId35"/>
    <hyperlink ref="A44" r:id="rId36"/>
    <hyperlink ref="A45" r:id="rId37"/>
    <hyperlink ref="A46" r:id="rId38"/>
    <hyperlink ref="A47" r:id="rId39"/>
    <hyperlink ref="A48" r:id="rId40"/>
    <hyperlink ref="A49" r:id="rId41"/>
    <hyperlink ref="A50" r:id="rId42"/>
    <hyperlink ref="A51" r:id="rId43"/>
    <hyperlink ref="A52" r:id="rId44"/>
    <hyperlink ref="A53" r:id="rId45"/>
    <hyperlink ref="A54" r:id="rId46"/>
    <hyperlink ref="A55" r:id="rId47"/>
    <hyperlink ref="A56" r:id="rId48"/>
    <hyperlink ref="A57" r:id="rId49"/>
    <hyperlink ref="A58" r:id="rId50"/>
    <hyperlink ref="A59" r:id="rId51"/>
    <hyperlink ref="A60" r:id="rId52"/>
    <hyperlink ref="A61" r:id="rId53"/>
    <hyperlink ref="A62" r:id="rId54"/>
    <hyperlink ref="A63" r:id="rId55"/>
    <hyperlink ref="A64" r:id="rId56"/>
    <hyperlink ref="A65" r:id="rId57"/>
    <hyperlink ref="A66" r:id="rId58"/>
    <hyperlink ref="A67" r:id="rId59"/>
    <hyperlink ref="A68" r:id="rId60"/>
    <hyperlink ref="A69" r:id="rId61"/>
    <hyperlink ref="A70" r:id="rId62"/>
    <hyperlink ref="A71" r:id="rId63"/>
    <hyperlink ref="A72" r:id="rId64"/>
    <hyperlink ref="A73" r:id="rId65"/>
    <hyperlink ref="A74" r:id="rId66"/>
    <hyperlink ref="A75" r:id="rId67"/>
    <hyperlink ref="A76" r:id="rId68"/>
    <hyperlink ref="A77" r:id="rId69"/>
    <hyperlink ref="A78" r:id="rId70"/>
    <hyperlink ref="A79" r:id="rId71"/>
    <hyperlink ref="A80" r:id="rId72"/>
    <hyperlink ref="A81" r:id="rId73"/>
    <hyperlink ref="A82" r:id="rId74"/>
    <hyperlink ref="A83" r:id="rId75"/>
    <hyperlink ref="A84" r:id="rId76"/>
    <hyperlink ref="A85" r:id="rId77"/>
    <hyperlink ref="A86" r:id="rId78"/>
    <hyperlink ref="A87" r:id="rId79"/>
    <hyperlink ref="A88" r:id="rId80"/>
    <hyperlink ref="A89" r:id="rId81"/>
    <hyperlink ref="A90" r:id="rId82"/>
    <hyperlink ref="A91" r:id="rId83"/>
    <hyperlink ref="A92" r:id="rId84"/>
    <hyperlink ref="A93" r:id="rId85"/>
    <hyperlink ref="A94" r:id="rId86"/>
    <hyperlink ref="A95" r:id="rId87"/>
    <hyperlink ref="A96" r:id="rId88"/>
    <hyperlink ref="A97" r:id="rId89"/>
    <hyperlink ref="A98" r:id="rId90"/>
    <hyperlink ref="A99" r:id="rId91"/>
    <hyperlink ref="A100" r:id="rId92"/>
    <hyperlink ref="A102" r:id="rId93"/>
    <hyperlink ref="A103" r:id="rId94"/>
    <hyperlink ref="A104" r:id="rId95"/>
    <hyperlink ref="A105" r:id="rId96"/>
    <hyperlink ref="A106" r:id="rId97"/>
    <hyperlink ref="A107" r:id="rId98"/>
    <hyperlink ref="A108" r:id="rId99"/>
    <hyperlink ref="A109" r:id="rId100"/>
    <hyperlink ref="A110" r:id="rId101"/>
    <hyperlink ref="A111" r:id="rId102"/>
    <hyperlink ref="A112" r:id="rId103"/>
    <hyperlink ref="A113" r:id="rId104"/>
    <hyperlink ref="A114" r:id="rId105"/>
    <hyperlink ref="A115" r:id="rId106"/>
    <hyperlink ref="A116" r:id="rId107"/>
    <hyperlink ref="A117" r:id="rId108"/>
    <hyperlink ref="A118" r:id="rId109"/>
    <hyperlink ref="A119" r:id="rId110"/>
    <hyperlink ref="A120" r:id="rId111"/>
    <hyperlink ref="A121" r:id="rId112"/>
    <hyperlink ref="A122" r:id="rId113"/>
    <hyperlink ref="A123" r:id="rId114"/>
    <hyperlink ref="A124" r:id="rId115"/>
    <hyperlink ref="A125" r:id="rId116"/>
    <hyperlink ref="A126" r:id="rId117"/>
    <hyperlink ref="A127" r:id="rId118"/>
    <hyperlink ref="A128" r:id="rId119"/>
    <hyperlink ref="A129" r:id="rId120"/>
    <hyperlink ref="A130" r:id="rId121"/>
    <hyperlink ref="A131" r:id="rId122"/>
    <hyperlink ref="A132" r:id="rId123"/>
    <hyperlink ref="A133" r:id="rId124"/>
    <hyperlink ref="A134" r:id="rId125"/>
    <hyperlink ref="A135" r:id="rId126"/>
    <hyperlink ref="A136" r:id="rId127"/>
    <hyperlink ref="A137" r:id="rId128"/>
    <hyperlink ref="A138" r:id="rId129"/>
    <hyperlink ref="A139" r:id="rId130"/>
    <hyperlink ref="A140" r:id="rId131"/>
    <hyperlink ref="A141" r:id="rId132"/>
    <hyperlink ref="A142" r:id="rId133"/>
    <hyperlink ref="A143" r:id="rId134"/>
    <hyperlink ref="A144" r:id="rId135"/>
    <hyperlink ref="A145" r:id="rId136"/>
    <hyperlink ref="A146" r:id="rId137"/>
    <hyperlink ref="A147" r:id="rId138"/>
    <hyperlink ref="A148" r:id="rId139"/>
    <hyperlink ref="A149" r:id="rId140"/>
    <hyperlink ref="A150" r:id="rId141"/>
    <hyperlink ref="A151" r:id="rId142"/>
    <hyperlink ref="A152" r:id="rId143"/>
    <hyperlink ref="A153" r:id="rId144"/>
    <hyperlink ref="A154" r:id="rId145"/>
    <hyperlink ref="A155" r:id="rId146"/>
    <hyperlink ref="A156" r:id="rId147"/>
    <hyperlink ref="A157" r:id="rId148"/>
    <hyperlink ref="A158" r:id="rId149"/>
    <hyperlink ref="A159" r:id="rId150"/>
    <hyperlink ref="A160" r:id="rId151"/>
    <hyperlink ref="A161" r:id="rId152"/>
    <hyperlink ref="A162" r:id="rId153"/>
    <hyperlink ref="A163" r:id="rId154"/>
    <hyperlink ref="A164" r:id="rId155"/>
    <hyperlink ref="A165" r:id="rId156"/>
    <hyperlink ref="A166" r:id="rId157"/>
    <hyperlink ref="A167" r:id="rId158"/>
    <hyperlink ref="A168" r:id="rId159"/>
    <hyperlink ref="A169" r:id="rId160"/>
    <hyperlink ref="A170" r:id="rId161"/>
    <hyperlink ref="A171" r:id="rId162"/>
    <hyperlink ref="A172" r:id="rId163"/>
    <hyperlink ref="A173" r:id="rId164"/>
    <hyperlink ref="A174" r:id="rId165"/>
    <hyperlink ref="A175" r:id="rId166"/>
    <hyperlink ref="A176" r:id="rId167"/>
    <hyperlink ref="A177" r:id="rId168"/>
    <hyperlink ref="A178" r:id="rId169"/>
    <hyperlink ref="A179" r:id="rId170"/>
    <hyperlink ref="A180" r:id="rId171"/>
    <hyperlink ref="A181" r:id="rId172"/>
    <hyperlink ref="A182" r:id="rId173"/>
    <hyperlink ref="A183" r:id="rId174"/>
    <hyperlink ref="A184" r:id="rId175"/>
    <hyperlink ref="A185" r:id="rId176"/>
    <hyperlink ref="A186" r:id="rId177"/>
    <hyperlink ref="A187" r:id="rId178"/>
    <hyperlink ref="A188" r:id="rId179"/>
    <hyperlink ref="A189" r:id="rId180"/>
    <hyperlink ref="A190" r:id="rId181"/>
    <hyperlink ref="A191" r:id="rId182"/>
    <hyperlink ref="A192" r:id="rId183"/>
    <hyperlink ref="A193" r:id="rId184"/>
    <hyperlink ref="A194" r:id="rId185"/>
    <hyperlink ref="A195" r:id="rId186"/>
    <hyperlink ref="A196" r:id="rId187"/>
    <hyperlink ref="A197" r:id="rId188"/>
    <hyperlink ref="A198" r:id="rId189"/>
    <hyperlink ref="A199" r:id="rId190"/>
    <hyperlink ref="A200" r:id="rId191"/>
    <hyperlink ref="A201" r:id="rId192"/>
    <hyperlink ref="A202" r:id="rId193"/>
    <hyperlink ref="A203" r:id="rId194"/>
    <hyperlink ref="A204" r:id="rId195"/>
    <hyperlink ref="A205" r:id="rId196"/>
    <hyperlink ref="A206" r:id="rId197"/>
    <hyperlink ref="A207" r:id="rId198"/>
    <hyperlink ref="A208" r:id="rId199"/>
    <hyperlink ref="A209" r:id="rId200"/>
    <hyperlink ref="A210" r:id="rId201"/>
    <hyperlink ref="A211" r:id="rId202"/>
    <hyperlink ref="A212" r:id="rId203"/>
    <hyperlink ref="A213" r:id="rId204"/>
    <hyperlink ref="A214" r:id="rId205"/>
    <hyperlink ref="A215" r:id="rId206"/>
    <hyperlink ref="A216" r:id="rId207"/>
    <hyperlink ref="A217" r:id="rId208"/>
    <hyperlink ref="A218" r:id="rId209"/>
    <hyperlink ref="A219" r:id="rId210"/>
    <hyperlink ref="A220" r:id="rId211"/>
    <hyperlink ref="A221" r:id="rId212"/>
    <hyperlink ref="A222" r:id="rId213"/>
    <hyperlink ref="A223" r:id="rId214"/>
    <hyperlink ref="A224" r:id="rId215"/>
    <hyperlink ref="A225" r:id="rId216"/>
    <hyperlink ref="A226" r:id="rId217"/>
    <hyperlink ref="A227" r:id="rId218"/>
    <hyperlink ref="A228" r:id="rId219"/>
    <hyperlink ref="A229" r:id="rId220"/>
    <hyperlink ref="A230" r:id="rId221"/>
    <hyperlink ref="A231" r:id="rId222"/>
    <hyperlink ref="A232" r:id="rId223"/>
    <hyperlink ref="A233" r:id="rId224"/>
    <hyperlink ref="A234" r:id="rId225"/>
    <hyperlink ref="A235" r:id="rId226"/>
    <hyperlink ref="A236" r:id="rId227"/>
    <hyperlink ref="A237" r:id="rId228"/>
    <hyperlink ref="A238" r:id="rId229"/>
    <hyperlink ref="A239" r:id="rId230"/>
    <hyperlink ref="A240" r:id="rId231"/>
    <hyperlink ref="A241" r:id="rId232"/>
    <hyperlink ref="A242" r:id="rId233"/>
    <hyperlink ref="A243" r:id="rId234"/>
    <hyperlink ref="A244" r:id="rId235"/>
    <hyperlink ref="A245" r:id="rId236"/>
    <hyperlink ref="A246" r:id="rId237"/>
    <hyperlink ref="A247" r:id="rId238"/>
    <hyperlink ref="A248" r:id="rId239"/>
    <hyperlink ref="A249" r:id="rId240"/>
    <hyperlink ref="A250" r:id="rId241"/>
    <hyperlink ref="A251" r:id="rId242"/>
    <hyperlink ref="A252" r:id="rId243"/>
    <hyperlink ref="A253" r:id="rId244"/>
    <hyperlink ref="A254" r:id="rId245"/>
    <hyperlink ref="A255" r:id="rId246"/>
    <hyperlink ref="A256" r:id="rId247"/>
    <hyperlink ref="A257" r:id="rId248"/>
    <hyperlink ref="A258" r:id="rId249"/>
    <hyperlink ref="A259" r:id="rId250"/>
    <hyperlink ref="A260" r:id="rId251"/>
    <hyperlink ref="A261" r:id="rId252"/>
    <hyperlink ref="A262" r:id="rId253"/>
    <hyperlink ref="A263" r:id="rId254"/>
    <hyperlink ref="A264" r:id="rId255"/>
    <hyperlink ref="A265" r:id="rId256"/>
    <hyperlink ref="A266" r:id="rId257"/>
    <hyperlink ref="A267" r:id="rId258"/>
    <hyperlink ref="A268" r:id="rId259"/>
    <hyperlink ref="A269" r:id="rId260"/>
    <hyperlink ref="A270" r:id="rId261"/>
    <hyperlink ref="A271" r:id="rId262"/>
    <hyperlink ref="A272" r:id="rId263"/>
    <hyperlink ref="A273" r:id="rId264"/>
    <hyperlink ref="A274" r:id="rId265"/>
    <hyperlink ref="A275" r:id="rId266"/>
    <hyperlink ref="A276" r:id="rId267"/>
    <hyperlink ref="A277" r:id="rId268"/>
    <hyperlink ref="A278" r:id="rId269"/>
    <hyperlink ref="A279" r:id="rId270"/>
    <hyperlink ref="A280" r:id="rId271"/>
    <hyperlink ref="A281" r:id="rId272"/>
    <hyperlink ref="A282" r:id="rId273"/>
    <hyperlink ref="A283" r:id="rId274"/>
    <hyperlink ref="A284" r:id="rId275"/>
    <hyperlink ref="A285" r:id="rId276"/>
    <hyperlink ref="A286" r:id="rId277"/>
    <hyperlink ref="A287" r:id="rId278"/>
    <hyperlink ref="A288" r:id="rId279"/>
    <hyperlink ref="A289" r:id="rId280"/>
    <hyperlink ref="A290" r:id="rId281"/>
    <hyperlink ref="A291" r:id="rId282"/>
    <hyperlink ref="A292" r:id="rId283"/>
    <hyperlink ref="A293" r:id="rId284"/>
    <hyperlink ref="A294" r:id="rId285"/>
    <hyperlink ref="A295" r:id="rId286"/>
    <hyperlink ref="A296" r:id="rId287"/>
    <hyperlink ref="A297" r:id="rId288"/>
    <hyperlink ref="A298" r:id="rId289"/>
    <hyperlink ref="A299" r:id="rId290"/>
    <hyperlink ref="A300" r:id="rId291"/>
    <hyperlink ref="A301" r:id="rId292"/>
    <hyperlink ref="A302" r:id="rId293"/>
    <hyperlink ref="A303" r:id="rId294"/>
    <hyperlink ref="A304" r:id="rId295"/>
    <hyperlink ref="A305" r:id="rId296"/>
    <hyperlink ref="A306" r:id="rId297"/>
    <hyperlink ref="A307" r:id="rId298"/>
    <hyperlink ref="A308" r:id="rId299"/>
    <hyperlink ref="A309" r:id="rId300"/>
    <hyperlink ref="A310" r:id="rId301"/>
    <hyperlink ref="A311" r:id="rId302"/>
    <hyperlink ref="A312" r:id="rId303"/>
    <hyperlink ref="A313" r:id="rId304"/>
    <hyperlink ref="A314" r:id="rId305"/>
    <hyperlink ref="A315" r:id="rId306"/>
    <hyperlink ref="A316" r:id="rId307"/>
    <hyperlink ref="A317" r:id="rId308"/>
    <hyperlink ref="A318" r:id="rId309"/>
    <hyperlink ref="A319" r:id="rId310"/>
    <hyperlink ref="A320" r:id="rId311"/>
    <hyperlink ref="A321" r:id="rId312"/>
    <hyperlink ref="A322" r:id="rId313"/>
    <hyperlink ref="A323" r:id="rId314"/>
    <hyperlink ref="A324" r:id="rId315"/>
    <hyperlink ref="A325" r:id="rId316"/>
    <hyperlink ref="A326" r:id="rId317"/>
    <hyperlink ref="A327" r:id="rId318"/>
    <hyperlink ref="A328" r:id="rId319"/>
    <hyperlink ref="A329" r:id="rId320"/>
    <hyperlink ref="A330" r:id="rId321"/>
    <hyperlink ref="A331" r:id="rId322"/>
    <hyperlink ref="A332" r:id="rId323"/>
    <hyperlink ref="A333" r:id="rId324"/>
    <hyperlink ref="A334" r:id="rId325"/>
    <hyperlink ref="A335" r:id="rId326"/>
    <hyperlink ref="A336" r:id="rId327"/>
    <hyperlink ref="A337" r:id="rId328"/>
    <hyperlink ref="A338" r:id="rId329"/>
    <hyperlink ref="A339" r:id="rId330"/>
    <hyperlink ref="A340" r:id="rId331"/>
    <hyperlink ref="A341" r:id="rId332"/>
    <hyperlink ref="A342" r:id="rId333"/>
    <hyperlink ref="A343" r:id="rId334"/>
    <hyperlink ref="A344" r:id="rId335"/>
    <hyperlink ref="A345" r:id="rId336"/>
    <hyperlink ref="A346" r:id="rId337"/>
    <hyperlink ref="A347" r:id="rId338"/>
    <hyperlink ref="A348" r:id="rId339"/>
    <hyperlink ref="A349" r:id="rId340"/>
    <hyperlink ref="A350" r:id="rId341"/>
    <hyperlink ref="A351" r:id="rId342"/>
    <hyperlink ref="A352" r:id="rId343"/>
    <hyperlink ref="A353" r:id="rId344"/>
    <hyperlink ref="A354" r:id="rId345"/>
    <hyperlink ref="A355" r:id="rId346"/>
    <hyperlink ref="A356" r:id="rId347"/>
    <hyperlink ref="A357" r:id="rId348"/>
    <hyperlink ref="A358" r:id="rId349"/>
    <hyperlink ref="A359" r:id="rId350"/>
    <hyperlink ref="A360" r:id="rId351"/>
    <hyperlink ref="A361" r:id="rId352"/>
    <hyperlink ref="A362" r:id="rId353"/>
    <hyperlink ref="A363" r:id="rId354"/>
    <hyperlink ref="A364" r:id="rId355"/>
    <hyperlink ref="A365" r:id="rId356"/>
    <hyperlink ref="A366" r:id="rId357"/>
    <hyperlink ref="A367" r:id="rId358"/>
    <hyperlink ref="A368" r:id="rId359"/>
    <hyperlink ref="A369" r:id="rId360"/>
    <hyperlink ref="A370" r:id="rId361"/>
    <hyperlink ref="A371" r:id="rId362"/>
    <hyperlink ref="A372" r:id="rId363"/>
    <hyperlink ref="A373" r:id="rId364"/>
    <hyperlink ref="A374" r:id="rId365"/>
    <hyperlink ref="A375" r:id="rId366"/>
    <hyperlink ref="A376" r:id="rId367"/>
    <hyperlink ref="A377" r:id="rId368"/>
    <hyperlink ref="A378" r:id="rId369"/>
    <hyperlink ref="A379" r:id="rId370"/>
    <hyperlink ref="A380" r:id="rId371"/>
    <hyperlink ref="A381" r:id="rId372"/>
    <hyperlink ref="A382" r:id="rId373"/>
    <hyperlink ref="A383" r:id="rId374"/>
    <hyperlink ref="A384" r:id="rId375"/>
    <hyperlink ref="A385" r:id="rId376"/>
    <hyperlink ref="A386" r:id="rId377"/>
    <hyperlink ref="A387" r:id="rId378"/>
    <hyperlink ref="A388" r:id="rId379"/>
    <hyperlink ref="A389" r:id="rId380"/>
    <hyperlink ref="A390" r:id="rId381"/>
    <hyperlink ref="A391" r:id="rId382"/>
    <hyperlink ref="A392" r:id="rId383"/>
    <hyperlink ref="A393" r:id="rId384"/>
    <hyperlink ref="A394" r:id="rId385"/>
    <hyperlink ref="A395" r:id="rId386"/>
    <hyperlink ref="A396" r:id="rId387"/>
    <hyperlink ref="A397" r:id="rId388"/>
    <hyperlink ref="A398" r:id="rId389"/>
    <hyperlink ref="A399" r:id="rId390"/>
    <hyperlink ref="A400" r:id="rId391"/>
    <hyperlink ref="A401" r:id="rId392"/>
    <hyperlink ref="A402" r:id="rId393"/>
    <hyperlink ref="A403" r:id="rId394"/>
    <hyperlink ref="A404" r:id="rId395"/>
    <hyperlink ref="A405" r:id="rId396"/>
    <hyperlink ref="A406" r:id="rId397"/>
    <hyperlink ref="A407" r:id="rId398"/>
    <hyperlink ref="A408" r:id="rId399"/>
    <hyperlink ref="A409" r:id="rId400"/>
    <hyperlink ref="A410" r:id="rId401"/>
    <hyperlink ref="A411" r:id="rId402"/>
    <hyperlink ref="A412" r:id="rId403"/>
    <hyperlink ref="A413" r:id="rId404"/>
    <hyperlink ref="A414" r:id="rId405"/>
    <hyperlink ref="A415" r:id="rId406"/>
    <hyperlink ref="A416" r:id="rId407"/>
    <hyperlink ref="A417" r:id="rId408"/>
    <hyperlink ref="A418" r:id="rId409"/>
    <hyperlink ref="A419" r:id="rId410"/>
    <hyperlink ref="A420" r:id="rId411"/>
    <hyperlink ref="A421" r:id="rId412"/>
    <hyperlink ref="A422" r:id="rId413"/>
    <hyperlink ref="A423" r:id="rId414"/>
    <hyperlink ref="A424" r:id="rId415"/>
    <hyperlink ref="A425" r:id="rId416"/>
    <hyperlink ref="A426" r:id="rId417"/>
    <hyperlink ref="A427" r:id="rId418"/>
    <hyperlink ref="A428" r:id="rId419"/>
    <hyperlink ref="A429" r:id="rId420"/>
    <hyperlink ref="A430" r:id="rId421"/>
    <hyperlink ref="A431" r:id="rId422"/>
    <hyperlink ref="A432" r:id="rId423"/>
    <hyperlink ref="A433" r:id="rId424"/>
    <hyperlink ref="A434" r:id="rId425"/>
    <hyperlink ref="A435" r:id="rId426"/>
    <hyperlink ref="A436" r:id="rId427"/>
    <hyperlink ref="A437" r:id="rId428"/>
    <hyperlink ref="A438" r:id="rId429"/>
    <hyperlink ref="A439" r:id="rId430"/>
    <hyperlink ref="A440" r:id="rId431"/>
    <hyperlink ref="A441" r:id="rId432"/>
    <hyperlink ref="A442" r:id="rId433"/>
    <hyperlink ref="A443" r:id="rId434"/>
    <hyperlink ref="A444" r:id="rId435"/>
    <hyperlink ref="A445" r:id="rId436"/>
    <hyperlink ref="A446" r:id="rId437"/>
    <hyperlink ref="A447" r:id="rId438"/>
    <hyperlink ref="A448" r:id="rId439"/>
    <hyperlink ref="A449" r:id="rId440"/>
    <hyperlink ref="A450" r:id="rId441"/>
    <hyperlink ref="A451" r:id="rId442"/>
    <hyperlink ref="A452" r:id="rId443"/>
    <hyperlink ref="A453" r:id="rId444"/>
    <hyperlink ref="A454" r:id="rId445"/>
    <hyperlink ref="A455" r:id="rId446"/>
    <hyperlink ref="A456" r:id="rId447"/>
    <hyperlink ref="A457" r:id="rId448"/>
    <hyperlink ref="A458" r:id="rId449"/>
    <hyperlink ref="A459" r:id="rId450"/>
    <hyperlink ref="A460" r:id="rId451"/>
    <hyperlink ref="A461" r:id="rId452"/>
    <hyperlink ref="A462" r:id="rId453"/>
    <hyperlink ref="A463" r:id="rId454"/>
    <hyperlink ref="A464" r:id="rId455"/>
    <hyperlink ref="A465" r:id="rId456"/>
    <hyperlink ref="A466" r:id="rId457"/>
    <hyperlink ref="A467" r:id="rId458"/>
    <hyperlink ref="A468" r:id="rId459"/>
    <hyperlink ref="A469" r:id="rId460"/>
    <hyperlink ref="A470" r:id="rId461"/>
    <hyperlink ref="A471" r:id="rId462"/>
    <hyperlink ref="A472" r:id="rId463"/>
    <hyperlink ref="A473" r:id="rId464"/>
    <hyperlink ref="A474" r:id="rId465"/>
    <hyperlink ref="A475" r:id="rId466"/>
    <hyperlink ref="A476" r:id="rId467"/>
    <hyperlink ref="A477" r:id="rId468"/>
    <hyperlink ref="A478" r:id="rId469"/>
    <hyperlink ref="A479" r:id="rId470"/>
    <hyperlink ref="A480" r:id="rId471"/>
    <hyperlink ref="A481" r:id="rId472"/>
    <hyperlink ref="A482" r:id="rId473"/>
    <hyperlink ref="A483" r:id="rId474"/>
    <hyperlink ref="A484" r:id="rId475"/>
    <hyperlink ref="A485" r:id="rId476"/>
    <hyperlink ref="A486" r:id="rId477"/>
    <hyperlink ref="A487" r:id="rId478"/>
    <hyperlink ref="A488" r:id="rId479"/>
    <hyperlink ref="A489" r:id="rId480"/>
    <hyperlink ref="A490" r:id="rId481"/>
    <hyperlink ref="A491" r:id="rId482"/>
    <hyperlink ref="A492" r:id="rId483"/>
    <hyperlink ref="A493" r:id="rId484"/>
    <hyperlink ref="A494" r:id="rId485"/>
    <hyperlink ref="A495" r:id="rId486"/>
    <hyperlink ref="A496" r:id="rId487"/>
    <hyperlink ref="A497" r:id="rId488"/>
    <hyperlink ref="A498" r:id="rId489"/>
    <hyperlink ref="A499" r:id="rId490"/>
    <hyperlink ref="A500" r:id="rId491"/>
    <hyperlink ref="A501" r:id="rId492"/>
    <hyperlink ref="A502" r:id="rId493"/>
    <hyperlink ref="A503" r:id="rId494"/>
    <hyperlink ref="A504" r:id="rId495"/>
    <hyperlink ref="A505" r:id="rId496"/>
    <hyperlink ref="A506" r:id="rId497"/>
    <hyperlink ref="A507" r:id="rId498"/>
    <hyperlink ref="A508" r:id="rId499"/>
    <hyperlink ref="A509" r:id="rId500"/>
    <hyperlink ref="A510" r:id="rId501"/>
    <hyperlink ref="A511" r:id="rId502"/>
    <hyperlink ref="A512" r:id="rId503"/>
    <hyperlink ref="A513" r:id="rId504"/>
    <hyperlink ref="A514" r:id="rId505"/>
    <hyperlink ref="A515" r:id="rId506"/>
    <hyperlink ref="A516" r:id="rId507"/>
    <hyperlink ref="A517" r:id="rId508"/>
    <hyperlink ref="A518" r:id="rId509"/>
    <hyperlink ref="A519" r:id="rId510"/>
    <hyperlink ref="A520" r:id="rId511"/>
    <hyperlink ref="A521" r:id="rId512"/>
    <hyperlink ref="A522" r:id="rId513"/>
    <hyperlink ref="A523" r:id="rId514"/>
    <hyperlink ref="A524" r:id="rId515"/>
    <hyperlink ref="A525" r:id="rId516"/>
    <hyperlink ref="A526" r:id="rId517"/>
    <hyperlink ref="A527" r:id="rId518"/>
    <hyperlink ref="A528" r:id="rId519"/>
    <hyperlink ref="A529" r:id="rId520"/>
    <hyperlink ref="A530" r:id="rId521"/>
    <hyperlink ref="A531" r:id="rId522"/>
    <hyperlink ref="A532" r:id="rId523"/>
    <hyperlink ref="A533" r:id="rId524"/>
    <hyperlink ref="A534" r:id="rId525"/>
    <hyperlink ref="A535" r:id="rId526"/>
    <hyperlink ref="A536" r:id="rId527"/>
    <hyperlink ref="A539" r:id="rId528"/>
    <hyperlink ref="A540" r:id="rId529"/>
    <hyperlink ref="A541" r:id="rId530"/>
    <hyperlink ref="A542" r:id="rId531"/>
    <hyperlink ref="A543" r:id="rId532"/>
    <hyperlink ref="A544" r:id="rId533"/>
    <hyperlink ref="A545" r:id="rId534"/>
    <hyperlink ref="A546" r:id="rId535"/>
    <hyperlink ref="A547" r:id="rId536"/>
    <hyperlink ref="A548" r:id="rId537"/>
    <hyperlink ref="A549" r:id="rId538"/>
    <hyperlink ref="A550" r:id="rId539"/>
    <hyperlink ref="A551" r:id="rId540"/>
    <hyperlink ref="A552" r:id="rId541"/>
    <hyperlink ref="A553" r:id="rId542"/>
    <hyperlink ref="A554" r:id="rId543"/>
    <hyperlink ref="A555" r:id="rId544"/>
    <hyperlink ref="A556" r:id="rId545"/>
    <hyperlink ref="A557" r:id="rId546"/>
    <hyperlink ref="A558" r:id="rId547"/>
    <hyperlink ref="A559" r:id="rId548"/>
    <hyperlink ref="A560" r:id="rId549"/>
    <hyperlink ref="A561" r:id="rId550"/>
    <hyperlink ref="A562" r:id="rId551"/>
    <hyperlink ref="A563" r:id="rId552"/>
    <hyperlink ref="A564" r:id="rId553"/>
    <hyperlink ref="A565" r:id="rId554"/>
    <hyperlink ref="A566" r:id="rId555"/>
    <hyperlink ref="A567" r:id="rId556"/>
    <hyperlink ref="A568" r:id="rId557"/>
    <hyperlink ref="A569" r:id="rId558"/>
    <hyperlink ref="A570" r:id="rId559"/>
    <hyperlink ref="A571" r:id="rId560"/>
    <hyperlink ref="A573" r:id="rId561"/>
    <hyperlink ref="A574" r:id="rId562"/>
    <hyperlink ref="A575" r:id="rId563"/>
    <hyperlink ref="A576" r:id="rId564"/>
    <hyperlink ref="A577" r:id="rId565"/>
    <hyperlink ref="A578" r:id="rId566"/>
    <hyperlink ref="A579" r:id="rId567"/>
    <hyperlink ref="A580" r:id="rId568"/>
    <hyperlink ref="A581" r:id="rId569"/>
    <hyperlink ref="A582" r:id="rId570"/>
    <hyperlink ref="A583" r:id="rId571"/>
    <hyperlink ref="A584" r:id="rId572"/>
    <hyperlink ref="A585" r:id="rId573"/>
    <hyperlink ref="A586" r:id="rId574"/>
    <hyperlink ref="A588" r:id="rId575"/>
    <hyperlink ref="A589" r:id="rId576"/>
    <hyperlink ref="A590" r:id="rId577"/>
    <hyperlink ref="A592" r:id="rId578"/>
    <hyperlink ref="A593" r:id="rId579"/>
    <hyperlink ref="A594" r:id="rId580"/>
    <hyperlink ref="A595" r:id="rId581"/>
    <hyperlink ref="A596" r:id="rId582"/>
    <hyperlink ref="A597" r:id="rId583"/>
    <hyperlink ref="A598" r:id="rId584"/>
    <hyperlink ref="A599" r:id="rId585"/>
    <hyperlink ref="A600" r:id="rId586"/>
    <hyperlink ref="A601" r:id="rId587"/>
    <hyperlink ref="A602" r:id="rId588"/>
    <hyperlink ref="A603" r:id="rId589"/>
    <hyperlink ref="A604" r:id="rId590"/>
    <hyperlink ref="A605" r:id="rId591"/>
    <hyperlink ref="A606" r:id="rId592"/>
    <hyperlink ref="A607" r:id="rId593"/>
    <hyperlink ref="A608" r:id="rId594"/>
    <hyperlink ref="A609" r:id="rId595"/>
    <hyperlink ref="A610" r:id="rId596"/>
    <hyperlink ref="A611" r:id="rId597"/>
    <hyperlink ref="A612" r:id="rId598"/>
    <hyperlink ref="A613" r:id="rId599"/>
    <hyperlink ref="A614" r:id="rId600"/>
    <hyperlink ref="A615" r:id="rId601"/>
    <hyperlink ref="A616" r:id="rId602"/>
    <hyperlink ref="A617" r:id="rId603"/>
    <hyperlink ref="A618" r:id="rId604"/>
    <hyperlink ref="A619" r:id="rId605"/>
    <hyperlink ref="A620" r:id="rId606"/>
    <hyperlink ref="A621" r:id="rId607"/>
    <hyperlink ref="A622" r:id="rId608"/>
    <hyperlink ref="A623" r:id="rId609"/>
    <hyperlink ref="A624" r:id="rId610"/>
    <hyperlink ref="A625" r:id="rId611"/>
    <hyperlink ref="A626" r:id="rId612"/>
    <hyperlink ref="A627" r:id="rId613"/>
    <hyperlink ref="A628" r:id="rId614"/>
    <hyperlink ref="A629" r:id="rId615"/>
    <hyperlink ref="A630" r:id="rId616"/>
    <hyperlink ref="A631" r:id="rId617"/>
    <hyperlink ref="A632" r:id="rId618"/>
    <hyperlink ref="A633" r:id="rId619"/>
    <hyperlink ref="A634" r:id="rId620"/>
    <hyperlink ref="A635" r:id="rId621"/>
    <hyperlink ref="A636" r:id="rId622"/>
    <hyperlink ref="A637" r:id="rId623"/>
    <hyperlink ref="A638" r:id="rId624"/>
    <hyperlink ref="A639" r:id="rId625"/>
    <hyperlink ref="A640" r:id="rId626"/>
    <hyperlink ref="A641" r:id="rId627"/>
    <hyperlink ref="A642" r:id="rId628"/>
    <hyperlink ref="A643" r:id="rId629"/>
    <hyperlink ref="A644" r:id="rId630"/>
    <hyperlink ref="A645" r:id="rId631"/>
    <hyperlink ref="A646" r:id="rId632"/>
    <hyperlink ref="A647" r:id="rId633"/>
    <hyperlink ref="A648" r:id="rId634"/>
    <hyperlink ref="A649" r:id="rId635"/>
    <hyperlink ref="A650" r:id="rId636"/>
    <hyperlink ref="A651" r:id="rId637"/>
    <hyperlink ref="A652" r:id="rId638"/>
    <hyperlink ref="A653" r:id="rId639"/>
    <hyperlink ref="A654" r:id="rId640"/>
    <hyperlink ref="A655" r:id="rId641"/>
    <hyperlink ref="A656" r:id="rId642"/>
    <hyperlink ref="A657" r:id="rId643"/>
    <hyperlink ref="A658" r:id="rId644"/>
    <hyperlink ref="A659" r:id="rId645"/>
    <hyperlink ref="A660" r:id="rId646"/>
    <hyperlink ref="A661" r:id="rId647"/>
    <hyperlink ref="A662" r:id="rId648"/>
    <hyperlink ref="A663" r:id="rId649"/>
    <hyperlink ref="A664" r:id="rId650"/>
    <hyperlink ref="A665" r:id="rId651"/>
    <hyperlink ref="A666" r:id="rId652"/>
    <hyperlink ref="A667" r:id="rId653"/>
    <hyperlink ref="A668" r:id="rId654"/>
    <hyperlink ref="A669" r:id="rId655"/>
    <hyperlink ref="A670" r:id="rId656"/>
    <hyperlink ref="A671" r:id="rId657"/>
    <hyperlink ref="A672" r:id="rId658"/>
    <hyperlink ref="A673" r:id="rId659"/>
    <hyperlink ref="A674" r:id="rId660"/>
    <hyperlink ref="A675" r:id="rId661"/>
    <hyperlink ref="A676" r:id="rId662"/>
    <hyperlink ref="A677" r:id="rId663"/>
    <hyperlink ref="A678" r:id="rId664"/>
    <hyperlink ref="A679" r:id="rId665"/>
    <hyperlink ref="A680" r:id="rId666"/>
    <hyperlink ref="A681" r:id="rId667"/>
    <hyperlink ref="A682" r:id="rId668"/>
    <hyperlink ref="A683" r:id="rId669"/>
    <hyperlink ref="A684" r:id="rId670"/>
    <hyperlink ref="A685" r:id="rId671"/>
    <hyperlink ref="A686" r:id="rId672"/>
    <hyperlink ref="A687" r:id="rId673"/>
    <hyperlink ref="A688" r:id="rId674"/>
    <hyperlink ref="A689" r:id="rId675"/>
    <hyperlink ref="A690" r:id="rId676"/>
    <hyperlink ref="A691" r:id="rId677"/>
    <hyperlink ref="A692" r:id="rId678"/>
    <hyperlink ref="A693" r:id="rId679"/>
    <hyperlink ref="A694" r:id="rId680"/>
    <hyperlink ref="A695" r:id="rId681"/>
    <hyperlink ref="A696" r:id="rId682"/>
    <hyperlink ref="A697" r:id="rId683"/>
    <hyperlink ref="A698" r:id="rId684"/>
    <hyperlink ref="A699" r:id="rId685"/>
    <hyperlink ref="A700" r:id="rId686"/>
    <hyperlink ref="A701" r:id="rId687"/>
    <hyperlink ref="A702" r:id="rId688"/>
    <hyperlink ref="A703" r:id="rId689"/>
    <hyperlink ref="A704" r:id="rId690"/>
    <hyperlink ref="A705" r:id="rId691"/>
    <hyperlink ref="A706" r:id="rId692"/>
    <hyperlink ref="A707" r:id="rId693"/>
    <hyperlink ref="A708" r:id="rId694"/>
    <hyperlink ref="A709" r:id="rId695"/>
    <hyperlink ref="A710" r:id="rId696"/>
    <hyperlink ref="A711" r:id="rId697"/>
    <hyperlink ref="A712" r:id="rId698"/>
    <hyperlink ref="A713" r:id="rId699"/>
    <hyperlink ref="A714" r:id="rId700"/>
    <hyperlink ref="A715" r:id="rId701"/>
    <hyperlink ref="A716" r:id="rId702"/>
    <hyperlink ref="A717" r:id="rId703"/>
    <hyperlink ref="A718" r:id="rId704"/>
    <hyperlink ref="A719" r:id="rId705"/>
    <hyperlink ref="A720" r:id="rId706"/>
    <hyperlink ref="A721" r:id="rId707"/>
    <hyperlink ref="A722" r:id="rId708"/>
    <hyperlink ref="A723" r:id="rId709"/>
    <hyperlink ref="A724" r:id="rId710"/>
    <hyperlink ref="A725" r:id="rId711"/>
    <hyperlink ref="A726" r:id="rId712"/>
    <hyperlink ref="A727" r:id="rId713"/>
    <hyperlink ref="A728" r:id="rId714"/>
    <hyperlink ref="A729" r:id="rId715"/>
    <hyperlink ref="A730" r:id="rId716"/>
    <hyperlink ref="A731" r:id="rId717"/>
    <hyperlink ref="A732" r:id="rId718"/>
    <hyperlink ref="A733" r:id="rId719"/>
    <hyperlink ref="A734" r:id="rId720"/>
    <hyperlink ref="A735" r:id="rId721"/>
    <hyperlink ref="A736" r:id="rId722"/>
    <hyperlink ref="A737" r:id="rId723"/>
    <hyperlink ref="A738" r:id="rId724"/>
    <hyperlink ref="A739" r:id="rId725"/>
    <hyperlink ref="A740" r:id="rId726"/>
    <hyperlink ref="A741" r:id="rId727"/>
    <hyperlink ref="A742" r:id="rId728"/>
    <hyperlink ref="A743" r:id="rId729"/>
    <hyperlink ref="A744" r:id="rId730"/>
    <hyperlink ref="A745" r:id="rId731"/>
    <hyperlink ref="A746" r:id="rId732"/>
    <hyperlink ref="A747" r:id="rId733"/>
    <hyperlink ref="A748" r:id="rId734"/>
    <hyperlink ref="A749" r:id="rId735"/>
    <hyperlink ref="A750" r:id="rId736"/>
    <hyperlink ref="A751" r:id="rId737"/>
    <hyperlink ref="A752" r:id="rId738"/>
    <hyperlink ref="A753" r:id="rId739"/>
    <hyperlink ref="A754" r:id="rId740"/>
    <hyperlink ref="A755" r:id="rId741"/>
    <hyperlink ref="A756" r:id="rId742"/>
    <hyperlink ref="A757" r:id="rId743"/>
    <hyperlink ref="A758" r:id="rId744"/>
    <hyperlink ref="A759" r:id="rId745"/>
    <hyperlink ref="A760" r:id="rId746"/>
    <hyperlink ref="A761" r:id="rId747"/>
    <hyperlink ref="A762" r:id="rId748"/>
    <hyperlink ref="A763" r:id="rId749"/>
    <hyperlink ref="A764" r:id="rId750"/>
    <hyperlink ref="A765" r:id="rId751"/>
    <hyperlink ref="A766" r:id="rId752"/>
    <hyperlink ref="A767" r:id="rId753"/>
    <hyperlink ref="A768" r:id="rId754"/>
    <hyperlink ref="A769" r:id="rId755"/>
    <hyperlink ref="A770" r:id="rId756"/>
    <hyperlink ref="A771" r:id="rId757"/>
    <hyperlink ref="A772" r:id="rId758"/>
    <hyperlink ref="A773" r:id="rId759"/>
    <hyperlink ref="A774" r:id="rId760"/>
    <hyperlink ref="A775" r:id="rId761"/>
    <hyperlink ref="A776" r:id="rId762"/>
    <hyperlink ref="A777" r:id="rId763"/>
    <hyperlink ref="A778" r:id="rId764"/>
    <hyperlink ref="A779" r:id="rId765"/>
    <hyperlink ref="A780" r:id="rId766"/>
    <hyperlink ref="A781" r:id="rId767"/>
    <hyperlink ref="A782" r:id="rId768"/>
    <hyperlink ref="A783" r:id="rId769"/>
    <hyperlink ref="A784" r:id="rId770"/>
    <hyperlink ref="A785" r:id="rId771"/>
    <hyperlink ref="A786" r:id="rId772"/>
    <hyperlink ref="A787" r:id="rId773"/>
    <hyperlink ref="A788" r:id="rId774"/>
    <hyperlink ref="A789" r:id="rId775"/>
    <hyperlink ref="A790" r:id="rId776"/>
    <hyperlink ref="A791" r:id="rId777"/>
    <hyperlink ref="A792" r:id="rId778"/>
    <hyperlink ref="A793" r:id="rId779"/>
    <hyperlink ref="A794" r:id="rId780"/>
    <hyperlink ref="A795" r:id="rId781"/>
    <hyperlink ref="A796" r:id="rId782"/>
    <hyperlink ref="A797" r:id="rId783"/>
    <hyperlink ref="A798" r:id="rId784"/>
    <hyperlink ref="A799" r:id="rId785"/>
    <hyperlink ref="A800" r:id="rId786"/>
    <hyperlink ref="A801" r:id="rId787"/>
    <hyperlink ref="A802" r:id="rId788"/>
    <hyperlink ref="A803" r:id="rId789"/>
    <hyperlink ref="A804" r:id="rId790"/>
    <hyperlink ref="A805" r:id="rId791"/>
    <hyperlink ref="A806" r:id="rId792"/>
    <hyperlink ref="A807" r:id="rId793"/>
    <hyperlink ref="A808" r:id="rId794"/>
    <hyperlink ref="A809" r:id="rId795"/>
    <hyperlink ref="A810" r:id="rId796"/>
    <hyperlink ref="A811" r:id="rId797"/>
    <hyperlink ref="A812" r:id="rId798"/>
    <hyperlink ref="A813" r:id="rId799"/>
    <hyperlink ref="A814" r:id="rId800"/>
    <hyperlink ref="A815" r:id="rId801"/>
    <hyperlink ref="A816" r:id="rId802"/>
    <hyperlink ref="A817" r:id="rId803"/>
    <hyperlink ref="A818" r:id="rId804"/>
    <hyperlink ref="A819" r:id="rId805"/>
    <hyperlink ref="A820" r:id="rId806"/>
    <hyperlink ref="A821" r:id="rId807"/>
    <hyperlink ref="A822" r:id="rId808"/>
    <hyperlink ref="A823" r:id="rId809"/>
    <hyperlink ref="A824" r:id="rId810"/>
    <hyperlink ref="A825" r:id="rId811"/>
    <hyperlink ref="A826" r:id="rId812"/>
    <hyperlink ref="A827" r:id="rId813"/>
    <hyperlink ref="A828" r:id="rId814"/>
    <hyperlink ref="A829" r:id="rId815"/>
    <hyperlink ref="A830" r:id="rId816"/>
  </hyperlinks>
  <pageMargins left="0.7" right="0.7" top="0.75" bottom="0.75" header="0" footer="0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0"/>
  <sheetViews>
    <sheetView workbookViewId="0">
      <selection activeCell="C5" sqref="C5"/>
    </sheetView>
  </sheetViews>
  <sheetFormatPr defaultColWidth="14.44140625" defaultRowHeight="15" customHeight="1"/>
  <cols>
    <col min="1" max="1" width="19.6640625" customWidth="1"/>
    <col min="2" max="2" width="16.44140625" customWidth="1"/>
    <col min="3" max="3" width="17.109375" customWidth="1"/>
    <col min="4" max="4" width="20" customWidth="1"/>
    <col min="5" max="5" width="9.6640625" customWidth="1"/>
    <col min="6" max="6" width="10.6640625" customWidth="1"/>
    <col min="7" max="9" width="7.109375" customWidth="1"/>
    <col min="10" max="10" width="8.109375" customWidth="1"/>
    <col min="11" max="11" width="7.109375" customWidth="1"/>
    <col min="12" max="12" width="8" customWidth="1"/>
    <col min="13" max="26" width="8.6640625" customWidth="1"/>
  </cols>
  <sheetData>
    <row r="1" spans="1:26" ht="33" customHeight="1">
      <c r="A1" s="51" t="s">
        <v>108</v>
      </c>
      <c r="B1" s="48"/>
      <c r="C1" s="48"/>
      <c r="D1" s="48"/>
      <c r="E1" s="1"/>
      <c r="F1" s="1"/>
      <c r="G1" s="1"/>
      <c r="H1" s="1"/>
      <c r="I1" s="1"/>
      <c r="J1" s="1"/>
      <c r="K1" s="1"/>
      <c r="L1" s="1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</row>
    <row r="2" spans="1:26" ht="14.25" customHeight="1">
      <c r="A2" s="48"/>
      <c r="B2" s="48"/>
      <c r="C2" s="48"/>
      <c r="D2" s="48"/>
      <c r="E2" s="1"/>
      <c r="F2" s="1"/>
      <c r="G2" s="1"/>
      <c r="H2" s="1"/>
      <c r="I2" s="1"/>
      <c r="J2" s="1"/>
      <c r="K2" s="1"/>
      <c r="L2" s="1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</row>
    <row r="3" spans="1:26" ht="18" customHeight="1">
      <c r="A3" s="70" t="s">
        <v>2576</v>
      </c>
      <c r="B3" s="48"/>
      <c r="C3" s="48"/>
      <c r="D3" s="48"/>
      <c r="E3" s="1"/>
      <c r="F3" s="1"/>
      <c r="G3" s="1"/>
      <c r="H3" s="1"/>
      <c r="I3" s="1"/>
      <c r="J3" s="1"/>
      <c r="K3" s="1"/>
      <c r="L3" s="1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</row>
    <row r="4" spans="1:26" ht="14.25" customHeight="1">
      <c r="A4" s="48"/>
      <c r="B4" s="48"/>
      <c r="C4" s="48"/>
      <c r="D4" s="48"/>
      <c r="E4" s="1"/>
      <c r="F4" s="1"/>
      <c r="G4" s="1"/>
      <c r="H4" s="1"/>
      <c r="I4" s="1"/>
      <c r="J4" s="1"/>
      <c r="K4" s="1"/>
      <c r="L4" s="1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</row>
    <row r="5" spans="1:26" ht="14.25" customHeight="1">
      <c r="A5" s="187">
        <f>'Content '!J1</f>
        <v>45611</v>
      </c>
      <c r="B5" s="176"/>
      <c r="C5" s="52" t="s">
        <v>109</v>
      </c>
      <c r="D5" s="52"/>
      <c r="E5" s="1"/>
      <c r="F5" s="1"/>
      <c r="G5" s="1"/>
      <c r="H5" s="1"/>
      <c r="I5" s="1"/>
      <c r="J5" s="1"/>
      <c r="K5" s="1"/>
      <c r="L5" s="1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</row>
    <row r="6" spans="1:26" ht="14.25" customHeight="1">
      <c r="A6" s="48"/>
      <c r="B6" s="48"/>
      <c r="C6" s="48"/>
      <c r="D6" s="48"/>
      <c r="E6" s="1"/>
      <c r="F6" s="1"/>
      <c r="G6" s="1"/>
      <c r="H6" s="1"/>
      <c r="I6" s="1"/>
      <c r="J6" s="1"/>
      <c r="K6" s="1"/>
      <c r="L6" s="1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</row>
    <row r="7" spans="1:26" ht="30" customHeight="1">
      <c r="A7" s="55" t="s">
        <v>111</v>
      </c>
      <c r="B7" s="55" t="s">
        <v>112</v>
      </c>
      <c r="C7" s="55" t="s">
        <v>113</v>
      </c>
      <c r="D7" s="55" t="s">
        <v>156</v>
      </c>
      <c r="E7" s="56" t="s">
        <v>1331</v>
      </c>
      <c r="F7" s="56" t="s">
        <v>1466</v>
      </c>
      <c r="G7" s="55" t="s">
        <v>1467</v>
      </c>
      <c r="H7" s="55" t="s">
        <v>1468</v>
      </c>
      <c r="I7" s="56" t="s">
        <v>2577</v>
      </c>
      <c r="J7" s="55" t="s">
        <v>1725</v>
      </c>
      <c r="K7" s="56" t="s">
        <v>2578</v>
      </c>
      <c r="L7" s="55" t="s">
        <v>1727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73"/>
      <c r="B8" s="55"/>
      <c r="C8" s="73"/>
      <c r="D8" s="73"/>
      <c r="E8" s="73"/>
      <c r="F8" s="55" t="s">
        <v>126</v>
      </c>
      <c r="G8" s="55" t="s">
        <v>171</v>
      </c>
      <c r="H8" s="55" t="s">
        <v>171</v>
      </c>
      <c r="I8" s="55" t="s">
        <v>126</v>
      </c>
      <c r="J8" s="55" t="s">
        <v>171</v>
      </c>
      <c r="K8" s="55" t="s">
        <v>151</v>
      </c>
      <c r="L8" s="55" t="s">
        <v>126</v>
      </c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</row>
    <row r="9" spans="1:26" ht="14.25" customHeight="1">
      <c r="A9" s="173" t="s">
        <v>11423</v>
      </c>
      <c r="B9" s="58" t="s">
        <v>1755</v>
      </c>
      <c r="C9" s="58" t="s">
        <v>176</v>
      </c>
      <c r="D9" s="58" t="s">
        <v>155</v>
      </c>
      <c r="E9" s="58" t="s">
        <v>133</v>
      </c>
      <c r="F9" s="58">
        <v>20</v>
      </c>
      <c r="G9" s="58">
        <v>1</v>
      </c>
      <c r="H9" s="58">
        <v>10</v>
      </c>
      <c r="I9" s="58">
        <v>0.45</v>
      </c>
      <c r="J9" s="58">
        <v>1</v>
      </c>
      <c r="K9" s="58">
        <v>100</v>
      </c>
      <c r="L9" s="58">
        <v>20</v>
      </c>
      <c r="M9" s="172"/>
      <c r="N9" s="172"/>
      <c r="O9" s="172"/>
      <c r="P9" s="172"/>
      <c r="Q9" s="172"/>
      <c r="R9" s="172"/>
      <c r="S9" s="172"/>
      <c r="T9" s="172"/>
      <c r="U9" s="172"/>
      <c r="V9" s="172"/>
      <c r="W9" s="172"/>
      <c r="X9" s="172"/>
      <c r="Y9" s="172"/>
      <c r="Z9" s="172"/>
    </row>
    <row r="10" spans="1:26" ht="14.25" customHeight="1">
      <c r="A10" s="173" t="s">
        <v>11431</v>
      </c>
      <c r="B10" s="58" t="s">
        <v>1755</v>
      </c>
      <c r="C10" s="58" t="s">
        <v>176</v>
      </c>
      <c r="D10" s="58" t="s">
        <v>155</v>
      </c>
      <c r="E10" s="58" t="s">
        <v>133</v>
      </c>
      <c r="F10" s="58">
        <v>30</v>
      </c>
      <c r="G10" s="58">
        <v>1</v>
      </c>
      <c r="H10" s="58">
        <v>10</v>
      </c>
      <c r="I10" s="58">
        <v>0.47</v>
      </c>
      <c r="J10" s="58">
        <v>1</v>
      </c>
      <c r="K10" s="58">
        <v>100</v>
      </c>
      <c r="L10" s="58">
        <v>30</v>
      </c>
      <c r="M10" s="172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</row>
    <row r="11" spans="1:26" ht="14.25" customHeight="1">
      <c r="A11" s="173" t="s">
        <v>11432</v>
      </c>
      <c r="B11" s="58" t="s">
        <v>1755</v>
      </c>
      <c r="C11" s="58" t="s">
        <v>176</v>
      </c>
      <c r="D11" s="58" t="s">
        <v>155</v>
      </c>
      <c r="E11" s="58" t="s">
        <v>133</v>
      </c>
      <c r="F11" s="58">
        <v>40</v>
      </c>
      <c r="G11" s="58">
        <v>1</v>
      </c>
      <c r="H11" s="58">
        <v>10</v>
      </c>
      <c r="I11" s="58">
        <v>0.51</v>
      </c>
      <c r="J11" s="58">
        <v>1</v>
      </c>
      <c r="K11" s="58">
        <v>100</v>
      </c>
      <c r="L11" s="58">
        <v>40</v>
      </c>
      <c r="M11" s="172"/>
      <c r="N11" s="172"/>
      <c r="O11" s="172"/>
      <c r="P11" s="172"/>
      <c r="Q11" s="172"/>
      <c r="R11" s="172"/>
      <c r="S11" s="172"/>
      <c r="T11" s="172"/>
      <c r="U11" s="172"/>
      <c r="V11" s="172"/>
      <c r="W11" s="172"/>
      <c r="X11" s="172"/>
      <c r="Y11" s="172"/>
      <c r="Z11" s="172"/>
    </row>
    <row r="12" spans="1:26" ht="14.25" customHeight="1">
      <c r="A12" s="173" t="s">
        <v>11424</v>
      </c>
      <c r="B12" s="58" t="s">
        <v>1775</v>
      </c>
      <c r="C12" s="58" t="s">
        <v>176</v>
      </c>
      <c r="D12" s="58" t="s">
        <v>155</v>
      </c>
      <c r="E12" s="58" t="s">
        <v>133</v>
      </c>
      <c r="F12" s="58">
        <v>20</v>
      </c>
      <c r="G12" s="58">
        <v>2</v>
      </c>
      <c r="H12" s="58">
        <v>30</v>
      </c>
      <c r="I12" s="58">
        <v>0.46</v>
      </c>
      <c r="J12" s="58">
        <v>2</v>
      </c>
      <c r="K12" s="58">
        <v>100</v>
      </c>
      <c r="L12" s="58">
        <v>20</v>
      </c>
      <c r="M12" s="172"/>
      <c r="N12" s="172"/>
      <c r="O12" s="172"/>
      <c r="P12" s="172"/>
      <c r="Q12" s="172"/>
      <c r="R12" s="172"/>
      <c r="S12" s="172"/>
      <c r="T12" s="172"/>
      <c r="U12" s="172"/>
      <c r="V12" s="172"/>
      <c r="W12" s="172"/>
      <c r="X12" s="172"/>
      <c r="Y12" s="172"/>
      <c r="Z12" s="172"/>
    </row>
    <row r="13" spans="1:26" ht="14.25" customHeight="1">
      <c r="A13" s="173" t="s">
        <v>11425</v>
      </c>
      <c r="B13" s="58" t="s">
        <v>1775</v>
      </c>
      <c r="C13" s="58" t="s">
        <v>176</v>
      </c>
      <c r="D13" s="58" t="s">
        <v>155</v>
      </c>
      <c r="E13" s="58" t="s">
        <v>133</v>
      </c>
      <c r="F13" s="58">
        <v>30</v>
      </c>
      <c r="G13" s="58">
        <v>2</v>
      </c>
      <c r="H13" s="58">
        <v>30</v>
      </c>
      <c r="I13" s="58">
        <v>0.49</v>
      </c>
      <c r="J13" s="58">
        <v>2</v>
      </c>
      <c r="K13" s="58">
        <v>100</v>
      </c>
      <c r="L13" s="58">
        <v>30</v>
      </c>
      <c r="M13" s="172"/>
      <c r="N13" s="172"/>
      <c r="O13" s="172"/>
      <c r="P13" s="172"/>
      <c r="Q13" s="172"/>
      <c r="R13" s="172"/>
      <c r="S13" s="172"/>
      <c r="T13" s="172"/>
      <c r="U13" s="172"/>
      <c r="V13" s="172"/>
      <c r="W13" s="172"/>
      <c r="X13" s="172"/>
      <c r="Y13" s="172"/>
      <c r="Z13" s="172"/>
    </row>
    <row r="14" spans="1:26" ht="14.25" customHeight="1">
      <c r="A14" s="173" t="s">
        <v>11426</v>
      </c>
      <c r="B14" s="58" t="s">
        <v>1775</v>
      </c>
      <c r="C14" s="58" t="s">
        <v>176</v>
      </c>
      <c r="D14" s="58" t="s">
        <v>155</v>
      </c>
      <c r="E14" s="58" t="s">
        <v>133</v>
      </c>
      <c r="F14" s="58">
        <v>40</v>
      </c>
      <c r="G14" s="58">
        <v>2</v>
      </c>
      <c r="H14" s="58">
        <v>30</v>
      </c>
      <c r="I14" s="58">
        <v>0.53</v>
      </c>
      <c r="J14" s="58">
        <v>2</v>
      </c>
      <c r="K14" s="58">
        <v>100</v>
      </c>
      <c r="L14" s="58">
        <v>40</v>
      </c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</row>
    <row r="15" spans="1:26" ht="14.25" customHeight="1">
      <c r="A15" s="173" t="s">
        <v>11427</v>
      </c>
      <c r="B15" s="58" t="s">
        <v>1775</v>
      </c>
      <c r="C15" s="58" t="s">
        <v>176</v>
      </c>
      <c r="D15" s="58" t="s">
        <v>155</v>
      </c>
      <c r="E15" s="58" t="s">
        <v>133</v>
      </c>
      <c r="F15" s="58">
        <v>20</v>
      </c>
      <c r="G15" s="58">
        <v>3</v>
      </c>
      <c r="H15" s="58">
        <v>50</v>
      </c>
      <c r="I15" s="58">
        <v>0.44</v>
      </c>
      <c r="J15" s="58">
        <v>3</v>
      </c>
      <c r="K15" s="58">
        <v>200</v>
      </c>
      <c r="L15" s="58">
        <v>20</v>
      </c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</row>
    <row r="16" spans="1:26" ht="14.25" customHeight="1">
      <c r="A16" s="173" t="s">
        <v>11428</v>
      </c>
      <c r="B16" s="58" t="s">
        <v>1775</v>
      </c>
      <c r="C16" s="58" t="s">
        <v>176</v>
      </c>
      <c r="D16" s="58" t="s">
        <v>155</v>
      </c>
      <c r="E16" s="58" t="s">
        <v>133</v>
      </c>
      <c r="F16" s="58">
        <v>30</v>
      </c>
      <c r="G16" s="58">
        <v>3</v>
      </c>
      <c r="H16" s="58">
        <v>50</v>
      </c>
      <c r="I16" s="58">
        <v>0.46</v>
      </c>
      <c r="J16" s="58">
        <v>3</v>
      </c>
      <c r="K16" s="58">
        <v>200</v>
      </c>
      <c r="L16" s="58">
        <v>30</v>
      </c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</row>
    <row r="17" spans="1:26" ht="14.25" customHeight="1">
      <c r="A17" s="173" t="s">
        <v>11429</v>
      </c>
      <c r="B17" s="58" t="s">
        <v>1781</v>
      </c>
      <c r="C17" s="58" t="s">
        <v>176</v>
      </c>
      <c r="D17" s="58" t="s">
        <v>155</v>
      </c>
      <c r="E17" s="58" t="s">
        <v>133</v>
      </c>
      <c r="F17" s="58">
        <v>20</v>
      </c>
      <c r="G17" s="58">
        <v>5</v>
      </c>
      <c r="H17" s="58">
        <v>80</v>
      </c>
      <c r="I17" s="58">
        <v>0.45</v>
      </c>
      <c r="J17" s="58">
        <v>5</v>
      </c>
      <c r="K17" s="58">
        <v>300</v>
      </c>
      <c r="L17" s="58">
        <v>20</v>
      </c>
      <c r="M17" s="172"/>
      <c r="N17" s="172"/>
      <c r="O17" s="172"/>
      <c r="P17" s="172"/>
      <c r="Q17" s="172"/>
      <c r="R17" s="172"/>
      <c r="S17" s="172"/>
      <c r="T17" s="172"/>
      <c r="U17" s="172"/>
      <c r="V17" s="172"/>
      <c r="W17" s="172"/>
      <c r="X17" s="172"/>
      <c r="Y17" s="172"/>
      <c r="Z17" s="172"/>
    </row>
    <row r="18" spans="1:26" ht="14.25" customHeight="1">
      <c r="A18" s="59" t="s">
        <v>11430</v>
      </c>
      <c r="B18" s="58" t="s">
        <v>1781</v>
      </c>
      <c r="C18" s="58" t="s">
        <v>176</v>
      </c>
      <c r="D18" s="58" t="s">
        <v>155</v>
      </c>
      <c r="E18" s="58" t="s">
        <v>133</v>
      </c>
      <c r="F18" s="58">
        <v>30</v>
      </c>
      <c r="G18" s="58">
        <v>5</v>
      </c>
      <c r="H18" s="58">
        <v>80</v>
      </c>
      <c r="I18" s="58">
        <v>0.46</v>
      </c>
      <c r="J18" s="58">
        <v>5</v>
      </c>
      <c r="K18" s="58">
        <v>300</v>
      </c>
      <c r="L18" s="58">
        <v>30</v>
      </c>
      <c r="M18" s="172"/>
      <c r="N18" s="172"/>
      <c r="O18" s="172"/>
      <c r="P18" s="172"/>
      <c r="Q18" s="172"/>
      <c r="R18" s="172"/>
      <c r="S18" s="172"/>
      <c r="T18" s="172"/>
      <c r="U18" s="172"/>
      <c r="V18" s="172"/>
      <c r="W18" s="172"/>
      <c r="X18" s="172"/>
      <c r="Y18" s="172"/>
      <c r="Z18" s="172"/>
    </row>
    <row r="19" spans="1:26" ht="14.25" customHeight="1">
      <c r="A19" s="59" t="s">
        <v>2579</v>
      </c>
      <c r="B19" s="58" t="s">
        <v>487</v>
      </c>
      <c r="C19" s="58" t="s">
        <v>176</v>
      </c>
      <c r="D19" s="58" t="s">
        <v>155</v>
      </c>
      <c r="E19" s="58" t="s">
        <v>155</v>
      </c>
      <c r="F19" s="58">
        <v>45</v>
      </c>
      <c r="G19" s="58">
        <v>10</v>
      </c>
      <c r="H19" s="58">
        <v>110</v>
      </c>
      <c r="I19" s="58">
        <v>0.54</v>
      </c>
      <c r="J19" s="58">
        <v>5</v>
      </c>
      <c r="K19" s="58">
        <v>210</v>
      </c>
      <c r="L19" s="58">
        <v>45</v>
      </c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</row>
    <row r="20" spans="1:26" ht="14.25" customHeight="1">
      <c r="A20" s="59" t="s">
        <v>2580</v>
      </c>
      <c r="B20" s="58" t="s">
        <v>487</v>
      </c>
      <c r="C20" s="58" t="s">
        <v>176</v>
      </c>
      <c r="D20" s="58" t="s">
        <v>155</v>
      </c>
      <c r="E20" s="58" t="s">
        <v>155</v>
      </c>
      <c r="F20" s="58">
        <v>45</v>
      </c>
      <c r="G20" s="58">
        <v>16</v>
      </c>
      <c r="H20" s="58">
        <v>150</v>
      </c>
      <c r="I20" s="58">
        <v>0.55000000000000004</v>
      </c>
      <c r="J20" s="58">
        <v>8</v>
      </c>
      <c r="K20" s="58">
        <v>210</v>
      </c>
      <c r="L20" s="58">
        <v>45</v>
      </c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</row>
    <row r="21" spans="1:26" ht="14.25" customHeight="1">
      <c r="A21" s="59" t="s">
        <v>2581</v>
      </c>
      <c r="B21" s="58" t="s">
        <v>487</v>
      </c>
      <c r="C21" s="58" t="s">
        <v>176</v>
      </c>
      <c r="D21" s="58" t="s">
        <v>155</v>
      </c>
      <c r="E21" s="58" t="s">
        <v>155</v>
      </c>
      <c r="F21" s="58">
        <v>60</v>
      </c>
      <c r="G21" s="58">
        <v>10</v>
      </c>
      <c r="H21" s="58">
        <v>110</v>
      </c>
      <c r="I21" s="58">
        <v>0.6</v>
      </c>
      <c r="J21" s="58">
        <v>5</v>
      </c>
      <c r="K21" s="58">
        <v>210</v>
      </c>
      <c r="L21" s="58">
        <v>60</v>
      </c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</row>
    <row r="22" spans="1:26" ht="14.25" customHeight="1">
      <c r="A22" s="59" t="s">
        <v>2582</v>
      </c>
      <c r="B22" s="58" t="s">
        <v>487</v>
      </c>
      <c r="C22" s="58" t="s">
        <v>176</v>
      </c>
      <c r="D22" s="58" t="s">
        <v>155</v>
      </c>
      <c r="E22" s="58" t="s">
        <v>155</v>
      </c>
      <c r="F22" s="58">
        <v>60</v>
      </c>
      <c r="G22" s="58">
        <v>12</v>
      </c>
      <c r="H22" s="58">
        <v>120</v>
      </c>
      <c r="I22" s="58">
        <v>0.55000000000000004</v>
      </c>
      <c r="J22" s="58">
        <v>6</v>
      </c>
      <c r="K22" s="58">
        <v>210</v>
      </c>
      <c r="L22" s="58">
        <v>60</v>
      </c>
      <c r="M22" s="48"/>
      <c r="N22" s="48"/>
      <c r="O22" s="48"/>
      <c r="P22" s="48"/>
      <c r="Q22" s="48"/>
      <c r="R22" s="48"/>
      <c r="S22" s="48"/>
      <c r="T22" s="48"/>
      <c r="U22" s="48"/>
      <c r="V22" s="48"/>
      <c r="W22" s="48"/>
      <c r="X22" s="48"/>
      <c r="Y22" s="48"/>
      <c r="Z22" s="48"/>
    </row>
    <row r="23" spans="1:26" ht="14.25" customHeight="1">
      <c r="A23" s="59" t="s">
        <v>2583</v>
      </c>
      <c r="B23" s="58" t="s">
        <v>1755</v>
      </c>
      <c r="C23" s="58" t="s">
        <v>176</v>
      </c>
      <c r="D23" s="58" t="s">
        <v>155</v>
      </c>
      <c r="E23" s="58" t="s">
        <v>133</v>
      </c>
      <c r="F23" s="58">
        <v>20</v>
      </c>
      <c r="G23" s="58">
        <v>2</v>
      </c>
      <c r="H23" s="58">
        <v>20</v>
      </c>
      <c r="I23" s="58">
        <v>0.46</v>
      </c>
      <c r="J23" s="58">
        <v>2</v>
      </c>
      <c r="K23" s="58">
        <v>100</v>
      </c>
      <c r="L23" s="58">
        <v>20</v>
      </c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</row>
    <row r="24" spans="1:26" ht="14.25" customHeight="1">
      <c r="A24" s="59" t="s">
        <v>2584</v>
      </c>
      <c r="B24" s="58" t="s">
        <v>1755</v>
      </c>
      <c r="C24" s="58" t="s">
        <v>176</v>
      </c>
      <c r="D24" s="58" t="s">
        <v>155</v>
      </c>
      <c r="E24" s="58" t="s">
        <v>133</v>
      </c>
      <c r="F24" s="58">
        <v>30</v>
      </c>
      <c r="G24" s="58">
        <v>2</v>
      </c>
      <c r="H24" s="58">
        <v>20</v>
      </c>
      <c r="I24" s="58">
        <v>0.49</v>
      </c>
      <c r="J24" s="58">
        <v>2</v>
      </c>
      <c r="K24" s="58">
        <v>100</v>
      </c>
      <c r="L24" s="58">
        <v>30</v>
      </c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</row>
    <row r="25" spans="1:26" ht="14.25" customHeight="1">
      <c r="A25" s="59" t="s">
        <v>2585</v>
      </c>
      <c r="B25" s="58" t="s">
        <v>1755</v>
      </c>
      <c r="C25" s="58" t="s">
        <v>176</v>
      </c>
      <c r="D25" s="58" t="s">
        <v>155</v>
      </c>
      <c r="E25" s="58" t="s">
        <v>133</v>
      </c>
      <c r="F25" s="58">
        <v>40</v>
      </c>
      <c r="G25" s="58">
        <v>2</v>
      </c>
      <c r="H25" s="58">
        <v>20</v>
      </c>
      <c r="I25" s="58">
        <v>0.53</v>
      </c>
      <c r="J25" s="58">
        <v>2</v>
      </c>
      <c r="K25" s="58">
        <v>100</v>
      </c>
      <c r="L25" s="58">
        <v>40</v>
      </c>
      <c r="M25" s="48"/>
      <c r="N25" s="48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</row>
    <row r="26" spans="1:26" ht="14.25" customHeight="1">
      <c r="A26" s="59" t="s">
        <v>2586</v>
      </c>
      <c r="B26" s="58" t="s">
        <v>2587</v>
      </c>
      <c r="C26" s="58" t="s">
        <v>176</v>
      </c>
      <c r="D26" s="58" t="s">
        <v>155</v>
      </c>
      <c r="E26" s="58" t="s">
        <v>155</v>
      </c>
      <c r="F26" s="58">
        <v>30</v>
      </c>
      <c r="G26" s="58">
        <v>2</v>
      </c>
      <c r="H26" s="58">
        <v>28</v>
      </c>
      <c r="I26" s="58">
        <v>0.51</v>
      </c>
      <c r="J26" s="58">
        <v>2</v>
      </c>
      <c r="K26" s="58">
        <v>150</v>
      </c>
      <c r="L26" s="58">
        <v>30</v>
      </c>
      <c r="M26" s="58"/>
      <c r="N26" s="58"/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</row>
    <row r="27" spans="1:26" ht="14.25" customHeight="1">
      <c r="A27" s="59" t="s">
        <v>2588</v>
      </c>
      <c r="B27" s="58" t="s">
        <v>1775</v>
      </c>
      <c r="C27" s="58" t="s">
        <v>3</v>
      </c>
      <c r="D27" s="58" t="s">
        <v>155</v>
      </c>
      <c r="E27" s="58" t="s">
        <v>133</v>
      </c>
      <c r="F27" s="58">
        <v>40</v>
      </c>
      <c r="G27" s="58">
        <v>3</v>
      </c>
      <c r="H27" s="58">
        <v>50</v>
      </c>
      <c r="I27" s="58">
        <v>0.48</v>
      </c>
      <c r="J27" s="58">
        <v>3</v>
      </c>
      <c r="K27" s="58">
        <v>150</v>
      </c>
      <c r="L27" s="58">
        <v>40</v>
      </c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</row>
    <row r="28" spans="1:26" ht="14.25" customHeight="1">
      <c r="A28" s="59" t="s">
        <v>2589</v>
      </c>
      <c r="B28" s="58" t="s">
        <v>1132</v>
      </c>
      <c r="C28" s="58" t="s">
        <v>3</v>
      </c>
      <c r="D28" s="58" t="s">
        <v>155</v>
      </c>
      <c r="E28" s="58" t="s">
        <v>133</v>
      </c>
      <c r="F28" s="58">
        <v>60</v>
      </c>
      <c r="G28" s="58">
        <v>15</v>
      </c>
      <c r="H28" s="58">
        <v>250</v>
      </c>
      <c r="I28" s="58">
        <v>0.59</v>
      </c>
      <c r="J28" s="58">
        <v>15</v>
      </c>
      <c r="K28" s="58">
        <v>220</v>
      </c>
      <c r="L28" s="58">
        <v>60</v>
      </c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</row>
    <row r="29" spans="1:26" ht="14.25" customHeight="1">
      <c r="A29" s="59" t="s">
        <v>2590</v>
      </c>
      <c r="B29" s="58" t="s">
        <v>1781</v>
      </c>
      <c r="C29" s="58" t="s">
        <v>3</v>
      </c>
      <c r="D29" s="58" t="s">
        <v>155</v>
      </c>
      <c r="E29" s="58" t="s">
        <v>133</v>
      </c>
      <c r="F29" s="58">
        <v>45</v>
      </c>
      <c r="G29" s="58">
        <v>3</v>
      </c>
      <c r="H29" s="58">
        <v>80</v>
      </c>
      <c r="I29" s="58">
        <v>0.47</v>
      </c>
      <c r="J29" s="58">
        <v>3</v>
      </c>
      <c r="K29" s="58">
        <v>210</v>
      </c>
      <c r="L29" s="58">
        <v>45</v>
      </c>
      <c r="M29" s="58"/>
      <c r="N29" s="58"/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</row>
    <row r="30" spans="1:26" ht="14.25" customHeight="1">
      <c r="A30" s="59" t="s">
        <v>2591</v>
      </c>
      <c r="B30" s="58" t="s">
        <v>1781</v>
      </c>
      <c r="C30" s="58" t="s">
        <v>3</v>
      </c>
      <c r="D30" s="58" t="s">
        <v>155</v>
      </c>
      <c r="E30" s="58" t="s">
        <v>155</v>
      </c>
      <c r="F30" s="58">
        <v>45</v>
      </c>
      <c r="G30" s="58">
        <v>3</v>
      </c>
      <c r="H30" s="58">
        <v>80</v>
      </c>
      <c r="I30" s="58">
        <v>0.47</v>
      </c>
      <c r="J30" s="58">
        <v>3</v>
      </c>
      <c r="K30" s="58">
        <v>210</v>
      </c>
      <c r="L30" s="58">
        <v>45</v>
      </c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</row>
    <row r="31" spans="1:26" ht="14.25" customHeight="1">
      <c r="A31" s="59" t="s">
        <v>2592</v>
      </c>
      <c r="B31" s="58" t="s">
        <v>1781</v>
      </c>
      <c r="C31" s="58" t="s">
        <v>3</v>
      </c>
      <c r="D31" s="58" t="s">
        <v>155</v>
      </c>
      <c r="E31" s="58" t="s">
        <v>155</v>
      </c>
      <c r="F31" s="58">
        <v>60</v>
      </c>
      <c r="G31" s="58">
        <v>3</v>
      </c>
      <c r="H31" s="58">
        <v>80</v>
      </c>
      <c r="I31" s="58">
        <v>0.5</v>
      </c>
      <c r="J31" s="58">
        <v>3</v>
      </c>
      <c r="K31" s="58">
        <v>220</v>
      </c>
      <c r="L31" s="58">
        <v>60</v>
      </c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</row>
    <row r="32" spans="1:26" ht="14.25" customHeight="1">
      <c r="A32" s="59" t="s">
        <v>2593</v>
      </c>
      <c r="B32" s="58" t="s">
        <v>1781</v>
      </c>
      <c r="C32" s="58" t="s">
        <v>3</v>
      </c>
      <c r="D32" s="58" t="s">
        <v>155</v>
      </c>
      <c r="E32" s="58" t="s">
        <v>133</v>
      </c>
      <c r="F32" s="58">
        <v>60</v>
      </c>
      <c r="G32" s="58">
        <v>3</v>
      </c>
      <c r="H32" s="58">
        <v>80</v>
      </c>
      <c r="I32" s="58">
        <v>0.5</v>
      </c>
      <c r="J32" s="58">
        <v>3</v>
      </c>
      <c r="K32" s="58">
        <v>220</v>
      </c>
      <c r="L32" s="58">
        <v>60</v>
      </c>
      <c r="M32" s="58"/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</row>
    <row r="33" spans="1:26" ht="14.25" customHeight="1">
      <c r="A33" s="59" t="s">
        <v>2594</v>
      </c>
      <c r="B33" s="58" t="s">
        <v>1781</v>
      </c>
      <c r="C33" s="58" t="s">
        <v>3</v>
      </c>
      <c r="D33" s="58" t="s">
        <v>155</v>
      </c>
      <c r="E33" s="58" t="s">
        <v>155</v>
      </c>
      <c r="F33" s="58">
        <v>45</v>
      </c>
      <c r="G33" s="58">
        <v>5</v>
      </c>
      <c r="H33" s="58">
        <v>80</v>
      </c>
      <c r="I33" s="58">
        <v>0.54</v>
      </c>
      <c r="J33" s="58">
        <v>5</v>
      </c>
      <c r="K33" s="58">
        <v>210</v>
      </c>
      <c r="L33" s="58">
        <v>45</v>
      </c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</row>
    <row r="34" spans="1:26" ht="14.25" customHeight="1">
      <c r="A34" s="59" t="s">
        <v>2595</v>
      </c>
      <c r="B34" s="58" t="s">
        <v>1781</v>
      </c>
      <c r="C34" s="58" t="s">
        <v>3</v>
      </c>
      <c r="D34" s="58" t="s">
        <v>155</v>
      </c>
      <c r="E34" s="58" t="s">
        <v>155</v>
      </c>
      <c r="F34" s="58">
        <v>60</v>
      </c>
      <c r="G34" s="58">
        <v>5</v>
      </c>
      <c r="H34" s="58">
        <v>80</v>
      </c>
      <c r="I34" s="58">
        <v>0.6</v>
      </c>
      <c r="J34" s="58">
        <v>5</v>
      </c>
      <c r="K34" s="58">
        <v>220</v>
      </c>
      <c r="L34" s="58">
        <v>60</v>
      </c>
      <c r="M34" s="58"/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</row>
    <row r="35" spans="1:26" ht="14.25" customHeight="1">
      <c r="A35" s="59" t="s">
        <v>2596</v>
      </c>
      <c r="B35" s="58" t="s">
        <v>1781</v>
      </c>
      <c r="C35" s="58" t="s">
        <v>3</v>
      </c>
      <c r="D35" s="58" t="s">
        <v>155</v>
      </c>
      <c r="E35" s="58" t="s">
        <v>155</v>
      </c>
      <c r="F35" s="58">
        <v>20</v>
      </c>
      <c r="G35" s="58">
        <v>3</v>
      </c>
      <c r="H35" s="58">
        <v>50</v>
      </c>
      <c r="I35" s="58">
        <v>0.44</v>
      </c>
      <c r="J35" s="58">
        <v>3</v>
      </c>
      <c r="K35" s="58">
        <v>200</v>
      </c>
      <c r="L35" s="58">
        <v>20</v>
      </c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</row>
    <row r="36" spans="1:26" ht="14.25" customHeight="1">
      <c r="A36" s="59" t="s">
        <v>2597</v>
      </c>
      <c r="B36" s="58" t="s">
        <v>1781</v>
      </c>
      <c r="C36" s="58" t="s">
        <v>3</v>
      </c>
      <c r="D36" s="58" t="s">
        <v>155</v>
      </c>
      <c r="E36" s="58" t="s">
        <v>133</v>
      </c>
      <c r="F36" s="58">
        <v>20</v>
      </c>
      <c r="G36" s="58">
        <v>3</v>
      </c>
      <c r="H36" s="58">
        <v>50</v>
      </c>
      <c r="I36" s="58">
        <v>0.44</v>
      </c>
      <c r="J36" s="58">
        <v>3</v>
      </c>
      <c r="K36" s="58">
        <v>200</v>
      </c>
      <c r="L36" s="58">
        <v>20</v>
      </c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</row>
    <row r="37" spans="1:26" ht="14.25" customHeight="1">
      <c r="A37" s="59" t="s">
        <v>2598</v>
      </c>
      <c r="B37" s="58" t="s">
        <v>1781</v>
      </c>
      <c r="C37" s="58" t="s">
        <v>3</v>
      </c>
      <c r="D37" s="58" t="s">
        <v>155</v>
      </c>
      <c r="E37" s="58" t="s">
        <v>155</v>
      </c>
      <c r="F37" s="58">
        <v>30</v>
      </c>
      <c r="G37" s="58">
        <v>3</v>
      </c>
      <c r="H37" s="58">
        <v>50</v>
      </c>
      <c r="I37" s="58">
        <v>0.46</v>
      </c>
      <c r="J37" s="58">
        <v>3</v>
      </c>
      <c r="K37" s="58">
        <v>200</v>
      </c>
      <c r="L37" s="58">
        <v>30</v>
      </c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</row>
    <row r="38" spans="1:26" ht="14.25" customHeight="1">
      <c r="A38" s="59" t="s">
        <v>2599</v>
      </c>
      <c r="B38" s="58" t="s">
        <v>1781</v>
      </c>
      <c r="C38" s="58" t="s">
        <v>3</v>
      </c>
      <c r="D38" s="58" t="s">
        <v>155</v>
      </c>
      <c r="E38" s="58" t="s">
        <v>133</v>
      </c>
      <c r="F38" s="58">
        <v>30</v>
      </c>
      <c r="G38" s="58">
        <v>3</v>
      </c>
      <c r="H38" s="58">
        <v>50</v>
      </c>
      <c r="I38" s="58">
        <v>0.46</v>
      </c>
      <c r="J38" s="58">
        <v>3</v>
      </c>
      <c r="K38" s="58">
        <v>200</v>
      </c>
      <c r="L38" s="58">
        <v>30</v>
      </c>
      <c r="M38" s="58"/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</row>
    <row r="39" spans="1:26" ht="14.25" customHeight="1">
      <c r="A39" s="59" t="s">
        <v>2600</v>
      </c>
      <c r="B39" s="58" t="s">
        <v>1781</v>
      </c>
      <c r="C39" s="58" t="s">
        <v>3</v>
      </c>
      <c r="D39" s="58" t="s">
        <v>155</v>
      </c>
      <c r="E39" s="58" t="s">
        <v>155</v>
      </c>
      <c r="F39" s="58">
        <v>40</v>
      </c>
      <c r="G39" s="58">
        <v>3</v>
      </c>
      <c r="H39" s="58">
        <v>50</v>
      </c>
      <c r="I39" s="58">
        <v>0.48</v>
      </c>
      <c r="J39" s="58">
        <v>3</v>
      </c>
      <c r="K39" s="58">
        <v>150</v>
      </c>
      <c r="L39" s="58">
        <v>40</v>
      </c>
      <c r="M39" s="58"/>
      <c r="N39" s="58"/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</row>
    <row r="40" spans="1:26" ht="14.25" customHeight="1">
      <c r="A40" s="59" t="s">
        <v>2601</v>
      </c>
      <c r="B40" s="58" t="s">
        <v>1781</v>
      </c>
      <c r="C40" s="58" t="s">
        <v>3</v>
      </c>
      <c r="D40" s="58" t="s">
        <v>155</v>
      </c>
      <c r="E40" s="58" t="s">
        <v>133</v>
      </c>
      <c r="F40" s="58">
        <v>40</v>
      </c>
      <c r="G40" s="58">
        <v>3</v>
      </c>
      <c r="H40" s="58">
        <v>50</v>
      </c>
      <c r="I40" s="58">
        <v>0.48</v>
      </c>
      <c r="J40" s="58">
        <v>3</v>
      </c>
      <c r="K40" s="58">
        <v>150</v>
      </c>
      <c r="L40" s="58">
        <v>40</v>
      </c>
      <c r="M40" s="58"/>
      <c r="N40" s="58"/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</row>
    <row r="41" spans="1:26" ht="14.25" customHeight="1">
      <c r="A41" s="59" t="s">
        <v>2602</v>
      </c>
      <c r="B41" s="58" t="s">
        <v>1781</v>
      </c>
      <c r="C41" s="58" t="s">
        <v>3</v>
      </c>
      <c r="D41" s="58" t="s">
        <v>155</v>
      </c>
      <c r="E41" s="58" t="s">
        <v>155</v>
      </c>
      <c r="F41" s="58">
        <v>20</v>
      </c>
      <c r="G41" s="58">
        <v>5</v>
      </c>
      <c r="H41" s="58">
        <v>80</v>
      </c>
      <c r="I41" s="58">
        <v>0.45</v>
      </c>
      <c r="J41" s="58">
        <v>5</v>
      </c>
      <c r="K41" s="58">
        <v>300</v>
      </c>
      <c r="L41" s="58">
        <v>20</v>
      </c>
      <c r="M41" s="58"/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</row>
    <row r="42" spans="1:26" ht="14.25" customHeight="1">
      <c r="A42" s="59" t="s">
        <v>2603</v>
      </c>
      <c r="B42" s="58" t="s">
        <v>1781</v>
      </c>
      <c r="C42" s="58" t="s">
        <v>3</v>
      </c>
      <c r="D42" s="58" t="s">
        <v>155</v>
      </c>
      <c r="E42" s="58" t="s">
        <v>155</v>
      </c>
      <c r="F42" s="58">
        <v>30</v>
      </c>
      <c r="G42" s="58">
        <v>5</v>
      </c>
      <c r="H42" s="58">
        <v>80</v>
      </c>
      <c r="I42" s="58">
        <v>0.46</v>
      </c>
      <c r="J42" s="58">
        <v>5</v>
      </c>
      <c r="K42" s="58">
        <v>300</v>
      </c>
      <c r="L42" s="58">
        <v>30</v>
      </c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</row>
    <row r="43" spans="1:26" ht="14.25" customHeight="1">
      <c r="A43" s="59" t="s">
        <v>2604</v>
      </c>
      <c r="B43" s="58" t="s">
        <v>1781</v>
      </c>
      <c r="C43" s="58" t="s">
        <v>3</v>
      </c>
      <c r="D43" s="58" t="s">
        <v>155</v>
      </c>
      <c r="E43" s="58" t="s">
        <v>155</v>
      </c>
      <c r="F43" s="58">
        <v>40</v>
      </c>
      <c r="G43" s="58">
        <v>5</v>
      </c>
      <c r="H43" s="58">
        <v>80</v>
      </c>
      <c r="I43" s="58">
        <v>0.49</v>
      </c>
      <c r="J43" s="58">
        <v>5</v>
      </c>
      <c r="K43" s="58">
        <v>250</v>
      </c>
      <c r="L43" s="58">
        <v>40</v>
      </c>
      <c r="M43" s="58"/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</row>
    <row r="44" spans="1:26" ht="14.25" customHeight="1">
      <c r="A44" s="59" t="s">
        <v>2605</v>
      </c>
      <c r="B44" s="58" t="s">
        <v>1781</v>
      </c>
      <c r="C44" s="58" t="s">
        <v>3</v>
      </c>
      <c r="D44" s="58" t="s">
        <v>155</v>
      </c>
      <c r="E44" s="58" t="s">
        <v>133</v>
      </c>
      <c r="F44" s="58">
        <v>40</v>
      </c>
      <c r="G44" s="58">
        <v>5</v>
      </c>
      <c r="H44" s="58">
        <v>80</v>
      </c>
      <c r="I44" s="58">
        <v>0.49</v>
      </c>
      <c r="J44" s="58">
        <v>5</v>
      </c>
      <c r="K44" s="58">
        <v>250</v>
      </c>
      <c r="L44" s="58">
        <v>40</v>
      </c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</row>
    <row r="45" spans="1:26" ht="14.25" customHeight="1">
      <c r="A45" s="59" t="s">
        <v>2606</v>
      </c>
      <c r="B45" s="58" t="s">
        <v>1781</v>
      </c>
      <c r="C45" s="58" t="s">
        <v>3</v>
      </c>
      <c r="D45" s="58" t="s">
        <v>155</v>
      </c>
      <c r="E45" s="58" t="s">
        <v>155</v>
      </c>
      <c r="F45" s="58">
        <v>50</v>
      </c>
      <c r="G45" s="58">
        <v>5</v>
      </c>
      <c r="H45" s="58">
        <v>80</v>
      </c>
      <c r="I45" s="58">
        <v>0.5</v>
      </c>
      <c r="J45" s="58">
        <v>5</v>
      </c>
      <c r="K45" s="58">
        <v>100</v>
      </c>
      <c r="L45" s="58">
        <v>50</v>
      </c>
      <c r="M45" s="58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</row>
    <row r="46" spans="1:26" ht="14.25" customHeight="1">
      <c r="A46" s="59" t="s">
        <v>2607</v>
      </c>
      <c r="B46" s="58" t="s">
        <v>154</v>
      </c>
      <c r="C46" s="58" t="s">
        <v>3</v>
      </c>
      <c r="D46" s="58" t="s">
        <v>155</v>
      </c>
      <c r="E46" s="58" t="s">
        <v>155</v>
      </c>
      <c r="F46" s="58">
        <v>20</v>
      </c>
      <c r="G46" s="58">
        <v>1</v>
      </c>
      <c r="H46" s="58">
        <v>10</v>
      </c>
      <c r="I46" s="58">
        <v>0.45</v>
      </c>
      <c r="J46" s="58">
        <v>1</v>
      </c>
      <c r="K46" s="58">
        <v>100</v>
      </c>
      <c r="L46" s="58">
        <v>20</v>
      </c>
      <c r="M46" s="58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</row>
    <row r="47" spans="1:26" ht="14.25" customHeight="1">
      <c r="A47" s="59" t="s">
        <v>2608</v>
      </c>
      <c r="B47" s="58" t="s">
        <v>154</v>
      </c>
      <c r="C47" s="58" t="s">
        <v>3</v>
      </c>
      <c r="D47" s="58" t="s">
        <v>155</v>
      </c>
      <c r="E47" s="58" t="s">
        <v>133</v>
      </c>
      <c r="F47" s="58">
        <v>20</v>
      </c>
      <c r="G47" s="58">
        <v>1</v>
      </c>
      <c r="H47" s="58">
        <v>10</v>
      </c>
      <c r="I47" s="58">
        <v>0.45</v>
      </c>
      <c r="J47" s="58">
        <v>1</v>
      </c>
      <c r="K47" s="58">
        <v>100</v>
      </c>
      <c r="L47" s="58">
        <v>20</v>
      </c>
      <c r="M47" s="58"/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</row>
    <row r="48" spans="1:26" ht="14.25" customHeight="1">
      <c r="A48" s="59" t="s">
        <v>2609</v>
      </c>
      <c r="B48" s="58" t="s">
        <v>1755</v>
      </c>
      <c r="C48" s="58" t="s">
        <v>3</v>
      </c>
      <c r="D48" s="58" t="s">
        <v>155</v>
      </c>
      <c r="E48" s="58" t="s">
        <v>155</v>
      </c>
      <c r="F48" s="58">
        <v>20</v>
      </c>
      <c r="G48" s="58">
        <v>1</v>
      </c>
      <c r="H48" s="58">
        <v>10</v>
      </c>
      <c r="I48" s="58">
        <v>0.45</v>
      </c>
      <c r="J48" s="58">
        <v>1</v>
      </c>
      <c r="K48" s="58">
        <v>100</v>
      </c>
      <c r="L48" s="58">
        <v>20</v>
      </c>
      <c r="M48" s="58"/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</row>
    <row r="49" spans="1:26" ht="14.25" customHeight="1">
      <c r="A49" s="59" t="s">
        <v>2610</v>
      </c>
      <c r="B49" s="58" t="s">
        <v>1486</v>
      </c>
      <c r="C49" s="58" t="s">
        <v>3</v>
      </c>
      <c r="D49" s="58" t="s">
        <v>155</v>
      </c>
      <c r="E49" s="58" t="s">
        <v>155</v>
      </c>
      <c r="F49" s="58">
        <v>20</v>
      </c>
      <c r="G49" s="58">
        <v>1</v>
      </c>
      <c r="H49" s="58">
        <v>8</v>
      </c>
      <c r="I49" s="58">
        <v>0.45</v>
      </c>
      <c r="J49" s="58">
        <v>1</v>
      </c>
      <c r="K49" s="58">
        <v>100</v>
      </c>
      <c r="L49" s="58">
        <v>20</v>
      </c>
      <c r="M49" s="58"/>
      <c r="N49" s="58"/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</row>
    <row r="50" spans="1:26" ht="14.25" customHeight="1">
      <c r="A50" s="59" t="s">
        <v>2611</v>
      </c>
      <c r="B50" s="58" t="s">
        <v>1486</v>
      </c>
      <c r="C50" s="58" t="s">
        <v>3</v>
      </c>
      <c r="D50" s="58" t="s">
        <v>155</v>
      </c>
      <c r="E50" s="58" t="s">
        <v>133</v>
      </c>
      <c r="F50" s="58">
        <v>20</v>
      </c>
      <c r="G50" s="58">
        <v>1</v>
      </c>
      <c r="H50" s="58">
        <v>8</v>
      </c>
      <c r="I50" s="58">
        <v>0.45</v>
      </c>
      <c r="J50" s="58">
        <v>1</v>
      </c>
      <c r="K50" s="58">
        <v>100</v>
      </c>
      <c r="L50" s="58">
        <v>20</v>
      </c>
      <c r="M50" s="58"/>
      <c r="N50" s="58"/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58"/>
      <c r="Z50" s="58"/>
    </row>
    <row r="51" spans="1:26" ht="14.25" customHeight="1">
      <c r="A51" s="59" t="s">
        <v>2612</v>
      </c>
      <c r="B51" s="58" t="s">
        <v>2613</v>
      </c>
      <c r="C51" s="58" t="s">
        <v>4</v>
      </c>
      <c r="D51" s="58" t="s">
        <v>155</v>
      </c>
      <c r="E51" s="58" t="s">
        <v>155</v>
      </c>
      <c r="F51" s="58">
        <v>20</v>
      </c>
      <c r="G51" s="58">
        <v>1</v>
      </c>
      <c r="H51" s="58">
        <v>10</v>
      </c>
      <c r="I51" s="58">
        <v>0.45</v>
      </c>
      <c r="J51" s="58">
        <v>1</v>
      </c>
      <c r="K51" s="58">
        <v>100</v>
      </c>
      <c r="L51" s="58">
        <v>20</v>
      </c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</row>
    <row r="52" spans="1:26" ht="14.25" customHeight="1">
      <c r="A52" s="59" t="s">
        <v>2614</v>
      </c>
      <c r="B52" s="58" t="s">
        <v>154</v>
      </c>
      <c r="C52" s="58" t="s">
        <v>3</v>
      </c>
      <c r="D52" s="58" t="s">
        <v>155</v>
      </c>
      <c r="E52" s="58" t="s">
        <v>155</v>
      </c>
      <c r="F52" s="58">
        <v>30</v>
      </c>
      <c r="G52" s="58">
        <v>1</v>
      </c>
      <c r="H52" s="58">
        <v>10</v>
      </c>
      <c r="I52" s="58">
        <v>0.47</v>
      </c>
      <c r="J52" s="58">
        <v>1</v>
      </c>
      <c r="K52" s="58">
        <v>100</v>
      </c>
      <c r="L52" s="58">
        <v>30</v>
      </c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</row>
    <row r="53" spans="1:26" ht="14.25" customHeight="1">
      <c r="A53" s="59" t="s">
        <v>2615</v>
      </c>
      <c r="B53" s="58" t="s">
        <v>154</v>
      </c>
      <c r="C53" s="58" t="s">
        <v>3</v>
      </c>
      <c r="D53" s="58" t="s">
        <v>155</v>
      </c>
      <c r="E53" s="58" t="s">
        <v>133</v>
      </c>
      <c r="F53" s="58">
        <v>30</v>
      </c>
      <c r="G53" s="58">
        <v>1</v>
      </c>
      <c r="H53" s="58">
        <v>10</v>
      </c>
      <c r="I53" s="58">
        <v>0.47</v>
      </c>
      <c r="J53" s="58">
        <v>1</v>
      </c>
      <c r="K53" s="58">
        <v>100</v>
      </c>
      <c r="L53" s="58">
        <v>30</v>
      </c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</row>
    <row r="54" spans="1:26" ht="14.25" customHeight="1">
      <c r="A54" s="59" t="s">
        <v>2616</v>
      </c>
      <c r="B54" s="58" t="s">
        <v>1755</v>
      </c>
      <c r="C54" s="58" t="s">
        <v>3</v>
      </c>
      <c r="D54" s="58" t="s">
        <v>155</v>
      </c>
      <c r="E54" s="58" t="s">
        <v>155</v>
      </c>
      <c r="F54" s="58">
        <v>30</v>
      </c>
      <c r="G54" s="58">
        <v>1</v>
      </c>
      <c r="H54" s="58">
        <v>10</v>
      </c>
      <c r="I54" s="58">
        <v>0.47</v>
      </c>
      <c r="J54" s="58">
        <v>1</v>
      </c>
      <c r="K54" s="58">
        <v>100</v>
      </c>
      <c r="L54" s="58">
        <v>30</v>
      </c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</row>
    <row r="55" spans="1:26" ht="14.25" customHeight="1">
      <c r="A55" s="59" t="s">
        <v>2617</v>
      </c>
      <c r="B55" s="58" t="s">
        <v>1486</v>
      </c>
      <c r="C55" s="58" t="s">
        <v>3</v>
      </c>
      <c r="D55" s="58" t="s">
        <v>155</v>
      </c>
      <c r="E55" s="58" t="s">
        <v>155</v>
      </c>
      <c r="F55" s="58">
        <v>30</v>
      </c>
      <c r="G55" s="58">
        <v>1</v>
      </c>
      <c r="H55" s="58">
        <v>8</v>
      </c>
      <c r="I55" s="58">
        <v>0.47</v>
      </c>
      <c r="J55" s="58">
        <v>1</v>
      </c>
      <c r="K55" s="58">
        <v>100</v>
      </c>
      <c r="L55" s="58">
        <v>30</v>
      </c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</row>
    <row r="56" spans="1:26" ht="14.25" customHeight="1">
      <c r="A56" s="59" t="s">
        <v>2618</v>
      </c>
      <c r="B56" s="58" t="s">
        <v>1486</v>
      </c>
      <c r="C56" s="58" t="s">
        <v>3</v>
      </c>
      <c r="D56" s="58" t="s">
        <v>155</v>
      </c>
      <c r="E56" s="58" t="s">
        <v>133</v>
      </c>
      <c r="F56" s="58">
        <v>30</v>
      </c>
      <c r="G56" s="58">
        <v>1</v>
      </c>
      <c r="H56" s="58">
        <v>8</v>
      </c>
      <c r="I56" s="58">
        <v>0.47</v>
      </c>
      <c r="J56" s="58">
        <v>1</v>
      </c>
      <c r="K56" s="58">
        <v>100</v>
      </c>
      <c r="L56" s="58">
        <v>30</v>
      </c>
      <c r="M56" s="58"/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</row>
    <row r="57" spans="1:26" ht="14.25" customHeight="1">
      <c r="A57" s="59" t="s">
        <v>2619</v>
      </c>
      <c r="B57" s="58" t="s">
        <v>2613</v>
      </c>
      <c r="C57" s="58" t="s">
        <v>3</v>
      </c>
      <c r="D57" s="58" t="s">
        <v>155</v>
      </c>
      <c r="E57" s="58" t="s">
        <v>155</v>
      </c>
      <c r="F57" s="58">
        <v>30</v>
      </c>
      <c r="G57" s="58">
        <v>1</v>
      </c>
      <c r="H57" s="58">
        <v>10</v>
      </c>
      <c r="I57" s="58">
        <v>0.47</v>
      </c>
      <c r="J57" s="58">
        <v>1</v>
      </c>
      <c r="K57" s="58">
        <v>100</v>
      </c>
      <c r="L57" s="58">
        <v>30</v>
      </c>
      <c r="M57" s="58"/>
      <c r="N57" s="58"/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</row>
    <row r="58" spans="1:26" ht="14.25" customHeight="1">
      <c r="A58" s="59" t="s">
        <v>2620</v>
      </c>
      <c r="B58" s="58" t="s">
        <v>154</v>
      </c>
      <c r="C58" s="58" t="s">
        <v>3</v>
      </c>
      <c r="D58" s="58" t="s">
        <v>155</v>
      </c>
      <c r="E58" s="58" t="s">
        <v>155</v>
      </c>
      <c r="F58" s="58">
        <v>40</v>
      </c>
      <c r="G58" s="58">
        <v>1</v>
      </c>
      <c r="H58" s="58">
        <v>10</v>
      </c>
      <c r="I58" s="58">
        <v>0.51</v>
      </c>
      <c r="J58" s="58">
        <v>1</v>
      </c>
      <c r="K58" s="58">
        <v>100</v>
      </c>
      <c r="L58" s="58">
        <v>40</v>
      </c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</row>
    <row r="59" spans="1:26" ht="14.25" customHeight="1">
      <c r="A59" s="59" t="s">
        <v>2621</v>
      </c>
      <c r="B59" s="58" t="s">
        <v>154</v>
      </c>
      <c r="C59" s="58" t="s">
        <v>3</v>
      </c>
      <c r="D59" s="58" t="s">
        <v>155</v>
      </c>
      <c r="E59" s="58" t="s">
        <v>133</v>
      </c>
      <c r="F59" s="58">
        <v>40</v>
      </c>
      <c r="G59" s="58">
        <v>1</v>
      </c>
      <c r="H59" s="58">
        <v>10</v>
      </c>
      <c r="I59" s="58">
        <v>0.51</v>
      </c>
      <c r="J59" s="58">
        <v>1</v>
      </c>
      <c r="K59" s="58">
        <v>100</v>
      </c>
      <c r="L59" s="58">
        <v>40</v>
      </c>
      <c r="M59" s="58"/>
      <c r="N59" s="58"/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58"/>
      <c r="Z59" s="58"/>
    </row>
    <row r="60" spans="1:26" ht="14.25" customHeight="1">
      <c r="A60" s="59" t="s">
        <v>2622</v>
      </c>
      <c r="B60" s="58" t="s">
        <v>1755</v>
      </c>
      <c r="C60" s="58" t="s">
        <v>3</v>
      </c>
      <c r="D60" s="58" t="s">
        <v>155</v>
      </c>
      <c r="E60" s="58" t="s">
        <v>155</v>
      </c>
      <c r="F60" s="58">
        <v>40</v>
      </c>
      <c r="G60" s="58">
        <v>1</v>
      </c>
      <c r="H60" s="58">
        <v>10</v>
      </c>
      <c r="I60" s="58">
        <v>0.51</v>
      </c>
      <c r="J60" s="58">
        <v>1</v>
      </c>
      <c r="K60" s="58">
        <v>100</v>
      </c>
      <c r="L60" s="58">
        <v>40</v>
      </c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 ht="14.25" customHeight="1">
      <c r="A61" s="59" t="s">
        <v>2623</v>
      </c>
      <c r="B61" s="58" t="s">
        <v>1486</v>
      </c>
      <c r="C61" s="58" t="s">
        <v>3</v>
      </c>
      <c r="D61" s="58" t="s">
        <v>155</v>
      </c>
      <c r="E61" s="58" t="s">
        <v>155</v>
      </c>
      <c r="F61" s="58">
        <v>40</v>
      </c>
      <c r="G61" s="58">
        <v>1</v>
      </c>
      <c r="H61" s="58">
        <v>8</v>
      </c>
      <c r="I61" s="58">
        <v>0.51</v>
      </c>
      <c r="J61" s="58">
        <v>1</v>
      </c>
      <c r="K61" s="58">
        <v>100</v>
      </c>
      <c r="L61" s="58">
        <v>40</v>
      </c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 ht="14.25" customHeight="1">
      <c r="A62" s="59" t="s">
        <v>2624</v>
      </c>
      <c r="B62" s="58" t="s">
        <v>1486</v>
      </c>
      <c r="C62" s="58" t="s">
        <v>3</v>
      </c>
      <c r="D62" s="58" t="s">
        <v>155</v>
      </c>
      <c r="E62" s="58" t="s">
        <v>133</v>
      </c>
      <c r="F62" s="58">
        <v>40</v>
      </c>
      <c r="G62" s="58">
        <v>1</v>
      </c>
      <c r="H62" s="58">
        <v>8</v>
      </c>
      <c r="I62" s="58">
        <v>0.51</v>
      </c>
      <c r="J62" s="58">
        <v>1</v>
      </c>
      <c r="K62" s="58">
        <v>100</v>
      </c>
      <c r="L62" s="58">
        <v>40</v>
      </c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 ht="14.25" customHeight="1">
      <c r="A63" s="59" t="s">
        <v>2625</v>
      </c>
      <c r="B63" s="58" t="s">
        <v>2613</v>
      </c>
      <c r="C63" s="58" t="s">
        <v>3</v>
      </c>
      <c r="D63" s="58" t="s">
        <v>155</v>
      </c>
      <c r="E63" s="58" t="s">
        <v>155</v>
      </c>
      <c r="F63" s="58">
        <v>40</v>
      </c>
      <c r="G63" s="58">
        <v>1</v>
      </c>
      <c r="H63" s="58">
        <v>10</v>
      </c>
      <c r="I63" s="58">
        <v>0.51</v>
      </c>
      <c r="J63" s="58">
        <v>1</v>
      </c>
      <c r="K63" s="58">
        <v>100</v>
      </c>
      <c r="L63" s="58">
        <v>40</v>
      </c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 ht="14.25" customHeight="1">
      <c r="A64" s="59" t="s">
        <v>2626</v>
      </c>
      <c r="B64" s="58" t="s">
        <v>1919</v>
      </c>
      <c r="C64" s="58" t="s">
        <v>3</v>
      </c>
      <c r="D64" s="58" t="s">
        <v>155</v>
      </c>
      <c r="E64" s="58" t="s">
        <v>155</v>
      </c>
      <c r="F64" s="58">
        <v>20</v>
      </c>
      <c r="G64" s="58">
        <v>2</v>
      </c>
      <c r="H64" s="58">
        <v>30</v>
      </c>
      <c r="I64" s="58">
        <v>0.46</v>
      </c>
      <c r="J64" s="58">
        <v>2</v>
      </c>
      <c r="K64" s="58">
        <v>100</v>
      </c>
      <c r="L64" s="58">
        <v>20</v>
      </c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spans="1:26" ht="14.25" customHeight="1">
      <c r="A65" s="59" t="s">
        <v>2627</v>
      </c>
      <c r="B65" s="58" t="s">
        <v>1919</v>
      </c>
      <c r="C65" s="58" t="s">
        <v>3</v>
      </c>
      <c r="D65" s="58" t="s">
        <v>155</v>
      </c>
      <c r="E65" s="58" t="s">
        <v>133</v>
      </c>
      <c r="F65" s="58">
        <v>20</v>
      </c>
      <c r="G65" s="58">
        <v>2</v>
      </c>
      <c r="H65" s="58">
        <v>30</v>
      </c>
      <c r="I65" s="58">
        <v>0.46</v>
      </c>
      <c r="J65" s="58">
        <v>2</v>
      </c>
      <c r="K65" s="58">
        <v>100</v>
      </c>
      <c r="L65" s="58">
        <v>20</v>
      </c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spans="1:26" ht="14.25" customHeight="1">
      <c r="A66" s="59" t="s">
        <v>2628</v>
      </c>
      <c r="B66" s="58" t="s">
        <v>1775</v>
      </c>
      <c r="C66" s="58" t="s">
        <v>3</v>
      </c>
      <c r="D66" s="58" t="s">
        <v>155</v>
      </c>
      <c r="E66" s="58" t="s">
        <v>155</v>
      </c>
      <c r="F66" s="58">
        <v>20</v>
      </c>
      <c r="G66" s="58">
        <v>2</v>
      </c>
      <c r="H66" s="58">
        <v>30</v>
      </c>
      <c r="I66" s="58">
        <v>0.46</v>
      </c>
      <c r="J66" s="58">
        <v>2</v>
      </c>
      <c r="K66" s="58">
        <v>100</v>
      </c>
      <c r="L66" s="58">
        <v>20</v>
      </c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 ht="14.25" customHeight="1">
      <c r="A67" s="59" t="s">
        <v>2629</v>
      </c>
      <c r="B67" s="58" t="s">
        <v>1755</v>
      </c>
      <c r="C67" s="58" t="s">
        <v>3</v>
      </c>
      <c r="D67" s="58" t="s">
        <v>155</v>
      </c>
      <c r="E67" s="58" t="s">
        <v>155</v>
      </c>
      <c r="F67" s="58">
        <v>20</v>
      </c>
      <c r="G67" s="58">
        <v>2</v>
      </c>
      <c r="H67" s="58">
        <v>20</v>
      </c>
      <c r="I67" s="58">
        <v>0.46</v>
      </c>
      <c r="J67" s="58">
        <v>2</v>
      </c>
      <c r="K67" s="58">
        <v>100</v>
      </c>
      <c r="L67" s="58">
        <v>20</v>
      </c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 ht="14.25" customHeight="1">
      <c r="A68" s="59" t="s">
        <v>2630</v>
      </c>
      <c r="B68" s="58" t="s">
        <v>1919</v>
      </c>
      <c r="C68" s="58" t="s">
        <v>3</v>
      </c>
      <c r="D68" s="58" t="s">
        <v>155</v>
      </c>
      <c r="E68" s="58" t="s">
        <v>155</v>
      </c>
      <c r="F68" s="58">
        <v>30</v>
      </c>
      <c r="G68" s="58">
        <v>2</v>
      </c>
      <c r="H68" s="58">
        <v>30</v>
      </c>
      <c r="I68" s="58">
        <v>0.49</v>
      </c>
      <c r="J68" s="58">
        <v>2</v>
      </c>
      <c r="K68" s="58">
        <v>100</v>
      </c>
      <c r="L68" s="58">
        <v>30</v>
      </c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 ht="14.25" customHeight="1">
      <c r="A69" s="59" t="s">
        <v>2631</v>
      </c>
      <c r="B69" s="58" t="s">
        <v>1919</v>
      </c>
      <c r="C69" s="58" t="s">
        <v>3</v>
      </c>
      <c r="D69" s="58" t="s">
        <v>155</v>
      </c>
      <c r="E69" s="58" t="s">
        <v>133</v>
      </c>
      <c r="F69" s="58">
        <v>30</v>
      </c>
      <c r="G69" s="58">
        <v>2</v>
      </c>
      <c r="H69" s="58">
        <v>30</v>
      </c>
      <c r="I69" s="58">
        <v>0.49</v>
      </c>
      <c r="J69" s="58">
        <v>2</v>
      </c>
      <c r="K69" s="58">
        <v>100</v>
      </c>
      <c r="L69" s="58">
        <v>30</v>
      </c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 ht="14.25" customHeight="1">
      <c r="A70" s="59" t="s">
        <v>2632</v>
      </c>
      <c r="B70" s="58" t="s">
        <v>1775</v>
      </c>
      <c r="C70" s="58" t="s">
        <v>3</v>
      </c>
      <c r="D70" s="58" t="s">
        <v>155</v>
      </c>
      <c r="E70" s="58" t="s">
        <v>155</v>
      </c>
      <c r="F70" s="58">
        <v>30</v>
      </c>
      <c r="G70" s="58">
        <v>2</v>
      </c>
      <c r="H70" s="58">
        <v>30</v>
      </c>
      <c r="I70" s="58">
        <v>0.49</v>
      </c>
      <c r="J70" s="58">
        <v>2</v>
      </c>
      <c r="K70" s="58">
        <v>100</v>
      </c>
      <c r="L70" s="58">
        <v>30</v>
      </c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 ht="14.25" customHeight="1">
      <c r="A71" s="59" t="s">
        <v>2633</v>
      </c>
      <c r="B71" s="58" t="s">
        <v>1755</v>
      </c>
      <c r="C71" s="58" t="s">
        <v>3</v>
      </c>
      <c r="D71" s="58" t="s">
        <v>155</v>
      </c>
      <c r="E71" s="58" t="s">
        <v>155</v>
      </c>
      <c r="F71" s="58">
        <v>30</v>
      </c>
      <c r="G71" s="58">
        <v>2</v>
      </c>
      <c r="H71" s="58">
        <v>20</v>
      </c>
      <c r="I71" s="58">
        <v>0.48</v>
      </c>
      <c r="J71" s="58">
        <v>2</v>
      </c>
      <c r="K71" s="58">
        <v>100</v>
      </c>
      <c r="L71" s="58">
        <v>30</v>
      </c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 ht="14.25" customHeight="1">
      <c r="A72" s="59" t="s">
        <v>2634</v>
      </c>
      <c r="B72" s="58" t="s">
        <v>1919</v>
      </c>
      <c r="C72" s="58" t="s">
        <v>3</v>
      </c>
      <c r="D72" s="58" t="s">
        <v>155</v>
      </c>
      <c r="E72" s="58" t="s">
        <v>155</v>
      </c>
      <c r="F72" s="58">
        <v>40</v>
      </c>
      <c r="G72" s="58">
        <v>2</v>
      </c>
      <c r="H72" s="58">
        <v>30</v>
      </c>
      <c r="I72" s="58">
        <v>0.53</v>
      </c>
      <c r="J72" s="58">
        <v>2</v>
      </c>
      <c r="K72" s="58">
        <v>100</v>
      </c>
      <c r="L72" s="58">
        <v>40</v>
      </c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 ht="14.25" customHeight="1">
      <c r="A73" s="59" t="s">
        <v>2635</v>
      </c>
      <c r="B73" s="58" t="s">
        <v>1919</v>
      </c>
      <c r="C73" s="58" t="s">
        <v>3</v>
      </c>
      <c r="D73" s="58" t="s">
        <v>155</v>
      </c>
      <c r="E73" s="58" t="s">
        <v>133</v>
      </c>
      <c r="F73" s="58">
        <v>40</v>
      </c>
      <c r="G73" s="58">
        <v>2</v>
      </c>
      <c r="H73" s="58">
        <v>30</v>
      </c>
      <c r="I73" s="58">
        <v>0.53</v>
      </c>
      <c r="J73" s="58">
        <v>2</v>
      </c>
      <c r="K73" s="58">
        <v>100</v>
      </c>
      <c r="L73" s="58">
        <v>40</v>
      </c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 ht="14.25" customHeight="1">
      <c r="A74" s="59" t="s">
        <v>2636</v>
      </c>
      <c r="B74" s="58" t="s">
        <v>1775</v>
      </c>
      <c r="C74" s="58" t="s">
        <v>3</v>
      </c>
      <c r="D74" s="58" t="s">
        <v>155</v>
      </c>
      <c r="E74" s="58" t="s">
        <v>155</v>
      </c>
      <c r="F74" s="58">
        <v>40</v>
      </c>
      <c r="G74" s="58">
        <v>2</v>
      </c>
      <c r="H74" s="58">
        <v>30</v>
      </c>
      <c r="I74" s="58">
        <v>0.53</v>
      </c>
      <c r="J74" s="58">
        <v>2</v>
      </c>
      <c r="K74" s="58">
        <v>100</v>
      </c>
      <c r="L74" s="58">
        <v>40</v>
      </c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 ht="14.25" customHeight="1">
      <c r="A75" s="59" t="s">
        <v>2637</v>
      </c>
      <c r="B75" s="58" t="s">
        <v>1755</v>
      </c>
      <c r="C75" s="58" t="s">
        <v>3</v>
      </c>
      <c r="D75" s="58" t="s">
        <v>155</v>
      </c>
      <c r="E75" s="58" t="s">
        <v>155</v>
      </c>
      <c r="F75" s="58">
        <v>40</v>
      </c>
      <c r="G75" s="58">
        <v>2</v>
      </c>
      <c r="H75" s="58">
        <v>20</v>
      </c>
      <c r="I75" s="58">
        <v>0.53</v>
      </c>
      <c r="J75" s="58">
        <v>2</v>
      </c>
      <c r="K75" s="58">
        <v>100</v>
      </c>
      <c r="L75" s="58">
        <v>40</v>
      </c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 ht="14.25" customHeight="1">
      <c r="A76" s="59" t="s">
        <v>2638</v>
      </c>
      <c r="B76" s="58" t="s">
        <v>1919</v>
      </c>
      <c r="C76" s="58" t="s">
        <v>3</v>
      </c>
      <c r="D76" s="58" t="s">
        <v>155</v>
      </c>
      <c r="E76" s="58" t="s">
        <v>155</v>
      </c>
      <c r="F76" s="58">
        <v>20</v>
      </c>
      <c r="G76" s="58">
        <v>3</v>
      </c>
      <c r="H76" s="58">
        <v>50</v>
      </c>
      <c r="I76" s="58">
        <v>0.44</v>
      </c>
      <c r="J76" s="58">
        <v>3</v>
      </c>
      <c r="K76" s="58">
        <v>200</v>
      </c>
      <c r="L76" s="58">
        <v>20</v>
      </c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 ht="14.25" customHeight="1">
      <c r="A77" s="59" t="s">
        <v>2639</v>
      </c>
      <c r="B77" s="58" t="s">
        <v>1919</v>
      </c>
      <c r="C77" s="58" t="s">
        <v>3</v>
      </c>
      <c r="D77" s="58" t="s">
        <v>155</v>
      </c>
      <c r="E77" s="58" t="s">
        <v>133</v>
      </c>
      <c r="F77" s="58">
        <v>20</v>
      </c>
      <c r="G77" s="58">
        <v>3</v>
      </c>
      <c r="H77" s="58">
        <v>50</v>
      </c>
      <c r="I77" s="58">
        <v>0.44</v>
      </c>
      <c r="J77" s="58">
        <v>3</v>
      </c>
      <c r="K77" s="58">
        <v>200</v>
      </c>
      <c r="L77" s="58">
        <v>20</v>
      </c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 ht="14.25" customHeight="1">
      <c r="A78" s="59" t="s">
        <v>2640</v>
      </c>
      <c r="B78" s="58" t="s">
        <v>1775</v>
      </c>
      <c r="C78" s="58" t="s">
        <v>3</v>
      </c>
      <c r="D78" s="58" t="s">
        <v>155</v>
      </c>
      <c r="E78" s="58" t="s">
        <v>155</v>
      </c>
      <c r="F78" s="58">
        <v>20</v>
      </c>
      <c r="G78" s="58">
        <v>3</v>
      </c>
      <c r="H78" s="58">
        <v>50</v>
      </c>
      <c r="I78" s="58">
        <v>0.44</v>
      </c>
      <c r="J78" s="58">
        <v>3</v>
      </c>
      <c r="K78" s="58">
        <v>200</v>
      </c>
      <c r="L78" s="58">
        <v>20</v>
      </c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spans="1:26" ht="14.25" customHeight="1">
      <c r="A79" s="59" t="s">
        <v>2641</v>
      </c>
      <c r="B79" s="58" t="s">
        <v>1919</v>
      </c>
      <c r="C79" s="58" t="s">
        <v>3</v>
      </c>
      <c r="D79" s="58" t="s">
        <v>155</v>
      </c>
      <c r="E79" s="58" t="s">
        <v>155</v>
      </c>
      <c r="F79" s="58">
        <v>30</v>
      </c>
      <c r="G79" s="58">
        <v>3</v>
      </c>
      <c r="H79" s="58">
        <v>50</v>
      </c>
      <c r="I79" s="58">
        <v>0.46</v>
      </c>
      <c r="J79" s="58">
        <v>3</v>
      </c>
      <c r="K79" s="58">
        <v>200</v>
      </c>
      <c r="L79" s="58">
        <v>30</v>
      </c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spans="1:26" ht="14.25" customHeight="1">
      <c r="A80" s="59" t="s">
        <v>2642</v>
      </c>
      <c r="B80" s="58" t="s">
        <v>1919</v>
      </c>
      <c r="C80" s="58" t="s">
        <v>3</v>
      </c>
      <c r="D80" s="58" t="s">
        <v>155</v>
      </c>
      <c r="E80" s="58" t="s">
        <v>133</v>
      </c>
      <c r="F80" s="58">
        <v>30</v>
      </c>
      <c r="G80" s="58">
        <v>3</v>
      </c>
      <c r="H80" s="58">
        <v>50</v>
      </c>
      <c r="I80" s="58">
        <v>0.46</v>
      </c>
      <c r="J80" s="58">
        <v>3</v>
      </c>
      <c r="K80" s="58">
        <v>200</v>
      </c>
      <c r="L80" s="58">
        <v>30</v>
      </c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spans="1:26" ht="14.25" customHeight="1">
      <c r="A81" s="59" t="s">
        <v>2643</v>
      </c>
      <c r="B81" s="58" t="s">
        <v>1775</v>
      </c>
      <c r="C81" s="58" t="s">
        <v>3</v>
      </c>
      <c r="D81" s="58" t="s">
        <v>155</v>
      </c>
      <c r="E81" s="58" t="s">
        <v>155</v>
      </c>
      <c r="F81" s="58">
        <v>30</v>
      </c>
      <c r="G81" s="58">
        <v>3</v>
      </c>
      <c r="H81" s="58">
        <v>50</v>
      </c>
      <c r="I81" s="58">
        <v>0.46</v>
      </c>
      <c r="J81" s="58">
        <v>3</v>
      </c>
      <c r="K81" s="58">
        <v>200</v>
      </c>
      <c r="L81" s="58">
        <v>30</v>
      </c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spans="1:26" ht="14.25" customHeight="1">
      <c r="A82" s="59" t="s">
        <v>2644</v>
      </c>
      <c r="B82" s="58" t="s">
        <v>1919</v>
      </c>
      <c r="C82" s="58" t="s">
        <v>3</v>
      </c>
      <c r="D82" s="58" t="s">
        <v>155</v>
      </c>
      <c r="E82" s="58" t="s">
        <v>155</v>
      </c>
      <c r="F82" s="58">
        <v>40</v>
      </c>
      <c r="G82" s="58">
        <v>3</v>
      </c>
      <c r="H82" s="58">
        <v>50</v>
      </c>
      <c r="I82" s="58">
        <v>0.48</v>
      </c>
      <c r="J82" s="58">
        <v>3</v>
      </c>
      <c r="K82" s="58">
        <v>150</v>
      </c>
      <c r="L82" s="58">
        <v>40</v>
      </c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spans="1:26" ht="14.25" customHeight="1">
      <c r="A83" s="59" t="s">
        <v>2645</v>
      </c>
      <c r="B83" s="58" t="s">
        <v>1919</v>
      </c>
      <c r="C83" s="58" t="s">
        <v>3</v>
      </c>
      <c r="D83" s="58" t="s">
        <v>155</v>
      </c>
      <c r="E83" s="58" t="s">
        <v>133</v>
      </c>
      <c r="F83" s="58">
        <v>40</v>
      </c>
      <c r="G83" s="58">
        <v>3</v>
      </c>
      <c r="H83" s="58">
        <v>50</v>
      </c>
      <c r="I83" s="58">
        <v>0.48</v>
      </c>
      <c r="J83" s="58">
        <v>3</v>
      </c>
      <c r="K83" s="58">
        <v>150</v>
      </c>
      <c r="L83" s="58">
        <v>40</v>
      </c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</row>
    <row r="84" spans="1:26" ht="14.25" customHeight="1">
      <c r="A84" s="59" t="s">
        <v>2646</v>
      </c>
      <c r="B84" s="58" t="s">
        <v>1775</v>
      </c>
      <c r="C84" s="58" t="s">
        <v>3</v>
      </c>
      <c r="D84" s="58" t="s">
        <v>155</v>
      </c>
      <c r="E84" s="58" t="s">
        <v>155</v>
      </c>
      <c r="F84" s="58">
        <v>40</v>
      </c>
      <c r="G84" s="58">
        <v>3</v>
      </c>
      <c r="H84" s="58">
        <v>50</v>
      </c>
      <c r="I84" s="58">
        <v>0.48</v>
      </c>
      <c r="J84" s="58">
        <v>3</v>
      </c>
      <c r="K84" s="58">
        <v>150</v>
      </c>
      <c r="L84" s="58">
        <v>40</v>
      </c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spans="1:26" ht="14.25" customHeight="1">
      <c r="A85" s="59" t="s">
        <v>2647</v>
      </c>
      <c r="B85" s="58" t="s">
        <v>784</v>
      </c>
      <c r="C85" s="58" t="s">
        <v>3</v>
      </c>
      <c r="D85" s="58" t="s">
        <v>155</v>
      </c>
      <c r="E85" s="58" t="s">
        <v>155</v>
      </c>
      <c r="F85" s="58">
        <v>45</v>
      </c>
      <c r="G85" s="58">
        <v>10</v>
      </c>
      <c r="H85" s="58">
        <v>150</v>
      </c>
      <c r="I85" s="58">
        <v>0.46</v>
      </c>
      <c r="J85" s="58">
        <v>5</v>
      </c>
      <c r="K85" s="58">
        <v>250</v>
      </c>
      <c r="L85" s="58">
        <v>45</v>
      </c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</row>
    <row r="86" spans="1:26" ht="14.25" customHeight="1">
      <c r="A86" s="59" t="s">
        <v>2648</v>
      </c>
      <c r="B86" s="58" t="s">
        <v>1132</v>
      </c>
      <c r="C86" s="58" t="s">
        <v>3</v>
      </c>
      <c r="D86" s="58" t="s">
        <v>155</v>
      </c>
      <c r="E86" s="58" t="s">
        <v>155</v>
      </c>
      <c r="F86" s="58">
        <v>45</v>
      </c>
      <c r="G86" s="58">
        <v>10</v>
      </c>
      <c r="H86" s="58">
        <v>150</v>
      </c>
      <c r="I86" s="58">
        <v>0.46</v>
      </c>
      <c r="J86" s="58">
        <v>5</v>
      </c>
      <c r="K86" s="58">
        <v>250</v>
      </c>
      <c r="L86" s="58">
        <v>45</v>
      </c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</row>
    <row r="87" spans="1:26" ht="14.25" customHeight="1">
      <c r="A87" s="59" t="s">
        <v>2649</v>
      </c>
      <c r="B87" s="58" t="s">
        <v>1939</v>
      </c>
      <c r="C87" s="58" t="s">
        <v>3</v>
      </c>
      <c r="D87" s="58" t="s">
        <v>155</v>
      </c>
      <c r="E87" s="58" t="s">
        <v>155</v>
      </c>
      <c r="F87" s="58">
        <v>45</v>
      </c>
      <c r="G87" s="58">
        <v>10</v>
      </c>
      <c r="H87" s="58">
        <v>150</v>
      </c>
      <c r="I87" s="58">
        <v>0.46</v>
      </c>
      <c r="J87" s="58">
        <v>5</v>
      </c>
      <c r="K87" s="58">
        <v>250</v>
      </c>
      <c r="L87" s="58">
        <v>45</v>
      </c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</row>
    <row r="88" spans="1:26" ht="14.25" customHeight="1">
      <c r="A88" s="59" t="s">
        <v>2650</v>
      </c>
      <c r="B88" s="58" t="s">
        <v>2117</v>
      </c>
      <c r="C88" s="58" t="s">
        <v>3</v>
      </c>
      <c r="D88" s="58" t="s">
        <v>155</v>
      </c>
      <c r="E88" s="58" t="s">
        <v>155</v>
      </c>
      <c r="F88" s="58">
        <v>45</v>
      </c>
      <c r="G88" s="58">
        <v>10</v>
      </c>
      <c r="H88" s="58">
        <v>200</v>
      </c>
      <c r="I88" s="58">
        <v>0.47</v>
      </c>
      <c r="J88" s="58">
        <v>10</v>
      </c>
      <c r="K88" s="58">
        <v>300</v>
      </c>
      <c r="L88" s="58">
        <v>45</v>
      </c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spans="1:26" ht="14.25" customHeight="1">
      <c r="A89" s="59" t="s">
        <v>2651</v>
      </c>
      <c r="B89" s="58" t="s">
        <v>2117</v>
      </c>
      <c r="C89" s="58" t="s">
        <v>3</v>
      </c>
      <c r="D89" s="58" t="s">
        <v>155</v>
      </c>
      <c r="E89" s="58" t="s">
        <v>155</v>
      </c>
      <c r="F89" s="58">
        <v>60</v>
      </c>
      <c r="G89" s="58">
        <v>10</v>
      </c>
      <c r="H89" s="58">
        <v>120</v>
      </c>
      <c r="I89" s="58">
        <v>0.54</v>
      </c>
      <c r="J89" s="58">
        <v>10</v>
      </c>
      <c r="K89" s="58">
        <v>220</v>
      </c>
      <c r="L89" s="58">
        <v>60</v>
      </c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</row>
    <row r="90" spans="1:26" ht="14.25" customHeight="1">
      <c r="A90" s="59" t="s">
        <v>2652</v>
      </c>
      <c r="B90" s="58" t="s">
        <v>784</v>
      </c>
      <c r="C90" s="58" t="s">
        <v>3</v>
      </c>
      <c r="D90" s="58" t="s">
        <v>155</v>
      </c>
      <c r="E90" s="58" t="s">
        <v>155</v>
      </c>
      <c r="F90" s="58">
        <v>60</v>
      </c>
      <c r="G90" s="58">
        <v>10</v>
      </c>
      <c r="H90" s="58">
        <v>120</v>
      </c>
      <c r="I90" s="58">
        <v>0.52</v>
      </c>
      <c r="J90" s="58">
        <v>5</v>
      </c>
      <c r="K90" s="58">
        <v>220</v>
      </c>
      <c r="L90" s="58">
        <v>60</v>
      </c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</row>
    <row r="91" spans="1:26" ht="14.25" customHeight="1">
      <c r="A91" s="59" t="s">
        <v>2653</v>
      </c>
      <c r="B91" s="58" t="s">
        <v>1132</v>
      </c>
      <c r="C91" s="58" t="s">
        <v>3</v>
      </c>
      <c r="D91" s="58" t="s">
        <v>155</v>
      </c>
      <c r="E91" s="58" t="s">
        <v>155</v>
      </c>
      <c r="F91" s="58">
        <v>60</v>
      </c>
      <c r="G91" s="58">
        <v>10</v>
      </c>
      <c r="H91" s="58">
        <v>120</v>
      </c>
      <c r="I91" s="58">
        <v>0.52</v>
      </c>
      <c r="J91" s="58">
        <v>5</v>
      </c>
      <c r="K91" s="58">
        <v>220</v>
      </c>
      <c r="L91" s="58">
        <v>60</v>
      </c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1:26" ht="14.25" customHeight="1">
      <c r="A92" s="59" t="s">
        <v>2654</v>
      </c>
      <c r="B92" s="58" t="s">
        <v>1939</v>
      </c>
      <c r="C92" s="58" t="s">
        <v>3</v>
      </c>
      <c r="D92" s="58" t="s">
        <v>155</v>
      </c>
      <c r="E92" s="58" t="s">
        <v>155</v>
      </c>
      <c r="F92" s="58">
        <v>60</v>
      </c>
      <c r="G92" s="58">
        <v>10</v>
      </c>
      <c r="H92" s="58">
        <v>120</v>
      </c>
      <c r="I92" s="58">
        <v>0.52</v>
      </c>
      <c r="J92" s="58">
        <v>5</v>
      </c>
      <c r="K92" s="58">
        <v>220</v>
      </c>
      <c r="L92" s="58">
        <v>60</v>
      </c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</row>
    <row r="93" spans="1:26" ht="14.25" customHeight="1">
      <c r="A93" s="59" t="s">
        <v>2655</v>
      </c>
      <c r="B93" s="58" t="s">
        <v>2117</v>
      </c>
      <c r="C93" s="58" t="s">
        <v>3</v>
      </c>
      <c r="D93" s="58" t="s">
        <v>155</v>
      </c>
      <c r="E93" s="58" t="s">
        <v>155</v>
      </c>
      <c r="F93" s="58">
        <v>50</v>
      </c>
      <c r="G93" s="58">
        <v>15</v>
      </c>
      <c r="H93" s="58">
        <v>300</v>
      </c>
      <c r="I93" s="58">
        <v>0.49</v>
      </c>
      <c r="J93" s="58">
        <v>15</v>
      </c>
      <c r="K93" s="58">
        <v>320</v>
      </c>
      <c r="L93" s="58">
        <v>50</v>
      </c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</row>
    <row r="94" spans="1:26" ht="14.25" customHeight="1">
      <c r="A94" s="59" t="s">
        <v>2656</v>
      </c>
      <c r="B94" s="58" t="s">
        <v>2117</v>
      </c>
      <c r="C94" s="58" t="s">
        <v>3</v>
      </c>
      <c r="D94" s="58" t="s">
        <v>155</v>
      </c>
      <c r="E94" s="58" t="s">
        <v>155</v>
      </c>
      <c r="F94" s="58">
        <v>60</v>
      </c>
      <c r="G94" s="58">
        <v>15</v>
      </c>
      <c r="H94" s="58">
        <v>150</v>
      </c>
      <c r="I94" s="58">
        <v>0.56999999999999995</v>
      </c>
      <c r="J94" s="58">
        <v>15</v>
      </c>
      <c r="K94" s="58">
        <v>220</v>
      </c>
      <c r="L94" s="58">
        <v>60</v>
      </c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</row>
    <row r="95" spans="1:26" ht="14.25" customHeight="1">
      <c r="A95" s="59" t="s">
        <v>2657</v>
      </c>
      <c r="B95" s="58" t="s">
        <v>784</v>
      </c>
      <c r="C95" s="58" t="s">
        <v>3</v>
      </c>
      <c r="D95" s="58" t="s">
        <v>155</v>
      </c>
      <c r="E95" s="58" t="s">
        <v>155</v>
      </c>
      <c r="F95" s="58">
        <v>60</v>
      </c>
      <c r="G95" s="58">
        <v>16</v>
      </c>
      <c r="H95" s="58">
        <v>150</v>
      </c>
      <c r="I95" s="58">
        <v>0.55000000000000004</v>
      </c>
      <c r="J95" s="58">
        <v>8</v>
      </c>
      <c r="K95" s="58">
        <v>220</v>
      </c>
      <c r="L95" s="58">
        <v>60</v>
      </c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</row>
    <row r="96" spans="1:26" ht="14.25" customHeight="1">
      <c r="A96" s="59" t="s">
        <v>2658</v>
      </c>
      <c r="B96" s="58" t="s">
        <v>1132</v>
      </c>
      <c r="C96" s="58" t="s">
        <v>3</v>
      </c>
      <c r="D96" s="58" t="s">
        <v>155</v>
      </c>
      <c r="E96" s="58" t="s">
        <v>155</v>
      </c>
      <c r="F96" s="58">
        <v>60</v>
      </c>
      <c r="G96" s="58">
        <v>16</v>
      </c>
      <c r="H96" s="58">
        <v>150</v>
      </c>
      <c r="I96" s="58">
        <v>0.55000000000000004</v>
      </c>
      <c r="J96" s="58">
        <v>8</v>
      </c>
      <c r="K96" s="58">
        <v>220</v>
      </c>
      <c r="L96" s="58">
        <v>60</v>
      </c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</row>
    <row r="97" spans="1:26" ht="14.25" customHeight="1">
      <c r="A97" s="59" t="s">
        <v>2659</v>
      </c>
      <c r="B97" s="58" t="s">
        <v>1939</v>
      </c>
      <c r="C97" s="58" t="s">
        <v>3</v>
      </c>
      <c r="D97" s="58" t="s">
        <v>155</v>
      </c>
      <c r="E97" s="58" t="s">
        <v>155</v>
      </c>
      <c r="F97" s="58">
        <v>60</v>
      </c>
      <c r="G97" s="58">
        <v>16</v>
      </c>
      <c r="H97" s="58">
        <v>150</v>
      </c>
      <c r="I97" s="58">
        <v>0.55000000000000004</v>
      </c>
      <c r="J97" s="58">
        <v>8</v>
      </c>
      <c r="K97" s="58">
        <v>220</v>
      </c>
      <c r="L97" s="58">
        <v>60</v>
      </c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</row>
    <row r="98" spans="1:26" ht="14.25" customHeight="1">
      <c r="A98" s="59" t="s">
        <v>2660</v>
      </c>
      <c r="B98" s="58" t="s">
        <v>784</v>
      </c>
      <c r="C98" s="58" t="s">
        <v>3</v>
      </c>
      <c r="D98" s="58" t="s">
        <v>155</v>
      </c>
      <c r="E98" s="58" t="s">
        <v>155</v>
      </c>
      <c r="F98" s="58">
        <v>45</v>
      </c>
      <c r="G98" s="58">
        <v>20</v>
      </c>
      <c r="H98" s="58">
        <v>280</v>
      </c>
      <c r="I98" s="58">
        <v>0.45</v>
      </c>
      <c r="J98" s="58">
        <v>10</v>
      </c>
      <c r="K98" s="58">
        <v>320</v>
      </c>
      <c r="L98" s="58">
        <v>45</v>
      </c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</row>
    <row r="99" spans="1:26" ht="14.25" customHeight="1">
      <c r="A99" s="59" t="s">
        <v>2661</v>
      </c>
      <c r="B99" s="58" t="s">
        <v>1132</v>
      </c>
      <c r="C99" s="58" t="s">
        <v>3</v>
      </c>
      <c r="D99" s="58" t="s">
        <v>155</v>
      </c>
      <c r="E99" s="58" t="s">
        <v>155</v>
      </c>
      <c r="F99" s="58">
        <v>45</v>
      </c>
      <c r="G99" s="58">
        <v>20</v>
      </c>
      <c r="H99" s="58">
        <v>280</v>
      </c>
      <c r="I99" s="58">
        <v>0.45</v>
      </c>
      <c r="J99" s="58">
        <v>10</v>
      </c>
      <c r="K99" s="58">
        <v>320</v>
      </c>
      <c r="L99" s="58">
        <v>45</v>
      </c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</row>
    <row r="100" spans="1:26" ht="14.25" customHeight="1">
      <c r="A100" s="59" t="s">
        <v>2662</v>
      </c>
      <c r="B100" s="58" t="s">
        <v>1939</v>
      </c>
      <c r="C100" s="58" t="s">
        <v>3</v>
      </c>
      <c r="D100" s="58" t="s">
        <v>155</v>
      </c>
      <c r="E100" s="58" t="s">
        <v>155</v>
      </c>
      <c r="F100" s="58">
        <v>45</v>
      </c>
      <c r="G100" s="58">
        <v>20</v>
      </c>
      <c r="H100" s="58">
        <v>280</v>
      </c>
      <c r="I100" s="58">
        <v>0.45</v>
      </c>
      <c r="J100" s="58">
        <v>10</v>
      </c>
      <c r="K100" s="58">
        <v>320</v>
      </c>
      <c r="L100" s="58">
        <v>45</v>
      </c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</row>
    <row r="101" spans="1:26" ht="14.25" customHeight="1">
      <c r="A101" s="59" t="s">
        <v>2663</v>
      </c>
      <c r="B101" s="58" t="s">
        <v>784</v>
      </c>
      <c r="C101" s="58" t="s">
        <v>3</v>
      </c>
      <c r="D101" s="58" t="s">
        <v>155</v>
      </c>
      <c r="E101" s="58" t="s">
        <v>155</v>
      </c>
      <c r="F101" s="58">
        <v>60</v>
      </c>
      <c r="G101" s="58">
        <v>20</v>
      </c>
      <c r="H101" s="58">
        <v>150</v>
      </c>
      <c r="I101" s="58">
        <v>0.56999999999999995</v>
      </c>
      <c r="J101" s="58">
        <v>10</v>
      </c>
      <c r="K101" s="58">
        <v>220</v>
      </c>
      <c r="L101" s="58">
        <v>60</v>
      </c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</row>
    <row r="102" spans="1:26" ht="14.25" customHeight="1">
      <c r="A102" s="59" t="s">
        <v>2664</v>
      </c>
      <c r="B102" s="58" t="s">
        <v>1132</v>
      </c>
      <c r="C102" s="58" t="s">
        <v>3</v>
      </c>
      <c r="D102" s="58" t="s">
        <v>155</v>
      </c>
      <c r="E102" s="58" t="s">
        <v>155</v>
      </c>
      <c r="F102" s="58">
        <v>60</v>
      </c>
      <c r="G102" s="58">
        <v>20</v>
      </c>
      <c r="H102" s="58">
        <v>150</v>
      </c>
      <c r="I102" s="58">
        <v>0.56999999999999995</v>
      </c>
      <c r="J102" s="58">
        <v>10</v>
      </c>
      <c r="K102" s="58">
        <v>220</v>
      </c>
      <c r="L102" s="58">
        <v>60</v>
      </c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</row>
    <row r="103" spans="1:26" ht="14.25" customHeight="1">
      <c r="A103" s="59" t="s">
        <v>2665</v>
      </c>
      <c r="B103" s="58" t="s">
        <v>1939</v>
      </c>
      <c r="C103" s="58" t="s">
        <v>3</v>
      </c>
      <c r="D103" s="58" t="s">
        <v>155</v>
      </c>
      <c r="E103" s="58" t="s">
        <v>155</v>
      </c>
      <c r="F103" s="58">
        <v>60</v>
      </c>
      <c r="G103" s="58">
        <v>20</v>
      </c>
      <c r="H103" s="58">
        <v>150</v>
      </c>
      <c r="I103" s="58">
        <v>0.56999999999999995</v>
      </c>
      <c r="J103" s="58">
        <v>10</v>
      </c>
      <c r="K103" s="58">
        <v>220</v>
      </c>
      <c r="L103" s="58">
        <v>60</v>
      </c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</row>
    <row r="104" spans="1:26" ht="14.25" customHeight="1">
      <c r="A104" s="59" t="s">
        <v>2666</v>
      </c>
      <c r="B104" s="58" t="s">
        <v>1830</v>
      </c>
      <c r="C104" s="58" t="s">
        <v>3</v>
      </c>
      <c r="D104" s="58" t="s">
        <v>155</v>
      </c>
      <c r="E104" s="58" t="s">
        <v>155</v>
      </c>
      <c r="F104" s="58">
        <v>45</v>
      </c>
      <c r="G104" s="58">
        <v>2</v>
      </c>
      <c r="H104" s="58">
        <v>50</v>
      </c>
      <c r="I104" s="58">
        <v>0.47</v>
      </c>
      <c r="J104" s="58">
        <v>2</v>
      </c>
      <c r="K104" s="58">
        <v>40</v>
      </c>
      <c r="L104" s="58">
        <v>45</v>
      </c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</row>
    <row r="105" spans="1:26" ht="14.25" customHeight="1">
      <c r="A105" s="59" t="s">
        <v>2667</v>
      </c>
      <c r="B105" s="58" t="s">
        <v>1830</v>
      </c>
      <c r="C105" s="58" t="s">
        <v>3</v>
      </c>
      <c r="D105" s="58" t="s">
        <v>155</v>
      </c>
      <c r="E105" s="58" t="s">
        <v>155</v>
      </c>
      <c r="F105" s="58">
        <v>50</v>
      </c>
      <c r="G105" s="58">
        <v>2</v>
      </c>
      <c r="H105" s="58">
        <v>50</v>
      </c>
      <c r="I105" s="58">
        <v>0.5</v>
      </c>
      <c r="J105" s="58">
        <v>2</v>
      </c>
      <c r="K105" s="58">
        <v>40</v>
      </c>
      <c r="L105" s="58">
        <v>50</v>
      </c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</row>
    <row r="106" spans="1:26" ht="14.25" customHeight="1">
      <c r="A106" s="59" t="s">
        <v>2668</v>
      </c>
      <c r="B106" s="58" t="s">
        <v>1775</v>
      </c>
      <c r="C106" s="58" t="s">
        <v>3</v>
      </c>
      <c r="D106" s="58" t="s">
        <v>155</v>
      </c>
      <c r="E106" s="58" t="s">
        <v>155</v>
      </c>
      <c r="F106" s="58">
        <v>60</v>
      </c>
      <c r="G106" s="58">
        <v>2</v>
      </c>
      <c r="H106" s="58">
        <v>50</v>
      </c>
      <c r="I106" s="58">
        <v>0.54</v>
      </c>
      <c r="J106" s="58">
        <v>2</v>
      </c>
      <c r="K106" s="58">
        <v>50</v>
      </c>
      <c r="L106" s="58">
        <v>60</v>
      </c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</row>
    <row r="107" spans="1:26" ht="14.25" customHeight="1">
      <c r="A107" s="59" t="s">
        <v>2669</v>
      </c>
      <c r="B107" s="58" t="s">
        <v>1775</v>
      </c>
      <c r="C107" s="58" t="s">
        <v>3</v>
      </c>
      <c r="D107" s="58" t="s">
        <v>155</v>
      </c>
      <c r="E107" s="58" t="s">
        <v>133</v>
      </c>
      <c r="F107" s="58">
        <v>60</v>
      </c>
      <c r="G107" s="58">
        <v>2</v>
      </c>
      <c r="H107" s="58">
        <v>50</v>
      </c>
      <c r="I107" s="58">
        <v>0.54</v>
      </c>
      <c r="J107" s="58">
        <v>2</v>
      </c>
      <c r="K107" s="58">
        <v>50</v>
      </c>
      <c r="L107" s="58">
        <v>60</v>
      </c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</row>
    <row r="108" spans="1:26" ht="14.25" customHeight="1">
      <c r="A108" s="59" t="s">
        <v>2670</v>
      </c>
      <c r="B108" s="58" t="s">
        <v>784</v>
      </c>
      <c r="C108" s="58" t="s">
        <v>3</v>
      </c>
      <c r="D108" s="58" t="s">
        <v>155</v>
      </c>
      <c r="E108" s="58" t="s">
        <v>155</v>
      </c>
      <c r="F108" s="58">
        <v>45</v>
      </c>
      <c r="G108" s="58">
        <v>30</v>
      </c>
      <c r="H108" s="58">
        <v>300</v>
      </c>
      <c r="I108" s="58">
        <v>0.48</v>
      </c>
      <c r="J108" s="58">
        <v>15</v>
      </c>
      <c r="K108" s="58">
        <v>320</v>
      </c>
      <c r="L108" s="58">
        <v>45</v>
      </c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</row>
    <row r="109" spans="1:26" ht="14.25" customHeight="1">
      <c r="A109" s="59" t="s">
        <v>2671</v>
      </c>
      <c r="B109" s="58" t="s">
        <v>1132</v>
      </c>
      <c r="C109" s="58" t="s">
        <v>3</v>
      </c>
      <c r="D109" s="58" t="s">
        <v>155</v>
      </c>
      <c r="E109" s="58" t="s">
        <v>155</v>
      </c>
      <c r="F109" s="58">
        <v>45</v>
      </c>
      <c r="G109" s="58">
        <v>30</v>
      </c>
      <c r="H109" s="58">
        <v>300</v>
      </c>
      <c r="I109" s="58">
        <v>0.48</v>
      </c>
      <c r="J109" s="58">
        <v>15</v>
      </c>
      <c r="K109" s="58">
        <v>320</v>
      </c>
      <c r="L109" s="58">
        <v>45</v>
      </c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</row>
    <row r="110" spans="1:26" ht="14.25" customHeight="1">
      <c r="A110" s="59" t="s">
        <v>2672</v>
      </c>
      <c r="B110" s="58" t="s">
        <v>784</v>
      </c>
      <c r="C110" s="58" t="s">
        <v>3</v>
      </c>
      <c r="D110" s="58" t="s">
        <v>155</v>
      </c>
      <c r="E110" s="58" t="s">
        <v>155</v>
      </c>
      <c r="F110" s="58">
        <v>60</v>
      </c>
      <c r="G110" s="58">
        <v>30</v>
      </c>
      <c r="H110" s="58">
        <v>250</v>
      </c>
      <c r="I110" s="58">
        <v>0.56000000000000005</v>
      </c>
      <c r="J110" s="58">
        <v>15</v>
      </c>
      <c r="K110" s="58">
        <v>500</v>
      </c>
      <c r="L110" s="58">
        <v>60</v>
      </c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</row>
    <row r="111" spans="1:26" ht="14.25" customHeight="1">
      <c r="A111" s="59" t="s">
        <v>2673</v>
      </c>
      <c r="B111" s="58" t="s">
        <v>784</v>
      </c>
      <c r="C111" s="58" t="s">
        <v>3</v>
      </c>
      <c r="D111" s="58" t="s">
        <v>155</v>
      </c>
      <c r="E111" s="58" t="s">
        <v>155</v>
      </c>
      <c r="F111" s="58">
        <v>60</v>
      </c>
      <c r="G111" s="58">
        <v>30</v>
      </c>
      <c r="H111" s="58">
        <v>250</v>
      </c>
      <c r="I111" s="58">
        <v>0.59</v>
      </c>
      <c r="J111" s="58">
        <v>15</v>
      </c>
      <c r="K111" s="58">
        <v>220</v>
      </c>
      <c r="L111" s="58">
        <v>60</v>
      </c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</row>
    <row r="112" spans="1:26" ht="14.25" customHeight="1">
      <c r="A112" s="59" t="s">
        <v>2674</v>
      </c>
      <c r="B112" s="58" t="s">
        <v>1132</v>
      </c>
      <c r="C112" s="58" t="s">
        <v>3</v>
      </c>
      <c r="D112" s="58" t="s">
        <v>155</v>
      </c>
      <c r="E112" s="58" t="s">
        <v>155</v>
      </c>
      <c r="F112" s="58">
        <v>60</v>
      </c>
      <c r="G112" s="58">
        <v>30</v>
      </c>
      <c r="H112" s="58">
        <v>250</v>
      </c>
      <c r="I112" s="58">
        <v>0.59</v>
      </c>
      <c r="J112" s="58">
        <v>15</v>
      </c>
      <c r="K112" s="58">
        <v>220</v>
      </c>
      <c r="L112" s="58">
        <v>60</v>
      </c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</row>
    <row r="113" spans="1:26" ht="14.25" customHeight="1">
      <c r="A113" s="59" t="s">
        <v>2675</v>
      </c>
      <c r="B113" s="58" t="s">
        <v>1939</v>
      </c>
      <c r="C113" s="58" t="s">
        <v>3</v>
      </c>
      <c r="D113" s="58" t="s">
        <v>155</v>
      </c>
      <c r="E113" s="58" t="s">
        <v>155</v>
      </c>
      <c r="F113" s="58">
        <v>60</v>
      </c>
      <c r="G113" s="58">
        <v>30</v>
      </c>
      <c r="H113" s="58">
        <v>250</v>
      </c>
      <c r="I113" s="58">
        <v>0.59</v>
      </c>
      <c r="J113" s="58">
        <v>15</v>
      </c>
      <c r="K113" s="58">
        <v>220</v>
      </c>
      <c r="L113" s="58">
        <v>60</v>
      </c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</row>
    <row r="114" spans="1:26" ht="14.25" customHeight="1">
      <c r="A114" s="59" t="s">
        <v>2676</v>
      </c>
      <c r="B114" s="58" t="s">
        <v>2086</v>
      </c>
      <c r="C114" s="58" t="s">
        <v>3</v>
      </c>
      <c r="D114" s="58" t="s">
        <v>155</v>
      </c>
      <c r="E114" s="58" t="s">
        <v>155</v>
      </c>
      <c r="F114" s="58">
        <v>60</v>
      </c>
      <c r="G114" s="58">
        <v>30</v>
      </c>
      <c r="H114" s="58">
        <v>250</v>
      </c>
      <c r="I114" s="58">
        <v>0.59</v>
      </c>
      <c r="J114" s="58">
        <v>15</v>
      </c>
      <c r="K114" s="58">
        <v>220</v>
      </c>
      <c r="L114" s="58">
        <v>60</v>
      </c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</row>
    <row r="115" spans="1:26" ht="14.25" customHeight="1">
      <c r="A115" s="59" t="s">
        <v>2677</v>
      </c>
      <c r="B115" s="58" t="s">
        <v>2059</v>
      </c>
      <c r="C115" s="58" t="s">
        <v>3</v>
      </c>
      <c r="D115" s="58" t="s">
        <v>155</v>
      </c>
      <c r="E115" s="58" t="s">
        <v>155</v>
      </c>
      <c r="F115" s="58">
        <v>45</v>
      </c>
      <c r="G115" s="58">
        <v>3</v>
      </c>
      <c r="H115" s="58">
        <v>80</v>
      </c>
      <c r="I115" s="58">
        <v>0.47</v>
      </c>
      <c r="J115" s="58">
        <v>3</v>
      </c>
      <c r="K115" s="58">
        <v>60</v>
      </c>
      <c r="L115" s="58">
        <v>45</v>
      </c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</row>
    <row r="116" spans="1:26" ht="14.25" customHeight="1">
      <c r="A116" s="59" t="s">
        <v>2678</v>
      </c>
      <c r="B116" s="58" t="s">
        <v>1769</v>
      </c>
      <c r="C116" s="58" t="s">
        <v>3</v>
      </c>
      <c r="D116" s="58" t="s">
        <v>155</v>
      </c>
      <c r="E116" s="58" t="s">
        <v>155</v>
      </c>
      <c r="F116" s="58">
        <v>60</v>
      </c>
      <c r="G116" s="58">
        <v>3</v>
      </c>
      <c r="H116" s="58">
        <v>80</v>
      </c>
      <c r="I116" s="58">
        <v>0.5</v>
      </c>
      <c r="J116" s="58">
        <v>3</v>
      </c>
      <c r="K116" s="58">
        <v>220</v>
      </c>
      <c r="L116" s="58">
        <v>60</v>
      </c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</row>
    <row r="117" spans="1:26" ht="14.25" customHeight="1">
      <c r="A117" s="59" t="s">
        <v>2679</v>
      </c>
      <c r="B117" s="58" t="s">
        <v>1132</v>
      </c>
      <c r="C117" s="58" t="s">
        <v>3</v>
      </c>
      <c r="D117" s="58" t="s">
        <v>155</v>
      </c>
      <c r="E117" s="58" t="s">
        <v>155</v>
      </c>
      <c r="F117" s="58">
        <v>45</v>
      </c>
      <c r="G117" s="58">
        <v>40</v>
      </c>
      <c r="H117" s="58">
        <v>300</v>
      </c>
      <c r="I117" s="58">
        <v>0.51</v>
      </c>
      <c r="J117" s="58">
        <v>20</v>
      </c>
      <c r="K117" s="58">
        <v>320</v>
      </c>
      <c r="L117" s="58">
        <v>45</v>
      </c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</row>
    <row r="118" spans="1:26" ht="14.25" customHeight="1">
      <c r="A118" s="59" t="s">
        <v>2680</v>
      </c>
      <c r="B118" s="58" t="s">
        <v>784</v>
      </c>
      <c r="C118" s="58" t="s">
        <v>3</v>
      </c>
      <c r="D118" s="58" t="s">
        <v>155</v>
      </c>
      <c r="E118" s="58" t="s">
        <v>155</v>
      </c>
      <c r="F118" s="58">
        <v>60</v>
      </c>
      <c r="G118" s="58">
        <v>40</v>
      </c>
      <c r="H118" s="58">
        <v>250</v>
      </c>
      <c r="I118" s="58">
        <v>0.7</v>
      </c>
      <c r="J118" s="58">
        <v>20</v>
      </c>
      <c r="K118" s="58">
        <v>220</v>
      </c>
      <c r="L118" s="58">
        <v>60</v>
      </c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</row>
    <row r="119" spans="1:26" ht="14.25" customHeight="1">
      <c r="A119" s="59" t="s">
        <v>2681</v>
      </c>
      <c r="B119" s="58" t="s">
        <v>2117</v>
      </c>
      <c r="C119" s="58" t="s">
        <v>3</v>
      </c>
      <c r="D119" s="58" t="s">
        <v>155</v>
      </c>
      <c r="E119" s="58" t="s">
        <v>155</v>
      </c>
      <c r="F119" s="58">
        <v>45</v>
      </c>
      <c r="G119" s="58">
        <v>5</v>
      </c>
      <c r="H119" s="58">
        <v>120</v>
      </c>
      <c r="I119" s="58">
        <v>0.49</v>
      </c>
      <c r="J119" s="58">
        <v>5</v>
      </c>
      <c r="K119" s="58">
        <v>210</v>
      </c>
      <c r="L119" s="58">
        <v>45</v>
      </c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</row>
    <row r="120" spans="1:26" ht="14.25" customHeight="1">
      <c r="A120" s="59" t="s">
        <v>2682</v>
      </c>
      <c r="B120" s="58" t="s">
        <v>2117</v>
      </c>
      <c r="C120" s="58" t="s">
        <v>3</v>
      </c>
      <c r="D120" s="58" t="s">
        <v>155</v>
      </c>
      <c r="E120" s="58" t="s">
        <v>155</v>
      </c>
      <c r="F120" s="58">
        <v>60</v>
      </c>
      <c r="G120" s="58">
        <v>5</v>
      </c>
      <c r="H120" s="58">
        <v>120</v>
      </c>
      <c r="I120" s="58">
        <v>0.52</v>
      </c>
      <c r="J120" s="58">
        <v>5</v>
      </c>
      <c r="K120" s="58">
        <v>220</v>
      </c>
      <c r="L120" s="58">
        <v>60</v>
      </c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</row>
    <row r="121" spans="1:26" ht="14.25" customHeight="1">
      <c r="A121" s="59" t="s">
        <v>2683</v>
      </c>
      <c r="B121" s="58" t="s">
        <v>2117</v>
      </c>
      <c r="C121" s="58" t="s">
        <v>3</v>
      </c>
      <c r="D121" s="58" t="s">
        <v>155</v>
      </c>
      <c r="E121" s="58" t="s">
        <v>155</v>
      </c>
      <c r="F121" s="58">
        <v>45</v>
      </c>
      <c r="G121" s="58">
        <v>8</v>
      </c>
      <c r="H121" s="58">
        <v>150</v>
      </c>
      <c r="I121" s="58">
        <v>0.5</v>
      </c>
      <c r="J121" s="58">
        <v>8</v>
      </c>
      <c r="K121" s="58">
        <v>250</v>
      </c>
      <c r="L121" s="58">
        <v>45</v>
      </c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</row>
    <row r="122" spans="1:26" ht="14.25" customHeight="1">
      <c r="A122" s="59" t="s">
        <v>2684</v>
      </c>
      <c r="B122" s="58" t="s">
        <v>2117</v>
      </c>
      <c r="C122" s="58" t="s">
        <v>3</v>
      </c>
      <c r="D122" s="58" t="s">
        <v>155</v>
      </c>
      <c r="E122" s="58" t="s">
        <v>155</v>
      </c>
      <c r="F122" s="58">
        <v>60</v>
      </c>
      <c r="G122" s="58">
        <v>8</v>
      </c>
      <c r="H122" s="58">
        <v>150</v>
      </c>
      <c r="I122" s="58">
        <v>0.55000000000000004</v>
      </c>
      <c r="J122" s="58">
        <v>8</v>
      </c>
      <c r="K122" s="58">
        <v>220</v>
      </c>
      <c r="L122" s="58">
        <v>60</v>
      </c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</row>
    <row r="123" spans="1:26" ht="14.25" customHeight="1">
      <c r="A123" s="59" t="s">
        <v>2685</v>
      </c>
      <c r="B123" s="58" t="s">
        <v>784</v>
      </c>
      <c r="C123" s="58" t="s">
        <v>3</v>
      </c>
      <c r="D123" s="58" t="s">
        <v>155</v>
      </c>
      <c r="E123" s="58" t="s">
        <v>155</v>
      </c>
      <c r="F123" s="58">
        <v>120</v>
      </c>
      <c r="G123" s="58">
        <v>10</v>
      </c>
      <c r="H123" s="58">
        <v>80</v>
      </c>
      <c r="I123" s="58">
        <v>0.83</v>
      </c>
      <c r="J123" s="58">
        <v>5</v>
      </c>
      <c r="K123" s="58">
        <v>20</v>
      </c>
      <c r="L123" s="58">
        <v>120</v>
      </c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</row>
    <row r="124" spans="1:26" ht="14.25" customHeight="1">
      <c r="A124" s="59" t="s">
        <v>2686</v>
      </c>
      <c r="B124" s="58" t="s">
        <v>1939</v>
      </c>
      <c r="C124" s="58" t="s">
        <v>3</v>
      </c>
      <c r="D124" s="58" t="s">
        <v>155</v>
      </c>
      <c r="E124" s="58" t="s">
        <v>155</v>
      </c>
      <c r="F124" s="58">
        <v>120</v>
      </c>
      <c r="G124" s="58">
        <v>10</v>
      </c>
      <c r="H124" s="58">
        <v>80</v>
      </c>
      <c r="I124" s="58">
        <v>0.83</v>
      </c>
      <c r="J124" s="58">
        <v>5</v>
      </c>
      <c r="K124" s="58">
        <v>20</v>
      </c>
      <c r="L124" s="58">
        <v>120</v>
      </c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</row>
    <row r="125" spans="1:26" ht="14.25" customHeight="1">
      <c r="A125" s="59" t="s">
        <v>2687</v>
      </c>
      <c r="B125" s="58" t="s">
        <v>1939</v>
      </c>
      <c r="C125" s="58" t="s">
        <v>3</v>
      </c>
      <c r="D125" s="58" t="s">
        <v>155</v>
      </c>
      <c r="E125" s="58" t="s">
        <v>155</v>
      </c>
      <c r="F125" s="58">
        <v>120</v>
      </c>
      <c r="G125" s="58">
        <v>10</v>
      </c>
      <c r="H125" s="58">
        <v>150</v>
      </c>
      <c r="I125" s="58">
        <v>0.75</v>
      </c>
      <c r="J125" s="58">
        <v>5</v>
      </c>
      <c r="K125" s="58">
        <v>20</v>
      </c>
      <c r="L125" s="58">
        <v>120</v>
      </c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</row>
    <row r="126" spans="1:26" ht="14.25" customHeight="1">
      <c r="A126" s="59" t="s">
        <v>2688</v>
      </c>
      <c r="B126" s="58" t="s">
        <v>2281</v>
      </c>
      <c r="C126" s="58" t="s">
        <v>3</v>
      </c>
      <c r="D126" s="58" t="s">
        <v>155</v>
      </c>
      <c r="E126" s="58" t="s">
        <v>155</v>
      </c>
      <c r="F126" s="58">
        <v>45</v>
      </c>
      <c r="G126" s="58">
        <v>10</v>
      </c>
      <c r="H126" s="58">
        <v>275</v>
      </c>
      <c r="I126" s="58">
        <v>0.51</v>
      </c>
      <c r="J126" s="58">
        <v>10</v>
      </c>
      <c r="K126" s="58">
        <v>50</v>
      </c>
      <c r="L126" s="58">
        <v>45</v>
      </c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</row>
    <row r="127" spans="1:26" ht="14.25" customHeight="1">
      <c r="A127" s="59" t="s">
        <v>2689</v>
      </c>
      <c r="B127" s="58" t="s">
        <v>2281</v>
      </c>
      <c r="C127" s="58" t="s">
        <v>3</v>
      </c>
      <c r="D127" s="58" t="s">
        <v>155</v>
      </c>
      <c r="E127" s="58" t="s">
        <v>155</v>
      </c>
      <c r="F127" s="58">
        <v>45</v>
      </c>
      <c r="G127" s="58">
        <v>15</v>
      </c>
      <c r="H127" s="58">
        <v>275</v>
      </c>
      <c r="I127" s="58">
        <v>0.46</v>
      </c>
      <c r="J127" s="58">
        <v>15</v>
      </c>
      <c r="K127" s="58">
        <v>310</v>
      </c>
      <c r="L127" s="58">
        <v>45</v>
      </c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</row>
    <row r="128" spans="1:26" ht="14.25" customHeight="1">
      <c r="A128" s="59" t="s">
        <v>2690</v>
      </c>
      <c r="B128" s="58" t="s">
        <v>2117</v>
      </c>
      <c r="C128" s="58" t="s">
        <v>3</v>
      </c>
      <c r="D128" s="58" t="s">
        <v>155</v>
      </c>
      <c r="E128" s="58" t="s">
        <v>155</v>
      </c>
      <c r="F128" s="58">
        <v>45</v>
      </c>
      <c r="G128" s="58">
        <v>15</v>
      </c>
      <c r="H128" s="58">
        <v>275</v>
      </c>
      <c r="I128" s="58">
        <v>0.46</v>
      </c>
      <c r="J128" s="58">
        <v>15</v>
      </c>
      <c r="K128" s="58">
        <v>310</v>
      </c>
      <c r="L128" s="58">
        <v>45</v>
      </c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</row>
    <row r="129" spans="1:26" ht="14.25" customHeight="1">
      <c r="A129" s="59" t="s">
        <v>2691</v>
      </c>
      <c r="B129" s="58" t="s">
        <v>2281</v>
      </c>
      <c r="C129" s="58" t="s">
        <v>3</v>
      </c>
      <c r="D129" s="58" t="s">
        <v>155</v>
      </c>
      <c r="E129" s="58" t="s">
        <v>155</v>
      </c>
      <c r="F129" s="58">
        <v>50</v>
      </c>
      <c r="G129" s="58">
        <v>15</v>
      </c>
      <c r="H129" s="58">
        <v>275</v>
      </c>
      <c r="I129" s="58">
        <v>0.51</v>
      </c>
      <c r="J129" s="58">
        <v>15</v>
      </c>
      <c r="K129" s="58">
        <v>50</v>
      </c>
      <c r="L129" s="58">
        <v>50</v>
      </c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</row>
    <row r="130" spans="1:26" ht="14.25" customHeight="1">
      <c r="A130" s="59" t="s">
        <v>2692</v>
      </c>
      <c r="B130" s="58" t="s">
        <v>2281</v>
      </c>
      <c r="C130" s="58" t="s">
        <v>3</v>
      </c>
      <c r="D130" s="58" t="s">
        <v>155</v>
      </c>
      <c r="E130" s="58" t="s">
        <v>155</v>
      </c>
      <c r="F130" s="58">
        <v>60</v>
      </c>
      <c r="G130" s="58">
        <v>15</v>
      </c>
      <c r="H130" s="58">
        <v>300</v>
      </c>
      <c r="I130" s="58">
        <v>0.53</v>
      </c>
      <c r="J130" s="58">
        <v>15</v>
      </c>
      <c r="K130" s="58">
        <v>50</v>
      </c>
      <c r="L130" s="58">
        <v>60</v>
      </c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</row>
    <row r="131" spans="1:26" ht="14.25" customHeight="1">
      <c r="A131" s="59" t="s">
        <v>2693</v>
      </c>
      <c r="B131" s="58" t="s">
        <v>784</v>
      </c>
      <c r="C131" s="58" t="s">
        <v>3</v>
      </c>
      <c r="D131" s="58" t="s">
        <v>155</v>
      </c>
      <c r="E131" s="58" t="s">
        <v>155</v>
      </c>
      <c r="F131" s="58">
        <v>120</v>
      </c>
      <c r="G131" s="58">
        <v>20</v>
      </c>
      <c r="H131" s="58">
        <v>150</v>
      </c>
      <c r="I131" s="58">
        <v>0.82</v>
      </c>
      <c r="J131" s="58">
        <v>10</v>
      </c>
      <c r="K131" s="58">
        <v>20</v>
      </c>
      <c r="L131" s="58">
        <v>120</v>
      </c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</row>
    <row r="132" spans="1:26" ht="14.25" customHeight="1">
      <c r="A132" s="59" t="s">
        <v>2694</v>
      </c>
      <c r="B132" s="58" t="s">
        <v>1939</v>
      </c>
      <c r="C132" s="58" t="s">
        <v>3</v>
      </c>
      <c r="D132" s="58" t="s">
        <v>155</v>
      </c>
      <c r="E132" s="58" t="s">
        <v>155</v>
      </c>
      <c r="F132" s="58">
        <v>120</v>
      </c>
      <c r="G132" s="58">
        <v>20</v>
      </c>
      <c r="H132" s="58">
        <v>150</v>
      </c>
      <c r="I132" s="58">
        <v>0.82</v>
      </c>
      <c r="J132" s="58">
        <v>10</v>
      </c>
      <c r="K132" s="58">
        <v>20</v>
      </c>
      <c r="L132" s="58">
        <v>120</v>
      </c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</row>
    <row r="133" spans="1:26" ht="14.25" customHeight="1">
      <c r="A133" s="59" t="s">
        <v>2695</v>
      </c>
      <c r="B133" s="58" t="s">
        <v>2281</v>
      </c>
      <c r="C133" s="58" t="s">
        <v>4</v>
      </c>
      <c r="D133" s="58" t="s">
        <v>155</v>
      </c>
      <c r="E133" s="58" t="s">
        <v>155</v>
      </c>
      <c r="F133" s="58">
        <v>50</v>
      </c>
      <c r="G133" s="58">
        <v>20</v>
      </c>
      <c r="H133" s="58">
        <v>350</v>
      </c>
      <c r="I133" s="58">
        <v>0.52</v>
      </c>
      <c r="J133" s="58">
        <v>20</v>
      </c>
      <c r="K133" s="58">
        <v>50</v>
      </c>
      <c r="L133" s="58">
        <v>50</v>
      </c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</row>
    <row r="134" spans="1:26" ht="14.25" customHeight="1">
      <c r="A134" s="59" t="s">
        <v>2696</v>
      </c>
      <c r="B134" s="58" t="s">
        <v>1132</v>
      </c>
      <c r="C134" s="58" t="s">
        <v>4</v>
      </c>
      <c r="D134" s="58" t="s">
        <v>155</v>
      </c>
      <c r="E134" s="58" t="s">
        <v>155</v>
      </c>
      <c r="F134" s="58">
        <v>45</v>
      </c>
      <c r="G134" s="58">
        <v>25</v>
      </c>
      <c r="H134" s="58">
        <v>275</v>
      </c>
      <c r="I134" s="58">
        <v>0.51</v>
      </c>
      <c r="J134" s="58">
        <v>12.5</v>
      </c>
      <c r="K134" s="58">
        <v>50</v>
      </c>
      <c r="L134" s="58">
        <v>45</v>
      </c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</row>
    <row r="135" spans="1:26" ht="14.25" customHeight="1">
      <c r="A135" s="59" t="s">
        <v>2697</v>
      </c>
      <c r="B135" s="58" t="s">
        <v>784</v>
      </c>
      <c r="C135" s="58" t="s">
        <v>3</v>
      </c>
      <c r="D135" s="58" t="s">
        <v>155</v>
      </c>
      <c r="E135" s="58" t="s">
        <v>155</v>
      </c>
      <c r="F135" s="58">
        <v>120</v>
      </c>
      <c r="G135" s="58">
        <v>30</v>
      </c>
      <c r="H135" s="58">
        <v>200</v>
      </c>
      <c r="I135" s="58">
        <v>0.84</v>
      </c>
      <c r="J135" s="58">
        <v>15</v>
      </c>
      <c r="K135" s="58">
        <v>30</v>
      </c>
      <c r="L135" s="58">
        <v>120</v>
      </c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</row>
    <row r="136" spans="1:26" ht="14.25" customHeight="1">
      <c r="A136" s="59" t="s">
        <v>2698</v>
      </c>
      <c r="B136" s="58" t="s">
        <v>1939</v>
      </c>
      <c r="C136" s="58" t="s">
        <v>3</v>
      </c>
      <c r="D136" s="58" t="s">
        <v>155</v>
      </c>
      <c r="E136" s="58" t="s">
        <v>155</v>
      </c>
      <c r="F136" s="58">
        <v>120</v>
      </c>
      <c r="G136" s="58">
        <v>30</v>
      </c>
      <c r="H136" s="58">
        <v>200</v>
      </c>
      <c r="I136" s="58">
        <v>0.84</v>
      </c>
      <c r="J136" s="58">
        <v>15</v>
      </c>
      <c r="K136" s="58">
        <v>30</v>
      </c>
      <c r="L136" s="58">
        <v>120</v>
      </c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</row>
    <row r="137" spans="1:26" ht="14.25" customHeight="1">
      <c r="A137" s="59" t="s">
        <v>2699</v>
      </c>
      <c r="B137" s="58" t="s">
        <v>1132</v>
      </c>
      <c r="C137" s="58" t="s">
        <v>4</v>
      </c>
      <c r="D137" s="58" t="s">
        <v>155</v>
      </c>
      <c r="E137" s="58" t="s">
        <v>155</v>
      </c>
      <c r="F137" s="58">
        <v>45</v>
      </c>
      <c r="G137" s="58">
        <v>30</v>
      </c>
      <c r="H137" s="58">
        <v>350</v>
      </c>
      <c r="I137" s="58">
        <v>0.55000000000000004</v>
      </c>
      <c r="J137" s="58">
        <v>30</v>
      </c>
      <c r="K137" s="58">
        <v>50</v>
      </c>
      <c r="L137" s="58">
        <v>45</v>
      </c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</row>
    <row r="138" spans="1:26" ht="14.25" customHeight="1">
      <c r="A138" s="59" t="s">
        <v>2700</v>
      </c>
      <c r="B138" s="58" t="s">
        <v>2281</v>
      </c>
      <c r="C138" s="58" t="s">
        <v>4</v>
      </c>
      <c r="D138" s="58" t="s">
        <v>155</v>
      </c>
      <c r="E138" s="58" t="s">
        <v>155</v>
      </c>
      <c r="F138" s="58">
        <v>45</v>
      </c>
      <c r="G138" s="58">
        <v>30</v>
      </c>
      <c r="H138" s="58">
        <v>350</v>
      </c>
      <c r="I138" s="58">
        <v>0.55000000000000004</v>
      </c>
      <c r="J138" s="58">
        <v>30</v>
      </c>
      <c r="K138" s="58">
        <v>0.1</v>
      </c>
      <c r="L138" s="58">
        <v>45</v>
      </c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</row>
    <row r="139" spans="1:26" ht="14.25" customHeight="1">
      <c r="A139" s="59" t="s">
        <v>2701</v>
      </c>
      <c r="B139" s="58" t="s">
        <v>2117</v>
      </c>
      <c r="C139" s="58" t="s">
        <v>3</v>
      </c>
      <c r="D139" s="58" t="s">
        <v>155</v>
      </c>
      <c r="E139" s="58" t="s">
        <v>155</v>
      </c>
      <c r="F139" s="58">
        <v>100</v>
      </c>
      <c r="G139" s="58">
        <v>3</v>
      </c>
      <c r="H139" s="58">
        <v>50</v>
      </c>
      <c r="I139" s="58">
        <v>0.6</v>
      </c>
      <c r="J139" s="58">
        <v>3</v>
      </c>
      <c r="K139" s="58">
        <v>100</v>
      </c>
      <c r="L139" s="58">
        <v>20</v>
      </c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</row>
    <row r="140" spans="1:26" ht="14.25" customHeight="1">
      <c r="A140" s="59" t="s">
        <v>2702</v>
      </c>
      <c r="B140" s="58" t="s">
        <v>2117</v>
      </c>
      <c r="C140" s="58" t="s">
        <v>3</v>
      </c>
      <c r="D140" s="58" t="s">
        <v>155</v>
      </c>
      <c r="E140" s="58" t="s">
        <v>155</v>
      </c>
      <c r="F140" s="58">
        <v>100</v>
      </c>
      <c r="G140" s="58">
        <v>5</v>
      </c>
      <c r="H140" s="58">
        <v>80</v>
      </c>
      <c r="I140" s="58">
        <v>0.7</v>
      </c>
      <c r="J140" s="58">
        <v>5</v>
      </c>
      <c r="K140" s="58">
        <v>20</v>
      </c>
      <c r="L140" s="58">
        <v>100</v>
      </c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</row>
    <row r="141" spans="1:26" ht="14.25" customHeight="1">
      <c r="A141" s="59" t="s">
        <v>2703</v>
      </c>
      <c r="B141" s="58" t="s">
        <v>2704</v>
      </c>
      <c r="C141" s="58" t="s">
        <v>5</v>
      </c>
      <c r="D141" s="58" t="s">
        <v>155</v>
      </c>
      <c r="E141" s="58" t="s">
        <v>155</v>
      </c>
      <c r="F141" s="58">
        <v>45</v>
      </c>
      <c r="G141" s="58">
        <v>10</v>
      </c>
      <c r="H141" s="58">
        <v>80</v>
      </c>
      <c r="I141" s="58">
        <v>0.54</v>
      </c>
      <c r="J141" s="58">
        <v>5</v>
      </c>
      <c r="K141" s="58">
        <v>210</v>
      </c>
      <c r="L141" s="58">
        <v>45</v>
      </c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</row>
    <row r="142" spans="1:26" ht="14.25" customHeight="1">
      <c r="A142" s="59" t="s">
        <v>2705</v>
      </c>
      <c r="B142" s="58" t="s">
        <v>2704</v>
      </c>
      <c r="C142" s="58" t="s">
        <v>5</v>
      </c>
      <c r="D142" s="58" t="s">
        <v>155</v>
      </c>
      <c r="E142" s="58" t="s">
        <v>155</v>
      </c>
      <c r="F142" s="58">
        <v>50</v>
      </c>
      <c r="G142" s="58">
        <v>10</v>
      </c>
      <c r="H142" s="58">
        <v>80</v>
      </c>
      <c r="I142" s="58">
        <v>0.56999999999999995</v>
      </c>
      <c r="J142" s="58">
        <v>5</v>
      </c>
      <c r="K142" s="58">
        <v>210</v>
      </c>
      <c r="L142" s="58">
        <v>50</v>
      </c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</row>
    <row r="143" spans="1:26" ht="14.25" customHeight="1">
      <c r="A143" s="59" t="s">
        <v>2706</v>
      </c>
      <c r="B143" s="58" t="s">
        <v>2704</v>
      </c>
      <c r="C143" s="58" t="s">
        <v>5</v>
      </c>
      <c r="D143" s="58" t="s">
        <v>155</v>
      </c>
      <c r="E143" s="58" t="s">
        <v>155</v>
      </c>
      <c r="F143" s="58">
        <v>60</v>
      </c>
      <c r="G143" s="58">
        <v>10</v>
      </c>
      <c r="H143" s="58">
        <v>80</v>
      </c>
      <c r="I143" s="58">
        <v>0.57999999999999996</v>
      </c>
      <c r="J143" s="58">
        <v>5</v>
      </c>
      <c r="K143" s="58">
        <v>210</v>
      </c>
      <c r="L143" s="58">
        <v>60</v>
      </c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</row>
    <row r="144" spans="1:26" ht="14.25" customHeight="1">
      <c r="A144" s="59" t="s">
        <v>2707</v>
      </c>
      <c r="B144" s="58" t="s">
        <v>2704</v>
      </c>
      <c r="C144" s="58" t="s">
        <v>5</v>
      </c>
      <c r="D144" s="58" t="s">
        <v>155</v>
      </c>
      <c r="E144" s="58" t="s">
        <v>155</v>
      </c>
      <c r="F144" s="58">
        <v>60</v>
      </c>
      <c r="G144" s="58">
        <v>12</v>
      </c>
      <c r="H144" s="58">
        <v>120</v>
      </c>
      <c r="I144" s="58">
        <v>0.55000000000000004</v>
      </c>
      <c r="J144" s="58">
        <v>6</v>
      </c>
      <c r="K144" s="58">
        <v>210</v>
      </c>
      <c r="L144" s="58">
        <v>60</v>
      </c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</row>
    <row r="145" spans="1:26" ht="14.25" customHeight="1">
      <c r="A145" s="59" t="s">
        <v>2708</v>
      </c>
      <c r="B145" s="58" t="s">
        <v>2704</v>
      </c>
      <c r="C145" s="58" t="s">
        <v>5</v>
      </c>
      <c r="D145" s="58" t="s">
        <v>155</v>
      </c>
      <c r="E145" s="58" t="s">
        <v>155</v>
      </c>
      <c r="F145" s="58">
        <v>45</v>
      </c>
      <c r="G145" s="58">
        <v>16</v>
      </c>
      <c r="H145" s="58">
        <v>120</v>
      </c>
      <c r="I145" s="58">
        <v>0.54</v>
      </c>
      <c r="J145" s="58">
        <v>8</v>
      </c>
      <c r="K145" s="58">
        <v>210</v>
      </c>
      <c r="L145" s="58">
        <v>45</v>
      </c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</row>
    <row r="146" spans="1:26" ht="14.25" customHeight="1">
      <c r="A146" s="59" t="s">
        <v>2709</v>
      </c>
      <c r="B146" s="58" t="s">
        <v>2704</v>
      </c>
      <c r="C146" s="58" t="s">
        <v>5</v>
      </c>
      <c r="D146" s="58" t="s">
        <v>155</v>
      </c>
      <c r="E146" s="58" t="s">
        <v>155</v>
      </c>
      <c r="F146" s="58">
        <v>50</v>
      </c>
      <c r="G146" s="58">
        <v>16</v>
      </c>
      <c r="H146" s="58">
        <v>120</v>
      </c>
      <c r="I146" s="58">
        <v>0.56999999999999995</v>
      </c>
      <c r="J146" s="58">
        <v>8</v>
      </c>
      <c r="K146" s="58">
        <v>210</v>
      </c>
      <c r="L146" s="58">
        <v>50</v>
      </c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</row>
    <row r="147" spans="1:26" ht="14.25" customHeight="1">
      <c r="A147" s="59" t="s">
        <v>2710</v>
      </c>
      <c r="B147" s="58" t="s">
        <v>1769</v>
      </c>
      <c r="C147" s="58" t="s">
        <v>3</v>
      </c>
      <c r="D147" s="58" t="s">
        <v>155</v>
      </c>
      <c r="E147" s="58" t="s">
        <v>155</v>
      </c>
      <c r="F147" s="58">
        <v>200</v>
      </c>
      <c r="G147" s="58">
        <v>4</v>
      </c>
      <c r="H147" s="58">
        <v>100</v>
      </c>
      <c r="I147" s="58">
        <v>0.84</v>
      </c>
      <c r="J147" s="58">
        <v>4</v>
      </c>
      <c r="K147" s="58">
        <v>1</v>
      </c>
      <c r="L147" s="58">
        <v>200</v>
      </c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</row>
    <row r="148" spans="1:26" ht="14.25" customHeight="1">
      <c r="A148" s="59" t="s">
        <v>2711</v>
      </c>
      <c r="B148" s="58" t="s">
        <v>1769</v>
      </c>
      <c r="C148" s="58" t="s">
        <v>3</v>
      </c>
      <c r="D148" s="58" t="s">
        <v>155</v>
      </c>
      <c r="E148" s="58" t="s">
        <v>155</v>
      </c>
      <c r="F148" s="58">
        <v>45</v>
      </c>
      <c r="G148" s="58">
        <v>5</v>
      </c>
      <c r="H148" s="58">
        <v>120</v>
      </c>
      <c r="I148" s="58">
        <v>0.49</v>
      </c>
      <c r="J148" s="58">
        <v>5</v>
      </c>
      <c r="K148" s="58">
        <v>210</v>
      </c>
      <c r="L148" s="58">
        <v>45</v>
      </c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</row>
    <row r="149" spans="1:26" ht="14.25" customHeight="1">
      <c r="A149" s="59" t="s">
        <v>2712</v>
      </c>
      <c r="B149" s="58" t="s">
        <v>1750</v>
      </c>
      <c r="C149" s="58" t="s">
        <v>3</v>
      </c>
      <c r="D149" s="58" t="s">
        <v>155</v>
      </c>
      <c r="E149" s="58" t="s">
        <v>155</v>
      </c>
      <c r="F149" s="58">
        <v>45</v>
      </c>
      <c r="G149" s="58">
        <v>5</v>
      </c>
      <c r="H149" s="58">
        <v>120</v>
      </c>
      <c r="I149" s="58">
        <v>0.49</v>
      </c>
      <c r="J149" s="58">
        <v>5</v>
      </c>
      <c r="K149" s="58">
        <v>210</v>
      </c>
      <c r="L149" s="58">
        <v>45</v>
      </c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</row>
    <row r="150" spans="1:26" ht="14.25" customHeight="1">
      <c r="A150" s="59" t="s">
        <v>2713</v>
      </c>
      <c r="B150" s="58" t="s">
        <v>1750</v>
      </c>
      <c r="C150" s="58" t="s">
        <v>3</v>
      </c>
      <c r="D150" s="58" t="s">
        <v>155</v>
      </c>
      <c r="E150" s="58" t="s">
        <v>133</v>
      </c>
      <c r="F150" s="58">
        <v>45</v>
      </c>
      <c r="G150" s="58">
        <v>5</v>
      </c>
      <c r="H150" s="58">
        <v>120</v>
      </c>
      <c r="I150" s="58">
        <v>0.49</v>
      </c>
      <c r="J150" s="58">
        <v>5</v>
      </c>
      <c r="K150" s="58">
        <v>210</v>
      </c>
      <c r="L150" s="58">
        <v>45</v>
      </c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</row>
    <row r="151" spans="1:26" ht="14.25" customHeight="1">
      <c r="A151" s="59" t="s">
        <v>2714</v>
      </c>
      <c r="B151" s="58" t="s">
        <v>1769</v>
      </c>
      <c r="C151" s="58" t="s">
        <v>3</v>
      </c>
      <c r="D151" s="58" t="s">
        <v>155</v>
      </c>
      <c r="E151" s="58" t="s">
        <v>155</v>
      </c>
      <c r="F151" s="58">
        <v>45</v>
      </c>
      <c r="G151" s="58">
        <v>5</v>
      </c>
      <c r="H151" s="58">
        <v>150</v>
      </c>
      <c r="I151" s="58">
        <v>0.43</v>
      </c>
      <c r="J151" s="58">
        <v>5</v>
      </c>
      <c r="K151" s="58">
        <v>210</v>
      </c>
      <c r="L151" s="58">
        <v>45</v>
      </c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</row>
    <row r="152" spans="1:26" ht="14.25" customHeight="1">
      <c r="A152" s="59" t="s">
        <v>2715</v>
      </c>
      <c r="B152" s="58" t="s">
        <v>1769</v>
      </c>
      <c r="C152" s="58" t="s">
        <v>3</v>
      </c>
      <c r="D152" s="58" t="s">
        <v>155</v>
      </c>
      <c r="E152" s="58" t="s">
        <v>155</v>
      </c>
      <c r="F152" s="58">
        <v>60</v>
      </c>
      <c r="G152" s="58">
        <v>5</v>
      </c>
      <c r="H152" s="58">
        <v>120</v>
      </c>
      <c r="I152" s="58">
        <v>0.52</v>
      </c>
      <c r="J152" s="58">
        <v>5</v>
      </c>
      <c r="K152" s="58">
        <v>220</v>
      </c>
      <c r="L152" s="58">
        <v>60</v>
      </c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</row>
    <row r="153" spans="1:26" ht="14.25" customHeight="1">
      <c r="A153" s="59" t="s">
        <v>2716</v>
      </c>
      <c r="B153" s="58" t="s">
        <v>1769</v>
      </c>
      <c r="C153" s="58" t="s">
        <v>3</v>
      </c>
      <c r="D153" s="58" t="s">
        <v>155</v>
      </c>
      <c r="E153" s="58" t="s">
        <v>155</v>
      </c>
      <c r="F153" s="58">
        <v>45</v>
      </c>
      <c r="G153" s="58">
        <v>8</v>
      </c>
      <c r="H153" s="58">
        <v>150</v>
      </c>
      <c r="I153" s="58">
        <v>0.49</v>
      </c>
      <c r="J153" s="58">
        <v>8</v>
      </c>
      <c r="K153" s="58">
        <v>210</v>
      </c>
      <c r="L153" s="58">
        <v>45</v>
      </c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</row>
    <row r="154" spans="1:26" ht="14.25" customHeight="1">
      <c r="A154" s="59" t="s">
        <v>2717</v>
      </c>
      <c r="B154" s="58" t="s">
        <v>1769</v>
      </c>
      <c r="C154" s="58" t="s">
        <v>3</v>
      </c>
      <c r="D154" s="58" t="s">
        <v>155</v>
      </c>
      <c r="E154" s="58" t="s">
        <v>155</v>
      </c>
      <c r="F154" s="58">
        <v>60</v>
      </c>
      <c r="G154" s="58">
        <v>8</v>
      </c>
      <c r="H154" s="58">
        <v>150</v>
      </c>
      <c r="I154" s="58">
        <v>0.55000000000000004</v>
      </c>
      <c r="J154" s="58">
        <v>8</v>
      </c>
      <c r="K154" s="58">
        <v>220</v>
      </c>
      <c r="L154" s="58">
        <v>60</v>
      </c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</row>
    <row r="155" spans="1:26" ht="14.25" customHeight="1">
      <c r="A155" s="59" t="s">
        <v>2718</v>
      </c>
      <c r="B155" s="58" t="s">
        <v>1769</v>
      </c>
      <c r="C155" s="58" t="s">
        <v>3</v>
      </c>
      <c r="D155" s="58" t="s">
        <v>155</v>
      </c>
      <c r="E155" s="58" t="s">
        <v>155</v>
      </c>
      <c r="F155" s="58">
        <v>100</v>
      </c>
      <c r="G155" s="58">
        <v>8</v>
      </c>
      <c r="H155" s="58">
        <v>150</v>
      </c>
      <c r="I155" s="58">
        <v>0.66</v>
      </c>
      <c r="J155" s="58">
        <v>8</v>
      </c>
      <c r="K155" s="58">
        <v>80</v>
      </c>
      <c r="L155" s="58">
        <v>100</v>
      </c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</row>
    <row r="156" spans="1:26" ht="14.25" customHeight="1">
      <c r="A156" s="59" t="s">
        <v>2719</v>
      </c>
      <c r="B156" s="58" t="s">
        <v>1919</v>
      </c>
      <c r="C156" s="58" t="s">
        <v>3</v>
      </c>
      <c r="D156" s="58" t="s">
        <v>155</v>
      </c>
      <c r="E156" s="58" t="s">
        <v>155</v>
      </c>
      <c r="F156" s="58">
        <v>60</v>
      </c>
      <c r="G156" s="58">
        <v>3</v>
      </c>
      <c r="H156" s="58">
        <v>80</v>
      </c>
      <c r="I156" s="58">
        <v>0.5</v>
      </c>
      <c r="J156" s="58">
        <v>3</v>
      </c>
      <c r="K156" s="58">
        <v>220</v>
      </c>
      <c r="L156" s="58">
        <v>60</v>
      </c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</row>
    <row r="157" spans="1:26" ht="14.25" customHeight="1">
      <c r="A157" s="59" t="s">
        <v>2720</v>
      </c>
      <c r="B157" s="58" t="s">
        <v>1919</v>
      </c>
      <c r="C157" s="58" t="s">
        <v>3</v>
      </c>
      <c r="D157" s="58" t="s">
        <v>155</v>
      </c>
      <c r="E157" s="58" t="s">
        <v>133</v>
      </c>
      <c r="F157" s="58">
        <v>60</v>
      </c>
      <c r="G157" s="58">
        <v>3</v>
      </c>
      <c r="H157" s="58">
        <v>80</v>
      </c>
      <c r="I157" s="58">
        <v>0.5</v>
      </c>
      <c r="J157" s="58">
        <v>3</v>
      </c>
      <c r="K157" s="58">
        <v>220</v>
      </c>
      <c r="L157" s="58">
        <v>60</v>
      </c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</row>
    <row r="158" spans="1:26" ht="14.25" customHeight="1">
      <c r="A158" s="59" t="s">
        <v>2721</v>
      </c>
      <c r="B158" s="58" t="s">
        <v>2547</v>
      </c>
      <c r="C158" s="58" t="s">
        <v>3</v>
      </c>
      <c r="D158" s="58" t="s">
        <v>155</v>
      </c>
      <c r="E158" s="58" t="s">
        <v>155</v>
      </c>
      <c r="F158" s="58">
        <v>45</v>
      </c>
      <c r="G158" s="58">
        <v>10</v>
      </c>
      <c r="H158" s="58">
        <v>275</v>
      </c>
      <c r="I158" s="58">
        <v>0.47</v>
      </c>
      <c r="J158" s="58">
        <v>10</v>
      </c>
      <c r="K158" s="58">
        <v>250</v>
      </c>
      <c r="L158" s="58">
        <v>45</v>
      </c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</row>
    <row r="159" spans="1:26" ht="14.25" customHeight="1">
      <c r="A159" s="59" t="s">
        <v>2722</v>
      </c>
      <c r="B159" s="58" t="s">
        <v>2547</v>
      </c>
      <c r="C159" s="58" t="s">
        <v>3</v>
      </c>
      <c r="D159" s="58" t="s">
        <v>155</v>
      </c>
      <c r="E159" s="58" t="s">
        <v>155</v>
      </c>
      <c r="F159" s="58">
        <v>45</v>
      </c>
      <c r="G159" s="58">
        <v>10</v>
      </c>
      <c r="H159" s="58">
        <v>275</v>
      </c>
      <c r="I159" s="58">
        <v>0.44</v>
      </c>
      <c r="J159" s="58">
        <v>10</v>
      </c>
      <c r="K159" s="58">
        <v>220</v>
      </c>
      <c r="L159" s="58">
        <v>45</v>
      </c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</row>
    <row r="160" spans="1:26" ht="14.25" customHeight="1">
      <c r="A160" s="59" t="s">
        <v>2723</v>
      </c>
      <c r="B160" s="58" t="s">
        <v>2549</v>
      </c>
      <c r="C160" s="58" t="s">
        <v>3</v>
      </c>
      <c r="D160" s="58" t="s">
        <v>155</v>
      </c>
      <c r="E160" s="58" t="s">
        <v>155</v>
      </c>
      <c r="F160" s="58">
        <v>45</v>
      </c>
      <c r="G160" s="58">
        <v>10</v>
      </c>
      <c r="H160" s="58">
        <v>275</v>
      </c>
      <c r="I160" s="58">
        <v>0.44</v>
      </c>
      <c r="J160" s="58">
        <v>10</v>
      </c>
      <c r="K160" s="58">
        <v>220</v>
      </c>
      <c r="L160" s="58">
        <v>45</v>
      </c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</row>
    <row r="161" spans="1:26" ht="14.25" customHeight="1">
      <c r="A161" s="59" t="s">
        <v>2724</v>
      </c>
      <c r="B161" s="58" t="s">
        <v>2725</v>
      </c>
      <c r="C161" s="58" t="s">
        <v>3</v>
      </c>
      <c r="D161" s="58" t="s">
        <v>155</v>
      </c>
      <c r="E161" s="58" t="s">
        <v>155</v>
      </c>
      <c r="F161" s="58">
        <v>45</v>
      </c>
      <c r="G161" s="58">
        <v>10</v>
      </c>
      <c r="H161" s="58">
        <v>275</v>
      </c>
      <c r="I161" s="58">
        <v>0.47</v>
      </c>
      <c r="J161" s="58">
        <v>10</v>
      </c>
      <c r="K161" s="58">
        <v>250</v>
      </c>
      <c r="L161" s="58">
        <v>45</v>
      </c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</row>
    <row r="162" spans="1:26" ht="14.25" customHeight="1">
      <c r="A162" s="59" t="s">
        <v>2726</v>
      </c>
      <c r="B162" s="58" t="s">
        <v>2549</v>
      </c>
      <c r="C162" s="58" t="s">
        <v>3</v>
      </c>
      <c r="D162" s="58" t="s">
        <v>155</v>
      </c>
      <c r="E162" s="58" t="s">
        <v>155</v>
      </c>
      <c r="F162" s="58">
        <v>45</v>
      </c>
      <c r="G162" s="58">
        <v>10</v>
      </c>
      <c r="H162" s="58">
        <v>275</v>
      </c>
      <c r="I162" s="58">
        <v>0.47</v>
      </c>
      <c r="J162" s="58">
        <v>10</v>
      </c>
      <c r="K162" s="58">
        <v>250</v>
      </c>
      <c r="L162" s="58">
        <v>45</v>
      </c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</row>
    <row r="163" spans="1:26" ht="14.25" customHeight="1">
      <c r="A163" s="59" t="s">
        <v>2727</v>
      </c>
      <c r="B163" s="58" t="s">
        <v>2547</v>
      </c>
      <c r="C163" s="58" t="s">
        <v>3</v>
      </c>
      <c r="D163" s="58" t="s">
        <v>155</v>
      </c>
      <c r="E163" s="58" t="s">
        <v>155</v>
      </c>
      <c r="F163" s="58">
        <v>60</v>
      </c>
      <c r="G163" s="58">
        <v>10</v>
      </c>
      <c r="H163" s="58">
        <v>250</v>
      </c>
      <c r="I163" s="58">
        <v>0.52</v>
      </c>
      <c r="J163" s="58">
        <v>10</v>
      </c>
      <c r="K163" s="58">
        <v>220</v>
      </c>
      <c r="L163" s="58">
        <v>60</v>
      </c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</row>
    <row r="164" spans="1:26" ht="14.25" customHeight="1">
      <c r="A164" s="59" t="s">
        <v>2728</v>
      </c>
      <c r="B164" s="58" t="s">
        <v>2549</v>
      </c>
      <c r="C164" s="58" t="s">
        <v>3</v>
      </c>
      <c r="D164" s="58" t="s">
        <v>155</v>
      </c>
      <c r="E164" s="58" t="s">
        <v>155</v>
      </c>
      <c r="F164" s="58">
        <v>60</v>
      </c>
      <c r="G164" s="58">
        <v>10</v>
      </c>
      <c r="H164" s="58">
        <v>250</v>
      </c>
      <c r="I164" s="58">
        <v>0.52</v>
      </c>
      <c r="J164" s="58">
        <v>10</v>
      </c>
      <c r="K164" s="58">
        <v>220</v>
      </c>
      <c r="L164" s="58">
        <v>60</v>
      </c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</row>
    <row r="165" spans="1:26" ht="14.25" customHeight="1">
      <c r="A165" s="59" t="s">
        <v>2729</v>
      </c>
      <c r="B165" s="58" t="s">
        <v>2547</v>
      </c>
      <c r="C165" s="58" t="s">
        <v>3</v>
      </c>
      <c r="D165" s="58" t="s">
        <v>155</v>
      </c>
      <c r="E165" s="58" t="s">
        <v>155</v>
      </c>
      <c r="F165" s="58">
        <v>60</v>
      </c>
      <c r="G165" s="58">
        <v>10</v>
      </c>
      <c r="H165" s="58">
        <v>275</v>
      </c>
      <c r="I165" s="58">
        <v>0.49</v>
      </c>
      <c r="J165" s="58">
        <v>10</v>
      </c>
      <c r="K165" s="58">
        <v>360</v>
      </c>
      <c r="L165" s="58">
        <v>60</v>
      </c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</row>
    <row r="166" spans="1:26" ht="14.25" customHeight="1">
      <c r="A166" s="59" t="s">
        <v>2730</v>
      </c>
      <c r="B166" s="58" t="s">
        <v>2549</v>
      </c>
      <c r="C166" s="58" t="s">
        <v>3</v>
      </c>
      <c r="D166" s="58" t="s">
        <v>155</v>
      </c>
      <c r="E166" s="58" t="s">
        <v>155</v>
      </c>
      <c r="F166" s="58">
        <v>60</v>
      </c>
      <c r="G166" s="58">
        <v>10</v>
      </c>
      <c r="H166" s="58">
        <v>275</v>
      </c>
      <c r="I166" s="58">
        <v>0.49</v>
      </c>
      <c r="J166" s="58">
        <v>10</v>
      </c>
      <c r="K166" s="58">
        <v>360</v>
      </c>
      <c r="L166" s="58">
        <v>60</v>
      </c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</row>
    <row r="167" spans="1:26" ht="14.25" customHeight="1">
      <c r="A167" s="59" t="s">
        <v>2731</v>
      </c>
      <c r="B167" s="58" t="s">
        <v>2547</v>
      </c>
      <c r="C167" s="58" t="s">
        <v>3</v>
      </c>
      <c r="D167" s="58" t="s">
        <v>155</v>
      </c>
      <c r="E167" s="58" t="s">
        <v>155</v>
      </c>
      <c r="F167" s="58">
        <v>45</v>
      </c>
      <c r="G167" s="58">
        <v>15</v>
      </c>
      <c r="H167" s="58">
        <v>275</v>
      </c>
      <c r="I167" s="58">
        <v>0.49</v>
      </c>
      <c r="J167" s="58">
        <v>15</v>
      </c>
      <c r="K167" s="58">
        <v>320</v>
      </c>
      <c r="L167" s="58">
        <v>45</v>
      </c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</row>
    <row r="168" spans="1:26" ht="14.25" customHeight="1">
      <c r="A168" s="59" t="s">
        <v>2732</v>
      </c>
      <c r="B168" s="58" t="s">
        <v>2549</v>
      </c>
      <c r="C168" s="58" t="s">
        <v>3</v>
      </c>
      <c r="D168" s="58" t="s">
        <v>155</v>
      </c>
      <c r="E168" s="58" t="s">
        <v>155</v>
      </c>
      <c r="F168" s="58">
        <v>45</v>
      </c>
      <c r="G168" s="58">
        <v>15</v>
      </c>
      <c r="H168" s="58">
        <v>275</v>
      </c>
      <c r="I168" s="58">
        <v>0.49</v>
      </c>
      <c r="J168" s="58">
        <v>15</v>
      </c>
      <c r="K168" s="58">
        <v>320</v>
      </c>
      <c r="L168" s="58">
        <v>45</v>
      </c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</row>
    <row r="169" spans="1:26" ht="14.25" customHeight="1">
      <c r="A169" s="59" t="s">
        <v>2733</v>
      </c>
      <c r="B169" s="58" t="s">
        <v>2547</v>
      </c>
      <c r="C169" s="58" t="s">
        <v>3</v>
      </c>
      <c r="D169" s="58" t="s">
        <v>155</v>
      </c>
      <c r="E169" s="58" t="s">
        <v>155</v>
      </c>
      <c r="F169" s="58">
        <v>50</v>
      </c>
      <c r="G169" s="58">
        <v>15</v>
      </c>
      <c r="H169" s="58">
        <v>275</v>
      </c>
      <c r="I169" s="58">
        <v>0.49</v>
      </c>
      <c r="J169" s="58">
        <v>15</v>
      </c>
      <c r="K169" s="58">
        <v>320</v>
      </c>
      <c r="L169" s="58">
        <v>50</v>
      </c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</row>
    <row r="170" spans="1:26" ht="14.25" customHeight="1">
      <c r="A170" s="59" t="s">
        <v>2734</v>
      </c>
      <c r="B170" s="58" t="s">
        <v>2725</v>
      </c>
      <c r="C170" s="58" t="s">
        <v>3</v>
      </c>
      <c r="D170" s="58" t="s">
        <v>155</v>
      </c>
      <c r="E170" s="58" t="s">
        <v>155</v>
      </c>
      <c r="F170" s="58">
        <v>50</v>
      </c>
      <c r="G170" s="58">
        <v>15</v>
      </c>
      <c r="H170" s="58">
        <v>275</v>
      </c>
      <c r="I170" s="58">
        <v>0.49</v>
      </c>
      <c r="J170" s="58">
        <v>15</v>
      </c>
      <c r="K170" s="58">
        <v>320</v>
      </c>
      <c r="L170" s="58">
        <v>50</v>
      </c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</row>
    <row r="171" spans="1:26" ht="14.25" customHeight="1">
      <c r="A171" s="59" t="s">
        <v>2735</v>
      </c>
      <c r="B171" s="58" t="s">
        <v>2549</v>
      </c>
      <c r="C171" s="58" t="s">
        <v>3</v>
      </c>
      <c r="D171" s="58" t="s">
        <v>155</v>
      </c>
      <c r="E171" s="58" t="s">
        <v>155</v>
      </c>
      <c r="F171" s="58">
        <v>50</v>
      </c>
      <c r="G171" s="58">
        <v>15</v>
      </c>
      <c r="H171" s="58">
        <v>275</v>
      </c>
      <c r="I171" s="58">
        <v>0.49</v>
      </c>
      <c r="J171" s="58">
        <v>15</v>
      </c>
      <c r="K171" s="58">
        <v>320</v>
      </c>
      <c r="L171" s="58">
        <v>50</v>
      </c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</row>
    <row r="172" spans="1:26" ht="14.25" customHeight="1">
      <c r="A172" s="59" t="s">
        <v>2736</v>
      </c>
      <c r="B172" s="58" t="s">
        <v>2547</v>
      </c>
      <c r="C172" s="58" t="s">
        <v>3</v>
      </c>
      <c r="D172" s="58" t="s">
        <v>155</v>
      </c>
      <c r="E172" s="58" t="s">
        <v>155</v>
      </c>
      <c r="F172" s="58">
        <v>50</v>
      </c>
      <c r="G172" s="58">
        <v>15</v>
      </c>
      <c r="H172" s="58">
        <v>280</v>
      </c>
      <c r="I172" s="58">
        <v>0.51</v>
      </c>
      <c r="J172" s="58">
        <v>15</v>
      </c>
      <c r="K172" s="58">
        <v>320</v>
      </c>
      <c r="L172" s="58">
        <v>50</v>
      </c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</row>
    <row r="173" spans="1:26" ht="14.25" customHeight="1">
      <c r="A173" s="59" t="s">
        <v>2737</v>
      </c>
      <c r="B173" s="58" t="s">
        <v>2549</v>
      </c>
      <c r="C173" s="58" t="s">
        <v>3</v>
      </c>
      <c r="D173" s="58" t="s">
        <v>155</v>
      </c>
      <c r="E173" s="58" t="s">
        <v>155</v>
      </c>
      <c r="F173" s="58">
        <v>50</v>
      </c>
      <c r="G173" s="58">
        <v>15</v>
      </c>
      <c r="H173" s="58">
        <v>280</v>
      </c>
      <c r="I173" s="58">
        <v>0.51</v>
      </c>
      <c r="J173" s="58">
        <v>15</v>
      </c>
      <c r="K173" s="58">
        <v>320</v>
      </c>
      <c r="L173" s="58">
        <v>50</v>
      </c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</row>
    <row r="174" spans="1:26" ht="14.25" customHeight="1">
      <c r="A174" s="59" t="s">
        <v>2738</v>
      </c>
      <c r="B174" s="58" t="s">
        <v>2547</v>
      </c>
      <c r="C174" s="58" t="s">
        <v>3</v>
      </c>
      <c r="D174" s="58" t="s">
        <v>155</v>
      </c>
      <c r="E174" s="58" t="s">
        <v>155</v>
      </c>
      <c r="F174" s="58">
        <v>60</v>
      </c>
      <c r="G174" s="58">
        <v>15</v>
      </c>
      <c r="H174" s="58">
        <v>300</v>
      </c>
      <c r="I174" s="58">
        <v>0.56000000000000005</v>
      </c>
      <c r="J174" s="58">
        <v>15</v>
      </c>
      <c r="K174" s="58">
        <v>320</v>
      </c>
      <c r="L174" s="58">
        <v>60</v>
      </c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</row>
    <row r="175" spans="1:26" ht="14.25" customHeight="1">
      <c r="A175" s="59" t="s">
        <v>2739</v>
      </c>
      <c r="B175" s="58" t="s">
        <v>2549</v>
      </c>
      <c r="C175" s="58" t="s">
        <v>3</v>
      </c>
      <c r="D175" s="58" t="s">
        <v>155</v>
      </c>
      <c r="E175" s="58" t="s">
        <v>155</v>
      </c>
      <c r="F175" s="58">
        <v>60</v>
      </c>
      <c r="G175" s="58">
        <v>15</v>
      </c>
      <c r="H175" s="58">
        <v>300</v>
      </c>
      <c r="I175" s="58">
        <v>0.56000000000000005</v>
      </c>
      <c r="J175" s="58">
        <v>15</v>
      </c>
      <c r="K175" s="58">
        <v>320</v>
      </c>
      <c r="L175" s="58">
        <v>60</v>
      </c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</row>
    <row r="176" spans="1:26" ht="14.25" customHeight="1">
      <c r="A176" s="59" t="s">
        <v>2740</v>
      </c>
      <c r="B176" s="58" t="s">
        <v>2547</v>
      </c>
      <c r="C176" s="58" t="s">
        <v>3</v>
      </c>
      <c r="D176" s="58" t="s">
        <v>155</v>
      </c>
      <c r="E176" s="58" t="s">
        <v>155</v>
      </c>
      <c r="F176" s="58">
        <v>60</v>
      </c>
      <c r="G176" s="58">
        <v>15</v>
      </c>
      <c r="H176" s="58">
        <v>250</v>
      </c>
      <c r="I176" s="58">
        <v>0.59</v>
      </c>
      <c r="J176" s="58">
        <v>15</v>
      </c>
      <c r="K176" s="58">
        <v>200</v>
      </c>
      <c r="L176" s="58">
        <v>60</v>
      </c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</row>
    <row r="177" spans="1:26" ht="14.25" customHeight="1">
      <c r="A177" s="59" t="s">
        <v>2741</v>
      </c>
      <c r="B177" s="58" t="s">
        <v>2549</v>
      </c>
      <c r="C177" s="58" t="s">
        <v>3</v>
      </c>
      <c r="D177" s="58" t="s">
        <v>155</v>
      </c>
      <c r="E177" s="58" t="s">
        <v>155</v>
      </c>
      <c r="F177" s="58">
        <v>60</v>
      </c>
      <c r="G177" s="58">
        <v>15</v>
      </c>
      <c r="H177" s="58">
        <v>250</v>
      </c>
      <c r="I177" s="58">
        <v>0.59</v>
      </c>
      <c r="J177" s="58">
        <v>15</v>
      </c>
      <c r="K177" s="58">
        <v>200</v>
      </c>
      <c r="L177" s="58">
        <v>60</v>
      </c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</row>
    <row r="178" spans="1:26" ht="14.25" customHeight="1">
      <c r="A178" s="59" t="s">
        <v>2742</v>
      </c>
      <c r="B178" s="58" t="s">
        <v>2547</v>
      </c>
      <c r="C178" s="58" t="s">
        <v>3</v>
      </c>
      <c r="D178" s="58" t="s">
        <v>155</v>
      </c>
      <c r="E178" s="58" t="s">
        <v>155</v>
      </c>
      <c r="F178" s="58">
        <v>45</v>
      </c>
      <c r="G178" s="58">
        <v>8</v>
      </c>
      <c r="H178" s="58">
        <v>150</v>
      </c>
      <c r="I178" s="58">
        <v>0.5</v>
      </c>
      <c r="J178" s="58">
        <v>8</v>
      </c>
      <c r="K178" s="58">
        <v>250</v>
      </c>
      <c r="L178" s="58">
        <v>45</v>
      </c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</row>
    <row r="179" spans="1:26" ht="14.25" customHeight="1">
      <c r="A179" s="59" t="s">
        <v>2743</v>
      </c>
      <c r="B179" s="58" t="s">
        <v>2549</v>
      </c>
      <c r="C179" s="58" t="s">
        <v>3</v>
      </c>
      <c r="D179" s="58" t="s">
        <v>155</v>
      </c>
      <c r="E179" s="58" t="s">
        <v>155</v>
      </c>
      <c r="F179" s="58">
        <v>45</v>
      </c>
      <c r="G179" s="58">
        <v>8</v>
      </c>
      <c r="H179" s="58">
        <v>150</v>
      </c>
      <c r="I179" s="58">
        <v>0.5</v>
      </c>
      <c r="J179" s="58">
        <v>8</v>
      </c>
      <c r="K179" s="58">
        <v>250</v>
      </c>
      <c r="L179" s="58">
        <v>45</v>
      </c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</row>
    <row r="180" spans="1:26" ht="14.25" customHeight="1">
      <c r="A180" s="59" t="s">
        <v>2744</v>
      </c>
      <c r="B180" s="58" t="s">
        <v>2547</v>
      </c>
      <c r="C180" s="58" t="s">
        <v>3</v>
      </c>
      <c r="D180" s="58" t="s">
        <v>155</v>
      </c>
      <c r="E180" s="58" t="s">
        <v>155</v>
      </c>
      <c r="F180" s="58">
        <v>60</v>
      </c>
      <c r="G180" s="58">
        <v>8</v>
      </c>
      <c r="H180" s="58">
        <v>200</v>
      </c>
      <c r="I180" s="58">
        <v>0.53</v>
      </c>
      <c r="J180" s="58">
        <v>8</v>
      </c>
      <c r="K180" s="58">
        <v>250</v>
      </c>
      <c r="L180" s="58">
        <v>60</v>
      </c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</row>
    <row r="181" spans="1:26" ht="14.25" customHeight="1">
      <c r="A181" s="59" t="s">
        <v>2745</v>
      </c>
      <c r="B181" s="58" t="s">
        <v>2549</v>
      </c>
      <c r="C181" s="58" t="s">
        <v>3</v>
      </c>
      <c r="D181" s="58" t="s">
        <v>155</v>
      </c>
      <c r="E181" s="58" t="s">
        <v>155</v>
      </c>
      <c r="F181" s="58">
        <v>60</v>
      </c>
      <c r="G181" s="58">
        <v>8</v>
      </c>
      <c r="H181" s="58">
        <v>200</v>
      </c>
      <c r="I181" s="58">
        <v>0.53</v>
      </c>
      <c r="J181" s="58">
        <v>8</v>
      </c>
      <c r="K181" s="58">
        <v>250</v>
      </c>
      <c r="L181" s="58">
        <v>60</v>
      </c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</row>
    <row r="182" spans="1:26" ht="14.25" customHeight="1">
      <c r="A182" s="59" t="s">
        <v>2746</v>
      </c>
      <c r="B182" s="58" t="s">
        <v>2547</v>
      </c>
      <c r="C182" s="58" t="s">
        <v>3</v>
      </c>
      <c r="D182" s="58" t="s">
        <v>155</v>
      </c>
      <c r="E182" s="58" t="s">
        <v>155</v>
      </c>
      <c r="F182" s="58">
        <v>60</v>
      </c>
      <c r="G182" s="58">
        <v>8</v>
      </c>
      <c r="H182" s="58">
        <v>150</v>
      </c>
      <c r="I182" s="58">
        <v>0.55000000000000004</v>
      </c>
      <c r="J182" s="58">
        <v>8</v>
      </c>
      <c r="K182" s="58">
        <v>220</v>
      </c>
      <c r="L182" s="58">
        <v>60</v>
      </c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</row>
    <row r="183" spans="1:26" ht="14.25" customHeight="1">
      <c r="A183" s="59" t="s">
        <v>2747</v>
      </c>
      <c r="B183" s="58" t="s">
        <v>2549</v>
      </c>
      <c r="C183" s="58" t="s">
        <v>3</v>
      </c>
      <c r="D183" s="58" t="s">
        <v>155</v>
      </c>
      <c r="E183" s="58" t="s">
        <v>155</v>
      </c>
      <c r="F183" s="58">
        <v>60</v>
      </c>
      <c r="G183" s="58">
        <v>8</v>
      </c>
      <c r="H183" s="58">
        <v>150</v>
      </c>
      <c r="I183" s="58">
        <v>0.55000000000000004</v>
      </c>
      <c r="J183" s="58">
        <v>8</v>
      </c>
      <c r="K183" s="58">
        <v>220</v>
      </c>
      <c r="L183" s="58">
        <v>60</v>
      </c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</row>
    <row r="184" spans="1:26" ht="14.25" customHeight="1">
      <c r="A184" s="59" t="s">
        <v>2748</v>
      </c>
      <c r="B184" s="58" t="s">
        <v>2547</v>
      </c>
      <c r="C184" s="58" t="s">
        <v>3</v>
      </c>
      <c r="D184" s="58" t="s">
        <v>155</v>
      </c>
      <c r="E184" s="58" t="s">
        <v>155</v>
      </c>
      <c r="F184" s="58">
        <v>100</v>
      </c>
      <c r="G184" s="58">
        <v>10</v>
      </c>
      <c r="H184" s="58">
        <v>150</v>
      </c>
      <c r="I184" s="58">
        <v>0.67</v>
      </c>
      <c r="J184" s="58">
        <v>10</v>
      </c>
      <c r="K184" s="58">
        <v>60</v>
      </c>
      <c r="L184" s="58">
        <v>100</v>
      </c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</row>
    <row r="185" spans="1:26" ht="14.25" customHeight="1">
      <c r="A185" s="59" t="s">
        <v>2749</v>
      </c>
      <c r="B185" s="58" t="s">
        <v>2549</v>
      </c>
      <c r="C185" s="58" t="s">
        <v>3</v>
      </c>
      <c r="D185" s="58" t="s">
        <v>155</v>
      </c>
      <c r="E185" s="58" t="s">
        <v>155</v>
      </c>
      <c r="F185" s="58">
        <v>100</v>
      </c>
      <c r="G185" s="58">
        <v>10</v>
      </c>
      <c r="H185" s="58">
        <v>150</v>
      </c>
      <c r="I185" s="58">
        <v>0.67</v>
      </c>
      <c r="J185" s="58">
        <v>10</v>
      </c>
      <c r="K185" s="58">
        <v>60</v>
      </c>
      <c r="L185" s="58">
        <v>100</v>
      </c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</row>
    <row r="186" spans="1:26" ht="14.25" customHeight="1">
      <c r="A186" s="59" t="s">
        <v>2750</v>
      </c>
      <c r="B186" s="58" t="s">
        <v>2547</v>
      </c>
      <c r="C186" s="58" t="s">
        <v>3</v>
      </c>
      <c r="D186" s="58" t="s">
        <v>155</v>
      </c>
      <c r="E186" s="58" t="s">
        <v>155</v>
      </c>
      <c r="F186" s="58">
        <v>120</v>
      </c>
      <c r="G186" s="58">
        <v>10</v>
      </c>
      <c r="H186" s="58">
        <v>150</v>
      </c>
      <c r="I186" s="58">
        <v>0.8</v>
      </c>
      <c r="J186" s="58">
        <v>10</v>
      </c>
      <c r="K186" s="58">
        <v>25</v>
      </c>
      <c r="L186" s="58">
        <v>120</v>
      </c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</row>
    <row r="187" spans="1:26" ht="14.25" customHeight="1">
      <c r="A187" s="59" t="s">
        <v>2751</v>
      </c>
      <c r="B187" s="58" t="s">
        <v>2549</v>
      </c>
      <c r="C187" s="58" t="s">
        <v>3</v>
      </c>
      <c r="D187" s="58" t="s">
        <v>155</v>
      </c>
      <c r="E187" s="58" t="s">
        <v>155</v>
      </c>
      <c r="F187" s="58">
        <v>120</v>
      </c>
      <c r="G187" s="58">
        <v>10</v>
      </c>
      <c r="H187" s="58">
        <v>150</v>
      </c>
      <c r="I187" s="58">
        <v>0.8</v>
      </c>
      <c r="J187" s="58">
        <v>10</v>
      </c>
      <c r="K187" s="58">
        <v>25</v>
      </c>
      <c r="L187" s="58">
        <v>120</v>
      </c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</row>
    <row r="188" spans="1:26" ht="14.25" customHeight="1">
      <c r="A188" s="59" t="s">
        <v>2752</v>
      </c>
      <c r="B188" s="58" t="s">
        <v>2547</v>
      </c>
      <c r="C188" s="58" t="s">
        <v>3</v>
      </c>
      <c r="D188" s="58" t="s">
        <v>155</v>
      </c>
      <c r="E188" s="58" t="s">
        <v>155</v>
      </c>
      <c r="F188" s="58">
        <v>100</v>
      </c>
      <c r="G188" s="58">
        <v>12</v>
      </c>
      <c r="H188" s="58">
        <v>200</v>
      </c>
      <c r="I188" s="58">
        <v>0.67</v>
      </c>
      <c r="J188" s="58">
        <v>12</v>
      </c>
      <c r="K188" s="58">
        <v>100</v>
      </c>
      <c r="L188" s="58">
        <v>100</v>
      </c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</row>
    <row r="189" spans="1:26" ht="14.25" customHeight="1">
      <c r="A189" s="59" t="s">
        <v>2753</v>
      </c>
      <c r="B189" s="58" t="s">
        <v>2549</v>
      </c>
      <c r="C189" s="58" t="s">
        <v>3</v>
      </c>
      <c r="D189" s="58" t="s">
        <v>155</v>
      </c>
      <c r="E189" s="58" t="s">
        <v>155</v>
      </c>
      <c r="F189" s="58">
        <v>100</v>
      </c>
      <c r="G189" s="58">
        <v>12</v>
      </c>
      <c r="H189" s="58">
        <v>200</v>
      </c>
      <c r="I189" s="58">
        <v>0.67</v>
      </c>
      <c r="J189" s="58">
        <v>12</v>
      </c>
      <c r="K189" s="58">
        <v>100</v>
      </c>
      <c r="L189" s="58">
        <v>100</v>
      </c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</row>
    <row r="190" spans="1:26" ht="14.25" customHeight="1">
      <c r="A190" s="59" t="s">
        <v>2754</v>
      </c>
      <c r="B190" s="58" t="s">
        <v>2547</v>
      </c>
      <c r="C190" s="58" t="s">
        <v>3</v>
      </c>
      <c r="D190" s="58" t="s">
        <v>155</v>
      </c>
      <c r="E190" s="58" t="s">
        <v>155</v>
      </c>
      <c r="F190" s="58">
        <v>120</v>
      </c>
      <c r="G190" s="58">
        <v>12</v>
      </c>
      <c r="H190" s="58">
        <v>200</v>
      </c>
      <c r="I190" s="58">
        <v>0.79</v>
      </c>
      <c r="J190" s="58">
        <v>12</v>
      </c>
      <c r="K190" s="58">
        <v>25</v>
      </c>
      <c r="L190" s="58">
        <v>120</v>
      </c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</row>
    <row r="191" spans="1:26" ht="14.25" customHeight="1">
      <c r="A191" s="59" t="s">
        <v>2755</v>
      </c>
      <c r="B191" s="58" t="s">
        <v>2549</v>
      </c>
      <c r="C191" s="58" t="s">
        <v>3</v>
      </c>
      <c r="D191" s="58" t="s">
        <v>155</v>
      </c>
      <c r="E191" s="58" t="s">
        <v>155</v>
      </c>
      <c r="F191" s="58">
        <v>120</v>
      </c>
      <c r="G191" s="58">
        <v>12</v>
      </c>
      <c r="H191" s="58">
        <v>200</v>
      </c>
      <c r="I191" s="58">
        <v>0.79</v>
      </c>
      <c r="J191" s="58">
        <v>12</v>
      </c>
      <c r="K191" s="58">
        <v>25</v>
      </c>
      <c r="L191" s="58">
        <v>120</v>
      </c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</row>
    <row r="192" spans="1:26" ht="14.25" customHeight="1">
      <c r="A192" s="59" t="s">
        <v>2756</v>
      </c>
      <c r="B192" s="58" t="s">
        <v>2547</v>
      </c>
      <c r="C192" s="58" t="s">
        <v>3</v>
      </c>
      <c r="D192" s="58" t="s">
        <v>155</v>
      </c>
      <c r="E192" s="58" t="s">
        <v>155</v>
      </c>
      <c r="F192" s="58">
        <v>100</v>
      </c>
      <c r="G192" s="58">
        <v>15</v>
      </c>
      <c r="H192" s="58">
        <v>250</v>
      </c>
      <c r="I192" s="58">
        <v>0.66</v>
      </c>
      <c r="J192" s="58">
        <v>15</v>
      </c>
      <c r="K192" s="58">
        <v>80</v>
      </c>
      <c r="L192" s="58">
        <v>100</v>
      </c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</row>
    <row r="193" spans="1:26" ht="14.25" customHeight="1">
      <c r="A193" s="59" t="s">
        <v>2757</v>
      </c>
      <c r="B193" s="58" t="s">
        <v>2549</v>
      </c>
      <c r="C193" s="58" t="s">
        <v>3</v>
      </c>
      <c r="D193" s="58" t="s">
        <v>155</v>
      </c>
      <c r="E193" s="58" t="s">
        <v>155</v>
      </c>
      <c r="F193" s="58">
        <v>100</v>
      </c>
      <c r="G193" s="58">
        <v>15</v>
      </c>
      <c r="H193" s="58">
        <v>250</v>
      </c>
      <c r="I193" s="58">
        <v>0.66</v>
      </c>
      <c r="J193" s="58">
        <v>15</v>
      </c>
      <c r="K193" s="58">
        <v>80</v>
      </c>
      <c r="L193" s="58">
        <v>100</v>
      </c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</row>
    <row r="194" spans="1:26" ht="14.25" customHeight="1">
      <c r="A194" s="59" t="s">
        <v>2758</v>
      </c>
      <c r="B194" s="58" t="s">
        <v>2547</v>
      </c>
      <c r="C194" s="58" t="s">
        <v>3</v>
      </c>
      <c r="D194" s="58" t="s">
        <v>155</v>
      </c>
      <c r="E194" s="58" t="s">
        <v>155</v>
      </c>
      <c r="F194" s="58">
        <v>120</v>
      </c>
      <c r="G194" s="58">
        <v>15</v>
      </c>
      <c r="H194" s="58">
        <v>250</v>
      </c>
      <c r="I194" s="58">
        <v>0.79</v>
      </c>
      <c r="J194" s="58">
        <v>15</v>
      </c>
      <c r="K194" s="58">
        <v>35</v>
      </c>
      <c r="L194" s="58">
        <v>120</v>
      </c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</row>
    <row r="195" spans="1:26" ht="14.25" customHeight="1">
      <c r="A195" s="59" t="s">
        <v>2759</v>
      </c>
      <c r="B195" s="58" t="s">
        <v>2549</v>
      </c>
      <c r="C195" s="58" t="s">
        <v>3</v>
      </c>
      <c r="D195" s="58" t="s">
        <v>155</v>
      </c>
      <c r="E195" s="58" t="s">
        <v>155</v>
      </c>
      <c r="F195" s="58">
        <v>120</v>
      </c>
      <c r="G195" s="58">
        <v>15</v>
      </c>
      <c r="H195" s="58">
        <v>250</v>
      </c>
      <c r="I195" s="58">
        <v>0.79</v>
      </c>
      <c r="J195" s="58">
        <v>15</v>
      </c>
      <c r="K195" s="58">
        <v>35</v>
      </c>
      <c r="L195" s="58">
        <v>120</v>
      </c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</row>
    <row r="196" spans="1:26" ht="14.25" customHeight="1">
      <c r="A196" s="59" t="s">
        <v>2760</v>
      </c>
      <c r="B196" s="58" t="s">
        <v>2547</v>
      </c>
      <c r="C196" s="58" t="s">
        <v>3</v>
      </c>
      <c r="D196" s="58" t="s">
        <v>155</v>
      </c>
      <c r="E196" s="58" t="s">
        <v>155</v>
      </c>
      <c r="F196" s="58">
        <v>60</v>
      </c>
      <c r="G196" s="58">
        <v>15</v>
      </c>
      <c r="H196" s="58">
        <v>300</v>
      </c>
      <c r="I196" s="58">
        <v>0.51</v>
      </c>
      <c r="J196" s="58">
        <v>15</v>
      </c>
      <c r="K196" s="58">
        <v>250</v>
      </c>
      <c r="L196" s="58">
        <v>60</v>
      </c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</row>
    <row r="197" spans="1:26" ht="14.25" customHeight="1">
      <c r="A197" s="59" t="s">
        <v>2761</v>
      </c>
      <c r="B197" s="58" t="s">
        <v>2549</v>
      </c>
      <c r="C197" s="58" t="s">
        <v>3</v>
      </c>
      <c r="D197" s="58" t="s">
        <v>155</v>
      </c>
      <c r="E197" s="58" t="s">
        <v>155</v>
      </c>
      <c r="F197" s="58">
        <v>60</v>
      </c>
      <c r="G197" s="58">
        <v>15</v>
      </c>
      <c r="H197" s="58">
        <v>300</v>
      </c>
      <c r="I197" s="58">
        <v>0.51</v>
      </c>
      <c r="J197" s="58">
        <v>15</v>
      </c>
      <c r="K197" s="58">
        <v>250</v>
      </c>
      <c r="L197" s="58">
        <v>60</v>
      </c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</row>
    <row r="198" spans="1:26" ht="14.25" customHeight="1">
      <c r="A198" s="59" t="s">
        <v>2762</v>
      </c>
      <c r="B198" s="58" t="s">
        <v>2547</v>
      </c>
      <c r="C198" s="58" t="s">
        <v>3</v>
      </c>
      <c r="D198" s="58" t="s">
        <v>155</v>
      </c>
      <c r="E198" s="58" t="s">
        <v>155</v>
      </c>
      <c r="F198" s="58">
        <v>80</v>
      </c>
      <c r="G198" s="58">
        <v>15</v>
      </c>
      <c r="H198" s="58">
        <v>250</v>
      </c>
      <c r="I198" s="58">
        <v>0.72</v>
      </c>
      <c r="J198" s="58">
        <v>15</v>
      </c>
      <c r="K198" s="58">
        <v>100</v>
      </c>
      <c r="L198" s="58">
        <v>80</v>
      </c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</row>
    <row r="199" spans="1:26" ht="14.25" customHeight="1">
      <c r="A199" s="59" t="s">
        <v>2763</v>
      </c>
      <c r="B199" s="58" t="s">
        <v>2547</v>
      </c>
      <c r="C199" s="58" t="s">
        <v>3</v>
      </c>
      <c r="D199" s="58" t="s">
        <v>155</v>
      </c>
      <c r="E199" s="58" t="s">
        <v>155</v>
      </c>
      <c r="F199" s="58">
        <v>100</v>
      </c>
      <c r="G199" s="58">
        <v>20</v>
      </c>
      <c r="H199" s="58">
        <v>250</v>
      </c>
      <c r="I199" s="58">
        <v>0.66</v>
      </c>
      <c r="J199" s="58">
        <v>20</v>
      </c>
      <c r="K199" s="58">
        <v>80</v>
      </c>
      <c r="L199" s="58">
        <v>100</v>
      </c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</row>
    <row r="200" spans="1:26" ht="14.25" customHeight="1">
      <c r="A200" s="59" t="s">
        <v>2764</v>
      </c>
      <c r="B200" s="58" t="s">
        <v>2725</v>
      </c>
      <c r="C200" s="58" t="s">
        <v>4</v>
      </c>
      <c r="D200" s="58" t="s">
        <v>155</v>
      </c>
      <c r="E200" s="58" t="s">
        <v>155</v>
      </c>
      <c r="F200" s="58">
        <v>100</v>
      </c>
      <c r="G200" s="58">
        <v>20</v>
      </c>
      <c r="H200" s="58">
        <v>250</v>
      </c>
      <c r="I200" s="58">
        <v>0.66</v>
      </c>
      <c r="J200" s="58">
        <v>20</v>
      </c>
      <c r="K200" s="58">
        <v>80</v>
      </c>
      <c r="L200" s="58">
        <v>100</v>
      </c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</row>
    <row r="201" spans="1:26" ht="14.25" customHeight="1">
      <c r="A201" s="59" t="s">
        <v>2765</v>
      </c>
      <c r="B201" s="58" t="s">
        <v>2549</v>
      </c>
      <c r="C201" s="58" t="s">
        <v>3</v>
      </c>
      <c r="D201" s="58" t="s">
        <v>155</v>
      </c>
      <c r="E201" s="58" t="s">
        <v>155</v>
      </c>
      <c r="F201" s="58">
        <v>100</v>
      </c>
      <c r="G201" s="58">
        <v>20</v>
      </c>
      <c r="H201" s="58">
        <v>250</v>
      </c>
      <c r="I201" s="58">
        <v>0.66</v>
      </c>
      <c r="J201" s="58">
        <v>20</v>
      </c>
      <c r="K201" s="58">
        <v>80</v>
      </c>
      <c r="L201" s="58">
        <v>100</v>
      </c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</row>
    <row r="202" spans="1:26" ht="14.25" customHeight="1">
      <c r="A202" s="59" t="s">
        <v>2766</v>
      </c>
      <c r="B202" s="58" t="s">
        <v>2547</v>
      </c>
      <c r="C202" s="58" t="s">
        <v>3</v>
      </c>
      <c r="D202" s="58" t="s">
        <v>155</v>
      </c>
      <c r="E202" s="58" t="s">
        <v>155</v>
      </c>
      <c r="F202" s="58">
        <v>120</v>
      </c>
      <c r="G202" s="58">
        <v>20</v>
      </c>
      <c r="H202" s="58">
        <v>250</v>
      </c>
      <c r="I202" s="58">
        <v>0.79</v>
      </c>
      <c r="J202" s="58">
        <v>20</v>
      </c>
      <c r="K202" s="58">
        <v>35</v>
      </c>
      <c r="L202" s="58">
        <v>120</v>
      </c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</row>
    <row r="203" spans="1:26" ht="14.25" customHeight="1">
      <c r="A203" s="59" t="s">
        <v>2767</v>
      </c>
      <c r="B203" s="58" t="s">
        <v>2549</v>
      </c>
      <c r="C203" s="58" t="s">
        <v>3</v>
      </c>
      <c r="D203" s="58" t="s">
        <v>155</v>
      </c>
      <c r="E203" s="58" t="s">
        <v>155</v>
      </c>
      <c r="F203" s="58">
        <v>120</v>
      </c>
      <c r="G203" s="58">
        <v>20</v>
      </c>
      <c r="H203" s="58">
        <v>250</v>
      </c>
      <c r="I203" s="58">
        <v>0.79</v>
      </c>
      <c r="J203" s="58">
        <v>20</v>
      </c>
      <c r="K203" s="58">
        <v>35</v>
      </c>
      <c r="L203" s="58">
        <v>120</v>
      </c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</row>
    <row r="204" spans="1:26" ht="14.25" customHeight="1">
      <c r="A204" s="59" t="s">
        <v>2768</v>
      </c>
      <c r="B204" s="58" t="s">
        <v>2547</v>
      </c>
      <c r="C204" s="58" t="s">
        <v>3</v>
      </c>
      <c r="D204" s="58" t="s">
        <v>155</v>
      </c>
      <c r="E204" s="58" t="s">
        <v>155</v>
      </c>
      <c r="F204" s="58">
        <v>60</v>
      </c>
      <c r="G204" s="58">
        <v>20</v>
      </c>
      <c r="H204" s="58">
        <v>300</v>
      </c>
      <c r="I204" s="58">
        <v>0.55000000000000004</v>
      </c>
      <c r="J204" s="58">
        <v>20</v>
      </c>
      <c r="K204" s="58">
        <v>150</v>
      </c>
      <c r="L204" s="58">
        <v>60</v>
      </c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</row>
    <row r="205" spans="1:26" ht="14.25" customHeight="1">
      <c r="A205" s="59" t="s">
        <v>2769</v>
      </c>
      <c r="B205" s="58" t="s">
        <v>2549</v>
      </c>
      <c r="C205" s="58" t="s">
        <v>3</v>
      </c>
      <c r="D205" s="58" t="s">
        <v>155</v>
      </c>
      <c r="E205" s="58" t="s">
        <v>155</v>
      </c>
      <c r="F205" s="58">
        <v>60</v>
      </c>
      <c r="G205" s="58">
        <v>20</v>
      </c>
      <c r="H205" s="58">
        <v>300</v>
      </c>
      <c r="I205" s="58">
        <v>0.55000000000000004</v>
      </c>
      <c r="J205" s="58">
        <v>20</v>
      </c>
      <c r="K205" s="58">
        <v>150</v>
      </c>
      <c r="L205" s="58">
        <v>60</v>
      </c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</row>
    <row r="206" spans="1:26" ht="14.25" customHeight="1">
      <c r="A206" s="59" t="s">
        <v>2770</v>
      </c>
      <c r="B206" s="58" t="s">
        <v>2547</v>
      </c>
      <c r="C206" s="58" t="s">
        <v>3</v>
      </c>
      <c r="D206" s="58" t="s">
        <v>155</v>
      </c>
      <c r="E206" s="58" t="s">
        <v>155</v>
      </c>
      <c r="F206" s="58">
        <v>100</v>
      </c>
      <c r="G206" s="58">
        <v>8</v>
      </c>
      <c r="H206" s="58">
        <v>150</v>
      </c>
      <c r="I206" s="58">
        <v>0.67</v>
      </c>
      <c r="J206" s="58">
        <v>8</v>
      </c>
      <c r="K206" s="58">
        <v>50</v>
      </c>
      <c r="L206" s="58">
        <v>100</v>
      </c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</row>
    <row r="207" spans="1:26" ht="14.25" customHeight="1">
      <c r="A207" s="59" t="s">
        <v>2771</v>
      </c>
      <c r="B207" s="58" t="s">
        <v>2549</v>
      </c>
      <c r="C207" s="58" t="s">
        <v>3</v>
      </c>
      <c r="D207" s="58" t="s">
        <v>155</v>
      </c>
      <c r="E207" s="58" t="s">
        <v>155</v>
      </c>
      <c r="F207" s="58">
        <v>100</v>
      </c>
      <c r="G207" s="58">
        <v>8</v>
      </c>
      <c r="H207" s="58">
        <v>150</v>
      </c>
      <c r="I207" s="58">
        <v>0.67</v>
      </c>
      <c r="J207" s="58">
        <v>8</v>
      </c>
      <c r="K207" s="58">
        <v>50</v>
      </c>
      <c r="L207" s="58">
        <v>100</v>
      </c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</row>
    <row r="208" spans="1:26" ht="14.25" customHeight="1">
      <c r="A208" s="59" t="s">
        <v>2772</v>
      </c>
      <c r="B208" s="58" t="s">
        <v>1777</v>
      </c>
      <c r="C208" s="58" t="s">
        <v>3</v>
      </c>
      <c r="D208" s="58" t="s">
        <v>155</v>
      </c>
      <c r="E208" s="58" t="s">
        <v>155</v>
      </c>
      <c r="F208" s="58">
        <v>45</v>
      </c>
      <c r="G208" s="58">
        <v>3</v>
      </c>
      <c r="H208" s="58">
        <v>80</v>
      </c>
      <c r="I208" s="58">
        <v>0.47</v>
      </c>
      <c r="J208" s="58">
        <v>3</v>
      </c>
      <c r="K208" s="58">
        <v>60</v>
      </c>
      <c r="L208" s="58">
        <v>45</v>
      </c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</row>
    <row r="209" spans="1:26" ht="14.25" customHeight="1">
      <c r="A209" s="59" t="s">
        <v>2773</v>
      </c>
      <c r="B209" s="58" t="s">
        <v>1777</v>
      </c>
      <c r="C209" s="58" t="s">
        <v>3</v>
      </c>
      <c r="D209" s="58" t="s">
        <v>155</v>
      </c>
      <c r="E209" s="58" t="s">
        <v>155</v>
      </c>
      <c r="F209" s="58">
        <v>60</v>
      </c>
      <c r="G209" s="58">
        <v>3</v>
      </c>
      <c r="H209" s="58">
        <v>80</v>
      </c>
      <c r="I209" s="58">
        <v>0.5</v>
      </c>
      <c r="J209" s="58">
        <v>3</v>
      </c>
      <c r="K209" s="58">
        <v>220</v>
      </c>
      <c r="L209" s="58">
        <v>60</v>
      </c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</row>
    <row r="210" spans="1:26" ht="14.25" customHeight="1">
      <c r="A210" s="75"/>
      <c r="B210" s="58"/>
      <c r="C210" s="58"/>
      <c r="D210" s="58"/>
      <c r="E210" s="58"/>
      <c r="F210" s="58"/>
      <c r="G210" s="58"/>
      <c r="H210" s="58"/>
      <c r="I210" s="58"/>
      <c r="J210" s="58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</row>
    <row r="211" spans="1:26" ht="14.25" customHeight="1">
      <c r="A211" s="75"/>
      <c r="B211" s="58"/>
      <c r="C211" s="58"/>
      <c r="D211" s="58"/>
      <c r="E211" s="58"/>
      <c r="F211" s="58"/>
      <c r="G211" s="58"/>
      <c r="H211" s="58"/>
      <c r="I211" s="58"/>
      <c r="J211" s="58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</row>
    <row r="212" spans="1:26" ht="14.25" customHeight="1">
      <c r="A212" s="75"/>
      <c r="B212" s="58"/>
      <c r="C212" s="58"/>
      <c r="D212" s="58"/>
      <c r="E212" s="58"/>
      <c r="F212" s="58"/>
      <c r="G212" s="58"/>
      <c r="H212" s="58"/>
      <c r="I212" s="58"/>
      <c r="J212" s="58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</row>
    <row r="213" spans="1:26" ht="14.25" customHeight="1">
      <c r="A213" s="75"/>
      <c r="B213" s="58"/>
      <c r="C213" s="58"/>
      <c r="D213" s="58"/>
      <c r="E213" s="58"/>
      <c r="F213" s="58"/>
      <c r="G213" s="58"/>
      <c r="H213" s="58"/>
      <c r="I213" s="58"/>
      <c r="J213" s="58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</row>
    <row r="214" spans="1:26" ht="14.25" customHeight="1">
      <c r="A214" s="75"/>
      <c r="B214" s="58"/>
      <c r="C214" s="58"/>
      <c r="D214" s="58"/>
      <c r="E214" s="58"/>
      <c r="F214" s="58"/>
      <c r="G214" s="58"/>
      <c r="H214" s="58"/>
      <c r="I214" s="58"/>
      <c r="J214" s="58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</row>
    <row r="215" spans="1:26" ht="14.25" customHeight="1">
      <c r="A215" s="75"/>
      <c r="B215" s="58"/>
      <c r="C215" s="58"/>
      <c r="D215" s="58"/>
      <c r="E215" s="58"/>
      <c r="F215" s="58"/>
      <c r="G215" s="58"/>
      <c r="H215" s="58"/>
      <c r="I215" s="58"/>
      <c r="J215" s="58"/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</row>
    <row r="216" spans="1:26" ht="14.25" customHeight="1">
      <c r="A216" s="75"/>
      <c r="B216" s="58"/>
      <c r="C216" s="58"/>
      <c r="D216" s="58"/>
      <c r="E216" s="58"/>
      <c r="F216" s="58"/>
      <c r="G216" s="58"/>
      <c r="H216" s="58"/>
      <c r="I216" s="58"/>
      <c r="J216" s="58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</row>
    <row r="217" spans="1:26" ht="14.25" customHeight="1">
      <c r="A217" s="75"/>
      <c r="B217" s="58"/>
      <c r="C217" s="58"/>
      <c r="D217" s="58"/>
      <c r="E217" s="58"/>
      <c r="F217" s="58"/>
      <c r="G217" s="58"/>
      <c r="H217" s="58"/>
      <c r="I217" s="58"/>
      <c r="J217" s="58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</row>
    <row r="218" spans="1:26" ht="14.25" customHeight="1">
      <c r="A218" s="75"/>
      <c r="B218" s="58"/>
      <c r="C218" s="58"/>
      <c r="D218" s="58"/>
      <c r="E218" s="58"/>
      <c r="F218" s="58"/>
      <c r="G218" s="58"/>
      <c r="H218" s="58"/>
      <c r="I218" s="58"/>
      <c r="J218" s="58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</row>
    <row r="219" spans="1:26" ht="14.25" customHeight="1">
      <c r="A219" s="75"/>
      <c r="B219" s="58"/>
      <c r="C219" s="58"/>
      <c r="D219" s="58"/>
      <c r="E219" s="58"/>
      <c r="F219" s="58"/>
      <c r="G219" s="58"/>
      <c r="H219" s="58"/>
      <c r="I219" s="58"/>
      <c r="J219" s="58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</row>
    <row r="220" spans="1:26" ht="14.25" customHeight="1">
      <c r="A220" s="75"/>
      <c r="B220" s="58"/>
      <c r="C220" s="58"/>
      <c r="D220" s="58"/>
      <c r="E220" s="58"/>
      <c r="F220" s="58"/>
      <c r="G220" s="58"/>
      <c r="H220" s="58"/>
      <c r="I220" s="58"/>
      <c r="J220" s="58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</row>
    <row r="221" spans="1:26" ht="14.25" customHeight="1">
      <c r="A221" s="75"/>
      <c r="B221" s="58"/>
      <c r="C221" s="58"/>
      <c r="D221" s="58"/>
      <c r="E221" s="58"/>
      <c r="F221" s="58"/>
      <c r="G221" s="58"/>
      <c r="H221" s="58"/>
      <c r="I221" s="58"/>
      <c r="J221" s="58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</row>
    <row r="222" spans="1:26" ht="14.25" customHeight="1">
      <c r="A222" s="75"/>
      <c r="B222" s="58"/>
      <c r="C222" s="58"/>
      <c r="D222" s="58"/>
      <c r="E222" s="58"/>
      <c r="F222" s="58"/>
      <c r="G222" s="58"/>
      <c r="H222" s="58"/>
      <c r="I222" s="58"/>
      <c r="J222" s="58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</row>
    <row r="223" spans="1:26" ht="14.25" customHeight="1">
      <c r="A223" s="75"/>
      <c r="B223" s="58"/>
      <c r="C223" s="58"/>
      <c r="D223" s="58"/>
      <c r="E223" s="58"/>
      <c r="F223" s="58"/>
      <c r="G223" s="58"/>
      <c r="H223" s="58"/>
      <c r="I223" s="58"/>
      <c r="J223" s="58"/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</row>
    <row r="224" spans="1:26" ht="14.25" customHeight="1">
      <c r="A224" s="75"/>
      <c r="B224" s="58"/>
      <c r="C224" s="58"/>
      <c r="D224" s="58"/>
      <c r="E224" s="58"/>
      <c r="F224" s="58"/>
      <c r="G224" s="58"/>
      <c r="H224" s="58"/>
      <c r="I224" s="58"/>
      <c r="J224" s="58"/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</row>
    <row r="225" spans="1:26" ht="14.25" customHeight="1">
      <c r="A225" s="75"/>
      <c r="B225" s="58"/>
      <c r="C225" s="58"/>
      <c r="D225" s="58"/>
      <c r="E225" s="58"/>
      <c r="F225" s="58"/>
      <c r="G225" s="58"/>
      <c r="H225" s="58"/>
      <c r="I225" s="58"/>
      <c r="J225" s="58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</row>
    <row r="226" spans="1:26" ht="14.25" customHeight="1">
      <c r="A226" s="75"/>
      <c r="B226" s="58"/>
      <c r="C226" s="58"/>
      <c r="D226" s="58"/>
      <c r="E226" s="58"/>
      <c r="F226" s="58"/>
      <c r="G226" s="58"/>
      <c r="H226" s="58"/>
      <c r="I226" s="58"/>
      <c r="J226" s="58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</row>
    <row r="227" spans="1:26" ht="14.25" customHeight="1">
      <c r="A227" s="75"/>
      <c r="B227" s="58"/>
      <c r="C227" s="58"/>
      <c r="D227" s="58"/>
      <c r="E227" s="58"/>
      <c r="F227" s="58"/>
      <c r="G227" s="58"/>
      <c r="H227" s="58"/>
      <c r="I227" s="58"/>
      <c r="J227" s="58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</row>
    <row r="228" spans="1:26" ht="14.25" customHeight="1">
      <c r="A228" s="75"/>
      <c r="B228" s="58"/>
      <c r="C228" s="58"/>
      <c r="D228" s="58"/>
      <c r="E228" s="58"/>
      <c r="F228" s="58"/>
      <c r="G228" s="58"/>
      <c r="H228" s="58"/>
      <c r="I228" s="58"/>
      <c r="J228" s="58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</row>
    <row r="229" spans="1:26" ht="14.25" customHeight="1">
      <c r="A229" s="75"/>
      <c r="B229" s="58"/>
      <c r="C229" s="58"/>
      <c r="D229" s="58"/>
      <c r="E229" s="58"/>
      <c r="F229" s="58"/>
      <c r="G229" s="58"/>
      <c r="H229" s="58"/>
      <c r="I229" s="58"/>
      <c r="J229" s="58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</row>
    <row r="230" spans="1:26" ht="14.25" customHeight="1">
      <c r="A230" s="75"/>
      <c r="B230" s="58"/>
      <c r="C230" s="58"/>
      <c r="D230" s="58"/>
      <c r="E230" s="58"/>
      <c r="F230" s="58"/>
      <c r="G230" s="58"/>
      <c r="H230" s="58"/>
      <c r="I230" s="58"/>
      <c r="J230" s="58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</row>
    <row r="231" spans="1:26" ht="14.25" customHeight="1">
      <c r="A231" s="75"/>
      <c r="B231" s="58"/>
      <c r="C231" s="58"/>
      <c r="D231" s="58"/>
      <c r="E231" s="58"/>
      <c r="F231" s="58"/>
      <c r="G231" s="58"/>
      <c r="H231" s="58"/>
      <c r="I231" s="58"/>
      <c r="J231" s="58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</row>
    <row r="232" spans="1:26" ht="14.25" customHeight="1">
      <c r="A232" s="75"/>
      <c r="B232" s="58"/>
      <c r="C232" s="58"/>
      <c r="D232" s="58"/>
      <c r="E232" s="58"/>
      <c r="F232" s="58"/>
      <c r="G232" s="58"/>
      <c r="H232" s="58"/>
      <c r="I232" s="58"/>
      <c r="J232" s="58"/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</row>
    <row r="233" spans="1:26" ht="14.25" customHeight="1">
      <c r="A233" s="75"/>
      <c r="B233" s="58"/>
      <c r="C233" s="58"/>
      <c r="D233" s="58"/>
      <c r="E233" s="58"/>
      <c r="F233" s="58"/>
      <c r="G233" s="58"/>
      <c r="H233" s="58"/>
      <c r="I233" s="58"/>
      <c r="J233" s="58"/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</row>
    <row r="234" spans="1:26" ht="14.25" customHeight="1">
      <c r="A234" s="75"/>
      <c r="B234" s="58"/>
      <c r="C234" s="58"/>
      <c r="D234" s="58"/>
      <c r="E234" s="58"/>
      <c r="F234" s="58"/>
      <c r="G234" s="58"/>
      <c r="H234" s="58"/>
      <c r="I234" s="58"/>
      <c r="J234" s="58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</row>
    <row r="235" spans="1:26" ht="14.25" customHeight="1">
      <c r="A235" s="48"/>
      <c r="B235" s="48"/>
      <c r="C235" s="48"/>
      <c r="D235" s="48"/>
      <c r="E235" s="1"/>
      <c r="F235" s="1"/>
      <c r="G235" s="1"/>
      <c r="H235" s="1"/>
      <c r="I235" s="1"/>
      <c r="J235" s="1"/>
      <c r="K235" s="1"/>
      <c r="L235" s="1"/>
      <c r="M235" s="48"/>
      <c r="N235" s="48"/>
      <c r="O235" s="48"/>
      <c r="P235" s="48"/>
      <c r="Q235" s="48"/>
      <c r="R235" s="48"/>
      <c r="S235" s="48"/>
      <c r="T235" s="48"/>
      <c r="U235" s="48"/>
      <c r="V235" s="48"/>
      <c r="W235" s="48"/>
      <c r="X235" s="48"/>
      <c r="Y235" s="48"/>
      <c r="Z235" s="48"/>
    </row>
    <row r="236" spans="1:26" ht="14.25" customHeight="1">
      <c r="A236" s="48"/>
      <c r="B236" s="48"/>
      <c r="C236" s="48"/>
      <c r="D236" s="48"/>
      <c r="E236" s="1"/>
      <c r="F236" s="1"/>
      <c r="G236" s="1"/>
      <c r="H236" s="1"/>
      <c r="I236" s="1"/>
      <c r="J236" s="1"/>
      <c r="K236" s="1"/>
      <c r="L236" s="1"/>
      <c r="M236" s="48"/>
      <c r="N236" s="48"/>
      <c r="O236" s="48"/>
      <c r="P236" s="48"/>
      <c r="Q236" s="48"/>
      <c r="R236" s="48"/>
      <c r="S236" s="48"/>
      <c r="T236" s="48"/>
      <c r="U236" s="48"/>
      <c r="V236" s="48"/>
      <c r="W236" s="48"/>
      <c r="X236" s="48"/>
      <c r="Y236" s="48"/>
      <c r="Z236" s="48"/>
    </row>
    <row r="237" spans="1:26" ht="14.25" customHeight="1">
      <c r="A237" s="48"/>
      <c r="B237" s="48"/>
      <c r="C237" s="48"/>
      <c r="D237" s="48"/>
      <c r="E237" s="1"/>
      <c r="F237" s="1"/>
      <c r="G237" s="1"/>
      <c r="H237" s="1"/>
      <c r="I237" s="1"/>
      <c r="J237" s="1"/>
      <c r="K237" s="1"/>
      <c r="L237" s="1"/>
      <c r="M237" s="48"/>
      <c r="N237" s="48"/>
      <c r="O237" s="48"/>
      <c r="P237" s="48"/>
      <c r="Q237" s="48"/>
      <c r="R237" s="48"/>
      <c r="S237" s="48"/>
      <c r="T237" s="48"/>
      <c r="U237" s="48"/>
      <c r="V237" s="48"/>
      <c r="W237" s="48"/>
      <c r="X237" s="48"/>
      <c r="Y237" s="48"/>
      <c r="Z237" s="48"/>
    </row>
    <row r="238" spans="1:26" ht="14.25" customHeight="1">
      <c r="A238" s="48"/>
      <c r="B238" s="48"/>
      <c r="C238" s="48"/>
      <c r="D238" s="48"/>
      <c r="E238" s="1"/>
      <c r="F238" s="1"/>
      <c r="G238" s="1"/>
      <c r="H238" s="1"/>
      <c r="I238" s="1"/>
      <c r="J238" s="1"/>
      <c r="K238" s="1"/>
      <c r="L238" s="1"/>
      <c r="M238" s="48"/>
      <c r="N238" s="48"/>
      <c r="O238" s="48"/>
      <c r="P238" s="48"/>
      <c r="Q238" s="48"/>
      <c r="R238" s="48"/>
      <c r="S238" s="48"/>
      <c r="T238" s="48"/>
      <c r="U238" s="48"/>
      <c r="V238" s="48"/>
      <c r="W238" s="48"/>
      <c r="X238" s="48"/>
      <c r="Y238" s="48"/>
      <c r="Z238" s="48"/>
    </row>
    <row r="239" spans="1:26" ht="14.25" customHeight="1">
      <c r="A239" s="48"/>
      <c r="B239" s="48"/>
      <c r="C239" s="48"/>
      <c r="D239" s="48"/>
      <c r="E239" s="1"/>
      <c r="F239" s="1"/>
      <c r="G239" s="1"/>
      <c r="H239" s="1"/>
      <c r="I239" s="1"/>
      <c r="J239" s="1"/>
      <c r="K239" s="1"/>
      <c r="L239" s="1"/>
      <c r="M239" s="48"/>
      <c r="N239" s="48"/>
      <c r="O239" s="48"/>
      <c r="P239" s="48"/>
      <c r="Q239" s="48"/>
      <c r="R239" s="48"/>
      <c r="S239" s="48"/>
      <c r="T239" s="48"/>
      <c r="U239" s="48"/>
      <c r="V239" s="48"/>
      <c r="W239" s="48"/>
      <c r="X239" s="48"/>
      <c r="Y239" s="48"/>
      <c r="Z239" s="48"/>
    </row>
    <row r="240" spans="1:26" ht="14.25" customHeight="1">
      <c r="A240" s="48"/>
      <c r="B240" s="48"/>
      <c r="C240" s="48"/>
      <c r="D240" s="48"/>
      <c r="E240" s="1"/>
      <c r="F240" s="1"/>
      <c r="G240" s="1"/>
      <c r="H240" s="1"/>
      <c r="I240" s="1"/>
      <c r="J240" s="1"/>
      <c r="K240" s="1"/>
      <c r="L240" s="1"/>
      <c r="M240" s="48"/>
      <c r="N240" s="48"/>
      <c r="O240" s="48"/>
      <c r="P240" s="48"/>
      <c r="Q240" s="48"/>
      <c r="R240" s="48"/>
      <c r="S240" s="48"/>
      <c r="T240" s="48"/>
      <c r="U240" s="48"/>
      <c r="V240" s="48"/>
      <c r="W240" s="48"/>
      <c r="X240" s="48"/>
      <c r="Y240" s="48"/>
      <c r="Z240" s="48"/>
    </row>
    <row r="241" spans="1:26" ht="14.25" customHeight="1">
      <c r="A241" s="48"/>
      <c r="B241" s="48"/>
      <c r="C241" s="48"/>
      <c r="D241" s="48"/>
      <c r="E241" s="1"/>
      <c r="F241" s="1"/>
      <c r="G241" s="1"/>
      <c r="H241" s="1"/>
      <c r="I241" s="1"/>
      <c r="J241" s="1"/>
      <c r="K241" s="1"/>
      <c r="L241" s="1"/>
      <c r="M241" s="48"/>
      <c r="N241" s="48"/>
      <c r="O241" s="48"/>
      <c r="P241" s="48"/>
      <c r="Q241" s="48"/>
      <c r="R241" s="48"/>
      <c r="S241" s="48"/>
      <c r="T241" s="48"/>
      <c r="U241" s="48"/>
      <c r="V241" s="48"/>
      <c r="W241" s="48"/>
      <c r="X241" s="48"/>
      <c r="Y241" s="48"/>
      <c r="Z241" s="48"/>
    </row>
    <row r="242" spans="1:26" ht="14.25" customHeight="1">
      <c r="A242" s="48"/>
      <c r="B242" s="48"/>
      <c r="C242" s="48"/>
      <c r="D242" s="48"/>
      <c r="E242" s="1"/>
      <c r="F242" s="1"/>
      <c r="G242" s="1"/>
      <c r="H242" s="1"/>
      <c r="I242" s="1"/>
      <c r="J242" s="1"/>
      <c r="K242" s="1"/>
      <c r="L242" s="1"/>
      <c r="M242" s="48"/>
      <c r="N242" s="48"/>
      <c r="O242" s="48"/>
      <c r="P242" s="48"/>
      <c r="Q242" s="48"/>
      <c r="R242" s="48"/>
      <c r="S242" s="48"/>
      <c r="T242" s="48"/>
      <c r="U242" s="48"/>
      <c r="V242" s="48"/>
      <c r="W242" s="48"/>
      <c r="X242" s="48"/>
      <c r="Y242" s="48"/>
      <c r="Z242" s="48"/>
    </row>
    <row r="243" spans="1:26" ht="14.25" customHeight="1">
      <c r="A243" s="48"/>
      <c r="B243" s="48"/>
      <c r="C243" s="48"/>
      <c r="D243" s="48"/>
      <c r="E243" s="1"/>
      <c r="F243" s="1"/>
      <c r="G243" s="1"/>
      <c r="H243" s="1"/>
      <c r="I243" s="1"/>
      <c r="J243" s="1"/>
      <c r="K243" s="1"/>
      <c r="L243" s="1"/>
      <c r="M243" s="48"/>
      <c r="N243" s="48"/>
      <c r="O243" s="48"/>
      <c r="P243" s="48"/>
      <c r="Q243" s="48"/>
      <c r="R243" s="48"/>
      <c r="S243" s="48"/>
      <c r="T243" s="48"/>
      <c r="U243" s="48"/>
      <c r="V243" s="48"/>
      <c r="W243" s="48"/>
      <c r="X243" s="48"/>
      <c r="Y243" s="48"/>
      <c r="Z243" s="48"/>
    </row>
    <row r="244" spans="1:26" ht="14.25" customHeight="1">
      <c r="A244" s="48"/>
      <c r="B244" s="48"/>
      <c r="C244" s="48"/>
      <c r="D244" s="48"/>
      <c r="E244" s="1"/>
      <c r="F244" s="1"/>
      <c r="G244" s="1"/>
      <c r="H244" s="1"/>
      <c r="I244" s="1"/>
      <c r="J244" s="1"/>
      <c r="K244" s="1"/>
      <c r="L244" s="1"/>
      <c r="M244" s="48"/>
      <c r="N244" s="48"/>
      <c r="O244" s="48"/>
      <c r="P244" s="48"/>
      <c r="Q244" s="48"/>
      <c r="R244" s="48"/>
      <c r="S244" s="48"/>
      <c r="T244" s="48"/>
      <c r="U244" s="48"/>
      <c r="V244" s="48"/>
      <c r="W244" s="48"/>
      <c r="X244" s="48"/>
      <c r="Y244" s="48"/>
      <c r="Z244" s="48"/>
    </row>
    <row r="245" spans="1:26" ht="14.25" customHeight="1">
      <c r="A245" s="48"/>
      <c r="B245" s="48"/>
      <c r="C245" s="48"/>
      <c r="D245" s="48"/>
      <c r="E245" s="1"/>
      <c r="F245" s="1"/>
      <c r="G245" s="1"/>
      <c r="H245" s="1"/>
      <c r="I245" s="1"/>
      <c r="J245" s="1"/>
      <c r="K245" s="1"/>
      <c r="L245" s="1"/>
      <c r="M245" s="48"/>
      <c r="N245" s="48"/>
      <c r="O245" s="48"/>
      <c r="P245" s="48"/>
      <c r="Q245" s="48"/>
      <c r="R245" s="48"/>
      <c r="S245" s="48"/>
      <c r="T245" s="48"/>
      <c r="U245" s="48"/>
      <c r="V245" s="48"/>
      <c r="W245" s="48"/>
      <c r="X245" s="48"/>
      <c r="Y245" s="48"/>
      <c r="Z245" s="48"/>
    </row>
    <row r="246" spans="1:26" ht="14.25" customHeight="1">
      <c r="A246" s="48"/>
      <c r="B246" s="48"/>
      <c r="C246" s="48"/>
      <c r="D246" s="48"/>
      <c r="E246" s="1"/>
      <c r="F246" s="1"/>
      <c r="G246" s="1"/>
      <c r="H246" s="1"/>
      <c r="I246" s="1"/>
      <c r="J246" s="1"/>
      <c r="K246" s="1"/>
      <c r="L246" s="1"/>
      <c r="M246" s="48"/>
      <c r="N246" s="48"/>
      <c r="O246" s="48"/>
      <c r="P246" s="48"/>
      <c r="Q246" s="48"/>
      <c r="R246" s="48"/>
      <c r="S246" s="48"/>
      <c r="T246" s="48"/>
      <c r="U246" s="48"/>
      <c r="V246" s="48"/>
      <c r="W246" s="48"/>
      <c r="X246" s="48"/>
      <c r="Y246" s="48"/>
      <c r="Z246" s="48"/>
    </row>
    <row r="247" spans="1:26" ht="14.25" customHeight="1">
      <c r="A247" s="48"/>
      <c r="B247" s="48"/>
      <c r="C247" s="48"/>
      <c r="D247" s="48"/>
      <c r="E247" s="1"/>
      <c r="F247" s="1"/>
      <c r="G247" s="1"/>
      <c r="H247" s="1"/>
      <c r="I247" s="1"/>
      <c r="J247" s="1"/>
      <c r="K247" s="1"/>
      <c r="L247" s="1"/>
      <c r="M247" s="48"/>
      <c r="N247" s="48"/>
      <c r="O247" s="48"/>
      <c r="P247" s="48"/>
      <c r="Q247" s="48"/>
      <c r="R247" s="48"/>
      <c r="S247" s="48"/>
      <c r="T247" s="48"/>
      <c r="U247" s="48"/>
      <c r="V247" s="48"/>
      <c r="W247" s="48"/>
      <c r="X247" s="48"/>
      <c r="Y247" s="48"/>
      <c r="Z247" s="48"/>
    </row>
    <row r="248" spans="1:26" ht="14.25" customHeight="1">
      <c r="A248" s="48"/>
      <c r="B248" s="48"/>
      <c r="C248" s="48"/>
      <c r="D248" s="48"/>
      <c r="E248" s="1"/>
      <c r="F248" s="1"/>
      <c r="G248" s="1"/>
      <c r="H248" s="1"/>
      <c r="I248" s="1"/>
      <c r="J248" s="1"/>
      <c r="K248" s="1"/>
      <c r="L248" s="1"/>
      <c r="M248" s="48"/>
      <c r="N248" s="48"/>
      <c r="O248" s="48"/>
      <c r="P248" s="48"/>
      <c r="Q248" s="48"/>
      <c r="R248" s="48"/>
      <c r="S248" s="48"/>
      <c r="T248" s="48"/>
      <c r="U248" s="48"/>
      <c r="V248" s="48"/>
      <c r="W248" s="48"/>
      <c r="X248" s="48"/>
      <c r="Y248" s="48"/>
      <c r="Z248" s="48"/>
    </row>
    <row r="249" spans="1:26" ht="14.25" customHeight="1">
      <c r="A249" s="48"/>
      <c r="B249" s="48"/>
      <c r="C249" s="48"/>
      <c r="D249" s="48"/>
      <c r="E249" s="1"/>
      <c r="F249" s="1"/>
      <c r="G249" s="1"/>
      <c r="H249" s="1"/>
      <c r="I249" s="1"/>
      <c r="J249" s="1"/>
      <c r="K249" s="1"/>
      <c r="L249" s="1"/>
      <c r="M249" s="48"/>
      <c r="N249" s="48"/>
      <c r="O249" s="48"/>
      <c r="P249" s="48"/>
      <c r="Q249" s="48"/>
      <c r="R249" s="48"/>
      <c r="S249" s="48"/>
      <c r="T249" s="48"/>
      <c r="U249" s="48"/>
      <c r="V249" s="48"/>
      <c r="W249" s="48"/>
      <c r="X249" s="48"/>
      <c r="Y249" s="48"/>
      <c r="Z249" s="48"/>
    </row>
    <row r="250" spans="1:26" ht="14.25" customHeight="1">
      <c r="A250" s="48"/>
      <c r="B250" s="48"/>
      <c r="C250" s="48"/>
      <c r="D250" s="48"/>
      <c r="E250" s="1"/>
      <c r="F250" s="1"/>
      <c r="G250" s="1"/>
      <c r="H250" s="1"/>
      <c r="I250" s="1"/>
      <c r="J250" s="1"/>
      <c r="K250" s="1"/>
      <c r="L250" s="1"/>
      <c r="M250" s="48"/>
      <c r="N250" s="48"/>
      <c r="O250" s="48"/>
      <c r="P250" s="48"/>
      <c r="Q250" s="48"/>
      <c r="R250" s="48"/>
      <c r="S250" s="48"/>
      <c r="T250" s="48"/>
      <c r="U250" s="48"/>
      <c r="V250" s="48"/>
      <c r="W250" s="48"/>
      <c r="X250" s="48"/>
      <c r="Y250" s="48"/>
      <c r="Z250" s="48"/>
    </row>
    <row r="251" spans="1:26" ht="14.25" customHeight="1">
      <c r="A251" s="48"/>
      <c r="B251" s="48"/>
      <c r="C251" s="48"/>
      <c r="D251" s="48"/>
      <c r="E251" s="1"/>
      <c r="F251" s="1"/>
      <c r="G251" s="1"/>
      <c r="H251" s="1"/>
      <c r="I251" s="1"/>
      <c r="J251" s="1"/>
      <c r="K251" s="1"/>
      <c r="L251" s="1"/>
      <c r="M251" s="48"/>
      <c r="N251" s="48"/>
      <c r="O251" s="48"/>
      <c r="P251" s="48"/>
      <c r="Q251" s="48"/>
      <c r="R251" s="48"/>
      <c r="S251" s="48"/>
      <c r="T251" s="48"/>
      <c r="U251" s="48"/>
      <c r="V251" s="48"/>
      <c r="W251" s="48"/>
      <c r="X251" s="48"/>
      <c r="Y251" s="48"/>
      <c r="Z251" s="48"/>
    </row>
    <row r="252" spans="1:26" ht="14.25" customHeight="1">
      <c r="A252" s="48"/>
      <c r="B252" s="48"/>
      <c r="C252" s="48"/>
      <c r="D252" s="48"/>
      <c r="E252" s="1"/>
      <c r="F252" s="1"/>
      <c r="G252" s="1"/>
      <c r="H252" s="1"/>
      <c r="I252" s="1"/>
      <c r="J252" s="1"/>
      <c r="K252" s="1"/>
      <c r="L252" s="1"/>
      <c r="M252" s="48"/>
      <c r="N252" s="48"/>
      <c r="O252" s="48"/>
      <c r="P252" s="48"/>
      <c r="Q252" s="48"/>
      <c r="R252" s="48"/>
      <c r="S252" s="48"/>
      <c r="T252" s="48"/>
      <c r="U252" s="48"/>
      <c r="V252" s="48"/>
      <c r="W252" s="48"/>
      <c r="X252" s="48"/>
      <c r="Y252" s="48"/>
      <c r="Z252" s="48"/>
    </row>
    <row r="253" spans="1:26" ht="14.25" customHeight="1">
      <c r="A253" s="48"/>
      <c r="B253" s="48"/>
      <c r="C253" s="48"/>
      <c r="D253" s="48"/>
      <c r="E253" s="1"/>
      <c r="F253" s="1"/>
      <c r="G253" s="1"/>
      <c r="H253" s="1"/>
      <c r="I253" s="1"/>
      <c r="J253" s="1"/>
      <c r="K253" s="1"/>
      <c r="L253" s="1"/>
      <c r="M253" s="48"/>
      <c r="N253" s="48"/>
      <c r="O253" s="48"/>
      <c r="P253" s="48"/>
      <c r="Q253" s="48"/>
      <c r="R253" s="48"/>
      <c r="S253" s="48"/>
      <c r="T253" s="48"/>
      <c r="U253" s="48"/>
      <c r="V253" s="48"/>
      <c r="W253" s="48"/>
      <c r="X253" s="48"/>
      <c r="Y253" s="48"/>
      <c r="Z253" s="48"/>
    </row>
    <row r="254" spans="1:26" ht="14.25" customHeight="1">
      <c r="A254" s="48"/>
      <c r="B254" s="48"/>
      <c r="C254" s="48"/>
      <c r="D254" s="48"/>
      <c r="E254" s="1"/>
      <c r="F254" s="1"/>
      <c r="G254" s="1"/>
      <c r="H254" s="1"/>
      <c r="I254" s="1"/>
      <c r="J254" s="1"/>
      <c r="K254" s="1"/>
      <c r="L254" s="1"/>
      <c r="M254" s="48"/>
      <c r="N254" s="48"/>
      <c r="O254" s="48"/>
      <c r="P254" s="48"/>
      <c r="Q254" s="48"/>
      <c r="R254" s="48"/>
      <c r="S254" s="48"/>
      <c r="T254" s="48"/>
      <c r="U254" s="48"/>
      <c r="V254" s="48"/>
      <c r="W254" s="48"/>
      <c r="X254" s="48"/>
      <c r="Y254" s="48"/>
      <c r="Z254" s="48"/>
    </row>
    <row r="255" spans="1:26" ht="14.25" customHeight="1">
      <c r="A255" s="48"/>
      <c r="B255" s="48"/>
      <c r="C255" s="48"/>
      <c r="D255" s="48"/>
      <c r="E255" s="1"/>
      <c r="F255" s="1"/>
      <c r="G255" s="1"/>
      <c r="H255" s="1"/>
      <c r="I255" s="1"/>
      <c r="J255" s="1"/>
      <c r="K255" s="1"/>
      <c r="L255" s="1"/>
      <c r="M255" s="48"/>
      <c r="N255" s="48"/>
      <c r="O255" s="48"/>
      <c r="P255" s="48"/>
      <c r="Q255" s="48"/>
      <c r="R255" s="48"/>
      <c r="S255" s="48"/>
      <c r="T255" s="48"/>
      <c r="U255" s="48"/>
      <c r="V255" s="48"/>
      <c r="W255" s="48"/>
      <c r="X255" s="48"/>
      <c r="Y255" s="48"/>
      <c r="Z255" s="48"/>
    </row>
    <row r="256" spans="1:26" ht="14.25" customHeight="1">
      <c r="A256" s="48"/>
      <c r="B256" s="48"/>
      <c r="C256" s="48"/>
      <c r="D256" s="48"/>
      <c r="E256" s="1"/>
      <c r="F256" s="1"/>
      <c r="G256" s="1"/>
      <c r="H256" s="1"/>
      <c r="I256" s="1"/>
      <c r="J256" s="1"/>
      <c r="K256" s="1"/>
      <c r="L256" s="1"/>
      <c r="M256" s="48"/>
      <c r="N256" s="48"/>
      <c r="O256" s="48"/>
      <c r="P256" s="48"/>
      <c r="Q256" s="48"/>
      <c r="R256" s="48"/>
      <c r="S256" s="48"/>
      <c r="T256" s="48"/>
      <c r="U256" s="48"/>
      <c r="V256" s="48"/>
      <c r="W256" s="48"/>
      <c r="X256" s="48"/>
      <c r="Y256" s="48"/>
      <c r="Z256" s="48"/>
    </row>
    <row r="257" spans="1:26" ht="14.25" customHeight="1">
      <c r="A257" s="48"/>
      <c r="B257" s="48"/>
      <c r="C257" s="48"/>
      <c r="D257" s="48"/>
      <c r="E257" s="1"/>
      <c r="F257" s="1"/>
      <c r="G257" s="1"/>
      <c r="H257" s="1"/>
      <c r="I257" s="1"/>
      <c r="J257" s="1"/>
      <c r="K257" s="1"/>
      <c r="L257" s="1"/>
      <c r="M257" s="48"/>
      <c r="N257" s="48"/>
      <c r="O257" s="48"/>
      <c r="P257" s="48"/>
      <c r="Q257" s="48"/>
      <c r="R257" s="48"/>
      <c r="S257" s="48"/>
      <c r="T257" s="48"/>
      <c r="U257" s="48"/>
      <c r="V257" s="48"/>
      <c r="W257" s="48"/>
      <c r="X257" s="48"/>
      <c r="Y257" s="48"/>
      <c r="Z257" s="48"/>
    </row>
    <row r="258" spans="1:26" ht="14.25" customHeight="1">
      <c r="A258" s="48"/>
      <c r="B258" s="48"/>
      <c r="C258" s="48"/>
      <c r="D258" s="48"/>
      <c r="E258" s="1"/>
      <c r="F258" s="1"/>
      <c r="G258" s="1"/>
      <c r="H258" s="1"/>
      <c r="I258" s="1"/>
      <c r="J258" s="1"/>
      <c r="K258" s="1"/>
      <c r="L258" s="1"/>
      <c r="M258" s="48"/>
      <c r="N258" s="48"/>
      <c r="O258" s="48"/>
      <c r="P258" s="48"/>
      <c r="Q258" s="48"/>
      <c r="R258" s="48"/>
      <c r="S258" s="48"/>
      <c r="T258" s="48"/>
      <c r="U258" s="48"/>
      <c r="V258" s="48"/>
      <c r="W258" s="48"/>
      <c r="X258" s="48"/>
      <c r="Y258" s="48"/>
      <c r="Z258" s="48"/>
    </row>
    <row r="259" spans="1:26" ht="14.25" customHeight="1">
      <c r="A259" s="48"/>
      <c r="B259" s="48"/>
      <c r="C259" s="48"/>
      <c r="D259" s="48"/>
      <c r="E259" s="1"/>
      <c r="F259" s="1"/>
      <c r="G259" s="1"/>
      <c r="H259" s="1"/>
      <c r="I259" s="1"/>
      <c r="J259" s="1"/>
      <c r="K259" s="1"/>
      <c r="L259" s="1"/>
      <c r="M259" s="48"/>
      <c r="N259" s="48"/>
      <c r="O259" s="48"/>
      <c r="P259" s="48"/>
      <c r="Q259" s="48"/>
      <c r="R259" s="48"/>
      <c r="S259" s="48"/>
      <c r="T259" s="48"/>
      <c r="U259" s="48"/>
      <c r="V259" s="48"/>
      <c r="W259" s="48"/>
      <c r="X259" s="48"/>
      <c r="Y259" s="48"/>
      <c r="Z259" s="48"/>
    </row>
    <row r="260" spans="1:26" ht="14.25" customHeight="1">
      <c r="A260" s="48"/>
      <c r="B260" s="48"/>
      <c r="C260" s="48"/>
      <c r="D260" s="48"/>
      <c r="E260" s="1"/>
      <c r="F260" s="1"/>
      <c r="G260" s="1"/>
      <c r="H260" s="1"/>
      <c r="I260" s="1"/>
      <c r="J260" s="1"/>
      <c r="K260" s="1"/>
      <c r="L260" s="1"/>
      <c r="M260" s="48"/>
      <c r="N260" s="48"/>
      <c r="O260" s="48"/>
      <c r="P260" s="48"/>
      <c r="Q260" s="48"/>
      <c r="R260" s="48"/>
      <c r="S260" s="48"/>
      <c r="T260" s="48"/>
      <c r="U260" s="48"/>
      <c r="V260" s="48"/>
      <c r="W260" s="48"/>
      <c r="X260" s="48"/>
      <c r="Y260" s="48"/>
      <c r="Z260" s="48"/>
    </row>
    <row r="261" spans="1:26" ht="14.25" customHeight="1">
      <c r="A261" s="48"/>
      <c r="B261" s="48"/>
      <c r="C261" s="48"/>
      <c r="D261" s="48"/>
      <c r="E261" s="1"/>
      <c r="F261" s="1"/>
      <c r="G261" s="1"/>
      <c r="H261" s="1"/>
      <c r="I261" s="1"/>
      <c r="J261" s="1"/>
      <c r="K261" s="1"/>
      <c r="L261" s="1"/>
      <c r="M261" s="48"/>
      <c r="N261" s="48"/>
      <c r="O261" s="48"/>
      <c r="P261" s="48"/>
      <c r="Q261" s="48"/>
      <c r="R261" s="48"/>
      <c r="S261" s="48"/>
      <c r="T261" s="48"/>
      <c r="U261" s="48"/>
      <c r="V261" s="48"/>
      <c r="W261" s="48"/>
      <c r="X261" s="48"/>
      <c r="Y261" s="48"/>
      <c r="Z261" s="48"/>
    </row>
    <row r="262" spans="1:26" ht="14.25" customHeight="1">
      <c r="A262" s="48"/>
      <c r="B262" s="48"/>
      <c r="C262" s="48"/>
      <c r="D262" s="48"/>
      <c r="E262" s="1"/>
      <c r="F262" s="1"/>
      <c r="G262" s="1"/>
      <c r="H262" s="1"/>
      <c r="I262" s="1"/>
      <c r="J262" s="1"/>
      <c r="K262" s="1"/>
      <c r="L262" s="1"/>
      <c r="M262" s="48"/>
      <c r="N262" s="48"/>
      <c r="O262" s="48"/>
      <c r="P262" s="48"/>
      <c r="Q262" s="48"/>
      <c r="R262" s="48"/>
      <c r="S262" s="48"/>
      <c r="T262" s="48"/>
      <c r="U262" s="48"/>
      <c r="V262" s="48"/>
      <c r="W262" s="48"/>
      <c r="X262" s="48"/>
      <c r="Y262" s="48"/>
      <c r="Z262" s="48"/>
    </row>
    <row r="263" spans="1:26" ht="14.25" customHeight="1">
      <c r="A263" s="48"/>
      <c r="B263" s="48"/>
      <c r="C263" s="48"/>
      <c r="D263" s="48"/>
      <c r="E263" s="1"/>
      <c r="F263" s="1"/>
      <c r="G263" s="1"/>
      <c r="H263" s="1"/>
      <c r="I263" s="1"/>
      <c r="J263" s="1"/>
      <c r="K263" s="1"/>
      <c r="L263" s="1"/>
      <c r="M263" s="48"/>
      <c r="N263" s="48"/>
      <c r="O263" s="48"/>
      <c r="P263" s="48"/>
      <c r="Q263" s="48"/>
      <c r="R263" s="48"/>
      <c r="S263" s="48"/>
      <c r="T263" s="48"/>
      <c r="U263" s="48"/>
      <c r="V263" s="48"/>
      <c r="W263" s="48"/>
      <c r="X263" s="48"/>
      <c r="Y263" s="48"/>
      <c r="Z263" s="48"/>
    </row>
    <row r="264" spans="1:26" ht="14.25" customHeight="1">
      <c r="A264" s="48"/>
      <c r="B264" s="48"/>
      <c r="C264" s="48"/>
      <c r="D264" s="48"/>
      <c r="E264" s="1"/>
      <c r="F264" s="1"/>
      <c r="G264" s="1"/>
      <c r="H264" s="1"/>
      <c r="I264" s="1"/>
      <c r="J264" s="1"/>
      <c r="K264" s="1"/>
      <c r="L264" s="1"/>
      <c r="M264" s="48"/>
      <c r="N264" s="48"/>
      <c r="O264" s="48"/>
      <c r="P264" s="48"/>
      <c r="Q264" s="48"/>
      <c r="R264" s="48"/>
      <c r="S264" s="48"/>
      <c r="T264" s="48"/>
      <c r="U264" s="48"/>
      <c r="V264" s="48"/>
      <c r="W264" s="48"/>
      <c r="X264" s="48"/>
      <c r="Y264" s="48"/>
      <c r="Z264" s="48"/>
    </row>
    <row r="265" spans="1:26" ht="14.25" customHeight="1">
      <c r="A265" s="48"/>
      <c r="B265" s="48"/>
      <c r="C265" s="48"/>
      <c r="D265" s="48"/>
      <c r="E265" s="1"/>
      <c r="F265" s="1"/>
      <c r="G265" s="1"/>
      <c r="H265" s="1"/>
      <c r="I265" s="1"/>
      <c r="J265" s="1"/>
      <c r="K265" s="1"/>
      <c r="L265" s="1"/>
      <c r="M265" s="48"/>
      <c r="N265" s="48"/>
      <c r="O265" s="48"/>
      <c r="P265" s="48"/>
      <c r="Q265" s="48"/>
      <c r="R265" s="48"/>
      <c r="S265" s="48"/>
      <c r="T265" s="48"/>
      <c r="U265" s="48"/>
      <c r="V265" s="48"/>
      <c r="W265" s="48"/>
      <c r="X265" s="48"/>
      <c r="Y265" s="48"/>
      <c r="Z265" s="48"/>
    </row>
    <row r="266" spans="1:26" ht="14.25" customHeight="1">
      <c r="A266" s="48"/>
      <c r="B266" s="48"/>
      <c r="C266" s="48"/>
      <c r="D266" s="48"/>
      <c r="E266" s="1"/>
      <c r="F266" s="1"/>
      <c r="G266" s="1"/>
      <c r="H266" s="1"/>
      <c r="I266" s="1"/>
      <c r="J266" s="1"/>
      <c r="K266" s="1"/>
      <c r="L266" s="1"/>
      <c r="M266" s="48"/>
      <c r="N266" s="48"/>
      <c r="O266" s="48"/>
      <c r="P266" s="48"/>
      <c r="Q266" s="48"/>
      <c r="R266" s="48"/>
      <c r="S266" s="48"/>
      <c r="T266" s="48"/>
      <c r="U266" s="48"/>
      <c r="V266" s="48"/>
      <c r="W266" s="48"/>
      <c r="X266" s="48"/>
      <c r="Y266" s="48"/>
      <c r="Z266" s="48"/>
    </row>
    <row r="267" spans="1:26" ht="14.25" customHeight="1">
      <c r="A267" s="48"/>
      <c r="B267" s="48"/>
      <c r="C267" s="48"/>
      <c r="D267" s="48"/>
      <c r="E267" s="1"/>
      <c r="F267" s="1"/>
      <c r="G267" s="1"/>
      <c r="H267" s="1"/>
      <c r="I267" s="1"/>
      <c r="J267" s="1"/>
      <c r="K267" s="1"/>
      <c r="L267" s="1"/>
      <c r="M267" s="48"/>
      <c r="N267" s="48"/>
      <c r="O267" s="48"/>
      <c r="P267" s="48"/>
      <c r="Q267" s="48"/>
      <c r="R267" s="48"/>
      <c r="S267" s="48"/>
      <c r="T267" s="48"/>
      <c r="U267" s="48"/>
      <c r="V267" s="48"/>
      <c r="W267" s="48"/>
      <c r="X267" s="48"/>
      <c r="Y267" s="48"/>
      <c r="Z267" s="48"/>
    </row>
    <row r="268" spans="1:26" ht="14.25" customHeight="1">
      <c r="A268" s="48"/>
      <c r="B268" s="48"/>
      <c r="C268" s="48"/>
      <c r="D268" s="48"/>
      <c r="E268" s="1"/>
      <c r="F268" s="1"/>
      <c r="G268" s="1"/>
      <c r="H268" s="1"/>
      <c r="I268" s="1"/>
      <c r="J268" s="1"/>
      <c r="K268" s="1"/>
      <c r="L268" s="1"/>
      <c r="M268" s="48"/>
      <c r="N268" s="48"/>
      <c r="O268" s="48"/>
      <c r="P268" s="48"/>
      <c r="Q268" s="48"/>
      <c r="R268" s="48"/>
      <c r="S268" s="48"/>
      <c r="T268" s="48"/>
      <c r="U268" s="48"/>
      <c r="V268" s="48"/>
      <c r="W268" s="48"/>
      <c r="X268" s="48"/>
      <c r="Y268" s="48"/>
      <c r="Z268" s="48"/>
    </row>
    <row r="269" spans="1:26" ht="14.25" customHeight="1">
      <c r="A269" s="48"/>
      <c r="B269" s="48"/>
      <c r="C269" s="48"/>
      <c r="D269" s="48"/>
      <c r="E269" s="1"/>
      <c r="F269" s="1"/>
      <c r="G269" s="1"/>
      <c r="H269" s="1"/>
      <c r="I269" s="1"/>
      <c r="J269" s="1"/>
      <c r="K269" s="1"/>
      <c r="L269" s="1"/>
      <c r="M269" s="48"/>
      <c r="N269" s="48"/>
      <c r="O269" s="48"/>
      <c r="P269" s="48"/>
      <c r="Q269" s="48"/>
      <c r="R269" s="48"/>
      <c r="S269" s="48"/>
      <c r="T269" s="48"/>
      <c r="U269" s="48"/>
      <c r="V269" s="48"/>
      <c r="W269" s="48"/>
      <c r="X269" s="48"/>
      <c r="Y269" s="48"/>
      <c r="Z269" s="48"/>
    </row>
    <row r="270" spans="1:26" ht="14.25" customHeight="1">
      <c r="A270" s="48"/>
      <c r="B270" s="48"/>
      <c r="C270" s="48"/>
      <c r="D270" s="48"/>
      <c r="E270" s="1"/>
      <c r="F270" s="1"/>
      <c r="G270" s="1"/>
      <c r="H270" s="1"/>
      <c r="I270" s="1"/>
      <c r="J270" s="1"/>
      <c r="K270" s="1"/>
      <c r="L270" s="1"/>
      <c r="M270" s="48"/>
      <c r="N270" s="48"/>
      <c r="O270" s="48"/>
      <c r="P270" s="48"/>
      <c r="Q270" s="48"/>
      <c r="R270" s="48"/>
      <c r="S270" s="48"/>
      <c r="T270" s="48"/>
      <c r="U270" s="48"/>
      <c r="V270" s="48"/>
      <c r="W270" s="48"/>
      <c r="X270" s="48"/>
      <c r="Y270" s="48"/>
      <c r="Z270" s="48"/>
    </row>
    <row r="271" spans="1:26" ht="14.25" customHeight="1">
      <c r="A271" s="48"/>
      <c r="B271" s="48"/>
      <c r="C271" s="48"/>
      <c r="D271" s="48"/>
      <c r="E271" s="1"/>
      <c r="F271" s="1"/>
      <c r="G271" s="1"/>
      <c r="H271" s="1"/>
      <c r="I271" s="1"/>
      <c r="J271" s="1"/>
      <c r="K271" s="1"/>
      <c r="L271" s="1"/>
      <c r="M271" s="48"/>
      <c r="N271" s="48"/>
      <c r="O271" s="48"/>
      <c r="P271" s="48"/>
      <c r="Q271" s="48"/>
      <c r="R271" s="48"/>
      <c r="S271" s="48"/>
      <c r="T271" s="48"/>
      <c r="U271" s="48"/>
      <c r="V271" s="48"/>
      <c r="W271" s="48"/>
      <c r="X271" s="48"/>
      <c r="Y271" s="48"/>
      <c r="Z271" s="48"/>
    </row>
    <row r="272" spans="1:26" ht="14.25" customHeight="1">
      <c r="A272" s="48"/>
      <c r="B272" s="48"/>
      <c r="C272" s="48"/>
      <c r="D272" s="48"/>
      <c r="E272" s="1"/>
      <c r="F272" s="1"/>
      <c r="G272" s="1"/>
      <c r="H272" s="1"/>
      <c r="I272" s="1"/>
      <c r="J272" s="1"/>
      <c r="K272" s="1"/>
      <c r="L272" s="1"/>
      <c r="M272" s="48"/>
      <c r="N272" s="48"/>
      <c r="O272" s="48"/>
      <c r="P272" s="48"/>
      <c r="Q272" s="48"/>
      <c r="R272" s="48"/>
      <c r="S272" s="48"/>
      <c r="T272" s="48"/>
      <c r="U272" s="48"/>
      <c r="V272" s="48"/>
      <c r="W272" s="48"/>
      <c r="X272" s="48"/>
      <c r="Y272" s="48"/>
      <c r="Z272" s="48"/>
    </row>
    <row r="273" spans="1:26" ht="14.25" customHeight="1">
      <c r="A273" s="48"/>
      <c r="B273" s="48"/>
      <c r="C273" s="48"/>
      <c r="D273" s="48"/>
      <c r="E273" s="1"/>
      <c r="F273" s="1"/>
      <c r="G273" s="1"/>
      <c r="H273" s="1"/>
      <c r="I273" s="1"/>
      <c r="J273" s="1"/>
      <c r="K273" s="1"/>
      <c r="L273" s="1"/>
      <c r="M273" s="48"/>
      <c r="N273" s="48"/>
      <c r="O273" s="48"/>
      <c r="P273" s="48"/>
      <c r="Q273" s="48"/>
      <c r="R273" s="48"/>
      <c r="S273" s="48"/>
      <c r="T273" s="48"/>
      <c r="U273" s="48"/>
      <c r="V273" s="48"/>
      <c r="W273" s="48"/>
      <c r="X273" s="48"/>
      <c r="Y273" s="48"/>
      <c r="Z273" s="48"/>
    </row>
    <row r="274" spans="1:26" ht="14.25" customHeight="1">
      <c r="A274" s="48"/>
      <c r="B274" s="48"/>
      <c r="C274" s="48"/>
      <c r="D274" s="48"/>
      <c r="E274" s="1"/>
      <c r="F274" s="1"/>
      <c r="G274" s="1"/>
      <c r="H274" s="1"/>
      <c r="I274" s="1"/>
      <c r="J274" s="1"/>
      <c r="K274" s="1"/>
      <c r="L274" s="1"/>
      <c r="M274" s="48"/>
      <c r="N274" s="48"/>
      <c r="O274" s="48"/>
      <c r="P274" s="48"/>
      <c r="Q274" s="48"/>
      <c r="R274" s="48"/>
      <c r="S274" s="48"/>
      <c r="T274" s="48"/>
      <c r="U274" s="48"/>
      <c r="V274" s="48"/>
      <c r="W274" s="48"/>
      <c r="X274" s="48"/>
      <c r="Y274" s="48"/>
      <c r="Z274" s="48"/>
    </row>
    <row r="275" spans="1:26" ht="14.25" customHeight="1">
      <c r="A275" s="48"/>
      <c r="B275" s="48"/>
      <c r="C275" s="48"/>
      <c r="D275" s="48"/>
      <c r="E275" s="1"/>
      <c r="F275" s="1"/>
      <c r="G275" s="1"/>
      <c r="H275" s="1"/>
      <c r="I275" s="1"/>
      <c r="J275" s="1"/>
      <c r="K275" s="1"/>
      <c r="L275" s="1"/>
      <c r="M275" s="48"/>
      <c r="N275" s="48"/>
      <c r="O275" s="48"/>
      <c r="P275" s="48"/>
      <c r="Q275" s="48"/>
      <c r="R275" s="48"/>
      <c r="S275" s="48"/>
      <c r="T275" s="48"/>
      <c r="U275" s="48"/>
      <c r="V275" s="48"/>
      <c r="W275" s="48"/>
      <c r="X275" s="48"/>
      <c r="Y275" s="48"/>
      <c r="Z275" s="48"/>
    </row>
    <row r="276" spans="1:26" ht="14.25" customHeight="1">
      <c r="A276" s="48"/>
      <c r="B276" s="48"/>
      <c r="C276" s="48"/>
      <c r="D276" s="48"/>
      <c r="E276" s="1"/>
      <c r="F276" s="1"/>
      <c r="G276" s="1"/>
      <c r="H276" s="1"/>
      <c r="I276" s="1"/>
      <c r="J276" s="1"/>
      <c r="K276" s="1"/>
      <c r="L276" s="1"/>
      <c r="M276" s="48"/>
      <c r="N276" s="48"/>
      <c r="O276" s="48"/>
      <c r="P276" s="48"/>
      <c r="Q276" s="48"/>
      <c r="R276" s="48"/>
      <c r="S276" s="48"/>
      <c r="T276" s="48"/>
      <c r="U276" s="48"/>
      <c r="V276" s="48"/>
      <c r="W276" s="48"/>
      <c r="X276" s="48"/>
      <c r="Y276" s="48"/>
      <c r="Z276" s="48"/>
    </row>
    <row r="277" spans="1:26" ht="14.25" customHeight="1">
      <c r="A277" s="48"/>
      <c r="B277" s="48"/>
      <c r="C277" s="48"/>
      <c r="D277" s="48"/>
      <c r="E277" s="1"/>
      <c r="F277" s="1"/>
      <c r="G277" s="1"/>
      <c r="H277" s="1"/>
      <c r="I277" s="1"/>
      <c r="J277" s="1"/>
      <c r="K277" s="1"/>
      <c r="L277" s="1"/>
      <c r="M277" s="48"/>
      <c r="N277" s="48"/>
      <c r="O277" s="48"/>
      <c r="P277" s="48"/>
      <c r="Q277" s="48"/>
      <c r="R277" s="48"/>
      <c r="S277" s="48"/>
      <c r="T277" s="48"/>
      <c r="U277" s="48"/>
      <c r="V277" s="48"/>
      <c r="W277" s="48"/>
      <c r="X277" s="48"/>
      <c r="Y277" s="48"/>
      <c r="Z277" s="48"/>
    </row>
    <row r="278" spans="1:26" ht="14.25" customHeight="1">
      <c r="A278" s="48"/>
      <c r="B278" s="48"/>
      <c r="C278" s="48"/>
      <c r="D278" s="48"/>
      <c r="E278" s="1"/>
      <c r="F278" s="1"/>
      <c r="G278" s="1"/>
      <c r="H278" s="1"/>
      <c r="I278" s="1"/>
      <c r="J278" s="1"/>
      <c r="K278" s="1"/>
      <c r="L278" s="1"/>
      <c r="M278" s="48"/>
      <c r="N278" s="48"/>
      <c r="O278" s="48"/>
      <c r="P278" s="48"/>
      <c r="Q278" s="48"/>
      <c r="R278" s="48"/>
      <c r="S278" s="48"/>
      <c r="T278" s="48"/>
      <c r="U278" s="48"/>
      <c r="V278" s="48"/>
      <c r="W278" s="48"/>
      <c r="X278" s="48"/>
      <c r="Y278" s="48"/>
      <c r="Z278" s="48"/>
    </row>
    <row r="279" spans="1:26" ht="14.25" customHeight="1">
      <c r="A279" s="48"/>
      <c r="B279" s="48"/>
      <c r="C279" s="48"/>
      <c r="D279" s="48"/>
      <c r="E279" s="1"/>
      <c r="F279" s="1"/>
      <c r="G279" s="1"/>
      <c r="H279" s="1"/>
      <c r="I279" s="1"/>
      <c r="J279" s="1"/>
      <c r="K279" s="1"/>
      <c r="L279" s="1"/>
      <c r="M279" s="48"/>
      <c r="N279" s="48"/>
      <c r="O279" s="48"/>
      <c r="P279" s="48"/>
      <c r="Q279" s="48"/>
      <c r="R279" s="48"/>
      <c r="S279" s="48"/>
      <c r="T279" s="48"/>
      <c r="U279" s="48"/>
      <c r="V279" s="48"/>
      <c r="W279" s="48"/>
      <c r="X279" s="48"/>
      <c r="Y279" s="48"/>
      <c r="Z279" s="48"/>
    </row>
    <row r="280" spans="1:26" ht="14.25" customHeight="1">
      <c r="A280" s="48"/>
      <c r="B280" s="48"/>
      <c r="C280" s="48"/>
      <c r="D280" s="48"/>
      <c r="E280" s="1"/>
      <c r="F280" s="1"/>
      <c r="G280" s="1"/>
      <c r="H280" s="1"/>
      <c r="I280" s="1"/>
      <c r="J280" s="1"/>
      <c r="K280" s="1"/>
      <c r="L280" s="1"/>
      <c r="M280" s="48"/>
      <c r="N280" s="48"/>
      <c r="O280" s="48"/>
      <c r="P280" s="48"/>
      <c r="Q280" s="48"/>
      <c r="R280" s="48"/>
      <c r="S280" s="48"/>
      <c r="T280" s="48"/>
      <c r="U280" s="48"/>
      <c r="V280" s="48"/>
      <c r="W280" s="48"/>
      <c r="X280" s="48"/>
      <c r="Y280" s="48"/>
      <c r="Z280" s="48"/>
    </row>
    <row r="281" spans="1:26" ht="14.25" customHeight="1">
      <c r="A281" s="48"/>
      <c r="B281" s="48"/>
      <c r="C281" s="48"/>
      <c r="D281" s="48"/>
      <c r="E281" s="1"/>
      <c r="F281" s="1"/>
      <c r="G281" s="1"/>
      <c r="H281" s="1"/>
      <c r="I281" s="1"/>
      <c r="J281" s="1"/>
      <c r="K281" s="1"/>
      <c r="L281" s="1"/>
      <c r="M281" s="48"/>
      <c r="N281" s="48"/>
      <c r="O281" s="48"/>
      <c r="P281" s="48"/>
      <c r="Q281" s="48"/>
      <c r="R281" s="48"/>
      <c r="S281" s="48"/>
      <c r="T281" s="48"/>
      <c r="U281" s="48"/>
      <c r="V281" s="48"/>
      <c r="W281" s="48"/>
      <c r="X281" s="48"/>
      <c r="Y281" s="48"/>
      <c r="Z281" s="48"/>
    </row>
    <row r="282" spans="1:26" ht="14.25" customHeight="1">
      <c r="A282" s="48"/>
      <c r="B282" s="48"/>
      <c r="C282" s="48"/>
      <c r="D282" s="48"/>
      <c r="E282" s="1"/>
      <c r="F282" s="1"/>
      <c r="G282" s="1"/>
      <c r="H282" s="1"/>
      <c r="I282" s="1"/>
      <c r="J282" s="1"/>
      <c r="K282" s="1"/>
      <c r="L282" s="1"/>
      <c r="M282" s="48"/>
      <c r="N282" s="48"/>
      <c r="O282" s="48"/>
      <c r="P282" s="48"/>
      <c r="Q282" s="48"/>
      <c r="R282" s="48"/>
      <c r="S282" s="48"/>
      <c r="T282" s="48"/>
      <c r="U282" s="48"/>
      <c r="V282" s="48"/>
      <c r="W282" s="48"/>
      <c r="X282" s="48"/>
      <c r="Y282" s="48"/>
      <c r="Z282" s="48"/>
    </row>
    <row r="283" spans="1:26" ht="14.25" customHeight="1">
      <c r="A283" s="48"/>
      <c r="B283" s="48"/>
      <c r="C283" s="48"/>
      <c r="D283" s="48"/>
      <c r="E283" s="1"/>
      <c r="F283" s="1"/>
      <c r="G283" s="1"/>
      <c r="H283" s="1"/>
      <c r="I283" s="1"/>
      <c r="J283" s="1"/>
      <c r="K283" s="1"/>
      <c r="L283" s="1"/>
      <c r="M283" s="48"/>
      <c r="N283" s="48"/>
      <c r="O283" s="48"/>
      <c r="P283" s="48"/>
      <c r="Q283" s="48"/>
      <c r="R283" s="48"/>
      <c r="S283" s="48"/>
      <c r="T283" s="48"/>
      <c r="U283" s="48"/>
      <c r="V283" s="48"/>
      <c r="W283" s="48"/>
      <c r="X283" s="48"/>
      <c r="Y283" s="48"/>
      <c r="Z283" s="48"/>
    </row>
    <row r="284" spans="1:26" ht="14.25" customHeight="1">
      <c r="A284" s="48"/>
      <c r="B284" s="48"/>
      <c r="C284" s="48"/>
      <c r="D284" s="48"/>
      <c r="E284" s="1"/>
      <c r="F284" s="1"/>
      <c r="G284" s="1"/>
      <c r="H284" s="1"/>
      <c r="I284" s="1"/>
      <c r="J284" s="1"/>
      <c r="K284" s="1"/>
      <c r="L284" s="1"/>
      <c r="M284" s="48"/>
      <c r="N284" s="48"/>
      <c r="O284" s="48"/>
      <c r="P284" s="48"/>
      <c r="Q284" s="48"/>
      <c r="R284" s="48"/>
      <c r="S284" s="48"/>
      <c r="T284" s="48"/>
      <c r="U284" s="48"/>
      <c r="V284" s="48"/>
      <c r="W284" s="48"/>
      <c r="X284" s="48"/>
      <c r="Y284" s="48"/>
      <c r="Z284" s="48"/>
    </row>
    <row r="285" spans="1:26" ht="14.25" customHeight="1">
      <c r="A285" s="48"/>
      <c r="B285" s="48"/>
      <c r="C285" s="48"/>
      <c r="D285" s="48"/>
      <c r="E285" s="1"/>
      <c r="F285" s="1"/>
      <c r="G285" s="1"/>
      <c r="H285" s="1"/>
      <c r="I285" s="1"/>
      <c r="J285" s="1"/>
      <c r="K285" s="1"/>
      <c r="L285" s="1"/>
      <c r="M285" s="48"/>
      <c r="N285" s="48"/>
      <c r="O285" s="48"/>
      <c r="P285" s="48"/>
      <c r="Q285" s="48"/>
      <c r="R285" s="48"/>
      <c r="S285" s="48"/>
      <c r="T285" s="48"/>
      <c r="U285" s="48"/>
      <c r="V285" s="48"/>
      <c r="W285" s="48"/>
      <c r="X285" s="48"/>
      <c r="Y285" s="48"/>
      <c r="Z285" s="48"/>
    </row>
    <row r="286" spans="1:26" ht="14.25" customHeight="1">
      <c r="A286" s="48"/>
      <c r="B286" s="48"/>
      <c r="C286" s="48"/>
      <c r="D286" s="48"/>
      <c r="E286" s="1"/>
      <c r="F286" s="1"/>
      <c r="G286" s="1"/>
      <c r="H286" s="1"/>
      <c r="I286" s="1"/>
      <c r="J286" s="1"/>
      <c r="K286" s="1"/>
      <c r="L286" s="1"/>
      <c r="M286" s="48"/>
      <c r="N286" s="48"/>
      <c r="O286" s="48"/>
      <c r="P286" s="48"/>
      <c r="Q286" s="48"/>
      <c r="R286" s="48"/>
      <c r="S286" s="48"/>
      <c r="T286" s="48"/>
      <c r="U286" s="48"/>
      <c r="V286" s="48"/>
      <c r="W286" s="48"/>
      <c r="X286" s="48"/>
      <c r="Y286" s="48"/>
      <c r="Z286" s="48"/>
    </row>
    <row r="287" spans="1:26" ht="14.25" customHeight="1">
      <c r="A287" s="48"/>
      <c r="B287" s="48"/>
      <c r="C287" s="48"/>
      <c r="D287" s="48"/>
      <c r="E287" s="1"/>
      <c r="F287" s="1"/>
      <c r="G287" s="1"/>
      <c r="H287" s="1"/>
      <c r="I287" s="1"/>
      <c r="J287" s="1"/>
      <c r="K287" s="1"/>
      <c r="L287" s="1"/>
      <c r="M287" s="48"/>
      <c r="N287" s="48"/>
      <c r="O287" s="48"/>
      <c r="P287" s="48"/>
      <c r="Q287" s="48"/>
      <c r="R287" s="48"/>
      <c r="S287" s="48"/>
      <c r="T287" s="48"/>
      <c r="U287" s="48"/>
      <c r="V287" s="48"/>
      <c r="W287" s="48"/>
      <c r="X287" s="48"/>
      <c r="Y287" s="48"/>
      <c r="Z287" s="48"/>
    </row>
    <row r="288" spans="1:26" ht="14.25" customHeight="1">
      <c r="A288" s="48"/>
      <c r="B288" s="48"/>
      <c r="C288" s="48"/>
      <c r="D288" s="48"/>
      <c r="E288" s="1"/>
      <c r="F288" s="1"/>
      <c r="G288" s="1"/>
      <c r="H288" s="1"/>
      <c r="I288" s="1"/>
      <c r="J288" s="1"/>
      <c r="K288" s="1"/>
      <c r="L288" s="1"/>
      <c r="M288" s="48"/>
      <c r="N288" s="48"/>
      <c r="O288" s="48"/>
      <c r="P288" s="48"/>
      <c r="Q288" s="48"/>
      <c r="R288" s="48"/>
      <c r="S288" s="48"/>
      <c r="T288" s="48"/>
      <c r="U288" s="48"/>
      <c r="V288" s="48"/>
      <c r="W288" s="48"/>
      <c r="X288" s="48"/>
      <c r="Y288" s="48"/>
      <c r="Z288" s="48"/>
    </row>
    <row r="289" spans="1:26" ht="14.25" customHeight="1">
      <c r="A289" s="48"/>
      <c r="B289" s="48"/>
      <c r="C289" s="48"/>
      <c r="D289" s="48"/>
      <c r="E289" s="1"/>
      <c r="F289" s="1"/>
      <c r="G289" s="1"/>
      <c r="H289" s="1"/>
      <c r="I289" s="1"/>
      <c r="J289" s="1"/>
      <c r="K289" s="1"/>
      <c r="L289" s="1"/>
      <c r="M289" s="48"/>
      <c r="N289" s="48"/>
      <c r="O289" s="48"/>
      <c r="P289" s="48"/>
      <c r="Q289" s="48"/>
      <c r="R289" s="48"/>
      <c r="S289" s="48"/>
      <c r="T289" s="48"/>
      <c r="U289" s="48"/>
      <c r="V289" s="48"/>
      <c r="W289" s="48"/>
      <c r="X289" s="48"/>
      <c r="Y289" s="48"/>
      <c r="Z289" s="48"/>
    </row>
    <row r="290" spans="1:26" ht="14.25" customHeight="1">
      <c r="A290" s="48"/>
      <c r="B290" s="48"/>
      <c r="C290" s="48"/>
      <c r="D290" s="48"/>
      <c r="E290" s="1"/>
      <c r="F290" s="1"/>
      <c r="G290" s="1"/>
      <c r="H290" s="1"/>
      <c r="I290" s="1"/>
      <c r="J290" s="1"/>
      <c r="K290" s="1"/>
      <c r="L290" s="1"/>
      <c r="M290" s="48"/>
      <c r="N290" s="48"/>
      <c r="O290" s="48"/>
      <c r="P290" s="48"/>
      <c r="Q290" s="48"/>
      <c r="R290" s="48"/>
      <c r="S290" s="48"/>
      <c r="T290" s="48"/>
      <c r="U290" s="48"/>
      <c r="V290" s="48"/>
      <c r="W290" s="48"/>
      <c r="X290" s="48"/>
      <c r="Y290" s="48"/>
      <c r="Z290" s="48"/>
    </row>
    <row r="291" spans="1:26" ht="14.25" customHeight="1">
      <c r="A291" s="48"/>
      <c r="B291" s="48"/>
      <c r="C291" s="48"/>
      <c r="D291" s="48"/>
      <c r="E291" s="1"/>
      <c r="F291" s="1"/>
      <c r="G291" s="1"/>
      <c r="H291" s="1"/>
      <c r="I291" s="1"/>
      <c r="J291" s="1"/>
      <c r="K291" s="1"/>
      <c r="L291" s="1"/>
      <c r="M291" s="48"/>
      <c r="N291" s="48"/>
      <c r="O291" s="48"/>
      <c r="P291" s="48"/>
      <c r="Q291" s="48"/>
      <c r="R291" s="48"/>
      <c r="S291" s="48"/>
      <c r="T291" s="48"/>
      <c r="U291" s="48"/>
      <c r="V291" s="48"/>
      <c r="W291" s="48"/>
      <c r="X291" s="48"/>
      <c r="Y291" s="48"/>
      <c r="Z291" s="48"/>
    </row>
    <row r="292" spans="1:26" ht="14.25" customHeight="1">
      <c r="A292" s="48"/>
      <c r="B292" s="48"/>
      <c r="C292" s="48"/>
      <c r="D292" s="48"/>
      <c r="E292" s="1"/>
      <c r="F292" s="1"/>
      <c r="G292" s="1"/>
      <c r="H292" s="1"/>
      <c r="I292" s="1"/>
      <c r="J292" s="1"/>
      <c r="K292" s="1"/>
      <c r="L292" s="1"/>
      <c r="M292" s="48"/>
      <c r="N292" s="48"/>
      <c r="O292" s="48"/>
      <c r="P292" s="48"/>
      <c r="Q292" s="48"/>
      <c r="R292" s="48"/>
      <c r="S292" s="48"/>
      <c r="T292" s="48"/>
      <c r="U292" s="48"/>
      <c r="V292" s="48"/>
      <c r="W292" s="48"/>
      <c r="X292" s="48"/>
      <c r="Y292" s="48"/>
      <c r="Z292" s="48"/>
    </row>
    <row r="293" spans="1:26" ht="14.25" customHeight="1">
      <c r="A293" s="48"/>
      <c r="B293" s="48"/>
      <c r="C293" s="48"/>
      <c r="D293" s="48"/>
      <c r="E293" s="1"/>
      <c r="F293" s="1"/>
      <c r="G293" s="1"/>
      <c r="H293" s="1"/>
      <c r="I293" s="1"/>
      <c r="J293" s="1"/>
      <c r="K293" s="1"/>
      <c r="L293" s="1"/>
      <c r="M293" s="48"/>
      <c r="N293" s="48"/>
      <c r="O293" s="48"/>
      <c r="P293" s="48"/>
      <c r="Q293" s="48"/>
      <c r="R293" s="48"/>
      <c r="S293" s="48"/>
      <c r="T293" s="48"/>
      <c r="U293" s="48"/>
      <c r="V293" s="48"/>
      <c r="W293" s="48"/>
      <c r="X293" s="48"/>
      <c r="Y293" s="48"/>
      <c r="Z293" s="48"/>
    </row>
    <row r="294" spans="1:26" ht="14.25" customHeight="1">
      <c r="A294" s="48"/>
      <c r="B294" s="48"/>
      <c r="C294" s="48"/>
      <c r="D294" s="48"/>
      <c r="E294" s="1"/>
      <c r="F294" s="1"/>
      <c r="G294" s="1"/>
      <c r="H294" s="1"/>
      <c r="I294" s="1"/>
      <c r="J294" s="1"/>
      <c r="K294" s="1"/>
      <c r="L294" s="1"/>
      <c r="M294" s="48"/>
      <c r="N294" s="48"/>
      <c r="O294" s="48"/>
      <c r="P294" s="48"/>
      <c r="Q294" s="48"/>
      <c r="R294" s="48"/>
      <c r="S294" s="48"/>
      <c r="T294" s="48"/>
      <c r="U294" s="48"/>
      <c r="V294" s="48"/>
      <c r="W294" s="48"/>
      <c r="X294" s="48"/>
      <c r="Y294" s="48"/>
      <c r="Z294" s="48"/>
    </row>
    <row r="295" spans="1:26" ht="14.25" customHeight="1">
      <c r="A295" s="48"/>
      <c r="B295" s="48"/>
      <c r="C295" s="48"/>
      <c r="D295" s="48"/>
      <c r="E295" s="1"/>
      <c r="F295" s="1"/>
      <c r="G295" s="1"/>
      <c r="H295" s="1"/>
      <c r="I295" s="1"/>
      <c r="J295" s="1"/>
      <c r="K295" s="1"/>
      <c r="L295" s="1"/>
      <c r="M295" s="48"/>
      <c r="N295" s="48"/>
      <c r="O295" s="48"/>
      <c r="P295" s="48"/>
      <c r="Q295" s="48"/>
      <c r="R295" s="48"/>
      <c r="S295" s="48"/>
      <c r="T295" s="48"/>
      <c r="U295" s="48"/>
      <c r="V295" s="48"/>
      <c r="W295" s="48"/>
      <c r="X295" s="48"/>
      <c r="Y295" s="48"/>
      <c r="Z295" s="48"/>
    </row>
    <row r="296" spans="1:26" ht="14.25" customHeight="1">
      <c r="A296" s="48"/>
      <c r="B296" s="48"/>
      <c r="C296" s="48"/>
      <c r="D296" s="48"/>
      <c r="E296" s="1"/>
      <c r="F296" s="1"/>
      <c r="G296" s="1"/>
      <c r="H296" s="1"/>
      <c r="I296" s="1"/>
      <c r="J296" s="1"/>
      <c r="K296" s="1"/>
      <c r="L296" s="1"/>
      <c r="M296" s="48"/>
      <c r="N296" s="48"/>
      <c r="O296" s="48"/>
      <c r="P296" s="48"/>
      <c r="Q296" s="48"/>
      <c r="R296" s="48"/>
      <c r="S296" s="48"/>
      <c r="T296" s="48"/>
      <c r="U296" s="48"/>
      <c r="V296" s="48"/>
      <c r="W296" s="48"/>
      <c r="X296" s="48"/>
      <c r="Y296" s="48"/>
      <c r="Z296" s="48"/>
    </row>
    <row r="297" spans="1:26" ht="14.25" customHeight="1">
      <c r="A297" s="48"/>
      <c r="B297" s="48"/>
      <c r="C297" s="48"/>
      <c r="D297" s="48"/>
      <c r="E297" s="1"/>
      <c r="F297" s="1"/>
      <c r="G297" s="1"/>
      <c r="H297" s="1"/>
      <c r="I297" s="1"/>
      <c r="J297" s="1"/>
      <c r="K297" s="1"/>
      <c r="L297" s="1"/>
      <c r="M297" s="48"/>
      <c r="N297" s="48"/>
      <c r="O297" s="48"/>
      <c r="P297" s="48"/>
      <c r="Q297" s="48"/>
      <c r="R297" s="48"/>
      <c r="S297" s="48"/>
      <c r="T297" s="48"/>
      <c r="U297" s="48"/>
      <c r="V297" s="48"/>
      <c r="W297" s="48"/>
      <c r="X297" s="48"/>
      <c r="Y297" s="48"/>
      <c r="Z297" s="48"/>
    </row>
    <row r="298" spans="1:26" ht="14.25" customHeight="1">
      <c r="A298" s="48"/>
      <c r="B298" s="48"/>
      <c r="C298" s="48"/>
      <c r="D298" s="48"/>
      <c r="E298" s="1"/>
      <c r="F298" s="1"/>
      <c r="G298" s="1"/>
      <c r="H298" s="1"/>
      <c r="I298" s="1"/>
      <c r="J298" s="1"/>
      <c r="K298" s="1"/>
      <c r="L298" s="1"/>
      <c r="M298" s="48"/>
      <c r="N298" s="48"/>
      <c r="O298" s="48"/>
      <c r="P298" s="48"/>
      <c r="Q298" s="48"/>
      <c r="R298" s="48"/>
      <c r="S298" s="48"/>
      <c r="T298" s="48"/>
      <c r="U298" s="48"/>
      <c r="V298" s="48"/>
      <c r="W298" s="48"/>
      <c r="X298" s="48"/>
      <c r="Y298" s="48"/>
      <c r="Z298" s="48"/>
    </row>
    <row r="299" spans="1:26" ht="14.25" customHeight="1">
      <c r="A299" s="48"/>
      <c r="B299" s="48"/>
      <c r="C299" s="48"/>
      <c r="D299" s="48"/>
      <c r="E299" s="1"/>
      <c r="F299" s="1"/>
      <c r="G299" s="1"/>
      <c r="H299" s="1"/>
      <c r="I299" s="1"/>
      <c r="J299" s="1"/>
      <c r="K299" s="1"/>
      <c r="L299" s="1"/>
      <c r="M299" s="48"/>
      <c r="N299" s="48"/>
      <c r="O299" s="48"/>
      <c r="P299" s="48"/>
      <c r="Q299" s="48"/>
      <c r="R299" s="48"/>
      <c r="S299" s="48"/>
      <c r="T299" s="48"/>
      <c r="U299" s="48"/>
      <c r="V299" s="48"/>
      <c r="W299" s="48"/>
      <c r="X299" s="48"/>
      <c r="Y299" s="48"/>
      <c r="Z299" s="48"/>
    </row>
    <row r="300" spans="1:26" ht="14.25" customHeight="1">
      <c r="A300" s="48"/>
      <c r="B300" s="48"/>
      <c r="C300" s="48"/>
      <c r="D300" s="48"/>
      <c r="E300" s="1"/>
      <c r="F300" s="1"/>
      <c r="G300" s="1"/>
      <c r="H300" s="1"/>
      <c r="I300" s="1"/>
      <c r="J300" s="1"/>
      <c r="K300" s="1"/>
      <c r="L300" s="1"/>
      <c r="M300" s="48"/>
      <c r="N300" s="48"/>
      <c r="O300" s="48"/>
      <c r="P300" s="48"/>
      <c r="Q300" s="48"/>
      <c r="R300" s="48"/>
      <c r="S300" s="48"/>
      <c r="T300" s="48"/>
      <c r="U300" s="48"/>
      <c r="V300" s="48"/>
      <c r="W300" s="48"/>
      <c r="X300" s="48"/>
      <c r="Y300" s="48"/>
      <c r="Z300" s="48"/>
    </row>
    <row r="301" spans="1:26" ht="14.25" customHeight="1">
      <c r="A301" s="48"/>
      <c r="B301" s="48"/>
      <c r="C301" s="48"/>
      <c r="D301" s="48"/>
      <c r="E301" s="1"/>
      <c r="F301" s="1"/>
      <c r="G301" s="1"/>
      <c r="H301" s="1"/>
      <c r="I301" s="1"/>
      <c r="J301" s="1"/>
      <c r="K301" s="1"/>
      <c r="L301" s="1"/>
      <c r="M301" s="48"/>
      <c r="N301" s="48"/>
      <c r="O301" s="48"/>
      <c r="P301" s="48"/>
      <c r="Q301" s="48"/>
      <c r="R301" s="48"/>
      <c r="S301" s="48"/>
      <c r="T301" s="48"/>
      <c r="U301" s="48"/>
      <c r="V301" s="48"/>
      <c r="W301" s="48"/>
      <c r="X301" s="48"/>
      <c r="Y301" s="48"/>
      <c r="Z301" s="48"/>
    </row>
    <row r="302" spans="1:26" ht="14.25" customHeight="1">
      <c r="A302" s="48"/>
      <c r="B302" s="48"/>
      <c r="C302" s="48"/>
      <c r="D302" s="48"/>
      <c r="E302" s="1"/>
      <c r="F302" s="1"/>
      <c r="G302" s="1"/>
      <c r="H302" s="1"/>
      <c r="I302" s="1"/>
      <c r="J302" s="1"/>
      <c r="K302" s="1"/>
      <c r="L302" s="1"/>
      <c r="M302" s="48"/>
      <c r="N302" s="48"/>
      <c r="O302" s="48"/>
      <c r="P302" s="48"/>
      <c r="Q302" s="48"/>
      <c r="R302" s="48"/>
      <c r="S302" s="48"/>
      <c r="T302" s="48"/>
      <c r="U302" s="48"/>
      <c r="V302" s="48"/>
      <c r="W302" s="48"/>
      <c r="X302" s="48"/>
      <c r="Y302" s="48"/>
      <c r="Z302" s="48"/>
    </row>
    <row r="303" spans="1:26" ht="14.25" customHeight="1">
      <c r="A303" s="48"/>
      <c r="B303" s="48"/>
      <c r="C303" s="48"/>
      <c r="D303" s="48"/>
      <c r="E303" s="1"/>
      <c r="F303" s="1"/>
      <c r="G303" s="1"/>
      <c r="H303" s="1"/>
      <c r="I303" s="1"/>
      <c r="J303" s="1"/>
      <c r="K303" s="1"/>
      <c r="L303" s="1"/>
      <c r="M303" s="48"/>
      <c r="N303" s="48"/>
      <c r="O303" s="48"/>
      <c r="P303" s="48"/>
      <c r="Q303" s="48"/>
      <c r="R303" s="48"/>
      <c r="S303" s="48"/>
      <c r="T303" s="48"/>
      <c r="U303" s="48"/>
      <c r="V303" s="48"/>
      <c r="W303" s="48"/>
      <c r="X303" s="48"/>
      <c r="Y303" s="48"/>
      <c r="Z303" s="48"/>
    </row>
    <row r="304" spans="1:26" ht="14.25" customHeight="1">
      <c r="A304" s="48"/>
      <c r="B304" s="48"/>
      <c r="C304" s="48"/>
      <c r="D304" s="48"/>
      <c r="E304" s="1"/>
      <c r="F304" s="1"/>
      <c r="G304" s="1"/>
      <c r="H304" s="1"/>
      <c r="I304" s="1"/>
      <c r="J304" s="1"/>
      <c r="K304" s="1"/>
      <c r="L304" s="1"/>
      <c r="M304" s="48"/>
      <c r="N304" s="48"/>
      <c r="O304" s="48"/>
      <c r="P304" s="48"/>
      <c r="Q304" s="48"/>
      <c r="R304" s="48"/>
      <c r="S304" s="48"/>
      <c r="T304" s="48"/>
      <c r="U304" s="48"/>
      <c r="V304" s="48"/>
      <c r="W304" s="48"/>
      <c r="X304" s="48"/>
      <c r="Y304" s="48"/>
      <c r="Z304" s="48"/>
    </row>
    <row r="305" spans="1:26" ht="14.25" customHeight="1">
      <c r="A305" s="48"/>
      <c r="B305" s="48"/>
      <c r="C305" s="48"/>
      <c r="D305" s="48"/>
      <c r="E305" s="1"/>
      <c r="F305" s="1"/>
      <c r="G305" s="1"/>
      <c r="H305" s="1"/>
      <c r="I305" s="1"/>
      <c r="J305" s="1"/>
      <c r="K305" s="1"/>
      <c r="L305" s="1"/>
      <c r="M305" s="48"/>
      <c r="N305" s="48"/>
      <c r="O305" s="48"/>
      <c r="P305" s="48"/>
      <c r="Q305" s="48"/>
      <c r="R305" s="48"/>
      <c r="S305" s="48"/>
      <c r="T305" s="48"/>
      <c r="U305" s="48"/>
      <c r="V305" s="48"/>
      <c r="W305" s="48"/>
      <c r="X305" s="48"/>
      <c r="Y305" s="48"/>
      <c r="Z305" s="48"/>
    </row>
    <row r="306" spans="1:26" ht="14.25" customHeight="1">
      <c r="A306" s="48"/>
      <c r="B306" s="48"/>
      <c r="C306" s="48"/>
      <c r="D306" s="48"/>
      <c r="E306" s="1"/>
      <c r="F306" s="1"/>
      <c r="G306" s="1"/>
      <c r="H306" s="1"/>
      <c r="I306" s="1"/>
      <c r="J306" s="1"/>
      <c r="K306" s="1"/>
      <c r="L306" s="1"/>
      <c r="M306" s="48"/>
      <c r="N306" s="48"/>
      <c r="O306" s="48"/>
      <c r="P306" s="48"/>
      <c r="Q306" s="48"/>
      <c r="R306" s="48"/>
      <c r="S306" s="48"/>
      <c r="T306" s="48"/>
      <c r="U306" s="48"/>
      <c r="V306" s="48"/>
      <c r="W306" s="48"/>
      <c r="X306" s="48"/>
      <c r="Y306" s="48"/>
      <c r="Z306" s="48"/>
    </row>
    <row r="307" spans="1:26" ht="14.25" customHeight="1">
      <c r="A307" s="48"/>
      <c r="B307" s="48"/>
      <c r="C307" s="48"/>
      <c r="D307" s="48"/>
      <c r="E307" s="1"/>
      <c r="F307" s="1"/>
      <c r="G307" s="1"/>
      <c r="H307" s="1"/>
      <c r="I307" s="1"/>
      <c r="J307" s="1"/>
      <c r="K307" s="1"/>
      <c r="L307" s="1"/>
      <c r="M307" s="48"/>
      <c r="N307" s="48"/>
      <c r="O307" s="48"/>
      <c r="P307" s="48"/>
      <c r="Q307" s="48"/>
      <c r="R307" s="48"/>
      <c r="S307" s="48"/>
      <c r="T307" s="48"/>
      <c r="U307" s="48"/>
      <c r="V307" s="48"/>
      <c r="W307" s="48"/>
      <c r="X307" s="48"/>
      <c r="Y307" s="48"/>
      <c r="Z307" s="48"/>
    </row>
    <row r="308" spans="1:26" ht="14.25" customHeight="1">
      <c r="A308" s="48"/>
      <c r="B308" s="48"/>
      <c r="C308" s="48"/>
      <c r="D308" s="48"/>
      <c r="E308" s="1"/>
      <c r="F308" s="1"/>
      <c r="G308" s="1"/>
      <c r="H308" s="1"/>
      <c r="I308" s="1"/>
      <c r="J308" s="1"/>
      <c r="K308" s="1"/>
      <c r="L308" s="1"/>
      <c r="M308" s="48"/>
      <c r="N308" s="48"/>
      <c r="O308" s="48"/>
      <c r="P308" s="48"/>
      <c r="Q308" s="48"/>
      <c r="R308" s="48"/>
      <c r="S308" s="48"/>
      <c r="T308" s="48"/>
      <c r="U308" s="48"/>
      <c r="V308" s="48"/>
      <c r="W308" s="48"/>
      <c r="X308" s="48"/>
      <c r="Y308" s="48"/>
      <c r="Z308" s="48"/>
    </row>
    <row r="309" spans="1:26" ht="14.25" customHeight="1">
      <c r="A309" s="48"/>
      <c r="B309" s="48"/>
      <c r="C309" s="48"/>
      <c r="D309" s="48"/>
      <c r="E309" s="1"/>
      <c r="F309" s="1"/>
      <c r="G309" s="1"/>
      <c r="H309" s="1"/>
      <c r="I309" s="1"/>
      <c r="J309" s="1"/>
      <c r="K309" s="1"/>
      <c r="L309" s="1"/>
      <c r="M309" s="48"/>
      <c r="N309" s="48"/>
      <c r="O309" s="48"/>
      <c r="P309" s="48"/>
      <c r="Q309" s="48"/>
      <c r="R309" s="48"/>
      <c r="S309" s="48"/>
      <c r="T309" s="48"/>
      <c r="U309" s="48"/>
      <c r="V309" s="48"/>
      <c r="W309" s="48"/>
      <c r="X309" s="48"/>
      <c r="Y309" s="48"/>
      <c r="Z309" s="48"/>
    </row>
    <row r="310" spans="1:26" ht="14.25" customHeight="1">
      <c r="A310" s="48"/>
      <c r="B310" s="48"/>
      <c r="C310" s="48"/>
      <c r="D310" s="48"/>
      <c r="E310" s="1"/>
      <c r="F310" s="1"/>
      <c r="G310" s="1"/>
      <c r="H310" s="1"/>
      <c r="I310" s="1"/>
      <c r="J310" s="1"/>
      <c r="K310" s="1"/>
      <c r="L310" s="1"/>
      <c r="M310" s="48"/>
      <c r="N310" s="48"/>
      <c r="O310" s="48"/>
      <c r="P310" s="48"/>
      <c r="Q310" s="48"/>
      <c r="R310" s="48"/>
      <c r="S310" s="48"/>
      <c r="T310" s="48"/>
      <c r="U310" s="48"/>
      <c r="V310" s="48"/>
      <c r="W310" s="48"/>
      <c r="X310" s="48"/>
      <c r="Y310" s="48"/>
      <c r="Z310" s="48"/>
    </row>
    <row r="311" spans="1:26" ht="14.25" customHeight="1">
      <c r="A311" s="48"/>
      <c r="B311" s="48"/>
      <c r="C311" s="48"/>
      <c r="D311" s="48"/>
      <c r="E311" s="1"/>
      <c r="F311" s="1"/>
      <c r="G311" s="1"/>
      <c r="H311" s="1"/>
      <c r="I311" s="1"/>
      <c r="J311" s="1"/>
      <c r="K311" s="1"/>
      <c r="L311" s="1"/>
      <c r="M311" s="48"/>
      <c r="N311" s="48"/>
      <c r="O311" s="48"/>
      <c r="P311" s="48"/>
      <c r="Q311" s="48"/>
      <c r="R311" s="48"/>
      <c r="S311" s="48"/>
      <c r="T311" s="48"/>
      <c r="U311" s="48"/>
      <c r="V311" s="48"/>
      <c r="W311" s="48"/>
      <c r="X311" s="48"/>
      <c r="Y311" s="48"/>
      <c r="Z311" s="48"/>
    </row>
    <row r="312" spans="1:26" ht="14.25" customHeight="1">
      <c r="A312" s="48"/>
      <c r="B312" s="48"/>
      <c r="C312" s="48"/>
      <c r="D312" s="48"/>
      <c r="E312" s="1"/>
      <c r="F312" s="1"/>
      <c r="G312" s="1"/>
      <c r="H312" s="1"/>
      <c r="I312" s="1"/>
      <c r="J312" s="1"/>
      <c r="K312" s="1"/>
      <c r="L312" s="1"/>
      <c r="M312" s="48"/>
      <c r="N312" s="48"/>
      <c r="O312" s="48"/>
      <c r="P312" s="48"/>
      <c r="Q312" s="48"/>
      <c r="R312" s="48"/>
      <c r="S312" s="48"/>
      <c r="T312" s="48"/>
      <c r="U312" s="48"/>
      <c r="V312" s="48"/>
      <c r="W312" s="48"/>
      <c r="X312" s="48"/>
      <c r="Y312" s="48"/>
      <c r="Z312" s="48"/>
    </row>
    <row r="313" spans="1:26" ht="14.25" customHeight="1">
      <c r="A313" s="48"/>
      <c r="B313" s="48"/>
      <c r="C313" s="48"/>
      <c r="D313" s="48"/>
      <c r="E313" s="1"/>
      <c r="F313" s="1"/>
      <c r="G313" s="1"/>
      <c r="H313" s="1"/>
      <c r="I313" s="1"/>
      <c r="J313" s="1"/>
      <c r="K313" s="1"/>
      <c r="L313" s="1"/>
      <c r="M313" s="48"/>
      <c r="N313" s="48"/>
      <c r="O313" s="48"/>
      <c r="P313" s="48"/>
      <c r="Q313" s="48"/>
      <c r="R313" s="48"/>
      <c r="S313" s="48"/>
      <c r="T313" s="48"/>
      <c r="U313" s="48"/>
      <c r="V313" s="48"/>
      <c r="W313" s="48"/>
      <c r="X313" s="48"/>
      <c r="Y313" s="48"/>
      <c r="Z313" s="48"/>
    </row>
    <row r="314" spans="1:26" ht="14.25" customHeight="1">
      <c r="A314" s="48"/>
      <c r="B314" s="48"/>
      <c r="C314" s="48"/>
      <c r="D314" s="48"/>
      <c r="E314" s="1"/>
      <c r="F314" s="1"/>
      <c r="G314" s="1"/>
      <c r="H314" s="1"/>
      <c r="I314" s="1"/>
      <c r="J314" s="1"/>
      <c r="K314" s="1"/>
      <c r="L314" s="1"/>
      <c r="M314" s="48"/>
      <c r="N314" s="48"/>
      <c r="O314" s="48"/>
      <c r="P314" s="48"/>
      <c r="Q314" s="48"/>
      <c r="R314" s="48"/>
      <c r="S314" s="48"/>
      <c r="T314" s="48"/>
      <c r="U314" s="48"/>
      <c r="V314" s="48"/>
      <c r="W314" s="48"/>
      <c r="X314" s="48"/>
      <c r="Y314" s="48"/>
      <c r="Z314" s="48"/>
    </row>
    <row r="315" spans="1:26" ht="14.25" customHeight="1">
      <c r="A315" s="48"/>
      <c r="B315" s="48"/>
      <c r="C315" s="48"/>
      <c r="D315" s="48"/>
      <c r="E315" s="1"/>
      <c r="F315" s="1"/>
      <c r="G315" s="1"/>
      <c r="H315" s="1"/>
      <c r="I315" s="1"/>
      <c r="J315" s="1"/>
      <c r="K315" s="1"/>
      <c r="L315" s="1"/>
      <c r="M315" s="48"/>
      <c r="N315" s="48"/>
      <c r="O315" s="48"/>
      <c r="P315" s="48"/>
      <c r="Q315" s="48"/>
      <c r="R315" s="48"/>
      <c r="S315" s="48"/>
      <c r="T315" s="48"/>
      <c r="U315" s="48"/>
      <c r="V315" s="48"/>
      <c r="W315" s="48"/>
      <c r="X315" s="48"/>
      <c r="Y315" s="48"/>
      <c r="Z315" s="48"/>
    </row>
    <row r="316" spans="1:26" ht="14.25" customHeight="1">
      <c r="A316" s="48"/>
      <c r="B316" s="48"/>
      <c r="C316" s="48"/>
      <c r="D316" s="48"/>
      <c r="E316" s="1"/>
      <c r="F316" s="1"/>
      <c r="G316" s="1"/>
      <c r="H316" s="1"/>
      <c r="I316" s="1"/>
      <c r="J316" s="1"/>
      <c r="K316" s="1"/>
      <c r="L316" s="1"/>
      <c r="M316" s="48"/>
      <c r="N316" s="48"/>
      <c r="O316" s="48"/>
      <c r="P316" s="48"/>
      <c r="Q316" s="48"/>
      <c r="R316" s="48"/>
      <c r="S316" s="48"/>
      <c r="T316" s="48"/>
      <c r="U316" s="48"/>
      <c r="V316" s="48"/>
      <c r="W316" s="48"/>
      <c r="X316" s="48"/>
      <c r="Y316" s="48"/>
      <c r="Z316" s="48"/>
    </row>
    <row r="317" spans="1:26" ht="14.25" customHeight="1">
      <c r="A317" s="48"/>
      <c r="B317" s="48"/>
      <c r="C317" s="48"/>
      <c r="D317" s="48"/>
      <c r="E317" s="1"/>
      <c r="F317" s="1"/>
      <c r="G317" s="1"/>
      <c r="H317" s="1"/>
      <c r="I317" s="1"/>
      <c r="J317" s="1"/>
      <c r="K317" s="1"/>
      <c r="L317" s="1"/>
      <c r="M317" s="48"/>
      <c r="N317" s="48"/>
      <c r="O317" s="48"/>
      <c r="P317" s="48"/>
      <c r="Q317" s="48"/>
      <c r="R317" s="48"/>
      <c r="S317" s="48"/>
      <c r="T317" s="48"/>
      <c r="U317" s="48"/>
      <c r="V317" s="48"/>
      <c r="W317" s="48"/>
      <c r="X317" s="48"/>
      <c r="Y317" s="48"/>
      <c r="Z317" s="48"/>
    </row>
    <row r="318" spans="1:26" ht="14.25" customHeight="1">
      <c r="A318" s="48"/>
      <c r="B318" s="48"/>
      <c r="C318" s="48"/>
      <c r="D318" s="48"/>
      <c r="E318" s="1"/>
      <c r="F318" s="1"/>
      <c r="G318" s="1"/>
      <c r="H318" s="1"/>
      <c r="I318" s="1"/>
      <c r="J318" s="1"/>
      <c r="K318" s="1"/>
      <c r="L318" s="1"/>
      <c r="M318" s="48"/>
      <c r="N318" s="48"/>
      <c r="O318" s="48"/>
      <c r="P318" s="48"/>
      <c r="Q318" s="48"/>
      <c r="R318" s="48"/>
      <c r="S318" s="48"/>
      <c r="T318" s="48"/>
      <c r="U318" s="48"/>
      <c r="V318" s="48"/>
      <c r="W318" s="48"/>
      <c r="X318" s="48"/>
      <c r="Y318" s="48"/>
      <c r="Z318" s="48"/>
    </row>
    <row r="319" spans="1:26" ht="14.25" customHeight="1">
      <c r="A319" s="48"/>
      <c r="B319" s="48"/>
      <c r="C319" s="48"/>
      <c r="D319" s="48"/>
      <c r="E319" s="1"/>
      <c r="F319" s="1"/>
      <c r="G319" s="1"/>
      <c r="H319" s="1"/>
      <c r="I319" s="1"/>
      <c r="J319" s="1"/>
      <c r="K319" s="1"/>
      <c r="L319" s="1"/>
      <c r="M319" s="48"/>
      <c r="N319" s="48"/>
      <c r="O319" s="48"/>
      <c r="P319" s="48"/>
      <c r="Q319" s="48"/>
      <c r="R319" s="48"/>
      <c r="S319" s="48"/>
      <c r="T319" s="48"/>
      <c r="U319" s="48"/>
      <c r="V319" s="48"/>
      <c r="W319" s="48"/>
      <c r="X319" s="48"/>
      <c r="Y319" s="48"/>
      <c r="Z319" s="48"/>
    </row>
    <row r="320" spans="1:26" ht="14.25" customHeight="1">
      <c r="A320" s="48"/>
      <c r="B320" s="48"/>
      <c r="C320" s="48"/>
      <c r="D320" s="48"/>
      <c r="E320" s="1"/>
      <c r="F320" s="1"/>
      <c r="G320" s="1"/>
      <c r="H320" s="1"/>
      <c r="I320" s="1"/>
      <c r="J320" s="1"/>
      <c r="K320" s="1"/>
      <c r="L320" s="1"/>
      <c r="M320" s="48"/>
      <c r="N320" s="48"/>
      <c r="O320" s="48"/>
      <c r="P320" s="48"/>
      <c r="Q320" s="48"/>
      <c r="R320" s="48"/>
      <c r="S320" s="48"/>
      <c r="T320" s="48"/>
      <c r="U320" s="48"/>
      <c r="V320" s="48"/>
      <c r="W320" s="48"/>
      <c r="X320" s="48"/>
      <c r="Y320" s="48"/>
      <c r="Z320" s="48"/>
    </row>
    <row r="321" spans="1:26" ht="14.25" customHeight="1">
      <c r="A321" s="48"/>
      <c r="B321" s="48"/>
      <c r="C321" s="48"/>
      <c r="D321" s="48"/>
      <c r="E321" s="1"/>
      <c r="F321" s="1"/>
      <c r="G321" s="1"/>
      <c r="H321" s="1"/>
      <c r="I321" s="1"/>
      <c r="J321" s="1"/>
      <c r="K321" s="1"/>
      <c r="L321" s="1"/>
      <c r="M321" s="48"/>
      <c r="N321" s="48"/>
      <c r="O321" s="48"/>
      <c r="P321" s="48"/>
      <c r="Q321" s="48"/>
      <c r="R321" s="48"/>
      <c r="S321" s="48"/>
      <c r="T321" s="48"/>
      <c r="U321" s="48"/>
      <c r="V321" s="48"/>
      <c r="W321" s="48"/>
      <c r="X321" s="48"/>
      <c r="Y321" s="48"/>
      <c r="Z321" s="48"/>
    </row>
    <row r="322" spans="1:26" ht="14.25" customHeight="1">
      <c r="A322" s="48"/>
      <c r="B322" s="48"/>
      <c r="C322" s="48"/>
      <c r="D322" s="48"/>
      <c r="E322" s="1"/>
      <c r="F322" s="1"/>
      <c r="G322" s="1"/>
      <c r="H322" s="1"/>
      <c r="I322" s="1"/>
      <c r="J322" s="1"/>
      <c r="K322" s="1"/>
      <c r="L322" s="1"/>
      <c r="M322" s="48"/>
      <c r="N322" s="48"/>
      <c r="O322" s="48"/>
      <c r="P322" s="48"/>
      <c r="Q322" s="48"/>
      <c r="R322" s="48"/>
      <c r="S322" s="48"/>
      <c r="T322" s="48"/>
      <c r="U322" s="48"/>
      <c r="V322" s="48"/>
      <c r="W322" s="48"/>
      <c r="X322" s="48"/>
      <c r="Y322" s="48"/>
      <c r="Z322" s="48"/>
    </row>
    <row r="323" spans="1:26" ht="14.25" customHeight="1">
      <c r="A323" s="48"/>
      <c r="B323" s="48"/>
      <c r="C323" s="48"/>
      <c r="D323" s="48"/>
      <c r="E323" s="1"/>
      <c r="F323" s="1"/>
      <c r="G323" s="1"/>
      <c r="H323" s="1"/>
      <c r="I323" s="1"/>
      <c r="J323" s="1"/>
      <c r="K323" s="1"/>
      <c r="L323" s="1"/>
      <c r="M323" s="48"/>
      <c r="N323" s="48"/>
      <c r="O323" s="48"/>
      <c r="P323" s="48"/>
      <c r="Q323" s="48"/>
      <c r="R323" s="48"/>
      <c r="S323" s="48"/>
      <c r="T323" s="48"/>
      <c r="U323" s="48"/>
      <c r="V323" s="48"/>
      <c r="W323" s="48"/>
      <c r="X323" s="48"/>
      <c r="Y323" s="48"/>
      <c r="Z323" s="48"/>
    </row>
    <row r="324" spans="1:26" ht="14.25" customHeight="1">
      <c r="A324" s="48"/>
      <c r="B324" s="48"/>
      <c r="C324" s="48"/>
      <c r="D324" s="48"/>
      <c r="E324" s="1"/>
      <c r="F324" s="1"/>
      <c r="G324" s="1"/>
      <c r="H324" s="1"/>
      <c r="I324" s="1"/>
      <c r="J324" s="1"/>
      <c r="K324" s="1"/>
      <c r="L324" s="1"/>
      <c r="M324" s="48"/>
      <c r="N324" s="48"/>
      <c r="O324" s="48"/>
      <c r="P324" s="48"/>
      <c r="Q324" s="48"/>
      <c r="R324" s="48"/>
      <c r="S324" s="48"/>
      <c r="T324" s="48"/>
      <c r="U324" s="48"/>
      <c r="V324" s="48"/>
      <c r="W324" s="48"/>
      <c r="X324" s="48"/>
      <c r="Y324" s="48"/>
      <c r="Z324" s="48"/>
    </row>
    <row r="325" spans="1:26" ht="14.25" customHeight="1">
      <c r="A325" s="48"/>
      <c r="B325" s="48"/>
      <c r="C325" s="48"/>
      <c r="D325" s="48"/>
      <c r="E325" s="1"/>
      <c r="F325" s="1"/>
      <c r="G325" s="1"/>
      <c r="H325" s="1"/>
      <c r="I325" s="1"/>
      <c r="J325" s="1"/>
      <c r="K325" s="1"/>
      <c r="L325" s="1"/>
      <c r="M325" s="48"/>
      <c r="N325" s="48"/>
      <c r="O325" s="48"/>
      <c r="P325" s="48"/>
      <c r="Q325" s="48"/>
      <c r="R325" s="48"/>
      <c r="S325" s="48"/>
      <c r="T325" s="48"/>
      <c r="U325" s="48"/>
      <c r="V325" s="48"/>
      <c r="W325" s="48"/>
      <c r="X325" s="48"/>
      <c r="Y325" s="48"/>
      <c r="Z325" s="48"/>
    </row>
    <row r="326" spans="1:26" ht="14.25" customHeight="1">
      <c r="A326" s="48"/>
      <c r="B326" s="48"/>
      <c r="C326" s="48"/>
      <c r="D326" s="48"/>
      <c r="E326" s="1"/>
      <c r="F326" s="1"/>
      <c r="G326" s="1"/>
      <c r="H326" s="1"/>
      <c r="I326" s="1"/>
      <c r="J326" s="1"/>
      <c r="K326" s="1"/>
      <c r="L326" s="1"/>
      <c r="M326" s="48"/>
      <c r="N326" s="48"/>
      <c r="O326" s="48"/>
      <c r="P326" s="48"/>
      <c r="Q326" s="48"/>
      <c r="R326" s="48"/>
      <c r="S326" s="48"/>
      <c r="T326" s="48"/>
      <c r="U326" s="48"/>
      <c r="V326" s="48"/>
      <c r="W326" s="48"/>
      <c r="X326" s="48"/>
      <c r="Y326" s="48"/>
      <c r="Z326" s="48"/>
    </row>
    <row r="327" spans="1:26" ht="14.25" customHeight="1">
      <c r="A327" s="48"/>
      <c r="B327" s="48"/>
      <c r="C327" s="48"/>
      <c r="D327" s="48"/>
      <c r="E327" s="1"/>
      <c r="F327" s="1"/>
      <c r="G327" s="1"/>
      <c r="H327" s="1"/>
      <c r="I327" s="1"/>
      <c r="J327" s="1"/>
      <c r="K327" s="1"/>
      <c r="L327" s="1"/>
      <c r="M327" s="48"/>
      <c r="N327" s="48"/>
      <c r="O327" s="48"/>
      <c r="P327" s="48"/>
      <c r="Q327" s="48"/>
      <c r="R327" s="48"/>
      <c r="S327" s="48"/>
      <c r="T327" s="48"/>
      <c r="U327" s="48"/>
      <c r="V327" s="48"/>
      <c r="W327" s="48"/>
      <c r="X327" s="48"/>
      <c r="Y327" s="48"/>
      <c r="Z327" s="48"/>
    </row>
    <row r="328" spans="1:26" ht="14.25" customHeight="1">
      <c r="A328" s="48"/>
      <c r="B328" s="48"/>
      <c r="C328" s="48"/>
      <c r="D328" s="48"/>
      <c r="E328" s="1"/>
      <c r="F328" s="1"/>
      <c r="G328" s="1"/>
      <c r="H328" s="1"/>
      <c r="I328" s="1"/>
      <c r="J328" s="1"/>
      <c r="K328" s="1"/>
      <c r="L328" s="1"/>
      <c r="M328" s="48"/>
      <c r="N328" s="48"/>
      <c r="O328" s="48"/>
      <c r="P328" s="48"/>
      <c r="Q328" s="48"/>
      <c r="R328" s="48"/>
      <c r="S328" s="48"/>
      <c r="T328" s="48"/>
      <c r="U328" s="48"/>
      <c r="V328" s="48"/>
      <c r="W328" s="48"/>
      <c r="X328" s="48"/>
      <c r="Y328" s="48"/>
      <c r="Z328" s="48"/>
    </row>
    <row r="329" spans="1:26" ht="14.25" customHeight="1">
      <c r="A329" s="48"/>
      <c r="B329" s="48"/>
      <c r="C329" s="48"/>
      <c r="D329" s="48"/>
      <c r="E329" s="1"/>
      <c r="F329" s="1"/>
      <c r="G329" s="1"/>
      <c r="H329" s="1"/>
      <c r="I329" s="1"/>
      <c r="J329" s="1"/>
      <c r="K329" s="1"/>
      <c r="L329" s="1"/>
      <c r="M329" s="48"/>
      <c r="N329" s="48"/>
      <c r="O329" s="48"/>
      <c r="P329" s="48"/>
      <c r="Q329" s="48"/>
      <c r="R329" s="48"/>
      <c r="S329" s="48"/>
      <c r="T329" s="48"/>
      <c r="U329" s="48"/>
      <c r="V329" s="48"/>
      <c r="W329" s="48"/>
      <c r="X329" s="48"/>
      <c r="Y329" s="48"/>
      <c r="Z329" s="48"/>
    </row>
    <row r="330" spans="1:26" ht="14.25" customHeight="1">
      <c r="A330" s="48"/>
      <c r="B330" s="48"/>
      <c r="C330" s="48"/>
      <c r="D330" s="48"/>
      <c r="E330" s="1"/>
      <c r="F330" s="1"/>
      <c r="G330" s="1"/>
      <c r="H330" s="1"/>
      <c r="I330" s="1"/>
      <c r="J330" s="1"/>
      <c r="K330" s="1"/>
      <c r="L330" s="1"/>
      <c r="M330" s="48"/>
      <c r="N330" s="48"/>
      <c r="O330" s="48"/>
      <c r="P330" s="48"/>
      <c r="Q330" s="48"/>
      <c r="R330" s="48"/>
      <c r="S330" s="48"/>
      <c r="T330" s="48"/>
      <c r="U330" s="48"/>
      <c r="V330" s="48"/>
      <c r="W330" s="48"/>
      <c r="X330" s="48"/>
      <c r="Y330" s="48"/>
      <c r="Z330" s="48"/>
    </row>
    <row r="331" spans="1:26" ht="14.25" customHeight="1">
      <c r="A331" s="48"/>
      <c r="B331" s="48"/>
      <c r="C331" s="48"/>
      <c r="D331" s="48"/>
      <c r="E331" s="1"/>
      <c r="F331" s="1"/>
      <c r="G331" s="1"/>
      <c r="H331" s="1"/>
      <c r="I331" s="1"/>
      <c r="J331" s="1"/>
      <c r="K331" s="1"/>
      <c r="L331" s="1"/>
      <c r="M331" s="48"/>
      <c r="N331" s="48"/>
      <c r="O331" s="48"/>
      <c r="P331" s="48"/>
      <c r="Q331" s="48"/>
      <c r="R331" s="48"/>
      <c r="S331" s="48"/>
      <c r="T331" s="48"/>
      <c r="U331" s="48"/>
      <c r="V331" s="48"/>
      <c r="W331" s="48"/>
      <c r="X331" s="48"/>
      <c r="Y331" s="48"/>
      <c r="Z331" s="48"/>
    </row>
    <row r="332" spans="1:26" ht="14.25" customHeight="1">
      <c r="A332" s="48"/>
      <c r="B332" s="48"/>
      <c r="C332" s="48"/>
      <c r="D332" s="48"/>
      <c r="E332" s="1"/>
      <c r="F332" s="1"/>
      <c r="G332" s="1"/>
      <c r="H332" s="1"/>
      <c r="I332" s="1"/>
      <c r="J332" s="1"/>
      <c r="K332" s="1"/>
      <c r="L332" s="1"/>
      <c r="M332" s="48"/>
      <c r="N332" s="48"/>
      <c r="O332" s="48"/>
      <c r="P332" s="48"/>
      <c r="Q332" s="48"/>
      <c r="R332" s="48"/>
      <c r="S332" s="48"/>
      <c r="T332" s="48"/>
      <c r="U332" s="48"/>
      <c r="V332" s="48"/>
      <c r="W332" s="48"/>
      <c r="X332" s="48"/>
      <c r="Y332" s="48"/>
      <c r="Z332" s="48"/>
    </row>
    <row r="333" spans="1:26" ht="14.25" customHeight="1">
      <c r="A333" s="48"/>
      <c r="B333" s="48"/>
      <c r="C333" s="48"/>
      <c r="D333" s="48"/>
      <c r="E333" s="1"/>
      <c r="F333" s="1"/>
      <c r="G333" s="1"/>
      <c r="H333" s="1"/>
      <c r="I333" s="1"/>
      <c r="J333" s="1"/>
      <c r="K333" s="1"/>
      <c r="L333" s="1"/>
      <c r="M333" s="48"/>
      <c r="N333" s="48"/>
      <c r="O333" s="48"/>
      <c r="P333" s="48"/>
      <c r="Q333" s="48"/>
      <c r="R333" s="48"/>
      <c r="S333" s="48"/>
      <c r="T333" s="48"/>
      <c r="U333" s="48"/>
      <c r="V333" s="48"/>
      <c r="W333" s="48"/>
      <c r="X333" s="48"/>
      <c r="Y333" s="48"/>
      <c r="Z333" s="48"/>
    </row>
    <row r="334" spans="1:26" ht="14.25" customHeight="1">
      <c r="A334" s="48"/>
      <c r="B334" s="48"/>
      <c r="C334" s="48"/>
      <c r="D334" s="48"/>
      <c r="E334" s="1"/>
      <c r="F334" s="1"/>
      <c r="G334" s="1"/>
      <c r="H334" s="1"/>
      <c r="I334" s="1"/>
      <c r="J334" s="1"/>
      <c r="K334" s="1"/>
      <c r="L334" s="1"/>
      <c r="M334" s="48"/>
      <c r="N334" s="48"/>
      <c r="O334" s="48"/>
      <c r="P334" s="48"/>
      <c r="Q334" s="48"/>
      <c r="R334" s="48"/>
      <c r="S334" s="48"/>
      <c r="T334" s="48"/>
      <c r="U334" s="48"/>
      <c r="V334" s="48"/>
      <c r="W334" s="48"/>
      <c r="X334" s="48"/>
      <c r="Y334" s="48"/>
      <c r="Z334" s="48"/>
    </row>
    <row r="335" spans="1:26" ht="14.25" customHeight="1">
      <c r="A335" s="48"/>
      <c r="B335" s="48"/>
      <c r="C335" s="48"/>
      <c r="D335" s="48"/>
      <c r="E335" s="1"/>
      <c r="F335" s="1"/>
      <c r="G335" s="1"/>
      <c r="H335" s="1"/>
      <c r="I335" s="1"/>
      <c r="J335" s="1"/>
      <c r="K335" s="1"/>
      <c r="L335" s="1"/>
      <c r="M335" s="48"/>
      <c r="N335" s="48"/>
      <c r="O335" s="48"/>
      <c r="P335" s="48"/>
      <c r="Q335" s="48"/>
      <c r="R335" s="48"/>
      <c r="S335" s="48"/>
      <c r="T335" s="48"/>
      <c r="U335" s="48"/>
      <c r="V335" s="48"/>
      <c r="W335" s="48"/>
      <c r="X335" s="48"/>
      <c r="Y335" s="48"/>
      <c r="Z335" s="48"/>
    </row>
    <row r="336" spans="1:26" ht="14.25" customHeight="1">
      <c r="A336" s="48"/>
      <c r="B336" s="48"/>
      <c r="C336" s="48"/>
      <c r="D336" s="48"/>
      <c r="E336" s="1"/>
      <c r="F336" s="1"/>
      <c r="G336" s="1"/>
      <c r="H336" s="1"/>
      <c r="I336" s="1"/>
      <c r="J336" s="1"/>
      <c r="K336" s="1"/>
      <c r="L336" s="1"/>
      <c r="M336" s="48"/>
      <c r="N336" s="48"/>
      <c r="O336" s="48"/>
      <c r="P336" s="48"/>
      <c r="Q336" s="48"/>
      <c r="R336" s="48"/>
      <c r="S336" s="48"/>
      <c r="T336" s="48"/>
      <c r="U336" s="48"/>
      <c r="V336" s="48"/>
      <c r="W336" s="48"/>
      <c r="X336" s="48"/>
      <c r="Y336" s="48"/>
      <c r="Z336" s="48"/>
    </row>
    <row r="337" spans="1:26" ht="14.25" customHeight="1">
      <c r="A337" s="48"/>
      <c r="B337" s="48"/>
      <c r="C337" s="48"/>
      <c r="D337" s="48"/>
      <c r="E337" s="1"/>
      <c r="F337" s="1"/>
      <c r="G337" s="1"/>
      <c r="H337" s="1"/>
      <c r="I337" s="1"/>
      <c r="J337" s="1"/>
      <c r="K337" s="1"/>
      <c r="L337" s="1"/>
      <c r="M337" s="48"/>
      <c r="N337" s="48"/>
      <c r="O337" s="48"/>
      <c r="P337" s="48"/>
      <c r="Q337" s="48"/>
      <c r="R337" s="48"/>
      <c r="S337" s="48"/>
      <c r="T337" s="48"/>
      <c r="U337" s="48"/>
      <c r="V337" s="48"/>
      <c r="W337" s="48"/>
      <c r="X337" s="48"/>
      <c r="Y337" s="48"/>
      <c r="Z337" s="48"/>
    </row>
    <row r="338" spans="1:26" ht="14.25" customHeight="1">
      <c r="A338" s="48"/>
      <c r="B338" s="48"/>
      <c r="C338" s="48"/>
      <c r="D338" s="48"/>
      <c r="E338" s="1"/>
      <c r="F338" s="1"/>
      <c r="G338" s="1"/>
      <c r="H338" s="1"/>
      <c r="I338" s="1"/>
      <c r="J338" s="1"/>
      <c r="K338" s="1"/>
      <c r="L338" s="1"/>
      <c r="M338" s="48"/>
      <c r="N338" s="48"/>
      <c r="O338" s="48"/>
      <c r="P338" s="48"/>
      <c r="Q338" s="48"/>
      <c r="R338" s="48"/>
      <c r="S338" s="48"/>
      <c r="T338" s="48"/>
      <c r="U338" s="48"/>
      <c r="V338" s="48"/>
      <c r="W338" s="48"/>
      <c r="X338" s="48"/>
      <c r="Y338" s="48"/>
      <c r="Z338" s="48"/>
    </row>
    <row r="339" spans="1:26" ht="14.25" customHeight="1">
      <c r="A339" s="48"/>
      <c r="B339" s="48"/>
      <c r="C339" s="48"/>
      <c r="D339" s="48"/>
      <c r="E339" s="1"/>
      <c r="F339" s="1"/>
      <c r="G339" s="1"/>
      <c r="H339" s="1"/>
      <c r="I339" s="1"/>
      <c r="J339" s="1"/>
      <c r="K339" s="1"/>
      <c r="L339" s="1"/>
      <c r="M339" s="48"/>
      <c r="N339" s="48"/>
      <c r="O339" s="48"/>
      <c r="P339" s="48"/>
      <c r="Q339" s="48"/>
      <c r="R339" s="48"/>
      <c r="S339" s="48"/>
      <c r="T339" s="48"/>
      <c r="U339" s="48"/>
      <c r="V339" s="48"/>
      <c r="W339" s="48"/>
      <c r="X339" s="48"/>
      <c r="Y339" s="48"/>
      <c r="Z339" s="48"/>
    </row>
    <row r="340" spans="1:26" ht="14.25" customHeight="1">
      <c r="A340" s="48"/>
      <c r="B340" s="48"/>
      <c r="C340" s="48"/>
      <c r="D340" s="48"/>
      <c r="E340" s="1"/>
      <c r="F340" s="1"/>
      <c r="G340" s="1"/>
      <c r="H340" s="1"/>
      <c r="I340" s="1"/>
      <c r="J340" s="1"/>
      <c r="K340" s="1"/>
      <c r="L340" s="1"/>
      <c r="M340" s="48"/>
      <c r="N340" s="48"/>
      <c r="O340" s="48"/>
      <c r="P340" s="48"/>
      <c r="Q340" s="48"/>
      <c r="R340" s="48"/>
      <c r="S340" s="48"/>
      <c r="T340" s="48"/>
      <c r="U340" s="48"/>
      <c r="V340" s="48"/>
      <c r="W340" s="48"/>
      <c r="X340" s="48"/>
      <c r="Y340" s="48"/>
      <c r="Z340" s="48"/>
    </row>
    <row r="341" spans="1:26" ht="14.25" customHeight="1">
      <c r="A341" s="48"/>
      <c r="B341" s="48"/>
      <c r="C341" s="48"/>
      <c r="D341" s="48"/>
      <c r="E341" s="1"/>
      <c r="F341" s="1"/>
      <c r="G341" s="1"/>
      <c r="H341" s="1"/>
      <c r="I341" s="1"/>
      <c r="J341" s="1"/>
      <c r="K341" s="1"/>
      <c r="L341" s="1"/>
      <c r="M341" s="48"/>
      <c r="N341" s="48"/>
      <c r="O341" s="48"/>
      <c r="P341" s="48"/>
      <c r="Q341" s="48"/>
      <c r="R341" s="48"/>
      <c r="S341" s="48"/>
      <c r="T341" s="48"/>
      <c r="U341" s="48"/>
      <c r="V341" s="48"/>
      <c r="W341" s="48"/>
      <c r="X341" s="48"/>
      <c r="Y341" s="48"/>
      <c r="Z341" s="48"/>
    </row>
    <row r="342" spans="1:26" ht="14.25" customHeight="1">
      <c r="A342" s="48"/>
      <c r="B342" s="48"/>
      <c r="C342" s="48"/>
      <c r="D342" s="48"/>
      <c r="E342" s="1"/>
      <c r="F342" s="1"/>
      <c r="G342" s="1"/>
      <c r="H342" s="1"/>
      <c r="I342" s="1"/>
      <c r="J342" s="1"/>
      <c r="K342" s="1"/>
      <c r="L342" s="1"/>
      <c r="M342" s="48"/>
      <c r="N342" s="48"/>
      <c r="O342" s="48"/>
      <c r="P342" s="48"/>
      <c r="Q342" s="48"/>
      <c r="R342" s="48"/>
      <c r="S342" s="48"/>
      <c r="T342" s="48"/>
      <c r="U342" s="48"/>
      <c r="V342" s="48"/>
      <c r="W342" s="48"/>
      <c r="X342" s="48"/>
      <c r="Y342" s="48"/>
      <c r="Z342" s="48"/>
    </row>
    <row r="343" spans="1:26" ht="14.25" customHeight="1">
      <c r="A343" s="48"/>
      <c r="B343" s="48"/>
      <c r="C343" s="48"/>
      <c r="D343" s="48"/>
      <c r="E343" s="1"/>
      <c r="F343" s="1"/>
      <c r="G343" s="1"/>
      <c r="H343" s="1"/>
      <c r="I343" s="1"/>
      <c r="J343" s="1"/>
      <c r="K343" s="1"/>
      <c r="L343" s="1"/>
      <c r="M343" s="48"/>
      <c r="N343" s="48"/>
      <c r="O343" s="48"/>
      <c r="P343" s="48"/>
      <c r="Q343" s="48"/>
      <c r="R343" s="48"/>
      <c r="S343" s="48"/>
      <c r="T343" s="48"/>
      <c r="U343" s="48"/>
      <c r="V343" s="48"/>
      <c r="W343" s="48"/>
      <c r="X343" s="48"/>
      <c r="Y343" s="48"/>
      <c r="Z343" s="48"/>
    </row>
    <row r="344" spans="1:26" ht="14.25" customHeight="1">
      <c r="A344" s="48"/>
      <c r="B344" s="48"/>
      <c r="C344" s="48"/>
      <c r="D344" s="48"/>
      <c r="E344" s="1"/>
      <c r="F344" s="1"/>
      <c r="G344" s="1"/>
      <c r="H344" s="1"/>
      <c r="I344" s="1"/>
      <c r="J344" s="1"/>
      <c r="K344" s="1"/>
      <c r="L344" s="1"/>
      <c r="M344" s="48"/>
      <c r="N344" s="48"/>
      <c r="O344" s="48"/>
      <c r="P344" s="48"/>
      <c r="Q344" s="48"/>
      <c r="R344" s="48"/>
      <c r="S344" s="48"/>
      <c r="T344" s="48"/>
      <c r="U344" s="48"/>
      <c r="V344" s="48"/>
      <c r="W344" s="48"/>
      <c r="X344" s="48"/>
      <c r="Y344" s="48"/>
      <c r="Z344" s="48"/>
    </row>
    <row r="345" spans="1:26" ht="14.25" customHeight="1">
      <c r="A345" s="48"/>
      <c r="B345" s="48"/>
      <c r="C345" s="48"/>
      <c r="D345" s="48"/>
      <c r="E345" s="1"/>
      <c r="F345" s="1"/>
      <c r="G345" s="1"/>
      <c r="H345" s="1"/>
      <c r="I345" s="1"/>
      <c r="J345" s="1"/>
      <c r="K345" s="1"/>
      <c r="L345" s="1"/>
      <c r="M345" s="48"/>
      <c r="N345" s="48"/>
      <c r="O345" s="48"/>
      <c r="P345" s="48"/>
      <c r="Q345" s="48"/>
      <c r="R345" s="48"/>
      <c r="S345" s="48"/>
      <c r="T345" s="48"/>
      <c r="U345" s="48"/>
      <c r="V345" s="48"/>
      <c r="W345" s="48"/>
      <c r="X345" s="48"/>
      <c r="Y345" s="48"/>
      <c r="Z345" s="48"/>
    </row>
    <row r="346" spans="1:26" ht="14.25" customHeight="1">
      <c r="A346" s="48"/>
      <c r="B346" s="48"/>
      <c r="C346" s="48"/>
      <c r="D346" s="48"/>
      <c r="E346" s="1"/>
      <c r="F346" s="1"/>
      <c r="G346" s="1"/>
      <c r="H346" s="1"/>
      <c r="I346" s="1"/>
      <c r="J346" s="1"/>
      <c r="K346" s="1"/>
      <c r="L346" s="1"/>
      <c r="M346" s="48"/>
      <c r="N346" s="48"/>
      <c r="O346" s="48"/>
      <c r="P346" s="48"/>
      <c r="Q346" s="48"/>
      <c r="R346" s="48"/>
      <c r="S346" s="48"/>
      <c r="T346" s="48"/>
      <c r="U346" s="48"/>
      <c r="V346" s="48"/>
      <c r="W346" s="48"/>
      <c r="X346" s="48"/>
      <c r="Y346" s="48"/>
      <c r="Z346" s="48"/>
    </row>
    <row r="347" spans="1:26" ht="14.25" customHeight="1">
      <c r="A347" s="48"/>
      <c r="B347" s="48"/>
      <c r="C347" s="48"/>
      <c r="D347" s="48"/>
      <c r="E347" s="1"/>
      <c r="F347" s="1"/>
      <c r="G347" s="1"/>
      <c r="H347" s="1"/>
      <c r="I347" s="1"/>
      <c r="J347" s="1"/>
      <c r="K347" s="1"/>
      <c r="L347" s="1"/>
      <c r="M347" s="48"/>
      <c r="N347" s="48"/>
      <c r="O347" s="48"/>
      <c r="P347" s="48"/>
      <c r="Q347" s="48"/>
      <c r="R347" s="48"/>
      <c r="S347" s="48"/>
      <c r="T347" s="48"/>
      <c r="U347" s="48"/>
      <c r="V347" s="48"/>
      <c r="W347" s="48"/>
      <c r="X347" s="48"/>
      <c r="Y347" s="48"/>
      <c r="Z347" s="48"/>
    </row>
    <row r="348" spans="1:26" ht="14.25" customHeight="1">
      <c r="A348" s="48"/>
      <c r="B348" s="48"/>
      <c r="C348" s="48"/>
      <c r="D348" s="48"/>
      <c r="E348" s="1"/>
      <c r="F348" s="1"/>
      <c r="G348" s="1"/>
      <c r="H348" s="1"/>
      <c r="I348" s="1"/>
      <c r="J348" s="1"/>
      <c r="K348" s="1"/>
      <c r="L348" s="1"/>
      <c r="M348" s="48"/>
      <c r="N348" s="48"/>
      <c r="O348" s="48"/>
      <c r="P348" s="48"/>
      <c r="Q348" s="48"/>
      <c r="R348" s="48"/>
      <c r="S348" s="48"/>
      <c r="T348" s="48"/>
      <c r="U348" s="48"/>
      <c r="V348" s="48"/>
      <c r="W348" s="48"/>
      <c r="X348" s="48"/>
      <c r="Y348" s="48"/>
      <c r="Z348" s="48"/>
    </row>
    <row r="349" spans="1:26" ht="14.25" customHeight="1">
      <c r="A349" s="48"/>
      <c r="B349" s="48"/>
      <c r="C349" s="48"/>
      <c r="D349" s="48"/>
      <c r="E349" s="1"/>
      <c r="F349" s="1"/>
      <c r="G349" s="1"/>
      <c r="H349" s="1"/>
      <c r="I349" s="1"/>
      <c r="J349" s="1"/>
      <c r="K349" s="1"/>
      <c r="L349" s="1"/>
      <c r="M349" s="48"/>
      <c r="N349" s="48"/>
      <c r="O349" s="48"/>
      <c r="P349" s="48"/>
      <c r="Q349" s="48"/>
      <c r="R349" s="48"/>
      <c r="S349" s="48"/>
      <c r="T349" s="48"/>
      <c r="U349" s="48"/>
      <c r="V349" s="48"/>
      <c r="W349" s="48"/>
      <c r="X349" s="48"/>
      <c r="Y349" s="48"/>
      <c r="Z349" s="48"/>
    </row>
    <row r="350" spans="1:26" ht="14.25" customHeight="1">
      <c r="A350" s="48"/>
      <c r="B350" s="48"/>
      <c r="C350" s="48"/>
      <c r="D350" s="48"/>
      <c r="E350" s="1"/>
      <c r="F350" s="1"/>
      <c r="G350" s="1"/>
      <c r="H350" s="1"/>
      <c r="I350" s="1"/>
      <c r="J350" s="1"/>
      <c r="K350" s="1"/>
      <c r="L350" s="1"/>
      <c r="M350" s="48"/>
      <c r="N350" s="48"/>
      <c r="O350" s="48"/>
      <c r="P350" s="48"/>
      <c r="Q350" s="48"/>
      <c r="R350" s="48"/>
      <c r="S350" s="48"/>
      <c r="T350" s="48"/>
      <c r="U350" s="48"/>
      <c r="V350" s="48"/>
      <c r="W350" s="48"/>
      <c r="X350" s="48"/>
      <c r="Y350" s="48"/>
      <c r="Z350" s="48"/>
    </row>
    <row r="351" spans="1:26" ht="14.25" customHeight="1">
      <c r="A351" s="48"/>
      <c r="B351" s="48"/>
      <c r="C351" s="48"/>
      <c r="D351" s="48"/>
      <c r="E351" s="1"/>
      <c r="F351" s="1"/>
      <c r="G351" s="1"/>
      <c r="H351" s="1"/>
      <c r="I351" s="1"/>
      <c r="J351" s="1"/>
      <c r="K351" s="1"/>
      <c r="L351" s="1"/>
      <c r="M351" s="48"/>
      <c r="N351" s="48"/>
      <c r="O351" s="48"/>
      <c r="P351" s="48"/>
      <c r="Q351" s="48"/>
      <c r="R351" s="48"/>
      <c r="S351" s="48"/>
      <c r="T351" s="48"/>
      <c r="U351" s="48"/>
      <c r="V351" s="48"/>
      <c r="W351" s="48"/>
      <c r="X351" s="48"/>
      <c r="Y351" s="48"/>
      <c r="Z351" s="48"/>
    </row>
    <row r="352" spans="1:26" ht="14.25" customHeight="1">
      <c r="A352" s="48"/>
      <c r="B352" s="48"/>
      <c r="C352" s="48"/>
      <c r="D352" s="48"/>
      <c r="E352" s="1"/>
      <c r="F352" s="1"/>
      <c r="G352" s="1"/>
      <c r="H352" s="1"/>
      <c r="I352" s="1"/>
      <c r="J352" s="1"/>
      <c r="K352" s="1"/>
      <c r="L352" s="1"/>
      <c r="M352" s="48"/>
      <c r="N352" s="48"/>
      <c r="O352" s="48"/>
      <c r="P352" s="48"/>
      <c r="Q352" s="48"/>
      <c r="R352" s="48"/>
      <c r="S352" s="48"/>
      <c r="T352" s="48"/>
      <c r="U352" s="48"/>
      <c r="V352" s="48"/>
      <c r="W352" s="48"/>
      <c r="X352" s="48"/>
      <c r="Y352" s="48"/>
      <c r="Z352" s="48"/>
    </row>
    <row r="353" spans="1:26" ht="14.25" customHeight="1">
      <c r="A353" s="48"/>
      <c r="B353" s="48"/>
      <c r="C353" s="48"/>
      <c r="D353" s="48"/>
      <c r="E353" s="1"/>
      <c r="F353" s="1"/>
      <c r="G353" s="1"/>
      <c r="H353" s="1"/>
      <c r="I353" s="1"/>
      <c r="J353" s="1"/>
      <c r="K353" s="1"/>
      <c r="L353" s="1"/>
      <c r="M353" s="48"/>
      <c r="N353" s="48"/>
      <c r="O353" s="48"/>
      <c r="P353" s="48"/>
      <c r="Q353" s="48"/>
      <c r="R353" s="48"/>
      <c r="S353" s="48"/>
      <c r="T353" s="48"/>
      <c r="U353" s="48"/>
      <c r="V353" s="48"/>
      <c r="W353" s="48"/>
      <c r="X353" s="48"/>
      <c r="Y353" s="48"/>
      <c r="Z353" s="48"/>
    </row>
    <row r="354" spans="1:26" ht="14.25" customHeight="1">
      <c r="A354" s="48"/>
      <c r="B354" s="48"/>
      <c r="C354" s="48"/>
      <c r="D354" s="48"/>
      <c r="E354" s="1"/>
      <c r="F354" s="1"/>
      <c r="G354" s="1"/>
      <c r="H354" s="1"/>
      <c r="I354" s="1"/>
      <c r="J354" s="1"/>
      <c r="K354" s="1"/>
      <c r="L354" s="1"/>
      <c r="M354" s="48"/>
      <c r="N354" s="48"/>
      <c r="O354" s="48"/>
      <c r="P354" s="48"/>
      <c r="Q354" s="48"/>
      <c r="R354" s="48"/>
      <c r="S354" s="48"/>
      <c r="T354" s="48"/>
      <c r="U354" s="48"/>
      <c r="V354" s="48"/>
      <c r="W354" s="48"/>
      <c r="X354" s="48"/>
      <c r="Y354" s="48"/>
      <c r="Z354" s="48"/>
    </row>
    <row r="355" spans="1:26" ht="14.25" customHeight="1">
      <c r="A355" s="48"/>
      <c r="B355" s="48"/>
      <c r="C355" s="48"/>
      <c r="D355" s="48"/>
      <c r="E355" s="1"/>
      <c r="F355" s="1"/>
      <c r="G355" s="1"/>
      <c r="H355" s="1"/>
      <c r="I355" s="1"/>
      <c r="J355" s="1"/>
      <c r="K355" s="1"/>
      <c r="L355" s="1"/>
      <c r="M355" s="48"/>
      <c r="N355" s="48"/>
      <c r="O355" s="48"/>
      <c r="P355" s="48"/>
      <c r="Q355" s="48"/>
      <c r="R355" s="48"/>
      <c r="S355" s="48"/>
      <c r="T355" s="48"/>
      <c r="U355" s="48"/>
      <c r="V355" s="48"/>
      <c r="W355" s="48"/>
      <c r="X355" s="48"/>
      <c r="Y355" s="48"/>
      <c r="Z355" s="48"/>
    </row>
    <row r="356" spans="1:26" ht="14.25" customHeight="1">
      <c r="A356" s="48"/>
      <c r="B356" s="48"/>
      <c r="C356" s="48"/>
      <c r="D356" s="48"/>
      <c r="E356" s="1"/>
      <c r="F356" s="1"/>
      <c r="G356" s="1"/>
      <c r="H356" s="1"/>
      <c r="I356" s="1"/>
      <c r="J356" s="1"/>
      <c r="K356" s="1"/>
      <c r="L356" s="1"/>
      <c r="M356" s="48"/>
      <c r="N356" s="48"/>
      <c r="O356" s="48"/>
      <c r="P356" s="48"/>
      <c r="Q356" s="48"/>
      <c r="R356" s="48"/>
      <c r="S356" s="48"/>
      <c r="T356" s="48"/>
      <c r="U356" s="48"/>
      <c r="V356" s="48"/>
      <c r="W356" s="48"/>
      <c r="X356" s="48"/>
      <c r="Y356" s="48"/>
      <c r="Z356" s="48"/>
    </row>
    <row r="357" spans="1:26" ht="14.25" customHeight="1">
      <c r="A357" s="48"/>
      <c r="B357" s="48"/>
      <c r="C357" s="48"/>
      <c r="D357" s="48"/>
      <c r="E357" s="1"/>
      <c r="F357" s="1"/>
      <c r="G357" s="1"/>
      <c r="H357" s="1"/>
      <c r="I357" s="1"/>
      <c r="J357" s="1"/>
      <c r="K357" s="1"/>
      <c r="L357" s="1"/>
      <c r="M357" s="48"/>
      <c r="N357" s="48"/>
      <c r="O357" s="48"/>
      <c r="P357" s="48"/>
      <c r="Q357" s="48"/>
      <c r="R357" s="48"/>
      <c r="S357" s="48"/>
      <c r="T357" s="48"/>
      <c r="U357" s="48"/>
      <c r="V357" s="48"/>
      <c r="W357" s="48"/>
      <c r="X357" s="48"/>
      <c r="Y357" s="48"/>
      <c r="Z357" s="48"/>
    </row>
    <row r="358" spans="1:26" ht="14.25" customHeight="1">
      <c r="A358" s="48"/>
      <c r="B358" s="48"/>
      <c r="C358" s="48"/>
      <c r="D358" s="48"/>
      <c r="E358" s="1"/>
      <c r="F358" s="1"/>
      <c r="G358" s="1"/>
      <c r="H358" s="1"/>
      <c r="I358" s="1"/>
      <c r="J358" s="1"/>
      <c r="K358" s="1"/>
      <c r="L358" s="1"/>
      <c r="M358" s="48"/>
      <c r="N358" s="48"/>
      <c r="O358" s="48"/>
      <c r="P358" s="48"/>
      <c r="Q358" s="48"/>
      <c r="R358" s="48"/>
      <c r="S358" s="48"/>
      <c r="T358" s="48"/>
      <c r="U358" s="48"/>
      <c r="V358" s="48"/>
      <c r="W358" s="48"/>
      <c r="X358" s="48"/>
      <c r="Y358" s="48"/>
      <c r="Z358" s="48"/>
    </row>
    <row r="359" spans="1:26" ht="14.25" customHeight="1">
      <c r="A359" s="48"/>
      <c r="B359" s="48"/>
      <c r="C359" s="48"/>
      <c r="D359" s="48"/>
      <c r="E359" s="1"/>
      <c r="F359" s="1"/>
      <c r="G359" s="1"/>
      <c r="H359" s="1"/>
      <c r="I359" s="1"/>
      <c r="J359" s="1"/>
      <c r="K359" s="1"/>
      <c r="L359" s="1"/>
      <c r="M359" s="48"/>
      <c r="N359" s="48"/>
      <c r="O359" s="48"/>
      <c r="P359" s="48"/>
      <c r="Q359" s="48"/>
      <c r="R359" s="48"/>
      <c r="S359" s="48"/>
      <c r="T359" s="48"/>
      <c r="U359" s="48"/>
      <c r="V359" s="48"/>
      <c r="W359" s="48"/>
      <c r="X359" s="48"/>
      <c r="Y359" s="48"/>
      <c r="Z359" s="48"/>
    </row>
    <row r="360" spans="1:26" ht="14.25" customHeight="1">
      <c r="A360" s="48"/>
      <c r="B360" s="48"/>
      <c r="C360" s="48"/>
      <c r="D360" s="48"/>
      <c r="E360" s="1"/>
      <c r="F360" s="1"/>
      <c r="G360" s="1"/>
      <c r="H360" s="1"/>
      <c r="I360" s="1"/>
      <c r="J360" s="1"/>
      <c r="K360" s="1"/>
      <c r="L360" s="1"/>
      <c r="M360" s="48"/>
      <c r="N360" s="48"/>
      <c r="O360" s="48"/>
      <c r="P360" s="48"/>
      <c r="Q360" s="48"/>
      <c r="R360" s="48"/>
      <c r="S360" s="48"/>
      <c r="T360" s="48"/>
      <c r="U360" s="48"/>
      <c r="V360" s="48"/>
      <c r="W360" s="48"/>
      <c r="X360" s="48"/>
      <c r="Y360" s="48"/>
      <c r="Z360" s="48"/>
    </row>
    <row r="361" spans="1:26" ht="14.25" customHeight="1">
      <c r="A361" s="48"/>
      <c r="B361" s="48"/>
      <c r="C361" s="48"/>
      <c r="D361" s="48"/>
      <c r="E361" s="1"/>
      <c r="F361" s="1"/>
      <c r="G361" s="1"/>
      <c r="H361" s="1"/>
      <c r="I361" s="1"/>
      <c r="J361" s="1"/>
      <c r="K361" s="1"/>
      <c r="L361" s="1"/>
      <c r="M361" s="48"/>
      <c r="N361" s="48"/>
      <c r="O361" s="48"/>
      <c r="P361" s="48"/>
      <c r="Q361" s="48"/>
      <c r="R361" s="48"/>
      <c r="S361" s="48"/>
      <c r="T361" s="48"/>
      <c r="U361" s="48"/>
      <c r="V361" s="48"/>
      <c r="W361" s="48"/>
      <c r="X361" s="48"/>
      <c r="Y361" s="48"/>
      <c r="Z361" s="48"/>
    </row>
    <row r="362" spans="1:26" ht="14.25" customHeight="1">
      <c r="A362" s="48"/>
      <c r="B362" s="48"/>
      <c r="C362" s="48"/>
      <c r="D362" s="48"/>
      <c r="E362" s="1"/>
      <c r="F362" s="1"/>
      <c r="G362" s="1"/>
      <c r="H362" s="1"/>
      <c r="I362" s="1"/>
      <c r="J362" s="1"/>
      <c r="K362" s="1"/>
      <c r="L362" s="1"/>
      <c r="M362" s="48"/>
      <c r="N362" s="48"/>
      <c r="O362" s="48"/>
      <c r="P362" s="48"/>
      <c r="Q362" s="48"/>
      <c r="R362" s="48"/>
      <c r="S362" s="48"/>
      <c r="T362" s="48"/>
      <c r="U362" s="48"/>
      <c r="V362" s="48"/>
      <c r="W362" s="48"/>
      <c r="X362" s="48"/>
      <c r="Y362" s="48"/>
      <c r="Z362" s="48"/>
    </row>
    <row r="363" spans="1:26" ht="14.25" customHeight="1">
      <c r="A363" s="48"/>
      <c r="B363" s="48"/>
      <c r="C363" s="48"/>
      <c r="D363" s="48"/>
      <c r="E363" s="1"/>
      <c r="F363" s="1"/>
      <c r="G363" s="1"/>
      <c r="H363" s="1"/>
      <c r="I363" s="1"/>
      <c r="J363" s="1"/>
      <c r="K363" s="1"/>
      <c r="L363" s="1"/>
      <c r="M363" s="48"/>
      <c r="N363" s="48"/>
      <c r="O363" s="48"/>
      <c r="P363" s="48"/>
      <c r="Q363" s="48"/>
      <c r="R363" s="48"/>
      <c r="S363" s="48"/>
      <c r="T363" s="48"/>
      <c r="U363" s="48"/>
      <c r="V363" s="48"/>
      <c r="W363" s="48"/>
      <c r="X363" s="48"/>
      <c r="Y363" s="48"/>
      <c r="Z363" s="48"/>
    </row>
    <row r="364" spans="1:26" ht="14.25" customHeight="1">
      <c r="A364" s="48"/>
      <c r="B364" s="48"/>
      <c r="C364" s="48"/>
      <c r="D364" s="48"/>
      <c r="E364" s="1"/>
      <c r="F364" s="1"/>
      <c r="G364" s="1"/>
      <c r="H364" s="1"/>
      <c r="I364" s="1"/>
      <c r="J364" s="1"/>
      <c r="K364" s="1"/>
      <c r="L364" s="1"/>
      <c r="M364" s="48"/>
      <c r="N364" s="48"/>
      <c r="O364" s="48"/>
      <c r="P364" s="48"/>
      <c r="Q364" s="48"/>
      <c r="R364" s="48"/>
      <c r="S364" s="48"/>
      <c r="T364" s="48"/>
      <c r="U364" s="48"/>
      <c r="V364" s="48"/>
      <c r="W364" s="48"/>
      <c r="X364" s="48"/>
      <c r="Y364" s="48"/>
      <c r="Z364" s="48"/>
    </row>
    <row r="365" spans="1:26" ht="14.25" customHeight="1">
      <c r="A365" s="48"/>
      <c r="B365" s="48"/>
      <c r="C365" s="48"/>
      <c r="D365" s="48"/>
      <c r="E365" s="1"/>
      <c r="F365" s="1"/>
      <c r="G365" s="1"/>
      <c r="H365" s="1"/>
      <c r="I365" s="1"/>
      <c r="J365" s="1"/>
      <c r="K365" s="1"/>
      <c r="L365" s="1"/>
      <c r="M365" s="48"/>
      <c r="N365" s="48"/>
      <c r="O365" s="48"/>
      <c r="P365" s="48"/>
      <c r="Q365" s="48"/>
      <c r="R365" s="48"/>
      <c r="S365" s="48"/>
      <c r="T365" s="48"/>
      <c r="U365" s="48"/>
      <c r="V365" s="48"/>
      <c r="W365" s="48"/>
      <c r="X365" s="48"/>
      <c r="Y365" s="48"/>
      <c r="Z365" s="48"/>
    </row>
    <row r="366" spans="1:26" ht="14.25" customHeight="1">
      <c r="A366" s="48"/>
      <c r="B366" s="48"/>
      <c r="C366" s="48"/>
      <c r="D366" s="48"/>
      <c r="E366" s="1"/>
      <c r="F366" s="1"/>
      <c r="G366" s="1"/>
      <c r="H366" s="1"/>
      <c r="I366" s="1"/>
      <c r="J366" s="1"/>
      <c r="K366" s="1"/>
      <c r="L366" s="1"/>
      <c r="M366" s="48"/>
      <c r="N366" s="48"/>
      <c r="O366" s="48"/>
      <c r="P366" s="48"/>
      <c r="Q366" s="48"/>
      <c r="R366" s="48"/>
      <c r="S366" s="48"/>
      <c r="T366" s="48"/>
      <c r="U366" s="48"/>
      <c r="V366" s="48"/>
      <c r="W366" s="48"/>
      <c r="X366" s="48"/>
      <c r="Y366" s="48"/>
      <c r="Z366" s="48"/>
    </row>
    <row r="367" spans="1:26" ht="14.25" customHeight="1">
      <c r="A367" s="48"/>
      <c r="B367" s="48"/>
      <c r="C367" s="48"/>
      <c r="D367" s="48"/>
      <c r="E367" s="1"/>
      <c r="F367" s="1"/>
      <c r="G367" s="1"/>
      <c r="H367" s="1"/>
      <c r="I367" s="1"/>
      <c r="J367" s="1"/>
      <c r="K367" s="1"/>
      <c r="L367" s="1"/>
      <c r="M367" s="48"/>
      <c r="N367" s="48"/>
      <c r="O367" s="48"/>
      <c r="P367" s="48"/>
      <c r="Q367" s="48"/>
      <c r="R367" s="48"/>
      <c r="S367" s="48"/>
      <c r="T367" s="48"/>
      <c r="U367" s="48"/>
      <c r="V367" s="48"/>
      <c r="W367" s="48"/>
      <c r="X367" s="48"/>
      <c r="Y367" s="48"/>
      <c r="Z367" s="48"/>
    </row>
    <row r="368" spans="1:26" ht="14.25" customHeight="1">
      <c r="A368" s="48"/>
      <c r="B368" s="48"/>
      <c r="C368" s="48"/>
      <c r="D368" s="48"/>
      <c r="E368" s="1"/>
      <c r="F368" s="1"/>
      <c r="G368" s="1"/>
      <c r="H368" s="1"/>
      <c r="I368" s="1"/>
      <c r="J368" s="1"/>
      <c r="K368" s="1"/>
      <c r="L368" s="1"/>
      <c r="M368" s="48"/>
      <c r="N368" s="48"/>
      <c r="O368" s="48"/>
      <c r="P368" s="48"/>
      <c r="Q368" s="48"/>
      <c r="R368" s="48"/>
      <c r="S368" s="48"/>
      <c r="T368" s="48"/>
      <c r="U368" s="48"/>
      <c r="V368" s="48"/>
      <c r="W368" s="48"/>
      <c r="X368" s="48"/>
      <c r="Y368" s="48"/>
      <c r="Z368" s="48"/>
    </row>
    <row r="369" spans="1:26" ht="14.25" customHeight="1">
      <c r="A369" s="48"/>
      <c r="B369" s="48"/>
      <c r="C369" s="48"/>
      <c r="D369" s="48"/>
      <c r="E369" s="1"/>
      <c r="F369" s="1"/>
      <c r="G369" s="1"/>
      <c r="H369" s="1"/>
      <c r="I369" s="1"/>
      <c r="J369" s="1"/>
      <c r="K369" s="1"/>
      <c r="L369" s="1"/>
      <c r="M369" s="48"/>
      <c r="N369" s="48"/>
      <c r="O369" s="48"/>
      <c r="P369" s="48"/>
      <c r="Q369" s="48"/>
      <c r="R369" s="48"/>
      <c r="S369" s="48"/>
      <c r="T369" s="48"/>
      <c r="U369" s="48"/>
      <c r="V369" s="48"/>
      <c r="W369" s="48"/>
      <c r="X369" s="48"/>
      <c r="Y369" s="48"/>
      <c r="Z369" s="48"/>
    </row>
    <row r="370" spans="1:26" ht="14.25" customHeight="1">
      <c r="A370" s="48"/>
      <c r="B370" s="48"/>
      <c r="C370" s="48"/>
      <c r="D370" s="48"/>
      <c r="E370" s="1"/>
      <c r="F370" s="1"/>
      <c r="G370" s="1"/>
      <c r="H370" s="1"/>
      <c r="I370" s="1"/>
      <c r="J370" s="1"/>
      <c r="K370" s="1"/>
      <c r="L370" s="1"/>
      <c r="M370" s="48"/>
      <c r="N370" s="48"/>
      <c r="O370" s="48"/>
      <c r="P370" s="48"/>
      <c r="Q370" s="48"/>
      <c r="R370" s="48"/>
      <c r="S370" s="48"/>
      <c r="T370" s="48"/>
      <c r="U370" s="48"/>
      <c r="V370" s="48"/>
      <c r="W370" s="48"/>
      <c r="X370" s="48"/>
      <c r="Y370" s="48"/>
      <c r="Z370" s="48"/>
    </row>
    <row r="371" spans="1:26" ht="14.25" customHeight="1">
      <c r="A371" s="48"/>
      <c r="B371" s="48"/>
      <c r="C371" s="48"/>
      <c r="D371" s="48"/>
      <c r="E371" s="1"/>
      <c r="F371" s="1"/>
      <c r="G371" s="1"/>
      <c r="H371" s="1"/>
      <c r="I371" s="1"/>
      <c r="J371" s="1"/>
      <c r="K371" s="1"/>
      <c r="L371" s="1"/>
      <c r="M371" s="48"/>
      <c r="N371" s="48"/>
      <c r="O371" s="48"/>
      <c r="P371" s="48"/>
      <c r="Q371" s="48"/>
      <c r="R371" s="48"/>
      <c r="S371" s="48"/>
      <c r="T371" s="48"/>
      <c r="U371" s="48"/>
      <c r="V371" s="48"/>
      <c r="W371" s="48"/>
      <c r="X371" s="48"/>
      <c r="Y371" s="48"/>
      <c r="Z371" s="48"/>
    </row>
    <row r="372" spans="1:26" ht="14.25" customHeight="1">
      <c r="A372" s="48"/>
      <c r="B372" s="48"/>
      <c r="C372" s="48"/>
      <c r="D372" s="48"/>
      <c r="E372" s="1"/>
      <c r="F372" s="1"/>
      <c r="G372" s="1"/>
      <c r="H372" s="1"/>
      <c r="I372" s="1"/>
      <c r="J372" s="1"/>
      <c r="K372" s="1"/>
      <c r="L372" s="1"/>
      <c r="M372" s="48"/>
      <c r="N372" s="48"/>
      <c r="O372" s="48"/>
      <c r="P372" s="48"/>
      <c r="Q372" s="48"/>
      <c r="R372" s="48"/>
      <c r="S372" s="48"/>
      <c r="T372" s="48"/>
      <c r="U372" s="48"/>
      <c r="V372" s="48"/>
      <c r="W372" s="48"/>
      <c r="X372" s="48"/>
      <c r="Y372" s="48"/>
      <c r="Z372" s="48"/>
    </row>
    <row r="373" spans="1:26" ht="14.25" customHeight="1">
      <c r="A373" s="48"/>
      <c r="B373" s="48"/>
      <c r="C373" s="48"/>
      <c r="D373" s="48"/>
      <c r="E373" s="1"/>
      <c r="F373" s="1"/>
      <c r="G373" s="1"/>
      <c r="H373" s="1"/>
      <c r="I373" s="1"/>
      <c r="J373" s="1"/>
      <c r="K373" s="1"/>
      <c r="L373" s="1"/>
      <c r="M373" s="48"/>
      <c r="N373" s="48"/>
      <c r="O373" s="48"/>
      <c r="P373" s="48"/>
      <c r="Q373" s="48"/>
      <c r="R373" s="48"/>
      <c r="S373" s="48"/>
      <c r="T373" s="48"/>
      <c r="U373" s="48"/>
      <c r="V373" s="48"/>
      <c r="W373" s="48"/>
      <c r="X373" s="48"/>
      <c r="Y373" s="48"/>
      <c r="Z373" s="48"/>
    </row>
    <row r="374" spans="1:26" ht="14.25" customHeight="1">
      <c r="A374" s="48"/>
      <c r="B374" s="48"/>
      <c r="C374" s="48"/>
      <c r="D374" s="48"/>
      <c r="E374" s="1"/>
      <c r="F374" s="1"/>
      <c r="G374" s="1"/>
      <c r="H374" s="1"/>
      <c r="I374" s="1"/>
      <c r="J374" s="1"/>
      <c r="K374" s="1"/>
      <c r="L374" s="1"/>
      <c r="M374" s="48"/>
      <c r="N374" s="48"/>
      <c r="O374" s="48"/>
      <c r="P374" s="48"/>
      <c r="Q374" s="48"/>
      <c r="R374" s="48"/>
      <c r="S374" s="48"/>
      <c r="T374" s="48"/>
      <c r="U374" s="48"/>
      <c r="V374" s="48"/>
      <c r="W374" s="48"/>
      <c r="X374" s="48"/>
      <c r="Y374" s="48"/>
      <c r="Z374" s="48"/>
    </row>
    <row r="375" spans="1:26" ht="14.25" customHeight="1">
      <c r="A375" s="48"/>
      <c r="B375" s="48"/>
      <c r="C375" s="48"/>
      <c r="D375" s="48"/>
      <c r="E375" s="1"/>
      <c r="F375" s="1"/>
      <c r="G375" s="1"/>
      <c r="H375" s="1"/>
      <c r="I375" s="1"/>
      <c r="J375" s="1"/>
      <c r="K375" s="1"/>
      <c r="L375" s="1"/>
      <c r="M375" s="48"/>
      <c r="N375" s="48"/>
      <c r="O375" s="48"/>
      <c r="P375" s="48"/>
      <c r="Q375" s="48"/>
      <c r="R375" s="48"/>
      <c r="S375" s="48"/>
      <c r="T375" s="48"/>
      <c r="U375" s="48"/>
      <c r="V375" s="48"/>
      <c r="W375" s="48"/>
      <c r="X375" s="48"/>
      <c r="Y375" s="48"/>
      <c r="Z375" s="48"/>
    </row>
    <row r="376" spans="1:26" ht="14.25" customHeight="1">
      <c r="A376" s="48"/>
      <c r="B376" s="48"/>
      <c r="C376" s="48"/>
      <c r="D376" s="48"/>
      <c r="E376" s="1"/>
      <c r="F376" s="1"/>
      <c r="G376" s="1"/>
      <c r="H376" s="1"/>
      <c r="I376" s="1"/>
      <c r="J376" s="1"/>
      <c r="K376" s="1"/>
      <c r="L376" s="1"/>
      <c r="M376" s="48"/>
      <c r="N376" s="48"/>
      <c r="O376" s="48"/>
      <c r="P376" s="48"/>
      <c r="Q376" s="48"/>
      <c r="R376" s="48"/>
      <c r="S376" s="48"/>
      <c r="T376" s="48"/>
      <c r="U376" s="48"/>
      <c r="V376" s="48"/>
      <c r="W376" s="48"/>
      <c r="X376" s="48"/>
      <c r="Y376" s="48"/>
      <c r="Z376" s="48"/>
    </row>
    <row r="377" spans="1:26" ht="14.25" customHeight="1">
      <c r="A377" s="48"/>
      <c r="B377" s="48"/>
      <c r="C377" s="48"/>
      <c r="D377" s="48"/>
      <c r="E377" s="1"/>
      <c r="F377" s="1"/>
      <c r="G377" s="1"/>
      <c r="H377" s="1"/>
      <c r="I377" s="1"/>
      <c r="J377" s="1"/>
      <c r="K377" s="1"/>
      <c r="L377" s="1"/>
      <c r="M377" s="48"/>
      <c r="N377" s="48"/>
      <c r="O377" s="48"/>
      <c r="P377" s="48"/>
      <c r="Q377" s="48"/>
      <c r="R377" s="48"/>
      <c r="S377" s="48"/>
      <c r="T377" s="48"/>
      <c r="U377" s="48"/>
      <c r="V377" s="48"/>
      <c r="W377" s="48"/>
      <c r="X377" s="48"/>
      <c r="Y377" s="48"/>
      <c r="Z377" s="48"/>
    </row>
    <row r="378" spans="1:26" ht="14.25" customHeight="1">
      <c r="A378" s="48"/>
      <c r="B378" s="48"/>
      <c r="C378" s="48"/>
      <c r="D378" s="48"/>
      <c r="E378" s="1"/>
      <c r="F378" s="1"/>
      <c r="G378" s="1"/>
      <c r="H378" s="1"/>
      <c r="I378" s="1"/>
      <c r="J378" s="1"/>
      <c r="K378" s="1"/>
      <c r="L378" s="1"/>
      <c r="M378" s="48"/>
      <c r="N378" s="48"/>
      <c r="O378" s="48"/>
      <c r="P378" s="48"/>
      <c r="Q378" s="48"/>
      <c r="R378" s="48"/>
      <c r="S378" s="48"/>
      <c r="T378" s="48"/>
      <c r="U378" s="48"/>
      <c r="V378" s="48"/>
      <c r="W378" s="48"/>
      <c r="X378" s="48"/>
      <c r="Y378" s="48"/>
      <c r="Z378" s="48"/>
    </row>
    <row r="379" spans="1:26" ht="14.25" customHeight="1">
      <c r="A379" s="48"/>
      <c r="B379" s="48"/>
      <c r="C379" s="48"/>
      <c r="D379" s="48"/>
      <c r="E379" s="1"/>
      <c r="F379" s="1"/>
      <c r="G379" s="1"/>
      <c r="H379" s="1"/>
      <c r="I379" s="1"/>
      <c r="J379" s="1"/>
      <c r="K379" s="1"/>
      <c r="L379" s="1"/>
      <c r="M379" s="48"/>
      <c r="N379" s="48"/>
      <c r="O379" s="48"/>
      <c r="P379" s="48"/>
      <c r="Q379" s="48"/>
      <c r="R379" s="48"/>
      <c r="S379" s="48"/>
      <c r="T379" s="48"/>
      <c r="U379" s="48"/>
      <c r="V379" s="48"/>
      <c r="W379" s="48"/>
      <c r="X379" s="48"/>
      <c r="Y379" s="48"/>
      <c r="Z379" s="48"/>
    </row>
    <row r="380" spans="1:26" ht="14.25" customHeight="1">
      <c r="A380" s="48"/>
      <c r="B380" s="48"/>
      <c r="C380" s="48"/>
      <c r="D380" s="48"/>
      <c r="E380" s="1"/>
      <c r="F380" s="1"/>
      <c r="G380" s="1"/>
      <c r="H380" s="1"/>
      <c r="I380" s="1"/>
      <c r="J380" s="1"/>
      <c r="K380" s="1"/>
      <c r="L380" s="1"/>
      <c r="M380" s="48"/>
      <c r="N380" s="48"/>
      <c r="O380" s="48"/>
      <c r="P380" s="48"/>
      <c r="Q380" s="48"/>
      <c r="R380" s="48"/>
      <c r="S380" s="48"/>
      <c r="T380" s="48"/>
      <c r="U380" s="48"/>
      <c r="V380" s="48"/>
      <c r="W380" s="48"/>
      <c r="X380" s="48"/>
      <c r="Y380" s="48"/>
      <c r="Z380" s="48"/>
    </row>
    <row r="381" spans="1:26" ht="14.25" customHeight="1">
      <c r="A381" s="48"/>
      <c r="B381" s="48"/>
      <c r="C381" s="48"/>
      <c r="D381" s="48"/>
      <c r="E381" s="1"/>
      <c r="F381" s="1"/>
      <c r="G381" s="1"/>
      <c r="H381" s="1"/>
      <c r="I381" s="1"/>
      <c r="J381" s="1"/>
      <c r="K381" s="1"/>
      <c r="L381" s="1"/>
      <c r="M381" s="48"/>
      <c r="N381" s="48"/>
      <c r="O381" s="48"/>
      <c r="P381" s="48"/>
      <c r="Q381" s="48"/>
      <c r="R381" s="48"/>
      <c r="S381" s="48"/>
      <c r="T381" s="48"/>
      <c r="U381" s="48"/>
      <c r="V381" s="48"/>
      <c r="W381" s="48"/>
      <c r="X381" s="48"/>
      <c r="Y381" s="48"/>
      <c r="Z381" s="48"/>
    </row>
    <row r="382" spans="1:26" ht="14.25" customHeight="1">
      <c r="A382" s="48"/>
      <c r="B382" s="48"/>
      <c r="C382" s="48"/>
      <c r="D382" s="48"/>
      <c r="E382" s="1"/>
      <c r="F382" s="1"/>
      <c r="G382" s="1"/>
      <c r="H382" s="1"/>
      <c r="I382" s="1"/>
      <c r="J382" s="1"/>
      <c r="K382" s="1"/>
      <c r="L382" s="1"/>
      <c r="M382" s="48"/>
      <c r="N382" s="48"/>
      <c r="O382" s="48"/>
      <c r="P382" s="48"/>
      <c r="Q382" s="48"/>
      <c r="R382" s="48"/>
      <c r="S382" s="48"/>
      <c r="T382" s="48"/>
      <c r="U382" s="48"/>
      <c r="V382" s="48"/>
      <c r="W382" s="48"/>
      <c r="X382" s="48"/>
      <c r="Y382" s="48"/>
      <c r="Z382" s="48"/>
    </row>
    <row r="383" spans="1:26" ht="14.25" customHeight="1">
      <c r="A383" s="48"/>
      <c r="B383" s="48"/>
      <c r="C383" s="48"/>
      <c r="D383" s="48"/>
      <c r="E383" s="1"/>
      <c r="F383" s="1"/>
      <c r="G383" s="1"/>
      <c r="H383" s="1"/>
      <c r="I383" s="1"/>
      <c r="J383" s="1"/>
      <c r="K383" s="1"/>
      <c r="L383" s="1"/>
      <c r="M383" s="48"/>
      <c r="N383" s="48"/>
      <c r="O383" s="48"/>
      <c r="P383" s="48"/>
      <c r="Q383" s="48"/>
      <c r="R383" s="48"/>
      <c r="S383" s="48"/>
      <c r="T383" s="48"/>
      <c r="U383" s="48"/>
      <c r="V383" s="48"/>
      <c r="W383" s="48"/>
      <c r="X383" s="48"/>
      <c r="Y383" s="48"/>
      <c r="Z383" s="48"/>
    </row>
    <row r="384" spans="1:26" ht="14.25" customHeight="1">
      <c r="A384" s="48"/>
      <c r="B384" s="48"/>
      <c r="C384" s="48"/>
      <c r="D384" s="48"/>
      <c r="E384" s="1"/>
      <c r="F384" s="1"/>
      <c r="G384" s="1"/>
      <c r="H384" s="1"/>
      <c r="I384" s="1"/>
      <c r="J384" s="1"/>
      <c r="K384" s="1"/>
      <c r="L384" s="1"/>
      <c r="M384" s="48"/>
      <c r="N384" s="48"/>
      <c r="O384" s="48"/>
      <c r="P384" s="48"/>
      <c r="Q384" s="48"/>
      <c r="R384" s="48"/>
      <c r="S384" s="48"/>
      <c r="T384" s="48"/>
      <c r="U384" s="48"/>
      <c r="V384" s="48"/>
      <c r="W384" s="48"/>
      <c r="X384" s="48"/>
      <c r="Y384" s="48"/>
      <c r="Z384" s="48"/>
    </row>
    <row r="385" spans="1:26" ht="14.25" customHeight="1">
      <c r="A385" s="48"/>
      <c r="B385" s="48"/>
      <c r="C385" s="48"/>
      <c r="D385" s="48"/>
      <c r="E385" s="1"/>
      <c r="F385" s="1"/>
      <c r="G385" s="1"/>
      <c r="H385" s="1"/>
      <c r="I385" s="1"/>
      <c r="J385" s="1"/>
      <c r="K385" s="1"/>
      <c r="L385" s="1"/>
      <c r="M385" s="48"/>
      <c r="N385" s="48"/>
      <c r="O385" s="48"/>
      <c r="P385" s="48"/>
      <c r="Q385" s="48"/>
      <c r="R385" s="48"/>
      <c r="S385" s="48"/>
      <c r="T385" s="48"/>
      <c r="U385" s="48"/>
      <c r="V385" s="48"/>
      <c r="W385" s="48"/>
      <c r="X385" s="48"/>
      <c r="Y385" s="48"/>
      <c r="Z385" s="48"/>
    </row>
    <row r="386" spans="1:26" ht="14.25" customHeight="1">
      <c r="A386" s="48"/>
      <c r="B386" s="48"/>
      <c r="C386" s="48"/>
      <c r="D386" s="48"/>
      <c r="E386" s="1"/>
      <c r="F386" s="1"/>
      <c r="G386" s="1"/>
      <c r="H386" s="1"/>
      <c r="I386" s="1"/>
      <c r="J386" s="1"/>
      <c r="K386" s="1"/>
      <c r="L386" s="1"/>
      <c r="M386" s="48"/>
      <c r="N386" s="48"/>
      <c r="O386" s="48"/>
      <c r="P386" s="48"/>
      <c r="Q386" s="48"/>
      <c r="R386" s="48"/>
      <c r="S386" s="48"/>
      <c r="T386" s="48"/>
      <c r="U386" s="48"/>
      <c r="V386" s="48"/>
      <c r="W386" s="48"/>
      <c r="X386" s="48"/>
      <c r="Y386" s="48"/>
      <c r="Z386" s="48"/>
    </row>
    <row r="387" spans="1:26" ht="14.25" customHeight="1">
      <c r="A387" s="48"/>
      <c r="B387" s="48"/>
      <c r="C387" s="48"/>
      <c r="D387" s="48"/>
      <c r="E387" s="1"/>
      <c r="F387" s="1"/>
      <c r="G387" s="1"/>
      <c r="H387" s="1"/>
      <c r="I387" s="1"/>
      <c r="J387" s="1"/>
      <c r="K387" s="1"/>
      <c r="L387" s="1"/>
      <c r="M387" s="48"/>
      <c r="N387" s="48"/>
      <c r="O387" s="48"/>
      <c r="P387" s="48"/>
      <c r="Q387" s="48"/>
      <c r="R387" s="48"/>
      <c r="S387" s="48"/>
      <c r="T387" s="48"/>
      <c r="U387" s="48"/>
      <c r="V387" s="48"/>
      <c r="W387" s="48"/>
      <c r="X387" s="48"/>
      <c r="Y387" s="48"/>
      <c r="Z387" s="48"/>
    </row>
    <row r="388" spans="1:26" ht="14.25" customHeight="1">
      <c r="A388" s="48"/>
      <c r="B388" s="48"/>
      <c r="C388" s="48"/>
      <c r="D388" s="48"/>
      <c r="E388" s="1"/>
      <c r="F388" s="1"/>
      <c r="G388" s="1"/>
      <c r="H388" s="1"/>
      <c r="I388" s="1"/>
      <c r="J388" s="1"/>
      <c r="K388" s="1"/>
      <c r="L388" s="1"/>
      <c r="M388" s="48"/>
      <c r="N388" s="48"/>
      <c r="O388" s="48"/>
      <c r="P388" s="48"/>
      <c r="Q388" s="48"/>
      <c r="R388" s="48"/>
      <c r="S388" s="48"/>
      <c r="T388" s="48"/>
      <c r="U388" s="48"/>
      <c r="V388" s="48"/>
      <c r="W388" s="48"/>
      <c r="X388" s="48"/>
      <c r="Y388" s="48"/>
      <c r="Z388" s="48"/>
    </row>
    <row r="389" spans="1:26" ht="14.25" customHeight="1">
      <c r="A389" s="48"/>
      <c r="B389" s="48"/>
      <c r="C389" s="48"/>
      <c r="D389" s="48"/>
      <c r="E389" s="1"/>
      <c r="F389" s="1"/>
      <c r="G389" s="1"/>
      <c r="H389" s="1"/>
      <c r="I389" s="1"/>
      <c r="J389" s="1"/>
      <c r="K389" s="1"/>
      <c r="L389" s="1"/>
      <c r="M389" s="48"/>
      <c r="N389" s="48"/>
      <c r="O389" s="48"/>
      <c r="P389" s="48"/>
      <c r="Q389" s="48"/>
      <c r="R389" s="48"/>
      <c r="S389" s="48"/>
      <c r="T389" s="48"/>
      <c r="U389" s="48"/>
      <c r="V389" s="48"/>
      <c r="W389" s="48"/>
      <c r="X389" s="48"/>
      <c r="Y389" s="48"/>
      <c r="Z389" s="48"/>
    </row>
    <row r="390" spans="1:26" ht="14.25" customHeight="1">
      <c r="A390" s="48"/>
      <c r="B390" s="48"/>
      <c r="C390" s="48"/>
      <c r="D390" s="48"/>
      <c r="E390" s="1"/>
      <c r="F390" s="1"/>
      <c r="G390" s="1"/>
      <c r="H390" s="1"/>
      <c r="I390" s="1"/>
      <c r="J390" s="1"/>
      <c r="K390" s="1"/>
      <c r="L390" s="1"/>
      <c r="M390" s="48"/>
      <c r="N390" s="48"/>
      <c r="O390" s="48"/>
      <c r="P390" s="48"/>
      <c r="Q390" s="48"/>
      <c r="R390" s="48"/>
      <c r="S390" s="48"/>
      <c r="T390" s="48"/>
      <c r="U390" s="48"/>
      <c r="V390" s="48"/>
      <c r="W390" s="48"/>
      <c r="X390" s="48"/>
      <c r="Y390" s="48"/>
      <c r="Z390" s="48"/>
    </row>
    <row r="391" spans="1:26" ht="14.25" customHeight="1">
      <c r="A391" s="48"/>
      <c r="B391" s="48"/>
      <c r="C391" s="48"/>
      <c r="D391" s="48"/>
      <c r="E391" s="1"/>
      <c r="F391" s="1"/>
      <c r="G391" s="1"/>
      <c r="H391" s="1"/>
      <c r="I391" s="1"/>
      <c r="J391" s="1"/>
      <c r="K391" s="1"/>
      <c r="L391" s="1"/>
      <c r="M391" s="48"/>
      <c r="N391" s="48"/>
      <c r="O391" s="48"/>
      <c r="P391" s="48"/>
      <c r="Q391" s="48"/>
      <c r="R391" s="48"/>
      <c r="S391" s="48"/>
      <c r="T391" s="48"/>
      <c r="U391" s="48"/>
      <c r="V391" s="48"/>
      <c r="W391" s="48"/>
      <c r="X391" s="48"/>
      <c r="Y391" s="48"/>
      <c r="Z391" s="48"/>
    </row>
    <row r="392" spans="1:26" ht="14.25" customHeight="1">
      <c r="A392" s="48"/>
      <c r="B392" s="48"/>
      <c r="C392" s="48"/>
      <c r="D392" s="48"/>
      <c r="E392" s="1"/>
      <c r="F392" s="1"/>
      <c r="G392" s="1"/>
      <c r="H392" s="1"/>
      <c r="I392" s="1"/>
      <c r="J392" s="1"/>
      <c r="K392" s="1"/>
      <c r="L392" s="1"/>
      <c r="M392" s="48"/>
      <c r="N392" s="48"/>
      <c r="O392" s="48"/>
      <c r="P392" s="48"/>
      <c r="Q392" s="48"/>
      <c r="R392" s="48"/>
      <c r="S392" s="48"/>
      <c r="T392" s="48"/>
      <c r="U392" s="48"/>
      <c r="V392" s="48"/>
      <c r="W392" s="48"/>
      <c r="X392" s="48"/>
      <c r="Y392" s="48"/>
      <c r="Z392" s="48"/>
    </row>
    <row r="393" spans="1:26" ht="14.25" customHeight="1">
      <c r="A393" s="48"/>
      <c r="B393" s="48"/>
      <c r="C393" s="48"/>
      <c r="D393" s="48"/>
      <c r="E393" s="1"/>
      <c r="F393" s="1"/>
      <c r="G393" s="1"/>
      <c r="H393" s="1"/>
      <c r="I393" s="1"/>
      <c r="J393" s="1"/>
      <c r="K393" s="1"/>
      <c r="L393" s="1"/>
      <c r="M393" s="48"/>
      <c r="N393" s="48"/>
      <c r="O393" s="48"/>
      <c r="P393" s="48"/>
      <c r="Q393" s="48"/>
      <c r="R393" s="48"/>
      <c r="S393" s="48"/>
      <c r="T393" s="48"/>
      <c r="U393" s="48"/>
      <c r="V393" s="48"/>
      <c r="W393" s="48"/>
      <c r="X393" s="48"/>
      <c r="Y393" s="48"/>
      <c r="Z393" s="48"/>
    </row>
    <row r="394" spans="1:26" ht="14.25" customHeight="1">
      <c r="A394" s="48"/>
      <c r="B394" s="48"/>
      <c r="C394" s="48"/>
      <c r="D394" s="48"/>
      <c r="E394" s="1"/>
      <c r="F394" s="1"/>
      <c r="G394" s="1"/>
      <c r="H394" s="1"/>
      <c r="I394" s="1"/>
      <c r="J394" s="1"/>
      <c r="K394" s="1"/>
      <c r="L394" s="1"/>
      <c r="M394" s="48"/>
      <c r="N394" s="48"/>
      <c r="O394" s="48"/>
      <c r="P394" s="48"/>
      <c r="Q394" s="48"/>
      <c r="R394" s="48"/>
      <c r="S394" s="48"/>
      <c r="T394" s="48"/>
      <c r="U394" s="48"/>
      <c r="V394" s="48"/>
      <c r="W394" s="48"/>
      <c r="X394" s="48"/>
      <c r="Y394" s="48"/>
      <c r="Z394" s="48"/>
    </row>
    <row r="395" spans="1:26" ht="14.25" customHeight="1">
      <c r="A395" s="48"/>
      <c r="B395" s="48"/>
      <c r="C395" s="48"/>
      <c r="D395" s="48"/>
      <c r="E395" s="1"/>
      <c r="F395" s="1"/>
      <c r="G395" s="1"/>
      <c r="H395" s="1"/>
      <c r="I395" s="1"/>
      <c r="J395" s="1"/>
      <c r="K395" s="1"/>
      <c r="L395" s="1"/>
      <c r="M395" s="48"/>
      <c r="N395" s="48"/>
      <c r="O395" s="48"/>
      <c r="P395" s="48"/>
      <c r="Q395" s="48"/>
      <c r="R395" s="48"/>
      <c r="S395" s="48"/>
      <c r="T395" s="48"/>
      <c r="U395" s="48"/>
      <c r="V395" s="48"/>
      <c r="W395" s="48"/>
      <c r="X395" s="48"/>
      <c r="Y395" s="48"/>
      <c r="Z395" s="48"/>
    </row>
    <row r="396" spans="1:26" ht="14.25" customHeight="1">
      <c r="A396" s="48"/>
      <c r="B396" s="48"/>
      <c r="C396" s="48"/>
      <c r="D396" s="48"/>
      <c r="E396" s="1"/>
      <c r="F396" s="1"/>
      <c r="G396" s="1"/>
      <c r="H396" s="1"/>
      <c r="I396" s="1"/>
      <c r="J396" s="1"/>
      <c r="K396" s="1"/>
      <c r="L396" s="1"/>
      <c r="M396" s="48"/>
      <c r="N396" s="48"/>
      <c r="O396" s="48"/>
      <c r="P396" s="48"/>
      <c r="Q396" s="48"/>
      <c r="R396" s="48"/>
      <c r="S396" s="48"/>
      <c r="T396" s="48"/>
      <c r="U396" s="48"/>
      <c r="V396" s="48"/>
      <c r="W396" s="48"/>
      <c r="X396" s="48"/>
      <c r="Y396" s="48"/>
      <c r="Z396" s="48"/>
    </row>
    <row r="397" spans="1:26" ht="14.25" customHeight="1">
      <c r="A397" s="48"/>
      <c r="B397" s="48"/>
      <c r="C397" s="48"/>
      <c r="D397" s="48"/>
      <c r="E397" s="1"/>
      <c r="F397" s="1"/>
      <c r="G397" s="1"/>
      <c r="H397" s="1"/>
      <c r="I397" s="1"/>
      <c r="J397" s="1"/>
      <c r="K397" s="1"/>
      <c r="L397" s="1"/>
      <c r="M397" s="48"/>
      <c r="N397" s="48"/>
      <c r="O397" s="48"/>
      <c r="P397" s="48"/>
      <c r="Q397" s="48"/>
      <c r="R397" s="48"/>
      <c r="S397" s="48"/>
      <c r="T397" s="48"/>
      <c r="U397" s="48"/>
      <c r="V397" s="48"/>
      <c r="W397" s="48"/>
      <c r="X397" s="48"/>
      <c r="Y397" s="48"/>
      <c r="Z397" s="48"/>
    </row>
    <row r="398" spans="1:26" ht="14.25" customHeight="1">
      <c r="A398" s="48"/>
      <c r="B398" s="48"/>
      <c r="C398" s="48"/>
      <c r="D398" s="48"/>
      <c r="E398" s="1"/>
      <c r="F398" s="1"/>
      <c r="G398" s="1"/>
      <c r="H398" s="1"/>
      <c r="I398" s="1"/>
      <c r="J398" s="1"/>
      <c r="K398" s="1"/>
      <c r="L398" s="1"/>
      <c r="M398" s="48"/>
      <c r="N398" s="48"/>
      <c r="O398" s="48"/>
      <c r="P398" s="48"/>
      <c r="Q398" s="48"/>
      <c r="R398" s="48"/>
      <c r="S398" s="48"/>
      <c r="T398" s="48"/>
      <c r="U398" s="48"/>
      <c r="V398" s="48"/>
      <c r="W398" s="48"/>
      <c r="X398" s="48"/>
      <c r="Y398" s="48"/>
      <c r="Z398" s="48"/>
    </row>
    <row r="399" spans="1:26" ht="14.25" customHeight="1">
      <c r="A399" s="48"/>
      <c r="B399" s="48"/>
      <c r="C399" s="48"/>
      <c r="D399" s="48"/>
      <c r="E399" s="1"/>
      <c r="F399" s="1"/>
      <c r="G399" s="1"/>
      <c r="H399" s="1"/>
      <c r="I399" s="1"/>
      <c r="J399" s="1"/>
      <c r="K399" s="1"/>
      <c r="L399" s="1"/>
      <c r="M399" s="48"/>
      <c r="N399" s="48"/>
      <c r="O399" s="48"/>
      <c r="P399" s="48"/>
      <c r="Q399" s="48"/>
      <c r="R399" s="48"/>
      <c r="S399" s="48"/>
      <c r="T399" s="48"/>
      <c r="U399" s="48"/>
      <c r="V399" s="48"/>
      <c r="W399" s="48"/>
      <c r="X399" s="48"/>
      <c r="Y399" s="48"/>
      <c r="Z399" s="48"/>
    </row>
    <row r="400" spans="1:26" ht="14.25" customHeight="1">
      <c r="A400" s="48"/>
      <c r="B400" s="48"/>
      <c r="C400" s="48"/>
      <c r="D400" s="48"/>
      <c r="E400" s="1"/>
      <c r="F400" s="1"/>
      <c r="G400" s="1"/>
      <c r="H400" s="1"/>
      <c r="I400" s="1"/>
      <c r="J400" s="1"/>
      <c r="K400" s="1"/>
      <c r="L400" s="1"/>
      <c r="M400" s="48"/>
      <c r="N400" s="48"/>
      <c r="O400" s="48"/>
      <c r="P400" s="48"/>
      <c r="Q400" s="48"/>
      <c r="R400" s="48"/>
      <c r="S400" s="48"/>
      <c r="T400" s="48"/>
      <c r="U400" s="48"/>
      <c r="V400" s="48"/>
      <c r="W400" s="48"/>
      <c r="X400" s="48"/>
      <c r="Y400" s="48"/>
      <c r="Z400" s="48"/>
    </row>
    <row r="401" spans="1:26" ht="14.25" customHeight="1">
      <c r="A401" s="48"/>
      <c r="B401" s="48"/>
      <c r="C401" s="48"/>
      <c r="D401" s="48"/>
      <c r="E401" s="1"/>
      <c r="F401" s="1"/>
      <c r="G401" s="1"/>
      <c r="H401" s="1"/>
      <c r="I401" s="1"/>
      <c r="J401" s="1"/>
      <c r="K401" s="1"/>
      <c r="L401" s="1"/>
      <c r="M401" s="48"/>
      <c r="N401" s="48"/>
      <c r="O401" s="48"/>
      <c r="P401" s="48"/>
      <c r="Q401" s="48"/>
      <c r="R401" s="48"/>
      <c r="S401" s="48"/>
      <c r="T401" s="48"/>
      <c r="U401" s="48"/>
      <c r="V401" s="48"/>
      <c r="W401" s="48"/>
      <c r="X401" s="48"/>
      <c r="Y401" s="48"/>
      <c r="Z401" s="48"/>
    </row>
    <row r="402" spans="1:26" ht="14.25" customHeight="1">
      <c r="A402" s="48"/>
      <c r="B402" s="48"/>
      <c r="C402" s="48"/>
      <c r="D402" s="48"/>
      <c r="E402" s="1"/>
      <c r="F402" s="1"/>
      <c r="G402" s="1"/>
      <c r="H402" s="1"/>
      <c r="I402" s="1"/>
      <c r="J402" s="1"/>
      <c r="K402" s="1"/>
      <c r="L402" s="1"/>
      <c r="M402" s="48"/>
      <c r="N402" s="48"/>
      <c r="O402" s="48"/>
      <c r="P402" s="48"/>
      <c r="Q402" s="48"/>
      <c r="R402" s="48"/>
      <c r="S402" s="48"/>
      <c r="T402" s="48"/>
      <c r="U402" s="48"/>
      <c r="V402" s="48"/>
      <c r="W402" s="48"/>
      <c r="X402" s="48"/>
      <c r="Y402" s="48"/>
      <c r="Z402" s="48"/>
    </row>
    <row r="403" spans="1:26" ht="14.25" customHeight="1">
      <c r="A403" s="48"/>
      <c r="B403" s="48"/>
      <c r="C403" s="48"/>
      <c r="D403" s="48"/>
      <c r="E403" s="1"/>
      <c r="F403" s="1"/>
      <c r="G403" s="1"/>
      <c r="H403" s="1"/>
      <c r="I403" s="1"/>
      <c r="J403" s="1"/>
      <c r="K403" s="1"/>
      <c r="L403" s="1"/>
      <c r="M403" s="48"/>
      <c r="N403" s="48"/>
      <c r="O403" s="48"/>
      <c r="P403" s="48"/>
      <c r="Q403" s="48"/>
      <c r="R403" s="48"/>
      <c r="S403" s="48"/>
      <c r="T403" s="48"/>
      <c r="U403" s="48"/>
      <c r="V403" s="48"/>
      <c r="W403" s="48"/>
      <c r="X403" s="48"/>
      <c r="Y403" s="48"/>
      <c r="Z403" s="48"/>
    </row>
    <row r="404" spans="1:26" ht="14.25" customHeight="1">
      <c r="A404" s="48"/>
      <c r="B404" s="48"/>
      <c r="C404" s="48"/>
      <c r="D404" s="48"/>
      <c r="E404" s="1"/>
      <c r="F404" s="1"/>
      <c r="G404" s="1"/>
      <c r="H404" s="1"/>
      <c r="I404" s="1"/>
      <c r="J404" s="1"/>
      <c r="K404" s="1"/>
      <c r="L404" s="1"/>
      <c r="M404" s="48"/>
      <c r="N404" s="48"/>
      <c r="O404" s="48"/>
      <c r="P404" s="48"/>
      <c r="Q404" s="48"/>
      <c r="R404" s="48"/>
      <c r="S404" s="48"/>
      <c r="T404" s="48"/>
      <c r="U404" s="48"/>
      <c r="V404" s="48"/>
      <c r="W404" s="48"/>
      <c r="X404" s="48"/>
      <c r="Y404" s="48"/>
      <c r="Z404" s="48"/>
    </row>
    <row r="405" spans="1:26" ht="14.25" customHeight="1">
      <c r="A405" s="48"/>
      <c r="B405" s="48"/>
      <c r="C405" s="48"/>
      <c r="D405" s="48"/>
      <c r="E405" s="1"/>
      <c r="F405" s="1"/>
      <c r="G405" s="1"/>
      <c r="H405" s="1"/>
      <c r="I405" s="1"/>
      <c r="J405" s="1"/>
      <c r="K405" s="1"/>
      <c r="L405" s="1"/>
      <c r="M405" s="48"/>
      <c r="N405" s="48"/>
      <c r="O405" s="48"/>
      <c r="P405" s="48"/>
      <c r="Q405" s="48"/>
      <c r="R405" s="48"/>
      <c r="S405" s="48"/>
      <c r="T405" s="48"/>
      <c r="U405" s="48"/>
      <c r="V405" s="48"/>
      <c r="W405" s="48"/>
      <c r="X405" s="48"/>
      <c r="Y405" s="48"/>
      <c r="Z405" s="48"/>
    </row>
    <row r="406" spans="1:26" ht="14.25" customHeight="1">
      <c r="A406" s="48"/>
      <c r="B406" s="48"/>
      <c r="C406" s="48"/>
      <c r="D406" s="48"/>
      <c r="E406" s="1"/>
      <c r="F406" s="1"/>
      <c r="G406" s="1"/>
      <c r="H406" s="1"/>
      <c r="I406" s="1"/>
      <c r="J406" s="1"/>
      <c r="K406" s="1"/>
      <c r="L406" s="1"/>
      <c r="M406" s="48"/>
      <c r="N406" s="48"/>
      <c r="O406" s="48"/>
      <c r="P406" s="48"/>
      <c r="Q406" s="48"/>
      <c r="R406" s="48"/>
      <c r="S406" s="48"/>
      <c r="T406" s="48"/>
      <c r="U406" s="48"/>
      <c r="V406" s="48"/>
      <c r="W406" s="48"/>
      <c r="X406" s="48"/>
      <c r="Y406" s="48"/>
      <c r="Z406" s="48"/>
    </row>
    <row r="407" spans="1:26" ht="14.25" customHeight="1">
      <c r="A407" s="48"/>
      <c r="B407" s="48"/>
      <c r="C407" s="48"/>
      <c r="D407" s="48"/>
      <c r="E407" s="1"/>
      <c r="F407" s="1"/>
      <c r="G407" s="1"/>
      <c r="H407" s="1"/>
      <c r="I407" s="1"/>
      <c r="J407" s="1"/>
      <c r="K407" s="1"/>
      <c r="L407" s="1"/>
      <c r="M407" s="48"/>
      <c r="N407" s="48"/>
      <c r="O407" s="48"/>
      <c r="P407" s="48"/>
      <c r="Q407" s="48"/>
      <c r="R407" s="48"/>
      <c r="S407" s="48"/>
      <c r="T407" s="48"/>
      <c r="U407" s="48"/>
      <c r="V407" s="48"/>
      <c r="W407" s="48"/>
      <c r="X407" s="48"/>
      <c r="Y407" s="48"/>
      <c r="Z407" s="48"/>
    </row>
    <row r="408" spans="1:26" ht="14.25" customHeight="1">
      <c r="A408" s="48"/>
      <c r="B408" s="48"/>
      <c r="C408" s="48"/>
      <c r="D408" s="48"/>
      <c r="E408" s="1"/>
      <c r="F408" s="1"/>
      <c r="G408" s="1"/>
      <c r="H408" s="1"/>
      <c r="I408" s="1"/>
      <c r="J408" s="1"/>
      <c r="K408" s="1"/>
      <c r="L408" s="1"/>
      <c r="M408" s="48"/>
      <c r="N408" s="48"/>
      <c r="O408" s="48"/>
      <c r="P408" s="48"/>
      <c r="Q408" s="48"/>
      <c r="R408" s="48"/>
      <c r="S408" s="48"/>
      <c r="T408" s="48"/>
      <c r="U408" s="48"/>
      <c r="V408" s="48"/>
      <c r="W408" s="48"/>
      <c r="X408" s="48"/>
      <c r="Y408" s="48"/>
      <c r="Z408" s="48"/>
    </row>
    <row r="409" spans="1:26" ht="14.25" customHeight="1">
      <c r="A409" s="48"/>
      <c r="B409" s="48"/>
      <c r="C409" s="48"/>
      <c r="D409" s="48"/>
      <c r="E409" s="1"/>
      <c r="F409" s="1"/>
      <c r="G409" s="1"/>
      <c r="H409" s="1"/>
      <c r="I409" s="1"/>
      <c r="J409" s="1"/>
      <c r="K409" s="1"/>
      <c r="L409" s="1"/>
      <c r="M409" s="48"/>
      <c r="N409" s="48"/>
      <c r="O409" s="48"/>
      <c r="P409" s="48"/>
      <c r="Q409" s="48"/>
      <c r="R409" s="48"/>
      <c r="S409" s="48"/>
      <c r="T409" s="48"/>
      <c r="U409" s="48"/>
      <c r="V409" s="48"/>
      <c r="W409" s="48"/>
      <c r="X409" s="48"/>
      <c r="Y409" s="48"/>
      <c r="Z409" s="48"/>
    </row>
    <row r="410" spans="1:26" ht="15.75" customHeight="1"/>
    <row r="411" spans="1:26" ht="15.75" customHeight="1"/>
    <row r="412" spans="1:26" ht="15.75" customHeight="1"/>
    <row r="413" spans="1:26" ht="15.75" customHeight="1"/>
    <row r="414" spans="1:26" ht="15.75" customHeight="1"/>
    <row r="415" spans="1:26" ht="15.75" customHeight="1"/>
    <row r="416" spans="1:2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</sheetData>
  <autoFilter ref="A8:L209"/>
  <mergeCells count="1">
    <mergeCell ref="A5:B5"/>
  </mergeCells>
  <phoneticPr fontId="68" type="noConversion"/>
  <dataValidations count="2">
    <dataValidation type="list" allowBlank="1" showErrorMessage="1" sqref="C9:C25">
      <formula1>"Active,NSND,New Product,EoL"</formula1>
    </dataValidation>
    <dataValidation type="list" allowBlank="1" showErrorMessage="1" sqref="E9:E25">
      <formula1>"-,Y"</formula1>
    </dataValidation>
  </dataValidations>
  <hyperlinks>
    <hyperlink ref="C5" location="'Content '!A1" display="Back to content"/>
    <hyperlink ref="A19" r:id="rId1"/>
    <hyperlink ref="A20" r:id="rId2"/>
    <hyperlink ref="A21" r:id="rId3"/>
    <hyperlink ref="A22" r:id="rId4"/>
    <hyperlink ref="A23" r:id="rId5"/>
    <hyperlink ref="A24" r:id="rId6"/>
    <hyperlink ref="A25" r:id="rId7"/>
    <hyperlink ref="A26" r:id="rId8"/>
    <hyperlink ref="A27" r:id="rId9"/>
    <hyperlink ref="A28" r:id="rId10"/>
    <hyperlink ref="A29" r:id="rId11"/>
    <hyperlink ref="A30" r:id="rId12"/>
    <hyperlink ref="A31" r:id="rId13"/>
    <hyperlink ref="A32" r:id="rId14"/>
    <hyperlink ref="A33" r:id="rId15"/>
    <hyperlink ref="A34" r:id="rId16"/>
    <hyperlink ref="A35" r:id="rId17"/>
    <hyperlink ref="A36" r:id="rId18"/>
    <hyperlink ref="A37" r:id="rId19"/>
    <hyperlink ref="A38" r:id="rId20"/>
    <hyperlink ref="A39" r:id="rId21"/>
    <hyperlink ref="A40" r:id="rId22"/>
    <hyperlink ref="A41" r:id="rId23"/>
    <hyperlink ref="A42" r:id="rId24"/>
    <hyperlink ref="A43" r:id="rId25"/>
    <hyperlink ref="A44" r:id="rId26"/>
    <hyperlink ref="A45" r:id="rId27"/>
    <hyperlink ref="A46" r:id="rId28"/>
    <hyperlink ref="A47" r:id="rId29"/>
    <hyperlink ref="A48" r:id="rId30"/>
    <hyperlink ref="A49" r:id="rId31"/>
    <hyperlink ref="A50" r:id="rId32"/>
    <hyperlink ref="A52" r:id="rId33"/>
    <hyperlink ref="A53" r:id="rId34"/>
    <hyperlink ref="A54" r:id="rId35"/>
    <hyperlink ref="A55" r:id="rId36"/>
    <hyperlink ref="A56" r:id="rId37"/>
    <hyperlink ref="A57" r:id="rId38"/>
    <hyperlink ref="A58" r:id="rId39"/>
    <hyperlink ref="A59" r:id="rId40"/>
    <hyperlink ref="A60" r:id="rId41"/>
    <hyperlink ref="A61" r:id="rId42"/>
    <hyperlink ref="A62" r:id="rId43"/>
    <hyperlink ref="A63" r:id="rId44"/>
    <hyperlink ref="A64" r:id="rId45"/>
    <hyperlink ref="A65" r:id="rId46"/>
    <hyperlink ref="A66" r:id="rId47"/>
    <hyperlink ref="A67" r:id="rId48"/>
    <hyperlink ref="A68" r:id="rId49"/>
    <hyperlink ref="A69" r:id="rId50"/>
    <hyperlink ref="A70" r:id="rId51"/>
    <hyperlink ref="A71" r:id="rId52"/>
    <hyperlink ref="A72" r:id="rId53"/>
    <hyperlink ref="A73" r:id="rId54"/>
    <hyperlink ref="A74" r:id="rId55"/>
    <hyperlink ref="A75" r:id="rId56"/>
    <hyperlink ref="A76" r:id="rId57"/>
    <hyperlink ref="A77" r:id="rId58"/>
    <hyperlink ref="A78" r:id="rId59"/>
    <hyperlink ref="A79" r:id="rId60"/>
    <hyperlink ref="A80" r:id="rId61"/>
    <hyperlink ref="A81" r:id="rId62"/>
    <hyperlink ref="A82" r:id="rId63"/>
    <hyperlink ref="A83" r:id="rId64"/>
    <hyperlink ref="A84" r:id="rId65"/>
    <hyperlink ref="A85" r:id="rId66"/>
    <hyperlink ref="A86" r:id="rId67"/>
    <hyperlink ref="A87" r:id="rId68"/>
    <hyperlink ref="A88" r:id="rId69"/>
    <hyperlink ref="A89" r:id="rId70"/>
    <hyperlink ref="A90" r:id="rId71"/>
    <hyperlink ref="A91" r:id="rId72"/>
    <hyperlink ref="A92" r:id="rId73"/>
    <hyperlink ref="A93" r:id="rId74"/>
    <hyperlink ref="A94" r:id="rId75"/>
    <hyperlink ref="A95" r:id="rId76"/>
    <hyperlink ref="A96" r:id="rId77"/>
    <hyperlink ref="A97" r:id="rId78"/>
    <hyperlink ref="A98" r:id="rId79"/>
    <hyperlink ref="A99" r:id="rId80"/>
    <hyperlink ref="A100" r:id="rId81"/>
    <hyperlink ref="A101" r:id="rId82"/>
    <hyperlink ref="A102" r:id="rId83"/>
    <hyperlink ref="A103" r:id="rId84"/>
    <hyperlink ref="A104" r:id="rId85"/>
    <hyperlink ref="A105" r:id="rId86"/>
    <hyperlink ref="A106" r:id="rId87"/>
    <hyperlink ref="A107" r:id="rId88"/>
    <hyperlink ref="A108" r:id="rId89"/>
    <hyperlink ref="A109" r:id="rId90"/>
    <hyperlink ref="A110" r:id="rId91"/>
    <hyperlink ref="A111" r:id="rId92"/>
    <hyperlink ref="A112" r:id="rId93"/>
    <hyperlink ref="A113" r:id="rId94"/>
    <hyperlink ref="A114" r:id="rId95"/>
    <hyperlink ref="A115" r:id="rId96"/>
    <hyperlink ref="A116" r:id="rId97"/>
    <hyperlink ref="A117" r:id="rId98"/>
    <hyperlink ref="A118" r:id="rId99"/>
    <hyperlink ref="A119" r:id="rId100"/>
    <hyperlink ref="A120" r:id="rId101"/>
    <hyperlink ref="A121" r:id="rId102"/>
    <hyperlink ref="A122" r:id="rId103"/>
    <hyperlink ref="A123" r:id="rId104"/>
    <hyperlink ref="A124" r:id="rId105"/>
    <hyperlink ref="A125" r:id="rId106"/>
    <hyperlink ref="A126" r:id="rId107"/>
    <hyperlink ref="A127" r:id="rId108"/>
    <hyperlink ref="A128" r:id="rId109"/>
    <hyperlink ref="A129" r:id="rId110"/>
    <hyperlink ref="A130" r:id="rId111"/>
    <hyperlink ref="A131" r:id="rId112"/>
    <hyperlink ref="A132" r:id="rId113"/>
    <hyperlink ref="A135" r:id="rId114"/>
    <hyperlink ref="A136" r:id="rId115"/>
    <hyperlink ref="A139" r:id="rId116"/>
    <hyperlink ref="A140" r:id="rId117"/>
    <hyperlink ref="A147" r:id="rId118"/>
    <hyperlink ref="A148" r:id="rId119"/>
    <hyperlink ref="A149" r:id="rId120"/>
    <hyperlink ref="A150" r:id="rId121"/>
    <hyperlink ref="A151" r:id="rId122"/>
    <hyperlink ref="A152" r:id="rId123"/>
    <hyperlink ref="A153" r:id="rId124"/>
    <hyperlink ref="A154" r:id="rId125"/>
    <hyperlink ref="A155" r:id="rId126"/>
    <hyperlink ref="A156" r:id="rId127"/>
    <hyperlink ref="A157" r:id="rId128"/>
    <hyperlink ref="A158" r:id="rId129"/>
    <hyperlink ref="A159" r:id="rId130"/>
    <hyperlink ref="A160" r:id="rId131"/>
    <hyperlink ref="A161" r:id="rId132"/>
    <hyperlink ref="A162" r:id="rId133"/>
    <hyperlink ref="A163" r:id="rId134"/>
    <hyperlink ref="A164" r:id="rId135"/>
    <hyperlink ref="A165" r:id="rId136"/>
    <hyperlink ref="A166" r:id="rId137"/>
    <hyperlink ref="A167" r:id="rId138"/>
    <hyperlink ref="A168" r:id="rId139"/>
    <hyperlink ref="A169" r:id="rId140"/>
    <hyperlink ref="A170" r:id="rId141"/>
    <hyperlink ref="A171" r:id="rId142"/>
    <hyperlink ref="A172" r:id="rId143"/>
    <hyperlink ref="A173" r:id="rId144"/>
    <hyperlink ref="A174" r:id="rId145"/>
    <hyperlink ref="A175" r:id="rId146"/>
    <hyperlink ref="A176" r:id="rId147"/>
    <hyperlink ref="A177" r:id="rId148"/>
    <hyperlink ref="A178" r:id="rId149"/>
    <hyperlink ref="A179" r:id="rId150"/>
    <hyperlink ref="A180" r:id="rId151"/>
    <hyperlink ref="A181" r:id="rId152"/>
    <hyperlink ref="A182" r:id="rId153"/>
    <hyperlink ref="A183" r:id="rId154"/>
    <hyperlink ref="A184" r:id="rId155"/>
    <hyperlink ref="A185" r:id="rId156"/>
    <hyperlink ref="A186" r:id="rId157"/>
    <hyperlink ref="A187" r:id="rId158"/>
    <hyperlink ref="A188" r:id="rId159"/>
    <hyperlink ref="A189" r:id="rId160"/>
    <hyperlink ref="A190" r:id="rId161"/>
    <hyperlink ref="A191" r:id="rId162"/>
    <hyperlink ref="A192" r:id="rId163"/>
    <hyperlink ref="A193" r:id="rId164"/>
    <hyperlink ref="A194" r:id="rId165"/>
    <hyperlink ref="A195" r:id="rId166"/>
    <hyperlink ref="A196" r:id="rId167"/>
    <hyperlink ref="A197" r:id="rId168"/>
    <hyperlink ref="A198" r:id="rId169"/>
    <hyperlink ref="A199" r:id="rId170"/>
    <hyperlink ref="A201" r:id="rId171"/>
    <hyperlink ref="A202" r:id="rId172"/>
    <hyperlink ref="A203" r:id="rId173"/>
    <hyperlink ref="A204" r:id="rId174"/>
    <hyperlink ref="A205" r:id="rId175"/>
    <hyperlink ref="A206" r:id="rId176"/>
    <hyperlink ref="A207" r:id="rId177"/>
    <hyperlink ref="A208" r:id="rId178"/>
    <hyperlink ref="A209" r:id="rId179"/>
    <hyperlink ref="A9" r:id="rId180"/>
    <hyperlink ref="A10" r:id="rId181"/>
    <hyperlink ref="A11" r:id="rId182"/>
    <hyperlink ref="A12" r:id="rId183"/>
    <hyperlink ref="A14" r:id="rId184"/>
    <hyperlink ref="A13" r:id="rId185"/>
    <hyperlink ref="A16" r:id="rId186"/>
    <hyperlink ref="A15" r:id="rId187"/>
    <hyperlink ref="A17" r:id="rId188"/>
  </hyperlinks>
  <pageMargins left="0.7" right="0.7" top="0.75" bottom="0.75" header="0" footer="0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00"/>
  <sheetViews>
    <sheetView workbookViewId="0"/>
  </sheetViews>
  <sheetFormatPr defaultColWidth="14.44140625" defaultRowHeight="15" customHeight="1"/>
  <cols>
    <col min="1" max="1" width="21.44140625" customWidth="1"/>
    <col min="2" max="2" width="20.6640625" customWidth="1"/>
    <col min="3" max="3" width="13.6640625" customWidth="1"/>
    <col min="4" max="4" width="22.5546875" customWidth="1"/>
    <col min="5" max="5" width="10.109375" customWidth="1"/>
    <col min="6" max="12" width="9.109375" customWidth="1"/>
    <col min="13" max="13" width="9" customWidth="1"/>
    <col min="14" max="14" width="13" customWidth="1"/>
    <col min="15" max="25" width="9.109375" customWidth="1"/>
  </cols>
  <sheetData>
    <row r="1" spans="1:25" ht="33" customHeight="1">
      <c r="A1" s="51" t="s">
        <v>108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5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</row>
    <row r="3" spans="1:25" ht="18" customHeight="1">
      <c r="A3" s="54" t="s">
        <v>2774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</row>
    <row r="4" spans="1:25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5" ht="14.25" customHeight="1">
      <c r="A5" s="187">
        <f>'Content '!J1</f>
        <v>45611</v>
      </c>
      <c r="B5" s="176"/>
      <c r="C5" s="52" t="s">
        <v>109</v>
      </c>
      <c r="D5" s="5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25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</row>
    <row r="7" spans="1:25" ht="30" customHeight="1">
      <c r="A7" s="57" t="s">
        <v>111</v>
      </c>
      <c r="B7" s="57" t="s">
        <v>112</v>
      </c>
      <c r="C7" s="57" t="s">
        <v>113</v>
      </c>
      <c r="D7" s="57" t="s">
        <v>156</v>
      </c>
      <c r="E7" s="61" t="s">
        <v>292</v>
      </c>
      <c r="F7" s="55" t="s">
        <v>2775</v>
      </c>
      <c r="G7" s="55" t="s">
        <v>1467</v>
      </c>
      <c r="H7" s="61" t="s">
        <v>2776</v>
      </c>
      <c r="I7" s="55" t="s">
        <v>1725</v>
      </c>
      <c r="J7" s="61" t="s">
        <v>2578</v>
      </c>
      <c r="K7" s="55" t="s">
        <v>1727</v>
      </c>
      <c r="L7" s="55" t="s">
        <v>2777</v>
      </c>
      <c r="M7" s="55" t="s">
        <v>2778</v>
      </c>
      <c r="N7" s="55" t="s">
        <v>1472</v>
      </c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</row>
    <row r="8" spans="1:25" ht="14.25" customHeight="1">
      <c r="A8" s="57"/>
      <c r="B8" s="57"/>
      <c r="C8" s="57"/>
      <c r="D8" s="57"/>
      <c r="E8" s="57"/>
      <c r="F8" s="57" t="s">
        <v>126</v>
      </c>
      <c r="G8" s="57" t="s">
        <v>171</v>
      </c>
      <c r="H8" s="57" t="s">
        <v>126</v>
      </c>
      <c r="I8" s="57" t="s">
        <v>171</v>
      </c>
      <c r="J8" s="57" t="s">
        <v>151</v>
      </c>
      <c r="K8" s="57" t="s">
        <v>126</v>
      </c>
      <c r="L8" s="57" t="s">
        <v>2779</v>
      </c>
      <c r="M8" s="57" t="s">
        <v>2780</v>
      </c>
      <c r="N8" s="68"/>
      <c r="O8" s="2"/>
      <c r="P8" s="2"/>
      <c r="Q8" s="2"/>
      <c r="R8" s="2"/>
      <c r="S8" s="2"/>
      <c r="T8" s="2"/>
      <c r="U8" s="2"/>
      <c r="V8" s="2"/>
      <c r="W8" s="2"/>
      <c r="X8" s="2"/>
      <c r="Y8" s="2"/>
    </row>
    <row r="9" spans="1:25" ht="14.25" customHeight="1">
      <c r="A9" s="59" t="s">
        <v>2781</v>
      </c>
      <c r="B9" s="58" t="s">
        <v>1933</v>
      </c>
      <c r="C9" s="58" t="s">
        <v>176</v>
      </c>
      <c r="D9" s="58" t="s">
        <v>155</v>
      </c>
      <c r="E9" s="58" t="s">
        <v>155</v>
      </c>
      <c r="F9" s="58">
        <v>1200</v>
      </c>
      <c r="G9" s="58">
        <v>8</v>
      </c>
      <c r="H9" s="58">
        <v>1.4</v>
      </c>
      <c r="I9" s="58">
        <v>8</v>
      </c>
      <c r="J9" s="58">
        <v>60</v>
      </c>
      <c r="K9" s="58">
        <v>1200</v>
      </c>
      <c r="L9" s="58">
        <v>173</v>
      </c>
      <c r="M9" s="58">
        <v>49</v>
      </c>
      <c r="N9" s="58" t="s">
        <v>2782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</row>
    <row r="10" spans="1:25" ht="14.25" customHeight="1">
      <c r="A10" s="59" t="s">
        <v>2783</v>
      </c>
      <c r="B10" s="58" t="s">
        <v>1933</v>
      </c>
      <c r="C10" s="58" t="s">
        <v>176</v>
      </c>
      <c r="D10" s="58" t="s">
        <v>155</v>
      </c>
      <c r="E10" s="58" t="s">
        <v>155</v>
      </c>
      <c r="F10" s="58">
        <v>1200</v>
      </c>
      <c r="G10" s="58">
        <v>15</v>
      </c>
      <c r="H10" s="58">
        <v>1.4</v>
      </c>
      <c r="I10" s="58">
        <v>15</v>
      </c>
      <c r="J10" s="58">
        <v>60</v>
      </c>
      <c r="K10" s="58">
        <v>1200</v>
      </c>
      <c r="L10" s="58">
        <v>294</v>
      </c>
      <c r="M10" s="58">
        <v>64</v>
      </c>
      <c r="N10" s="58" t="s">
        <v>2782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</row>
    <row r="11" spans="1:25" ht="14.25" customHeight="1">
      <c r="A11" s="59" t="s">
        <v>2784</v>
      </c>
      <c r="B11" s="58" t="s">
        <v>1933</v>
      </c>
      <c r="C11" s="58" t="s">
        <v>176</v>
      </c>
      <c r="D11" s="58" t="s">
        <v>155</v>
      </c>
      <c r="E11" s="58" t="s">
        <v>155</v>
      </c>
      <c r="F11" s="58">
        <v>1200</v>
      </c>
      <c r="G11" s="58">
        <v>20</v>
      </c>
      <c r="H11" s="58">
        <v>1.4</v>
      </c>
      <c r="I11" s="58">
        <v>20</v>
      </c>
      <c r="J11" s="58">
        <v>60</v>
      </c>
      <c r="K11" s="58">
        <v>1200</v>
      </c>
      <c r="L11" s="58">
        <v>381</v>
      </c>
      <c r="M11" s="58">
        <v>115</v>
      </c>
      <c r="N11" s="58" t="s">
        <v>2782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</row>
    <row r="12" spans="1:25" ht="14.25" customHeight="1">
      <c r="A12" s="59" t="s">
        <v>2785</v>
      </c>
      <c r="B12" s="58" t="s">
        <v>2786</v>
      </c>
      <c r="C12" s="58" t="s">
        <v>176</v>
      </c>
      <c r="D12" s="58" t="s">
        <v>155</v>
      </c>
      <c r="E12" s="58" t="s">
        <v>155</v>
      </c>
      <c r="F12" s="58">
        <v>1200</v>
      </c>
      <c r="G12" s="58">
        <v>5</v>
      </c>
      <c r="H12" s="58">
        <v>1.4</v>
      </c>
      <c r="I12" s="58">
        <v>5</v>
      </c>
      <c r="J12" s="58">
        <v>60</v>
      </c>
      <c r="K12" s="58">
        <v>1200</v>
      </c>
      <c r="L12" s="58">
        <v>85</v>
      </c>
      <c r="M12" s="58">
        <v>33</v>
      </c>
      <c r="N12" s="58" t="s">
        <v>2787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</row>
    <row r="13" spans="1:25" ht="14.25" customHeight="1">
      <c r="A13" s="59" t="s">
        <v>2788</v>
      </c>
      <c r="B13" s="58" t="s">
        <v>2786</v>
      </c>
      <c r="C13" s="58" t="s">
        <v>176</v>
      </c>
      <c r="D13" s="58" t="s">
        <v>155</v>
      </c>
      <c r="E13" s="58" t="s">
        <v>155</v>
      </c>
      <c r="F13" s="58">
        <v>1200</v>
      </c>
      <c r="G13" s="58">
        <v>10</v>
      </c>
      <c r="H13" s="58">
        <v>1.4</v>
      </c>
      <c r="I13" s="58">
        <v>10</v>
      </c>
      <c r="J13" s="58">
        <v>60</v>
      </c>
      <c r="K13" s="58">
        <v>1200</v>
      </c>
      <c r="L13" s="58">
        <v>145</v>
      </c>
      <c r="M13" s="58">
        <v>63</v>
      </c>
      <c r="N13" s="58" t="s">
        <v>2787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</row>
    <row r="14" spans="1:25" ht="14.25" customHeight="1">
      <c r="A14" s="59" t="s">
        <v>2789</v>
      </c>
      <c r="B14" s="58" t="s">
        <v>487</v>
      </c>
      <c r="C14" s="58" t="s">
        <v>176</v>
      </c>
      <c r="D14" s="58" t="s">
        <v>155</v>
      </c>
      <c r="E14" s="58" t="s">
        <v>155</v>
      </c>
      <c r="F14" s="58">
        <v>650</v>
      </c>
      <c r="G14" s="58">
        <v>4</v>
      </c>
      <c r="H14" s="58">
        <v>1.3</v>
      </c>
      <c r="I14" s="58">
        <v>4</v>
      </c>
      <c r="J14" s="58">
        <v>60</v>
      </c>
      <c r="K14" s="58">
        <v>650</v>
      </c>
      <c r="L14" s="58">
        <v>51</v>
      </c>
      <c r="M14" s="58">
        <v>16</v>
      </c>
      <c r="N14" s="58" t="s">
        <v>2787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</row>
    <row r="15" spans="1:25" ht="14.25" customHeight="1">
      <c r="A15" s="59" t="s">
        <v>2790</v>
      </c>
      <c r="B15" s="58" t="s">
        <v>487</v>
      </c>
      <c r="C15" s="58" t="s">
        <v>176</v>
      </c>
      <c r="D15" s="58" t="s">
        <v>155</v>
      </c>
      <c r="E15" s="58" t="s">
        <v>155</v>
      </c>
      <c r="F15" s="58">
        <v>650</v>
      </c>
      <c r="G15" s="58">
        <v>6</v>
      </c>
      <c r="H15" s="58">
        <v>1.3</v>
      </c>
      <c r="I15" s="58">
        <v>6</v>
      </c>
      <c r="J15" s="58">
        <v>60</v>
      </c>
      <c r="K15" s="58">
        <v>650</v>
      </c>
      <c r="L15" s="58">
        <v>73</v>
      </c>
      <c r="M15" s="58">
        <v>23</v>
      </c>
      <c r="N15" s="58" t="s">
        <v>2787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</row>
    <row r="16" spans="1:25" ht="14.25" customHeight="1">
      <c r="A16" s="59" t="s">
        <v>2791</v>
      </c>
      <c r="B16" s="58" t="s">
        <v>487</v>
      </c>
      <c r="C16" s="58" t="s">
        <v>176</v>
      </c>
      <c r="D16" s="58" t="s">
        <v>155</v>
      </c>
      <c r="E16" s="58" t="s">
        <v>155</v>
      </c>
      <c r="F16" s="58">
        <v>650</v>
      </c>
      <c r="G16" s="58">
        <v>8</v>
      </c>
      <c r="H16" s="58">
        <v>1.3</v>
      </c>
      <c r="I16" s="58">
        <v>8</v>
      </c>
      <c r="J16" s="58">
        <v>60</v>
      </c>
      <c r="K16" s="58">
        <v>650</v>
      </c>
      <c r="L16" s="58">
        <v>89</v>
      </c>
      <c r="M16" s="58">
        <v>32</v>
      </c>
      <c r="N16" s="58" t="s">
        <v>2787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</row>
    <row r="17" spans="1:25" ht="14.25" customHeight="1">
      <c r="A17" s="59" t="s">
        <v>2792</v>
      </c>
      <c r="B17" s="58" t="s">
        <v>487</v>
      </c>
      <c r="C17" s="58" t="s">
        <v>176</v>
      </c>
      <c r="D17" s="58" t="s">
        <v>155</v>
      </c>
      <c r="E17" s="58" t="s">
        <v>155</v>
      </c>
      <c r="F17" s="58">
        <v>650</v>
      </c>
      <c r="G17" s="58">
        <v>10</v>
      </c>
      <c r="H17" s="58">
        <v>1.3</v>
      </c>
      <c r="I17" s="58">
        <v>10</v>
      </c>
      <c r="J17" s="58">
        <v>60</v>
      </c>
      <c r="K17" s="58">
        <v>650</v>
      </c>
      <c r="L17" s="58">
        <v>90</v>
      </c>
      <c r="M17" s="58">
        <v>36</v>
      </c>
      <c r="N17" s="58" t="s">
        <v>2787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</row>
    <row r="18" spans="1:25" ht="14.25" customHeight="1">
      <c r="A18" s="59" t="s">
        <v>2793</v>
      </c>
      <c r="B18" s="58" t="s">
        <v>1937</v>
      </c>
      <c r="C18" s="58" t="s">
        <v>4</v>
      </c>
      <c r="D18" s="58" t="s">
        <v>155</v>
      </c>
      <c r="E18" s="58" t="s">
        <v>155</v>
      </c>
      <c r="F18" s="58">
        <v>650</v>
      </c>
      <c r="G18" s="58">
        <v>10</v>
      </c>
      <c r="H18" s="58">
        <v>1.5</v>
      </c>
      <c r="I18" s="58">
        <v>10</v>
      </c>
      <c r="J18" s="58">
        <v>70</v>
      </c>
      <c r="K18" s="58">
        <v>650</v>
      </c>
      <c r="L18" s="58">
        <v>104.2</v>
      </c>
      <c r="M18" s="58">
        <v>22.4</v>
      </c>
      <c r="N18" s="58" t="s">
        <v>2782</v>
      </c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</row>
    <row r="19" spans="1:25" ht="14.25" customHeight="1">
      <c r="A19" s="59" t="s">
        <v>2794</v>
      </c>
      <c r="B19" s="58" t="s">
        <v>1937</v>
      </c>
      <c r="C19" s="58" t="s">
        <v>4</v>
      </c>
      <c r="D19" s="58" t="s">
        <v>155</v>
      </c>
      <c r="E19" s="58" t="s">
        <v>155</v>
      </c>
      <c r="F19" s="58">
        <v>650</v>
      </c>
      <c r="G19" s="58">
        <v>8</v>
      </c>
      <c r="H19" s="58">
        <v>1.5</v>
      </c>
      <c r="I19" s="58">
        <v>8</v>
      </c>
      <c r="J19" s="58">
        <v>60</v>
      </c>
      <c r="K19" s="58">
        <v>650</v>
      </c>
      <c r="L19" s="58">
        <v>78.099999999999994</v>
      </c>
      <c r="M19" s="58">
        <v>18</v>
      </c>
      <c r="N19" s="58" t="s">
        <v>2782</v>
      </c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/>
    </row>
    <row r="20" spans="1:25" ht="14.25" customHeight="1">
      <c r="A20" s="59" t="s">
        <v>2795</v>
      </c>
      <c r="B20" s="58" t="s">
        <v>1937</v>
      </c>
      <c r="C20" s="58" t="s">
        <v>4</v>
      </c>
      <c r="D20" s="58" t="s">
        <v>155</v>
      </c>
      <c r="E20" s="58" t="s">
        <v>155</v>
      </c>
      <c r="F20" s="58">
        <v>650</v>
      </c>
      <c r="G20" s="58">
        <v>6</v>
      </c>
      <c r="H20" s="58">
        <v>1.5</v>
      </c>
      <c r="I20" s="58">
        <v>6</v>
      </c>
      <c r="J20" s="58">
        <v>50</v>
      </c>
      <c r="K20" s="58">
        <v>650</v>
      </c>
      <c r="L20" s="58">
        <v>70.8</v>
      </c>
      <c r="M20" s="58">
        <v>14</v>
      </c>
      <c r="N20" s="58" t="s">
        <v>2782</v>
      </c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</row>
    <row r="21" spans="1:25" ht="14.25" customHeight="1">
      <c r="A21" s="59" t="s">
        <v>2796</v>
      </c>
      <c r="B21" s="58" t="s">
        <v>1937</v>
      </c>
      <c r="C21" s="58" t="s">
        <v>4</v>
      </c>
      <c r="D21" s="58" t="s">
        <v>155</v>
      </c>
      <c r="E21" s="58" t="s">
        <v>155</v>
      </c>
      <c r="F21" s="58">
        <v>650</v>
      </c>
      <c r="G21" s="58">
        <v>4</v>
      </c>
      <c r="H21" s="58">
        <v>1.5</v>
      </c>
      <c r="I21" s="58">
        <v>4</v>
      </c>
      <c r="J21" s="58">
        <v>40</v>
      </c>
      <c r="K21" s="58">
        <v>650</v>
      </c>
      <c r="L21" s="58">
        <v>53.6</v>
      </c>
      <c r="M21" s="58">
        <v>9.8000000000000007</v>
      </c>
      <c r="N21" s="58" t="s">
        <v>2782</v>
      </c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</row>
    <row r="22" spans="1:25" ht="14.25" customHeight="1">
      <c r="A22" s="59" t="s">
        <v>2797</v>
      </c>
      <c r="B22" s="58" t="s">
        <v>1367</v>
      </c>
      <c r="C22" s="58" t="s">
        <v>4</v>
      </c>
      <c r="D22" s="58" t="s">
        <v>155</v>
      </c>
      <c r="E22" s="58" t="s">
        <v>155</v>
      </c>
      <c r="F22" s="58">
        <v>650</v>
      </c>
      <c r="G22" s="58">
        <v>20</v>
      </c>
      <c r="H22" s="58">
        <v>1.3</v>
      </c>
      <c r="I22" s="58">
        <v>10</v>
      </c>
      <c r="J22" s="58">
        <v>60</v>
      </c>
      <c r="K22" s="58">
        <v>650</v>
      </c>
      <c r="L22" s="58">
        <v>138</v>
      </c>
      <c r="M22" s="58">
        <v>36</v>
      </c>
      <c r="N22" s="58" t="s">
        <v>2798</v>
      </c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</row>
    <row r="23" spans="1:25" ht="14.25" customHeight="1">
      <c r="A23" s="59" t="s">
        <v>2799</v>
      </c>
      <c r="B23" s="58" t="s">
        <v>1367</v>
      </c>
      <c r="C23" s="58" t="s">
        <v>4</v>
      </c>
      <c r="D23" s="58" t="s">
        <v>155</v>
      </c>
      <c r="E23" s="58" t="s">
        <v>155</v>
      </c>
      <c r="F23" s="58">
        <v>650</v>
      </c>
      <c r="G23" s="58">
        <v>20</v>
      </c>
      <c r="H23" s="58">
        <v>1.5</v>
      </c>
      <c r="I23" s="58">
        <v>10</v>
      </c>
      <c r="J23" s="58">
        <v>60</v>
      </c>
      <c r="K23" s="58">
        <v>650</v>
      </c>
      <c r="L23" s="58">
        <v>90</v>
      </c>
      <c r="M23" s="58">
        <v>22</v>
      </c>
      <c r="N23" s="58" t="s">
        <v>2798</v>
      </c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</row>
    <row r="24" spans="1:25" ht="14.25" customHeight="1">
      <c r="A24" s="59" t="s">
        <v>2800</v>
      </c>
      <c r="B24" s="58" t="s">
        <v>1367</v>
      </c>
      <c r="C24" s="58" t="s">
        <v>4</v>
      </c>
      <c r="D24" s="58" t="s">
        <v>155</v>
      </c>
      <c r="E24" s="58" t="s">
        <v>155</v>
      </c>
      <c r="F24" s="58">
        <v>650</v>
      </c>
      <c r="G24" s="58">
        <v>30</v>
      </c>
      <c r="H24" s="58">
        <v>1.3</v>
      </c>
      <c r="I24" s="58">
        <v>15</v>
      </c>
      <c r="J24" s="58">
        <v>60</v>
      </c>
      <c r="K24" s="58">
        <v>650</v>
      </c>
      <c r="L24" s="58">
        <v>217</v>
      </c>
      <c r="M24" s="58">
        <v>57</v>
      </c>
      <c r="N24" s="58" t="s">
        <v>2798</v>
      </c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</row>
    <row r="25" spans="1:25" ht="14.25" customHeight="1">
      <c r="A25" s="59" t="s">
        <v>2801</v>
      </c>
      <c r="B25" s="58" t="s">
        <v>1367</v>
      </c>
      <c r="C25" s="58" t="s">
        <v>4</v>
      </c>
      <c r="D25" s="58" t="s">
        <v>155</v>
      </c>
      <c r="E25" s="58" t="s">
        <v>155</v>
      </c>
      <c r="F25" s="58">
        <v>650</v>
      </c>
      <c r="G25" s="58">
        <v>30</v>
      </c>
      <c r="H25" s="58">
        <v>1.5</v>
      </c>
      <c r="I25" s="58">
        <v>15</v>
      </c>
      <c r="J25" s="58">
        <v>60</v>
      </c>
      <c r="K25" s="58">
        <v>650</v>
      </c>
      <c r="L25" s="58">
        <v>138</v>
      </c>
      <c r="M25" s="58">
        <v>36</v>
      </c>
      <c r="N25" s="58" t="s">
        <v>2798</v>
      </c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</row>
    <row r="26" spans="1:25" ht="14.25" customHeight="1">
      <c r="A26" s="59" t="s">
        <v>2802</v>
      </c>
      <c r="B26" s="58" t="s">
        <v>1367</v>
      </c>
      <c r="C26" s="58" t="s">
        <v>4</v>
      </c>
      <c r="D26" s="58" t="s">
        <v>155</v>
      </c>
      <c r="E26" s="58" t="s">
        <v>155</v>
      </c>
      <c r="F26" s="58">
        <v>650</v>
      </c>
      <c r="G26" s="58">
        <v>40</v>
      </c>
      <c r="H26" s="58">
        <v>1.3</v>
      </c>
      <c r="I26" s="58">
        <v>20</v>
      </c>
      <c r="J26" s="58">
        <v>60</v>
      </c>
      <c r="K26" s="58">
        <v>650</v>
      </c>
      <c r="L26" s="58">
        <v>253</v>
      </c>
      <c r="M26" s="58">
        <v>70</v>
      </c>
      <c r="N26" s="58" t="s">
        <v>2798</v>
      </c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</row>
    <row r="27" spans="1:25" ht="14.25" customHeight="1">
      <c r="A27" s="59" t="s">
        <v>2803</v>
      </c>
      <c r="B27" s="58" t="s">
        <v>1367</v>
      </c>
      <c r="C27" s="58" t="s">
        <v>4</v>
      </c>
      <c r="D27" s="58" t="s">
        <v>155</v>
      </c>
      <c r="E27" s="58" t="s">
        <v>155</v>
      </c>
      <c r="F27" s="58">
        <v>650</v>
      </c>
      <c r="G27" s="58">
        <v>40</v>
      </c>
      <c r="H27" s="58">
        <v>1.5</v>
      </c>
      <c r="I27" s="58">
        <v>20</v>
      </c>
      <c r="J27" s="58">
        <v>60</v>
      </c>
      <c r="K27" s="58">
        <v>650</v>
      </c>
      <c r="L27" s="58">
        <v>166</v>
      </c>
      <c r="M27" s="58">
        <v>42</v>
      </c>
      <c r="N27" s="58" t="s">
        <v>2798</v>
      </c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</row>
    <row r="28" spans="1:25" ht="14.25" customHeight="1">
      <c r="A28" s="59" t="s">
        <v>2804</v>
      </c>
      <c r="B28" s="58" t="s">
        <v>1367</v>
      </c>
      <c r="C28" s="58" t="s">
        <v>4</v>
      </c>
      <c r="D28" s="58" t="s">
        <v>155</v>
      </c>
      <c r="E28" s="58" t="s">
        <v>155</v>
      </c>
      <c r="F28" s="58">
        <v>1200</v>
      </c>
      <c r="G28" s="58">
        <v>20</v>
      </c>
      <c r="H28" s="58">
        <v>1.4</v>
      </c>
      <c r="I28" s="58">
        <v>10</v>
      </c>
      <c r="J28" s="58">
        <v>60</v>
      </c>
      <c r="K28" s="58">
        <v>1200</v>
      </c>
      <c r="L28" s="58">
        <v>209</v>
      </c>
      <c r="M28" s="58">
        <v>55</v>
      </c>
      <c r="N28" s="58" t="s">
        <v>2798</v>
      </c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</row>
    <row r="29" spans="1:25" ht="14.25" customHeight="1">
      <c r="A29" s="59" t="s">
        <v>2805</v>
      </c>
      <c r="B29" s="58" t="s">
        <v>1367</v>
      </c>
      <c r="C29" s="58" t="s">
        <v>4</v>
      </c>
      <c r="D29" s="58" t="s">
        <v>155</v>
      </c>
      <c r="E29" s="58" t="s">
        <v>155</v>
      </c>
      <c r="F29" s="58">
        <v>1200</v>
      </c>
      <c r="G29" s="58">
        <v>30</v>
      </c>
      <c r="H29" s="58">
        <v>1.4</v>
      </c>
      <c r="I29" s="58">
        <v>15</v>
      </c>
      <c r="J29" s="58">
        <v>60</v>
      </c>
      <c r="K29" s="58">
        <v>1200</v>
      </c>
      <c r="L29" s="58">
        <v>332</v>
      </c>
      <c r="M29" s="58">
        <v>82</v>
      </c>
      <c r="N29" s="58" t="s">
        <v>2798</v>
      </c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</row>
    <row r="30" spans="1:25" ht="14.25" customHeight="1">
      <c r="A30" s="59" t="s">
        <v>2806</v>
      </c>
      <c r="B30" s="58" t="s">
        <v>1367</v>
      </c>
      <c r="C30" s="58" t="s">
        <v>4</v>
      </c>
      <c r="D30" s="58" t="s">
        <v>155</v>
      </c>
      <c r="E30" s="58" t="s">
        <v>155</v>
      </c>
      <c r="F30" s="58">
        <v>1200</v>
      </c>
      <c r="G30" s="58">
        <v>40</v>
      </c>
      <c r="H30" s="58">
        <v>1.4</v>
      </c>
      <c r="I30" s="58">
        <v>20</v>
      </c>
      <c r="J30" s="58">
        <v>60</v>
      </c>
      <c r="K30" s="58">
        <v>1200</v>
      </c>
      <c r="L30" s="58">
        <v>443</v>
      </c>
      <c r="M30" s="58">
        <v>114</v>
      </c>
      <c r="N30" s="58" t="s">
        <v>2798</v>
      </c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</row>
    <row r="31" spans="1:25" ht="14.25" customHeight="1">
      <c r="A31" s="59" t="s">
        <v>2807</v>
      </c>
      <c r="B31" s="58" t="s">
        <v>1933</v>
      </c>
      <c r="C31" s="58" t="s">
        <v>3</v>
      </c>
      <c r="D31" s="58" t="s">
        <v>155</v>
      </c>
      <c r="E31" s="58" t="s">
        <v>155</v>
      </c>
      <c r="F31" s="58">
        <v>650</v>
      </c>
      <c r="G31" s="58">
        <v>4</v>
      </c>
      <c r="H31" s="58">
        <v>1.3</v>
      </c>
      <c r="I31" s="58">
        <v>4</v>
      </c>
      <c r="J31" s="58">
        <v>60</v>
      </c>
      <c r="K31" s="58">
        <v>650</v>
      </c>
      <c r="L31" s="58">
        <v>65.3</v>
      </c>
      <c r="M31" s="58">
        <v>16</v>
      </c>
      <c r="N31" s="58" t="s">
        <v>2782</v>
      </c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</row>
    <row r="32" spans="1:25" ht="14.25" customHeight="1">
      <c r="A32" s="59" t="s">
        <v>2808</v>
      </c>
      <c r="B32" s="58" t="s">
        <v>1933</v>
      </c>
      <c r="C32" s="58" t="s">
        <v>3</v>
      </c>
      <c r="D32" s="58" t="s">
        <v>155</v>
      </c>
      <c r="E32" s="58" t="s">
        <v>155</v>
      </c>
      <c r="F32" s="58">
        <v>650</v>
      </c>
      <c r="G32" s="58">
        <v>6</v>
      </c>
      <c r="H32" s="58">
        <v>1.3</v>
      </c>
      <c r="I32" s="58">
        <v>6</v>
      </c>
      <c r="J32" s="58">
        <v>60</v>
      </c>
      <c r="K32" s="58">
        <v>650</v>
      </c>
      <c r="L32" s="58">
        <v>109</v>
      </c>
      <c r="M32" s="58">
        <v>22</v>
      </c>
      <c r="N32" s="58" t="s">
        <v>2782</v>
      </c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</row>
    <row r="33" spans="1:25" ht="14.25" customHeight="1">
      <c r="A33" s="59" t="s">
        <v>2809</v>
      </c>
      <c r="B33" s="58" t="s">
        <v>1933</v>
      </c>
      <c r="C33" s="58" t="s">
        <v>3</v>
      </c>
      <c r="D33" s="58" t="s">
        <v>155</v>
      </c>
      <c r="E33" s="58" t="s">
        <v>155</v>
      </c>
      <c r="F33" s="58">
        <v>650</v>
      </c>
      <c r="G33" s="58">
        <v>8</v>
      </c>
      <c r="H33" s="58">
        <v>1.3</v>
      </c>
      <c r="I33" s="58">
        <v>8</v>
      </c>
      <c r="J33" s="58">
        <v>60</v>
      </c>
      <c r="K33" s="58">
        <v>650</v>
      </c>
      <c r="L33" s="58">
        <v>122.4</v>
      </c>
      <c r="M33" s="58">
        <v>29</v>
      </c>
      <c r="N33" s="58" t="s">
        <v>2782</v>
      </c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</row>
    <row r="34" spans="1:25" ht="14.25" customHeight="1">
      <c r="A34" s="59" t="s">
        <v>2810</v>
      </c>
      <c r="B34" s="58" t="s">
        <v>1933</v>
      </c>
      <c r="C34" s="58" t="s">
        <v>4</v>
      </c>
      <c r="D34" s="58" t="s">
        <v>155</v>
      </c>
      <c r="E34" s="58" t="s">
        <v>155</v>
      </c>
      <c r="F34" s="58">
        <v>650</v>
      </c>
      <c r="G34" s="58">
        <v>8</v>
      </c>
      <c r="H34" s="58">
        <v>1.5</v>
      </c>
      <c r="I34" s="58">
        <v>8</v>
      </c>
      <c r="J34" s="58">
        <v>60</v>
      </c>
      <c r="K34" s="58">
        <v>650</v>
      </c>
      <c r="L34" s="58">
        <v>65.3</v>
      </c>
      <c r="M34" s="58">
        <v>16</v>
      </c>
      <c r="N34" s="58" t="s">
        <v>2782</v>
      </c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</row>
    <row r="35" spans="1:25" ht="14.25" customHeight="1">
      <c r="A35" s="59" t="s">
        <v>2811</v>
      </c>
      <c r="B35" s="58" t="s">
        <v>1933</v>
      </c>
      <c r="C35" s="58" t="s">
        <v>3</v>
      </c>
      <c r="D35" s="58" t="s">
        <v>155</v>
      </c>
      <c r="E35" s="58" t="s">
        <v>155</v>
      </c>
      <c r="F35" s="58">
        <v>650</v>
      </c>
      <c r="G35" s="58">
        <v>10</v>
      </c>
      <c r="H35" s="58">
        <v>1.3</v>
      </c>
      <c r="I35" s="58">
        <v>10</v>
      </c>
      <c r="J35" s="58">
        <v>60</v>
      </c>
      <c r="K35" s="58">
        <v>650</v>
      </c>
      <c r="L35" s="58">
        <v>149.19999999999999</v>
      </c>
      <c r="M35" s="58">
        <v>35</v>
      </c>
      <c r="N35" s="58" t="s">
        <v>2782</v>
      </c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</row>
    <row r="36" spans="1:25" ht="14.25" customHeight="1">
      <c r="A36" s="59" t="s">
        <v>2812</v>
      </c>
      <c r="B36" s="58" t="s">
        <v>1933</v>
      </c>
      <c r="C36" s="58" t="s">
        <v>4</v>
      </c>
      <c r="D36" s="58" t="s">
        <v>155</v>
      </c>
      <c r="E36" s="58" t="s">
        <v>155</v>
      </c>
      <c r="F36" s="58">
        <v>650</v>
      </c>
      <c r="G36" s="58">
        <v>10</v>
      </c>
      <c r="H36" s="58">
        <v>1.5</v>
      </c>
      <c r="I36" s="58">
        <v>10</v>
      </c>
      <c r="J36" s="58">
        <v>60</v>
      </c>
      <c r="K36" s="58">
        <v>650</v>
      </c>
      <c r="L36" s="58">
        <v>109</v>
      </c>
      <c r="M36" s="58">
        <v>22</v>
      </c>
      <c r="N36" s="58" t="s">
        <v>2782</v>
      </c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</row>
    <row r="37" spans="1:25" ht="14.25" customHeight="1">
      <c r="A37" s="59" t="s">
        <v>2813</v>
      </c>
      <c r="B37" s="58" t="s">
        <v>1933</v>
      </c>
      <c r="C37" s="58" t="s">
        <v>3</v>
      </c>
      <c r="D37" s="58" t="s">
        <v>155</v>
      </c>
      <c r="E37" s="58" t="s">
        <v>155</v>
      </c>
      <c r="F37" s="58">
        <v>650</v>
      </c>
      <c r="G37" s="58">
        <v>12</v>
      </c>
      <c r="H37" s="58">
        <v>1.3</v>
      </c>
      <c r="I37" s="58">
        <v>12</v>
      </c>
      <c r="J37" s="58">
        <v>60</v>
      </c>
      <c r="K37" s="58">
        <v>650</v>
      </c>
      <c r="L37" s="58">
        <v>158.80000000000001</v>
      </c>
      <c r="M37" s="58">
        <v>42</v>
      </c>
      <c r="N37" s="58" t="s">
        <v>2782</v>
      </c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</row>
    <row r="38" spans="1:25" ht="14.25" customHeight="1">
      <c r="A38" s="59" t="s">
        <v>2814</v>
      </c>
      <c r="B38" s="58" t="s">
        <v>1933</v>
      </c>
      <c r="C38" s="58" t="s">
        <v>4</v>
      </c>
      <c r="D38" s="58" t="s">
        <v>155</v>
      </c>
      <c r="E38" s="58" t="s">
        <v>155</v>
      </c>
      <c r="F38" s="58">
        <v>650</v>
      </c>
      <c r="G38" s="58">
        <v>12</v>
      </c>
      <c r="H38" s="58">
        <v>1.5</v>
      </c>
      <c r="I38" s="58">
        <v>12</v>
      </c>
      <c r="J38" s="58">
        <v>60</v>
      </c>
      <c r="K38" s="58">
        <v>650</v>
      </c>
      <c r="L38" s="58">
        <v>122.4</v>
      </c>
      <c r="M38" s="58">
        <v>29</v>
      </c>
      <c r="N38" s="58" t="s">
        <v>2782</v>
      </c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</row>
    <row r="39" spans="1:25" ht="14.25" customHeight="1">
      <c r="A39" s="59" t="s">
        <v>2815</v>
      </c>
      <c r="B39" s="58" t="s">
        <v>1933</v>
      </c>
      <c r="C39" s="58" t="s">
        <v>3</v>
      </c>
      <c r="D39" s="58" t="s">
        <v>155</v>
      </c>
      <c r="E39" s="58" t="s">
        <v>155</v>
      </c>
      <c r="F39" s="58">
        <v>650</v>
      </c>
      <c r="G39" s="58">
        <v>16</v>
      </c>
      <c r="H39" s="58">
        <v>1.3</v>
      </c>
      <c r="I39" s="58">
        <v>16</v>
      </c>
      <c r="J39" s="58">
        <v>60</v>
      </c>
      <c r="K39" s="58">
        <v>650</v>
      </c>
      <c r="L39" s="58">
        <v>207.5</v>
      </c>
      <c r="M39" s="58">
        <v>58</v>
      </c>
      <c r="N39" s="58" t="s">
        <v>2782</v>
      </c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</row>
    <row r="40" spans="1:25" ht="14.25" customHeight="1">
      <c r="A40" s="59" t="s">
        <v>2816</v>
      </c>
      <c r="B40" s="58" t="s">
        <v>1933</v>
      </c>
      <c r="C40" s="58" t="s">
        <v>4</v>
      </c>
      <c r="D40" s="58" t="s">
        <v>155</v>
      </c>
      <c r="E40" s="58" t="s">
        <v>155</v>
      </c>
      <c r="F40" s="58">
        <v>650</v>
      </c>
      <c r="G40" s="58">
        <v>16</v>
      </c>
      <c r="H40" s="58">
        <v>1.5</v>
      </c>
      <c r="I40" s="58">
        <v>16</v>
      </c>
      <c r="J40" s="58">
        <v>60</v>
      </c>
      <c r="K40" s="58">
        <v>650</v>
      </c>
      <c r="L40" s="58">
        <v>149.19999999999999</v>
      </c>
      <c r="M40" s="58">
        <v>35</v>
      </c>
      <c r="N40" s="58" t="s">
        <v>2782</v>
      </c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</row>
    <row r="41" spans="1:25" ht="14.25" customHeight="1">
      <c r="A41" s="59" t="s">
        <v>2817</v>
      </c>
      <c r="B41" s="58" t="s">
        <v>1933</v>
      </c>
      <c r="C41" s="58" t="s">
        <v>3</v>
      </c>
      <c r="D41" s="58" t="s">
        <v>155</v>
      </c>
      <c r="E41" s="58" t="s">
        <v>155</v>
      </c>
      <c r="F41" s="58">
        <v>650</v>
      </c>
      <c r="G41" s="58">
        <v>20</v>
      </c>
      <c r="H41" s="58">
        <v>1.3</v>
      </c>
      <c r="I41" s="58">
        <v>20</v>
      </c>
      <c r="J41" s="58">
        <v>60</v>
      </c>
      <c r="K41" s="58">
        <v>650</v>
      </c>
      <c r="L41" s="58">
        <v>249.1</v>
      </c>
      <c r="M41" s="58">
        <v>72</v>
      </c>
      <c r="N41" s="58" t="s">
        <v>2782</v>
      </c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</row>
    <row r="42" spans="1:25" ht="14.25" customHeight="1">
      <c r="A42" s="59" t="s">
        <v>2818</v>
      </c>
      <c r="B42" s="58" t="s">
        <v>1933</v>
      </c>
      <c r="C42" s="58" t="s">
        <v>4</v>
      </c>
      <c r="D42" s="58" t="s">
        <v>155</v>
      </c>
      <c r="E42" s="58" t="s">
        <v>155</v>
      </c>
      <c r="F42" s="58">
        <v>650</v>
      </c>
      <c r="G42" s="58">
        <v>20</v>
      </c>
      <c r="H42" s="58">
        <v>1.5</v>
      </c>
      <c r="I42" s="58">
        <v>20</v>
      </c>
      <c r="J42" s="58">
        <v>60</v>
      </c>
      <c r="K42" s="58">
        <v>650</v>
      </c>
      <c r="L42" s="58">
        <v>158.80000000000001</v>
      </c>
      <c r="M42" s="58">
        <v>42</v>
      </c>
      <c r="N42" s="58" t="s">
        <v>2782</v>
      </c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</row>
    <row r="43" spans="1:25" ht="14.25" customHeight="1">
      <c r="A43" s="59" t="s">
        <v>2819</v>
      </c>
      <c r="B43" s="58" t="s">
        <v>1367</v>
      </c>
      <c r="C43" s="58" t="s">
        <v>4</v>
      </c>
      <c r="D43" s="58" t="s">
        <v>155</v>
      </c>
      <c r="E43" s="58" t="s">
        <v>133</v>
      </c>
      <c r="F43" s="58">
        <v>650</v>
      </c>
      <c r="G43" s="58">
        <v>20</v>
      </c>
      <c r="H43" s="58">
        <v>1.5</v>
      </c>
      <c r="I43" s="58">
        <v>10</v>
      </c>
      <c r="J43" s="58">
        <v>70</v>
      </c>
      <c r="K43" s="58">
        <v>650</v>
      </c>
      <c r="L43" s="58">
        <v>98</v>
      </c>
      <c r="M43" s="58">
        <v>24</v>
      </c>
      <c r="N43" s="58" t="s">
        <v>2798</v>
      </c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</row>
    <row r="44" spans="1:25" ht="14.25" customHeight="1">
      <c r="A44" s="59" t="s">
        <v>2820</v>
      </c>
      <c r="B44" s="58" t="s">
        <v>1367</v>
      </c>
      <c r="C44" s="58" t="s">
        <v>4</v>
      </c>
      <c r="D44" s="58" t="s">
        <v>155</v>
      </c>
      <c r="E44" s="58" t="s">
        <v>133</v>
      </c>
      <c r="F44" s="58">
        <v>650</v>
      </c>
      <c r="G44" s="58">
        <v>30</v>
      </c>
      <c r="H44" s="58">
        <v>1.5</v>
      </c>
      <c r="I44" s="58">
        <v>15</v>
      </c>
      <c r="J44" s="58">
        <v>100</v>
      </c>
      <c r="K44" s="58">
        <v>650</v>
      </c>
      <c r="L44" s="58">
        <v>135.1</v>
      </c>
      <c r="M44" s="58">
        <v>38</v>
      </c>
      <c r="N44" s="58" t="s">
        <v>2798</v>
      </c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</row>
    <row r="45" spans="1:25" ht="14.25" customHeight="1">
      <c r="A45" s="59" t="s">
        <v>2821</v>
      </c>
      <c r="B45" s="58" t="s">
        <v>1367</v>
      </c>
      <c r="C45" s="58" t="s">
        <v>4</v>
      </c>
      <c r="D45" s="58" t="s">
        <v>155</v>
      </c>
      <c r="E45" s="58" t="s">
        <v>133</v>
      </c>
      <c r="F45" s="58">
        <v>650</v>
      </c>
      <c r="G45" s="58">
        <v>40</v>
      </c>
      <c r="H45" s="58">
        <v>1.5</v>
      </c>
      <c r="I45" s="58">
        <v>20</v>
      </c>
      <c r="J45" s="58">
        <v>120</v>
      </c>
      <c r="K45" s="58">
        <v>650</v>
      </c>
      <c r="L45" s="58">
        <v>176.5</v>
      </c>
      <c r="M45" s="58">
        <v>46.7</v>
      </c>
      <c r="N45" s="58" t="s">
        <v>2798</v>
      </c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</row>
    <row r="46" spans="1:25" ht="14.25" customHeight="1">
      <c r="A46" s="59" t="s">
        <v>2822</v>
      </c>
      <c r="B46" s="58" t="s">
        <v>1367</v>
      </c>
      <c r="C46" s="58" t="s">
        <v>4</v>
      </c>
      <c r="D46" s="58" t="s">
        <v>155</v>
      </c>
      <c r="E46" s="58" t="s">
        <v>133</v>
      </c>
      <c r="F46" s="58">
        <v>1200</v>
      </c>
      <c r="G46" s="58">
        <v>20</v>
      </c>
      <c r="H46" s="58">
        <v>1.5</v>
      </c>
      <c r="I46" s="58">
        <v>10</v>
      </c>
      <c r="J46" s="58">
        <v>100</v>
      </c>
      <c r="K46" s="58">
        <v>1200</v>
      </c>
      <c r="L46" s="58">
        <v>164.8</v>
      </c>
      <c r="M46" s="58">
        <v>47.6</v>
      </c>
      <c r="N46" s="58" t="s">
        <v>2798</v>
      </c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</row>
    <row r="47" spans="1:25" ht="14.25" customHeight="1">
      <c r="A47" s="59" t="s">
        <v>2823</v>
      </c>
      <c r="B47" s="58" t="s">
        <v>1367</v>
      </c>
      <c r="C47" s="58" t="s">
        <v>4</v>
      </c>
      <c r="D47" s="58" t="s">
        <v>155</v>
      </c>
      <c r="E47" s="58" t="s">
        <v>133</v>
      </c>
      <c r="F47" s="58">
        <v>1200</v>
      </c>
      <c r="G47" s="58">
        <v>30</v>
      </c>
      <c r="H47" s="58">
        <v>1.5</v>
      </c>
      <c r="I47" s="58">
        <v>15</v>
      </c>
      <c r="J47" s="58">
        <v>140</v>
      </c>
      <c r="K47" s="58">
        <v>1200</v>
      </c>
      <c r="L47" s="58">
        <v>230.8</v>
      </c>
      <c r="M47" s="58">
        <v>72</v>
      </c>
      <c r="N47" s="58" t="s">
        <v>2798</v>
      </c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</row>
    <row r="48" spans="1:25" ht="14.25" customHeight="1">
      <c r="A48" s="59" t="s">
        <v>2824</v>
      </c>
      <c r="B48" s="58" t="s">
        <v>1367</v>
      </c>
      <c r="C48" s="58" t="s">
        <v>4</v>
      </c>
      <c r="D48" s="58" t="s">
        <v>155</v>
      </c>
      <c r="E48" s="58" t="s">
        <v>133</v>
      </c>
      <c r="F48" s="58">
        <v>1200</v>
      </c>
      <c r="G48" s="58">
        <v>40</v>
      </c>
      <c r="H48" s="58">
        <v>1.5</v>
      </c>
      <c r="I48" s="58">
        <v>20</v>
      </c>
      <c r="J48" s="58">
        <v>180</v>
      </c>
      <c r="K48" s="58">
        <v>1200</v>
      </c>
      <c r="L48" s="58">
        <v>294.10000000000002</v>
      </c>
      <c r="M48" s="58">
        <v>90</v>
      </c>
      <c r="N48" s="58" t="s">
        <v>2798</v>
      </c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</row>
    <row r="49" spans="1:25" ht="14.25" customHeight="1">
      <c r="A49" s="59" t="s">
        <v>2825</v>
      </c>
      <c r="B49" s="58" t="s">
        <v>1367</v>
      </c>
      <c r="C49" s="58" t="s">
        <v>4</v>
      </c>
      <c r="D49" s="58" t="s">
        <v>155</v>
      </c>
      <c r="E49" s="58" t="s">
        <v>155</v>
      </c>
      <c r="F49" s="58">
        <v>650</v>
      </c>
      <c r="G49" s="58">
        <v>20</v>
      </c>
      <c r="H49" s="58">
        <v>1.5</v>
      </c>
      <c r="I49" s="58">
        <v>10</v>
      </c>
      <c r="J49" s="58">
        <v>70</v>
      </c>
      <c r="K49" s="58">
        <v>650</v>
      </c>
      <c r="L49" s="58">
        <v>98</v>
      </c>
      <c r="M49" s="58">
        <v>24</v>
      </c>
      <c r="N49" s="58" t="s">
        <v>2798</v>
      </c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58"/>
    </row>
    <row r="50" spans="1:25" ht="14.25" customHeight="1">
      <c r="A50" s="59" t="s">
        <v>2826</v>
      </c>
      <c r="B50" s="58" t="s">
        <v>1367</v>
      </c>
      <c r="C50" s="58" t="s">
        <v>4</v>
      </c>
      <c r="D50" s="58" t="s">
        <v>155</v>
      </c>
      <c r="E50" s="58" t="s">
        <v>155</v>
      </c>
      <c r="F50" s="58">
        <v>650</v>
      </c>
      <c r="G50" s="58">
        <v>30</v>
      </c>
      <c r="H50" s="58">
        <v>1.5</v>
      </c>
      <c r="I50" s="58">
        <v>15</v>
      </c>
      <c r="J50" s="58">
        <v>100</v>
      </c>
      <c r="K50" s="58">
        <v>650</v>
      </c>
      <c r="L50" s="58">
        <v>135.1</v>
      </c>
      <c r="M50" s="58">
        <v>38</v>
      </c>
      <c r="N50" s="58" t="s">
        <v>2798</v>
      </c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58"/>
    </row>
    <row r="51" spans="1:25" ht="14.25" customHeight="1">
      <c r="A51" s="59" t="s">
        <v>2827</v>
      </c>
      <c r="B51" s="58" t="s">
        <v>1367</v>
      </c>
      <c r="C51" s="58" t="s">
        <v>4</v>
      </c>
      <c r="D51" s="58" t="s">
        <v>155</v>
      </c>
      <c r="E51" s="58" t="s">
        <v>155</v>
      </c>
      <c r="F51" s="58">
        <v>650</v>
      </c>
      <c r="G51" s="58">
        <v>40</v>
      </c>
      <c r="H51" s="58">
        <v>1.5</v>
      </c>
      <c r="I51" s="58">
        <v>20</v>
      </c>
      <c r="J51" s="58">
        <v>120</v>
      </c>
      <c r="K51" s="58">
        <v>650</v>
      </c>
      <c r="L51" s="58">
        <v>176.5</v>
      </c>
      <c r="M51" s="58">
        <v>46.7</v>
      </c>
      <c r="N51" s="58" t="s">
        <v>2798</v>
      </c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</row>
    <row r="52" spans="1:25" ht="14.25" customHeight="1">
      <c r="A52" s="59" t="s">
        <v>2828</v>
      </c>
      <c r="B52" s="58" t="s">
        <v>1367</v>
      </c>
      <c r="C52" s="58" t="s">
        <v>4</v>
      </c>
      <c r="D52" s="58" t="s">
        <v>155</v>
      </c>
      <c r="E52" s="58" t="s">
        <v>155</v>
      </c>
      <c r="F52" s="58">
        <v>1200</v>
      </c>
      <c r="G52" s="58">
        <v>20</v>
      </c>
      <c r="H52" s="58">
        <v>1.5</v>
      </c>
      <c r="I52" s="58">
        <v>10</v>
      </c>
      <c r="J52" s="58">
        <v>100</v>
      </c>
      <c r="K52" s="58">
        <v>1200</v>
      </c>
      <c r="L52" s="58">
        <v>164.8</v>
      </c>
      <c r="M52" s="58">
        <v>47.6</v>
      </c>
      <c r="N52" s="58" t="s">
        <v>2798</v>
      </c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</row>
    <row r="53" spans="1:25" ht="14.25" customHeight="1">
      <c r="A53" s="59" t="s">
        <v>2829</v>
      </c>
      <c r="B53" s="58" t="s">
        <v>1367</v>
      </c>
      <c r="C53" s="58" t="s">
        <v>4</v>
      </c>
      <c r="D53" s="58" t="s">
        <v>155</v>
      </c>
      <c r="E53" s="58" t="s">
        <v>155</v>
      </c>
      <c r="F53" s="58">
        <v>1200</v>
      </c>
      <c r="G53" s="58">
        <v>30</v>
      </c>
      <c r="H53" s="58">
        <v>1.5</v>
      </c>
      <c r="I53" s="58">
        <v>15</v>
      </c>
      <c r="J53" s="58">
        <v>140</v>
      </c>
      <c r="K53" s="58">
        <v>1200</v>
      </c>
      <c r="L53" s="58">
        <v>230.8</v>
      </c>
      <c r="M53" s="58">
        <v>72</v>
      </c>
      <c r="N53" s="58" t="s">
        <v>2798</v>
      </c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</row>
    <row r="54" spans="1:25" ht="14.25" customHeight="1">
      <c r="A54" s="59" t="s">
        <v>2830</v>
      </c>
      <c r="B54" s="58" t="s">
        <v>1367</v>
      </c>
      <c r="C54" s="58" t="s">
        <v>4</v>
      </c>
      <c r="D54" s="58" t="s">
        <v>155</v>
      </c>
      <c r="E54" s="58" t="s">
        <v>155</v>
      </c>
      <c r="F54" s="58">
        <v>1200</v>
      </c>
      <c r="G54" s="58">
        <v>40</v>
      </c>
      <c r="H54" s="58">
        <v>1.5</v>
      </c>
      <c r="I54" s="58">
        <v>20</v>
      </c>
      <c r="J54" s="58">
        <v>180</v>
      </c>
      <c r="K54" s="58">
        <v>1200</v>
      </c>
      <c r="L54" s="58">
        <v>294.10000000000002</v>
      </c>
      <c r="M54" s="58">
        <v>90</v>
      </c>
      <c r="N54" s="58" t="s">
        <v>2798</v>
      </c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</row>
    <row r="55" spans="1:25" ht="14.25" customHeight="1">
      <c r="A55" s="59" t="s">
        <v>2831</v>
      </c>
      <c r="B55" s="58" t="s">
        <v>2832</v>
      </c>
      <c r="C55" s="58" t="s">
        <v>4</v>
      </c>
      <c r="D55" s="58" t="s">
        <v>155</v>
      </c>
      <c r="E55" s="58" t="s">
        <v>155</v>
      </c>
      <c r="F55" s="58">
        <v>1200</v>
      </c>
      <c r="G55" s="58">
        <v>20</v>
      </c>
      <c r="H55" s="58">
        <v>1.5</v>
      </c>
      <c r="I55" s="58">
        <v>20</v>
      </c>
      <c r="J55" s="58">
        <v>180</v>
      </c>
      <c r="K55" s="58">
        <v>1200</v>
      </c>
      <c r="L55" s="58">
        <v>288.5</v>
      </c>
      <c r="M55" s="58">
        <v>93.8</v>
      </c>
      <c r="N55" s="58" t="s">
        <v>2833</v>
      </c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</row>
    <row r="56" spans="1:25" ht="14.25" customHeight="1">
      <c r="A56" s="59" t="s">
        <v>2834</v>
      </c>
      <c r="B56" s="58" t="s">
        <v>487</v>
      </c>
      <c r="C56" s="58" t="s">
        <v>4</v>
      </c>
      <c r="D56" s="58" t="s">
        <v>155</v>
      </c>
      <c r="E56" s="58" t="s">
        <v>155</v>
      </c>
      <c r="F56" s="58">
        <v>650</v>
      </c>
      <c r="G56" s="58">
        <v>4</v>
      </c>
      <c r="H56" s="58">
        <v>1.5</v>
      </c>
      <c r="I56" s="58">
        <v>4</v>
      </c>
      <c r="J56" s="58">
        <v>40</v>
      </c>
      <c r="K56" s="58">
        <v>650</v>
      </c>
      <c r="L56" s="58">
        <v>46</v>
      </c>
      <c r="M56" s="58">
        <v>6.4</v>
      </c>
      <c r="N56" s="58" t="s">
        <v>2835</v>
      </c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58"/>
    </row>
    <row r="57" spans="1:25" ht="14.25" customHeight="1">
      <c r="A57" s="59" t="s">
        <v>2836</v>
      </c>
      <c r="B57" s="58" t="s">
        <v>487</v>
      </c>
      <c r="C57" s="58" t="s">
        <v>4</v>
      </c>
      <c r="D57" s="58" t="s">
        <v>155</v>
      </c>
      <c r="E57" s="58" t="s">
        <v>155</v>
      </c>
      <c r="F57" s="58">
        <v>650</v>
      </c>
      <c r="G57" s="58">
        <v>6</v>
      </c>
      <c r="H57" s="58">
        <v>1.5</v>
      </c>
      <c r="I57" s="58">
        <v>6</v>
      </c>
      <c r="J57" s="58">
        <v>50</v>
      </c>
      <c r="K57" s="58">
        <v>650</v>
      </c>
      <c r="L57" s="58">
        <v>64.900000000000006</v>
      </c>
      <c r="M57" s="58">
        <v>11.3</v>
      </c>
      <c r="N57" s="58" t="s">
        <v>2835</v>
      </c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</row>
    <row r="58" spans="1:25" ht="14.25" customHeight="1">
      <c r="A58" s="59" t="s">
        <v>2837</v>
      </c>
      <c r="B58" s="58" t="s">
        <v>487</v>
      </c>
      <c r="C58" s="58" t="s">
        <v>4</v>
      </c>
      <c r="D58" s="58" t="s">
        <v>155</v>
      </c>
      <c r="E58" s="58" t="s">
        <v>155</v>
      </c>
      <c r="F58" s="58">
        <v>650</v>
      </c>
      <c r="G58" s="58">
        <v>8</v>
      </c>
      <c r="H58" s="58">
        <v>1.5</v>
      </c>
      <c r="I58" s="58">
        <v>8</v>
      </c>
      <c r="J58" s="58">
        <v>60</v>
      </c>
      <c r="K58" s="58">
        <v>650</v>
      </c>
      <c r="L58" s="58">
        <v>83.3</v>
      </c>
      <c r="M58" s="58">
        <v>15.7</v>
      </c>
      <c r="N58" s="58" t="s">
        <v>2835</v>
      </c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</row>
    <row r="59" spans="1:25" ht="14.25" customHeight="1">
      <c r="A59" s="59" t="s">
        <v>2838</v>
      </c>
      <c r="B59" s="58" t="s">
        <v>487</v>
      </c>
      <c r="C59" s="58" t="s">
        <v>4</v>
      </c>
      <c r="D59" s="58" t="s">
        <v>155</v>
      </c>
      <c r="E59" s="58" t="s">
        <v>155</v>
      </c>
      <c r="F59" s="58">
        <v>650</v>
      </c>
      <c r="G59" s="58">
        <v>10</v>
      </c>
      <c r="H59" s="58">
        <v>1.5</v>
      </c>
      <c r="I59" s="58">
        <v>10</v>
      </c>
      <c r="J59" s="58">
        <v>70</v>
      </c>
      <c r="K59" s="58">
        <v>650</v>
      </c>
      <c r="L59" s="58">
        <v>99.3</v>
      </c>
      <c r="M59" s="58">
        <v>20</v>
      </c>
      <c r="N59" s="58" t="s">
        <v>2835</v>
      </c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58"/>
    </row>
    <row r="60" spans="1:25" ht="14.25" customHeight="1">
      <c r="A60" s="59" t="s">
        <v>2839</v>
      </c>
      <c r="B60" s="58" t="s">
        <v>487</v>
      </c>
      <c r="C60" s="58" t="s">
        <v>4</v>
      </c>
      <c r="D60" s="58" t="s">
        <v>155</v>
      </c>
      <c r="E60" s="58" t="s">
        <v>155</v>
      </c>
      <c r="F60" s="58">
        <v>1200</v>
      </c>
      <c r="G60" s="58">
        <v>5</v>
      </c>
      <c r="H60" s="58">
        <v>1.5</v>
      </c>
      <c r="I60" s="58">
        <v>5</v>
      </c>
      <c r="J60" s="58">
        <v>50</v>
      </c>
      <c r="K60" s="58">
        <v>1200</v>
      </c>
      <c r="L60" s="58">
        <v>120</v>
      </c>
      <c r="M60" s="58">
        <v>17</v>
      </c>
      <c r="N60" s="58" t="s">
        <v>2835</v>
      </c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</row>
    <row r="61" spans="1:25" ht="14.25" customHeight="1">
      <c r="A61" s="59" t="s">
        <v>2840</v>
      </c>
      <c r="B61" s="58" t="s">
        <v>487</v>
      </c>
      <c r="C61" s="58" t="s">
        <v>4</v>
      </c>
      <c r="D61" s="58" t="s">
        <v>155</v>
      </c>
      <c r="E61" s="58" t="s">
        <v>155</v>
      </c>
      <c r="F61" s="58">
        <v>1200</v>
      </c>
      <c r="G61" s="58">
        <v>8</v>
      </c>
      <c r="H61" s="58">
        <v>1.5</v>
      </c>
      <c r="I61" s="58">
        <v>8</v>
      </c>
      <c r="J61" s="58">
        <v>60</v>
      </c>
      <c r="K61" s="58">
        <v>1200</v>
      </c>
      <c r="L61" s="58">
        <v>156.30000000000001</v>
      </c>
      <c r="M61" s="58">
        <v>32</v>
      </c>
      <c r="N61" s="58" t="s">
        <v>2835</v>
      </c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</row>
    <row r="62" spans="1:25" ht="14.25" customHeight="1">
      <c r="A62" s="59" t="s">
        <v>2841</v>
      </c>
      <c r="B62" s="58" t="s">
        <v>487</v>
      </c>
      <c r="C62" s="58" t="s">
        <v>4</v>
      </c>
      <c r="D62" s="58" t="s">
        <v>155</v>
      </c>
      <c r="E62" s="58" t="s">
        <v>155</v>
      </c>
      <c r="F62" s="58">
        <v>1200</v>
      </c>
      <c r="G62" s="58">
        <v>10</v>
      </c>
      <c r="H62" s="58">
        <v>1.5</v>
      </c>
      <c r="I62" s="58">
        <v>10</v>
      </c>
      <c r="J62" s="58">
        <v>100</v>
      </c>
      <c r="K62" s="58">
        <v>1200</v>
      </c>
      <c r="L62" s="58">
        <v>200</v>
      </c>
      <c r="M62" s="58">
        <v>42</v>
      </c>
      <c r="N62" s="58" t="s">
        <v>2835</v>
      </c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</row>
    <row r="63" spans="1:25" ht="14.25" customHeight="1">
      <c r="A63" s="59" t="s">
        <v>2842</v>
      </c>
      <c r="B63" s="58" t="s">
        <v>487</v>
      </c>
      <c r="C63" s="58" t="s">
        <v>4</v>
      </c>
      <c r="D63" s="58" t="s">
        <v>155</v>
      </c>
      <c r="E63" s="58" t="s">
        <v>155</v>
      </c>
      <c r="F63" s="58">
        <v>650</v>
      </c>
      <c r="G63" s="58">
        <v>4</v>
      </c>
      <c r="H63" s="58">
        <v>1.5</v>
      </c>
      <c r="I63" s="58">
        <v>4</v>
      </c>
      <c r="J63" s="58">
        <v>40</v>
      </c>
      <c r="K63" s="58">
        <v>650</v>
      </c>
      <c r="L63" s="58">
        <v>46</v>
      </c>
      <c r="M63" s="58">
        <v>6.4</v>
      </c>
      <c r="N63" s="58" t="s">
        <v>2787</v>
      </c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</row>
    <row r="64" spans="1:25" ht="14.25" customHeight="1">
      <c r="A64" s="59" t="s">
        <v>2843</v>
      </c>
      <c r="B64" s="58" t="s">
        <v>487</v>
      </c>
      <c r="C64" s="58" t="s">
        <v>4</v>
      </c>
      <c r="D64" s="58" t="s">
        <v>155</v>
      </c>
      <c r="E64" s="58" t="s">
        <v>155</v>
      </c>
      <c r="F64" s="58">
        <v>650</v>
      </c>
      <c r="G64" s="58">
        <v>6</v>
      </c>
      <c r="H64" s="58">
        <v>1.5</v>
      </c>
      <c r="I64" s="58">
        <v>6</v>
      </c>
      <c r="J64" s="58">
        <v>50</v>
      </c>
      <c r="K64" s="58">
        <v>650</v>
      </c>
      <c r="L64" s="58">
        <v>64.900000000000006</v>
      </c>
      <c r="M64" s="58">
        <v>11.3</v>
      </c>
      <c r="N64" s="58" t="s">
        <v>2787</v>
      </c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</row>
    <row r="65" spans="1:25" ht="14.25" customHeight="1">
      <c r="A65" s="59" t="s">
        <v>2844</v>
      </c>
      <c r="B65" s="58" t="s">
        <v>487</v>
      </c>
      <c r="C65" s="58" t="s">
        <v>4</v>
      </c>
      <c r="D65" s="58" t="s">
        <v>155</v>
      </c>
      <c r="E65" s="58" t="s">
        <v>155</v>
      </c>
      <c r="F65" s="58">
        <v>650</v>
      </c>
      <c r="G65" s="58">
        <v>8</v>
      </c>
      <c r="H65" s="58">
        <v>1.5</v>
      </c>
      <c r="I65" s="58">
        <v>8</v>
      </c>
      <c r="J65" s="58">
        <v>60</v>
      </c>
      <c r="K65" s="58">
        <v>650</v>
      </c>
      <c r="L65" s="58">
        <v>83.3</v>
      </c>
      <c r="M65" s="58">
        <v>15.7</v>
      </c>
      <c r="N65" s="58" t="s">
        <v>2787</v>
      </c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</row>
    <row r="66" spans="1:25" ht="14.25" customHeight="1">
      <c r="A66" s="59" t="s">
        <v>2845</v>
      </c>
      <c r="B66" s="58" t="s">
        <v>487</v>
      </c>
      <c r="C66" s="58" t="s">
        <v>4</v>
      </c>
      <c r="D66" s="58" t="s">
        <v>155</v>
      </c>
      <c r="E66" s="58" t="s">
        <v>155</v>
      </c>
      <c r="F66" s="58">
        <v>650</v>
      </c>
      <c r="G66" s="58">
        <v>10</v>
      </c>
      <c r="H66" s="58">
        <v>1.5</v>
      </c>
      <c r="I66" s="58">
        <v>10</v>
      </c>
      <c r="J66" s="58">
        <v>70</v>
      </c>
      <c r="K66" s="58">
        <v>650</v>
      </c>
      <c r="L66" s="58">
        <v>99.3</v>
      </c>
      <c r="M66" s="58">
        <v>20</v>
      </c>
      <c r="N66" s="58" t="s">
        <v>2787</v>
      </c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</row>
    <row r="67" spans="1:25" ht="14.25" customHeight="1">
      <c r="A67" s="59" t="s">
        <v>2846</v>
      </c>
      <c r="B67" s="58" t="s">
        <v>487</v>
      </c>
      <c r="C67" s="58" t="s">
        <v>4</v>
      </c>
      <c r="D67" s="58" t="s">
        <v>155</v>
      </c>
      <c r="E67" s="58" t="s">
        <v>155</v>
      </c>
      <c r="F67" s="58">
        <v>1200</v>
      </c>
      <c r="G67" s="58">
        <v>5</v>
      </c>
      <c r="H67" s="58">
        <v>1.5</v>
      </c>
      <c r="I67" s="58">
        <v>5</v>
      </c>
      <c r="J67" s="58">
        <v>50</v>
      </c>
      <c r="K67" s="58">
        <v>1200</v>
      </c>
      <c r="L67" s="58">
        <v>120</v>
      </c>
      <c r="M67" s="58">
        <v>17</v>
      </c>
      <c r="N67" s="58" t="s">
        <v>2787</v>
      </c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</row>
    <row r="68" spans="1:25" ht="14.25" customHeight="1">
      <c r="A68" s="59" t="s">
        <v>2847</v>
      </c>
      <c r="B68" s="58" t="s">
        <v>487</v>
      </c>
      <c r="C68" s="58" t="s">
        <v>4</v>
      </c>
      <c r="D68" s="58" t="s">
        <v>155</v>
      </c>
      <c r="E68" s="58" t="s">
        <v>155</v>
      </c>
      <c r="F68" s="58">
        <v>1200</v>
      </c>
      <c r="G68" s="58">
        <v>8</v>
      </c>
      <c r="H68" s="58">
        <v>1.5</v>
      </c>
      <c r="I68" s="58">
        <v>8</v>
      </c>
      <c r="J68" s="58">
        <v>60</v>
      </c>
      <c r="K68" s="58">
        <v>1200</v>
      </c>
      <c r="L68" s="58">
        <v>156.30000000000001</v>
      </c>
      <c r="M68" s="58">
        <v>32</v>
      </c>
      <c r="N68" s="58" t="s">
        <v>2787</v>
      </c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</row>
    <row r="69" spans="1:25" ht="14.25" customHeight="1">
      <c r="A69" s="59" t="s">
        <v>2848</v>
      </c>
      <c r="B69" s="58" t="s">
        <v>487</v>
      </c>
      <c r="C69" s="58" t="s">
        <v>4</v>
      </c>
      <c r="D69" s="58" t="s">
        <v>155</v>
      </c>
      <c r="E69" s="58" t="s">
        <v>155</v>
      </c>
      <c r="F69" s="58">
        <v>1200</v>
      </c>
      <c r="G69" s="58">
        <v>10</v>
      </c>
      <c r="H69" s="58">
        <v>1.5</v>
      </c>
      <c r="I69" s="58">
        <v>10</v>
      </c>
      <c r="J69" s="58">
        <v>100</v>
      </c>
      <c r="K69" s="58">
        <v>1200</v>
      </c>
      <c r="L69" s="58">
        <v>200</v>
      </c>
      <c r="M69" s="58">
        <v>42</v>
      </c>
      <c r="N69" s="58" t="s">
        <v>2787</v>
      </c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</row>
    <row r="70" spans="1:25" ht="14.25" customHeight="1">
      <c r="A70" s="59" t="s">
        <v>2849</v>
      </c>
      <c r="B70" s="58" t="s">
        <v>1132</v>
      </c>
      <c r="C70" s="58" t="s">
        <v>4</v>
      </c>
      <c r="D70" s="58" t="s">
        <v>155</v>
      </c>
      <c r="E70" s="58" t="s">
        <v>155</v>
      </c>
      <c r="F70" s="58">
        <v>650</v>
      </c>
      <c r="G70" s="58">
        <v>4</v>
      </c>
      <c r="H70" s="58">
        <v>1.5</v>
      </c>
      <c r="I70" s="58">
        <v>4</v>
      </c>
      <c r="J70" s="58">
        <v>40</v>
      </c>
      <c r="K70" s="58">
        <v>650</v>
      </c>
      <c r="L70" s="58">
        <v>46</v>
      </c>
      <c r="M70" s="58">
        <v>6.4</v>
      </c>
      <c r="N70" s="58" t="s">
        <v>2787</v>
      </c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</row>
    <row r="71" spans="1:25" ht="14.25" customHeight="1">
      <c r="A71" s="59" t="s">
        <v>2850</v>
      </c>
      <c r="B71" s="58" t="s">
        <v>1132</v>
      </c>
      <c r="C71" s="58" t="s">
        <v>4</v>
      </c>
      <c r="D71" s="58" t="s">
        <v>155</v>
      </c>
      <c r="E71" s="58" t="s">
        <v>155</v>
      </c>
      <c r="F71" s="58">
        <v>650</v>
      </c>
      <c r="G71" s="58">
        <v>6</v>
      </c>
      <c r="H71" s="58">
        <v>1.5</v>
      </c>
      <c r="I71" s="58">
        <v>6</v>
      </c>
      <c r="J71" s="58">
        <v>50</v>
      </c>
      <c r="K71" s="58">
        <v>650</v>
      </c>
      <c r="L71" s="58">
        <v>62.5</v>
      </c>
      <c r="M71" s="58">
        <v>11.3</v>
      </c>
      <c r="N71" s="58" t="s">
        <v>2787</v>
      </c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</row>
    <row r="72" spans="1:25" ht="14.25" customHeight="1">
      <c r="A72" s="59" t="s">
        <v>2851</v>
      </c>
      <c r="B72" s="58" t="s">
        <v>1132</v>
      </c>
      <c r="C72" s="58" t="s">
        <v>4</v>
      </c>
      <c r="D72" s="58" t="s">
        <v>155</v>
      </c>
      <c r="E72" s="58" t="s">
        <v>155</v>
      </c>
      <c r="F72" s="58">
        <v>650</v>
      </c>
      <c r="G72" s="58">
        <v>8</v>
      </c>
      <c r="H72" s="58">
        <v>1.5</v>
      </c>
      <c r="I72" s="58">
        <v>8</v>
      </c>
      <c r="J72" s="58">
        <v>60</v>
      </c>
      <c r="K72" s="58">
        <v>650</v>
      </c>
      <c r="L72" s="58">
        <v>78.5</v>
      </c>
      <c r="M72" s="58">
        <v>15.7</v>
      </c>
      <c r="N72" s="58" t="s">
        <v>2787</v>
      </c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</row>
    <row r="73" spans="1:25" ht="14.25" customHeight="1">
      <c r="A73" s="59" t="s">
        <v>2852</v>
      </c>
      <c r="B73" s="58" t="s">
        <v>1132</v>
      </c>
      <c r="C73" s="58" t="s">
        <v>4</v>
      </c>
      <c r="D73" s="58" t="s">
        <v>155</v>
      </c>
      <c r="E73" s="58" t="s">
        <v>155</v>
      </c>
      <c r="F73" s="58">
        <v>650</v>
      </c>
      <c r="G73" s="58">
        <v>10</v>
      </c>
      <c r="H73" s="58">
        <v>1.5</v>
      </c>
      <c r="I73" s="58">
        <v>10</v>
      </c>
      <c r="J73" s="58">
        <v>70</v>
      </c>
      <c r="K73" s="58">
        <v>650</v>
      </c>
      <c r="L73" s="58">
        <v>102.7</v>
      </c>
      <c r="M73" s="58">
        <v>20</v>
      </c>
      <c r="N73" s="58" t="s">
        <v>2787</v>
      </c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</row>
    <row r="74" spans="1:25" ht="14.25" customHeight="1">
      <c r="A74" s="59" t="s">
        <v>2853</v>
      </c>
      <c r="B74" s="58" t="s">
        <v>1132</v>
      </c>
      <c r="C74" s="58" t="s">
        <v>4</v>
      </c>
      <c r="D74" s="58" t="s">
        <v>155</v>
      </c>
      <c r="E74" s="58" t="s">
        <v>155</v>
      </c>
      <c r="F74" s="58">
        <v>1200</v>
      </c>
      <c r="G74" s="58">
        <v>10</v>
      </c>
      <c r="H74" s="58">
        <v>1.5</v>
      </c>
      <c r="I74" s="58">
        <v>10</v>
      </c>
      <c r="J74" s="58">
        <v>100</v>
      </c>
      <c r="K74" s="58">
        <v>1200</v>
      </c>
      <c r="L74" s="58">
        <v>164.8</v>
      </c>
      <c r="M74" s="58">
        <v>42</v>
      </c>
      <c r="N74" s="58" t="s">
        <v>2787</v>
      </c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</row>
    <row r="75" spans="1:25" ht="14.25" customHeight="1">
      <c r="A75" s="59" t="s">
        <v>2854</v>
      </c>
      <c r="B75" s="58" t="s">
        <v>1132</v>
      </c>
      <c r="C75" s="58" t="s">
        <v>4</v>
      </c>
      <c r="D75" s="58" t="s">
        <v>155</v>
      </c>
      <c r="E75" s="58" t="s">
        <v>155</v>
      </c>
      <c r="F75" s="58">
        <v>1200</v>
      </c>
      <c r="G75" s="58">
        <v>20</v>
      </c>
      <c r="H75" s="58">
        <v>1.5</v>
      </c>
      <c r="I75" s="58">
        <v>20</v>
      </c>
      <c r="J75" s="58">
        <v>180</v>
      </c>
      <c r="K75" s="58">
        <v>1200</v>
      </c>
      <c r="L75" s="58">
        <v>267.89999999999998</v>
      </c>
      <c r="M75" s="58">
        <v>87</v>
      </c>
      <c r="N75" s="58" t="s">
        <v>2787</v>
      </c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</row>
    <row r="76" spans="1:25" ht="14.25" customHeight="1">
      <c r="A76" s="59" t="s">
        <v>2855</v>
      </c>
      <c r="B76" s="58" t="s">
        <v>1132</v>
      </c>
      <c r="C76" s="58" t="s">
        <v>4</v>
      </c>
      <c r="D76" s="58" t="s">
        <v>155</v>
      </c>
      <c r="E76" s="58" t="s">
        <v>155</v>
      </c>
      <c r="F76" s="58">
        <v>650</v>
      </c>
      <c r="G76" s="58">
        <v>4</v>
      </c>
      <c r="H76" s="58">
        <v>1.5</v>
      </c>
      <c r="I76" s="58">
        <v>4</v>
      </c>
      <c r="J76" s="58">
        <v>40</v>
      </c>
      <c r="K76" s="58">
        <v>650</v>
      </c>
      <c r="L76" s="58">
        <v>46</v>
      </c>
      <c r="M76" s="58">
        <v>6.4</v>
      </c>
      <c r="N76" s="58" t="s">
        <v>2856</v>
      </c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</row>
    <row r="77" spans="1:25" ht="14.25" customHeight="1">
      <c r="A77" s="59" t="s">
        <v>2857</v>
      </c>
      <c r="B77" s="58" t="s">
        <v>1132</v>
      </c>
      <c r="C77" s="58" t="s">
        <v>4</v>
      </c>
      <c r="D77" s="58" t="s">
        <v>155</v>
      </c>
      <c r="E77" s="58" t="s">
        <v>155</v>
      </c>
      <c r="F77" s="58">
        <v>650</v>
      </c>
      <c r="G77" s="58">
        <v>6</v>
      </c>
      <c r="H77" s="58">
        <v>1.5</v>
      </c>
      <c r="I77" s="58">
        <v>6</v>
      </c>
      <c r="J77" s="58">
        <v>50</v>
      </c>
      <c r="K77" s="58">
        <v>650</v>
      </c>
      <c r="L77" s="58">
        <v>62.5</v>
      </c>
      <c r="M77" s="58">
        <v>11.3</v>
      </c>
      <c r="N77" s="58" t="s">
        <v>2856</v>
      </c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</row>
    <row r="78" spans="1:25" ht="14.25" customHeight="1">
      <c r="A78" s="59" t="s">
        <v>2858</v>
      </c>
      <c r="B78" s="58" t="s">
        <v>1132</v>
      </c>
      <c r="C78" s="58" t="s">
        <v>4</v>
      </c>
      <c r="D78" s="58" t="s">
        <v>155</v>
      </c>
      <c r="E78" s="58" t="s">
        <v>155</v>
      </c>
      <c r="F78" s="58">
        <v>650</v>
      </c>
      <c r="G78" s="58">
        <v>8</v>
      </c>
      <c r="H78" s="58">
        <v>1.5</v>
      </c>
      <c r="I78" s="58">
        <v>8</v>
      </c>
      <c r="J78" s="58">
        <v>60</v>
      </c>
      <c r="K78" s="58">
        <v>650</v>
      </c>
      <c r="L78" s="58">
        <v>78.5</v>
      </c>
      <c r="M78" s="58">
        <v>15.7</v>
      </c>
      <c r="N78" s="58" t="s">
        <v>2856</v>
      </c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</row>
    <row r="79" spans="1:25" ht="14.25" customHeight="1">
      <c r="A79" s="59" t="s">
        <v>2859</v>
      </c>
      <c r="B79" s="58" t="s">
        <v>1132</v>
      </c>
      <c r="C79" s="58" t="s">
        <v>4</v>
      </c>
      <c r="D79" s="58" t="s">
        <v>155</v>
      </c>
      <c r="E79" s="58" t="s">
        <v>155</v>
      </c>
      <c r="F79" s="58">
        <v>650</v>
      </c>
      <c r="G79" s="58">
        <v>10</v>
      </c>
      <c r="H79" s="58">
        <v>1.5</v>
      </c>
      <c r="I79" s="58">
        <v>10</v>
      </c>
      <c r="J79" s="58">
        <v>70</v>
      </c>
      <c r="K79" s="58">
        <v>650</v>
      </c>
      <c r="L79" s="58">
        <v>102.7</v>
      </c>
      <c r="M79" s="58">
        <v>20</v>
      </c>
      <c r="N79" s="58" t="s">
        <v>2856</v>
      </c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</row>
    <row r="80" spans="1:25" ht="14.25" customHeight="1">
      <c r="A80" s="59" t="s">
        <v>2860</v>
      </c>
      <c r="B80" s="58" t="s">
        <v>1132</v>
      </c>
      <c r="C80" s="58" t="s">
        <v>4</v>
      </c>
      <c r="D80" s="58" t="s">
        <v>155</v>
      </c>
      <c r="E80" s="58" t="s">
        <v>155</v>
      </c>
      <c r="F80" s="58">
        <v>1200</v>
      </c>
      <c r="G80" s="58">
        <v>10</v>
      </c>
      <c r="H80" s="58">
        <v>1.5</v>
      </c>
      <c r="I80" s="58">
        <v>10</v>
      </c>
      <c r="J80" s="58">
        <v>100</v>
      </c>
      <c r="K80" s="58">
        <v>1200</v>
      </c>
      <c r="L80" s="58">
        <v>164.8</v>
      </c>
      <c r="M80" s="58">
        <v>42</v>
      </c>
      <c r="N80" s="58" t="s">
        <v>2856</v>
      </c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</row>
    <row r="81" spans="1:25" ht="14.25" customHeight="1">
      <c r="A81" s="59" t="s">
        <v>2861</v>
      </c>
      <c r="B81" s="58" t="s">
        <v>1132</v>
      </c>
      <c r="C81" s="58" t="s">
        <v>4</v>
      </c>
      <c r="D81" s="58" t="s">
        <v>155</v>
      </c>
      <c r="E81" s="58" t="s">
        <v>155</v>
      </c>
      <c r="F81" s="58">
        <v>1200</v>
      </c>
      <c r="G81" s="58">
        <v>20</v>
      </c>
      <c r="H81" s="58">
        <v>1.5</v>
      </c>
      <c r="I81" s="58">
        <v>20</v>
      </c>
      <c r="J81" s="58">
        <v>180</v>
      </c>
      <c r="K81" s="58">
        <v>1200</v>
      </c>
      <c r="L81" s="58">
        <v>267.89999999999998</v>
      </c>
      <c r="M81" s="58">
        <v>87</v>
      </c>
      <c r="N81" s="58" t="s">
        <v>2856</v>
      </c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</row>
    <row r="82" spans="1:25" ht="14.25" customHeight="1">
      <c r="A82" s="59" t="s">
        <v>2862</v>
      </c>
      <c r="B82" s="58" t="s">
        <v>1933</v>
      </c>
      <c r="C82" s="58" t="s">
        <v>4</v>
      </c>
      <c r="D82" s="58" t="s">
        <v>155</v>
      </c>
      <c r="E82" s="58" t="s">
        <v>155</v>
      </c>
      <c r="F82" s="58">
        <v>650</v>
      </c>
      <c r="G82" s="58">
        <v>4</v>
      </c>
      <c r="H82" s="58">
        <v>1.5</v>
      </c>
      <c r="I82" s="58">
        <v>4</v>
      </c>
      <c r="J82" s="58">
        <v>40</v>
      </c>
      <c r="K82" s="58">
        <v>650</v>
      </c>
      <c r="L82" s="58">
        <v>56</v>
      </c>
      <c r="M82" s="58">
        <v>6.4</v>
      </c>
      <c r="N82" s="58" t="s">
        <v>2782</v>
      </c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</row>
    <row r="83" spans="1:25" ht="14.25" customHeight="1">
      <c r="A83" s="59" t="s">
        <v>2863</v>
      </c>
      <c r="B83" s="58" t="s">
        <v>1933</v>
      </c>
      <c r="C83" s="58" t="s">
        <v>4</v>
      </c>
      <c r="D83" s="58" t="s">
        <v>155</v>
      </c>
      <c r="E83" s="58" t="s">
        <v>155</v>
      </c>
      <c r="F83" s="58">
        <v>650</v>
      </c>
      <c r="G83" s="58">
        <v>6</v>
      </c>
      <c r="H83" s="58">
        <v>1.5</v>
      </c>
      <c r="I83" s="58">
        <v>6</v>
      </c>
      <c r="J83" s="58">
        <v>50</v>
      </c>
      <c r="K83" s="58">
        <v>650</v>
      </c>
      <c r="L83" s="58">
        <v>57.7</v>
      </c>
      <c r="M83" s="58">
        <v>11.3</v>
      </c>
      <c r="N83" s="58" t="s">
        <v>2782</v>
      </c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</row>
    <row r="84" spans="1:25" ht="14.25" customHeight="1">
      <c r="A84" s="59" t="s">
        <v>2864</v>
      </c>
      <c r="B84" s="58" t="s">
        <v>1933</v>
      </c>
      <c r="C84" s="58" t="s">
        <v>4</v>
      </c>
      <c r="D84" s="58" t="s">
        <v>155</v>
      </c>
      <c r="E84" s="58" t="s">
        <v>155</v>
      </c>
      <c r="F84" s="58">
        <v>650</v>
      </c>
      <c r="G84" s="58">
        <v>8</v>
      </c>
      <c r="H84" s="58">
        <v>1.5</v>
      </c>
      <c r="I84" s="58">
        <v>8</v>
      </c>
      <c r="J84" s="58">
        <v>60</v>
      </c>
      <c r="K84" s="58">
        <v>650</v>
      </c>
      <c r="L84" s="58">
        <v>71.099999999999994</v>
      </c>
      <c r="M84" s="58">
        <v>15.7</v>
      </c>
      <c r="N84" s="58" t="s">
        <v>2782</v>
      </c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</row>
    <row r="85" spans="1:25" ht="14.25" customHeight="1">
      <c r="A85" s="59" t="s">
        <v>2865</v>
      </c>
      <c r="B85" s="58" t="s">
        <v>1933</v>
      </c>
      <c r="C85" s="58" t="s">
        <v>4</v>
      </c>
      <c r="D85" s="58" t="s">
        <v>155</v>
      </c>
      <c r="E85" s="58" t="s">
        <v>155</v>
      </c>
      <c r="F85" s="58">
        <v>650</v>
      </c>
      <c r="G85" s="58">
        <v>10</v>
      </c>
      <c r="H85" s="58">
        <v>1.5</v>
      </c>
      <c r="I85" s="58">
        <v>10</v>
      </c>
      <c r="J85" s="58">
        <v>70</v>
      </c>
      <c r="K85" s="58">
        <v>650</v>
      </c>
      <c r="L85" s="58">
        <v>83.3</v>
      </c>
      <c r="M85" s="58">
        <v>20</v>
      </c>
      <c r="N85" s="58" t="s">
        <v>2782</v>
      </c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</row>
    <row r="86" spans="1:25" ht="14.25" customHeight="1">
      <c r="A86" s="59" t="s">
        <v>2866</v>
      </c>
      <c r="B86" s="58" t="s">
        <v>1933</v>
      </c>
      <c r="C86" s="58" t="s">
        <v>4</v>
      </c>
      <c r="D86" s="58" t="s">
        <v>155</v>
      </c>
      <c r="E86" s="58" t="s">
        <v>155</v>
      </c>
      <c r="F86" s="58">
        <v>650</v>
      </c>
      <c r="G86" s="58">
        <v>12</v>
      </c>
      <c r="H86" s="58">
        <v>1.5</v>
      </c>
      <c r="I86" s="58">
        <v>12</v>
      </c>
      <c r="J86" s="58">
        <v>80</v>
      </c>
      <c r="K86" s="58">
        <v>650</v>
      </c>
      <c r="L86" s="58">
        <v>102.7</v>
      </c>
      <c r="M86" s="58">
        <v>25</v>
      </c>
      <c r="N86" s="58" t="s">
        <v>2782</v>
      </c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</row>
    <row r="87" spans="1:25" ht="14.25" customHeight="1">
      <c r="A87" s="59" t="s">
        <v>2867</v>
      </c>
      <c r="B87" s="58" t="s">
        <v>1933</v>
      </c>
      <c r="C87" s="58" t="s">
        <v>4</v>
      </c>
      <c r="D87" s="58" t="s">
        <v>155</v>
      </c>
      <c r="E87" s="58" t="s">
        <v>155</v>
      </c>
      <c r="F87" s="58">
        <v>650</v>
      </c>
      <c r="G87" s="58">
        <v>16</v>
      </c>
      <c r="H87" s="58">
        <v>1.5</v>
      </c>
      <c r="I87" s="58">
        <v>16</v>
      </c>
      <c r="J87" s="58">
        <v>100</v>
      </c>
      <c r="K87" s="58">
        <v>650</v>
      </c>
      <c r="L87" s="58">
        <v>136.4</v>
      </c>
      <c r="M87" s="58">
        <v>34.9</v>
      </c>
      <c r="N87" s="58" t="s">
        <v>2782</v>
      </c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</row>
    <row r="88" spans="1:25" ht="14.25" customHeight="1">
      <c r="A88" s="59" t="s">
        <v>2868</v>
      </c>
      <c r="B88" s="58" t="s">
        <v>1933</v>
      </c>
      <c r="C88" s="58" t="s">
        <v>4</v>
      </c>
      <c r="D88" s="58" t="s">
        <v>155</v>
      </c>
      <c r="E88" s="58" t="s">
        <v>155</v>
      </c>
      <c r="F88" s="58">
        <v>650</v>
      </c>
      <c r="G88" s="58">
        <v>20</v>
      </c>
      <c r="H88" s="58">
        <v>1.5</v>
      </c>
      <c r="I88" s="58">
        <v>20</v>
      </c>
      <c r="J88" s="58">
        <v>120</v>
      </c>
      <c r="K88" s="58">
        <v>650</v>
      </c>
      <c r="L88" s="58">
        <v>153.1</v>
      </c>
      <c r="M88" s="58">
        <v>43.5</v>
      </c>
      <c r="N88" s="58" t="s">
        <v>2782</v>
      </c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</row>
    <row r="89" spans="1:25" ht="14.25" customHeight="1">
      <c r="A89" s="59" t="s">
        <v>2869</v>
      </c>
      <c r="B89" s="58" t="s">
        <v>1933</v>
      </c>
      <c r="C89" s="58" t="s">
        <v>4</v>
      </c>
      <c r="D89" s="58" t="s">
        <v>155</v>
      </c>
      <c r="E89" s="58" t="s">
        <v>155</v>
      </c>
      <c r="F89" s="58">
        <v>1200</v>
      </c>
      <c r="G89" s="58">
        <v>5</v>
      </c>
      <c r="H89" s="58">
        <v>1.5</v>
      </c>
      <c r="I89" s="58">
        <v>5</v>
      </c>
      <c r="J89" s="58">
        <v>50</v>
      </c>
      <c r="K89" s="58">
        <v>1200</v>
      </c>
      <c r="L89" s="58">
        <v>129.30000000000001</v>
      </c>
      <c r="M89" s="58">
        <v>17</v>
      </c>
      <c r="N89" s="58" t="s">
        <v>2782</v>
      </c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</row>
    <row r="90" spans="1:25" ht="14.25" customHeight="1">
      <c r="A90" s="59" t="s">
        <v>2870</v>
      </c>
      <c r="B90" s="58" t="s">
        <v>1933</v>
      </c>
      <c r="C90" s="58" t="s">
        <v>4</v>
      </c>
      <c r="D90" s="58" t="s">
        <v>155</v>
      </c>
      <c r="E90" s="58" t="s">
        <v>155</v>
      </c>
      <c r="F90" s="58">
        <v>1200</v>
      </c>
      <c r="G90" s="58">
        <v>8</v>
      </c>
      <c r="H90" s="58">
        <v>1.5</v>
      </c>
      <c r="I90" s="58">
        <v>8</v>
      </c>
      <c r="J90" s="58">
        <v>60</v>
      </c>
      <c r="K90" s="58">
        <v>1200</v>
      </c>
      <c r="L90" s="58">
        <v>135.1</v>
      </c>
      <c r="M90" s="58">
        <v>32</v>
      </c>
      <c r="N90" s="58" t="s">
        <v>2782</v>
      </c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</row>
    <row r="91" spans="1:25" ht="14.25" customHeight="1">
      <c r="A91" s="59" t="s">
        <v>2871</v>
      </c>
      <c r="B91" s="58" t="s">
        <v>1933</v>
      </c>
      <c r="C91" s="58" t="s">
        <v>4</v>
      </c>
      <c r="D91" s="58" t="s">
        <v>155</v>
      </c>
      <c r="E91" s="58" t="s">
        <v>155</v>
      </c>
      <c r="F91" s="58">
        <v>1200</v>
      </c>
      <c r="G91" s="58">
        <v>10</v>
      </c>
      <c r="H91" s="58">
        <v>1.5</v>
      </c>
      <c r="I91" s="58">
        <v>10</v>
      </c>
      <c r="J91" s="58">
        <v>100</v>
      </c>
      <c r="K91" s="58">
        <v>1200</v>
      </c>
      <c r="L91" s="58">
        <v>151.5</v>
      </c>
      <c r="M91" s="58">
        <v>42</v>
      </c>
      <c r="N91" s="58" t="s">
        <v>2782</v>
      </c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</row>
    <row r="92" spans="1:25" ht="14.25" customHeight="1">
      <c r="A92" s="59" t="s">
        <v>2872</v>
      </c>
      <c r="B92" s="58" t="s">
        <v>1933</v>
      </c>
      <c r="C92" s="58" t="s">
        <v>4</v>
      </c>
      <c r="D92" s="58" t="s">
        <v>155</v>
      </c>
      <c r="E92" s="58" t="s">
        <v>155</v>
      </c>
      <c r="F92" s="58">
        <v>1200</v>
      </c>
      <c r="G92" s="58">
        <v>15</v>
      </c>
      <c r="H92" s="58">
        <v>1.5</v>
      </c>
      <c r="I92" s="58">
        <v>15</v>
      </c>
      <c r="J92" s="58">
        <v>140</v>
      </c>
      <c r="K92" s="58">
        <v>1200</v>
      </c>
      <c r="L92" s="58">
        <v>223.9</v>
      </c>
      <c r="M92" s="58">
        <v>67</v>
      </c>
      <c r="N92" s="58" t="s">
        <v>2782</v>
      </c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</row>
    <row r="93" spans="1:25" ht="14.25" customHeight="1">
      <c r="A93" s="59" t="s">
        <v>2873</v>
      </c>
      <c r="B93" s="58" t="s">
        <v>1933</v>
      </c>
      <c r="C93" s="58" t="s">
        <v>4</v>
      </c>
      <c r="D93" s="58" t="s">
        <v>155</v>
      </c>
      <c r="E93" s="58" t="s">
        <v>155</v>
      </c>
      <c r="F93" s="58">
        <v>1200</v>
      </c>
      <c r="G93" s="58">
        <v>20</v>
      </c>
      <c r="H93" s="58">
        <v>1.5</v>
      </c>
      <c r="I93" s="58">
        <v>20</v>
      </c>
      <c r="J93" s="58">
        <v>180</v>
      </c>
      <c r="K93" s="58">
        <v>1200</v>
      </c>
      <c r="L93" s="58">
        <v>267.89999999999998</v>
      </c>
      <c r="M93" s="58">
        <v>87</v>
      </c>
      <c r="N93" s="58" t="s">
        <v>2782</v>
      </c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</row>
    <row r="94" spans="1:25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</row>
    <row r="95" spans="1:25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</row>
    <row r="96" spans="1:25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</row>
    <row r="97" spans="1:25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</row>
    <row r="98" spans="1:25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</row>
    <row r="99" spans="1:25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</row>
    <row r="100" spans="1:25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</row>
    <row r="101" spans="1:25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</row>
    <row r="102" spans="1:25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</row>
    <row r="103" spans="1:25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</row>
    <row r="104" spans="1:25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</row>
    <row r="105" spans="1:25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</row>
    <row r="106" spans="1:25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</row>
    <row r="107" spans="1:25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</row>
    <row r="108" spans="1:25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</row>
    <row r="109" spans="1:25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</row>
    <row r="110" spans="1:25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</row>
    <row r="111" spans="1:25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</row>
    <row r="112" spans="1:25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</row>
    <row r="113" spans="1:25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</row>
    <row r="114" spans="1:25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</row>
    <row r="115" spans="1:25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</row>
    <row r="116" spans="1:25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</row>
    <row r="117" spans="1:25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</row>
    <row r="118" spans="1:25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</row>
    <row r="119" spans="1:25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</row>
    <row r="120" spans="1:25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</row>
    <row r="121" spans="1:25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</row>
    <row r="122" spans="1:25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</row>
    <row r="123" spans="1:25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</row>
    <row r="124" spans="1:25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</row>
    <row r="125" spans="1:25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</row>
    <row r="126" spans="1:25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</row>
    <row r="127" spans="1:25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</row>
    <row r="128" spans="1:25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</row>
    <row r="129" spans="1:25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</row>
    <row r="130" spans="1:25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</row>
    <row r="131" spans="1:25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</row>
    <row r="132" spans="1:25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</row>
    <row r="133" spans="1:25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</row>
    <row r="134" spans="1:25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</row>
    <row r="135" spans="1:25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</row>
    <row r="136" spans="1:25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</row>
    <row r="137" spans="1:25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</row>
    <row r="138" spans="1:25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</row>
    <row r="139" spans="1:25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</row>
    <row r="140" spans="1:25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</row>
    <row r="141" spans="1:25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</row>
    <row r="142" spans="1:25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</row>
    <row r="143" spans="1:25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</row>
    <row r="144" spans="1:25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</row>
    <row r="145" spans="1:25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</row>
    <row r="146" spans="1:25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</row>
    <row r="147" spans="1:25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</row>
    <row r="148" spans="1:25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</row>
    <row r="149" spans="1:25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</row>
    <row r="150" spans="1:25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</row>
    <row r="151" spans="1:25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</row>
    <row r="152" spans="1:25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</row>
    <row r="153" spans="1:25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</row>
    <row r="154" spans="1:25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</row>
    <row r="155" spans="1:25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</row>
    <row r="156" spans="1:25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</row>
    <row r="157" spans="1:25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</row>
    <row r="158" spans="1:25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</row>
    <row r="159" spans="1:25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</row>
    <row r="160" spans="1:25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</row>
    <row r="161" spans="1:25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</row>
    <row r="162" spans="1:25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</row>
    <row r="163" spans="1:25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</row>
    <row r="164" spans="1:25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</row>
    <row r="165" spans="1:25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</row>
    <row r="166" spans="1:25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</row>
    <row r="167" spans="1:25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</row>
    <row r="168" spans="1:25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</row>
    <row r="169" spans="1:25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</row>
    <row r="170" spans="1:25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</row>
    <row r="171" spans="1:25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</row>
    <row r="172" spans="1:25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</row>
    <row r="173" spans="1:25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</row>
    <row r="174" spans="1:25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</row>
    <row r="175" spans="1:25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</row>
    <row r="176" spans="1:25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</row>
    <row r="177" spans="1:25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</row>
    <row r="178" spans="1:25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</row>
    <row r="179" spans="1:25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</row>
    <row r="180" spans="1:25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</row>
    <row r="181" spans="1:25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</row>
    <row r="182" spans="1:25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</row>
    <row r="183" spans="1:25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</row>
    <row r="184" spans="1:25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</row>
    <row r="185" spans="1:25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</row>
    <row r="186" spans="1:25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</row>
    <row r="187" spans="1:25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</row>
    <row r="188" spans="1:25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</row>
    <row r="189" spans="1:25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</row>
    <row r="190" spans="1:25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</row>
    <row r="191" spans="1:25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</row>
    <row r="192" spans="1:25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</row>
    <row r="193" spans="1:25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</row>
    <row r="194" spans="1:25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</row>
    <row r="195" spans="1:25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</row>
    <row r="196" spans="1:25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</row>
    <row r="197" spans="1:25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</row>
    <row r="198" spans="1:25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</row>
    <row r="199" spans="1:25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</row>
    <row r="200" spans="1:25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</row>
    <row r="201" spans="1:25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</row>
    <row r="202" spans="1:25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</row>
    <row r="203" spans="1:25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</row>
    <row r="204" spans="1:25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</row>
    <row r="205" spans="1:25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</row>
    <row r="206" spans="1:25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</row>
    <row r="207" spans="1:25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</row>
    <row r="208" spans="1:25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</row>
    <row r="209" spans="1:25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</row>
    <row r="210" spans="1:25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</row>
    <row r="211" spans="1:25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</row>
    <row r="212" spans="1:25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</row>
    <row r="213" spans="1:25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</row>
    <row r="214" spans="1:25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</row>
    <row r="215" spans="1:25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</row>
    <row r="216" spans="1:25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</row>
    <row r="217" spans="1:25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</row>
    <row r="218" spans="1:25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</row>
    <row r="219" spans="1:25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</row>
    <row r="220" spans="1:25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</row>
    <row r="221" spans="1:25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</row>
    <row r="222" spans="1:25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</row>
    <row r="223" spans="1:25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</row>
    <row r="224" spans="1:25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</row>
    <row r="225" spans="1:25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</row>
    <row r="226" spans="1:25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</row>
    <row r="227" spans="1:25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</row>
    <row r="228" spans="1:25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</row>
    <row r="229" spans="1:25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</row>
    <row r="230" spans="1:25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</row>
    <row r="231" spans="1:25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</row>
    <row r="232" spans="1:25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</row>
    <row r="233" spans="1:25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</row>
    <row r="234" spans="1:25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</row>
    <row r="235" spans="1:25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</row>
    <row r="236" spans="1:25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</row>
    <row r="237" spans="1:25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</row>
    <row r="238" spans="1:25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</row>
    <row r="239" spans="1:25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</row>
    <row r="240" spans="1:25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</row>
    <row r="241" spans="1:25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</row>
    <row r="242" spans="1:25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</row>
    <row r="243" spans="1:25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</row>
    <row r="244" spans="1:25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</row>
    <row r="245" spans="1:25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</row>
    <row r="246" spans="1:25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</row>
    <row r="247" spans="1:25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</row>
    <row r="248" spans="1:25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</row>
    <row r="249" spans="1:25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</row>
    <row r="250" spans="1:25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</row>
    <row r="251" spans="1:25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</row>
    <row r="252" spans="1:25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</row>
    <row r="253" spans="1:25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</row>
    <row r="254" spans="1:25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</row>
    <row r="255" spans="1:25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</row>
    <row r="256" spans="1:25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</row>
    <row r="257" spans="1:25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</row>
    <row r="258" spans="1:25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</row>
    <row r="259" spans="1:25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</row>
    <row r="260" spans="1:25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</row>
    <row r="261" spans="1:25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</row>
    <row r="262" spans="1:25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</row>
    <row r="263" spans="1:25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</row>
    <row r="264" spans="1:25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</row>
    <row r="265" spans="1:25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</row>
    <row r="266" spans="1:25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</row>
    <row r="267" spans="1:25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</row>
    <row r="268" spans="1:25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</row>
    <row r="269" spans="1:25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</row>
    <row r="270" spans="1:25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</row>
    <row r="271" spans="1:25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</row>
    <row r="272" spans="1:25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</row>
    <row r="273" spans="1:25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</row>
    <row r="274" spans="1:25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</row>
    <row r="275" spans="1:25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</row>
    <row r="276" spans="1:25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</row>
    <row r="277" spans="1:25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</row>
    <row r="278" spans="1:25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</row>
    <row r="279" spans="1:25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</row>
    <row r="280" spans="1:25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</row>
    <row r="281" spans="1:25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</row>
    <row r="282" spans="1:25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</row>
    <row r="283" spans="1:25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</row>
    <row r="284" spans="1:25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</row>
    <row r="285" spans="1:25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</row>
    <row r="286" spans="1:25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</row>
    <row r="287" spans="1:25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</row>
    <row r="288" spans="1:25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</row>
    <row r="289" spans="1:25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</row>
    <row r="290" spans="1:25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</row>
    <row r="291" spans="1:25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</row>
    <row r="292" spans="1:25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</row>
    <row r="293" spans="1:25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</row>
    <row r="294" spans="1:25" ht="15.75" customHeight="1"/>
    <row r="295" spans="1:25" ht="15.75" customHeight="1"/>
    <row r="296" spans="1:25" ht="15.75" customHeight="1"/>
    <row r="297" spans="1:25" ht="15.75" customHeight="1"/>
    <row r="298" spans="1:25" ht="15.75" customHeight="1"/>
    <row r="299" spans="1:25" ht="15.75" customHeight="1"/>
    <row r="300" spans="1:25" ht="15.75" customHeight="1"/>
    <row r="301" spans="1:25" ht="15.75" customHeight="1"/>
    <row r="302" spans="1:25" ht="15.75" customHeight="1"/>
    <row r="303" spans="1:25" ht="15.75" customHeight="1"/>
    <row r="304" spans="1:25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N93"/>
  <mergeCells count="1">
    <mergeCell ref="A5:B5"/>
  </mergeCells>
  <phoneticPr fontId="68" type="noConversion"/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31" r:id="rId10"/>
    <hyperlink ref="A32" r:id="rId11"/>
    <hyperlink ref="A33" r:id="rId12"/>
    <hyperlink ref="A35" r:id="rId13"/>
    <hyperlink ref="A37" r:id="rId14"/>
    <hyperlink ref="A39" r:id="rId15"/>
    <hyperlink ref="A41" r:id="rId16"/>
  </hyperlinks>
  <pageMargins left="0.7" right="0.7" top="0.75" bottom="0.75" header="0" footer="0"/>
  <pageSetup paperSize="9"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4140625" defaultRowHeight="15" customHeight="1"/>
  <cols>
    <col min="1" max="1" width="15.5546875" customWidth="1"/>
    <col min="2" max="2" width="18.44140625" customWidth="1"/>
    <col min="3" max="3" width="13.109375" customWidth="1"/>
    <col min="4" max="4" width="21.6640625" customWidth="1"/>
    <col min="5" max="5" width="11.44140625" customWidth="1"/>
    <col min="6" max="14" width="9.109375" customWidth="1"/>
    <col min="15" max="15" width="8" customWidth="1"/>
    <col min="16" max="16" width="11.5546875" customWidth="1"/>
    <col min="17" max="26" width="9.109375" customWidth="1"/>
  </cols>
  <sheetData>
    <row r="1" spans="1:26" ht="33" customHeight="1">
      <c r="A1" s="51" t="s">
        <v>108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54" t="s">
        <v>2874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187">
        <f>'Content '!J1</f>
        <v>45611</v>
      </c>
      <c r="B5" s="176"/>
      <c r="C5" s="52" t="s">
        <v>109</v>
      </c>
      <c r="D5" s="5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57" t="s">
        <v>111</v>
      </c>
      <c r="B7" s="57" t="s">
        <v>112</v>
      </c>
      <c r="C7" s="57" t="s">
        <v>113</v>
      </c>
      <c r="D7" s="57" t="s">
        <v>156</v>
      </c>
      <c r="E7" s="61" t="s">
        <v>292</v>
      </c>
      <c r="F7" s="61" t="s">
        <v>2875</v>
      </c>
      <c r="G7" s="57" t="s">
        <v>2876</v>
      </c>
      <c r="H7" s="61" t="s">
        <v>2877</v>
      </c>
      <c r="I7" s="61" t="s">
        <v>2878</v>
      </c>
      <c r="J7" s="61" t="s">
        <v>2878</v>
      </c>
      <c r="K7" s="61" t="s">
        <v>2879</v>
      </c>
      <c r="L7" s="61" t="s">
        <v>2879</v>
      </c>
      <c r="M7" s="61" t="s">
        <v>2880</v>
      </c>
      <c r="N7" s="61" t="s">
        <v>2880</v>
      </c>
      <c r="O7" s="61" t="s">
        <v>2881</v>
      </c>
      <c r="P7" s="61" t="s">
        <v>2882</v>
      </c>
      <c r="Q7" s="58"/>
      <c r="R7" s="58"/>
      <c r="S7" s="58"/>
      <c r="T7" s="58"/>
      <c r="U7" s="58"/>
      <c r="V7" s="58"/>
      <c r="W7" s="58"/>
      <c r="X7" s="58"/>
      <c r="Y7" s="58"/>
      <c r="Z7" s="58"/>
    </row>
    <row r="8" spans="1:26" ht="14.25" customHeight="1">
      <c r="A8" s="68"/>
      <c r="B8" s="57"/>
      <c r="C8" s="68"/>
      <c r="D8" s="68"/>
      <c r="E8" s="57"/>
      <c r="F8" s="57" t="s">
        <v>126</v>
      </c>
      <c r="G8" s="57" t="s">
        <v>2883</v>
      </c>
      <c r="H8" s="57" t="s">
        <v>2884</v>
      </c>
      <c r="I8" s="57" t="s">
        <v>171</v>
      </c>
      <c r="J8" s="57" t="s">
        <v>152</v>
      </c>
      <c r="K8" s="57" t="s">
        <v>126</v>
      </c>
      <c r="L8" s="57" t="s">
        <v>1473</v>
      </c>
      <c r="M8" s="57" t="s">
        <v>151</v>
      </c>
      <c r="N8" s="57" t="s">
        <v>126</v>
      </c>
      <c r="O8" s="57" t="s">
        <v>310</v>
      </c>
      <c r="P8" s="68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59" t="s">
        <v>2885</v>
      </c>
      <c r="B9" s="58" t="s">
        <v>416</v>
      </c>
      <c r="C9" s="58" t="s">
        <v>176</v>
      </c>
      <c r="D9" s="58" t="s">
        <v>155</v>
      </c>
      <c r="E9" s="58" t="s">
        <v>155</v>
      </c>
      <c r="F9" s="58">
        <v>250</v>
      </c>
      <c r="G9" s="58">
        <v>500</v>
      </c>
      <c r="H9" s="58">
        <v>50</v>
      </c>
      <c r="I9" s="58">
        <v>4</v>
      </c>
      <c r="J9" s="58">
        <v>1E-3</v>
      </c>
      <c r="K9" s="58">
        <v>1</v>
      </c>
      <c r="L9" s="58">
        <v>100</v>
      </c>
      <c r="M9" s="58">
        <v>0.1</v>
      </c>
      <c r="N9" s="58">
        <v>200</v>
      </c>
      <c r="O9" s="58">
        <v>5</v>
      </c>
      <c r="P9" s="58" t="s">
        <v>1658</v>
      </c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>
      <c r="A10" s="59" t="s">
        <v>2886</v>
      </c>
      <c r="B10" s="58" t="s">
        <v>416</v>
      </c>
      <c r="C10" s="58" t="s">
        <v>176</v>
      </c>
      <c r="D10" s="58" t="s">
        <v>155</v>
      </c>
      <c r="E10" s="58" t="s">
        <v>133</v>
      </c>
      <c r="F10" s="58">
        <v>250</v>
      </c>
      <c r="G10" s="58">
        <v>500</v>
      </c>
      <c r="H10" s="58">
        <v>50</v>
      </c>
      <c r="I10" s="58">
        <v>4</v>
      </c>
      <c r="J10" s="58">
        <v>1E-3</v>
      </c>
      <c r="K10" s="58">
        <v>1</v>
      </c>
      <c r="L10" s="58">
        <v>100</v>
      </c>
      <c r="M10" s="58">
        <v>0.1</v>
      </c>
      <c r="N10" s="58">
        <v>200</v>
      </c>
      <c r="O10" s="58">
        <v>5</v>
      </c>
      <c r="P10" s="58" t="s">
        <v>1658</v>
      </c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59" t="s">
        <v>2887</v>
      </c>
      <c r="B11" s="58" t="s">
        <v>2888</v>
      </c>
      <c r="C11" s="58" t="s">
        <v>3</v>
      </c>
      <c r="D11" s="58" t="s">
        <v>155</v>
      </c>
      <c r="E11" s="58" t="s">
        <v>155</v>
      </c>
      <c r="F11" s="58">
        <v>100</v>
      </c>
      <c r="G11" s="58">
        <v>200</v>
      </c>
      <c r="H11" s="58">
        <v>4</v>
      </c>
      <c r="I11" s="58">
        <v>4</v>
      </c>
      <c r="J11" s="58">
        <v>1E-3</v>
      </c>
      <c r="K11" s="58">
        <v>1.25</v>
      </c>
      <c r="L11" s="58">
        <v>150</v>
      </c>
      <c r="M11" s="58">
        <v>2.5</v>
      </c>
      <c r="N11" s="58">
        <v>75</v>
      </c>
      <c r="O11" s="58">
        <v>1.5</v>
      </c>
      <c r="P11" s="58" t="s">
        <v>1476</v>
      </c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4.25" customHeight="1">
      <c r="A12" s="59" t="s">
        <v>2889</v>
      </c>
      <c r="B12" s="58" t="s">
        <v>1475</v>
      </c>
      <c r="C12" s="58" t="s">
        <v>3</v>
      </c>
      <c r="D12" s="58" t="s">
        <v>155</v>
      </c>
      <c r="E12" s="58" t="s">
        <v>155</v>
      </c>
      <c r="F12" s="58">
        <v>90</v>
      </c>
      <c r="G12" s="58">
        <v>200</v>
      </c>
      <c r="H12" s="58">
        <v>4</v>
      </c>
      <c r="I12" s="58">
        <v>4</v>
      </c>
      <c r="J12" s="58">
        <v>1E-3</v>
      </c>
      <c r="K12" s="58">
        <v>1.2</v>
      </c>
      <c r="L12" s="58">
        <v>100</v>
      </c>
      <c r="M12" s="58">
        <v>0.1</v>
      </c>
      <c r="N12" s="58">
        <v>80</v>
      </c>
      <c r="O12" s="58">
        <v>3</v>
      </c>
      <c r="P12" s="58" t="s">
        <v>1476</v>
      </c>
      <c r="Q12" s="58"/>
      <c r="R12" s="58"/>
      <c r="S12" s="58"/>
      <c r="T12" s="58"/>
      <c r="U12" s="58"/>
      <c r="V12" s="58"/>
      <c r="W12" s="58"/>
      <c r="X12" s="58"/>
      <c r="Y12" s="58"/>
      <c r="Z12" s="58"/>
    </row>
    <row r="13" spans="1:26" ht="14.25" customHeight="1">
      <c r="A13" s="59" t="s">
        <v>2890</v>
      </c>
      <c r="B13" s="58" t="s">
        <v>1475</v>
      </c>
      <c r="C13" s="58" t="s">
        <v>3</v>
      </c>
      <c r="D13" s="58" t="s">
        <v>155</v>
      </c>
      <c r="E13" s="58" t="s">
        <v>133</v>
      </c>
      <c r="F13" s="58">
        <v>100</v>
      </c>
      <c r="G13" s="58">
        <v>175</v>
      </c>
      <c r="H13" s="58">
        <v>4</v>
      </c>
      <c r="I13" s="58">
        <v>4</v>
      </c>
      <c r="J13" s="58">
        <v>1E-3</v>
      </c>
      <c r="K13" s="58">
        <v>1.2</v>
      </c>
      <c r="L13" s="58">
        <v>100</v>
      </c>
      <c r="M13" s="58">
        <v>0.1</v>
      </c>
      <c r="N13" s="58">
        <v>80</v>
      </c>
      <c r="O13" s="58">
        <v>1</v>
      </c>
      <c r="P13" s="58" t="s">
        <v>1476</v>
      </c>
      <c r="Q13" s="58"/>
      <c r="R13" s="58"/>
      <c r="S13" s="58"/>
      <c r="T13" s="58"/>
      <c r="U13" s="58"/>
      <c r="V13" s="58"/>
      <c r="W13" s="58"/>
      <c r="X13" s="58"/>
      <c r="Y13" s="58"/>
      <c r="Z13" s="58"/>
    </row>
    <row r="14" spans="1:26" ht="14.25" customHeight="1">
      <c r="A14" s="59" t="s">
        <v>2891</v>
      </c>
      <c r="B14" s="58" t="s">
        <v>2892</v>
      </c>
      <c r="C14" s="58" t="s">
        <v>3</v>
      </c>
      <c r="D14" s="58" t="s">
        <v>155</v>
      </c>
      <c r="E14" s="58" t="s">
        <v>155</v>
      </c>
      <c r="F14" s="58">
        <v>100</v>
      </c>
      <c r="G14" s="58">
        <v>500</v>
      </c>
      <c r="H14" s="58">
        <v>4</v>
      </c>
      <c r="I14" s="58">
        <v>0.5</v>
      </c>
      <c r="J14" s="58">
        <v>1000</v>
      </c>
      <c r="K14" s="58">
        <v>1</v>
      </c>
      <c r="L14" s="58">
        <v>10</v>
      </c>
      <c r="M14" s="58">
        <v>5</v>
      </c>
      <c r="N14" s="58">
        <v>75</v>
      </c>
      <c r="O14" s="58">
        <v>4</v>
      </c>
      <c r="P14" s="58" t="s">
        <v>1476</v>
      </c>
      <c r="Q14" s="58"/>
      <c r="R14" s="58"/>
      <c r="S14" s="58"/>
      <c r="T14" s="58"/>
      <c r="U14" s="58"/>
      <c r="V14" s="58"/>
      <c r="W14" s="58"/>
      <c r="X14" s="58"/>
      <c r="Y14" s="58"/>
      <c r="Z14" s="58"/>
    </row>
    <row r="15" spans="1:26" ht="14.25" customHeight="1">
      <c r="A15" s="59" t="s">
        <v>2893</v>
      </c>
      <c r="B15" s="58" t="s">
        <v>416</v>
      </c>
      <c r="C15" s="58" t="s">
        <v>3</v>
      </c>
      <c r="D15" s="58" t="s">
        <v>155</v>
      </c>
      <c r="E15" s="58" t="s">
        <v>155</v>
      </c>
      <c r="F15" s="58">
        <v>100</v>
      </c>
      <c r="G15" s="58">
        <v>410</v>
      </c>
      <c r="H15" s="58">
        <v>4</v>
      </c>
      <c r="I15" s="58">
        <v>4</v>
      </c>
      <c r="J15" s="58">
        <v>1E-3</v>
      </c>
      <c r="K15" s="58">
        <v>1</v>
      </c>
      <c r="L15" s="58">
        <v>50</v>
      </c>
      <c r="M15" s="58">
        <v>2.5</v>
      </c>
      <c r="N15" s="58">
        <v>75</v>
      </c>
      <c r="O15" s="58">
        <v>1.5</v>
      </c>
      <c r="P15" s="58" t="s">
        <v>2894</v>
      </c>
      <c r="Q15" s="58"/>
      <c r="R15" s="58"/>
      <c r="S15" s="58"/>
      <c r="T15" s="58"/>
      <c r="U15" s="58"/>
      <c r="V15" s="58"/>
      <c r="W15" s="58"/>
      <c r="X15" s="58"/>
      <c r="Y15" s="58"/>
      <c r="Z15" s="58"/>
    </row>
    <row r="16" spans="1:26" ht="14.25" customHeight="1">
      <c r="A16" s="59" t="s">
        <v>2895</v>
      </c>
      <c r="B16" s="58" t="s">
        <v>154</v>
      </c>
      <c r="C16" s="58" t="s">
        <v>3</v>
      </c>
      <c r="D16" s="58" t="s">
        <v>155</v>
      </c>
      <c r="E16" s="58" t="s">
        <v>155</v>
      </c>
      <c r="F16" s="58">
        <v>100</v>
      </c>
      <c r="G16" s="58">
        <v>410</v>
      </c>
      <c r="H16" s="58">
        <v>4</v>
      </c>
      <c r="I16" s="58">
        <v>4</v>
      </c>
      <c r="J16" s="58">
        <v>1E-3</v>
      </c>
      <c r="K16" s="58">
        <v>1.25</v>
      </c>
      <c r="L16" s="58">
        <v>150</v>
      </c>
      <c r="M16" s="58">
        <v>2.5</v>
      </c>
      <c r="N16" s="58">
        <v>75</v>
      </c>
      <c r="O16" s="58">
        <v>1.5</v>
      </c>
      <c r="P16" s="58" t="s">
        <v>1476</v>
      </c>
      <c r="Q16" s="58"/>
      <c r="R16" s="58"/>
      <c r="S16" s="58"/>
      <c r="T16" s="58"/>
      <c r="U16" s="58"/>
      <c r="V16" s="58"/>
      <c r="W16" s="58"/>
      <c r="X16" s="58"/>
      <c r="Y16" s="58"/>
      <c r="Z16" s="58"/>
    </row>
    <row r="17" spans="1:26" ht="14.25" customHeight="1">
      <c r="A17" s="59" t="s">
        <v>2896</v>
      </c>
      <c r="B17" s="58" t="s">
        <v>154</v>
      </c>
      <c r="C17" s="58" t="s">
        <v>3</v>
      </c>
      <c r="D17" s="58" t="s">
        <v>155</v>
      </c>
      <c r="E17" s="58" t="s">
        <v>133</v>
      </c>
      <c r="F17" s="58">
        <v>100</v>
      </c>
      <c r="G17" s="58">
        <v>410</v>
      </c>
      <c r="H17" s="58">
        <v>4</v>
      </c>
      <c r="I17" s="58">
        <v>4</v>
      </c>
      <c r="J17" s="58">
        <v>1E-3</v>
      </c>
      <c r="K17" s="58">
        <v>1.25</v>
      </c>
      <c r="L17" s="58">
        <v>150</v>
      </c>
      <c r="M17" s="58">
        <v>2.5</v>
      </c>
      <c r="N17" s="58">
        <v>75</v>
      </c>
      <c r="O17" s="58">
        <v>1.5</v>
      </c>
      <c r="P17" s="58" t="s">
        <v>1476</v>
      </c>
      <c r="Q17" s="58"/>
      <c r="R17" s="58"/>
      <c r="S17" s="58"/>
      <c r="T17" s="58"/>
      <c r="U17" s="58"/>
      <c r="V17" s="58"/>
      <c r="W17" s="58"/>
      <c r="X17" s="58"/>
      <c r="Y17" s="58"/>
      <c r="Z17" s="58"/>
    </row>
    <row r="18" spans="1:26" ht="14.25" customHeight="1">
      <c r="A18" s="59" t="s">
        <v>2897</v>
      </c>
      <c r="B18" s="58" t="s">
        <v>1486</v>
      </c>
      <c r="C18" s="58" t="s">
        <v>3</v>
      </c>
      <c r="D18" s="58" t="s">
        <v>155</v>
      </c>
      <c r="E18" s="58" t="s">
        <v>155</v>
      </c>
      <c r="F18" s="58">
        <v>100</v>
      </c>
      <c r="G18" s="58">
        <v>250</v>
      </c>
      <c r="H18" s="58">
        <v>4</v>
      </c>
      <c r="I18" s="58">
        <v>4</v>
      </c>
      <c r="J18" s="58">
        <v>1E-3</v>
      </c>
      <c r="K18" s="58">
        <v>1.25</v>
      </c>
      <c r="L18" s="58">
        <v>150</v>
      </c>
      <c r="M18" s="58">
        <v>2.5</v>
      </c>
      <c r="N18" s="58">
        <v>75</v>
      </c>
      <c r="O18" s="58">
        <v>1.5</v>
      </c>
      <c r="P18" s="58" t="s">
        <v>1476</v>
      </c>
      <c r="Q18" s="58"/>
      <c r="R18" s="58"/>
      <c r="S18" s="58"/>
      <c r="T18" s="58"/>
      <c r="U18" s="58"/>
      <c r="V18" s="58"/>
      <c r="W18" s="58"/>
      <c r="X18" s="58"/>
      <c r="Y18" s="58"/>
      <c r="Z18" s="58"/>
    </row>
    <row r="19" spans="1:26" ht="14.25" customHeight="1">
      <c r="A19" s="59" t="s">
        <v>2898</v>
      </c>
      <c r="B19" s="58" t="s">
        <v>1486</v>
      </c>
      <c r="C19" s="58" t="s">
        <v>3</v>
      </c>
      <c r="D19" s="58" t="s">
        <v>155</v>
      </c>
      <c r="E19" s="58" t="s">
        <v>133</v>
      </c>
      <c r="F19" s="58">
        <v>100</v>
      </c>
      <c r="G19" s="58">
        <v>250</v>
      </c>
      <c r="H19" s="58">
        <v>4</v>
      </c>
      <c r="I19" s="58">
        <v>4</v>
      </c>
      <c r="J19" s="58">
        <v>1E-3</v>
      </c>
      <c r="K19" s="58">
        <v>1.25</v>
      </c>
      <c r="L19" s="58">
        <v>150</v>
      </c>
      <c r="M19" s="58">
        <v>2.5</v>
      </c>
      <c r="N19" s="58">
        <v>75</v>
      </c>
      <c r="O19" s="58">
        <v>1.5</v>
      </c>
      <c r="P19" s="58" t="s">
        <v>1476</v>
      </c>
      <c r="Q19" s="58"/>
      <c r="R19" s="58"/>
      <c r="S19" s="58"/>
      <c r="T19" s="58"/>
      <c r="U19" s="58"/>
      <c r="V19" s="58"/>
      <c r="W19" s="58"/>
      <c r="X19" s="58"/>
      <c r="Y19" s="58"/>
      <c r="Z19" s="58"/>
    </row>
    <row r="20" spans="1:26" ht="14.25" customHeight="1">
      <c r="A20" s="59" t="s">
        <v>2899</v>
      </c>
      <c r="B20" s="58" t="s">
        <v>1696</v>
      </c>
      <c r="C20" s="58" t="s">
        <v>3</v>
      </c>
      <c r="D20" s="58" t="s">
        <v>155</v>
      </c>
      <c r="E20" s="58" t="s">
        <v>155</v>
      </c>
      <c r="F20" s="58">
        <v>50</v>
      </c>
      <c r="G20" s="58">
        <v>500</v>
      </c>
      <c r="H20" s="58">
        <v>4</v>
      </c>
      <c r="I20" s="58">
        <v>0.5</v>
      </c>
      <c r="J20" s="58">
        <v>1000</v>
      </c>
      <c r="K20" s="58">
        <v>1</v>
      </c>
      <c r="L20" s="58">
        <v>200</v>
      </c>
      <c r="M20" s="58">
        <v>0.1</v>
      </c>
      <c r="N20" s="58">
        <v>50</v>
      </c>
      <c r="O20" s="58">
        <v>4</v>
      </c>
      <c r="P20" s="58" t="s">
        <v>1476</v>
      </c>
      <c r="Q20" s="58"/>
      <c r="R20" s="58"/>
      <c r="S20" s="58"/>
      <c r="T20" s="58"/>
      <c r="U20" s="58"/>
      <c r="V20" s="58"/>
      <c r="W20" s="58"/>
      <c r="X20" s="58"/>
      <c r="Y20" s="58"/>
      <c r="Z20" s="58"/>
    </row>
    <row r="21" spans="1:26" ht="14.25" customHeight="1">
      <c r="A21" s="59" t="s">
        <v>2900</v>
      </c>
      <c r="B21" s="58" t="s">
        <v>1612</v>
      </c>
      <c r="C21" s="58" t="s">
        <v>4</v>
      </c>
      <c r="D21" s="58" t="s">
        <v>155</v>
      </c>
      <c r="E21" s="58" t="s">
        <v>155</v>
      </c>
      <c r="F21" s="58">
        <v>50</v>
      </c>
      <c r="G21" s="58">
        <v>500</v>
      </c>
      <c r="H21" s="58">
        <v>4</v>
      </c>
      <c r="I21" s="58">
        <v>0.5</v>
      </c>
      <c r="J21" s="58">
        <v>1000</v>
      </c>
      <c r="K21" s="58">
        <v>1</v>
      </c>
      <c r="L21" s="58">
        <v>200</v>
      </c>
      <c r="M21" s="58">
        <v>0.1</v>
      </c>
      <c r="N21" s="58">
        <v>50</v>
      </c>
      <c r="O21" s="58">
        <v>4</v>
      </c>
      <c r="P21" s="58" t="s">
        <v>1476</v>
      </c>
      <c r="Q21" s="58"/>
      <c r="R21" s="58"/>
      <c r="S21" s="58"/>
      <c r="T21" s="58"/>
      <c r="U21" s="58"/>
      <c r="V21" s="58"/>
      <c r="W21" s="58"/>
      <c r="X21" s="58"/>
      <c r="Y21" s="58"/>
      <c r="Z21" s="58"/>
    </row>
    <row r="22" spans="1:26" ht="14.25" customHeight="1">
      <c r="A22" s="59" t="s">
        <v>2901</v>
      </c>
      <c r="B22" s="58" t="s">
        <v>1620</v>
      </c>
      <c r="C22" s="58" t="s">
        <v>3</v>
      </c>
      <c r="D22" s="58" t="s">
        <v>155</v>
      </c>
      <c r="E22" s="58" t="s">
        <v>155</v>
      </c>
      <c r="F22" s="58">
        <v>50</v>
      </c>
      <c r="G22" s="58">
        <v>500</v>
      </c>
      <c r="H22" s="58">
        <v>4</v>
      </c>
      <c r="I22" s="58">
        <v>0.5</v>
      </c>
      <c r="J22" s="58">
        <v>1000</v>
      </c>
      <c r="K22" s="58">
        <v>1</v>
      </c>
      <c r="L22" s="58">
        <v>200</v>
      </c>
      <c r="M22" s="58">
        <v>0.1</v>
      </c>
      <c r="N22" s="58">
        <v>50</v>
      </c>
      <c r="O22" s="58">
        <v>4</v>
      </c>
      <c r="P22" s="58" t="s">
        <v>1476</v>
      </c>
      <c r="Q22" s="58"/>
      <c r="R22" s="58"/>
      <c r="S22" s="58"/>
      <c r="T22" s="58"/>
      <c r="U22" s="58"/>
      <c r="V22" s="58"/>
      <c r="W22" s="58"/>
      <c r="X22" s="58"/>
      <c r="Y22" s="58"/>
      <c r="Z22" s="58"/>
    </row>
    <row r="23" spans="1:26" ht="14.25" customHeight="1">
      <c r="A23" s="59" t="s">
        <v>2902</v>
      </c>
      <c r="B23" s="58" t="s">
        <v>324</v>
      </c>
      <c r="C23" s="58" t="s">
        <v>3</v>
      </c>
      <c r="D23" s="58" t="s">
        <v>155</v>
      </c>
      <c r="E23" s="58" t="s">
        <v>155</v>
      </c>
      <c r="F23" s="58">
        <v>75</v>
      </c>
      <c r="G23" s="58">
        <v>200</v>
      </c>
      <c r="H23" s="58">
        <v>4</v>
      </c>
      <c r="I23" s="58">
        <v>4</v>
      </c>
      <c r="J23" s="58">
        <v>1E-3</v>
      </c>
      <c r="K23" s="58">
        <v>1.25</v>
      </c>
      <c r="L23" s="58">
        <v>150</v>
      </c>
      <c r="M23" s="58">
        <v>2.5</v>
      </c>
      <c r="N23" s="58">
        <v>75</v>
      </c>
      <c r="O23" s="58">
        <v>2</v>
      </c>
      <c r="P23" s="58" t="s">
        <v>1568</v>
      </c>
      <c r="Q23" s="58"/>
      <c r="R23" s="58"/>
      <c r="S23" s="58"/>
      <c r="T23" s="58"/>
      <c r="U23" s="58"/>
      <c r="V23" s="58"/>
      <c r="W23" s="58"/>
      <c r="X23" s="58"/>
      <c r="Y23" s="58"/>
      <c r="Z23" s="58"/>
    </row>
    <row r="24" spans="1:26" ht="14.25" customHeight="1">
      <c r="A24" s="59" t="s">
        <v>2903</v>
      </c>
      <c r="B24" s="58" t="s">
        <v>316</v>
      </c>
      <c r="C24" s="58" t="s">
        <v>3</v>
      </c>
      <c r="D24" s="58" t="s">
        <v>155</v>
      </c>
      <c r="E24" s="58" t="s">
        <v>155</v>
      </c>
      <c r="F24" s="58">
        <v>80</v>
      </c>
      <c r="G24" s="58">
        <v>225</v>
      </c>
      <c r="H24" s="58">
        <v>4</v>
      </c>
      <c r="I24" s="58">
        <v>4</v>
      </c>
      <c r="J24" s="58">
        <v>1E-3</v>
      </c>
      <c r="K24" s="58">
        <v>1.1000000000000001</v>
      </c>
      <c r="L24" s="58">
        <v>100</v>
      </c>
      <c r="M24" s="58">
        <v>0.1</v>
      </c>
      <c r="N24" s="58">
        <v>50</v>
      </c>
      <c r="O24" s="58">
        <v>2.5</v>
      </c>
      <c r="P24" s="58" t="s">
        <v>1489</v>
      </c>
      <c r="Q24" s="58"/>
      <c r="R24" s="58"/>
      <c r="S24" s="58"/>
      <c r="T24" s="58"/>
      <c r="U24" s="58"/>
      <c r="V24" s="58"/>
      <c r="W24" s="58"/>
      <c r="X24" s="58"/>
      <c r="Y24" s="58"/>
      <c r="Z24" s="58"/>
    </row>
    <row r="25" spans="1:26" ht="14.25" customHeight="1">
      <c r="A25" s="59" t="s">
        <v>2904</v>
      </c>
      <c r="B25" s="58" t="s">
        <v>316</v>
      </c>
      <c r="C25" s="58" t="s">
        <v>3</v>
      </c>
      <c r="D25" s="58" t="s">
        <v>155</v>
      </c>
      <c r="E25" s="58" t="s">
        <v>155</v>
      </c>
      <c r="F25" s="58">
        <v>80</v>
      </c>
      <c r="G25" s="58">
        <v>225</v>
      </c>
      <c r="H25" s="58">
        <v>4</v>
      </c>
      <c r="I25" s="58">
        <v>4</v>
      </c>
      <c r="J25" s="58">
        <v>1E-3</v>
      </c>
      <c r="K25" s="58">
        <v>1.1000000000000001</v>
      </c>
      <c r="L25" s="58">
        <v>100</v>
      </c>
      <c r="M25" s="58">
        <v>0.1</v>
      </c>
      <c r="N25" s="58">
        <v>50</v>
      </c>
      <c r="O25" s="58">
        <v>2.5</v>
      </c>
      <c r="P25" s="58" t="s">
        <v>1500</v>
      </c>
      <c r="Q25" s="58"/>
      <c r="R25" s="58"/>
      <c r="S25" s="58"/>
      <c r="T25" s="58"/>
      <c r="U25" s="58"/>
      <c r="V25" s="58"/>
      <c r="W25" s="58"/>
      <c r="X25" s="58"/>
      <c r="Y25" s="58"/>
      <c r="Z25" s="58"/>
    </row>
    <row r="26" spans="1:26" ht="14.25" customHeight="1">
      <c r="A26" s="59" t="s">
        <v>2905</v>
      </c>
      <c r="B26" s="58" t="s">
        <v>312</v>
      </c>
      <c r="C26" s="58" t="s">
        <v>3</v>
      </c>
      <c r="D26" s="58" t="s">
        <v>155</v>
      </c>
      <c r="E26" s="58" t="s">
        <v>155</v>
      </c>
      <c r="F26" s="58">
        <v>80</v>
      </c>
      <c r="G26" s="58">
        <v>200</v>
      </c>
      <c r="H26" s="58">
        <v>4</v>
      </c>
      <c r="I26" s="58">
        <v>4</v>
      </c>
      <c r="J26" s="58">
        <v>1E-3</v>
      </c>
      <c r="K26" s="58">
        <v>1.1000000000000001</v>
      </c>
      <c r="L26" s="58">
        <v>100</v>
      </c>
      <c r="M26" s="58">
        <v>0.1</v>
      </c>
      <c r="N26" s="58">
        <v>50</v>
      </c>
      <c r="O26" s="58">
        <v>2.5</v>
      </c>
      <c r="P26" s="58" t="s">
        <v>1500</v>
      </c>
      <c r="Q26" s="58"/>
      <c r="R26" s="58"/>
      <c r="S26" s="58"/>
      <c r="T26" s="58"/>
      <c r="U26" s="58"/>
      <c r="V26" s="58"/>
      <c r="W26" s="58"/>
      <c r="X26" s="58"/>
      <c r="Y26" s="58"/>
      <c r="Z26" s="58"/>
    </row>
    <row r="27" spans="1:26" ht="14.25" customHeight="1">
      <c r="A27" s="59" t="s">
        <v>2906</v>
      </c>
      <c r="B27" s="58" t="s">
        <v>1478</v>
      </c>
      <c r="C27" s="58" t="s">
        <v>3</v>
      </c>
      <c r="D27" s="58" t="s">
        <v>155</v>
      </c>
      <c r="E27" s="58" t="s">
        <v>155</v>
      </c>
      <c r="F27" s="58">
        <v>85</v>
      </c>
      <c r="G27" s="58">
        <v>300</v>
      </c>
      <c r="H27" s="58">
        <v>1.6</v>
      </c>
      <c r="I27" s="58">
        <v>2.2999999999999998</v>
      </c>
      <c r="J27" s="58">
        <v>10</v>
      </c>
      <c r="K27" s="58">
        <v>1.2</v>
      </c>
      <c r="L27" s="58">
        <v>100</v>
      </c>
      <c r="M27" s="58">
        <v>0.5</v>
      </c>
      <c r="N27" s="58">
        <v>80</v>
      </c>
      <c r="O27" s="58">
        <v>0.5</v>
      </c>
      <c r="P27" s="58" t="s">
        <v>1476</v>
      </c>
      <c r="Q27" s="58"/>
      <c r="R27" s="58"/>
      <c r="S27" s="58"/>
      <c r="T27" s="58"/>
      <c r="U27" s="58"/>
      <c r="V27" s="58"/>
      <c r="W27" s="58"/>
      <c r="X27" s="58"/>
      <c r="Y27" s="58"/>
      <c r="Z27" s="58"/>
    </row>
    <row r="28" spans="1:26" ht="14.25" customHeight="1">
      <c r="A28" s="59" t="s">
        <v>2907</v>
      </c>
      <c r="B28" s="58" t="s">
        <v>1696</v>
      </c>
      <c r="C28" s="58" t="s">
        <v>4</v>
      </c>
      <c r="D28" s="58" t="s">
        <v>155</v>
      </c>
      <c r="E28" s="58" t="s">
        <v>155</v>
      </c>
      <c r="F28" s="58">
        <v>100</v>
      </c>
      <c r="G28" s="58">
        <v>500</v>
      </c>
      <c r="H28" s="58">
        <v>4</v>
      </c>
      <c r="I28" s="58">
        <v>0.5</v>
      </c>
      <c r="J28" s="58">
        <v>1000</v>
      </c>
      <c r="K28" s="58">
        <v>1</v>
      </c>
      <c r="L28" s="58">
        <v>100</v>
      </c>
      <c r="M28" s="58">
        <v>5</v>
      </c>
      <c r="N28" s="58">
        <v>75</v>
      </c>
      <c r="O28" s="58">
        <v>4</v>
      </c>
      <c r="P28" s="58" t="s">
        <v>1476</v>
      </c>
      <c r="Q28" s="58"/>
      <c r="R28" s="58"/>
      <c r="S28" s="58"/>
      <c r="T28" s="58"/>
      <c r="U28" s="58"/>
      <c r="V28" s="58"/>
      <c r="W28" s="58"/>
      <c r="X28" s="58"/>
      <c r="Y28" s="58"/>
      <c r="Z28" s="58"/>
    </row>
    <row r="29" spans="1:26" ht="14.25" customHeight="1">
      <c r="A29" s="59" t="s">
        <v>2908</v>
      </c>
      <c r="B29" s="58" t="s">
        <v>154</v>
      </c>
      <c r="C29" s="58" t="s">
        <v>3</v>
      </c>
      <c r="D29" s="58" t="s">
        <v>155</v>
      </c>
      <c r="E29" s="58" t="s">
        <v>155</v>
      </c>
      <c r="F29" s="58">
        <v>100</v>
      </c>
      <c r="G29" s="58">
        <v>500</v>
      </c>
      <c r="H29" s="58">
        <v>4</v>
      </c>
      <c r="I29" s="58">
        <v>4</v>
      </c>
      <c r="J29" s="58">
        <v>1E-3</v>
      </c>
      <c r="K29" s="58">
        <v>1</v>
      </c>
      <c r="L29" s="58">
        <v>100</v>
      </c>
      <c r="M29" s="58">
        <v>2.5</v>
      </c>
      <c r="N29" s="58">
        <v>75</v>
      </c>
      <c r="O29" s="58">
        <v>4</v>
      </c>
      <c r="P29" s="58" t="s">
        <v>1476</v>
      </c>
      <c r="Q29" s="58"/>
      <c r="R29" s="58"/>
      <c r="S29" s="58"/>
      <c r="T29" s="58"/>
      <c r="U29" s="58"/>
      <c r="V29" s="58"/>
      <c r="W29" s="58"/>
      <c r="X29" s="58"/>
      <c r="Y29" s="58"/>
      <c r="Z29" s="58"/>
    </row>
    <row r="30" spans="1:26" ht="14.25" customHeight="1">
      <c r="A30" s="59" t="s">
        <v>2909</v>
      </c>
      <c r="B30" s="58" t="s">
        <v>154</v>
      </c>
      <c r="C30" s="58" t="s">
        <v>3</v>
      </c>
      <c r="D30" s="58" t="s">
        <v>155</v>
      </c>
      <c r="E30" s="58" t="s">
        <v>133</v>
      </c>
      <c r="F30" s="58">
        <v>100</v>
      </c>
      <c r="G30" s="58">
        <v>500</v>
      </c>
      <c r="H30" s="58">
        <v>4</v>
      </c>
      <c r="I30" s="58">
        <v>4</v>
      </c>
      <c r="J30" s="58">
        <v>1E-3</v>
      </c>
      <c r="K30" s="58">
        <v>1</v>
      </c>
      <c r="L30" s="58">
        <v>100</v>
      </c>
      <c r="M30" s="58">
        <v>2.5</v>
      </c>
      <c r="N30" s="58">
        <v>75</v>
      </c>
      <c r="O30" s="58">
        <v>4</v>
      </c>
      <c r="P30" s="58" t="s">
        <v>1476</v>
      </c>
      <c r="Q30" s="58"/>
      <c r="R30" s="58"/>
      <c r="S30" s="58"/>
      <c r="T30" s="58"/>
      <c r="U30" s="58"/>
      <c r="V30" s="58"/>
      <c r="W30" s="58"/>
      <c r="X30" s="58"/>
      <c r="Y30" s="58"/>
      <c r="Z30" s="58"/>
    </row>
    <row r="31" spans="1:26" ht="14.25" customHeight="1">
      <c r="A31" s="59" t="s">
        <v>2910</v>
      </c>
      <c r="B31" s="58" t="s">
        <v>1696</v>
      </c>
      <c r="C31" s="58" t="s">
        <v>3</v>
      </c>
      <c r="D31" s="58" t="s">
        <v>155</v>
      </c>
      <c r="E31" s="58" t="s">
        <v>155</v>
      </c>
      <c r="F31" s="58">
        <v>100</v>
      </c>
      <c r="G31" s="58">
        <v>500</v>
      </c>
      <c r="H31" s="58">
        <v>4</v>
      </c>
      <c r="I31" s="58">
        <v>0.5</v>
      </c>
      <c r="J31" s="58">
        <v>1000</v>
      </c>
      <c r="K31" s="58">
        <v>1</v>
      </c>
      <c r="L31" s="58">
        <v>10</v>
      </c>
      <c r="M31" s="58">
        <v>5</v>
      </c>
      <c r="N31" s="58">
        <v>75</v>
      </c>
      <c r="O31" s="58">
        <v>4</v>
      </c>
      <c r="P31" s="58" t="s">
        <v>1476</v>
      </c>
      <c r="Q31" s="58"/>
      <c r="R31" s="58"/>
      <c r="S31" s="58"/>
      <c r="T31" s="58"/>
      <c r="U31" s="58"/>
      <c r="V31" s="58"/>
      <c r="W31" s="58"/>
      <c r="X31" s="58"/>
      <c r="Y31" s="58"/>
      <c r="Z31" s="58"/>
    </row>
    <row r="32" spans="1:26" ht="14.25" customHeight="1">
      <c r="A32" s="59" t="s">
        <v>2911</v>
      </c>
      <c r="B32" s="58" t="s">
        <v>316</v>
      </c>
      <c r="C32" s="58" t="s">
        <v>3</v>
      </c>
      <c r="D32" s="58" t="s">
        <v>155</v>
      </c>
      <c r="E32" s="58" t="s">
        <v>155</v>
      </c>
      <c r="F32" s="58">
        <v>100</v>
      </c>
      <c r="G32" s="58">
        <v>250</v>
      </c>
      <c r="H32" s="58">
        <v>3000</v>
      </c>
      <c r="I32" s="58">
        <v>4</v>
      </c>
      <c r="J32" s="58">
        <v>1E-3</v>
      </c>
      <c r="K32" s="58">
        <v>1.25</v>
      </c>
      <c r="L32" s="58">
        <v>150</v>
      </c>
      <c r="M32" s="58">
        <v>5.0000000000000001E-3</v>
      </c>
      <c r="N32" s="58">
        <v>75</v>
      </c>
      <c r="O32" s="58">
        <v>2</v>
      </c>
      <c r="P32" s="58" t="s">
        <v>1489</v>
      </c>
      <c r="Q32" s="58"/>
      <c r="R32" s="58"/>
      <c r="S32" s="58"/>
      <c r="T32" s="58"/>
      <c r="U32" s="58"/>
      <c r="V32" s="58"/>
      <c r="W32" s="58"/>
      <c r="X32" s="58"/>
      <c r="Y32" s="58"/>
      <c r="Z32" s="58"/>
    </row>
    <row r="33" spans="1:26" ht="14.25" customHeight="1">
      <c r="A33" s="59" t="s">
        <v>2912</v>
      </c>
      <c r="B33" s="58" t="s">
        <v>316</v>
      </c>
      <c r="C33" s="58" t="s">
        <v>3</v>
      </c>
      <c r="D33" s="58" t="s">
        <v>155</v>
      </c>
      <c r="E33" s="58" t="s">
        <v>155</v>
      </c>
      <c r="F33" s="58">
        <v>100</v>
      </c>
      <c r="G33" s="58">
        <v>250</v>
      </c>
      <c r="H33" s="58">
        <v>3000</v>
      </c>
      <c r="I33" s="58">
        <v>4</v>
      </c>
      <c r="J33" s="58">
        <v>1E-3</v>
      </c>
      <c r="K33" s="58">
        <v>1.25</v>
      </c>
      <c r="L33" s="58">
        <v>150</v>
      </c>
      <c r="M33" s="58">
        <v>5.0000000000000001E-3</v>
      </c>
      <c r="N33" s="58">
        <v>75</v>
      </c>
      <c r="O33" s="58">
        <v>2</v>
      </c>
      <c r="P33" s="58" t="s">
        <v>1500</v>
      </c>
      <c r="Q33" s="58"/>
      <c r="R33" s="58"/>
      <c r="S33" s="58"/>
      <c r="T33" s="58"/>
      <c r="U33" s="58"/>
      <c r="V33" s="58"/>
      <c r="W33" s="58"/>
      <c r="X33" s="58"/>
      <c r="Y33" s="58"/>
      <c r="Z33" s="58"/>
    </row>
    <row r="34" spans="1:26" ht="14.25" customHeight="1">
      <c r="A34" s="59" t="s">
        <v>2913</v>
      </c>
      <c r="B34" s="58" t="s">
        <v>316</v>
      </c>
      <c r="C34" s="58" t="s">
        <v>3</v>
      </c>
      <c r="D34" s="58" t="s">
        <v>155</v>
      </c>
      <c r="E34" s="58" t="s">
        <v>155</v>
      </c>
      <c r="F34" s="58">
        <v>100</v>
      </c>
      <c r="G34" s="58">
        <v>250</v>
      </c>
      <c r="H34" s="58">
        <v>3000</v>
      </c>
      <c r="I34" s="58">
        <v>4</v>
      </c>
      <c r="J34" s="58">
        <v>1E-3</v>
      </c>
      <c r="K34" s="58">
        <v>1.25</v>
      </c>
      <c r="L34" s="58">
        <v>150</v>
      </c>
      <c r="M34" s="58">
        <v>5.0000000000000001E-3</v>
      </c>
      <c r="N34" s="58">
        <v>75</v>
      </c>
      <c r="O34" s="58">
        <v>2</v>
      </c>
      <c r="P34" s="58" t="s">
        <v>1508</v>
      </c>
      <c r="Q34" s="58"/>
      <c r="R34" s="58"/>
      <c r="S34" s="58"/>
      <c r="T34" s="58"/>
      <c r="U34" s="58"/>
      <c r="V34" s="58"/>
      <c r="W34" s="58"/>
      <c r="X34" s="58"/>
      <c r="Y34" s="58"/>
      <c r="Z34" s="58"/>
    </row>
    <row r="35" spans="1:26" ht="14.25" customHeight="1">
      <c r="A35" s="59" t="s">
        <v>2914</v>
      </c>
      <c r="B35" s="58" t="s">
        <v>316</v>
      </c>
      <c r="C35" s="58" t="s">
        <v>3</v>
      </c>
      <c r="D35" s="58" t="s">
        <v>155</v>
      </c>
      <c r="E35" s="58" t="s">
        <v>155</v>
      </c>
      <c r="F35" s="58">
        <v>100</v>
      </c>
      <c r="G35" s="58">
        <v>250</v>
      </c>
      <c r="H35" s="58">
        <v>3000</v>
      </c>
      <c r="I35" s="58">
        <v>4</v>
      </c>
      <c r="J35" s="58">
        <v>1E-3</v>
      </c>
      <c r="K35" s="58">
        <v>1.25</v>
      </c>
      <c r="L35" s="58">
        <v>150</v>
      </c>
      <c r="M35" s="58">
        <v>5.0000000000000001E-3</v>
      </c>
      <c r="N35" s="58">
        <v>75</v>
      </c>
      <c r="O35" s="58">
        <v>2</v>
      </c>
      <c r="P35" s="58" t="s">
        <v>1491</v>
      </c>
      <c r="Q35" s="58"/>
      <c r="R35" s="58"/>
      <c r="S35" s="58"/>
      <c r="T35" s="58"/>
      <c r="U35" s="58"/>
      <c r="V35" s="58"/>
      <c r="W35" s="58"/>
      <c r="X35" s="58"/>
      <c r="Y35" s="58"/>
      <c r="Z35" s="58"/>
    </row>
    <row r="36" spans="1:26" ht="14.25" customHeight="1">
      <c r="A36" s="59" t="s">
        <v>2915</v>
      </c>
      <c r="B36" s="58" t="s">
        <v>316</v>
      </c>
      <c r="C36" s="58" t="s">
        <v>3</v>
      </c>
      <c r="D36" s="58" t="s">
        <v>155</v>
      </c>
      <c r="E36" s="58" t="s">
        <v>133</v>
      </c>
      <c r="F36" s="58">
        <v>100</v>
      </c>
      <c r="G36" s="58">
        <v>250</v>
      </c>
      <c r="H36" s="58">
        <v>3000</v>
      </c>
      <c r="I36" s="58">
        <v>4</v>
      </c>
      <c r="J36" s="58">
        <v>1E-3</v>
      </c>
      <c r="K36" s="58">
        <v>1.25</v>
      </c>
      <c r="L36" s="58">
        <v>150</v>
      </c>
      <c r="M36" s="58">
        <v>5.0000000000000001E-3</v>
      </c>
      <c r="N36" s="58">
        <v>75</v>
      </c>
      <c r="O36" s="58">
        <v>2</v>
      </c>
      <c r="P36" s="58" t="s">
        <v>1489</v>
      </c>
      <c r="Q36" s="58"/>
      <c r="R36" s="58"/>
      <c r="S36" s="58"/>
      <c r="T36" s="58"/>
      <c r="U36" s="58"/>
      <c r="V36" s="58"/>
      <c r="W36" s="58"/>
      <c r="X36" s="58"/>
      <c r="Y36" s="58"/>
      <c r="Z36" s="58"/>
    </row>
    <row r="37" spans="1:26" ht="14.25" customHeight="1">
      <c r="A37" s="59" t="s">
        <v>2916</v>
      </c>
      <c r="B37" s="58" t="s">
        <v>316</v>
      </c>
      <c r="C37" s="58" t="s">
        <v>3</v>
      </c>
      <c r="D37" s="58" t="s">
        <v>155</v>
      </c>
      <c r="E37" s="58" t="s">
        <v>133</v>
      </c>
      <c r="F37" s="58">
        <v>100</v>
      </c>
      <c r="G37" s="58">
        <v>250</v>
      </c>
      <c r="H37" s="58">
        <v>3000</v>
      </c>
      <c r="I37" s="58">
        <v>4</v>
      </c>
      <c r="J37" s="58">
        <v>1E-3</v>
      </c>
      <c r="K37" s="58">
        <v>1.25</v>
      </c>
      <c r="L37" s="58">
        <v>150</v>
      </c>
      <c r="M37" s="58">
        <v>5.0000000000000001E-3</v>
      </c>
      <c r="N37" s="58">
        <v>75</v>
      </c>
      <c r="O37" s="58">
        <v>2</v>
      </c>
      <c r="P37" s="58" t="s">
        <v>1500</v>
      </c>
      <c r="Q37" s="58"/>
      <c r="R37" s="58"/>
      <c r="S37" s="58"/>
      <c r="T37" s="58"/>
      <c r="U37" s="58"/>
      <c r="V37" s="58"/>
      <c r="W37" s="58"/>
      <c r="X37" s="58"/>
      <c r="Y37" s="58"/>
      <c r="Z37" s="58"/>
    </row>
    <row r="38" spans="1:26" ht="14.25" customHeight="1">
      <c r="A38" s="59" t="s">
        <v>2917</v>
      </c>
      <c r="B38" s="58" t="s">
        <v>316</v>
      </c>
      <c r="C38" s="58" t="s">
        <v>3</v>
      </c>
      <c r="D38" s="58" t="s">
        <v>155</v>
      </c>
      <c r="E38" s="58" t="s">
        <v>133</v>
      </c>
      <c r="F38" s="58">
        <v>100</v>
      </c>
      <c r="G38" s="58">
        <v>250</v>
      </c>
      <c r="H38" s="58">
        <v>3000</v>
      </c>
      <c r="I38" s="58">
        <v>4</v>
      </c>
      <c r="J38" s="58">
        <v>1E-3</v>
      </c>
      <c r="K38" s="58">
        <v>1.25</v>
      </c>
      <c r="L38" s="58">
        <v>150</v>
      </c>
      <c r="M38" s="58">
        <v>5.0000000000000001E-3</v>
      </c>
      <c r="N38" s="58">
        <v>75</v>
      </c>
      <c r="O38" s="58">
        <v>2</v>
      </c>
      <c r="P38" s="58" t="s">
        <v>1508</v>
      </c>
      <c r="Q38" s="58"/>
      <c r="R38" s="58"/>
      <c r="S38" s="58"/>
      <c r="T38" s="58"/>
      <c r="U38" s="58"/>
      <c r="V38" s="58"/>
      <c r="W38" s="58"/>
      <c r="X38" s="58"/>
      <c r="Y38" s="58"/>
      <c r="Z38" s="58"/>
    </row>
    <row r="39" spans="1:26" ht="14.25" customHeight="1">
      <c r="A39" s="59" t="s">
        <v>2918</v>
      </c>
      <c r="B39" s="58" t="s">
        <v>316</v>
      </c>
      <c r="C39" s="58" t="s">
        <v>3</v>
      </c>
      <c r="D39" s="58" t="s">
        <v>155</v>
      </c>
      <c r="E39" s="58" t="s">
        <v>133</v>
      </c>
      <c r="F39" s="58">
        <v>100</v>
      </c>
      <c r="G39" s="58">
        <v>250</v>
      </c>
      <c r="H39" s="58">
        <v>3000</v>
      </c>
      <c r="I39" s="58">
        <v>4</v>
      </c>
      <c r="J39" s="58">
        <v>1E-3</v>
      </c>
      <c r="K39" s="58">
        <v>1.25</v>
      </c>
      <c r="L39" s="58">
        <v>150</v>
      </c>
      <c r="M39" s="58">
        <v>5.0000000000000001E-3</v>
      </c>
      <c r="N39" s="58">
        <v>75</v>
      </c>
      <c r="O39" s="58">
        <v>2</v>
      </c>
      <c r="P39" s="58" t="s">
        <v>1491</v>
      </c>
      <c r="Q39" s="58"/>
      <c r="R39" s="58"/>
      <c r="S39" s="58"/>
      <c r="T39" s="58"/>
      <c r="U39" s="58"/>
      <c r="V39" s="58"/>
      <c r="W39" s="58"/>
      <c r="X39" s="58"/>
      <c r="Y39" s="58"/>
      <c r="Z39" s="58"/>
    </row>
    <row r="40" spans="1:26" ht="14.25" customHeight="1">
      <c r="A40" s="59" t="s">
        <v>2919</v>
      </c>
      <c r="B40" s="58" t="s">
        <v>324</v>
      </c>
      <c r="C40" s="58" t="s">
        <v>3</v>
      </c>
      <c r="D40" s="58" t="s">
        <v>155</v>
      </c>
      <c r="E40" s="58" t="s">
        <v>155</v>
      </c>
      <c r="F40" s="58">
        <v>100</v>
      </c>
      <c r="G40" s="58">
        <v>200</v>
      </c>
      <c r="H40" s="58">
        <v>3000</v>
      </c>
      <c r="I40" s="58">
        <v>4</v>
      </c>
      <c r="J40" s="58">
        <v>1E-3</v>
      </c>
      <c r="K40" s="58">
        <v>1.25</v>
      </c>
      <c r="L40" s="58">
        <v>150</v>
      </c>
      <c r="M40" s="58">
        <v>5.0000000000000001E-3</v>
      </c>
      <c r="N40" s="58">
        <v>75</v>
      </c>
      <c r="O40" s="58">
        <v>2</v>
      </c>
      <c r="P40" s="58" t="s">
        <v>1642</v>
      </c>
      <c r="Q40" s="58"/>
      <c r="R40" s="58"/>
      <c r="S40" s="58"/>
      <c r="T40" s="58"/>
      <c r="U40" s="58"/>
      <c r="V40" s="58"/>
      <c r="W40" s="58"/>
      <c r="X40" s="58"/>
      <c r="Y40" s="58"/>
      <c r="Z40" s="58"/>
    </row>
    <row r="41" spans="1:26" ht="14.25" customHeight="1">
      <c r="A41" s="59" t="s">
        <v>2920</v>
      </c>
      <c r="B41" s="58" t="s">
        <v>324</v>
      </c>
      <c r="C41" s="58" t="s">
        <v>3</v>
      </c>
      <c r="D41" s="58" t="s">
        <v>155</v>
      </c>
      <c r="E41" s="58" t="s">
        <v>155</v>
      </c>
      <c r="F41" s="58">
        <v>100</v>
      </c>
      <c r="G41" s="58">
        <v>200</v>
      </c>
      <c r="H41" s="58">
        <v>3000</v>
      </c>
      <c r="I41" s="58">
        <v>4</v>
      </c>
      <c r="J41" s="58">
        <v>1E-3</v>
      </c>
      <c r="K41" s="58">
        <v>1.25</v>
      </c>
      <c r="L41" s="58">
        <v>150</v>
      </c>
      <c r="M41" s="58">
        <v>5.0000000000000001E-3</v>
      </c>
      <c r="N41" s="58">
        <v>75</v>
      </c>
      <c r="O41" s="58">
        <v>2</v>
      </c>
      <c r="P41" s="58" t="s">
        <v>2921</v>
      </c>
      <c r="Q41" s="58"/>
      <c r="R41" s="58"/>
      <c r="S41" s="58"/>
      <c r="T41" s="58"/>
      <c r="U41" s="58"/>
      <c r="V41" s="58"/>
      <c r="W41" s="58"/>
      <c r="X41" s="58"/>
      <c r="Y41" s="58"/>
      <c r="Z41" s="58"/>
    </row>
    <row r="42" spans="1:26" ht="14.25" customHeight="1">
      <c r="A42" s="59" t="s">
        <v>2922</v>
      </c>
      <c r="B42" s="58" t="s">
        <v>1486</v>
      </c>
      <c r="C42" s="58" t="s">
        <v>3</v>
      </c>
      <c r="D42" s="58" t="s">
        <v>155</v>
      </c>
      <c r="E42" s="58" t="s">
        <v>155</v>
      </c>
      <c r="F42" s="58">
        <v>100</v>
      </c>
      <c r="G42" s="58">
        <v>200</v>
      </c>
      <c r="H42" s="58">
        <v>3000</v>
      </c>
      <c r="I42" s="58">
        <v>4</v>
      </c>
      <c r="J42" s="58">
        <v>1E-3</v>
      </c>
      <c r="K42" s="58">
        <v>1.25</v>
      </c>
      <c r="L42" s="58">
        <v>150</v>
      </c>
      <c r="M42" s="58">
        <v>5.0000000000000001E-3</v>
      </c>
      <c r="N42" s="58">
        <v>75</v>
      </c>
      <c r="O42" s="58">
        <v>2</v>
      </c>
      <c r="P42" s="58" t="s">
        <v>1476</v>
      </c>
      <c r="Q42" s="58"/>
      <c r="R42" s="58"/>
      <c r="S42" s="58"/>
      <c r="T42" s="58"/>
      <c r="U42" s="58"/>
      <c r="V42" s="58"/>
      <c r="W42" s="58"/>
      <c r="X42" s="58"/>
      <c r="Y42" s="58"/>
      <c r="Z42" s="58"/>
    </row>
    <row r="43" spans="1:26" ht="14.25" customHeight="1">
      <c r="A43" s="59" t="s">
        <v>2923</v>
      </c>
      <c r="B43" s="58" t="s">
        <v>1486</v>
      </c>
      <c r="C43" s="58" t="s">
        <v>3</v>
      </c>
      <c r="D43" s="58" t="s">
        <v>155</v>
      </c>
      <c r="E43" s="58" t="s">
        <v>133</v>
      </c>
      <c r="F43" s="58">
        <v>100</v>
      </c>
      <c r="G43" s="58">
        <v>200</v>
      </c>
      <c r="H43" s="58">
        <v>3000</v>
      </c>
      <c r="I43" s="58">
        <v>4</v>
      </c>
      <c r="J43" s="58">
        <v>1E-3</v>
      </c>
      <c r="K43" s="58">
        <v>1.25</v>
      </c>
      <c r="L43" s="58">
        <v>150</v>
      </c>
      <c r="M43" s="58">
        <v>5.0000000000000001E-3</v>
      </c>
      <c r="N43" s="58">
        <v>75</v>
      </c>
      <c r="O43" s="58">
        <v>2</v>
      </c>
      <c r="P43" s="58" t="s">
        <v>1476</v>
      </c>
      <c r="Q43" s="58"/>
      <c r="R43" s="58"/>
      <c r="S43" s="58"/>
      <c r="T43" s="58"/>
      <c r="U43" s="58"/>
      <c r="V43" s="58"/>
      <c r="W43" s="58"/>
      <c r="X43" s="58"/>
      <c r="Y43" s="58"/>
      <c r="Z43" s="58"/>
    </row>
    <row r="44" spans="1:26" ht="14.25" customHeight="1">
      <c r="A44" s="59" t="s">
        <v>2924</v>
      </c>
      <c r="B44" s="58" t="s">
        <v>316</v>
      </c>
      <c r="C44" s="58" t="s">
        <v>3</v>
      </c>
      <c r="D44" s="58" t="s">
        <v>155</v>
      </c>
      <c r="E44" s="58" t="s">
        <v>155</v>
      </c>
      <c r="F44" s="58">
        <v>100</v>
      </c>
      <c r="G44" s="58">
        <v>350</v>
      </c>
      <c r="H44" s="58">
        <v>6</v>
      </c>
      <c r="I44" s="58">
        <v>2</v>
      </c>
      <c r="J44" s="58">
        <v>1E-3</v>
      </c>
      <c r="K44" s="58">
        <v>0.85499999999999998</v>
      </c>
      <c r="L44" s="58">
        <v>10</v>
      </c>
      <c r="M44" s="58">
        <v>1</v>
      </c>
      <c r="N44" s="58">
        <v>75</v>
      </c>
      <c r="O44" s="58">
        <v>2</v>
      </c>
      <c r="P44" s="58" t="s">
        <v>1489</v>
      </c>
      <c r="Q44" s="58"/>
      <c r="R44" s="58"/>
      <c r="S44" s="58"/>
      <c r="T44" s="58"/>
      <c r="U44" s="58"/>
      <c r="V44" s="58"/>
      <c r="W44" s="58"/>
      <c r="X44" s="58"/>
      <c r="Y44" s="58"/>
      <c r="Z44" s="58"/>
    </row>
    <row r="45" spans="1:26" ht="14.25" customHeight="1">
      <c r="A45" s="59" t="s">
        <v>2925</v>
      </c>
      <c r="B45" s="58" t="s">
        <v>316</v>
      </c>
      <c r="C45" s="58" t="s">
        <v>3</v>
      </c>
      <c r="D45" s="58" t="s">
        <v>155</v>
      </c>
      <c r="E45" s="58" t="s">
        <v>133</v>
      </c>
      <c r="F45" s="58">
        <v>100</v>
      </c>
      <c r="G45" s="58">
        <v>350</v>
      </c>
      <c r="H45" s="58">
        <v>6</v>
      </c>
      <c r="I45" s="58">
        <v>2</v>
      </c>
      <c r="J45" s="58">
        <v>1E-3</v>
      </c>
      <c r="K45" s="58">
        <v>0.85499999999999998</v>
      </c>
      <c r="L45" s="58">
        <v>10</v>
      </c>
      <c r="M45" s="58">
        <v>1</v>
      </c>
      <c r="N45" s="58">
        <v>75</v>
      </c>
      <c r="O45" s="58">
        <v>2</v>
      </c>
      <c r="P45" s="58" t="s">
        <v>1489</v>
      </c>
      <c r="Q45" s="58"/>
      <c r="R45" s="58"/>
      <c r="S45" s="58"/>
      <c r="T45" s="58"/>
      <c r="U45" s="58"/>
      <c r="V45" s="58"/>
      <c r="W45" s="58"/>
      <c r="X45" s="58"/>
      <c r="Y45" s="58"/>
      <c r="Z45" s="58"/>
    </row>
    <row r="46" spans="1:26" ht="14.25" customHeight="1">
      <c r="A46" s="59" t="s">
        <v>2926</v>
      </c>
      <c r="B46" s="58" t="s">
        <v>1475</v>
      </c>
      <c r="C46" s="58" t="s">
        <v>3</v>
      </c>
      <c r="D46" s="58" t="s">
        <v>155</v>
      </c>
      <c r="E46" s="58" t="s">
        <v>155</v>
      </c>
      <c r="F46" s="58">
        <v>100</v>
      </c>
      <c r="G46" s="58">
        <v>200</v>
      </c>
      <c r="H46" s="58">
        <v>6</v>
      </c>
      <c r="I46" s="58">
        <v>4</v>
      </c>
      <c r="J46" s="58">
        <v>1E-3</v>
      </c>
      <c r="K46" s="58">
        <v>0.85499999999999998</v>
      </c>
      <c r="L46" s="58">
        <v>10</v>
      </c>
      <c r="M46" s="58">
        <v>1</v>
      </c>
      <c r="N46" s="58">
        <v>75</v>
      </c>
      <c r="O46" s="58">
        <v>2</v>
      </c>
      <c r="P46" s="58" t="s">
        <v>1476</v>
      </c>
      <c r="Q46" s="58"/>
      <c r="R46" s="58"/>
      <c r="S46" s="58"/>
      <c r="T46" s="58"/>
      <c r="U46" s="58"/>
      <c r="V46" s="58"/>
      <c r="W46" s="58"/>
      <c r="X46" s="58"/>
      <c r="Y46" s="58"/>
      <c r="Z46" s="58"/>
    </row>
    <row r="47" spans="1:26" ht="14.25" customHeight="1">
      <c r="A47" s="59" t="s">
        <v>2927</v>
      </c>
      <c r="B47" s="58" t="s">
        <v>1475</v>
      </c>
      <c r="C47" s="58" t="s">
        <v>3</v>
      </c>
      <c r="D47" s="58" t="s">
        <v>155</v>
      </c>
      <c r="E47" s="58" t="s">
        <v>133</v>
      </c>
      <c r="F47" s="58">
        <v>100</v>
      </c>
      <c r="G47" s="58">
        <v>200</v>
      </c>
      <c r="H47" s="58">
        <v>6</v>
      </c>
      <c r="I47" s="58">
        <v>4</v>
      </c>
      <c r="J47" s="58">
        <v>1E-3</v>
      </c>
      <c r="K47" s="58">
        <v>0.85499999999999998</v>
      </c>
      <c r="L47" s="58">
        <v>10</v>
      </c>
      <c r="M47" s="58">
        <v>1</v>
      </c>
      <c r="N47" s="58">
        <v>75</v>
      </c>
      <c r="O47" s="58">
        <v>2</v>
      </c>
      <c r="P47" s="58" t="s">
        <v>1476</v>
      </c>
      <c r="Q47" s="58"/>
      <c r="R47" s="58"/>
      <c r="S47" s="58"/>
      <c r="T47" s="58"/>
      <c r="U47" s="58"/>
      <c r="V47" s="58"/>
      <c r="W47" s="58"/>
      <c r="X47" s="58"/>
      <c r="Y47" s="58"/>
      <c r="Z47" s="58"/>
    </row>
    <row r="48" spans="1:26" ht="14.25" customHeight="1">
      <c r="A48" s="59" t="s">
        <v>2928</v>
      </c>
      <c r="B48" s="58" t="s">
        <v>324</v>
      </c>
      <c r="C48" s="58" t="s">
        <v>3</v>
      </c>
      <c r="D48" s="58" t="s">
        <v>155</v>
      </c>
      <c r="E48" s="58" t="s">
        <v>155</v>
      </c>
      <c r="F48" s="58">
        <v>100</v>
      </c>
      <c r="G48" s="58">
        <v>200</v>
      </c>
      <c r="H48" s="58">
        <v>4</v>
      </c>
      <c r="I48" s="58">
        <v>4</v>
      </c>
      <c r="J48" s="58">
        <v>1E-3</v>
      </c>
      <c r="K48" s="58">
        <v>1.25</v>
      </c>
      <c r="L48" s="58">
        <v>150</v>
      </c>
      <c r="M48" s="58">
        <v>2.5</v>
      </c>
      <c r="N48" s="58">
        <v>75</v>
      </c>
      <c r="O48" s="58">
        <v>1.5</v>
      </c>
      <c r="P48" s="58" t="s">
        <v>1642</v>
      </c>
      <c r="Q48" s="58"/>
      <c r="R48" s="58"/>
      <c r="S48" s="58"/>
      <c r="T48" s="58"/>
      <c r="U48" s="58"/>
      <c r="V48" s="58"/>
      <c r="W48" s="58"/>
      <c r="X48" s="58"/>
      <c r="Y48" s="58"/>
      <c r="Z48" s="58"/>
    </row>
    <row r="49" spans="1:26" ht="14.25" customHeight="1">
      <c r="A49" s="59" t="s">
        <v>2929</v>
      </c>
      <c r="B49" s="58" t="s">
        <v>324</v>
      </c>
      <c r="C49" s="58" t="s">
        <v>3</v>
      </c>
      <c r="D49" s="58" t="s">
        <v>155</v>
      </c>
      <c r="E49" s="58" t="s">
        <v>155</v>
      </c>
      <c r="F49" s="58">
        <v>100</v>
      </c>
      <c r="G49" s="58">
        <v>200</v>
      </c>
      <c r="H49" s="58">
        <v>4</v>
      </c>
      <c r="I49" s="58">
        <v>4</v>
      </c>
      <c r="J49" s="58">
        <v>1E-3</v>
      </c>
      <c r="K49" s="58">
        <v>1.25</v>
      </c>
      <c r="L49" s="58">
        <v>150</v>
      </c>
      <c r="M49" s="58">
        <v>2.5</v>
      </c>
      <c r="N49" s="58">
        <v>75</v>
      </c>
      <c r="O49" s="58">
        <v>1.5</v>
      </c>
      <c r="P49" s="58" t="s">
        <v>2930</v>
      </c>
      <c r="Q49" s="58"/>
      <c r="R49" s="58"/>
      <c r="S49" s="58"/>
      <c r="T49" s="58"/>
      <c r="U49" s="58"/>
      <c r="V49" s="58"/>
      <c r="W49" s="58"/>
      <c r="X49" s="58"/>
      <c r="Y49" s="58"/>
      <c r="Z49" s="58"/>
    </row>
    <row r="50" spans="1:26" ht="14.25" customHeight="1">
      <c r="A50" s="59" t="s">
        <v>2931</v>
      </c>
      <c r="B50" s="58" t="s">
        <v>324</v>
      </c>
      <c r="C50" s="58" t="s">
        <v>3</v>
      </c>
      <c r="D50" s="58" t="s">
        <v>155</v>
      </c>
      <c r="E50" s="58" t="s">
        <v>155</v>
      </c>
      <c r="F50" s="58">
        <v>100</v>
      </c>
      <c r="G50" s="58">
        <v>200</v>
      </c>
      <c r="H50" s="58">
        <v>4</v>
      </c>
      <c r="I50" s="58">
        <v>4</v>
      </c>
      <c r="J50" s="58">
        <v>1E-3</v>
      </c>
      <c r="K50" s="58">
        <v>1.25</v>
      </c>
      <c r="L50" s="58">
        <v>150</v>
      </c>
      <c r="M50" s="58">
        <v>2.5</v>
      </c>
      <c r="N50" s="58">
        <v>75</v>
      </c>
      <c r="O50" s="58">
        <v>1.5</v>
      </c>
      <c r="P50" s="58" t="s">
        <v>2921</v>
      </c>
      <c r="Q50" s="58"/>
      <c r="R50" s="58"/>
      <c r="S50" s="58"/>
      <c r="T50" s="58"/>
      <c r="U50" s="58"/>
      <c r="V50" s="58"/>
      <c r="W50" s="58"/>
      <c r="X50" s="58"/>
      <c r="Y50" s="58"/>
      <c r="Z50" s="58"/>
    </row>
    <row r="51" spans="1:26" ht="14.25" customHeight="1">
      <c r="A51" s="59" t="s">
        <v>2932</v>
      </c>
      <c r="B51" s="58" t="s">
        <v>324</v>
      </c>
      <c r="C51" s="58" t="s">
        <v>3</v>
      </c>
      <c r="D51" s="58" t="s">
        <v>155</v>
      </c>
      <c r="E51" s="58" t="s">
        <v>155</v>
      </c>
      <c r="F51" s="58">
        <v>100</v>
      </c>
      <c r="G51" s="58">
        <v>200</v>
      </c>
      <c r="H51" s="58">
        <v>4</v>
      </c>
      <c r="I51" s="58">
        <v>4</v>
      </c>
      <c r="J51" s="58">
        <v>1E-3</v>
      </c>
      <c r="K51" s="58">
        <v>1.25</v>
      </c>
      <c r="L51" s="58">
        <v>150</v>
      </c>
      <c r="M51" s="58">
        <v>2.5</v>
      </c>
      <c r="N51" s="58">
        <v>75</v>
      </c>
      <c r="O51" s="58">
        <v>1.5</v>
      </c>
      <c r="P51" s="58" t="s">
        <v>2933</v>
      </c>
      <c r="Q51" s="58"/>
      <c r="R51" s="58"/>
      <c r="S51" s="58"/>
      <c r="T51" s="58"/>
      <c r="U51" s="58"/>
      <c r="V51" s="58"/>
      <c r="W51" s="58"/>
      <c r="X51" s="58"/>
      <c r="Y51" s="58"/>
      <c r="Z51" s="58"/>
    </row>
    <row r="52" spans="1:26" ht="14.25" customHeight="1">
      <c r="A52" s="59" t="s">
        <v>2934</v>
      </c>
      <c r="B52" s="58" t="s">
        <v>324</v>
      </c>
      <c r="C52" s="58" t="s">
        <v>3</v>
      </c>
      <c r="D52" s="58" t="s">
        <v>155</v>
      </c>
      <c r="E52" s="58" t="s">
        <v>133</v>
      </c>
      <c r="F52" s="58">
        <v>100</v>
      </c>
      <c r="G52" s="58">
        <v>200</v>
      </c>
      <c r="H52" s="58">
        <v>4</v>
      </c>
      <c r="I52" s="58">
        <v>4</v>
      </c>
      <c r="J52" s="58">
        <v>1E-3</v>
      </c>
      <c r="K52" s="58">
        <v>1.25</v>
      </c>
      <c r="L52" s="58">
        <v>150</v>
      </c>
      <c r="M52" s="58">
        <v>2.5</v>
      </c>
      <c r="N52" s="58">
        <v>100</v>
      </c>
      <c r="O52" s="58">
        <v>1.5</v>
      </c>
      <c r="P52" s="58" t="s">
        <v>1642</v>
      </c>
      <c r="Q52" s="58"/>
      <c r="R52" s="58"/>
      <c r="S52" s="58"/>
      <c r="T52" s="58"/>
      <c r="U52" s="58"/>
      <c r="V52" s="58"/>
      <c r="W52" s="58"/>
      <c r="X52" s="58"/>
      <c r="Y52" s="58"/>
      <c r="Z52" s="58"/>
    </row>
    <row r="53" spans="1:26" ht="14.25" customHeight="1">
      <c r="A53" s="59" t="s">
        <v>2935</v>
      </c>
      <c r="B53" s="58" t="s">
        <v>324</v>
      </c>
      <c r="C53" s="58" t="s">
        <v>3</v>
      </c>
      <c r="D53" s="58" t="s">
        <v>155</v>
      </c>
      <c r="E53" s="58" t="s">
        <v>133</v>
      </c>
      <c r="F53" s="58">
        <v>100</v>
      </c>
      <c r="G53" s="58">
        <v>200</v>
      </c>
      <c r="H53" s="58">
        <v>4</v>
      </c>
      <c r="I53" s="58">
        <v>4</v>
      </c>
      <c r="J53" s="58">
        <v>1E-3</v>
      </c>
      <c r="K53" s="58">
        <v>1.25</v>
      </c>
      <c r="L53" s="58">
        <v>150</v>
      </c>
      <c r="M53" s="58">
        <v>2.5</v>
      </c>
      <c r="N53" s="58">
        <v>100</v>
      </c>
      <c r="O53" s="58">
        <v>1.5</v>
      </c>
      <c r="P53" s="58" t="s">
        <v>2930</v>
      </c>
      <c r="Q53" s="58"/>
      <c r="R53" s="58"/>
      <c r="S53" s="58"/>
      <c r="T53" s="58"/>
      <c r="U53" s="58"/>
      <c r="V53" s="58"/>
      <c r="W53" s="58"/>
      <c r="X53" s="58"/>
      <c r="Y53" s="58"/>
      <c r="Z53" s="58"/>
    </row>
    <row r="54" spans="1:26" ht="14.25" customHeight="1">
      <c r="A54" s="59" t="s">
        <v>2936</v>
      </c>
      <c r="B54" s="58" t="s">
        <v>324</v>
      </c>
      <c r="C54" s="58" t="s">
        <v>3</v>
      </c>
      <c r="D54" s="58" t="s">
        <v>155</v>
      </c>
      <c r="E54" s="58" t="s">
        <v>133</v>
      </c>
      <c r="F54" s="58">
        <v>100</v>
      </c>
      <c r="G54" s="58">
        <v>200</v>
      </c>
      <c r="H54" s="58">
        <v>4</v>
      </c>
      <c r="I54" s="58">
        <v>4</v>
      </c>
      <c r="J54" s="58">
        <v>1E-3</v>
      </c>
      <c r="K54" s="58">
        <v>1.25</v>
      </c>
      <c r="L54" s="58">
        <v>150</v>
      </c>
      <c r="M54" s="58">
        <v>2.5</v>
      </c>
      <c r="N54" s="58">
        <v>100</v>
      </c>
      <c r="O54" s="58">
        <v>1.5</v>
      </c>
      <c r="P54" s="58" t="s">
        <v>2921</v>
      </c>
      <c r="Q54" s="58"/>
      <c r="R54" s="58"/>
      <c r="S54" s="58"/>
      <c r="T54" s="58"/>
      <c r="U54" s="58"/>
      <c r="V54" s="58"/>
      <c r="W54" s="58"/>
      <c r="X54" s="58"/>
      <c r="Y54" s="58"/>
      <c r="Z54" s="58"/>
    </row>
    <row r="55" spans="1:26" ht="14.25" customHeight="1">
      <c r="A55" s="59" t="s">
        <v>2937</v>
      </c>
      <c r="B55" s="58" t="s">
        <v>324</v>
      </c>
      <c r="C55" s="58" t="s">
        <v>3</v>
      </c>
      <c r="D55" s="58" t="s">
        <v>155</v>
      </c>
      <c r="E55" s="58" t="s">
        <v>133</v>
      </c>
      <c r="F55" s="58">
        <v>100</v>
      </c>
      <c r="G55" s="58">
        <v>200</v>
      </c>
      <c r="H55" s="58">
        <v>4</v>
      </c>
      <c r="I55" s="58">
        <v>4</v>
      </c>
      <c r="J55" s="58">
        <v>1E-3</v>
      </c>
      <c r="K55" s="58">
        <v>1.25</v>
      </c>
      <c r="L55" s="58">
        <v>150</v>
      </c>
      <c r="M55" s="58">
        <v>2.5</v>
      </c>
      <c r="N55" s="58">
        <v>100</v>
      </c>
      <c r="O55" s="58">
        <v>1.5</v>
      </c>
      <c r="P55" s="58" t="s">
        <v>2933</v>
      </c>
      <c r="Q55" s="58"/>
      <c r="R55" s="58"/>
      <c r="S55" s="58"/>
      <c r="T55" s="58"/>
      <c r="U55" s="58"/>
      <c r="V55" s="58"/>
      <c r="W55" s="58"/>
      <c r="X55" s="58"/>
      <c r="Y55" s="58"/>
      <c r="Z55" s="58"/>
    </row>
    <row r="56" spans="1:26" ht="14.25" customHeight="1">
      <c r="A56" s="59" t="s">
        <v>2938</v>
      </c>
      <c r="B56" s="58" t="s">
        <v>448</v>
      </c>
      <c r="C56" s="58" t="s">
        <v>3</v>
      </c>
      <c r="D56" s="58" t="s">
        <v>155</v>
      </c>
      <c r="E56" s="58" t="s">
        <v>155</v>
      </c>
      <c r="F56" s="58">
        <v>100</v>
      </c>
      <c r="G56" s="58">
        <v>200</v>
      </c>
      <c r="H56" s="58">
        <v>4</v>
      </c>
      <c r="I56" s="58">
        <v>4</v>
      </c>
      <c r="J56" s="58">
        <v>1E-3</v>
      </c>
      <c r="K56" s="58">
        <v>1.25</v>
      </c>
      <c r="L56" s="58">
        <v>150</v>
      </c>
      <c r="M56" s="58">
        <v>2.5</v>
      </c>
      <c r="N56" s="58">
        <v>75</v>
      </c>
      <c r="O56" s="58">
        <v>1.5</v>
      </c>
      <c r="P56" s="58" t="s">
        <v>2939</v>
      </c>
      <c r="Q56" s="58"/>
      <c r="R56" s="58"/>
      <c r="S56" s="58"/>
      <c r="T56" s="58"/>
      <c r="U56" s="58"/>
      <c r="V56" s="58"/>
      <c r="W56" s="58"/>
      <c r="X56" s="58"/>
      <c r="Y56" s="58"/>
      <c r="Z56" s="58"/>
    </row>
    <row r="57" spans="1:26" ht="14.25" customHeight="1">
      <c r="A57" s="59" t="s">
        <v>2940</v>
      </c>
      <c r="B57" s="58" t="s">
        <v>312</v>
      </c>
      <c r="C57" s="58" t="s">
        <v>3</v>
      </c>
      <c r="D57" s="58" t="s">
        <v>155</v>
      </c>
      <c r="E57" s="58" t="s">
        <v>133</v>
      </c>
      <c r="F57" s="58">
        <v>100</v>
      </c>
      <c r="G57" s="58">
        <v>200</v>
      </c>
      <c r="H57" s="58">
        <v>6</v>
      </c>
      <c r="I57" s="58">
        <v>4</v>
      </c>
      <c r="J57" s="58">
        <v>1E-3</v>
      </c>
      <c r="K57" s="58">
        <v>0.85499999999999998</v>
      </c>
      <c r="L57" s="58">
        <v>10</v>
      </c>
      <c r="M57" s="58">
        <v>1</v>
      </c>
      <c r="N57" s="58">
        <v>75</v>
      </c>
      <c r="O57" s="58">
        <v>2</v>
      </c>
      <c r="P57" s="58" t="s">
        <v>1489</v>
      </c>
      <c r="Q57" s="58"/>
      <c r="R57" s="58"/>
      <c r="S57" s="58"/>
      <c r="T57" s="58"/>
      <c r="U57" s="58"/>
      <c r="V57" s="58"/>
      <c r="W57" s="58"/>
      <c r="X57" s="58"/>
      <c r="Y57" s="58"/>
      <c r="Z57" s="58"/>
    </row>
    <row r="58" spans="1:26" ht="14.25" customHeight="1">
      <c r="A58" s="59" t="s">
        <v>2941</v>
      </c>
      <c r="B58" s="58" t="s">
        <v>1486</v>
      </c>
      <c r="C58" s="58" t="s">
        <v>3</v>
      </c>
      <c r="D58" s="58" t="s">
        <v>155</v>
      </c>
      <c r="E58" s="58" t="s">
        <v>155</v>
      </c>
      <c r="F58" s="58">
        <v>100</v>
      </c>
      <c r="G58" s="58">
        <v>400</v>
      </c>
      <c r="H58" s="58">
        <v>4</v>
      </c>
      <c r="I58" s="58">
        <v>4</v>
      </c>
      <c r="J58" s="58">
        <v>1E-3</v>
      </c>
      <c r="K58" s="58">
        <v>1.25</v>
      </c>
      <c r="L58" s="58">
        <v>150</v>
      </c>
      <c r="M58" s="58">
        <v>0.5</v>
      </c>
      <c r="N58" s="58">
        <v>100</v>
      </c>
      <c r="O58" s="58">
        <v>1.5</v>
      </c>
      <c r="P58" s="58" t="s">
        <v>1476</v>
      </c>
      <c r="Q58" s="58"/>
      <c r="R58" s="58"/>
      <c r="S58" s="58"/>
      <c r="T58" s="58"/>
      <c r="U58" s="58"/>
      <c r="V58" s="58"/>
      <c r="W58" s="58"/>
      <c r="X58" s="58"/>
      <c r="Y58" s="58"/>
      <c r="Z58" s="58"/>
    </row>
    <row r="59" spans="1:26" ht="14.25" customHeight="1">
      <c r="A59" s="59" t="s">
        <v>2942</v>
      </c>
      <c r="B59" s="58" t="s">
        <v>1486</v>
      </c>
      <c r="C59" s="58" t="s">
        <v>3</v>
      </c>
      <c r="D59" s="58" t="s">
        <v>155</v>
      </c>
      <c r="E59" s="58" t="s">
        <v>133</v>
      </c>
      <c r="F59" s="58">
        <v>100</v>
      </c>
      <c r="G59" s="58">
        <v>400</v>
      </c>
      <c r="H59" s="58">
        <v>4</v>
      </c>
      <c r="I59" s="58">
        <v>4</v>
      </c>
      <c r="J59" s="58">
        <v>1E-3</v>
      </c>
      <c r="K59" s="58">
        <v>1.25</v>
      </c>
      <c r="L59" s="58">
        <v>150</v>
      </c>
      <c r="M59" s="58">
        <v>0.5</v>
      </c>
      <c r="N59" s="58">
        <v>100</v>
      </c>
      <c r="O59" s="58">
        <v>1.5</v>
      </c>
      <c r="P59" s="58" t="s">
        <v>1476</v>
      </c>
      <c r="Q59" s="58"/>
      <c r="R59" s="58"/>
      <c r="S59" s="58"/>
      <c r="T59" s="58"/>
      <c r="U59" s="58"/>
      <c r="V59" s="58"/>
      <c r="W59" s="58"/>
      <c r="X59" s="58"/>
      <c r="Y59" s="58"/>
      <c r="Z59" s="58"/>
    </row>
    <row r="60" spans="1:26" ht="14.25" customHeight="1">
      <c r="A60" s="59" t="s">
        <v>2943</v>
      </c>
      <c r="B60" s="58" t="s">
        <v>154</v>
      </c>
      <c r="C60" s="58" t="s">
        <v>3</v>
      </c>
      <c r="D60" s="58" t="s">
        <v>155</v>
      </c>
      <c r="E60" s="58" t="s">
        <v>155</v>
      </c>
      <c r="F60" s="58">
        <v>100</v>
      </c>
      <c r="G60" s="58">
        <v>350</v>
      </c>
      <c r="H60" s="58">
        <v>6</v>
      </c>
      <c r="I60" s="58">
        <v>4</v>
      </c>
      <c r="J60" s="58">
        <v>1E-3</v>
      </c>
      <c r="K60" s="58">
        <v>0.85499999999999998</v>
      </c>
      <c r="L60" s="58">
        <v>10</v>
      </c>
      <c r="M60" s="58">
        <v>1</v>
      </c>
      <c r="N60" s="58">
        <v>75</v>
      </c>
      <c r="O60" s="58">
        <v>2</v>
      </c>
      <c r="P60" s="58" t="s">
        <v>1476</v>
      </c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 ht="14.25" customHeight="1">
      <c r="A61" s="59" t="s">
        <v>2944</v>
      </c>
      <c r="B61" s="58" t="s">
        <v>312</v>
      </c>
      <c r="C61" s="58" t="s">
        <v>3</v>
      </c>
      <c r="D61" s="58" t="s">
        <v>155</v>
      </c>
      <c r="E61" s="58" t="s">
        <v>155</v>
      </c>
      <c r="F61" s="58">
        <v>100</v>
      </c>
      <c r="G61" s="58">
        <v>200</v>
      </c>
      <c r="H61" s="58">
        <v>3000</v>
      </c>
      <c r="I61" s="58">
        <v>4</v>
      </c>
      <c r="J61" s="58">
        <v>1E-3</v>
      </c>
      <c r="K61" s="58">
        <v>1.25</v>
      </c>
      <c r="L61" s="58">
        <v>150</v>
      </c>
      <c r="M61" s="58">
        <v>5.0000000000000001E-3</v>
      </c>
      <c r="N61" s="58">
        <v>75</v>
      </c>
      <c r="O61" s="58">
        <v>2</v>
      </c>
      <c r="P61" s="58" t="s">
        <v>1500</v>
      </c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 ht="14.25" customHeight="1">
      <c r="A62" s="59" t="s">
        <v>2945</v>
      </c>
      <c r="B62" s="58" t="s">
        <v>312</v>
      </c>
      <c r="C62" s="58" t="s">
        <v>3</v>
      </c>
      <c r="D62" s="58" t="s">
        <v>155</v>
      </c>
      <c r="E62" s="58" t="s">
        <v>155</v>
      </c>
      <c r="F62" s="58">
        <v>100</v>
      </c>
      <c r="G62" s="58">
        <v>200</v>
      </c>
      <c r="H62" s="58">
        <v>3000</v>
      </c>
      <c r="I62" s="58">
        <v>4</v>
      </c>
      <c r="J62" s="58">
        <v>1E-3</v>
      </c>
      <c r="K62" s="58">
        <v>1.25</v>
      </c>
      <c r="L62" s="58">
        <v>150</v>
      </c>
      <c r="M62" s="58">
        <v>5.0000000000000001E-3</v>
      </c>
      <c r="N62" s="58">
        <v>75</v>
      </c>
      <c r="O62" s="58">
        <v>2</v>
      </c>
      <c r="P62" s="58" t="s">
        <v>1508</v>
      </c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 ht="14.25" customHeight="1">
      <c r="A63" s="59" t="s">
        <v>2946</v>
      </c>
      <c r="B63" s="58" t="s">
        <v>312</v>
      </c>
      <c r="C63" s="58" t="s">
        <v>3</v>
      </c>
      <c r="D63" s="58" t="s">
        <v>155</v>
      </c>
      <c r="E63" s="58" t="s">
        <v>133</v>
      </c>
      <c r="F63" s="58">
        <v>100</v>
      </c>
      <c r="G63" s="58">
        <v>200</v>
      </c>
      <c r="H63" s="58">
        <v>3000</v>
      </c>
      <c r="I63" s="58">
        <v>4</v>
      </c>
      <c r="J63" s="58">
        <v>1E-3</v>
      </c>
      <c r="K63" s="58">
        <v>1.25</v>
      </c>
      <c r="L63" s="58">
        <v>150</v>
      </c>
      <c r="M63" s="58">
        <v>5.0000000000000001E-3</v>
      </c>
      <c r="N63" s="58">
        <v>75</v>
      </c>
      <c r="O63" s="58">
        <v>2</v>
      </c>
      <c r="P63" s="58" t="s">
        <v>1508</v>
      </c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 ht="14.25" customHeight="1">
      <c r="A64" s="59" t="s">
        <v>2947</v>
      </c>
      <c r="B64" s="58" t="s">
        <v>448</v>
      </c>
      <c r="C64" s="58" t="s">
        <v>3</v>
      </c>
      <c r="D64" s="58" t="s">
        <v>155</v>
      </c>
      <c r="E64" s="58" t="s">
        <v>155</v>
      </c>
      <c r="F64" s="58">
        <v>100</v>
      </c>
      <c r="G64" s="58">
        <v>200</v>
      </c>
      <c r="H64" s="58">
        <v>3000</v>
      </c>
      <c r="I64" s="58">
        <v>2</v>
      </c>
      <c r="J64" s="58">
        <v>1E-3</v>
      </c>
      <c r="K64" s="58">
        <v>1.25</v>
      </c>
      <c r="L64" s="58">
        <v>150</v>
      </c>
      <c r="M64" s="58">
        <v>5.0000000000000001E-3</v>
      </c>
      <c r="N64" s="58">
        <v>75</v>
      </c>
      <c r="O64" s="58">
        <v>2</v>
      </c>
      <c r="P64" s="58" t="s">
        <v>2921</v>
      </c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spans="1:26" ht="14.25" customHeight="1">
      <c r="A65" s="59" t="s">
        <v>2948</v>
      </c>
      <c r="B65" s="58" t="s">
        <v>448</v>
      </c>
      <c r="C65" s="58" t="s">
        <v>3</v>
      </c>
      <c r="D65" s="58" t="s">
        <v>155</v>
      </c>
      <c r="E65" s="58" t="s">
        <v>155</v>
      </c>
      <c r="F65" s="58">
        <v>100</v>
      </c>
      <c r="G65" s="58">
        <v>200</v>
      </c>
      <c r="H65" s="58">
        <v>4</v>
      </c>
      <c r="I65" s="58">
        <v>4</v>
      </c>
      <c r="J65" s="58">
        <v>1E-3</v>
      </c>
      <c r="K65" s="58">
        <v>1.25</v>
      </c>
      <c r="L65" s="58">
        <v>150</v>
      </c>
      <c r="M65" s="58">
        <v>2.5</v>
      </c>
      <c r="N65" s="58">
        <v>75</v>
      </c>
      <c r="O65" s="58">
        <v>1.5</v>
      </c>
      <c r="P65" s="58" t="s">
        <v>2921</v>
      </c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spans="1:26" ht="14.25" customHeight="1">
      <c r="A66" s="59" t="s">
        <v>2949</v>
      </c>
      <c r="B66" s="58" t="s">
        <v>448</v>
      </c>
      <c r="C66" s="58" t="s">
        <v>3</v>
      </c>
      <c r="D66" s="58" t="s">
        <v>155</v>
      </c>
      <c r="E66" s="58" t="s">
        <v>133</v>
      </c>
      <c r="F66" s="58">
        <v>100</v>
      </c>
      <c r="G66" s="58">
        <v>200</v>
      </c>
      <c r="H66" s="58">
        <v>4</v>
      </c>
      <c r="I66" s="58">
        <v>4</v>
      </c>
      <c r="J66" s="58">
        <v>1E-3</v>
      </c>
      <c r="K66" s="58">
        <v>1.25</v>
      </c>
      <c r="L66" s="58">
        <v>150</v>
      </c>
      <c r="M66" s="58">
        <v>2.5</v>
      </c>
      <c r="N66" s="58">
        <v>75</v>
      </c>
      <c r="O66" s="58">
        <v>1.5</v>
      </c>
      <c r="P66" s="58" t="s">
        <v>2921</v>
      </c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 ht="14.25" customHeight="1">
      <c r="A67" s="59" t="s">
        <v>2950</v>
      </c>
      <c r="B67" s="58" t="s">
        <v>316</v>
      </c>
      <c r="C67" s="58" t="s">
        <v>3</v>
      </c>
      <c r="D67" s="58" t="s">
        <v>155</v>
      </c>
      <c r="E67" s="58" t="s">
        <v>155</v>
      </c>
      <c r="F67" s="58">
        <v>100</v>
      </c>
      <c r="G67" s="58">
        <v>250</v>
      </c>
      <c r="H67" s="58">
        <v>4</v>
      </c>
      <c r="I67" s="58">
        <v>4</v>
      </c>
      <c r="J67" s="58">
        <v>1E-3</v>
      </c>
      <c r="K67" s="58">
        <v>1.25</v>
      </c>
      <c r="L67" s="58">
        <v>150</v>
      </c>
      <c r="M67" s="58">
        <v>2.5</v>
      </c>
      <c r="N67" s="58">
        <v>75</v>
      </c>
      <c r="O67" s="58">
        <v>1.5</v>
      </c>
      <c r="P67" s="58" t="s">
        <v>2951</v>
      </c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 ht="14.25" customHeight="1">
      <c r="A68" s="59" t="s">
        <v>2952</v>
      </c>
      <c r="B68" s="58" t="s">
        <v>316</v>
      </c>
      <c r="C68" s="58" t="s">
        <v>3</v>
      </c>
      <c r="D68" s="58" t="s">
        <v>155</v>
      </c>
      <c r="E68" s="58" t="s">
        <v>155</v>
      </c>
      <c r="F68" s="58">
        <v>100</v>
      </c>
      <c r="G68" s="58">
        <v>250</v>
      </c>
      <c r="H68" s="58">
        <v>4</v>
      </c>
      <c r="I68" s="58">
        <v>4</v>
      </c>
      <c r="J68" s="58">
        <v>1E-3</v>
      </c>
      <c r="K68" s="58">
        <v>1.25</v>
      </c>
      <c r="L68" s="58">
        <v>150</v>
      </c>
      <c r="M68" s="58">
        <v>2.5</v>
      </c>
      <c r="N68" s="58">
        <v>75</v>
      </c>
      <c r="O68" s="58">
        <v>1.5</v>
      </c>
      <c r="P68" s="58" t="s">
        <v>1500</v>
      </c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 ht="14.25" customHeight="1">
      <c r="A69" s="59" t="s">
        <v>2953</v>
      </c>
      <c r="B69" s="58" t="s">
        <v>316</v>
      </c>
      <c r="C69" s="58" t="s">
        <v>3</v>
      </c>
      <c r="D69" s="58" t="s">
        <v>155</v>
      </c>
      <c r="E69" s="58" t="s">
        <v>155</v>
      </c>
      <c r="F69" s="58">
        <v>100</v>
      </c>
      <c r="G69" s="58">
        <v>250</v>
      </c>
      <c r="H69" s="58">
        <v>4</v>
      </c>
      <c r="I69" s="58">
        <v>4</v>
      </c>
      <c r="J69" s="58">
        <v>1E-3</v>
      </c>
      <c r="K69" s="58">
        <v>1.25</v>
      </c>
      <c r="L69" s="58">
        <v>150</v>
      </c>
      <c r="M69" s="58">
        <v>2.5</v>
      </c>
      <c r="N69" s="58">
        <v>75</v>
      </c>
      <c r="O69" s="58">
        <v>1.5</v>
      </c>
      <c r="P69" s="58" t="s">
        <v>1508</v>
      </c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 ht="14.25" customHeight="1">
      <c r="A70" s="59" t="s">
        <v>2954</v>
      </c>
      <c r="B70" s="58" t="s">
        <v>316</v>
      </c>
      <c r="C70" s="58" t="s">
        <v>3</v>
      </c>
      <c r="D70" s="58" t="s">
        <v>155</v>
      </c>
      <c r="E70" s="58" t="s">
        <v>155</v>
      </c>
      <c r="F70" s="58">
        <v>100</v>
      </c>
      <c r="G70" s="58">
        <v>250</v>
      </c>
      <c r="H70" s="58">
        <v>4</v>
      </c>
      <c r="I70" s="58">
        <v>4</v>
      </c>
      <c r="J70" s="58">
        <v>1E-3</v>
      </c>
      <c r="K70" s="58">
        <v>1.25</v>
      </c>
      <c r="L70" s="58">
        <v>150</v>
      </c>
      <c r="M70" s="58">
        <v>2.5</v>
      </c>
      <c r="N70" s="58">
        <v>75</v>
      </c>
      <c r="O70" s="58">
        <v>1.5</v>
      </c>
      <c r="P70" s="58" t="s">
        <v>1491</v>
      </c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 ht="14.25" customHeight="1">
      <c r="A71" s="59" t="s">
        <v>2955</v>
      </c>
      <c r="B71" s="58" t="s">
        <v>316</v>
      </c>
      <c r="C71" s="58" t="s">
        <v>3</v>
      </c>
      <c r="D71" s="58" t="s">
        <v>155</v>
      </c>
      <c r="E71" s="58" t="s">
        <v>133</v>
      </c>
      <c r="F71" s="58">
        <v>100</v>
      </c>
      <c r="G71" s="58">
        <v>250</v>
      </c>
      <c r="H71" s="58">
        <v>4</v>
      </c>
      <c r="I71" s="58">
        <v>4</v>
      </c>
      <c r="J71" s="58">
        <v>1E-3</v>
      </c>
      <c r="K71" s="58">
        <v>1.25</v>
      </c>
      <c r="L71" s="58">
        <v>150</v>
      </c>
      <c r="M71" s="58">
        <v>2.5</v>
      </c>
      <c r="N71" s="58">
        <v>75</v>
      </c>
      <c r="O71" s="58">
        <v>1.5</v>
      </c>
      <c r="P71" s="58" t="s">
        <v>2951</v>
      </c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 ht="14.25" customHeight="1">
      <c r="A72" s="59" t="s">
        <v>2956</v>
      </c>
      <c r="B72" s="58" t="s">
        <v>316</v>
      </c>
      <c r="C72" s="58" t="s">
        <v>3</v>
      </c>
      <c r="D72" s="58" t="s">
        <v>155</v>
      </c>
      <c r="E72" s="58" t="s">
        <v>133</v>
      </c>
      <c r="F72" s="58">
        <v>100</v>
      </c>
      <c r="G72" s="58">
        <v>250</v>
      </c>
      <c r="H72" s="58">
        <v>4</v>
      </c>
      <c r="I72" s="58">
        <v>4</v>
      </c>
      <c r="J72" s="58">
        <v>1E-3</v>
      </c>
      <c r="K72" s="58">
        <v>1.25</v>
      </c>
      <c r="L72" s="58">
        <v>150</v>
      </c>
      <c r="M72" s="58">
        <v>2.5</v>
      </c>
      <c r="N72" s="58">
        <v>75</v>
      </c>
      <c r="O72" s="58">
        <v>1.5</v>
      </c>
      <c r="P72" s="58" t="s">
        <v>1500</v>
      </c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 ht="14.25" customHeight="1">
      <c r="A73" s="59" t="s">
        <v>2957</v>
      </c>
      <c r="B73" s="58" t="s">
        <v>316</v>
      </c>
      <c r="C73" s="58" t="s">
        <v>3</v>
      </c>
      <c r="D73" s="58" t="s">
        <v>155</v>
      </c>
      <c r="E73" s="58" t="s">
        <v>133</v>
      </c>
      <c r="F73" s="58">
        <v>100</v>
      </c>
      <c r="G73" s="58">
        <v>250</v>
      </c>
      <c r="H73" s="58">
        <v>4</v>
      </c>
      <c r="I73" s="58">
        <v>4</v>
      </c>
      <c r="J73" s="58">
        <v>1E-3</v>
      </c>
      <c r="K73" s="58">
        <v>1.25</v>
      </c>
      <c r="L73" s="58">
        <v>150</v>
      </c>
      <c r="M73" s="58">
        <v>2.5</v>
      </c>
      <c r="N73" s="58">
        <v>75</v>
      </c>
      <c r="O73" s="58">
        <v>1.5</v>
      </c>
      <c r="P73" s="58" t="s">
        <v>1508</v>
      </c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 ht="14.25" customHeight="1">
      <c r="A74" s="59" t="s">
        <v>2958</v>
      </c>
      <c r="B74" s="58" t="s">
        <v>316</v>
      </c>
      <c r="C74" s="58" t="s">
        <v>3</v>
      </c>
      <c r="D74" s="58" t="s">
        <v>155</v>
      </c>
      <c r="E74" s="58" t="s">
        <v>133</v>
      </c>
      <c r="F74" s="58">
        <v>100</v>
      </c>
      <c r="G74" s="58">
        <v>250</v>
      </c>
      <c r="H74" s="58">
        <v>4</v>
      </c>
      <c r="I74" s="58">
        <v>4</v>
      </c>
      <c r="J74" s="58">
        <v>1E-3</v>
      </c>
      <c r="K74" s="58">
        <v>1.25</v>
      </c>
      <c r="L74" s="58">
        <v>150</v>
      </c>
      <c r="M74" s="58">
        <v>2.5</v>
      </c>
      <c r="N74" s="58">
        <v>75</v>
      </c>
      <c r="O74" s="58">
        <v>1.5</v>
      </c>
      <c r="P74" s="58" t="s">
        <v>1491</v>
      </c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 ht="14.25" customHeight="1">
      <c r="A75" s="59" t="s">
        <v>2959</v>
      </c>
      <c r="B75" s="58" t="s">
        <v>344</v>
      </c>
      <c r="C75" s="58" t="s">
        <v>3</v>
      </c>
      <c r="D75" s="58" t="s">
        <v>155</v>
      </c>
      <c r="E75" s="58" t="s">
        <v>155</v>
      </c>
      <c r="F75" s="58">
        <v>100</v>
      </c>
      <c r="G75" s="58">
        <v>200</v>
      </c>
      <c r="H75" s="58">
        <v>4</v>
      </c>
      <c r="I75" s="58">
        <v>4</v>
      </c>
      <c r="J75" s="58">
        <v>1E-3</v>
      </c>
      <c r="K75" s="58">
        <v>1.25</v>
      </c>
      <c r="L75" s="58">
        <v>150</v>
      </c>
      <c r="M75" s="58">
        <v>2.5</v>
      </c>
      <c r="N75" s="58">
        <v>75</v>
      </c>
      <c r="O75" s="58">
        <v>1.5</v>
      </c>
      <c r="P75" s="58" t="s">
        <v>2951</v>
      </c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 ht="14.25" customHeight="1">
      <c r="A76" s="59" t="s">
        <v>2960</v>
      </c>
      <c r="B76" s="58" t="s">
        <v>344</v>
      </c>
      <c r="C76" s="58" t="s">
        <v>3</v>
      </c>
      <c r="D76" s="58" t="s">
        <v>155</v>
      </c>
      <c r="E76" s="58" t="s">
        <v>155</v>
      </c>
      <c r="F76" s="58">
        <v>100</v>
      </c>
      <c r="G76" s="58">
        <v>200</v>
      </c>
      <c r="H76" s="58">
        <v>4</v>
      </c>
      <c r="I76" s="58">
        <v>4</v>
      </c>
      <c r="J76" s="58">
        <v>1E-3</v>
      </c>
      <c r="K76" s="58">
        <v>1.25</v>
      </c>
      <c r="L76" s="58">
        <v>150</v>
      </c>
      <c r="M76" s="58">
        <v>2.5</v>
      </c>
      <c r="N76" s="58">
        <v>75</v>
      </c>
      <c r="O76" s="58">
        <v>1.5</v>
      </c>
      <c r="P76" s="58" t="s">
        <v>1500</v>
      </c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 ht="14.25" customHeight="1">
      <c r="A77" s="59" t="s">
        <v>2961</v>
      </c>
      <c r="B77" s="58" t="s">
        <v>344</v>
      </c>
      <c r="C77" s="58" t="s">
        <v>3</v>
      </c>
      <c r="D77" s="58" t="s">
        <v>155</v>
      </c>
      <c r="E77" s="58" t="s">
        <v>155</v>
      </c>
      <c r="F77" s="58">
        <v>100</v>
      </c>
      <c r="G77" s="58">
        <v>200</v>
      </c>
      <c r="H77" s="58">
        <v>4</v>
      </c>
      <c r="I77" s="58">
        <v>4</v>
      </c>
      <c r="J77" s="58">
        <v>1E-3</v>
      </c>
      <c r="K77" s="58">
        <v>1.25</v>
      </c>
      <c r="L77" s="58">
        <v>150</v>
      </c>
      <c r="M77" s="58">
        <v>2.5</v>
      </c>
      <c r="N77" s="58">
        <v>75</v>
      </c>
      <c r="O77" s="58">
        <v>1.5</v>
      </c>
      <c r="P77" s="58" t="s">
        <v>1508</v>
      </c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 ht="14.25" customHeight="1">
      <c r="A78" s="59" t="s">
        <v>2962</v>
      </c>
      <c r="B78" s="58" t="s">
        <v>344</v>
      </c>
      <c r="C78" s="58" t="s">
        <v>3</v>
      </c>
      <c r="D78" s="58" t="s">
        <v>155</v>
      </c>
      <c r="E78" s="58" t="s">
        <v>155</v>
      </c>
      <c r="F78" s="58">
        <v>100</v>
      </c>
      <c r="G78" s="58">
        <v>200</v>
      </c>
      <c r="H78" s="58">
        <v>4</v>
      </c>
      <c r="I78" s="58">
        <v>4</v>
      </c>
      <c r="J78" s="58">
        <v>1E-3</v>
      </c>
      <c r="K78" s="58">
        <v>1.25</v>
      </c>
      <c r="L78" s="58">
        <v>150</v>
      </c>
      <c r="M78" s="58">
        <v>2.5</v>
      </c>
      <c r="N78" s="58">
        <v>75</v>
      </c>
      <c r="O78" s="58">
        <v>1.5</v>
      </c>
      <c r="P78" s="58" t="s">
        <v>1491</v>
      </c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spans="1:26" ht="14.25" customHeight="1">
      <c r="A79" s="59" t="s">
        <v>2963</v>
      </c>
      <c r="B79" s="58" t="s">
        <v>312</v>
      </c>
      <c r="C79" s="58" t="s">
        <v>3</v>
      </c>
      <c r="D79" s="58" t="s">
        <v>155</v>
      </c>
      <c r="E79" s="58" t="s">
        <v>155</v>
      </c>
      <c r="F79" s="58">
        <v>100</v>
      </c>
      <c r="G79" s="58">
        <v>200</v>
      </c>
      <c r="H79" s="58">
        <v>4</v>
      </c>
      <c r="I79" s="58">
        <v>4</v>
      </c>
      <c r="J79" s="58">
        <v>1E-3</v>
      </c>
      <c r="K79" s="58">
        <v>1.25</v>
      </c>
      <c r="L79" s="58">
        <v>150</v>
      </c>
      <c r="M79" s="58">
        <v>2.5</v>
      </c>
      <c r="N79" s="58">
        <v>75</v>
      </c>
      <c r="O79" s="58">
        <v>1.5</v>
      </c>
      <c r="P79" s="58" t="s">
        <v>2951</v>
      </c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spans="1:26" ht="14.25" customHeight="1">
      <c r="A80" s="59" t="s">
        <v>2964</v>
      </c>
      <c r="B80" s="58" t="s">
        <v>312</v>
      </c>
      <c r="C80" s="58" t="s">
        <v>3</v>
      </c>
      <c r="D80" s="58" t="s">
        <v>155</v>
      </c>
      <c r="E80" s="58" t="s">
        <v>155</v>
      </c>
      <c r="F80" s="58">
        <v>100</v>
      </c>
      <c r="G80" s="58">
        <v>200</v>
      </c>
      <c r="H80" s="58">
        <v>4</v>
      </c>
      <c r="I80" s="58">
        <v>4</v>
      </c>
      <c r="J80" s="58">
        <v>1E-3</v>
      </c>
      <c r="K80" s="58">
        <v>1.25</v>
      </c>
      <c r="L80" s="58">
        <v>150</v>
      </c>
      <c r="M80" s="58">
        <v>2.5</v>
      </c>
      <c r="N80" s="58">
        <v>75</v>
      </c>
      <c r="O80" s="58">
        <v>1.5</v>
      </c>
      <c r="P80" s="58" t="s">
        <v>1500</v>
      </c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spans="1:26" ht="14.25" customHeight="1">
      <c r="A81" s="59" t="s">
        <v>2965</v>
      </c>
      <c r="B81" s="58" t="s">
        <v>312</v>
      </c>
      <c r="C81" s="58" t="s">
        <v>3</v>
      </c>
      <c r="D81" s="58" t="s">
        <v>155</v>
      </c>
      <c r="E81" s="58" t="s">
        <v>155</v>
      </c>
      <c r="F81" s="58">
        <v>100</v>
      </c>
      <c r="G81" s="58">
        <v>200</v>
      </c>
      <c r="H81" s="58">
        <v>4</v>
      </c>
      <c r="I81" s="58">
        <v>4</v>
      </c>
      <c r="J81" s="58">
        <v>1E-3</v>
      </c>
      <c r="K81" s="58">
        <v>1.25</v>
      </c>
      <c r="L81" s="58">
        <v>150</v>
      </c>
      <c r="M81" s="58">
        <v>2.5</v>
      </c>
      <c r="N81" s="58">
        <v>75</v>
      </c>
      <c r="O81" s="58">
        <v>1.5</v>
      </c>
      <c r="P81" s="58" t="s">
        <v>1508</v>
      </c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spans="1:26" ht="14.25" customHeight="1">
      <c r="A82" s="59" t="s">
        <v>2966</v>
      </c>
      <c r="B82" s="58" t="s">
        <v>312</v>
      </c>
      <c r="C82" s="58" t="s">
        <v>3</v>
      </c>
      <c r="D82" s="58" t="s">
        <v>155</v>
      </c>
      <c r="E82" s="58" t="s">
        <v>155</v>
      </c>
      <c r="F82" s="58">
        <v>100</v>
      </c>
      <c r="G82" s="58">
        <v>200</v>
      </c>
      <c r="H82" s="58">
        <v>4</v>
      </c>
      <c r="I82" s="58">
        <v>4</v>
      </c>
      <c r="J82" s="58">
        <v>1E-3</v>
      </c>
      <c r="K82" s="58">
        <v>1.25</v>
      </c>
      <c r="L82" s="58">
        <v>150</v>
      </c>
      <c r="M82" s="58">
        <v>2.5</v>
      </c>
      <c r="N82" s="58">
        <v>75</v>
      </c>
      <c r="O82" s="58">
        <v>1.5</v>
      </c>
      <c r="P82" s="58" t="s">
        <v>1491</v>
      </c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spans="1:26" ht="14.25" customHeight="1">
      <c r="A83" s="59" t="s">
        <v>2967</v>
      </c>
      <c r="B83" s="58" t="s">
        <v>312</v>
      </c>
      <c r="C83" s="58" t="s">
        <v>3</v>
      </c>
      <c r="D83" s="58" t="s">
        <v>155</v>
      </c>
      <c r="E83" s="58" t="s">
        <v>133</v>
      </c>
      <c r="F83" s="58">
        <v>100</v>
      </c>
      <c r="G83" s="58">
        <v>200</v>
      </c>
      <c r="H83" s="58">
        <v>4</v>
      </c>
      <c r="I83" s="58">
        <v>4</v>
      </c>
      <c r="J83" s="58">
        <v>1E-3</v>
      </c>
      <c r="K83" s="58">
        <v>1.25</v>
      </c>
      <c r="L83" s="58">
        <v>150</v>
      </c>
      <c r="M83" s="58">
        <v>2.5</v>
      </c>
      <c r="N83" s="58">
        <v>75</v>
      </c>
      <c r="O83" s="58">
        <v>1.5</v>
      </c>
      <c r="P83" s="58" t="s">
        <v>2951</v>
      </c>
      <c r="Q83" s="58"/>
      <c r="R83" s="58"/>
      <c r="S83" s="58"/>
      <c r="T83" s="58"/>
      <c r="U83" s="58"/>
      <c r="V83" s="58"/>
      <c r="W83" s="58"/>
      <c r="X83" s="58"/>
      <c r="Y83" s="58"/>
      <c r="Z83" s="58"/>
    </row>
    <row r="84" spans="1:26" ht="14.25" customHeight="1">
      <c r="A84" s="59" t="s">
        <v>2968</v>
      </c>
      <c r="B84" s="58" t="s">
        <v>312</v>
      </c>
      <c r="C84" s="58" t="s">
        <v>3</v>
      </c>
      <c r="D84" s="58" t="s">
        <v>155</v>
      </c>
      <c r="E84" s="58" t="s">
        <v>133</v>
      </c>
      <c r="F84" s="58">
        <v>100</v>
      </c>
      <c r="G84" s="58">
        <v>200</v>
      </c>
      <c r="H84" s="58">
        <v>4</v>
      </c>
      <c r="I84" s="58">
        <v>4</v>
      </c>
      <c r="J84" s="58">
        <v>1E-3</v>
      </c>
      <c r="K84" s="58">
        <v>1.25</v>
      </c>
      <c r="L84" s="58">
        <v>150</v>
      </c>
      <c r="M84" s="58">
        <v>2.5</v>
      </c>
      <c r="N84" s="58">
        <v>75</v>
      </c>
      <c r="O84" s="58">
        <v>1.5</v>
      </c>
      <c r="P84" s="58" t="s">
        <v>1500</v>
      </c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spans="1:26" ht="14.25" customHeight="1">
      <c r="A85" s="59" t="s">
        <v>2969</v>
      </c>
      <c r="B85" s="58" t="s">
        <v>312</v>
      </c>
      <c r="C85" s="58" t="s">
        <v>3</v>
      </c>
      <c r="D85" s="58" t="s">
        <v>155</v>
      </c>
      <c r="E85" s="58" t="s">
        <v>133</v>
      </c>
      <c r="F85" s="58">
        <v>100</v>
      </c>
      <c r="G85" s="58">
        <v>200</v>
      </c>
      <c r="H85" s="58">
        <v>4</v>
      </c>
      <c r="I85" s="58">
        <v>4</v>
      </c>
      <c r="J85" s="58">
        <v>1E-3</v>
      </c>
      <c r="K85" s="58">
        <v>1.25</v>
      </c>
      <c r="L85" s="58">
        <v>150</v>
      </c>
      <c r="M85" s="58">
        <v>2.5</v>
      </c>
      <c r="N85" s="58">
        <v>75</v>
      </c>
      <c r="O85" s="58">
        <v>1.5</v>
      </c>
      <c r="P85" s="58" t="s">
        <v>1508</v>
      </c>
      <c r="Q85" s="58"/>
      <c r="R85" s="58"/>
      <c r="S85" s="58"/>
      <c r="T85" s="58"/>
      <c r="U85" s="58"/>
      <c r="V85" s="58"/>
      <c r="W85" s="58"/>
      <c r="X85" s="58"/>
      <c r="Y85" s="58"/>
      <c r="Z85" s="58"/>
    </row>
    <row r="86" spans="1:26" ht="14.25" customHeight="1">
      <c r="A86" s="59" t="s">
        <v>2970</v>
      </c>
      <c r="B86" s="58" t="s">
        <v>312</v>
      </c>
      <c r="C86" s="58" t="s">
        <v>3</v>
      </c>
      <c r="D86" s="58" t="s">
        <v>155</v>
      </c>
      <c r="E86" s="58" t="s">
        <v>133</v>
      </c>
      <c r="F86" s="58">
        <v>100</v>
      </c>
      <c r="G86" s="58">
        <v>200</v>
      </c>
      <c r="H86" s="58">
        <v>4</v>
      </c>
      <c r="I86" s="58">
        <v>4</v>
      </c>
      <c r="J86" s="58">
        <v>1E-3</v>
      </c>
      <c r="K86" s="58">
        <v>1.25</v>
      </c>
      <c r="L86" s="58">
        <v>150</v>
      </c>
      <c r="M86" s="58">
        <v>2.5</v>
      </c>
      <c r="N86" s="58">
        <v>75</v>
      </c>
      <c r="O86" s="58">
        <v>1.5</v>
      </c>
      <c r="P86" s="58" t="s">
        <v>1491</v>
      </c>
      <c r="Q86" s="58"/>
      <c r="R86" s="58"/>
      <c r="S86" s="58"/>
      <c r="T86" s="58"/>
      <c r="U86" s="58"/>
      <c r="V86" s="58"/>
      <c r="W86" s="58"/>
      <c r="X86" s="58"/>
      <c r="Y86" s="58"/>
      <c r="Z86" s="58"/>
    </row>
    <row r="87" spans="1:26" ht="14.25" customHeight="1">
      <c r="A87" s="59" t="s">
        <v>2971</v>
      </c>
      <c r="B87" s="58" t="s">
        <v>1612</v>
      </c>
      <c r="C87" s="58" t="s">
        <v>4</v>
      </c>
      <c r="D87" s="58" t="s">
        <v>155</v>
      </c>
      <c r="E87" s="58" t="s">
        <v>155</v>
      </c>
      <c r="F87" s="58">
        <v>100</v>
      </c>
      <c r="G87" s="58">
        <v>500</v>
      </c>
      <c r="H87" s="58">
        <v>4</v>
      </c>
      <c r="I87" s="58">
        <v>0.5</v>
      </c>
      <c r="J87" s="58">
        <v>1000</v>
      </c>
      <c r="K87" s="58">
        <v>1</v>
      </c>
      <c r="L87" s="58">
        <v>10</v>
      </c>
      <c r="M87" s="58">
        <v>5</v>
      </c>
      <c r="N87" s="58">
        <v>75</v>
      </c>
      <c r="O87" s="58">
        <v>4</v>
      </c>
      <c r="P87" s="58" t="s">
        <v>1476</v>
      </c>
      <c r="Q87" s="58"/>
      <c r="R87" s="58"/>
      <c r="S87" s="58"/>
      <c r="T87" s="58"/>
      <c r="U87" s="58"/>
      <c r="V87" s="58"/>
      <c r="W87" s="58"/>
      <c r="X87" s="58"/>
      <c r="Y87" s="58"/>
      <c r="Z87" s="58"/>
    </row>
    <row r="88" spans="1:26" ht="14.25" customHeight="1">
      <c r="A88" s="59" t="s">
        <v>2972</v>
      </c>
      <c r="B88" s="58" t="s">
        <v>1612</v>
      </c>
      <c r="C88" s="58" t="s">
        <v>4</v>
      </c>
      <c r="D88" s="58" t="s">
        <v>155</v>
      </c>
      <c r="E88" s="58" t="s">
        <v>155</v>
      </c>
      <c r="F88" s="58">
        <v>100</v>
      </c>
      <c r="G88" s="58">
        <v>500</v>
      </c>
      <c r="H88" s="58">
        <v>4</v>
      </c>
      <c r="I88" s="58">
        <v>0.5</v>
      </c>
      <c r="J88" s="58">
        <v>1000</v>
      </c>
      <c r="K88" s="58">
        <v>1</v>
      </c>
      <c r="L88" s="58">
        <v>100</v>
      </c>
      <c r="M88" s="58">
        <v>5</v>
      </c>
      <c r="N88" s="58">
        <v>75</v>
      </c>
      <c r="O88" s="58">
        <v>4</v>
      </c>
      <c r="P88" s="58" t="s">
        <v>1476</v>
      </c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spans="1:26" ht="14.25" customHeight="1">
      <c r="A89" s="59" t="s">
        <v>2973</v>
      </c>
      <c r="B89" s="58" t="s">
        <v>1612</v>
      </c>
      <c r="C89" s="58" t="s">
        <v>3</v>
      </c>
      <c r="D89" s="58" t="s">
        <v>155</v>
      </c>
      <c r="E89" s="58" t="s">
        <v>155</v>
      </c>
      <c r="F89" s="58">
        <v>100</v>
      </c>
      <c r="G89" s="58">
        <v>500</v>
      </c>
      <c r="H89" s="58">
        <v>4</v>
      </c>
      <c r="I89" s="58">
        <v>0.5</v>
      </c>
      <c r="J89" s="58">
        <v>1000</v>
      </c>
      <c r="K89" s="58">
        <v>1</v>
      </c>
      <c r="L89" s="58">
        <v>10</v>
      </c>
      <c r="M89" s="58">
        <v>5</v>
      </c>
      <c r="N89" s="58">
        <v>75</v>
      </c>
      <c r="O89" s="58">
        <v>4</v>
      </c>
      <c r="P89" s="58" t="s">
        <v>1476</v>
      </c>
      <c r="Q89" s="58"/>
      <c r="R89" s="58"/>
      <c r="S89" s="58"/>
      <c r="T89" s="58"/>
      <c r="U89" s="58"/>
      <c r="V89" s="58"/>
      <c r="W89" s="58"/>
      <c r="X89" s="58"/>
      <c r="Y89" s="58"/>
      <c r="Z89" s="58"/>
    </row>
    <row r="90" spans="1:26" ht="14.25" customHeight="1">
      <c r="A90" s="59" t="s">
        <v>2974</v>
      </c>
      <c r="B90" s="58" t="s">
        <v>1620</v>
      </c>
      <c r="C90" s="58" t="s">
        <v>4</v>
      </c>
      <c r="D90" s="58" t="s">
        <v>155</v>
      </c>
      <c r="E90" s="58" t="s">
        <v>155</v>
      </c>
      <c r="F90" s="58">
        <v>100</v>
      </c>
      <c r="G90" s="58">
        <v>500</v>
      </c>
      <c r="H90" s="58">
        <v>4</v>
      </c>
      <c r="I90" s="58">
        <v>0.5</v>
      </c>
      <c r="J90" s="58">
        <v>1000</v>
      </c>
      <c r="K90" s="58">
        <v>1</v>
      </c>
      <c r="L90" s="58">
        <v>10</v>
      </c>
      <c r="M90" s="58">
        <v>5</v>
      </c>
      <c r="N90" s="58">
        <v>75</v>
      </c>
      <c r="O90" s="58">
        <v>4</v>
      </c>
      <c r="P90" s="58" t="s">
        <v>1476</v>
      </c>
      <c r="Q90" s="58"/>
      <c r="R90" s="58"/>
      <c r="S90" s="58"/>
      <c r="T90" s="58"/>
      <c r="U90" s="58"/>
      <c r="V90" s="58"/>
      <c r="W90" s="58"/>
      <c r="X90" s="58"/>
      <c r="Y90" s="58"/>
      <c r="Z90" s="58"/>
    </row>
    <row r="91" spans="1:26" ht="14.25" customHeight="1">
      <c r="A91" s="59" t="s">
        <v>2975</v>
      </c>
      <c r="B91" s="58" t="s">
        <v>1620</v>
      </c>
      <c r="C91" s="58" t="s">
        <v>3</v>
      </c>
      <c r="D91" s="58" t="s">
        <v>155</v>
      </c>
      <c r="E91" s="58" t="s">
        <v>155</v>
      </c>
      <c r="F91" s="58">
        <v>100</v>
      </c>
      <c r="G91" s="58">
        <v>500</v>
      </c>
      <c r="H91" s="58">
        <v>4</v>
      </c>
      <c r="I91" s="58">
        <v>0.5</v>
      </c>
      <c r="J91" s="58">
        <v>1000</v>
      </c>
      <c r="K91" s="58">
        <v>1</v>
      </c>
      <c r="L91" s="58">
        <v>100</v>
      </c>
      <c r="M91" s="58">
        <v>5</v>
      </c>
      <c r="N91" s="58">
        <v>75</v>
      </c>
      <c r="O91" s="58">
        <v>4</v>
      </c>
      <c r="P91" s="58" t="s">
        <v>1476</v>
      </c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1:26" ht="14.25" customHeight="1">
      <c r="A92" s="59" t="s">
        <v>2976</v>
      </c>
      <c r="B92" s="58" t="s">
        <v>1616</v>
      </c>
      <c r="C92" s="58" t="s">
        <v>4</v>
      </c>
      <c r="D92" s="58" t="s">
        <v>155</v>
      </c>
      <c r="E92" s="58" t="s">
        <v>155</v>
      </c>
      <c r="F92" s="58">
        <v>100</v>
      </c>
      <c r="G92" s="58">
        <v>500</v>
      </c>
      <c r="H92" s="58">
        <v>4</v>
      </c>
      <c r="I92" s="58">
        <v>0.5</v>
      </c>
      <c r="J92" s="58">
        <v>1000</v>
      </c>
      <c r="K92" s="58">
        <v>1</v>
      </c>
      <c r="L92" s="58">
        <v>10</v>
      </c>
      <c r="M92" s="58">
        <v>5</v>
      </c>
      <c r="N92" s="58">
        <v>75</v>
      </c>
      <c r="O92" s="58">
        <v>4</v>
      </c>
      <c r="P92" s="58" t="s">
        <v>1476</v>
      </c>
      <c r="Q92" s="58"/>
      <c r="R92" s="58"/>
      <c r="S92" s="58"/>
      <c r="T92" s="58"/>
      <c r="U92" s="58"/>
      <c r="V92" s="58"/>
      <c r="W92" s="58"/>
      <c r="X92" s="58"/>
      <c r="Y92" s="58"/>
      <c r="Z92" s="58"/>
    </row>
    <row r="93" spans="1:26" ht="14.25" customHeight="1">
      <c r="A93" s="59" t="s">
        <v>2977</v>
      </c>
      <c r="B93" s="58" t="s">
        <v>1616</v>
      </c>
      <c r="C93" s="58" t="s">
        <v>4</v>
      </c>
      <c r="D93" s="58" t="s">
        <v>155</v>
      </c>
      <c r="E93" s="58" t="s">
        <v>155</v>
      </c>
      <c r="F93" s="58">
        <v>100</v>
      </c>
      <c r="G93" s="58">
        <v>500</v>
      </c>
      <c r="H93" s="58">
        <v>4</v>
      </c>
      <c r="I93" s="58">
        <v>0.5</v>
      </c>
      <c r="J93" s="58">
        <v>1000</v>
      </c>
      <c r="K93" s="58">
        <v>1</v>
      </c>
      <c r="L93" s="58">
        <v>100</v>
      </c>
      <c r="M93" s="58">
        <v>5</v>
      </c>
      <c r="N93" s="58">
        <v>75</v>
      </c>
      <c r="O93" s="58">
        <v>4</v>
      </c>
      <c r="P93" s="58" t="s">
        <v>1476</v>
      </c>
      <c r="Q93" s="58"/>
      <c r="R93" s="58"/>
      <c r="S93" s="58"/>
      <c r="T93" s="58"/>
      <c r="U93" s="58"/>
      <c r="V93" s="58"/>
      <c r="W93" s="58"/>
      <c r="X93" s="58"/>
      <c r="Y93" s="58"/>
      <c r="Z93" s="58"/>
    </row>
    <row r="94" spans="1:26" ht="14.25" customHeight="1">
      <c r="A94" s="59" t="s">
        <v>2978</v>
      </c>
      <c r="B94" s="58" t="s">
        <v>316</v>
      </c>
      <c r="C94" s="58" t="s">
        <v>3</v>
      </c>
      <c r="D94" s="58" t="s">
        <v>155</v>
      </c>
      <c r="E94" s="58" t="s">
        <v>155</v>
      </c>
      <c r="F94" s="58">
        <v>100</v>
      </c>
      <c r="G94" s="58">
        <v>250</v>
      </c>
      <c r="H94" s="58">
        <v>4</v>
      </c>
      <c r="I94" s="58">
        <v>4</v>
      </c>
      <c r="J94" s="58">
        <v>1E-3</v>
      </c>
      <c r="K94" s="58">
        <v>1.25</v>
      </c>
      <c r="L94" s="58">
        <v>150</v>
      </c>
      <c r="M94" s="58">
        <v>2.5</v>
      </c>
      <c r="N94" s="58">
        <v>75</v>
      </c>
      <c r="O94" s="58">
        <v>1.5</v>
      </c>
      <c r="P94" s="58" t="s">
        <v>1489</v>
      </c>
      <c r="Q94" s="58"/>
      <c r="R94" s="58"/>
      <c r="S94" s="58"/>
      <c r="T94" s="58"/>
      <c r="U94" s="58"/>
      <c r="V94" s="58"/>
      <c r="W94" s="58"/>
      <c r="X94" s="58"/>
      <c r="Y94" s="58"/>
      <c r="Z94" s="58"/>
    </row>
    <row r="95" spans="1:26" ht="14.25" customHeight="1">
      <c r="A95" s="59" t="s">
        <v>2979</v>
      </c>
      <c r="B95" s="58" t="s">
        <v>316</v>
      </c>
      <c r="C95" s="58" t="s">
        <v>3</v>
      </c>
      <c r="D95" s="58" t="s">
        <v>155</v>
      </c>
      <c r="E95" s="58" t="s">
        <v>155</v>
      </c>
      <c r="F95" s="58">
        <v>100</v>
      </c>
      <c r="G95" s="58">
        <v>250</v>
      </c>
      <c r="H95" s="58">
        <v>4</v>
      </c>
      <c r="I95" s="58">
        <v>4</v>
      </c>
      <c r="J95" s="58">
        <v>1E-3</v>
      </c>
      <c r="K95" s="58">
        <v>1</v>
      </c>
      <c r="L95" s="58">
        <v>100</v>
      </c>
      <c r="M95" s="58">
        <v>2.5</v>
      </c>
      <c r="N95" s="58">
        <v>75</v>
      </c>
      <c r="O95" s="58">
        <v>4</v>
      </c>
      <c r="P95" s="58" t="s">
        <v>1489</v>
      </c>
      <c r="Q95" s="58"/>
      <c r="R95" s="58"/>
      <c r="S95" s="58"/>
      <c r="T95" s="58"/>
      <c r="U95" s="58"/>
      <c r="V95" s="58"/>
      <c r="W95" s="58"/>
      <c r="X95" s="58"/>
      <c r="Y95" s="58"/>
      <c r="Z95" s="58"/>
    </row>
    <row r="96" spans="1:26" ht="14.25" customHeight="1">
      <c r="A96" s="59" t="s">
        <v>2980</v>
      </c>
      <c r="B96" s="58" t="s">
        <v>316</v>
      </c>
      <c r="C96" s="58" t="s">
        <v>3</v>
      </c>
      <c r="D96" s="58" t="s">
        <v>155</v>
      </c>
      <c r="E96" s="58" t="s">
        <v>133</v>
      </c>
      <c r="F96" s="58">
        <v>100</v>
      </c>
      <c r="G96" s="58">
        <v>250</v>
      </c>
      <c r="H96" s="58">
        <v>4</v>
      </c>
      <c r="I96" s="58">
        <v>4</v>
      </c>
      <c r="J96" s="58">
        <v>1E-3</v>
      </c>
      <c r="K96" s="58">
        <v>1.25</v>
      </c>
      <c r="L96" s="58">
        <v>150</v>
      </c>
      <c r="M96" s="58">
        <v>2.5</v>
      </c>
      <c r="N96" s="58">
        <v>75</v>
      </c>
      <c r="O96" s="58">
        <v>1.5</v>
      </c>
      <c r="P96" s="58" t="s">
        <v>1489</v>
      </c>
      <c r="Q96" s="58"/>
      <c r="R96" s="58"/>
      <c r="S96" s="58"/>
      <c r="T96" s="58"/>
      <c r="U96" s="58"/>
      <c r="V96" s="58"/>
      <c r="W96" s="58"/>
      <c r="X96" s="58"/>
      <c r="Y96" s="58"/>
      <c r="Z96" s="58"/>
    </row>
    <row r="97" spans="1:26" ht="14.25" customHeight="1">
      <c r="A97" s="59" t="s">
        <v>2981</v>
      </c>
      <c r="B97" s="58" t="s">
        <v>1475</v>
      </c>
      <c r="C97" s="58" t="s">
        <v>3</v>
      </c>
      <c r="D97" s="58" t="s">
        <v>155</v>
      </c>
      <c r="E97" s="58" t="s">
        <v>155</v>
      </c>
      <c r="F97" s="58">
        <v>100</v>
      </c>
      <c r="G97" s="58">
        <v>200</v>
      </c>
      <c r="H97" s="58">
        <v>4</v>
      </c>
      <c r="I97" s="58">
        <v>4</v>
      </c>
      <c r="J97" s="58">
        <v>1E-3</v>
      </c>
      <c r="K97" s="58">
        <v>1.25</v>
      </c>
      <c r="L97" s="58">
        <v>150</v>
      </c>
      <c r="M97" s="58">
        <v>2.5</v>
      </c>
      <c r="N97" s="58">
        <v>75</v>
      </c>
      <c r="O97" s="58">
        <v>1.5</v>
      </c>
      <c r="P97" s="58" t="s">
        <v>1476</v>
      </c>
      <c r="Q97" s="58"/>
      <c r="R97" s="58"/>
      <c r="S97" s="58"/>
      <c r="T97" s="58"/>
      <c r="U97" s="58"/>
      <c r="V97" s="58"/>
      <c r="W97" s="58"/>
      <c r="X97" s="58"/>
      <c r="Y97" s="58"/>
      <c r="Z97" s="58"/>
    </row>
    <row r="98" spans="1:26" ht="14.25" customHeight="1">
      <c r="A98" s="59" t="s">
        <v>2982</v>
      </c>
      <c r="B98" s="58" t="s">
        <v>1475</v>
      </c>
      <c r="C98" s="58" t="s">
        <v>3</v>
      </c>
      <c r="D98" s="58" t="s">
        <v>155</v>
      </c>
      <c r="E98" s="58" t="s">
        <v>133</v>
      </c>
      <c r="F98" s="58">
        <v>100</v>
      </c>
      <c r="G98" s="58">
        <v>200</v>
      </c>
      <c r="H98" s="58">
        <v>4</v>
      </c>
      <c r="I98" s="58">
        <v>4</v>
      </c>
      <c r="J98" s="58">
        <v>1E-3</v>
      </c>
      <c r="K98" s="58">
        <v>1.25</v>
      </c>
      <c r="L98" s="58">
        <v>150</v>
      </c>
      <c r="M98" s="58">
        <v>2.5</v>
      </c>
      <c r="N98" s="58">
        <v>75</v>
      </c>
      <c r="O98" s="58">
        <v>1.5</v>
      </c>
      <c r="P98" s="58" t="s">
        <v>1476</v>
      </c>
      <c r="Q98" s="58"/>
      <c r="R98" s="58"/>
      <c r="S98" s="58"/>
      <c r="T98" s="58"/>
      <c r="U98" s="58"/>
      <c r="V98" s="58"/>
      <c r="W98" s="58"/>
      <c r="X98" s="58"/>
      <c r="Y98" s="58"/>
      <c r="Z98" s="58"/>
    </row>
    <row r="99" spans="1:26" ht="14.25" customHeight="1">
      <c r="A99" s="59" t="s">
        <v>2983</v>
      </c>
      <c r="B99" s="58" t="s">
        <v>312</v>
      </c>
      <c r="C99" s="58" t="s">
        <v>3</v>
      </c>
      <c r="D99" s="58" t="s">
        <v>155</v>
      </c>
      <c r="E99" s="58" t="s">
        <v>155</v>
      </c>
      <c r="F99" s="58">
        <v>100</v>
      </c>
      <c r="G99" s="58">
        <v>200</v>
      </c>
      <c r="H99" s="58">
        <v>6</v>
      </c>
      <c r="I99" s="58">
        <v>4</v>
      </c>
      <c r="J99" s="58">
        <v>1E-3</v>
      </c>
      <c r="K99" s="58">
        <v>0.85499999999999998</v>
      </c>
      <c r="L99" s="58">
        <v>10</v>
      </c>
      <c r="M99" s="58">
        <v>1</v>
      </c>
      <c r="N99" s="58">
        <v>75</v>
      </c>
      <c r="O99" s="58">
        <v>2</v>
      </c>
      <c r="P99" s="58" t="s">
        <v>1489</v>
      </c>
      <c r="Q99" s="58"/>
      <c r="R99" s="58"/>
      <c r="S99" s="58"/>
      <c r="T99" s="58"/>
      <c r="U99" s="58"/>
      <c r="V99" s="58"/>
      <c r="W99" s="58"/>
      <c r="X99" s="58"/>
      <c r="Y99" s="58"/>
      <c r="Z99" s="58"/>
    </row>
    <row r="100" spans="1:26" ht="14.25" customHeight="1">
      <c r="A100" s="59" t="s">
        <v>2984</v>
      </c>
      <c r="B100" s="58" t="s">
        <v>312</v>
      </c>
      <c r="C100" s="58" t="s">
        <v>3</v>
      </c>
      <c r="D100" s="58" t="s">
        <v>155</v>
      </c>
      <c r="E100" s="58" t="s">
        <v>155</v>
      </c>
      <c r="F100" s="58">
        <v>100</v>
      </c>
      <c r="G100" s="58">
        <v>200</v>
      </c>
      <c r="H100" s="58">
        <v>4</v>
      </c>
      <c r="I100" s="58">
        <v>4</v>
      </c>
      <c r="J100" s="58">
        <v>1E-3</v>
      </c>
      <c r="K100" s="58">
        <v>1.25</v>
      </c>
      <c r="L100" s="58">
        <v>150</v>
      </c>
      <c r="M100" s="58">
        <v>2.5</v>
      </c>
      <c r="N100" s="58">
        <v>75</v>
      </c>
      <c r="O100" s="58">
        <v>1.5</v>
      </c>
      <c r="P100" s="58" t="s">
        <v>1489</v>
      </c>
      <c r="Q100" s="58"/>
      <c r="R100" s="58"/>
      <c r="S100" s="58"/>
      <c r="T100" s="58"/>
      <c r="U100" s="58"/>
      <c r="V100" s="58"/>
      <c r="W100" s="58"/>
      <c r="X100" s="58"/>
      <c r="Y100" s="58"/>
      <c r="Z100" s="58"/>
    </row>
    <row r="101" spans="1:26" ht="14.25" customHeight="1">
      <c r="A101" s="59" t="s">
        <v>2985</v>
      </c>
      <c r="B101" s="58" t="s">
        <v>312</v>
      </c>
      <c r="C101" s="58" t="s">
        <v>3</v>
      </c>
      <c r="D101" s="58" t="s">
        <v>155</v>
      </c>
      <c r="E101" s="58" t="s">
        <v>155</v>
      </c>
      <c r="F101" s="58">
        <v>100</v>
      </c>
      <c r="G101" s="58">
        <v>200</v>
      </c>
      <c r="H101" s="58">
        <v>4</v>
      </c>
      <c r="I101" s="58">
        <v>4</v>
      </c>
      <c r="J101" s="58">
        <v>1E-3</v>
      </c>
      <c r="K101" s="58">
        <v>1</v>
      </c>
      <c r="L101" s="58">
        <v>100</v>
      </c>
      <c r="M101" s="58">
        <v>2.5</v>
      </c>
      <c r="N101" s="58">
        <v>75</v>
      </c>
      <c r="O101" s="58">
        <v>4</v>
      </c>
      <c r="P101" s="58" t="s">
        <v>1489</v>
      </c>
      <c r="Q101" s="58"/>
      <c r="R101" s="58"/>
      <c r="S101" s="58"/>
      <c r="T101" s="58"/>
      <c r="U101" s="58"/>
      <c r="V101" s="58"/>
      <c r="W101" s="58"/>
      <c r="X101" s="58"/>
      <c r="Y101" s="58"/>
      <c r="Z101" s="58"/>
    </row>
    <row r="102" spans="1:26" ht="14.25" customHeight="1">
      <c r="A102" s="59" t="s">
        <v>2986</v>
      </c>
      <c r="B102" s="58" t="s">
        <v>324</v>
      </c>
      <c r="C102" s="58" t="s">
        <v>3</v>
      </c>
      <c r="D102" s="58" t="s">
        <v>155</v>
      </c>
      <c r="E102" s="58" t="s">
        <v>155</v>
      </c>
      <c r="F102" s="58">
        <v>100</v>
      </c>
      <c r="G102" s="58">
        <v>200</v>
      </c>
      <c r="H102" s="58">
        <v>4</v>
      </c>
      <c r="I102" s="58">
        <v>4</v>
      </c>
      <c r="J102" s="58">
        <v>1E-3</v>
      </c>
      <c r="K102" s="58">
        <v>1</v>
      </c>
      <c r="L102" s="58">
        <v>100</v>
      </c>
      <c r="M102" s="58">
        <v>2.5</v>
      </c>
      <c r="N102" s="58">
        <v>75</v>
      </c>
      <c r="O102" s="58">
        <v>4</v>
      </c>
      <c r="P102" s="58" t="s">
        <v>1642</v>
      </c>
      <c r="Q102" s="58"/>
      <c r="R102" s="58"/>
      <c r="S102" s="58"/>
      <c r="T102" s="58"/>
      <c r="U102" s="58"/>
      <c r="V102" s="58"/>
      <c r="W102" s="58"/>
      <c r="X102" s="58"/>
      <c r="Y102" s="58"/>
      <c r="Z102" s="58"/>
    </row>
    <row r="103" spans="1:26" ht="14.25" customHeight="1">
      <c r="A103" s="59" t="s">
        <v>2987</v>
      </c>
      <c r="B103" s="58" t="s">
        <v>316</v>
      </c>
      <c r="C103" s="58" t="s">
        <v>3</v>
      </c>
      <c r="D103" s="58" t="s">
        <v>155</v>
      </c>
      <c r="E103" s="58" t="s">
        <v>155</v>
      </c>
      <c r="F103" s="58">
        <v>100</v>
      </c>
      <c r="G103" s="58">
        <v>225</v>
      </c>
      <c r="H103" s="58">
        <v>4</v>
      </c>
      <c r="I103" s="58">
        <v>4</v>
      </c>
      <c r="J103" s="58">
        <v>1E-3</v>
      </c>
      <c r="K103" s="58">
        <v>1.1000000000000001</v>
      </c>
      <c r="L103" s="58">
        <v>100</v>
      </c>
      <c r="M103" s="58">
        <v>3</v>
      </c>
      <c r="N103" s="58">
        <v>100</v>
      </c>
      <c r="O103" s="58">
        <v>2</v>
      </c>
      <c r="P103" s="58" t="s">
        <v>1508</v>
      </c>
      <c r="Q103" s="58"/>
      <c r="R103" s="58"/>
      <c r="S103" s="58"/>
      <c r="T103" s="58"/>
      <c r="U103" s="58"/>
      <c r="V103" s="58"/>
      <c r="W103" s="58"/>
      <c r="X103" s="58"/>
      <c r="Y103" s="58"/>
      <c r="Z103" s="58"/>
    </row>
    <row r="104" spans="1:26" ht="14.25" customHeight="1">
      <c r="A104" s="59" t="s">
        <v>2988</v>
      </c>
      <c r="B104" s="58" t="s">
        <v>312</v>
      </c>
      <c r="C104" s="58" t="s">
        <v>3</v>
      </c>
      <c r="D104" s="58" t="s">
        <v>155</v>
      </c>
      <c r="E104" s="58" t="s">
        <v>155</v>
      </c>
      <c r="F104" s="58">
        <v>100</v>
      </c>
      <c r="G104" s="58">
        <v>200</v>
      </c>
      <c r="H104" s="58">
        <v>4</v>
      </c>
      <c r="I104" s="58">
        <v>4</v>
      </c>
      <c r="J104" s="58">
        <v>1E-3</v>
      </c>
      <c r="K104" s="58">
        <v>1.1000000000000001</v>
      </c>
      <c r="L104" s="58">
        <v>100</v>
      </c>
      <c r="M104" s="58">
        <v>3</v>
      </c>
      <c r="N104" s="58">
        <v>100</v>
      </c>
      <c r="O104" s="58">
        <v>2</v>
      </c>
      <c r="P104" s="58" t="s">
        <v>1508</v>
      </c>
      <c r="Q104" s="58"/>
      <c r="R104" s="58"/>
      <c r="S104" s="58"/>
      <c r="T104" s="58"/>
      <c r="U104" s="58"/>
      <c r="V104" s="58"/>
      <c r="W104" s="58"/>
      <c r="X104" s="58"/>
      <c r="Y104" s="58"/>
      <c r="Z104" s="58"/>
    </row>
    <row r="105" spans="1:26" ht="14.25" customHeight="1">
      <c r="A105" s="59" t="s">
        <v>2989</v>
      </c>
      <c r="B105" s="58" t="s">
        <v>316</v>
      </c>
      <c r="C105" s="58" t="s">
        <v>3</v>
      </c>
      <c r="D105" s="58" t="s">
        <v>155</v>
      </c>
      <c r="E105" s="58" t="s">
        <v>155</v>
      </c>
      <c r="F105" s="58">
        <v>100</v>
      </c>
      <c r="G105" s="58">
        <v>225</v>
      </c>
      <c r="H105" s="58">
        <v>4</v>
      </c>
      <c r="I105" s="58">
        <v>4</v>
      </c>
      <c r="J105" s="58">
        <v>1E-3</v>
      </c>
      <c r="K105" s="58">
        <v>1</v>
      </c>
      <c r="L105" s="58">
        <v>10</v>
      </c>
      <c r="M105" s="58">
        <v>5</v>
      </c>
      <c r="N105" s="58">
        <v>75</v>
      </c>
      <c r="O105" s="58">
        <v>4</v>
      </c>
      <c r="P105" s="58" t="s">
        <v>1489</v>
      </c>
      <c r="Q105" s="58"/>
      <c r="R105" s="58"/>
      <c r="S105" s="58"/>
      <c r="T105" s="58"/>
      <c r="U105" s="58"/>
      <c r="V105" s="58"/>
      <c r="W105" s="58"/>
      <c r="X105" s="58"/>
      <c r="Y105" s="58"/>
      <c r="Z105" s="58"/>
    </row>
    <row r="106" spans="1:26" ht="14.25" customHeight="1">
      <c r="A106" s="59" t="s">
        <v>2990</v>
      </c>
      <c r="B106" s="58" t="s">
        <v>1475</v>
      </c>
      <c r="C106" s="58" t="s">
        <v>3</v>
      </c>
      <c r="D106" s="58" t="s">
        <v>155</v>
      </c>
      <c r="E106" s="58" t="s">
        <v>155</v>
      </c>
      <c r="F106" s="58">
        <v>100</v>
      </c>
      <c r="G106" s="58">
        <v>200</v>
      </c>
      <c r="H106" s="58">
        <v>4</v>
      </c>
      <c r="I106" s="58">
        <v>4</v>
      </c>
      <c r="J106" s="58">
        <v>1E-3</v>
      </c>
      <c r="K106" s="58">
        <v>1</v>
      </c>
      <c r="L106" s="58">
        <v>10</v>
      </c>
      <c r="M106" s="58">
        <v>5</v>
      </c>
      <c r="N106" s="58">
        <v>75</v>
      </c>
      <c r="O106" s="58">
        <v>4</v>
      </c>
      <c r="P106" s="58" t="s">
        <v>1476</v>
      </c>
      <c r="Q106" s="58"/>
      <c r="R106" s="58"/>
      <c r="S106" s="58"/>
      <c r="T106" s="58"/>
      <c r="U106" s="58"/>
      <c r="V106" s="58"/>
      <c r="W106" s="58"/>
      <c r="X106" s="58"/>
      <c r="Y106" s="58"/>
      <c r="Z106" s="58"/>
    </row>
    <row r="107" spans="1:26" ht="14.25" customHeight="1">
      <c r="A107" s="59" t="s">
        <v>2991</v>
      </c>
      <c r="B107" s="58" t="s">
        <v>316</v>
      </c>
      <c r="C107" s="58" t="s">
        <v>3</v>
      </c>
      <c r="D107" s="58" t="s">
        <v>155</v>
      </c>
      <c r="E107" s="58" t="s">
        <v>155</v>
      </c>
      <c r="F107" s="58">
        <v>120</v>
      </c>
      <c r="G107" s="58">
        <v>350</v>
      </c>
      <c r="H107" s="58">
        <v>50</v>
      </c>
      <c r="I107" s="58">
        <v>2.5</v>
      </c>
      <c r="J107" s="58">
        <v>1E-3</v>
      </c>
      <c r="K107" s="58">
        <v>1</v>
      </c>
      <c r="L107" s="58">
        <v>100</v>
      </c>
      <c r="M107" s="58">
        <v>0.1</v>
      </c>
      <c r="N107" s="58">
        <v>100</v>
      </c>
      <c r="O107" s="58">
        <v>1.5</v>
      </c>
      <c r="P107" s="58" t="s">
        <v>1489</v>
      </c>
      <c r="Q107" s="58"/>
      <c r="R107" s="58"/>
      <c r="S107" s="58"/>
      <c r="T107" s="58"/>
      <c r="U107" s="58"/>
      <c r="V107" s="58"/>
      <c r="W107" s="58"/>
      <c r="X107" s="58"/>
      <c r="Y107" s="58"/>
      <c r="Z107" s="58"/>
    </row>
    <row r="108" spans="1:26" ht="14.25" customHeight="1">
      <c r="A108" s="59" t="s">
        <v>2992</v>
      </c>
      <c r="B108" s="58" t="s">
        <v>316</v>
      </c>
      <c r="C108" s="58" t="s">
        <v>3</v>
      </c>
      <c r="D108" s="58" t="s">
        <v>155</v>
      </c>
      <c r="E108" s="58" t="s">
        <v>133</v>
      </c>
      <c r="F108" s="58">
        <v>120</v>
      </c>
      <c r="G108" s="58">
        <v>350</v>
      </c>
      <c r="H108" s="58">
        <v>50</v>
      </c>
      <c r="I108" s="58">
        <v>2.5</v>
      </c>
      <c r="J108" s="58">
        <v>1E-3</v>
      </c>
      <c r="K108" s="58">
        <v>1</v>
      </c>
      <c r="L108" s="58">
        <v>100</v>
      </c>
      <c r="M108" s="58">
        <v>0.1</v>
      </c>
      <c r="N108" s="58">
        <v>100</v>
      </c>
      <c r="O108" s="58">
        <v>1.5</v>
      </c>
      <c r="P108" s="58" t="s">
        <v>1489</v>
      </c>
      <c r="Q108" s="58"/>
      <c r="R108" s="58"/>
      <c r="S108" s="58"/>
      <c r="T108" s="58"/>
      <c r="U108" s="58"/>
      <c r="V108" s="58"/>
      <c r="W108" s="58"/>
      <c r="X108" s="58"/>
      <c r="Y108" s="58"/>
      <c r="Z108" s="58"/>
    </row>
    <row r="109" spans="1:26" ht="14.25" customHeight="1">
      <c r="A109" s="59" t="s">
        <v>2993</v>
      </c>
      <c r="B109" s="58" t="s">
        <v>312</v>
      </c>
      <c r="C109" s="58" t="s">
        <v>3</v>
      </c>
      <c r="D109" s="58" t="s">
        <v>155</v>
      </c>
      <c r="E109" s="58" t="s">
        <v>155</v>
      </c>
      <c r="F109" s="58">
        <v>120</v>
      </c>
      <c r="G109" s="58">
        <v>200</v>
      </c>
      <c r="H109" s="58">
        <v>50</v>
      </c>
      <c r="I109" s="58">
        <v>4</v>
      </c>
      <c r="J109" s="58">
        <v>1E-3</v>
      </c>
      <c r="K109" s="58">
        <v>1</v>
      </c>
      <c r="L109" s="58">
        <v>100</v>
      </c>
      <c r="M109" s="58">
        <v>0.1</v>
      </c>
      <c r="N109" s="58">
        <v>100</v>
      </c>
      <c r="O109" s="58">
        <v>5</v>
      </c>
      <c r="P109" s="58" t="s">
        <v>1489</v>
      </c>
      <c r="Q109" s="58"/>
      <c r="R109" s="58"/>
      <c r="S109" s="58"/>
      <c r="T109" s="58"/>
      <c r="U109" s="58"/>
      <c r="V109" s="58"/>
      <c r="W109" s="58"/>
      <c r="X109" s="58"/>
      <c r="Y109" s="58"/>
      <c r="Z109" s="58"/>
    </row>
    <row r="110" spans="1:26" ht="14.25" customHeight="1">
      <c r="A110" s="59" t="s">
        <v>2994</v>
      </c>
      <c r="B110" s="58" t="s">
        <v>1612</v>
      </c>
      <c r="C110" s="58" t="s">
        <v>3</v>
      </c>
      <c r="D110" s="58" t="s">
        <v>155</v>
      </c>
      <c r="E110" s="58" t="s">
        <v>155</v>
      </c>
      <c r="F110" s="58">
        <v>120</v>
      </c>
      <c r="G110" s="58">
        <v>300</v>
      </c>
      <c r="H110" s="58">
        <v>75</v>
      </c>
      <c r="I110" s="58">
        <v>1</v>
      </c>
      <c r="J110" s="58">
        <v>1000</v>
      </c>
      <c r="K110" s="58">
        <v>1</v>
      </c>
      <c r="L110" s="58">
        <v>100</v>
      </c>
      <c r="M110" s="58">
        <v>0.1</v>
      </c>
      <c r="N110" s="58">
        <v>100</v>
      </c>
      <c r="O110" s="58">
        <v>3</v>
      </c>
      <c r="P110" s="58" t="s">
        <v>1476</v>
      </c>
      <c r="Q110" s="58"/>
      <c r="R110" s="58"/>
      <c r="S110" s="58"/>
      <c r="T110" s="58"/>
      <c r="U110" s="58"/>
      <c r="V110" s="58"/>
      <c r="W110" s="58"/>
      <c r="X110" s="58"/>
      <c r="Y110" s="58"/>
      <c r="Z110" s="58"/>
    </row>
    <row r="111" spans="1:26" ht="14.25" customHeight="1">
      <c r="A111" s="59" t="s">
        <v>2995</v>
      </c>
      <c r="B111" s="58" t="s">
        <v>154</v>
      </c>
      <c r="C111" s="58" t="s">
        <v>3</v>
      </c>
      <c r="D111" s="58" t="s">
        <v>155</v>
      </c>
      <c r="E111" s="58" t="s">
        <v>155</v>
      </c>
      <c r="F111" s="58">
        <v>120</v>
      </c>
      <c r="G111" s="58">
        <v>410</v>
      </c>
      <c r="H111" s="58">
        <v>50</v>
      </c>
      <c r="I111" s="58">
        <v>4</v>
      </c>
      <c r="J111" s="58">
        <v>1</v>
      </c>
      <c r="K111" s="58">
        <v>1</v>
      </c>
      <c r="L111" s="58">
        <v>100</v>
      </c>
      <c r="M111" s="58">
        <v>0.1</v>
      </c>
      <c r="N111" s="58">
        <v>100</v>
      </c>
      <c r="O111" s="58">
        <v>5</v>
      </c>
      <c r="P111" s="58" t="s">
        <v>1476</v>
      </c>
      <c r="Q111" s="58"/>
      <c r="R111" s="58"/>
      <c r="S111" s="58"/>
      <c r="T111" s="58"/>
      <c r="U111" s="58"/>
      <c r="V111" s="58"/>
      <c r="W111" s="58"/>
      <c r="X111" s="58"/>
      <c r="Y111" s="58"/>
      <c r="Z111" s="58"/>
    </row>
    <row r="112" spans="1:26" ht="14.25" customHeight="1">
      <c r="A112" s="59" t="s">
        <v>2996</v>
      </c>
      <c r="B112" s="58" t="s">
        <v>1486</v>
      </c>
      <c r="C112" s="58" t="s">
        <v>3</v>
      </c>
      <c r="D112" s="58" t="s">
        <v>155</v>
      </c>
      <c r="E112" s="58" t="s">
        <v>155</v>
      </c>
      <c r="F112" s="58">
        <v>120</v>
      </c>
      <c r="G112" s="58">
        <v>200</v>
      </c>
      <c r="H112" s="58">
        <v>50</v>
      </c>
      <c r="I112" s="58">
        <v>4</v>
      </c>
      <c r="J112" s="58">
        <v>1E-3</v>
      </c>
      <c r="K112" s="58">
        <v>1</v>
      </c>
      <c r="L112" s="58">
        <v>100</v>
      </c>
      <c r="M112" s="58">
        <v>0.1</v>
      </c>
      <c r="N112" s="58">
        <v>100</v>
      </c>
      <c r="O112" s="58">
        <v>5</v>
      </c>
      <c r="P112" s="58" t="s">
        <v>1476</v>
      </c>
      <c r="Q112" s="58"/>
      <c r="R112" s="58"/>
      <c r="S112" s="58"/>
      <c r="T112" s="58"/>
      <c r="U112" s="58"/>
      <c r="V112" s="58"/>
      <c r="W112" s="58"/>
      <c r="X112" s="58"/>
      <c r="Y112" s="58"/>
      <c r="Z112" s="58"/>
    </row>
    <row r="113" spans="1:26" ht="14.25" customHeight="1">
      <c r="A113" s="59" t="s">
        <v>2997</v>
      </c>
      <c r="B113" s="58" t="s">
        <v>1486</v>
      </c>
      <c r="C113" s="58" t="s">
        <v>3</v>
      </c>
      <c r="D113" s="58" t="s">
        <v>155</v>
      </c>
      <c r="E113" s="58" t="s">
        <v>133</v>
      </c>
      <c r="F113" s="58">
        <v>120</v>
      </c>
      <c r="G113" s="58">
        <v>200</v>
      </c>
      <c r="H113" s="58">
        <v>50</v>
      </c>
      <c r="I113" s="58">
        <v>4</v>
      </c>
      <c r="J113" s="58">
        <v>1E-3</v>
      </c>
      <c r="K113" s="58">
        <v>1</v>
      </c>
      <c r="L113" s="58">
        <v>100</v>
      </c>
      <c r="M113" s="58">
        <v>0.1</v>
      </c>
      <c r="N113" s="58">
        <v>100</v>
      </c>
      <c r="O113" s="58">
        <v>5</v>
      </c>
      <c r="P113" s="58" t="s">
        <v>1476</v>
      </c>
      <c r="Q113" s="58"/>
      <c r="R113" s="58"/>
      <c r="S113" s="58"/>
      <c r="T113" s="58"/>
      <c r="U113" s="58"/>
      <c r="V113" s="58"/>
      <c r="W113" s="58"/>
      <c r="X113" s="58"/>
      <c r="Y113" s="58"/>
      <c r="Z113" s="58"/>
    </row>
    <row r="114" spans="1:26" ht="14.25" customHeight="1">
      <c r="A114" s="59" t="s">
        <v>2998</v>
      </c>
      <c r="B114" s="58" t="s">
        <v>316</v>
      </c>
      <c r="C114" s="58" t="s">
        <v>3</v>
      </c>
      <c r="D114" s="58" t="s">
        <v>155</v>
      </c>
      <c r="E114" s="58" t="s">
        <v>155</v>
      </c>
      <c r="F114" s="58">
        <v>200</v>
      </c>
      <c r="G114" s="58">
        <v>350</v>
      </c>
      <c r="H114" s="58">
        <v>50</v>
      </c>
      <c r="I114" s="58">
        <v>2.5</v>
      </c>
      <c r="J114" s="58">
        <v>1E-3</v>
      </c>
      <c r="K114" s="58">
        <v>1</v>
      </c>
      <c r="L114" s="58">
        <v>100</v>
      </c>
      <c r="M114" s="58">
        <v>0.1</v>
      </c>
      <c r="N114" s="58">
        <v>150</v>
      </c>
      <c r="O114" s="58">
        <v>1.5</v>
      </c>
      <c r="P114" s="58" t="s">
        <v>1489</v>
      </c>
      <c r="Q114" s="58"/>
      <c r="R114" s="58"/>
      <c r="S114" s="58"/>
      <c r="T114" s="58"/>
      <c r="U114" s="58"/>
      <c r="V114" s="58"/>
      <c r="W114" s="58"/>
      <c r="X114" s="58"/>
      <c r="Y114" s="58"/>
      <c r="Z114" s="58"/>
    </row>
    <row r="115" spans="1:26" ht="14.25" customHeight="1">
      <c r="A115" s="59" t="s">
        <v>2999</v>
      </c>
      <c r="B115" s="58" t="s">
        <v>316</v>
      </c>
      <c r="C115" s="58" t="s">
        <v>3</v>
      </c>
      <c r="D115" s="58" t="s">
        <v>155</v>
      </c>
      <c r="E115" s="58" t="s">
        <v>133</v>
      </c>
      <c r="F115" s="58">
        <v>200</v>
      </c>
      <c r="G115" s="58">
        <v>350</v>
      </c>
      <c r="H115" s="58">
        <v>50</v>
      </c>
      <c r="I115" s="58">
        <v>2.5</v>
      </c>
      <c r="J115" s="58">
        <v>1E-3</v>
      </c>
      <c r="K115" s="58">
        <v>1</v>
      </c>
      <c r="L115" s="58">
        <v>100</v>
      </c>
      <c r="M115" s="58">
        <v>0.1</v>
      </c>
      <c r="N115" s="58">
        <v>150</v>
      </c>
      <c r="O115" s="58">
        <v>1.5</v>
      </c>
      <c r="P115" s="58" t="s">
        <v>1489</v>
      </c>
      <c r="Q115" s="58"/>
      <c r="R115" s="58"/>
      <c r="S115" s="58"/>
      <c r="T115" s="58"/>
      <c r="U115" s="58"/>
      <c r="V115" s="58"/>
      <c r="W115" s="58"/>
      <c r="X115" s="58"/>
      <c r="Y115" s="58"/>
      <c r="Z115" s="58"/>
    </row>
    <row r="116" spans="1:26" ht="14.25" customHeight="1">
      <c r="A116" s="59" t="s">
        <v>3000</v>
      </c>
      <c r="B116" s="58" t="s">
        <v>312</v>
      </c>
      <c r="C116" s="58" t="s">
        <v>3</v>
      </c>
      <c r="D116" s="58" t="s">
        <v>155</v>
      </c>
      <c r="E116" s="58" t="s">
        <v>155</v>
      </c>
      <c r="F116" s="58">
        <v>200</v>
      </c>
      <c r="G116" s="58">
        <v>200</v>
      </c>
      <c r="H116" s="58">
        <v>50</v>
      </c>
      <c r="I116" s="58">
        <v>4</v>
      </c>
      <c r="J116" s="58">
        <v>1E-3</v>
      </c>
      <c r="K116" s="58">
        <v>1</v>
      </c>
      <c r="L116" s="58">
        <v>100</v>
      </c>
      <c r="M116" s="58">
        <v>0.1</v>
      </c>
      <c r="N116" s="58">
        <v>150</v>
      </c>
      <c r="O116" s="58">
        <v>5</v>
      </c>
      <c r="P116" s="58" t="s">
        <v>1489</v>
      </c>
      <c r="Q116" s="58"/>
      <c r="R116" s="58"/>
      <c r="S116" s="58"/>
      <c r="T116" s="58"/>
      <c r="U116" s="58"/>
      <c r="V116" s="58"/>
      <c r="W116" s="58"/>
      <c r="X116" s="58"/>
      <c r="Y116" s="58"/>
      <c r="Z116" s="58"/>
    </row>
    <row r="117" spans="1:26" ht="14.25" customHeight="1">
      <c r="A117" s="59" t="s">
        <v>3001</v>
      </c>
      <c r="B117" s="58" t="s">
        <v>1612</v>
      </c>
      <c r="C117" s="58" t="s">
        <v>3</v>
      </c>
      <c r="D117" s="58" t="s">
        <v>155</v>
      </c>
      <c r="E117" s="58" t="s">
        <v>155</v>
      </c>
      <c r="F117" s="58">
        <v>200</v>
      </c>
      <c r="G117" s="58">
        <v>300</v>
      </c>
      <c r="H117" s="58">
        <v>75</v>
      </c>
      <c r="I117" s="58">
        <v>1</v>
      </c>
      <c r="J117" s="58">
        <v>1000</v>
      </c>
      <c r="K117" s="58">
        <v>1</v>
      </c>
      <c r="L117" s="58">
        <v>100</v>
      </c>
      <c r="M117" s="58">
        <v>0.1</v>
      </c>
      <c r="N117" s="58">
        <v>150</v>
      </c>
      <c r="O117" s="58">
        <v>3</v>
      </c>
      <c r="P117" s="58" t="s">
        <v>1476</v>
      </c>
      <c r="Q117" s="58"/>
      <c r="R117" s="58"/>
      <c r="S117" s="58"/>
      <c r="T117" s="58"/>
      <c r="U117" s="58"/>
      <c r="V117" s="58"/>
      <c r="W117" s="58"/>
      <c r="X117" s="58"/>
      <c r="Y117" s="58"/>
      <c r="Z117" s="58"/>
    </row>
    <row r="118" spans="1:26" ht="14.25" customHeight="1">
      <c r="A118" s="59" t="s">
        <v>3002</v>
      </c>
      <c r="B118" s="58" t="s">
        <v>1696</v>
      </c>
      <c r="C118" s="58" t="s">
        <v>3</v>
      </c>
      <c r="D118" s="58" t="s">
        <v>155</v>
      </c>
      <c r="E118" s="58" t="s">
        <v>155</v>
      </c>
      <c r="F118" s="58">
        <v>200</v>
      </c>
      <c r="G118" s="58">
        <v>500</v>
      </c>
      <c r="H118" s="58">
        <v>50</v>
      </c>
      <c r="I118" s="58">
        <v>1</v>
      </c>
      <c r="J118" s="58">
        <v>1000</v>
      </c>
      <c r="K118" s="58">
        <v>1</v>
      </c>
      <c r="L118" s="58">
        <v>100</v>
      </c>
      <c r="M118" s="58">
        <v>0.1</v>
      </c>
      <c r="N118" s="58">
        <v>150</v>
      </c>
      <c r="O118" s="58">
        <v>3</v>
      </c>
      <c r="P118" s="58" t="s">
        <v>1476</v>
      </c>
      <c r="Q118" s="58"/>
      <c r="R118" s="58"/>
      <c r="S118" s="58"/>
      <c r="T118" s="58"/>
      <c r="U118" s="58"/>
      <c r="V118" s="58"/>
      <c r="W118" s="58"/>
      <c r="X118" s="58"/>
      <c r="Y118" s="58"/>
      <c r="Z118" s="58"/>
    </row>
    <row r="119" spans="1:26" ht="14.25" customHeight="1">
      <c r="A119" s="59" t="s">
        <v>3003</v>
      </c>
      <c r="B119" s="58" t="s">
        <v>154</v>
      </c>
      <c r="C119" s="58" t="s">
        <v>3</v>
      </c>
      <c r="D119" s="58" t="s">
        <v>155</v>
      </c>
      <c r="E119" s="58" t="s">
        <v>155</v>
      </c>
      <c r="F119" s="58">
        <v>200</v>
      </c>
      <c r="G119" s="58">
        <v>410</v>
      </c>
      <c r="H119" s="58">
        <v>50</v>
      </c>
      <c r="I119" s="58">
        <v>4</v>
      </c>
      <c r="J119" s="58">
        <v>1</v>
      </c>
      <c r="K119" s="58">
        <v>1</v>
      </c>
      <c r="L119" s="58">
        <v>100</v>
      </c>
      <c r="M119" s="58">
        <v>0.1</v>
      </c>
      <c r="N119" s="58">
        <v>150</v>
      </c>
      <c r="O119" s="58">
        <v>5</v>
      </c>
      <c r="P119" s="58" t="s">
        <v>1476</v>
      </c>
      <c r="Q119" s="58"/>
      <c r="R119" s="58"/>
      <c r="S119" s="58"/>
      <c r="T119" s="58"/>
      <c r="U119" s="58"/>
      <c r="V119" s="58"/>
      <c r="W119" s="58"/>
      <c r="X119" s="58"/>
      <c r="Y119" s="58"/>
      <c r="Z119" s="58"/>
    </row>
    <row r="120" spans="1:26" ht="14.25" customHeight="1">
      <c r="A120" s="59" t="s">
        <v>3004</v>
      </c>
      <c r="B120" s="58" t="s">
        <v>1486</v>
      </c>
      <c r="C120" s="58" t="s">
        <v>3</v>
      </c>
      <c r="D120" s="58" t="s">
        <v>155</v>
      </c>
      <c r="E120" s="58" t="s">
        <v>155</v>
      </c>
      <c r="F120" s="58">
        <v>200</v>
      </c>
      <c r="G120" s="58">
        <v>200</v>
      </c>
      <c r="H120" s="58">
        <v>50</v>
      </c>
      <c r="I120" s="58">
        <v>4</v>
      </c>
      <c r="J120" s="58">
        <v>1E-3</v>
      </c>
      <c r="K120" s="58">
        <v>1</v>
      </c>
      <c r="L120" s="58">
        <v>100</v>
      </c>
      <c r="M120" s="58">
        <v>0.1</v>
      </c>
      <c r="N120" s="58">
        <v>150</v>
      </c>
      <c r="O120" s="58">
        <v>5</v>
      </c>
      <c r="P120" s="58" t="s">
        <v>1476</v>
      </c>
      <c r="Q120" s="58"/>
      <c r="R120" s="58"/>
      <c r="S120" s="58"/>
      <c r="T120" s="58"/>
      <c r="U120" s="58"/>
      <c r="V120" s="58"/>
      <c r="W120" s="58"/>
      <c r="X120" s="58"/>
      <c r="Y120" s="58"/>
      <c r="Z120" s="58"/>
    </row>
    <row r="121" spans="1:26" ht="14.25" customHeight="1">
      <c r="A121" s="59" t="s">
        <v>3005</v>
      </c>
      <c r="B121" s="58" t="s">
        <v>1486</v>
      </c>
      <c r="C121" s="58" t="s">
        <v>3</v>
      </c>
      <c r="D121" s="58" t="s">
        <v>155</v>
      </c>
      <c r="E121" s="58" t="s">
        <v>133</v>
      </c>
      <c r="F121" s="58">
        <v>200</v>
      </c>
      <c r="G121" s="58">
        <v>200</v>
      </c>
      <c r="H121" s="58">
        <v>50</v>
      </c>
      <c r="I121" s="58">
        <v>4</v>
      </c>
      <c r="J121" s="58">
        <v>1E-3</v>
      </c>
      <c r="K121" s="58">
        <v>1</v>
      </c>
      <c r="L121" s="58">
        <v>100</v>
      </c>
      <c r="M121" s="58">
        <v>0.1</v>
      </c>
      <c r="N121" s="58">
        <v>150</v>
      </c>
      <c r="O121" s="58">
        <v>5</v>
      </c>
      <c r="P121" s="58" t="s">
        <v>1476</v>
      </c>
      <c r="Q121" s="58"/>
      <c r="R121" s="58"/>
      <c r="S121" s="58"/>
      <c r="T121" s="58"/>
      <c r="U121" s="58"/>
      <c r="V121" s="58"/>
      <c r="W121" s="58"/>
      <c r="X121" s="58"/>
      <c r="Y121" s="58"/>
      <c r="Z121" s="58"/>
    </row>
    <row r="122" spans="1:26" ht="14.25" customHeight="1">
      <c r="A122" s="59" t="s">
        <v>3006</v>
      </c>
      <c r="B122" s="58" t="s">
        <v>1616</v>
      </c>
      <c r="C122" s="58" t="s">
        <v>3</v>
      </c>
      <c r="D122" s="58" t="s">
        <v>155</v>
      </c>
      <c r="E122" s="58" t="s">
        <v>155</v>
      </c>
      <c r="F122" s="58">
        <v>200</v>
      </c>
      <c r="G122" s="58">
        <v>300</v>
      </c>
      <c r="H122" s="58">
        <v>75</v>
      </c>
      <c r="I122" s="58">
        <v>1</v>
      </c>
      <c r="J122" s="58">
        <v>1000</v>
      </c>
      <c r="K122" s="58">
        <v>1</v>
      </c>
      <c r="L122" s="58">
        <v>100</v>
      </c>
      <c r="M122" s="58">
        <v>0.1</v>
      </c>
      <c r="N122" s="58">
        <v>150</v>
      </c>
      <c r="O122" s="58">
        <v>3</v>
      </c>
      <c r="P122" s="58" t="s">
        <v>1476</v>
      </c>
      <c r="Q122" s="58"/>
      <c r="R122" s="58"/>
      <c r="S122" s="58"/>
      <c r="T122" s="58"/>
      <c r="U122" s="58"/>
      <c r="V122" s="58"/>
      <c r="W122" s="58"/>
      <c r="X122" s="58"/>
      <c r="Y122" s="58"/>
      <c r="Z122" s="58"/>
    </row>
    <row r="123" spans="1:26" ht="14.25" customHeight="1">
      <c r="A123" s="59" t="s">
        <v>3007</v>
      </c>
      <c r="B123" s="58" t="s">
        <v>316</v>
      </c>
      <c r="C123" s="58" t="s">
        <v>3</v>
      </c>
      <c r="D123" s="58" t="s">
        <v>155</v>
      </c>
      <c r="E123" s="58" t="s">
        <v>155</v>
      </c>
      <c r="F123" s="58">
        <v>250</v>
      </c>
      <c r="G123" s="58">
        <v>350</v>
      </c>
      <c r="H123" s="58">
        <v>50</v>
      </c>
      <c r="I123" s="58">
        <v>2.5</v>
      </c>
      <c r="J123" s="58">
        <v>1E-3</v>
      </c>
      <c r="K123" s="58">
        <v>1</v>
      </c>
      <c r="L123" s="58">
        <v>100</v>
      </c>
      <c r="M123" s="58">
        <v>0.1</v>
      </c>
      <c r="N123" s="58">
        <v>200</v>
      </c>
      <c r="O123" s="58">
        <v>1.5</v>
      </c>
      <c r="P123" s="58" t="s">
        <v>1489</v>
      </c>
      <c r="Q123" s="58"/>
      <c r="R123" s="58"/>
      <c r="S123" s="58"/>
      <c r="T123" s="58"/>
      <c r="U123" s="58"/>
      <c r="V123" s="58"/>
      <c r="W123" s="58"/>
      <c r="X123" s="58"/>
      <c r="Y123" s="58"/>
      <c r="Z123" s="58"/>
    </row>
    <row r="124" spans="1:26" ht="14.25" customHeight="1">
      <c r="A124" s="59" t="s">
        <v>3008</v>
      </c>
      <c r="B124" s="58" t="s">
        <v>316</v>
      </c>
      <c r="C124" s="58" t="s">
        <v>3</v>
      </c>
      <c r="D124" s="58" t="s">
        <v>155</v>
      </c>
      <c r="E124" s="58" t="s">
        <v>133</v>
      </c>
      <c r="F124" s="58">
        <v>250</v>
      </c>
      <c r="G124" s="58">
        <v>350</v>
      </c>
      <c r="H124" s="58">
        <v>50</v>
      </c>
      <c r="I124" s="58">
        <v>2.5</v>
      </c>
      <c r="J124" s="58">
        <v>1E-3</v>
      </c>
      <c r="K124" s="58">
        <v>1</v>
      </c>
      <c r="L124" s="58">
        <v>100</v>
      </c>
      <c r="M124" s="58">
        <v>0.1</v>
      </c>
      <c r="N124" s="58">
        <v>200</v>
      </c>
      <c r="O124" s="58">
        <v>1.5</v>
      </c>
      <c r="P124" s="58" t="s">
        <v>1489</v>
      </c>
      <c r="Q124" s="58"/>
      <c r="R124" s="58"/>
      <c r="S124" s="58"/>
      <c r="T124" s="58"/>
      <c r="U124" s="58"/>
      <c r="V124" s="58"/>
      <c r="W124" s="58"/>
      <c r="X124" s="58"/>
      <c r="Y124" s="58"/>
      <c r="Z124" s="58"/>
    </row>
    <row r="125" spans="1:26" ht="14.25" customHeight="1">
      <c r="A125" s="59" t="s">
        <v>3009</v>
      </c>
      <c r="B125" s="58" t="s">
        <v>312</v>
      </c>
      <c r="C125" s="58" t="s">
        <v>3</v>
      </c>
      <c r="D125" s="58" t="s">
        <v>155</v>
      </c>
      <c r="E125" s="58" t="s">
        <v>155</v>
      </c>
      <c r="F125" s="58">
        <v>250</v>
      </c>
      <c r="G125" s="58">
        <v>200</v>
      </c>
      <c r="H125" s="58">
        <v>50</v>
      </c>
      <c r="I125" s="58">
        <v>4</v>
      </c>
      <c r="J125" s="58">
        <v>1E-3</v>
      </c>
      <c r="K125" s="58">
        <v>1</v>
      </c>
      <c r="L125" s="58">
        <v>100</v>
      </c>
      <c r="M125" s="58">
        <v>0.1</v>
      </c>
      <c r="N125" s="58">
        <v>200</v>
      </c>
      <c r="O125" s="58">
        <v>5</v>
      </c>
      <c r="P125" s="58" t="s">
        <v>1489</v>
      </c>
      <c r="Q125" s="58"/>
      <c r="R125" s="58"/>
      <c r="S125" s="58"/>
      <c r="T125" s="58"/>
      <c r="U125" s="58"/>
      <c r="V125" s="58"/>
      <c r="W125" s="58"/>
      <c r="X125" s="58"/>
      <c r="Y125" s="58"/>
      <c r="Z125" s="58"/>
    </row>
    <row r="126" spans="1:26" ht="14.25" customHeight="1">
      <c r="A126" s="59" t="s">
        <v>3010</v>
      </c>
      <c r="B126" s="58" t="s">
        <v>316</v>
      </c>
      <c r="C126" s="58" t="s">
        <v>3</v>
      </c>
      <c r="D126" s="58" t="s">
        <v>155</v>
      </c>
      <c r="E126" s="58" t="s">
        <v>155</v>
      </c>
      <c r="F126" s="58">
        <v>250</v>
      </c>
      <c r="G126" s="58">
        <v>250</v>
      </c>
      <c r="H126" s="58">
        <v>50</v>
      </c>
      <c r="I126" s="58">
        <v>4</v>
      </c>
      <c r="J126" s="58">
        <v>1E-3</v>
      </c>
      <c r="K126" s="58">
        <v>1</v>
      </c>
      <c r="L126" s="58">
        <v>100</v>
      </c>
      <c r="M126" s="58">
        <v>0.1</v>
      </c>
      <c r="N126" s="58">
        <v>200</v>
      </c>
      <c r="O126" s="58">
        <v>5</v>
      </c>
      <c r="P126" s="58" t="s">
        <v>1491</v>
      </c>
      <c r="Q126" s="58"/>
      <c r="R126" s="58"/>
      <c r="S126" s="58"/>
      <c r="T126" s="58"/>
      <c r="U126" s="58"/>
      <c r="V126" s="58"/>
      <c r="W126" s="58"/>
      <c r="X126" s="58"/>
      <c r="Y126" s="58"/>
      <c r="Z126" s="58"/>
    </row>
    <row r="127" spans="1:26" ht="14.25" customHeight="1">
      <c r="A127" s="59" t="s">
        <v>3011</v>
      </c>
      <c r="B127" s="58" t="s">
        <v>316</v>
      </c>
      <c r="C127" s="58" t="s">
        <v>3</v>
      </c>
      <c r="D127" s="58" t="s">
        <v>155</v>
      </c>
      <c r="E127" s="58" t="s">
        <v>155</v>
      </c>
      <c r="F127" s="58">
        <v>250</v>
      </c>
      <c r="G127" s="58">
        <v>250</v>
      </c>
      <c r="H127" s="58">
        <v>50</v>
      </c>
      <c r="I127" s="58">
        <v>4</v>
      </c>
      <c r="J127" s="58">
        <v>1E-3</v>
      </c>
      <c r="K127" s="58">
        <v>1</v>
      </c>
      <c r="L127" s="58">
        <v>100</v>
      </c>
      <c r="M127" s="58">
        <v>0.1</v>
      </c>
      <c r="N127" s="58">
        <v>200</v>
      </c>
      <c r="O127" s="58">
        <v>5</v>
      </c>
      <c r="P127" s="58" t="s">
        <v>1500</v>
      </c>
      <c r="Q127" s="58"/>
      <c r="R127" s="58"/>
      <c r="S127" s="58"/>
      <c r="T127" s="58"/>
      <c r="U127" s="58"/>
      <c r="V127" s="58"/>
      <c r="W127" s="58"/>
      <c r="X127" s="58"/>
      <c r="Y127" s="58"/>
      <c r="Z127" s="58"/>
    </row>
    <row r="128" spans="1:26" ht="14.25" customHeight="1">
      <c r="A128" s="59" t="s">
        <v>3012</v>
      </c>
      <c r="B128" s="58" t="s">
        <v>316</v>
      </c>
      <c r="C128" s="58" t="s">
        <v>3</v>
      </c>
      <c r="D128" s="58" t="s">
        <v>155</v>
      </c>
      <c r="E128" s="58" t="s">
        <v>155</v>
      </c>
      <c r="F128" s="58">
        <v>250</v>
      </c>
      <c r="G128" s="58">
        <v>250</v>
      </c>
      <c r="H128" s="58">
        <v>50</v>
      </c>
      <c r="I128" s="58">
        <v>4</v>
      </c>
      <c r="J128" s="58">
        <v>1E-3</v>
      </c>
      <c r="K128" s="58">
        <v>1</v>
      </c>
      <c r="L128" s="58">
        <v>100</v>
      </c>
      <c r="M128" s="58">
        <v>0.1</v>
      </c>
      <c r="N128" s="58">
        <v>200</v>
      </c>
      <c r="O128" s="58">
        <v>5</v>
      </c>
      <c r="P128" s="58" t="s">
        <v>1508</v>
      </c>
      <c r="Q128" s="58"/>
      <c r="R128" s="58"/>
      <c r="S128" s="58"/>
      <c r="T128" s="58"/>
      <c r="U128" s="58"/>
      <c r="V128" s="58"/>
      <c r="W128" s="58"/>
      <c r="X128" s="58"/>
      <c r="Y128" s="58"/>
      <c r="Z128" s="58"/>
    </row>
    <row r="129" spans="1:26" ht="14.25" customHeight="1">
      <c r="A129" s="59" t="s">
        <v>3013</v>
      </c>
      <c r="B129" s="58" t="s">
        <v>316</v>
      </c>
      <c r="C129" s="58" t="s">
        <v>3</v>
      </c>
      <c r="D129" s="58" t="s">
        <v>155</v>
      </c>
      <c r="E129" s="58" t="s">
        <v>133</v>
      </c>
      <c r="F129" s="58">
        <v>250</v>
      </c>
      <c r="G129" s="58">
        <v>250</v>
      </c>
      <c r="H129" s="58">
        <v>50</v>
      </c>
      <c r="I129" s="58">
        <v>4</v>
      </c>
      <c r="J129" s="58">
        <v>1E-3</v>
      </c>
      <c r="K129" s="58">
        <v>1</v>
      </c>
      <c r="L129" s="58">
        <v>100</v>
      </c>
      <c r="M129" s="58">
        <v>0.1</v>
      </c>
      <c r="N129" s="58">
        <v>200</v>
      </c>
      <c r="O129" s="58">
        <v>5</v>
      </c>
      <c r="P129" s="58" t="s">
        <v>1491</v>
      </c>
      <c r="Q129" s="58"/>
      <c r="R129" s="58"/>
      <c r="S129" s="58"/>
      <c r="T129" s="58"/>
      <c r="U129" s="58"/>
      <c r="V129" s="58"/>
      <c r="W129" s="58"/>
      <c r="X129" s="58"/>
      <c r="Y129" s="58"/>
      <c r="Z129" s="58"/>
    </row>
    <row r="130" spans="1:26" ht="14.25" customHeight="1">
      <c r="A130" s="59" t="s">
        <v>3014</v>
      </c>
      <c r="B130" s="58" t="s">
        <v>316</v>
      </c>
      <c r="C130" s="58" t="s">
        <v>3</v>
      </c>
      <c r="D130" s="58" t="s">
        <v>155</v>
      </c>
      <c r="E130" s="58" t="s">
        <v>133</v>
      </c>
      <c r="F130" s="58">
        <v>250</v>
      </c>
      <c r="G130" s="58">
        <v>250</v>
      </c>
      <c r="H130" s="58">
        <v>50</v>
      </c>
      <c r="I130" s="58">
        <v>4</v>
      </c>
      <c r="J130" s="58">
        <v>1E-3</v>
      </c>
      <c r="K130" s="58">
        <v>1</v>
      </c>
      <c r="L130" s="58">
        <v>100</v>
      </c>
      <c r="M130" s="58">
        <v>0.1</v>
      </c>
      <c r="N130" s="58">
        <v>200</v>
      </c>
      <c r="O130" s="58">
        <v>5</v>
      </c>
      <c r="P130" s="58" t="s">
        <v>1500</v>
      </c>
      <c r="Q130" s="58"/>
      <c r="R130" s="58"/>
      <c r="S130" s="58"/>
      <c r="T130" s="58"/>
      <c r="U130" s="58"/>
      <c r="V130" s="58"/>
      <c r="W130" s="58"/>
      <c r="X130" s="58"/>
      <c r="Y130" s="58"/>
      <c r="Z130" s="58"/>
    </row>
    <row r="131" spans="1:26" ht="14.25" customHeight="1">
      <c r="A131" s="59" t="s">
        <v>3015</v>
      </c>
      <c r="B131" s="58" t="s">
        <v>316</v>
      </c>
      <c r="C131" s="58" t="s">
        <v>3</v>
      </c>
      <c r="D131" s="58" t="s">
        <v>155</v>
      </c>
      <c r="E131" s="58" t="s">
        <v>133</v>
      </c>
      <c r="F131" s="58">
        <v>250</v>
      </c>
      <c r="G131" s="58">
        <v>250</v>
      </c>
      <c r="H131" s="58">
        <v>50</v>
      </c>
      <c r="I131" s="58">
        <v>4</v>
      </c>
      <c r="J131" s="58">
        <v>1E-3</v>
      </c>
      <c r="K131" s="58">
        <v>1</v>
      </c>
      <c r="L131" s="58">
        <v>100</v>
      </c>
      <c r="M131" s="58">
        <v>0.1</v>
      </c>
      <c r="N131" s="58">
        <v>200</v>
      </c>
      <c r="O131" s="58">
        <v>5</v>
      </c>
      <c r="P131" s="58" t="s">
        <v>1508</v>
      </c>
      <c r="Q131" s="58"/>
      <c r="R131" s="58"/>
      <c r="S131" s="58"/>
      <c r="T131" s="58"/>
      <c r="U131" s="58"/>
      <c r="V131" s="58"/>
      <c r="W131" s="58"/>
      <c r="X131" s="58"/>
      <c r="Y131" s="58"/>
      <c r="Z131" s="58"/>
    </row>
    <row r="132" spans="1:26" ht="14.25" customHeight="1">
      <c r="A132" s="59" t="s">
        <v>3016</v>
      </c>
      <c r="B132" s="58" t="s">
        <v>312</v>
      </c>
      <c r="C132" s="58" t="s">
        <v>3</v>
      </c>
      <c r="D132" s="58" t="s">
        <v>155</v>
      </c>
      <c r="E132" s="58" t="s">
        <v>133</v>
      </c>
      <c r="F132" s="58">
        <v>250</v>
      </c>
      <c r="G132" s="58">
        <v>200</v>
      </c>
      <c r="H132" s="58">
        <v>50</v>
      </c>
      <c r="I132" s="58">
        <v>4</v>
      </c>
      <c r="J132" s="58">
        <v>1E-3</v>
      </c>
      <c r="K132" s="58">
        <v>1</v>
      </c>
      <c r="L132" s="58">
        <v>100</v>
      </c>
      <c r="M132" s="58">
        <v>0.1</v>
      </c>
      <c r="N132" s="58">
        <v>200</v>
      </c>
      <c r="O132" s="58">
        <v>5</v>
      </c>
      <c r="P132" s="58" t="s">
        <v>1489</v>
      </c>
      <c r="Q132" s="58"/>
      <c r="R132" s="58"/>
      <c r="S132" s="58"/>
      <c r="T132" s="58"/>
      <c r="U132" s="58"/>
      <c r="V132" s="58"/>
      <c r="W132" s="58"/>
      <c r="X132" s="58"/>
      <c r="Y132" s="58"/>
      <c r="Z132" s="58"/>
    </row>
    <row r="133" spans="1:26" ht="14.25" customHeight="1">
      <c r="A133" s="59" t="s">
        <v>3017</v>
      </c>
      <c r="B133" s="58" t="s">
        <v>1612</v>
      </c>
      <c r="C133" s="58" t="s">
        <v>4</v>
      </c>
      <c r="D133" s="58" t="s">
        <v>155</v>
      </c>
      <c r="E133" s="58" t="s">
        <v>155</v>
      </c>
      <c r="F133" s="58">
        <v>250</v>
      </c>
      <c r="G133" s="58">
        <v>300</v>
      </c>
      <c r="H133" s="58">
        <v>75</v>
      </c>
      <c r="I133" s="58">
        <v>1</v>
      </c>
      <c r="J133" s="58">
        <v>1000</v>
      </c>
      <c r="K133" s="58">
        <v>1</v>
      </c>
      <c r="L133" s="58">
        <v>100</v>
      </c>
      <c r="M133" s="58">
        <v>0.1</v>
      </c>
      <c r="N133" s="58">
        <v>200</v>
      </c>
      <c r="O133" s="58">
        <v>3</v>
      </c>
      <c r="P133" s="58" t="s">
        <v>1476</v>
      </c>
      <c r="Q133" s="58"/>
      <c r="R133" s="58"/>
      <c r="S133" s="58"/>
      <c r="T133" s="58"/>
      <c r="U133" s="58"/>
      <c r="V133" s="58"/>
      <c r="W133" s="58"/>
      <c r="X133" s="58"/>
      <c r="Y133" s="58"/>
      <c r="Z133" s="58"/>
    </row>
    <row r="134" spans="1:26" ht="14.25" customHeight="1">
      <c r="A134" s="59" t="s">
        <v>3018</v>
      </c>
      <c r="B134" s="58" t="s">
        <v>1696</v>
      </c>
      <c r="C134" s="58" t="s">
        <v>4</v>
      </c>
      <c r="D134" s="58" t="s">
        <v>155</v>
      </c>
      <c r="E134" s="58" t="s">
        <v>155</v>
      </c>
      <c r="F134" s="58">
        <v>250</v>
      </c>
      <c r="G134" s="58">
        <v>500</v>
      </c>
      <c r="H134" s="58">
        <v>50</v>
      </c>
      <c r="I134" s="58">
        <v>1</v>
      </c>
      <c r="J134" s="58">
        <v>1000</v>
      </c>
      <c r="K134" s="58">
        <v>1</v>
      </c>
      <c r="L134" s="58">
        <v>100</v>
      </c>
      <c r="M134" s="58">
        <v>0.1</v>
      </c>
      <c r="N134" s="58">
        <v>200</v>
      </c>
      <c r="O134" s="58">
        <v>3</v>
      </c>
      <c r="P134" s="58" t="s">
        <v>1476</v>
      </c>
      <c r="Q134" s="58"/>
      <c r="R134" s="58"/>
      <c r="S134" s="58"/>
      <c r="T134" s="58"/>
      <c r="U134" s="58"/>
      <c r="V134" s="58"/>
      <c r="W134" s="58"/>
      <c r="X134" s="58"/>
      <c r="Y134" s="58"/>
      <c r="Z134" s="58"/>
    </row>
    <row r="135" spans="1:26" ht="14.25" customHeight="1">
      <c r="A135" s="59" t="s">
        <v>3019</v>
      </c>
      <c r="B135" s="58" t="s">
        <v>154</v>
      </c>
      <c r="C135" s="58" t="s">
        <v>3</v>
      </c>
      <c r="D135" s="58" t="s">
        <v>155</v>
      </c>
      <c r="E135" s="58" t="s">
        <v>155</v>
      </c>
      <c r="F135" s="58">
        <v>250</v>
      </c>
      <c r="G135" s="58">
        <v>410</v>
      </c>
      <c r="H135" s="58">
        <v>50</v>
      </c>
      <c r="I135" s="58">
        <v>4</v>
      </c>
      <c r="J135" s="58">
        <v>1</v>
      </c>
      <c r="K135" s="58">
        <v>1</v>
      </c>
      <c r="L135" s="58">
        <v>100</v>
      </c>
      <c r="M135" s="58">
        <v>0.1</v>
      </c>
      <c r="N135" s="58">
        <v>200</v>
      </c>
      <c r="O135" s="58">
        <v>5</v>
      </c>
      <c r="P135" s="58" t="s">
        <v>1476</v>
      </c>
      <c r="Q135" s="58"/>
      <c r="R135" s="58"/>
      <c r="S135" s="58"/>
      <c r="T135" s="58"/>
      <c r="U135" s="58"/>
      <c r="V135" s="58"/>
      <c r="W135" s="58"/>
      <c r="X135" s="58"/>
      <c r="Y135" s="58"/>
      <c r="Z135" s="58"/>
    </row>
    <row r="136" spans="1:26" ht="14.25" customHeight="1">
      <c r="A136" s="59" t="s">
        <v>3020</v>
      </c>
      <c r="B136" s="58" t="s">
        <v>1486</v>
      </c>
      <c r="C136" s="58" t="s">
        <v>3</v>
      </c>
      <c r="D136" s="58" t="s">
        <v>155</v>
      </c>
      <c r="E136" s="58" t="s">
        <v>155</v>
      </c>
      <c r="F136" s="58">
        <v>250</v>
      </c>
      <c r="G136" s="58">
        <v>200</v>
      </c>
      <c r="H136" s="58">
        <v>50</v>
      </c>
      <c r="I136" s="58">
        <v>4</v>
      </c>
      <c r="J136" s="58">
        <v>1E-3</v>
      </c>
      <c r="K136" s="58">
        <v>1</v>
      </c>
      <c r="L136" s="58">
        <v>100</v>
      </c>
      <c r="M136" s="58">
        <v>0.1</v>
      </c>
      <c r="N136" s="58">
        <v>200</v>
      </c>
      <c r="O136" s="58">
        <v>5</v>
      </c>
      <c r="P136" s="58" t="s">
        <v>1476</v>
      </c>
      <c r="Q136" s="58"/>
      <c r="R136" s="58"/>
      <c r="S136" s="58"/>
      <c r="T136" s="58"/>
      <c r="U136" s="58"/>
      <c r="V136" s="58"/>
      <c r="W136" s="58"/>
      <c r="X136" s="58"/>
      <c r="Y136" s="58"/>
      <c r="Z136" s="58"/>
    </row>
    <row r="137" spans="1:26" ht="14.25" customHeight="1">
      <c r="A137" s="59" t="s">
        <v>3021</v>
      </c>
      <c r="B137" s="58" t="s">
        <v>1486</v>
      </c>
      <c r="C137" s="58" t="s">
        <v>3</v>
      </c>
      <c r="D137" s="58" t="s">
        <v>155</v>
      </c>
      <c r="E137" s="58" t="s">
        <v>133</v>
      </c>
      <c r="F137" s="58">
        <v>250</v>
      </c>
      <c r="G137" s="58">
        <v>200</v>
      </c>
      <c r="H137" s="58">
        <v>50</v>
      </c>
      <c r="I137" s="58">
        <v>4</v>
      </c>
      <c r="J137" s="58">
        <v>1E-3</v>
      </c>
      <c r="K137" s="58">
        <v>1</v>
      </c>
      <c r="L137" s="58">
        <v>100</v>
      </c>
      <c r="M137" s="58">
        <v>0.1</v>
      </c>
      <c r="N137" s="58">
        <v>200</v>
      </c>
      <c r="O137" s="58">
        <v>5</v>
      </c>
      <c r="P137" s="58" t="s">
        <v>1476</v>
      </c>
      <c r="Q137" s="58"/>
      <c r="R137" s="58"/>
      <c r="S137" s="58"/>
      <c r="T137" s="58"/>
      <c r="U137" s="58"/>
      <c r="V137" s="58"/>
      <c r="W137" s="58"/>
      <c r="X137" s="58"/>
      <c r="Y137" s="58"/>
      <c r="Z137" s="58"/>
    </row>
    <row r="138" spans="1:26" ht="14.25" customHeight="1">
      <c r="A138" s="59" t="s">
        <v>3022</v>
      </c>
      <c r="B138" s="58" t="s">
        <v>1620</v>
      </c>
      <c r="C138" s="58" t="s">
        <v>4</v>
      </c>
      <c r="D138" s="58" t="s">
        <v>155</v>
      </c>
      <c r="E138" s="58" t="s">
        <v>155</v>
      </c>
      <c r="F138" s="58">
        <v>250</v>
      </c>
      <c r="G138" s="58">
        <v>300</v>
      </c>
      <c r="H138" s="58">
        <v>75</v>
      </c>
      <c r="I138" s="58">
        <v>1</v>
      </c>
      <c r="J138" s="58">
        <v>1000</v>
      </c>
      <c r="K138" s="58">
        <v>1</v>
      </c>
      <c r="L138" s="58">
        <v>100</v>
      </c>
      <c r="M138" s="58">
        <v>0.1</v>
      </c>
      <c r="N138" s="58">
        <v>200</v>
      </c>
      <c r="O138" s="58">
        <v>3</v>
      </c>
      <c r="P138" s="58" t="s">
        <v>1476</v>
      </c>
      <c r="Q138" s="58"/>
      <c r="R138" s="58"/>
      <c r="S138" s="58"/>
      <c r="T138" s="58"/>
      <c r="U138" s="58"/>
      <c r="V138" s="58"/>
      <c r="W138" s="58"/>
      <c r="X138" s="58"/>
      <c r="Y138" s="58"/>
      <c r="Z138" s="58"/>
    </row>
    <row r="139" spans="1:26" ht="14.25" customHeight="1">
      <c r="A139" s="59" t="s">
        <v>3023</v>
      </c>
      <c r="B139" s="58" t="s">
        <v>154</v>
      </c>
      <c r="C139" s="58" t="s">
        <v>3</v>
      </c>
      <c r="D139" s="58" t="s">
        <v>155</v>
      </c>
      <c r="E139" s="58" t="s">
        <v>133</v>
      </c>
      <c r="F139" s="58">
        <v>250</v>
      </c>
      <c r="G139" s="58">
        <v>410</v>
      </c>
      <c r="H139" s="58">
        <v>50</v>
      </c>
      <c r="I139" s="58">
        <v>4</v>
      </c>
      <c r="J139" s="58">
        <v>1</v>
      </c>
      <c r="K139" s="58">
        <v>1</v>
      </c>
      <c r="L139" s="58">
        <v>100</v>
      </c>
      <c r="M139" s="58">
        <v>0.1</v>
      </c>
      <c r="N139" s="58">
        <v>200</v>
      </c>
      <c r="O139" s="58">
        <v>5</v>
      </c>
      <c r="P139" s="58" t="s">
        <v>1476</v>
      </c>
      <c r="Q139" s="58"/>
      <c r="R139" s="58"/>
      <c r="S139" s="58"/>
      <c r="T139" s="58"/>
      <c r="U139" s="58"/>
      <c r="V139" s="58"/>
      <c r="W139" s="58"/>
      <c r="X139" s="58"/>
      <c r="Y139" s="58"/>
      <c r="Z139" s="58"/>
    </row>
    <row r="140" spans="1:26" ht="14.25" customHeight="1">
      <c r="A140" s="59" t="s">
        <v>3024</v>
      </c>
      <c r="B140" s="58" t="s">
        <v>1616</v>
      </c>
      <c r="C140" s="58" t="s">
        <v>3</v>
      </c>
      <c r="D140" s="58" t="s">
        <v>155</v>
      </c>
      <c r="E140" s="58" t="s">
        <v>155</v>
      </c>
      <c r="F140" s="58">
        <v>250</v>
      </c>
      <c r="G140" s="58">
        <v>300</v>
      </c>
      <c r="H140" s="58">
        <v>75</v>
      </c>
      <c r="I140" s="58">
        <v>1</v>
      </c>
      <c r="J140" s="58">
        <v>1000</v>
      </c>
      <c r="K140" s="58">
        <v>1</v>
      </c>
      <c r="L140" s="58">
        <v>100</v>
      </c>
      <c r="M140" s="58">
        <v>0.1</v>
      </c>
      <c r="N140" s="58">
        <v>200</v>
      </c>
      <c r="O140" s="58">
        <v>3</v>
      </c>
      <c r="P140" s="58" t="s">
        <v>1476</v>
      </c>
      <c r="Q140" s="58"/>
      <c r="R140" s="58"/>
      <c r="S140" s="58"/>
      <c r="T140" s="58"/>
      <c r="U140" s="58"/>
      <c r="V140" s="58"/>
      <c r="W140" s="58"/>
      <c r="X140" s="58"/>
      <c r="Y140" s="58"/>
      <c r="Z140" s="58"/>
    </row>
    <row r="141" spans="1:26" ht="14.25" customHeight="1">
      <c r="A141" s="59" t="s">
        <v>3025</v>
      </c>
      <c r="B141" s="58" t="s">
        <v>154</v>
      </c>
      <c r="C141" s="58" t="s">
        <v>3</v>
      </c>
      <c r="D141" s="58" t="s">
        <v>155</v>
      </c>
      <c r="E141" s="58" t="s">
        <v>155</v>
      </c>
      <c r="F141" s="58">
        <v>350</v>
      </c>
      <c r="G141" s="58">
        <v>410</v>
      </c>
      <c r="H141" s="58">
        <v>50</v>
      </c>
      <c r="I141" s="58">
        <v>1</v>
      </c>
      <c r="J141" s="58">
        <v>1000</v>
      </c>
      <c r="K141" s="58">
        <v>1.25</v>
      </c>
      <c r="L141" s="58">
        <v>200</v>
      </c>
      <c r="M141" s="58">
        <v>0.1</v>
      </c>
      <c r="N141" s="58">
        <v>240</v>
      </c>
      <c r="O141" s="58">
        <v>5</v>
      </c>
      <c r="P141" s="58" t="s">
        <v>1476</v>
      </c>
      <c r="Q141" s="58"/>
      <c r="R141" s="58"/>
      <c r="S141" s="58"/>
      <c r="T141" s="58"/>
      <c r="U141" s="58"/>
      <c r="V141" s="58"/>
      <c r="W141" s="58"/>
      <c r="X141" s="58"/>
      <c r="Y141" s="58"/>
      <c r="Z141" s="58"/>
    </row>
    <row r="142" spans="1:26" ht="14.25" customHeight="1">
      <c r="A142" s="59" t="s">
        <v>3026</v>
      </c>
      <c r="B142" s="58" t="s">
        <v>316</v>
      </c>
      <c r="C142" s="58" t="s">
        <v>3</v>
      </c>
      <c r="D142" s="58" t="s">
        <v>155</v>
      </c>
      <c r="E142" s="58" t="s">
        <v>155</v>
      </c>
      <c r="F142" s="58">
        <v>350</v>
      </c>
      <c r="G142" s="58">
        <v>410</v>
      </c>
      <c r="H142" s="58">
        <v>50</v>
      </c>
      <c r="I142" s="58">
        <v>1</v>
      </c>
      <c r="J142" s="58">
        <v>1000</v>
      </c>
      <c r="K142" s="58">
        <v>1.25</v>
      </c>
      <c r="L142" s="58">
        <v>200</v>
      </c>
      <c r="M142" s="58">
        <v>0.1</v>
      </c>
      <c r="N142" s="58">
        <v>350</v>
      </c>
      <c r="O142" s="58">
        <v>5</v>
      </c>
      <c r="P142" s="58" t="s">
        <v>1491</v>
      </c>
      <c r="Q142" s="58"/>
      <c r="R142" s="58"/>
      <c r="S142" s="58"/>
      <c r="T142" s="58"/>
      <c r="U142" s="58"/>
      <c r="V142" s="58"/>
      <c r="W142" s="58"/>
      <c r="X142" s="58"/>
      <c r="Y142" s="58"/>
      <c r="Z142" s="58"/>
    </row>
    <row r="143" spans="1:26" ht="14.25" customHeight="1">
      <c r="A143" s="59" t="s">
        <v>3027</v>
      </c>
      <c r="B143" s="58" t="s">
        <v>316</v>
      </c>
      <c r="C143" s="58" t="s">
        <v>3</v>
      </c>
      <c r="D143" s="58" t="s">
        <v>155</v>
      </c>
      <c r="E143" s="58" t="s">
        <v>155</v>
      </c>
      <c r="F143" s="58">
        <v>350</v>
      </c>
      <c r="G143" s="58">
        <v>410</v>
      </c>
      <c r="H143" s="58">
        <v>50</v>
      </c>
      <c r="I143" s="58">
        <v>1</v>
      </c>
      <c r="J143" s="58">
        <v>1000</v>
      </c>
      <c r="K143" s="58">
        <v>1.25</v>
      </c>
      <c r="L143" s="58">
        <v>200</v>
      </c>
      <c r="M143" s="58">
        <v>0.1</v>
      </c>
      <c r="N143" s="58">
        <v>350</v>
      </c>
      <c r="O143" s="58">
        <v>5</v>
      </c>
      <c r="P143" s="58" t="s">
        <v>1500</v>
      </c>
      <c r="Q143" s="58"/>
      <c r="R143" s="58"/>
      <c r="S143" s="58"/>
      <c r="T143" s="58"/>
      <c r="U143" s="58"/>
      <c r="V143" s="58"/>
      <c r="W143" s="58"/>
      <c r="X143" s="58"/>
      <c r="Y143" s="58"/>
      <c r="Z143" s="58"/>
    </row>
    <row r="144" spans="1:26" ht="14.25" customHeight="1">
      <c r="A144" s="59" t="s">
        <v>3028</v>
      </c>
      <c r="B144" s="58" t="s">
        <v>316</v>
      </c>
      <c r="C144" s="58" t="s">
        <v>3</v>
      </c>
      <c r="D144" s="58" t="s">
        <v>155</v>
      </c>
      <c r="E144" s="58" t="s">
        <v>155</v>
      </c>
      <c r="F144" s="58">
        <v>350</v>
      </c>
      <c r="G144" s="58">
        <v>410</v>
      </c>
      <c r="H144" s="58">
        <v>50</v>
      </c>
      <c r="I144" s="58">
        <v>1</v>
      </c>
      <c r="J144" s="58">
        <v>1000</v>
      </c>
      <c r="K144" s="58">
        <v>1.25</v>
      </c>
      <c r="L144" s="58">
        <v>200</v>
      </c>
      <c r="M144" s="58">
        <v>0.1</v>
      </c>
      <c r="N144" s="58">
        <v>350</v>
      </c>
      <c r="O144" s="58">
        <v>5</v>
      </c>
      <c r="P144" s="58" t="s">
        <v>1508</v>
      </c>
      <c r="Q144" s="58"/>
      <c r="R144" s="58"/>
      <c r="S144" s="58"/>
      <c r="T144" s="58"/>
      <c r="U144" s="58"/>
      <c r="V144" s="58"/>
      <c r="W144" s="58"/>
      <c r="X144" s="58"/>
      <c r="Y144" s="58"/>
      <c r="Z144" s="58"/>
    </row>
    <row r="145" spans="1:26" ht="14.25" customHeight="1">
      <c r="A145" s="59" t="s">
        <v>3029</v>
      </c>
      <c r="B145" s="58" t="s">
        <v>416</v>
      </c>
      <c r="C145" s="58" t="s">
        <v>3</v>
      </c>
      <c r="D145" s="58" t="s">
        <v>155</v>
      </c>
      <c r="E145" s="58" t="s">
        <v>155</v>
      </c>
      <c r="F145" s="58">
        <v>350</v>
      </c>
      <c r="G145" s="58">
        <v>350</v>
      </c>
      <c r="H145" s="58">
        <v>50</v>
      </c>
      <c r="I145" s="58">
        <v>1</v>
      </c>
      <c r="J145" s="58">
        <v>1000</v>
      </c>
      <c r="K145" s="58">
        <v>1.25</v>
      </c>
      <c r="L145" s="58">
        <v>200</v>
      </c>
      <c r="M145" s="58">
        <v>0.1</v>
      </c>
      <c r="N145" s="58">
        <v>240</v>
      </c>
      <c r="O145" s="58">
        <v>5</v>
      </c>
      <c r="P145" s="58" t="s">
        <v>1568</v>
      </c>
      <c r="Q145" s="58"/>
      <c r="R145" s="58"/>
      <c r="S145" s="58"/>
      <c r="T145" s="58"/>
      <c r="U145" s="58"/>
      <c r="V145" s="58"/>
      <c r="W145" s="58"/>
      <c r="X145" s="58"/>
      <c r="Y145" s="58"/>
      <c r="Z145" s="58"/>
    </row>
    <row r="146" spans="1:26" ht="14.25" customHeight="1">
      <c r="A146" s="59" t="s">
        <v>3030</v>
      </c>
      <c r="B146" s="58" t="s">
        <v>448</v>
      </c>
      <c r="C146" s="58" t="s">
        <v>3</v>
      </c>
      <c r="D146" s="58" t="s">
        <v>155</v>
      </c>
      <c r="E146" s="58" t="s">
        <v>155</v>
      </c>
      <c r="F146" s="58">
        <v>100</v>
      </c>
      <c r="G146" s="58">
        <v>200</v>
      </c>
      <c r="H146" s="58">
        <v>4</v>
      </c>
      <c r="I146" s="58">
        <v>4</v>
      </c>
      <c r="J146" s="58">
        <v>1E-3</v>
      </c>
      <c r="K146" s="58">
        <v>1.25</v>
      </c>
      <c r="L146" s="58">
        <v>150</v>
      </c>
      <c r="M146" s="58">
        <v>0.5</v>
      </c>
      <c r="N146" s="58">
        <v>100</v>
      </c>
      <c r="O146" s="58">
        <v>1.5</v>
      </c>
      <c r="P146" s="58" t="s">
        <v>2933</v>
      </c>
      <c r="Q146" s="58"/>
      <c r="R146" s="58"/>
      <c r="S146" s="58"/>
      <c r="T146" s="58"/>
      <c r="U146" s="58"/>
      <c r="V146" s="58"/>
      <c r="W146" s="58"/>
      <c r="X146" s="58"/>
      <c r="Y146" s="58"/>
      <c r="Z146" s="58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/>
    <row r="348" spans="1:26" ht="15.75" customHeight="1"/>
    <row r="349" spans="1:26" ht="15.75" customHeight="1"/>
    <row r="350" spans="1:26" ht="15.75" customHeight="1"/>
    <row r="351" spans="1:26" ht="15.75" customHeight="1"/>
    <row r="352" spans="1:26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P146"/>
  <mergeCells count="1">
    <mergeCell ref="A5:B5"/>
  </mergeCells>
  <phoneticPr fontId="68" type="noConversion"/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  <hyperlink ref="A19" r:id="rId11"/>
    <hyperlink ref="A20" r:id="rId12"/>
    <hyperlink ref="A22" r:id="rId13"/>
    <hyperlink ref="A23" r:id="rId14"/>
    <hyperlink ref="A24" r:id="rId15"/>
    <hyperlink ref="A25" r:id="rId16"/>
    <hyperlink ref="A26" r:id="rId17"/>
    <hyperlink ref="A27" r:id="rId18"/>
    <hyperlink ref="A29" r:id="rId19"/>
    <hyperlink ref="A30" r:id="rId20"/>
    <hyperlink ref="A31" r:id="rId21"/>
    <hyperlink ref="A32" r:id="rId22"/>
    <hyperlink ref="A33" r:id="rId23"/>
    <hyperlink ref="A34" r:id="rId24"/>
    <hyperlink ref="A35" r:id="rId25"/>
    <hyperlink ref="A36" r:id="rId26"/>
    <hyperlink ref="A37" r:id="rId27"/>
    <hyperlink ref="A38" r:id="rId28"/>
    <hyperlink ref="A39" r:id="rId29"/>
    <hyperlink ref="A40" r:id="rId30"/>
    <hyperlink ref="A41" r:id="rId31"/>
    <hyperlink ref="A42" r:id="rId32"/>
    <hyperlink ref="A43" r:id="rId33"/>
    <hyperlink ref="A44" r:id="rId34"/>
    <hyperlink ref="A45" r:id="rId35"/>
    <hyperlink ref="A46" r:id="rId36"/>
    <hyperlink ref="A47" r:id="rId37"/>
    <hyperlink ref="A48" r:id="rId38"/>
    <hyperlink ref="A49" r:id="rId39"/>
    <hyperlink ref="A50" r:id="rId40"/>
    <hyperlink ref="A51" r:id="rId41"/>
    <hyperlink ref="A52" r:id="rId42"/>
    <hyperlink ref="A53" r:id="rId43"/>
    <hyperlink ref="A54" r:id="rId44"/>
    <hyperlink ref="A55" r:id="rId45"/>
    <hyperlink ref="A56" r:id="rId46"/>
    <hyperlink ref="A57" r:id="rId47"/>
    <hyperlink ref="A58" r:id="rId48"/>
    <hyperlink ref="A59" r:id="rId49"/>
    <hyperlink ref="A60" r:id="rId50"/>
    <hyperlink ref="A61" r:id="rId51"/>
    <hyperlink ref="A62" r:id="rId52"/>
    <hyperlink ref="A63" r:id="rId53"/>
    <hyperlink ref="A64" r:id="rId54"/>
    <hyperlink ref="A65" r:id="rId55"/>
    <hyperlink ref="A66" r:id="rId56"/>
    <hyperlink ref="A67" r:id="rId57"/>
    <hyperlink ref="A68" r:id="rId58"/>
    <hyperlink ref="A69" r:id="rId59"/>
    <hyperlink ref="A70" r:id="rId60"/>
    <hyperlink ref="A71" r:id="rId61"/>
    <hyperlink ref="A72" r:id="rId62"/>
    <hyperlink ref="A73" r:id="rId63"/>
    <hyperlink ref="A74" r:id="rId64"/>
    <hyperlink ref="A75" r:id="rId65"/>
    <hyperlink ref="A76" r:id="rId66"/>
    <hyperlink ref="A77" r:id="rId67"/>
    <hyperlink ref="A78" r:id="rId68"/>
    <hyperlink ref="A79" r:id="rId69"/>
    <hyperlink ref="A80" r:id="rId70"/>
    <hyperlink ref="A81" r:id="rId71"/>
    <hyperlink ref="A82" r:id="rId72"/>
    <hyperlink ref="A83" r:id="rId73"/>
    <hyperlink ref="A84" r:id="rId74"/>
    <hyperlink ref="A85" r:id="rId75"/>
    <hyperlink ref="A86" r:id="rId76"/>
    <hyperlink ref="A89" r:id="rId77"/>
    <hyperlink ref="A91" r:id="rId78"/>
    <hyperlink ref="A94" r:id="rId79"/>
    <hyperlink ref="A95" r:id="rId80"/>
    <hyperlink ref="A96" r:id="rId81"/>
    <hyperlink ref="A97" r:id="rId82"/>
    <hyperlink ref="A98" r:id="rId83"/>
    <hyperlink ref="A99" r:id="rId84"/>
    <hyperlink ref="A100" r:id="rId85"/>
    <hyperlink ref="A101" r:id="rId86"/>
    <hyperlink ref="A102" r:id="rId87"/>
    <hyperlink ref="A103" r:id="rId88"/>
    <hyperlink ref="A104" r:id="rId89"/>
    <hyperlink ref="A105" r:id="rId90"/>
    <hyperlink ref="A106" r:id="rId91"/>
    <hyperlink ref="A107" r:id="rId92"/>
    <hyperlink ref="A108" r:id="rId93"/>
    <hyperlink ref="A109" r:id="rId94"/>
    <hyperlink ref="A110" r:id="rId95"/>
    <hyperlink ref="A111" r:id="rId96"/>
    <hyperlink ref="A112" r:id="rId97"/>
    <hyperlink ref="A113" r:id="rId98"/>
    <hyperlink ref="A114" r:id="rId99"/>
    <hyperlink ref="A115" r:id="rId100"/>
    <hyperlink ref="A116" r:id="rId101"/>
    <hyperlink ref="A117" r:id="rId102"/>
    <hyperlink ref="A118" r:id="rId103"/>
    <hyperlink ref="A119" r:id="rId104"/>
    <hyperlink ref="A120" r:id="rId105"/>
    <hyperlink ref="A121" r:id="rId106"/>
    <hyperlink ref="A122" r:id="rId107"/>
    <hyperlink ref="A123" r:id="rId108"/>
    <hyperlink ref="A124" r:id="rId109"/>
    <hyperlink ref="A125" r:id="rId110"/>
    <hyperlink ref="A126" r:id="rId111"/>
    <hyperlink ref="A127" r:id="rId112"/>
    <hyperlink ref="A128" r:id="rId113"/>
    <hyperlink ref="A129" r:id="rId114"/>
    <hyperlink ref="A130" r:id="rId115"/>
    <hyperlink ref="A131" r:id="rId116"/>
    <hyperlink ref="A132" r:id="rId117"/>
    <hyperlink ref="A135" r:id="rId118"/>
    <hyperlink ref="A136" r:id="rId119"/>
    <hyperlink ref="A137" r:id="rId120"/>
    <hyperlink ref="A139" r:id="rId121"/>
    <hyperlink ref="A140" r:id="rId122"/>
    <hyperlink ref="A141" r:id="rId123"/>
    <hyperlink ref="A142" r:id="rId124"/>
    <hyperlink ref="A143" r:id="rId125"/>
    <hyperlink ref="A144" r:id="rId126"/>
    <hyperlink ref="A145" r:id="rId127"/>
    <hyperlink ref="A146" r:id="rId128"/>
  </hyperlinks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abSelected="1" workbookViewId="0">
      <selection activeCell="N7" sqref="N7"/>
    </sheetView>
  </sheetViews>
  <sheetFormatPr defaultColWidth="14.44140625" defaultRowHeight="15" customHeight="1"/>
  <cols>
    <col min="1" max="1" width="3.109375" customWidth="1"/>
    <col min="2" max="2" width="8.5546875" customWidth="1"/>
    <col min="3" max="3" width="20.6640625" customWidth="1"/>
    <col min="4" max="4" width="38.44140625" customWidth="1"/>
    <col min="5" max="5" width="2.6640625" customWidth="1"/>
    <col min="6" max="6" width="8.5546875" customWidth="1"/>
    <col min="7" max="7" width="52.6640625" customWidth="1"/>
    <col min="8" max="8" width="4.6640625" customWidth="1"/>
    <col min="9" max="9" width="8.5546875" customWidth="1"/>
    <col min="10" max="10" width="52.6640625" customWidth="1"/>
    <col min="11" max="11" width="4.6640625" customWidth="1"/>
    <col min="12" max="12" width="8.5546875" customWidth="1"/>
    <col min="13" max="26" width="10.6640625" customWidth="1"/>
  </cols>
  <sheetData>
    <row r="1" spans="1:26" ht="51.75" customHeight="1">
      <c r="A1" s="1"/>
      <c r="B1" s="1"/>
      <c r="C1" s="1"/>
      <c r="D1" s="1"/>
      <c r="E1" s="1"/>
      <c r="F1" s="2"/>
      <c r="G1" s="2"/>
      <c r="H1" s="1"/>
      <c r="I1" s="3" t="s">
        <v>91</v>
      </c>
      <c r="J1" s="4">
        <v>45611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>
      <c r="A2" s="1"/>
      <c r="B2" s="1"/>
      <c r="C2" s="1"/>
      <c r="D2" s="1"/>
      <c r="E2" s="1"/>
      <c r="F2" s="2"/>
      <c r="G2" s="2"/>
      <c r="H2" s="1"/>
      <c r="I2" s="3"/>
      <c r="J2" s="4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4.25" customHeight="1">
      <c r="A3" s="1"/>
      <c r="B3" s="174" t="s">
        <v>0</v>
      </c>
      <c r="C3" s="175"/>
      <c r="D3" s="176"/>
      <c r="E3" s="10"/>
      <c r="F3" s="11" t="s">
        <v>6</v>
      </c>
      <c r="G3" s="12" t="s">
        <v>7</v>
      </c>
      <c r="H3" s="10"/>
      <c r="I3" s="11" t="s">
        <v>6</v>
      </c>
      <c r="J3" s="12" t="s">
        <v>7</v>
      </c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>
      <c r="A4" s="1"/>
      <c r="B4" s="13" t="s">
        <v>8</v>
      </c>
      <c r="C4" s="14"/>
      <c r="D4" s="14"/>
      <c r="E4" s="1"/>
      <c r="F4" s="17" t="s">
        <v>9</v>
      </c>
      <c r="G4" s="14" t="s">
        <v>10</v>
      </c>
      <c r="H4" s="19"/>
      <c r="I4" s="17" t="s">
        <v>11</v>
      </c>
      <c r="J4" s="14" t="s">
        <v>12</v>
      </c>
      <c r="K4" s="19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>
      <c r="A5" s="1"/>
      <c r="B5" s="1"/>
      <c r="C5" s="20" t="s">
        <v>13</v>
      </c>
      <c r="D5" s="19"/>
      <c r="E5" s="1"/>
      <c r="F5" s="17" t="s">
        <v>14</v>
      </c>
      <c r="G5" s="14" t="s">
        <v>15</v>
      </c>
      <c r="H5" s="19"/>
      <c r="I5" s="17" t="s">
        <v>16</v>
      </c>
      <c r="J5" s="14" t="s">
        <v>17</v>
      </c>
      <c r="K5" s="19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>
      <c r="A6" s="1"/>
      <c r="B6" s="17"/>
      <c r="C6" s="14"/>
      <c r="D6" s="22" t="s">
        <v>18</v>
      </c>
      <c r="E6" s="1"/>
      <c r="F6" s="17" t="s">
        <v>92</v>
      </c>
      <c r="G6" s="14" t="s">
        <v>20</v>
      </c>
      <c r="H6" s="19"/>
      <c r="I6" s="17" t="s">
        <v>21</v>
      </c>
      <c r="J6" s="14" t="s">
        <v>22</v>
      </c>
      <c r="K6" s="19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>
      <c r="A7" s="1"/>
      <c r="B7" s="17"/>
      <c r="C7" s="14"/>
      <c r="D7" s="22" t="s">
        <v>23</v>
      </c>
      <c r="E7" s="1"/>
      <c r="F7" s="17" t="s">
        <v>28</v>
      </c>
      <c r="G7" s="14" t="s">
        <v>29</v>
      </c>
      <c r="H7" s="19"/>
      <c r="I7" s="17" t="s">
        <v>25</v>
      </c>
      <c r="J7" s="14" t="s">
        <v>26</v>
      </c>
      <c r="K7" s="19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1"/>
      <c r="B8" s="17"/>
      <c r="C8" s="14"/>
      <c r="D8" s="22" t="s">
        <v>27</v>
      </c>
      <c r="E8" s="1"/>
      <c r="F8" s="17" t="s">
        <v>31</v>
      </c>
      <c r="G8" s="14" t="s">
        <v>32</v>
      </c>
      <c r="H8" s="19"/>
      <c r="I8" s="1"/>
      <c r="J8" s="1"/>
      <c r="K8" s="19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1"/>
      <c r="B9" s="17"/>
      <c r="C9" s="14" t="s">
        <v>40</v>
      </c>
      <c r="D9" s="14"/>
      <c r="E9" s="1"/>
      <c r="F9" s="17" t="s">
        <v>36</v>
      </c>
      <c r="G9" s="14" t="s">
        <v>37</v>
      </c>
      <c r="H9" s="19"/>
      <c r="I9" s="17" t="s">
        <v>33</v>
      </c>
      <c r="J9" s="14" t="s">
        <v>34</v>
      </c>
      <c r="K9" s="19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>
      <c r="A10" s="1"/>
      <c r="B10" s="17"/>
      <c r="C10" s="20"/>
      <c r="D10" s="22" t="s">
        <v>46</v>
      </c>
      <c r="E10" s="1"/>
      <c r="F10" s="17"/>
      <c r="G10" s="20"/>
      <c r="H10" s="19"/>
      <c r="I10" s="17" t="s">
        <v>38</v>
      </c>
      <c r="J10" s="14" t="s">
        <v>39</v>
      </c>
      <c r="K10" s="19"/>
      <c r="L10" s="19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>
      <c r="A11" s="1"/>
      <c r="B11" s="17"/>
      <c r="C11" s="14" t="s">
        <v>51</v>
      </c>
      <c r="D11" s="14"/>
      <c r="E11" s="1"/>
      <c r="F11" s="17" t="s">
        <v>42</v>
      </c>
      <c r="G11" s="14" t="s">
        <v>43</v>
      </c>
      <c r="H11" s="19"/>
      <c r="I11" s="19"/>
      <c r="J11" s="19"/>
      <c r="K11" s="19"/>
      <c r="L11" s="19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1"/>
      <c r="B12" s="17"/>
      <c r="C12" s="14"/>
      <c r="D12" s="22" t="s">
        <v>54</v>
      </c>
      <c r="E12" s="1"/>
      <c r="F12" s="17" t="s">
        <v>47</v>
      </c>
      <c r="G12" s="14" t="s">
        <v>48</v>
      </c>
      <c r="H12" s="19"/>
      <c r="I12" s="17" t="s">
        <v>44</v>
      </c>
      <c r="J12" s="14" t="s">
        <v>45</v>
      </c>
      <c r="K12" s="19"/>
      <c r="L12" s="19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>
      <c r="A13" s="1"/>
      <c r="B13" s="17"/>
      <c r="C13" s="20" t="s">
        <v>57</v>
      </c>
      <c r="D13" s="21"/>
      <c r="E13" s="1"/>
      <c r="F13" s="17" t="s">
        <v>52</v>
      </c>
      <c r="G13" s="14" t="s">
        <v>53</v>
      </c>
      <c r="H13" s="19"/>
      <c r="I13" s="17" t="s">
        <v>49</v>
      </c>
      <c r="J13" s="14" t="s">
        <v>50</v>
      </c>
      <c r="K13" s="19"/>
      <c r="L13" s="19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>
      <c r="A14" s="1"/>
      <c r="B14" s="17"/>
      <c r="C14" s="14"/>
      <c r="D14" s="22" t="s">
        <v>60</v>
      </c>
      <c r="E14" s="1"/>
      <c r="F14" s="17"/>
      <c r="G14" s="21"/>
      <c r="H14" s="19"/>
      <c r="I14" s="17"/>
      <c r="J14" s="14"/>
      <c r="K14" s="19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>
      <c r="A15" s="1"/>
      <c r="B15" s="13" t="s">
        <v>62</v>
      </c>
      <c r="C15" s="22"/>
      <c r="D15" s="22"/>
      <c r="E15" s="1"/>
      <c r="F15" s="17" t="s">
        <v>58</v>
      </c>
      <c r="G15" s="14" t="s">
        <v>59</v>
      </c>
      <c r="H15" s="19"/>
      <c r="I15" s="17" t="s">
        <v>55</v>
      </c>
      <c r="J15" s="14" t="s">
        <v>56</v>
      </c>
      <c r="K15" s="19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>
      <c r="A16" s="1"/>
      <c r="B16" s="17"/>
      <c r="C16" s="14" t="s">
        <v>66</v>
      </c>
      <c r="D16" s="22"/>
      <c r="E16" s="1"/>
      <c r="F16" s="1"/>
      <c r="G16" s="19"/>
      <c r="H16" s="19"/>
      <c r="I16" s="1"/>
      <c r="J16" s="1"/>
      <c r="K16" s="19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>
      <c r="A17" s="1"/>
      <c r="B17" s="17"/>
      <c r="C17" s="22"/>
      <c r="D17" s="22" t="s">
        <v>70</v>
      </c>
      <c r="E17" s="1"/>
      <c r="F17" s="17" t="s">
        <v>63</v>
      </c>
      <c r="G17" s="14" t="s">
        <v>64</v>
      </c>
      <c r="H17" s="19"/>
      <c r="I17" s="177" t="s">
        <v>61</v>
      </c>
      <c r="J17" s="176"/>
      <c r="K17" s="19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 customHeight="1">
      <c r="A18" s="1"/>
      <c r="B18" s="13" t="s">
        <v>74</v>
      </c>
      <c r="C18" s="22"/>
      <c r="D18" s="22"/>
      <c r="E18" s="1"/>
      <c r="F18" s="17" t="s">
        <v>67</v>
      </c>
      <c r="G18" s="14" t="s">
        <v>68</v>
      </c>
      <c r="H18" s="19"/>
      <c r="I18" s="17"/>
      <c r="J18" s="20" t="s">
        <v>65</v>
      </c>
      <c r="K18" s="19"/>
      <c r="L18" s="17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 customHeight="1">
      <c r="A19" s="1"/>
      <c r="B19" s="17"/>
      <c r="C19" s="14" t="s">
        <v>77</v>
      </c>
      <c r="D19" s="22"/>
      <c r="E19" s="1"/>
      <c r="F19" s="17" t="s">
        <v>71</v>
      </c>
      <c r="G19" s="14" t="s">
        <v>72</v>
      </c>
      <c r="H19" s="19"/>
      <c r="I19" s="17"/>
      <c r="J19" s="14" t="s">
        <v>69</v>
      </c>
      <c r="K19" s="19"/>
      <c r="L19" s="17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>
      <c r="A20" s="1"/>
      <c r="E20" s="1"/>
      <c r="F20" s="17" t="s">
        <v>75</v>
      </c>
      <c r="G20" s="14" t="s">
        <v>76</v>
      </c>
      <c r="H20" s="19"/>
      <c r="I20" s="17"/>
      <c r="J20" s="14" t="s">
        <v>73</v>
      </c>
      <c r="K20" s="19"/>
      <c r="L20" s="17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>
      <c r="A21" s="1"/>
      <c r="B21" s="17"/>
      <c r="C21" s="22"/>
      <c r="D21" s="22"/>
      <c r="E21" s="1"/>
      <c r="F21" s="17" t="s">
        <v>78</v>
      </c>
      <c r="G21" s="14" t="s">
        <v>79</v>
      </c>
      <c r="H21" s="19"/>
      <c r="I21" s="17"/>
      <c r="J21" s="1"/>
      <c r="K21" s="1"/>
      <c r="L21" s="17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>
      <c r="A22" s="1"/>
      <c r="B22" s="17"/>
      <c r="C22" s="22"/>
      <c r="D22" s="22"/>
      <c r="E22" s="1"/>
      <c r="F22" s="17" t="s">
        <v>80</v>
      </c>
      <c r="G22" s="14" t="s">
        <v>81</v>
      </c>
      <c r="H22" s="19"/>
      <c r="I22" s="17"/>
      <c r="J22" s="1"/>
      <c r="K22" s="1"/>
      <c r="L22" s="17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>
      <c r="A23" s="1"/>
      <c r="B23" s="17"/>
      <c r="C23" s="22"/>
      <c r="D23" s="22"/>
      <c r="E23" s="1"/>
      <c r="F23" s="17" t="s">
        <v>82</v>
      </c>
      <c r="G23" s="14" t="s">
        <v>83</v>
      </c>
      <c r="H23" s="19"/>
      <c r="I23" s="17"/>
      <c r="J23" s="1"/>
      <c r="K23" s="1"/>
      <c r="L23" s="17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>
      <c r="A24" s="1"/>
      <c r="B24" s="17"/>
      <c r="C24" s="22"/>
      <c r="D24" s="22"/>
      <c r="E24" s="1"/>
      <c r="F24" s="2"/>
      <c r="G24" s="41"/>
      <c r="H24" s="19"/>
      <c r="I24" s="17"/>
      <c r="J24" s="1"/>
      <c r="K24" s="1"/>
      <c r="L24" s="17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>
      <c r="A25" s="1"/>
      <c r="B25" s="17"/>
      <c r="C25" s="22"/>
      <c r="D25" s="22"/>
      <c r="E25" s="1"/>
      <c r="F25" s="41"/>
      <c r="G25" s="19"/>
      <c r="H25" s="19"/>
      <c r="I25" s="17"/>
      <c r="J25" s="1"/>
      <c r="K25" s="1"/>
      <c r="L25" s="17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25" customHeight="1">
      <c r="A26" s="1"/>
      <c r="B26" s="184" t="s">
        <v>93</v>
      </c>
      <c r="C26" s="176"/>
      <c r="D26" s="42"/>
      <c r="E26" s="1"/>
      <c r="F26" s="43"/>
      <c r="G26" s="43"/>
      <c r="H26" s="1"/>
      <c r="I26" s="44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4.25" customHeight="1">
      <c r="A27" s="1"/>
      <c r="B27" s="45" t="s">
        <v>94</v>
      </c>
      <c r="C27" s="46"/>
      <c r="D27" s="46"/>
      <c r="E27" s="1"/>
      <c r="F27" s="46"/>
      <c r="G27" s="46"/>
      <c r="H27" s="185" t="s">
        <v>95</v>
      </c>
      <c r="I27" s="176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4.25" customHeight="1">
      <c r="A28" s="1"/>
      <c r="B28" s="47" t="s">
        <v>96</v>
      </c>
      <c r="C28" s="43"/>
      <c r="D28" s="43"/>
      <c r="E28" s="47"/>
      <c r="F28" s="43"/>
      <c r="G28" s="43"/>
      <c r="H28" s="47" t="s">
        <v>97</v>
      </c>
      <c r="I28" s="43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4.25" customHeight="1">
      <c r="A29" s="1"/>
      <c r="B29" s="183" t="s">
        <v>98</v>
      </c>
      <c r="C29" s="176"/>
      <c r="D29" s="43"/>
      <c r="E29" s="183"/>
      <c r="F29" s="175"/>
      <c r="G29" s="176"/>
      <c r="H29" s="183" t="s">
        <v>99</v>
      </c>
      <c r="I29" s="175"/>
      <c r="J29" s="176"/>
      <c r="K29" s="1"/>
      <c r="L29" s="48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4.25" customHeight="1">
      <c r="A30" s="1"/>
      <c r="B30" s="47" t="s">
        <v>100</v>
      </c>
      <c r="C30" s="43"/>
      <c r="D30" s="43"/>
      <c r="E30" s="47"/>
      <c r="F30" s="43"/>
      <c r="G30" s="43"/>
      <c r="H30" s="185" t="s">
        <v>101</v>
      </c>
      <c r="I30" s="176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4.25" customHeight="1">
      <c r="A31" s="1"/>
      <c r="B31" s="183" t="s">
        <v>102</v>
      </c>
      <c r="C31" s="176"/>
      <c r="D31" s="43"/>
      <c r="E31" s="183"/>
      <c r="F31" s="175"/>
      <c r="G31" s="176"/>
      <c r="H31" s="182" t="s">
        <v>103</v>
      </c>
      <c r="I31" s="175"/>
      <c r="J31" s="176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4.25" customHeight="1">
      <c r="A32" s="1"/>
      <c r="B32" s="186" t="s">
        <v>104</v>
      </c>
      <c r="C32" s="175"/>
      <c r="D32" s="176"/>
      <c r="E32" s="49" t="s">
        <v>105</v>
      </c>
      <c r="F32" s="49"/>
      <c r="G32" s="49"/>
      <c r="H32" s="183" t="s">
        <v>106</v>
      </c>
      <c r="I32" s="175"/>
      <c r="J32" s="176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4.25" customHeight="1">
      <c r="A33" s="1"/>
      <c r="B33" s="50"/>
      <c r="C33" s="50"/>
      <c r="D33" s="50"/>
      <c r="E33" s="1"/>
      <c r="F33" s="50"/>
      <c r="G33" s="50"/>
      <c r="H33" s="1"/>
      <c r="I33" s="1"/>
      <c r="J33" s="43"/>
      <c r="K33" s="43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.25" customHeight="1">
      <c r="A34" s="1"/>
      <c r="B34" s="184" t="s">
        <v>107</v>
      </c>
      <c r="C34" s="176"/>
      <c r="D34" s="42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>
      <c r="A37" s="1"/>
      <c r="B37" s="1"/>
      <c r="C37" s="1"/>
      <c r="D37" s="1"/>
      <c r="E37" s="1"/>
      <c r="F37" s="1"/>
      <c r="G37" s="1"/>
      <c r="H37" s="1"/>
      <c r="I37" s="2"/>
      <c r="J37" s="1"/>
      <c r="K37" s="1"/>
      <c r="L37" s="2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2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>
      <c r="A48" s="1"/>
      <c r="B48" s="1"/>
      <c r="C48" s="1"/>
      <c r="D48" s="1"/>
      <c r="E48" s="1"/>
      <c r="F48" s="2"/>
      <c r="G48" s="2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>
      <c r="A49" s="1"/>
      <c r="B49" s="1"/>
      <c r="C49" s="1"/>
      <c r="D49" s="1"/>
      <c r="E49" s="1"/>
      <c r="F49" s="2"/>
      <c r="G49" s="2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>
      <c r="A50" s="1"/>
      <c r="B50" s="1"/>
      <c r="C50" s="1"/>
      <c r="D50" s="1"/>
      <c r="E50" s="1"/>
      <c r="F50" s="2"/>
      <c r="G50" s="2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>
      <c r="A51" s="1"/>
      <c r="B51" s="1"/>
      <c r="C51" s="1"/>
      <c r="D51" s="1"/>
      <c r="E51" s="1"/>
      <c r="F51" s="2"/>
      <c r="G51" s="2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>
      <c r="A52" s="1"/>
      <c r="B52" s="1"/>
      <c r="C52" s="1"/>
      <c r="D52" s="1"/>
      <c r="E52" s="1"/>
      <c r="F52" s="2"/>
      <c r="G52" s="2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>
      <c r="A53" s="1"/>
      <c r="B53" s="1"/>
      <c r="C53" s="1"/>
      <c r="D53" s="1"/>
      <c r="E53" s="1"/>
      <c r="F53" s="2"/>
      <c r="G53" s="2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>
      <c r="A54" s="1"/>
      <c r="B54" s="1"/>
      <c r="C54" s="1"/>
      <c r="D54" s="1"/>
      <c r="E54" s="1"/>
      <c r="F54" s="2"/>
      <c r="G54" s="2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>
      <c r="A55" s="1"/>
      <c r="B55" s="1"/>
      <c r="C55" s="1"/>
      <c r="D55" s="1"/>
      <c r="E55" s="1"/>
      <c r="F55" s="2"/>
      <c r="G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>
      <c r="A56" s="1"/>
      <c r="B56" s="1"/>
      <c r="C56" s="1"/>
      <c r="D56" s="1"/>
      <c r="E56" s="1"/>
      <c r="F56" s="2"/>
      <c r="G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>
      <c r="A57" s="1"/>
      <c r="B57" s="1"/>
      <c r="C57" s="1"/>
      <c r="D57" s="1"/>
      <c r="E57" s="1"/>
      <c r="F57" s="2"/>
      <c r="G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>
      <c r="A58" s="1"/>
      <c r="B58" s="1"/>
      <c r="C58" s="1"/>
      <c r="D58" s="1"/>
      <c r="E58" s="1"/>
      <c r="F58" s="2"/>
      <c r="G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>
      <c r="A59" s="1"/>
      <c r="B59" s="1"/>
      <c r="C59" s="1"/>
      <c r="D59" s="1"/>
      <c r="E59" s="1"/>
      <c r="F59" s="2"/>
      <c r="G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>
      <c r="A60" s="1"/>
      <c r="B60" s="1"/>
      <c r="C60" s="1"/>
      <c r="D60" s="1"/>
      <c r="E60" s="1"/>
      <c r="F60" s="2"/>
      <c r="G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>
      <c r="A61" s="1"/>
      <c r="B61" s="1"/>
      <c r="C61" s="1"/>
      <c r="D61" s="1"/>
      <c r="E61" s="1"/>
      <c r="F61" s="2"/>
      <c r="G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>
      <c r="A62" s="1"/>
      <c r="B62" s="1"/>
      <c r="C62" s="1"/>
      <c r="D62" s="1"/>
      <c r="E62" s="1"/>
      <c r="F62" s="2"/>
      <c r="G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>
      <c r="A63" s="1"/>
      <c r="B63" s="1"/>
      <c r="C63" s="1"/>
      <c r="D63" s="1"/>
      <c r="E63" s="1"/>
      <c r="F63" s="2"/>
      <c r="G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>
      <c r="A64" s="1"/>
      <c r="B64" s="1"/>
      <c r="C64" s="1"/>
      <c r="D64" s="1"/>
      <c r="E64" s="1"/>
      <c r="F64" s="2"/>
      <c r="G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>
      <c r="A65" s="1"/>
      <c r="B65" s="1"/>
      <c r="C65" s="1"/>
      <c r="D65" s="1"/>
      <c r="E65" s="1"/>
      <c r="F65" s="2"/>
      <c r="G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>
      <c r="A66" s="1"/>
      <c r="B66" s="1"/>
      <c r="C66" s="1"/>
      <c r="D66" s="1"/>
      <c r="E66" s="1"/>
      <c r="F66" s="2"/>
      <c r="G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>
      <c r="A67" s="1"/>
      <c r="B67" s="1"/>
      <c r="C67" s="1"/>
      <c r="D67" s="1"/>
      <c r="E67" s="1"/>
      <c r="F67" s="2"/>
      <c r="G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>
      <c r="A68" s="1"/>
      <c r="B68" s="1"/>
      <c r="C68" s="1"/>
      <c r="D68" s="1"/>
      <c r="E68" s="1"/>
      <c r="F68" s="2"/>
      <c r="G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>
      <c r="A69" s="1"/>
      <c r="B69" s="1"/>
      <c r="C69" s="1"/>
      <c r="D69" s="1"/>
      <c r="E69" s="1"/>
      <c r="F69" s="2"/>
      <c r="G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>
      <c r="A70" s="1"/>
      <c r="B70" s="1"/>
      <c r="C70" s="1"/>
      <c r="D70" s="1"/>
      <c r="E70" s="1"/>
      <c r="F70" s="2"/>
      <c r="G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>
      <c r="A71" s="1"/>
      <c r="B71" s="1"/>
      <c r="C71" s="1"/>
      <c r="D71" s="1"/>
      <c r="E71" s="1"/>
      <c r="F71" s="2"/>
      <c r="G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>
      <c r="A72" s="1"/>
      <c r="B72" s="1"/>
      <c r="C72" s="1"/>
      <c r="D72" s="1"/>
      <c r="E72" s="1"/>
      <c r="F72" s="2"/>
      <c r="G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>
      <c r="A73" s="1"/>
      <c r="B73" s="1"/>
      <c r="C73" s="1"/>
      <c r="D73" s="1"/>
      <c r="E73" s="1"/>
      <c r="F73" s="2"/>
      <c r="G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>
      <c r="A74" s="1"/>
      <c r="B74" s="1"/>
      <c r="C74" s="1"/>
      <c r="D74" s="1"/>
      <c r="E74" s="1"/>
      <c r="F74" s="2"/>
      <c r="G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>
      <c r="A75" s="1"/>
      <c r="B75" s="1"/>
      <c r="C75" s="1"/>
      <c r="D75" s="1"/>
      <c r="E75" s="1"/>
      <c r="F75" s="2"/>
      <c r="G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>
      <c r="A76" s="1"/>
      <c r="B76" s="1"/>
      <c r="C76" s="1"/>
      <c r="D76" s="1"/>
      <c r="E76" s="1"/>
      <c r="F76" s="2"/>
      <c r="G76" s="2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>
      <c r="A77" s="1"/>
      <c r="B77" s="1"/>
      <c r="C77" s="1"/>
      <c r="D77" s="1"/>
      <c r="E77" s="1"/>
      <c r="F77" s="2"/>
      <c r="G77" s="2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>
      <c r="A78" s="1"/>
      <c r="B78" s="1"/>
      <c r="C78" s="1"/>
      <c r="D78" s="1"/>
      <c r="E78" s="1"/>
      <c r="F78" s="2"/>
      <c r="G78" s="2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>
      <c r="A79" s="1"/>
      <c r="B79" s="1"/>
      <c r="C79" s="1"/>
      <c r="D79" s="1"/>
      <c r="E79" s="1"/>
      <c r="F79" s="2"/>
      <c r="G79" s="2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>
      <c r="A80" s="1"/>
      <c r="B80" s="1"/>
      <c r="C80" s="1"/>
      <c r="D80" s="1"/>
      <c r="E80" s="1"/>
      <c r="F80" s="2"/>
      <c r="G80" s="2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>
      <c r="A81" s="1"/>
      <c r="B81" s="1"/>
      <c r="C81" s="1"/>
      <c r="D81" s="1"/>
      <c r="E81" s="1"/>
      <c r="F81" s="2"/>
      <c r="G81" s="2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>
      <c r="A82" s="1"/>
      <c r="B82" s="1"/>
      <c r="C82" s="1"/>
      <c r="D82" s="1"/>
      <c r="E82" s="1"/>
      <c r="F82" s="2"/>
      <c r="G82" s="2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>
      <c r="A83" s="1"/>
      <c r="B83" s="1"/>
      <c r="C83" s="1"/>
      <c r="D83" s="1"/>
      <c r="E83" s="1"/>
      <c r="F83" s="2"/>
      <c r="G83" s="2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>
      <c r="A84" s="1"/>
      <c r="B84" s="1"/>
      <c r="C84" s="1"/>
      <c r="D84" s="1"/>
      <c r="E84" s="1"/>
      <c r="F84" s="2"/>
      <c r="G84" s="2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>
      <c r="A85" s="1"/>
      <c r="B85" s="1"/>
      <c r="C85" s="1"/>
      <c r="D85" s="1"/>
      <c r="E85" s="1"/>
      <c r="F85" s="2"/>
      <c r="G85" s="2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>
      <c r="A86" s="1"/>
      <c r="B86" s="1"/>
      <c r="C86" s="1"/>
      <c r="D86" s="1"/>
      <c r="E86" s="1"/>
      <c r="F86" s="2"/>
      <c r="G86" s="2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>
      <c r="A87" s="1"/>
      <c r="B87" s="1"/>
      <c r="C87" s="1"/>
      <c r="D87" s="1"/>
      <c r="E87" s="1"/>
      <c r="F87" s="2"/>
      <c r="G87" s="2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>
      <c r="A88" s="1"/>
      <c r="B88" s="1"/>
      <c r="C88" s="1"/>
      <c r="D88" s="1"/>
      <c r="E88" s="1"/>
      <c r="F88" s="2"/>
      <c r="G88" s="2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>
      <c r="A89" s="1"/>
      <c r="B89" s="1"/>
      <c r="C89" s="1"/>
      <c r="D89" s="1"/>
      <c r="E89" s="1"/>
      <c r="F89" s="2"/>
      <c r="G89" s="2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>
      <c r="A90" s="1"/>
      <c r="B90" s="1"/>
      <c r="C90" s="1"/>
      <c r="D90" s="1"/>
      <c r="E90" s="1"/>
      <c r="F90" s="2"/>
      <c r="G90" s="2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>
      <c r="A91" s="1"/>
      <c r="B91" s="1"/>
      <c r="C91" s="1"/>
      <c r="D91" s="1"/>
      <c r="E91" s="1"/>
      <c r="F91" s="2"/>
      <c r="G91" s="2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>
      <c r="A92" s="1"/>
      <c r="B92" s="1"/>
      <c r="C92" s="1"/>
      <c r="D92" s="1"/>
      <c r="E92" s="1"/>
      <c r="F92" s="2"/>
      <c r="G92" s="2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>
      <c r="A93" s="1"/>
      <c r="B93" s="1"/>
      <c r="C93" s="1"/>
      <c r="D93" s="1"/>
      <c r="E93" s="1"/>
      <c r="F93" s="2"/>
      <c r="G93" s="2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>
      <c r="A94" s="1"/>
      <c r="B94" s="1"/>
      <c r="C94" s="1"/>
      <c r="D94" s="1"/>
      <c r="E94" s="1"/>
      <c r="F94" s="2"/>
      <c r="G94" s="2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>
      <c r="A95" s="1"/>
      <c r="B95" s="1"/>
      <c r="C95" s="1"/>
      <c r="D95" s="1"/>
      <c r="E95" s="1"/>
      <c r="F95" s="2"/>
      <c r="G95" s="2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>
      <c r="A96" s="1"/>
      <c r="B96" s="1"/>
      <c r="C96" s="1"/>
      <c r="D96" s="1"/>
      <c r="E96" s="1"/>
      <c r="F96" s="2"/>
      <c r="G96" s="2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>
      <c r="A97" s="1"/>
      <c r="B97" s="1"/>
      <c r="C97" s="1"/>
      <c r="D97" s="1"/>
      <c r="E97" s="1"/>
      <c r="F97" s="2"/>
      <c r="G97" s="2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>
      <c r="A98" s="1"/>
      <c r="B98" s="1"/>
      <c r="C98" s="1"/>
      <c r="D98" s="1"/>
      <c r="E98" s="1"/>
      <c r="F98" s="2"/>
      <c r="G98" s="2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>
      <c r="A99" s="1"/>
      <c r="B99" s="1"/>
      <c r="C99" s="1"/>
      <c r="D99" s="1"/>
      <c r="E99" s="1"/>
      <c r="F99" s="2"/>
      <c r="G99" s="2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>
      <c r="A100" s="1"/>
      <c r="B100" s="1"/>
      <c r="C100" s="1"/>
      <c r="D100" s="1"/>
      <c r="E100" s="1"/>
      <c r="F100" s="2"/>
      <c r="G100" s="2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>
      <c r="A101" s="1"/>
      <c r="B101" s="1"/>
      <c r="C101" s="1"/>
      <c r="D101" s="1"/>
      <c r="E101" s="1"/>
      <c r="F101" s="2"/>
      <c r="G101" s="2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>
      <c r="A102" s="1"/>
      <c r="B102" s="1"/>
      <c r="C102" s="1"/>
      <c r="D102" s="1"/>
      <c r="E102" s="1"/>
      <c r="F102" s="2"/>
      <c r="G102" s="2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>
      <c r="A103" s="1"/>
      <c r="B103" s="1"/>
      <c r="C103" s="1"/>
      <c r="D103" s="1"/>
      <c r="E103" s="1"/>
      <c r="F103" s="2"/>
      <c r="G103" s="2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>
      <c r="A104" s="1"/>
      <c r="B104" s="1"/>
      <c r="C104" s="1"/>
      <c r="D104" s="1"/>
      <c r="E104" s="1"/>
      <c r="F104" s="2"/>
      <c r="G104" s="2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>
      <c r="A105" s="1"/>
      <c r="B105" s="1"/>
      <c r="C105" s="1"/>
      <c r="D105" s="1"/>
      <c r="E105" s="1"/>
      <c r="F105" s="2"/>
      <c r="G105" s="2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>
      <c r="A106" s="1"/>
      <c r="B106" s="1"/>
      <c r="C106" s="1"/>
      <c r="D106" s="1"/>
      <c r="E106" s="1"/>
      <c r="F106" s="2"/>
      <c r="G106" s="2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>
      <c r="A107" s="1"/>
      <c r="B107" s="1"/>
      <c r="C107" s="1"/>
      <c r="D107" s="1"/>
      <c r="E107" s="1"/>
      <c r="F107" s="2"/>
      <c r="G107" s="2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>
      <c r="A108" s="1"/>
      <c r="B108" s="1"/>
      <c r="C108" s="1"/>
      <c r="D108" s="1"/>
      <c r="E108" s="1"/>
      <c r="F108" s="2"/>
      <c r="G108" s="2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>
      <c r="A109" s="1"/>
      <c r="B109" s="1"/>
      <c r="C109" s="1"/>
      <c r="D109" s="1"/>
      <c r="E109" s="1"/>
      <c r="F109" s="2"/>
      <c r="G109" s="2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>
      <c r="A110" s="1"/>
      <c r="B110" s="1"/>
      <c r="C110" s="1"/>
      <c r="D110" s="1"/>
      <c r="E110" s="1"/>
      <c r="F110" s="2"/>
      <c r="G110" s="2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>
      <c r="A111" s="1"/>
      <c r="B111" s="1"/>
      <c r="C111" s="1"/>
      <c r="D111" s="1"/>
      <c r="E111" s="1"/>
      <c r="F111" s="2"/>
      <c r="G111" s="2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>
      <c r="A112" s="1"/>
      <c r="B112" s="1"/>
      <c r="C112" s="1"/>
      <c r="D112" s="1"/>
      <c r="E112" s="1"/>
      <c r="F112" s="2"/>
      <c r="G112" s="2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>
      <c r="A113" s="1"/>
      <c r="B113" s="1"/>
      <c r="C113" s="1"/>
      <c r="D113" s="1"/>
      <c r="E113" s="1"/>
      <c r="F113" s="2"/>
      <c r="G113" s="2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>
      <c r="A114" s="1"/>
      <c r="B114" s="1"/>
      <c r="C114" s="1"/>
      <c r="D114" s="1"/>
      <c r="E114" s="1"/>
      <c r="F114" s="2"/>
      <c r="G114" s="2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>
      <c r="A115" s="1"/>
      <c r="B115" s="1"/>
      <c r="C115" s="1"/>
      <c r="D115" s="1"/>
      <c r="E115" s="1"/>
      <c r="F115" s="2"/>
      <c r="G115" s="2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>
      <c r="A116" s="1"/>
      <c r="B116" s="1"/>
      <c r="C116" s="1"/>
      <c r="D116" s="1"/>
      <c r="E116" s="1"/>
      <c r="F116" s="2"/>
      <c r="G116" s="2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>
      <c r="A117" s="1"/>
      <c r="B117" s="1"/>
      <c r="C117" s="1"/>
      <c r="D117" s="1"/>
      <c r="E117" s="1"/>
      <c r="F117" s="2"/>
      <c r="G117" s="2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>
      <c r="A118" s="1"/>
      <c r="B118" s="1"/>
      <c r="C118" s="1"/>
      <c r="D118" s="1"/>
      <c r="E118" s="1"/>
      <c r="F118" s="2"/>
      <c r="G118" s="2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>
      <c r="A119" s="1"/>
      <c r="B119" s="1"/>
      <c r="C119" s="1"/>
      <c r="D119" s="1"/>
      <c r="E119" s="1"/>
      <c r="F119" s="2"/>
      <c r="G119" s="2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>
      <c r="A120" s="1"/>
      <c r="B120" s="1"/>
      <c r="C120" s="1"/>
      <c r="D120" s="1"/>
      <c r="E120" s="1"/>
      <c r="F120" s="2"/>
      <c r="G120" s="2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>
      <c r="A121" s="1"/>
      <c r="B121" s="1"/>
      <c r="C121" s="1"/>
      <c r="D121" s="1"/>
      <c r="E121" s="1"/>
      <c r="F121" s="2"/>
      <c r="G121" s="2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>
      <c r="A122" s="1"/>
      <c r="B122" s="1"/>
      <c r="C122" s="1"/>
      <c r="D122" s="1"/>
      <c r="E122" s="1"/>
      <c r="F122" s="2"/>
      <c r="G122" s="2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>
      <c r="A123" s="1"/>
      <c r="B123" s="1"/>
      <c r="C123" s="1"/>
      <c r="D123" s="1"/>
      <c r="E123" s="1"/>
      <c r="F123" s="2"/>
      <c r="G123" s="2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>
      <c r="A124" s="1"/>
      <c r="B124" s="1"/>
      <c r="C124" s="1"/>
      <c r="D124" s="1"/>
      <c r="E124" s="1"/>
      <c r="F124" s="2"/>
      <c r="G124" s="2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>
      <c r="A125" s="1"/>
      <c r="B125" s="1"/>
      <c r="C125" s="1"/>
      <c r="D125" s="1"/>
      <c r="E125" s="1"/>
      <c r="F125" s="2"/>
      <c r="G125" s="2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>
      <c r="A126" s="1"/>
      <c r="B126" s="1"/>
      <c r="C126" s="1"/>
      <c r="D126" s="1"/>
      <c r="E126" s="1"/>
      <c r="F126" s="2"/>
      <c r="G126" s="2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>
      <c r="A127" s="1"/>
      <c r="B127" s="1"/>
      <c r="C127" s="1"/>
      <c r="D127" s="1"/>
      <c r="E127" s="1"/>
      <c r="F127" s="2"/>
      <c r="G127" s="2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>
      <c r="A128" s="1"/>
      <c r="B128" s="1"/>
      <c r="C128" s="1"/>
      <c r="D128" s="1"/>
      <c r="E128" s="1"/>
      <c r="F128" s="2"/>
      <c r="G128" s="2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>
      <c r="A129" s="1"/>
      <c r="B129" s="1"/>
      <c r="C129" s="1"/>
      <c r="D129" s="1"/>
      <c r="E129" s="1"/>
      <c r="F129" s="2"/>
      <c r="G129" s="2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>
      <c r="A130" s="1"/>
      <c r="B130" s="1"/>
      <c r="C130" s="1"/>
      <c r="D130" s="1"/>
      <c r="E130" s="1"/>
      <c r="F130" s="2"/>
      <c r="G130" s="2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>
      <c r="A131" s="1"/>
      <c r="B131" s="1"/>
      <c r="C131" s="1"/>
      <c r="D131" s="1"/>
      <c r="E131" s="1"/>
      <c r="F131" s="2"/>
      <c r="G131" s="2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>
      <c r="A132" s="1"/>
      <c r="B132" s="1"/>
      <c r="C132" s="1"/>
      <c r="D132" s="1"/>
      <c r="E132" s="1"/>
      <c r="F132" s="2"/>
      <c r="G132" s="2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>
      <c r="A133" s="1"/>
      <c r="B133" s="1"/>
      <c r="C133" s="1"/>
      <c r="D133" s="1"/>
      <c r="E133" s="1"/>
      <c r="F133" s="2"/>
      <c r="G133" s="2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>
      <c r="A134" s="1"/>
      <c r="B134" s="1"/>
      <c r="C134" s="1"/>
      <c r="D134" s="1"/>
      <c r="E134" s="1"/>
      <c r="F134" s="2"/>
      <c r="G134" s="2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>
      <c r="A135" s="1"/>
      <c r="B135" s="1"/>
      <c r="C135" s="1"/>
      <c r="D135" s="1"/>
      <c r="E135" s="1"/>
      <c r="F135" s="2"/>
      <c r="G135" s="2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>
      <c r="A136" s="1"/>
      <c r="B136" s="1"/>
      <c r="C136" s="1"/>
      <c r="D136" s="1"/>
      <c r="E136" s="1"/>
      <c r="F136" s="2"/>
      <c r="G136" s="2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>
      <c r="A137" s="1"/>
      <c r="B137" s="1"/>
      <c r="C137" s="1"/>
      <c r="D137" s="1"/>
      <c r="E137" s="1"/>
      <c r="F137" s="2"/>
      <c r="G137" s="2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>
      <c r="A138" s="1"/>
      <c r="B138" s="1"/>
      <c r="C138" s="1"/>
      <c r="D138" s="1"/>
      <c r="E138" s="1"/>
      <c r="F138" s="2"/>
      <c r="G138" s="2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>
      <c r="A139" s="1"/>
      <c r="B139" s="1"/>
      <c r="C139" s="1"/>
      <c r="D139" s="1"/>
      <c r="E139" s="1"/>
      <c r="F139" s="2"/>
      <c r="G139" s="2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>
      <c r="A140" s="1"/>
      <c r="B140" s="1"/>
      <c r="C140" s="1"/>
      <c r="D140" s="1"/>
      <c r="E140" s="1"/>
      <c r="F140" s="2"/>
      <c r="G140" s="2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>
      <c r="A141" s="1"/>
      <c r="B141" s="1"/>
      <c r="C141" s="1"/>
      <c r="D141" s="1"/>
      <c r="E141" s="1"/>
      <c r="F141" s="2"/>
      <c r="G141" s="2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>
      <c r="A142" s="1"/>
      <c r="B142" s="1"/>
      <c r="C142" s="1"/>
      <c r="D142" s="1"/>
      <c r="E142" s="1"/>
      <c r="F142" s="2"/>
      <c r="G142" s="2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>
      <c r="A143" s="1"/>
      <c r="B143" s="1"/>
      <c r="C143" s="1"/>
      <c r="D143" s="1"/>
      <c r="E143" s="1"/>
      <c r="F143" s="2"/>
      <c r="G143" s="2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>
      <c r="A144" s="1"/>
      <c r="B144" s="1"/>
      <c r="C144" s="1"/>
      <c r="D144" s="1"/>
      <c r="E144" s="1"/>
      <c r="F144" s="2"/>
      <c r="G144" s="2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>
      <c r="A145" s="1"/>
      <c r="B145" s="1"/>
      <c r="C145" s="1"/>
      <c r="D145" s="1"/>
      <c r="E145" s="1"/>
      <c r="F145" s="2"/>
      <c r="G145" s="2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>
      <c r="A146" s="1"/>
      <c r="B146" s="1"/>
      <c r="C146" s="1"/>
      <c r="D146" s="1"/>
      <c r="E146" s="1"/>
      <c r="F146" s="2"/>
      <c r="G146" s="2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>
      <c r="A147" s="1"/>
      <c r="B147" s="1"/>
      <c r="C147" s="1"/>
      <c r="D147" s="1"/>
      <c r="E147" s="1"/>
      <c r="F147" s="2"/>
      <c r="G147" s="2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>
      <c r="A148" s="1"/>
      <c r="B148" s="1"/>
      <c r="C148" s="1"/>
      <c r="D148" s="1"/>
      <c r="E148" s="1"/>
      <c r="F148" s="2"/>
      <c r="G148" s="2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>
      <c r="A149" s="1"/>
      <c r="B149" s="1"/>
      <c r="C149" s="1"/>
      <c r="D149" s="1"/>
      <c r="E149" s="1"/>
      <c r="F149" s="2"/>
      <c r="G149" s="2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>
      <c r="A150" s="1"/>
      <c r="B150" s="1"/>
      <c r="C150" s="1"/>
      <c r="D150" s="1"/>
      <c r="E150" s="1"/>
      <c r="F150" s="2"/>
      <c r="G150" s="2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>
      <c r="A151" s="1"/>
      <c r="B151" s="1"/>
      <c r="C151" s="1"/>
      <c r="D151" s="1"/>
      <c r="E151" s="1"/>
      <c r="F151" s="2"/>
      <c r="G151" s="2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>
      <c r="A152" s="1"/>
      <c r="B152" s="1"/>
      <c r="C152" s="1"/>
      <c r="D152" s="1"/>
      <c r="E152" s="1"/>
      <c r="F152" s="2"/>
      <c r="G152" s="2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>
      <c r="A153" s="1"/>
      <c r="B153" s="1"/>
      <c r="C153" s="1"/>
      <c r="D153" s="1"/>
      <c r="E153" s="1"/>
      <c r="F153" s="2"/>
      <c r="G153" s="2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>
      <c r="A154" s="1"/>
      <c r="B154" s="1"/>
      <c r="C154" s="1"/>
      <c r="D154" s="1"/>
      <c r="E154" s="1"/>
      <c r="F154" s="2"/>
      <c r="G154" s="2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>
      <c r="A155" s="1"/>
      <c r="B155" s="1"/>
      <c r="C155" s="1"/>
      <c r="D155" s="1"/>
      <c r="E155" s="1"/>
      <c r="F155" s="2"/>
      <c r="G155" s="2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>
      <c r="A156" s="1"/>
      <c r="B156" s="1"/>
      <c r="C156" s="1"/>
      <c r="D156" s="1"/>
      <c r="E156" s="1"/>
      <c r="F156" s="2"/>
      <c r="G156" s="2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>
      <c r="A157" s="1"/>
      <c r="B157" s="1"/>
      <c r="C157" s="1"/>
      <c r="D157" s="1"/>
      <c r="E157" s="1"/>
      <c r="F157" s="2"/>
      <c r="G157" s="2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>
      <c r="A158" s="1"/>
      <c r="B158" s="1"/>
      <c r="C158" s="1"/>
      <c r="D158" s="1"/>
      <c r="E158" s="1"/>
      <c r="F158" s="2"/>
      <c r="G158" s="2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>
      <c r="A159" s="1"/>
      <c r="B159" s="1"/>
      <c r="C159" s="1"/>
      <c r="D159" s="1"/>
      <c r="E159" s="1"/>
      <c r="F159" s="2"/>
      <c r="G159" s="2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>
      <c r="A160" s="1"/>
      <c r="B160" s="1"/>
      <c r="C160" s="1"/>
      <c r="D160" s="1"/>
      <c r="E160" s="1"/>
      <c r="F160" s="2"/>
      <c r="G160" s="2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>
      <c r="A161" s="1"/>
      <c r="B161" s="1"/>
      <c r="C161" s="1"/>
      <c r="D161" s="1"/>
      <c r="E161" s="1"/>
      <c r="F161" s="2"/>
      <c r="G161" s="2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>
      <c r="A162" s="1"/>
      <c r="B162" s="1"/>
      <c r="C162" s="1"/>
      <c r="D162" s="1"/>
      <c r="E162" s="1"/>
      <c r="F162" s="2"/>
      <c r="G162" s="2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>
      <c r="A163" s="1"/>
      <c r="B163" s="1"/>
      <c r="C163" s="1"/>
      <c r="D163" s="1"/>
      <c r="E163" s="1"/>
      <c r="F163" s="2"/>
      <c r="G163" s="2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>
      <c r="A164" s="1"/>
      <c r="B164" s="1"/>
      <c r="C164" s="1"/>
      <c r="D164" s="1"/>
      <c r="E164" s="1"/>
      <c r="F164" s="2"/>
      <c r="G164" s="2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>
      <c r="A165" s="1"/>
      <c r="B165" s="1"/>
      <c r="C165" s="1"/>
      <c r="D165" s="1"/>
      <c r="E165" s="1"/>
      <c r="F165" s="2"/>
      <c r="G165" s="2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>
      <c r="A166" s="1"/>
      <c r="B166" s="1"/>
      <c r="C166" s="1"/>
      <c r="D166" s="1"/>
      <c r="E166" s="1"/>
      <c r="F166" s="2"/>
      <c r="G166" s="2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>
      <c r="A167" s="1"/>
      <c r="B167" s="1"/>
      <c r="C167" s="1"/>
      <c r="D167" s="1"/>
      <c r="E167" s="1"/>
      <c r="F167" s="2"/>
      <c r="G167" s="2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>
      <c r="A168" s="1"/>
      <c r="B168" s="1"/>
      <c r="C168" s="1"/>
      <c r="D168" s="1"/>
      <c r="E168" s="1"/>
      <c r="F168" s="2"/>
      <c r="G168" s="2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>
      <c r="A169" s="1"/>
      <c r="B169" s="1"/>
      <c r="C169" s="1"/>
      <c r="D169" s="1"/>
      <c r="E169" s="1"/>
      <c r="F169" s="2"/>
      <c r="G169" s="2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>
      <c r="A170" s="1"/>
      <c r="B170" s="1"/>
      <c r="C170" s="1"/>
      <c r="D170" s="1"/>
      <c r="E170" s="1"/>
      <c r="F170" s="2"/>
      <c r="G170" s="2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>
      <c r="A171" s="1"/>
      <c r="B171" s="1"/>
      <c r="C171" s="1"/>
      <c r="D171" s="1"/>
      <c r="E171" s="1"/>
      <c r="F171" s="2"/>
      <c r="G171" s="2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>
      <c r="A172" s="1"/>
      <c r="B172" s="1"/>
      <c r="C172" s="1"/>
      <c r="D172" s="1"/>
      <c r="E172" s="1"/>
      <c r="F172" s="2"/>
      <c r="G172" s="2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>
      <c r="A173" s="1"/>
      <c r="B173" s="1"/>
      <c r="C173" s="1"/>
      <c r="D173" s="1"/>
      <c r="E173" s="1"/>
      <c r="F173" s="2"/>
      <c r="G173" s="2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>
      <c r="A174" s="1"/>
      <c r="B174" s="1"/>
      <c r="C174" s="1"/>
      <c r="D174" s="1"/>
      <c r="E174" s="1"/>
      <c r="F174" s="2"/>
      <c r="G174" s="2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>
      <c r="A175" s="1"/>
      <c r="B175" s="1"/>
      <c r="C175" s="1"/>
      <c r="D175" s="1"/>
      <c r="E175" s="1"/>
      <c r="F175" s="2"/>
      <c r="G175" s="2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>
      <c r="A176" s="1"/>
      <c r="B176" s="1"/>
      <c r="C176" s="1"/>
      <c r="D176" s="1"/>
      <c r="E176" s="1"/>
      <c r="F176" s="2"/>
      <c r="G176" s="2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>
      <c r="A177" s="1"/>
      <c r="B177" s="1"/>
      <c r="C177" s="1"/>
      <c r="D177" s="1"/>
      <c r="E177" s="1"/>
      <c r="F177" s="2"/>
      <c r="G177" s="2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>
      <c r="A178" s="1"/>
      <c r="B178" s="1"/>
      <c r="C178" s="1"/>
      <c r="D178" s="1"/>
      <c r="E178" s="1"/>
      <c r="F178" s="2"/>
      <c r="G178" s="2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>
      <c r="A179" s="1"/>
      <c r="B179" s="1"/>
      <c r="C179" s="1"/>
      <c r="D179" s="1"/>
      <c r="E179" s="1"/>
      <c r="F179" s="2"/>
      <c r="G179" s="2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>
      <c r="A180" s="1"/>
      <c r="B180" s="1"/>
      <c r="C180" s="1"/>
      <c r="D180" s="1"/>
      <c r="E180" s="1"/>
      <c r="F180" s="2"/>
      <c r="G180" s="2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>
      <c r="A181" s="1"/>
      <c r="B181" s="1"/>
      <c r="C181" s="1"/>
      <c r="D181" s="1"/>
      <c r="E181" s="1"/>
      <c r="F181" s="2"/>
      <c r="G181" s="2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>
      <c r="A182" s="1"/>
      <c r="B182" s="1"/>
      <c r="C182" s="1"/>
      <c r="D182" s="1"/>
      <c r="E182" s="1"/>
      <c r="F182" s="2"/>
      <c r="G182" s="2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>
      <c r="A183" s="1"/>
      <c r="B183" s="1"/>
      <c r="C183" s="1"/>
      <c r="D183" s="1"/>
      <c r="E183" s="1"/>
      <c r="F183" s="2"/>
      <c r="G183" s="2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>
      <c r="A184" s="1"/>
      <c r="B184" s="1"/>
      <c r="C184" s="1"/>
      <c r="D184" s="1"/>
      <c r="E184" s="1"/>
      <c r="F184" s="2"/>
      <c r="G184" s="2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>
      <c r="A185" s="1"/>
      <c r="B185" s="1"/>
      <c r="C185" s="1"/>
      <c r="D185" s="1"/>
      <c r="E185" s="1"/>
      <c r="F185" s="2"/>
      <c r="G185" s="2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>
      <c r="A186" s="1"/>
      <c r="B186" s="1"/>
      <c r="C186" s="1"/>
      <c r="D186" s="1"/>
      <c r="E186" s="1"/>
      <c r="F186" s="2"/>
      <c r="G186" s="2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>
      <c r="A187" s="1"/>
      <c r="B187" s="1"/>
      <c r="C187" s="1"/>
      <c r="D187" s="1"/>
      <c r="E187" s="1"/>
      <c r="F187" s="2"/>
      <c r="G187" s="2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>
      <c r="A188" s="1"/>
      <c r="B188" s="1"/>
      <c r="C188" s="1"/>
      <c r="D188" s="1"/>
      <c r="E188" s="1"/>
      <c r="F188" s="2"/>
      <c r="G188" s="2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>
      <c r="A189" s="1"/>
      <c r="B189" s="1"/>
      <c r="C189" s="1"/>
      <c r="D189" s="1"/>
      <c r="E189" s="1"/>
      <c r="F189" s="2"/>
      <c r="G189" s="2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>
      <c r="A190" s="1"/>
      <c r="B190" s="1"/>
      <c r="C190" s="1"/>
      <c r="D190" s="1"/>
      <c r="E190" s="1"/>
      <c r="F190" s="2"/>
      <c r="G190" s="2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>
      <c r="A191" s="1"/>
      <c r="B191" s="1"/>
      <c r="C191" s="1"/>
      <c r="D191" s="1"/>
      <c r="E191" s="1"/>
      <c r="F191" s="2"/>
      <c r="G191" s="2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>
      <c r="A192" s="1"/>
      <c r="B192" s="1"/>
      <c r="C192" s="1"/>
      <c r="D192" s="1"/>
      <c r="E192" s="1"/>
      <c r="F192" s="2"/>
      <c r="G192" s="2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>
      <c r="A193" s="1"/>
      <c r="B193" s="1"/>
      <c r="C193" s="1"/>
      <c r="D193" s="1"/>
      <c r="E193" s="1"/>
      <c r="F193" s="2"/>
      <c r="G193" s="2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>
      <c r="A194" s="1"/>
      <c r="B194" s="1"/>
      <c r="C194" s="1"/>
      <c r="D194" s="1"/>
      <c r="E194" s="1"/>
      <c r="F194" s="2"/>
      <c r="G194" s="2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>
      <c r="A195" s="1"/>
      <c r="B195" s="1"/>
      <c r="C195" s="1"/>
      <c r="D195" s="1"/>
      <c r="E195" s="1"/>
      <c r="F195" s="2"/>
      <c r="G195" s="2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>
      <c r="A196" s="1"/>
      <c r="B196" s="1"/>
      <c r="C196" s="1"/>
      <c r="D196" s="1"/>
      <c r="E196" s="1"/>
      <c r="F196" s="2"/>
      <c r="G196" s="2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>
      <c r="A197" s="1"/>
      <c r="B197" s="1"/>
      <c r="C197" s="1"/>
      <c r="D197" s="1"/>
      <c r="E197" s="1"/>
      <c r="F197" s="2"/>
      <c r="G197" s="2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>
      <c r="A198" s="1"/>
      <c r="B198" s="1"/>
      <c r="C198" s="1"/>
      <c r="D198" s="1"/>
      <c r="E198" s="1"/>
      <c r="F198" s="2"/>
      <c r="G198" s="2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>
      <c r="A199" s="1"/>
      <c r="B199" s="1"/>
      <c r="C199" s="1"/>
      <c r="D199" s="1"/>
      <c r="E199" s="1"/>
      <c r="F199" s="2"/>
      <c r="G199" s="2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>
      <c r="A200" s="1"/>
      <c r="B200" s="1"/>
      <c r="C200" s="1"/>
      <c r="D200" s="1"/>
      <c r="E200" s="1"/>
      <c r="F200" s="2"/>
      <c r="G200" s="2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>
      <c r="A201" s="1"/>
      <c r="B201" s="1"/>
      <c r="C201" s="1"/>
      <c r="D201" s="1"/>
      <c r="E201" s="1"/>
      <c r="F201" s="2"/>
      <c r="G201" s="2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>
      <c r="A202" s="1"/>
      <c r="B202" s="1"/>
      <c r="C202" s="1"/>
      <c r="D202" s="1"/>
      <c r="E202" s="1"/>
      <c r="F202" s="2"/>
      <c r="G202" s="2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>
      <c r="A203" s="1"/>
      <c r="B203" s="1"/>
      <c r="C203" s="1"/>
      <c r="D203" s="1"/>
      <c r="E203" s="1"/>
      <c r="F203" s="2"/>
      <c r="G203" s="2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>
      <c r="A204" s="1"/>
      <c r="B204" s="1"/>
      <c r="C204" s="1"/>
      <c r="D204" s="1"/>
      <c r="E204" s="1"/>
      <c r="F204" s="2"/>
      <c r="G204" s="2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>
      <c r="A205" s="1"/>
      <c r="B205" s="1"/>
      <c r="C205" s="1"/>
      <c r="D205" s="1"/>
      <c r="E205" s="1"/>
      <c r="F205" s="2"/>
      <c r="G205" s="2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>
      <c r="A206" s="1"/>
      <c r="B206" s="1"/>
      <c r="C206" s="1"/>
      <c r="D206" s="1"/>
      <c r="E206" s="1"/>
      <c r="F206" s="2"/>
      <c r="G206" s="2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>
      <c r="A207" s="1"/>
      <c r="B207" s="1"/>
      <c r="C207" s="1"/>
      <c r="D207" s="1"/>
      <c r="E207" s="1"/>
      <c r="F207" s="2"/>
      <c r="G207" s="2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>
      <c r="A208" s="1"/>
      <c r="B208" s="1"/>
      <c r="C208" s="1"/>
      <c r="D208" s="1"/>
      <c r="E208" s="1"/>
      <c r="F208" s="2"/>
      <c r="G208" s="2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>
      <c r="A209" s="1"/>
      <c r="B209" s="1"/>
      <c r="C209" s="1"/>
      <c r="D209" s="1"/>
      <c r="E209" s="1"/>
      <c r="F209" s="2"/>
      <c r="G209" s="2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>
      <c r="A210" s="1"/>
      <c r="B210" s="1"/>
      <c r="C210" s="1"/>
      <c r="D210" s="1"/>
      <c r="E210" s="1"/>
      <c r="F210" s="2"/>
      <c r="G210" s="2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>
      <c r="A211" s="1"/>
      <c r="B211" s="1"/>
      <c r="C211" s="1"/>
      <c r="D211" s="1"/>
      <c r="E211" s="1"/>
      <c r="F211" s="2"/>
      <c r="G211" s="2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>
      <c r="A212" s="1"/>
      <c r="B212" s="1"/>
      <c r="C212" s="1"/>
      <c r="D212" s="1"/>
      <c r="E212" s="1"/>
      <c r="F212" s="2"/>
      <c r="G212" s="2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>
      <c r="A213" s="1"/>
      <c r="B213" s="1"/>
      <c r="C213" s="1"/>
      <c r="D213" s="1"/>
      <c r="E213" s="1"/>
      <c r="F213" s="2"/>
      <c r="G213" s="2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>
      <c r="A214" s="1"/>
      <c r="B214" s="1"/>
      <c r="C214" s="1"/>
      <c r="D214" s="1"/>
      <c r="E214" s="1"/>
      <c r="F214" s="2"/>
      <c r="G214" s="2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>
      <c r="A215" s="1"/>
      <c r="B215" s="1"/>
      <c r="C215" s="1"/>
      <c r="D215" s="1"/>
      <c r="E215" s="1"/>
      <c r="F215" s="2"/>
      <c r="G215" s="2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>
      <c r="A216" s="1"/>
      <c r="B216" s="1"/>
      <c r="C216" s="1"/>
      <c r="D216" s="1"/>
      <c r="E216" s="1"/>
      <c r="F216" s="2"/>
      <c r="G216" s="2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>
      <c r="A217" s="1"/>
      <c r="B217" s="1"/>
      <c r="C217" s="1"/>
      <c r="D217" s="1"/>
      <c r="E217" s="1"/>
      <c r="F217" s="2"/>
      <c r="G217" s="2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>
      <c r="A218" s="1"/>
      <c r="B218" s="1"/>
      <c r="C218" s="1"/>
      <c r="D218" s="1"/>
      <c r="E218" s="1"/>
      <c r="F218" s="2"/>
      <c r="G218" s="2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>
      <c r="A219" s="1"/>
      <c r="B219" s="1"/>
      <c r="C219" s="1"/>
      <c r="D219" s="1"/>
      <c r="E219" s="1"/>
      <c r="F219" s="2"/>
      <c r="G219" s="2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>
      <c r="A220" s="1"/>
      <c r="B220" s="1"/>
      <c r="C220" s="1"/>
      <c r="D220" s="1"/>
      <c r="E220" s="1"/>
      <c r="F220" s="2"/>
      <c r="G220" s="2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>
      <c r="A221" s="1"/>
      <c r="B221" s="1"/>
      <c r="C221" s="1"/>
      <c r="D221" s="1"/>
      <c r="E221" s="1"/>
      <c r="F221" s="2"/>
      <c r="G221" s="2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>
      <c r="A222" s="1"/>
      <c r="B222" s="1"/>
      <c r="C222" s="1"/>
      <c r="D222" s="1"/>
      <c r="E222" s="1"/>
      <c r="F222" s="2"/>
      <c r="G222" s="2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>
      <c r="A223" s="1"/>
      <c r="B223" s="1"/>
      <c r="C223" s="1"/>
      <c r="D223" s="1"/>
      <c r="E223" s="1"/>
      <c r="F223" s="2"/>
      <c r="G223" s="2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>
      <c r="A224" s="1"/>
      <c r="B224" s="1"/>
      <c r="C224" s="1"/>
      <c r="D224" s="1"/>
      <c r="E224" s="1"/>
      <c r="F224" s="2"/>
      <c r="G224" s="2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>
      <c r="A225" s="1"/>
      <c r="B225" s="1"/>
      <c r="C225" s="1"/>
      <c r="D225" s="1"/>
      <c r="E225" s="1"/>
      <c r="F225" s="2"/>
      <c r="G225" s="2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>
      <c r="A226" s="1"/>
      <c r="B226" s="1"/>
      <c r="C226" s="1"/>
      <c r="D226" s="1"/>
      <c r="E226" s="1"/>
      <c r="F226" s="2"/>
      <c r="G226" s="2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>
      <c r="A227" s="1"/>
      <c r="B227" s="1"/>
      <c r="C227" s="1"/>
      <c r="D227" s="1"/>
      <c r="E227" s="1"/>
      <c r="F227" s="2"/>
      <c r="G227" s="2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>
      <c r="A228" s="1"/>
      <c r="B228" s="1"/>
      <c r="C228" s="1"/>
      <c r="D228" s="1"/>
      <c r="E228" s="1"/>
      <c r="F228" s="2"/>
      <c r="G228" s="2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>
      <c r="A229" s="1"/>
      <c r="B229" s="1"/>
      <c r="C229" s="1"/>
      <c r="D229" s="1"/>
      <c r="E229" s="1"/>
      <c r="F229" s="2"/>
      <c r="G229" s="2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>
      <c r="A230" s="1"/>
      <c r="B230" s="1"/>
      <c r="C230" s="1"/>
      <c r="D230" s="1"/>
      <c r="E230" s="1"/>
      <c r="F230" s="2"/>
      <c r="G230" s="2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>
      <c r="A231" s="1"/>
      <c r="B231" s="1"/>
      <c r="C231" s="1"/>
      <c r="D231" s="1"/>
      <c r="E231" s="1"/>
      <c r="F231" s="2"/>
      <c r="G231" s="2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>
      <c r="A232" s="1"/>
      <c r="B232" s="1"/>
      <c r="C232" s="1"/>
      <c r="D232" s="1"/>
      <c r="E232" s="1"/>
      <c r="F232" s="2"/>
      <c r="G232" s="2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>
      <c r="A233" s="1"/>
      <c r="B233" s="1"/>
      <c r="C233" s="1"/>
      <c r="D233" s="1"/>
      <c r="E233" s="1"/>
      <c r="F233" s="2"/>
      <c r="G233" s="2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>
      <c r="A234" s="1"/>
      <c r="B234" s="1"/>
      <c r="C234" s="1"/>
      <c r="D234" s="1"/>
      <c r="E234" s="1"/>
      <c r="F234" s="2"/>
      <c r="G234" s="2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/>
    <row r="236" spans="1:26" ht="15.75" customHeight="1"/>
    <row r="237" spans="1:26" ht="15.75" customHeight="1"/>
    <row r="238" spans="1:26" ht="15.75" customHeight="1"/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4">
    <mergeCell ref="B34:C34"/>
    <mergeCell ref="E31:G31"/>
    <mergeCell ref="H31:J31"/>
    <mergeCell ref="H32:J32"/>
    <mergeCell ref="B3:D3"/>
    <mergeCell ref="I17:J17"/>
    <mergeCell ref="B26:C26"/>
    <mergeCell ref="H27:I27"/>
    <mergeCell ref="E29:G29"/>
    <mergeCell ref="H29:J29"/>
    <mergeCell ref="H30:I30"/>
    <mergeCell ref="B29:C29"/>
    <mergeCell ref="B31:C31"/>
    <mergeCell ref="B32:D32"/>
  </mergeCells>
  <phoneticPr fontId="68" type="noConversion"/>
  <hyperlinks>
    <hyperlink ref="G4" location="'1-1-SS MOSFET'!A1" display="Small Signal MOSFET(Rds(on) &gt; 1Ω)"/>
    <hyperlink ref="J4" location="'5-1-Zener'!A1" display="Zener Diodes"/>
    <hyperlink ref="C5" location="'AC-DC Switching'!A1" display="AD-DC Switching Regulators"/>
    <hyperlink ref="G5" location="'1-2-LV MOSFET'!A1" display="Low Voltage MOSFET(20 - 40V , Rds(on) &lt; 1Ω)"/>
    <hyperlink ref="J5" location="'5-2-ESD protection'!A1" display="ESD protection"/>
    <hyperlink ref="G6" location="'1-3-MV MOSFET'!A1" display="Medium Voltage MOSFET(60 - 200V , Rds(on) &lt; 1Ω)"/>
    <hyperlink ref="J6" location="'5-3-TVS'!A1" display="Transient Voltage Suppressors"/>
    <hyperlink ref="G7" location="'1-4-HV MOSFET'!A1" display="High Voltage MOSFET(400 - 1000V)"/>
    <hyperlink ref="J7" location="'5-4-Load Dump TVS'!A1" display="Load Dump Transient Voltage Suppressors"/>
    <hyperlink ref="G8" location="'1-5-SJ MOSFET'!A1" display="Super Junction MOSFET(600 - 650V)"/>
    <hyperlink ref="C9" location="'DC-DC Switiching'!A1" display="DC-DC Switching Regulators"/>
    <hyperlink ref="G9" location="'1-6-MOSFET Overview'!A1" display="MOSFET Overview"/>
    <hyperlink ref="J9" location="'6-1-General Transistor'!A1" display="General Transistor"/>
    <hyperlink ref="J10" location="'6-2-Low VCE(sat) BJT'!A1" display="Low VCE(sat) Transistor"/>
    <hyperlink ref="C11" location="LDOs!A1" display="LDOs"/>
    <hyperlink ref="G11" location="'2-1-SS Schottky'!A1" display="Small Signal Schottky(IF &lt; 1A)"/>
    <hyperlink ref="G12" location="'2-2-Power Schottky'!A1" display="Power Schottky(IF ≧ 1A)"/>
    <hyperlink ref="J12" location="'7-1-Bridge Rectifiers'!A1" display="Bridge Rectifiers(VRRM = 50 - 1000V)"/>
    <hyperlink ref="C13" location="'Power Switches'!A1" display="Power Switches"/>
    <hyperlink ref="G13" location="'2-3-Super Schottky'!A1" display="Super Schottky(Low VF)"/>
    <hyperlink ref="J13" location="'7-2-SKY Bridge'!A1" display="Schottky Bridge Rectifiers(VRRM = 40 - 100V)"/>
    <hyperlink ref="G15" location="'3-1-SiC Diode'!A1" display="SiC Diodes(VRRM = 650 - 1200V, IF = 2 - 40A)"/>
    <hyperlink ref="J15" location="'8-1-IGBT'!A1" display="High Speed IGBTs(20-40 KHz , 650V)"/>
    <hyperlink ref="C16" location="Sensors!A1" display="Sensors"/>
    <hyperlink ref="G17" location="'4-1-SS SWITCHING'!A1" display="Small Signal Switching Diode(≦500mW, VRRM = 50 - 350V)"/>
    <hyperlink ref="G18" location="'4-2-GP Rectifiers'!A1" display="General Purpose Rectifiers(VRRM = 50 - 1700V)"/>
    <hyperlink ref="J18" location="'MOSFET Package'!A1" display="MOSFET Package"/>
    <hyperlink ref="C19" location="'All-in-One'!A1" display="All-in-One"/>
    <hyperlink ref="G19" location="'4-3-FR Rectifiers'!A1" display="Fast Recovery Rectifiers(TRR = 150 - 500ns)"/>
    <hyperlink ref="J19" location="'Package Cross'!A1" display="Package Cross"/>
    <hyperlink ref="G20" location="'4-4-UF Rectifiers'!A1" display="Ultra Fast Recovery Rectifiers(TRR = 50 - 100ns)"/>
    <hyperlink ref="J20" location="Packing!A1" display="Packing Information(Reel/Bulk/Ammunition)"/>
    <hyperlink ref="G21" location="'4-5-SF Rectifiers'!A1" display="Super Fast Recovery Rectifiers(TRR = 25 - 50ns)"/>
    <hyperlink ref="G22" location="'4-6-HF Rectifiers'!A1" display="Hyper Fast Recovery Rectifiers(TRR= 15 - 35ns)"/>
    <hyperlink ref="G23" location="'4-7-FRED'!A1" display="FRED(VRRM = 600 - 1200V , IF = 8 - 60A)"/>
  </hyperlinks>
  <pageMargins left="0.7" right="0.7" top="0.75" bottom="0.75" header="0" footer="0"/>
  <pageSetup paperSize="9" orientation="landscape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00"/>
  <sheetViews>
    <sheetView workbookViewId="0"/>
  </sheetViews>
  <sheetFormatPr defaultColWidth="14.44140625" defaultRowHeight="15" customHeight="1"/>
  <cols>
    <col min="1" max="2" width="15.5546875" customWidth="1"/>
    <col min="3" max="3" width="13.5546875" customWidth="1"/>
    <col min="4" max="4" width="20.5546875" customWidth="1"/>
    <col min="5" max="5" width="10.44140625" customWidth="1"/>
    <col min="6" max="11" width="9.109375" customWidth="1"/>
    <col min="12" max="12" width="15.5546875" customWidth="1"/>
    <col min="13" max="13" width="13" customWidth="1"/>
    <col min="14" max="25" width="9.109375" customWidth="1"/>
  </cols>
  <sheetData>
    <row r="1" spans="1:25" ht="33" customHeight="1">
      <c r="A1" s="51" t="s">
        <v>108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5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</row>
    <row r="3" spans="1:25" ht="18" customHeight="1">
      <c r="A3" s="54" t="s">
        <v>3031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</row>
    <row r="4" spans="1:25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5" ht="14.25" customHeight="1">
      <c r="A5" s="187">
        <f>'Content '!J1</f>
        <v>45611</v>
      </c>
      <c r="B5" s="176"/>
      <c r="C5" s="52" t="s">
        <v>109</v>
      </c>
      <c r="D5" s="5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25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</row>
    <row r="7" spans="1:25" ht="30" customHeight="1">
      <c r="A7" s="55" t="s">
        <v>111</v>
      </c>
      <c r="B7" s="55" t="s">
        <v>112</v>
      </c>
      <c r="C7" s="55" t="s">
        <v>113</v>
      </c>
      <c r="D7" s="55" t="s">
        <v>156</v>
      </c>
      <c r="E7" s="61" t="s">
        <v>468</v>
      </c>
      <c r="F7" s="55" t="s">
        <v>1467</v>
      </c>
      <c r="G7" s="61" t="s">
        <v>2875</v>
      </c>
      <c r="H7" s="55" t="s">
        <v>1468</v>
      </c>
      <c r="I7" s="55" t="s">
        <v>3032</v>
      </c>
      <c r="J7" s="55" t="s">
        <v>1725</v>
      </c>
      <c r="K7" s="55" t="s">
        <v>3033</v>
      </c>
      <c r="L7" s="55" t="s">
        <v>3034</v>
      </c>
      <c r="M7" s="55" t="s">
        <v>1472</v>
      </c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</row>
    <row r="8" spans="1:25" ht="14.25" customHeight="1">
      <c r="A8" s="57"/>
      <c r="B8" s="57"/>
      <c r="C8" s="57"/>
      <c r="D8" s="57"/>
      <c r="E8" s="57"/>
      <c r="F8" s="57" t="s">
        <v>171</v>
      </c>
      <c r="G8" s="57" t="s">
        <v>126</v>
      </c>
      <c r="H8" s="57" t="s">
        <v>171</v>
      </c>
      <c r="I8" s="57" t="s">
        <v>126</v>
      </c>
      <c r="J8" s="57" t="s">
        <v>171</v>
      </c>
      <c r="K8" s="57" t="s">
        <v>151</v>
      </c>
      <c r="L8" s="57" t="s">
        <v>126</v>
      </c>
      <c r="M8" s="57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</row>
    <row r="9" spans="1:25" ht="14.25" customHeight="1">
      <c r="A9" s="59" t="s">
        <v>3035</v>
      </c>
      <c r="B9" s="58" t="s">
        <v>3036</v>
      </c>
      <c r="C9" s="58" t="s">
        <v>176</v>
      </c>
      <c r="D9" s="58" t="s">
        <v>155</v>
      </c>
      <c r="E9" s="58" t="s">
        <v>155</v>
      </c>
      <c r="F9" s="58">
        <v>60</v>
      </c>
      <c r="G9" s="58">
        <v>1600</v>
      </c>
      <c r="H9" s="58">
        <v>800</v>
      </c>
      <c r="I9" s="58">
        <v>1.2</v>
      </c>
      <c r="J9" s="58">
        <v>60</v>
      </c>
      <c r="K9" s="58">
        <v>5</v>
      </c>
      <c r="L9" s="58">
        <v>1600</v>
      </c>
      <c r="M9" s="58" t="s">
        <v>3037</v>
      </c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</row>
    <row r="10" spans="1:25" ht="14.25" customHeight="1">
      <c r="A10" s="59" t="s">
        <v>3038</v>
      </c>
      <c r="B10" s="58" t="s">
        <v>3036</v>
      </c>
      <c r="C10" s="58" t="s">
        <v>176</v>
      </c>
      <c r="D10" s="58" t="s">
        <v>155</v>
      </c>
      <c r="E10" s="58" t="s">
        <v>155</v>
      </c>
      <c r="F10" s="58">
        <v>90</v>
      </c>
      <c r="G10" s="58">
        <v>1600</v>
      </c>
      <c r="H10" s="58">
        <v>915</v>
      </c>
      <c r="I10" s="58">
        <v>1.2</v>
      </c>
      <c r="J10" s="58">
        <v>90</v>
      </c>
      <c r="K10" s="58">
        <v>5</v>
      </c>
      <c r="L10" s="58">
        <v>1600</v>
      </c>
      <c r="M10" s="58" t="s">
        <v>3037</v>
      </c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</row>
    <row r="11" spans="1:25" ht="14.25" customHeight="1">
      <c r="A11" s="59" t="s">
        <v>3039</v>
      </c>
      <c r="B11" s="58" t="s">
        <v>1750</v>
      </c>
      <c r="C11" s="58" t="s">
        <v>176</v>
      </c>
      <c r="D11" s="58" t="s">
        <v>155</v>
      </c>
      <c r="E11" s="58" t="s">
        <v>155</v>
      </c>
      <c r="F11" s="58">
        <v>5</v>
      </c>
      <c r="G11" s="58">
        <v>600</v>
      </c>
      <c r="H11" s="58">
        <v>200</v>
      </c>
      <c r="I11" s="58">
        <v>1.1499999999999999</v>
      </c>
      <c r="J11" s="58">
        <v>5</v>
      </c>
      <c r="K11" s="58">
        <v>10</v>
      </c>
      <c r="L11" s="58">
        <v>600</v>
      </c>
      <c r="M11" s="58" t="s">
        <v>1476</v>
      </c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</row>
    <row r="12" spans="1:25" ht="14.25" customHeight="1">
      <c r="A12" s="59" t="s">
        <v>3040</v>
      </c>
      <c r="B12" s="58" t="s">
        <v>1750</v>
      </c>
      <c r="C12" s="58" t="s">
        <v>176</v>
      </c>
      <c r="D12" s="58" t="s">
        <v>155</v>
      </c>
      <c r="E12" s="58" t="s">
        <v>155</v>
      </c>
      <c r="F12" s="58">
        <v>5</v>
      </c>
      <c r="G12" s="58">
        <v>800</v>
      </c>
      <c r="H12" s="58">
        <v>200</v>
      </c>
      <c r="I12" s="58">
        <v>1.1499999999999999</v>
      </c>
      <c r="J12" s="58">
        <v>5</v>
      </c>
      <c r="K12" s="58">
        <v>10</v>
      </c>
      <c r="L12" s="58">
        <v>800</v>
      </c>
      <c r="M12" s="58" t="s">
        <v>1476</v>
      </c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</row>
    <row r="13" spans="1:25" ht="14.25" customHeight="1">
      <c r="A13" s="59" t="s">
        <v>3041</v>
      </c>
      <c r="B13" s="58" t="s">
        <v>1750</v>
      </c>
      <c r="C13" s="58" t="s">
        <v>176</v>
      </c>
      <c r="D13" s="58" t="s">
        <v>155</v>
      </c>
      <c r="E13" s="58" t="s">
        <v>155</v>
      </c>
      <c r="F13" s="58">
        <v>5</v>
      </c>
      <c r="G13" s="58">
        <v>1000</v>
      </c>
      <c r="H13" s="58">
        <v>200</v>
      </c>
      <c r="I13" s="58">
        <v>1.1499999999999999</v>
      </c>
      <c r="J13" s="58">
        <v>5</v>
      </c>
      <c r="K13" s="58">
        <v>10</v>
      </c>
      <c r="L13" s="58">
        <v>1000</v>
      </c>
      <c r="M13" s="58" t="s">
        <v>1476</v>
      </c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</row>
    <row r="14" spans="1:25" ht="14.25" customHeight="1">
      <c r="A14" s="59" t="s">
        <v>3042</v>
      </c>
      <c r="B14" s="58" t="s">
        <v>1907</v>
      </c>
      <c r="C14" s="58" t="s">
        <v>3</v>
      </c>
      <c r="D14" s="58" t="s">
        <v>155</v>
      </c>
      <c r="E14" s="58" t="s">
        <v>133</v>
      </c>
      <c r="F14" s="58">
        <v>10</v>
      </c>
      <c r="G14" s="58">
        <v>1000</v>
      </c>
      <c r="H14" s="58">
        <v>300</v>
      </c>
      <c r="I14" s="58">
        <v>1.1000000000000001</v>
      </c>
      <c r="J14" s="58">
        <v>10</v>
      </c>
      <c r="K14" s="58">
        <v>10</v>
      </c>
      <c r="L14" s="58">
        <v>1000</v>
      </c>
      <c r="M14" s="58" t="s">
        <v>1476</v>
      </c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</row>
    <row r="15" spans="1:25" ht="14.25" customHeight="1">
      <c r="A15" s="59" t="s">
        <v>3043</v>
      </c>
      <c r="B15" s="58" t="s">
        <v>1907</v>
      </c>
      <c r="C15" s="58" t="s">
        <v>3</v>
      </c>
      <c r="D15" s="58" t="s">
        <v>155</v>
      </c>
      <c r="E15" s="58" t="s">
        <v>133</v>
      </c>
      <c r="F15" s="58">
        <v>10</v>
      </c>
      <c r="G15" s="58">
        <v>800</v>
      </c>
      <c r="H15" s="58">
        <v>300</v>
      </c>
      <c r="I15" s="58">
        <v>1.1000000000000001</v>
      </c>
      <c r="J15" s="58">
        <v>10</v>
      </c>
      <c r="K15" s="58">
        <v>10</v>
      </c>
      <c r="L15" s="58">
        <v>800</v>
      </c>
      <c r="M15" s="58" t="s">
        <v>1476</v>
      </c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</row>
    <row r="16" spans="1:25" ht="14.25" customHeight="1">
      <c r="A16" s="59" t="s">
        <v>3044</v>
      </c>
      <c r="B16" s="58" t="s">
        <v>1907</v>
      </c>
      <c r="C16" s="58" t="s">
        <v>3</v>
      </c>
      <c r="D16" s="58" t="s">
        <v>155</v>
      </c>
      <c r="E16" s="58" t="s">
        <v>155</v>
      </c>
      <c r="F16" s="58">
        <v>10</v>
      </c>
      <c r="G16" s="58">
        <v>1000</v>
      </c>
      <c r="H16" s="58">
        <v>300</v>
      </c>
      <c r="I16" s="58">
        <v>1.1000000000000001</v>
      </c>
      <c r="J16" s="58">
        <v>10</v>
      </c>
      <c r="K16" s="58">
        <v>10</v>
      </c>
      <c r="L16" s="58">
        <v>1000</v>
      </c>
      <c r="M16" s="58" t="s">
        <v>1476</v>
      </c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</row>
    <row r="17" spans="1:25" ht="14.25" customHeight="1">
      <c r="A17" s="59" t="s">
        <v>3045</v>
      </c>
      <c r="B17" s="58" t="s">
        <v>1907</v>
      </c>
      <c r="C17" s="58" t="s">
        <v>3</v>
      </c>
      <c r="D17" s="58" t="s">
        <v>155</v>
      </c>
      <c r="E17" s="58" t="s">
        <v>155</v>
      </c>
      <c r="F17" s="58">
        <v>10</v>
      </c>
      <c r="G17" s="58">
        <v>800</v>
      </c>
      <c r="H17" s="58">
        <v>300</v>
      </c>
      <c r="I17" s="58">
        <v>1.1000000000000001</v>
      </c>
      <c r="J17" s="58">
        <v>10</v>
      </c>
      <c r="K17" s="58">
        <v>10</v>
      </c>
      <c r="L17" s="58">
        <v>800</v>
      </c>
      <c r="M17" s="58" t="s">
        <v>1476</v>
      </c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</row>
    <row r="18" spans="1:25" ht="14.25" customHeight="1">
      <c r="A18" s="59" t="s">
        <v>3046</v>
      </c>
      <c r="B18" s="58" t="s">
        <v>1781</v>
      </c>
      <c r="C18" s="58" t="s">
        <v>3</v>
      </c>
      <c r="D18" s="58" t="s">
        <v>155</v>
      </c>
      <c r="E18" s="58" t="s">
        <v>155</v>
      </c>
      <c r="F18" s="58">
        <v>1</v>
      </c>
      <c r="G18" s="58">
        <v>400</v>
      </c>
      <c r="H18" s="58">
        <v>30</v>
      </c>
      <c r="I18" s="58">
        <v>1.1000000000000001</v>
      </c>
      <c r="J18" s="58">
        <v>1</v>
      </c>
      <c r="K18" s="58">
        <v>1</v>
      </c>
      <c r="L18" s="58">
        <v>400</v>
      </c>
      <c r="M18" s="58" t="s">
        <v>1476</v>
      </c>
      <c r="N18" s="58"/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</row>
    <row r="19" spans="1:25" ht="14.25" customHeight="1">
      <c r="A19" s="59" t="s">
        <v>3047</v>
      </c>
      <c r="B19" s="58" t="s">
        <v>1781</v>
      </c>
      <c r="C19" s="58" t="s">
        <v>3</v>
      </c>
      <c r="D19" s="58" t="s">
        <v>155</v>
      </c>
      <c r="E19" s="58" t="s">
        <v>155</v>
      </c>
      <c r="F19" s="58">
        <v>1</v>
      </c>
      <c r="G19" s="58">
        <v>600</v>
      </c>
      <c r="H19" s="58">
        <v>30</v>
      </c>
      <c r="I19" s="58">
        <v>1.1000000000000001</v>
      </c>
      <c r="J19" s="58">
        <v>1</v>
      </c>
      <c r="K19" s="58">
        <v>1</v>
      </c>
      <c r="L19" s="58">
        <v>600</v>
      </c>
      <c r="M19" s="58" t="s">
        <v>1476</v>
      </c>
      <c r="N19" s="58"/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/>
    </row>
    <row r="20" spans="1:25" ht="14.25" customHeight="1">
      <c r="A20" s="59" t="s">
        <v>3048</v>
      </c>
      <c r="B20" s="58" t="s">
        <v>1781</v>
      </c>
      <c r="C20" s="58" t="s">
        <v>3</v>
      </c>
      <c r="D20" s="58" t="s">
        <v>155</v>
      </c>
      <c r="E20" s="58" t="s">
        <v>155</v>
      </c>
      <c r="F20" s="58">
        <v>1</v>
      </c>
      <c r="G20" s="58">
        <v>800</v>
      </c>
      <c r="H20" s="58">
        <v>30</v>
      </c>
      <c r="I20" s="58">
        <v>1.1000000000000001</v>
      </c>
      <c r="J20" s="58">
        <v>1</v>
      </c>
      <c r="K20" s="58">
        <v>1</v>
      </c>
      <c r="L20" s="58">
        <v>800</v>
      </c>
      <c r="M20" s="58" t="s">
        <v>1476</v>
      </c>
      <c r="N20" s="58"/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</row>
    <row r="21" spans="1:25" ht="14.25" customHeight="1">
      <c r="A21" s="59" t="s">
        <v>3049</v>
      </c>
      <c r="B21" s="58" t="s">
        <v>1781</v>
      </c>
      <c r="C21" s="58" t="s">
        <v>3</v>
      </c>
      <c r="D21" s="58" t="s">
        <v>155</v>
      </c>
      <c r="E21" s="58" t="s">
        <v>155</v>
      </c>
      <c r="F21" s="58">
        <v>1</v>
      </c>
      <c r="G21" s="58">
        <v>1000</v>
      </c>
      <c r="H21" s="58">
        <v>30</v>
      </c>
      <c r="I21" s="58">
        <v>1.1000000000000001</v>
      </c>
      <c r="J21" s="58">
        <v>1</v>
      </c>
      <c r="K21" s="58">
        <v>1</v>
      </c>
      <c r="L21" s="58">
        <v>1000</v>
      </c>
      <c r="M21" s="58" t="s">
        <v>1476</v>
      </c>
      <c r="N21" s="58"/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</row>
    <row r="22" spans="1:25" ht="14.25" customHeight="1">
      <c r="A22" s="59" t="s">
        <v>3050</v>
      </c>
      <c r="B22" s="58" t="s">
        <v>1781</v>
      </c>
      <c r="C22" s="58" t="s">
        <v>3</v>
      </c>
      <c r="D22" s="58" t="s">
        <v>155</v>
      </c>
      <c r="E22" s="58" t="s">
        <v>155</v>
      </c>
      <c r="F22" s="58">
        <v>2</v>
      </c>
      <c r="G22" s="58">
        <v>400</v>
      </c>
      <c r="H22" s="58">
        <v>70</v>
      </c>
      <c r="I22" s="58">
        <v>1.1000000000000001</v>
      </c>
      <c r="J22" s="58">
        <v>2</v>
      </c>
      <c r="K22" s="58">
        <v>1</v>
      </c>
      <c r="L22" s="58">
        <v>400</v>
      </c>
      <c r="M22" s="58" t="s">
        <v>1476</v>
      </c>
      <c r="N22" s="58"/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</row>
    <row r="23" spans="1:25" ht="14.25" customHeight="1">
      <c r="A23" s="59" t="s">
        <v>3051</v>
      </c>
      <c r="B23" s="58" t="s">
        <v>1781</v>
      </c>
      <c r="C23" s="58" t="s">
        <v>3</v>
      </c>
      <c r="D23" s="58" t="s">
        <v>155</v>
      </c>
      <c r="E23" s="58" t="s">
        <v>155</v>
      </c>
      <c r="F23" s="58">
        <v>2</v>
      </c>
      <c r="G23" s="58">
        <v>600</v>
      </c>
      <c r="H23" s="58">
        <v>70</v>
      </c>
      <c r="I23" s="58">
        <v>1.1000000000000001</v>
      </c>
      <c r="J23" s="58">
        <v>2</v>
      </c>
      <c r="K23" s="58">
        <v>1</v>
      </c>
      <c r="L23" s="58">
        <v>600</v>
      </c>
      <c r="M23" s="58" t="s">
        <v>1476</v>
      </c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</row>
    <row r="24" spans="1:25" ht="14.25" customHeight="1">
      <c r="A24" s="59" t="s">
        <v>3052</v>
      </c>
      <c r="B24" s="58" t="s">
        <v>1781</v>
      </c>
      <c r="C24" s="58" t="s">
        <v>3</v>
      </c>
      <c r="D24" s="58" t="s">
        <v>155</v>
      </c>
      <c r="E24" s="58" t="s">
        <v>155</v>
      </c>
      <c r="F24" s="58">
        <v>2</v>
      </c>
      <c r="G24" s="58">
        <v>800</v>
      </c>
      <c r="H24" s="58">
        <v>70</v>
      </c>
      <c r="I24" s="58">
        <v>1.1000000000000001</v>
      </c>
      <c r="J24" s="58">
        <v>2</v>
      </c>
      <c r="K24" s="58">
        <v>1</v>
      </c>
      <c r="L24" s="58">
        <v>800</v>
      </c>
      <c r="M24" s="58" t="s">
        <v>1476</v>
      </c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</row>
    <row r="25" spans="1:25" ht="14.25" customHeight="1">
      <c r="A25" s="59" t="s">
        <v>3053</v>
      </c>
      <c r="B25" s="58" t="s">
        <v>1781</v>
      </c>
      <c r="C25" s="58" t="s">
        <v>3</v>
      </c>
      <c r="D25" s="58" t="s">
        <v>155</v>
      </c>
      <c r="E25" s="58" t="s">
        <v>155</v>
      </c>
      <c r="F25" s="58">
        <v>2</v>
      </c>
      <c r="G25" s="58">
        <v>1000</v>
      </c>
      <c r="H25" s="58">
        <v>70</v>
      </c>
      <c r="I25" s="58">
        <v>1.1000000000000001</v>
      </c>
      <c r="J25" s="58">
        <v>2</v>
      </c>
      <c r="K25" s="58">
        <v>1</v>
      </c>
      <c r="L25" s="58">
        <v>1000</v>
      </c>
      <c r="M25" s="58" t="s">
        <v>1476</v>
      </c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</row>
    <row r="26" spans="1:25" ht="14.25" customHeight="1">
      <c r="A26" s="59" t="s">
        <v>3054</v>
      </c>
      <c r="B26" s="58" t="s">
        <v>1781</v>
      </c>
      <c r="C26" s="58" t="s">
        <v>3</v>
      </c>
      <c r="D26" s="58" t="s">
        <v>155</v>
      </c>
      <c r="E26" s="58" t="s">
        <v>133</v>
      </c>
      <c r="F26" s="58">
        <v>1</v>
      </c>
      <c r="G26" s="58">
        <v>400</v>
      </c>
      <c r="H26" s="58">
        <v>30</v>
      </c>
      <c r="I26" s="58">
        <v>1.1000000000000001</v>
      </c>
      <c r="J26" s="58">
        <v>1</v>
      </c>
      <c r="K26" s="58">
        <v>1</v>
      </c>
      <c r="L26" s="58">
        <v>400</v>
      </c>
      <c r="M26" s="58" t="s">
        <v>1476</v>
      </c>
      <c r="N26" s="58"/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</row>
    <row r="27" spans="1:25" ht="14.25" customHeight="1">
      <c r="A27" s="59" t="s">
        <v>3055</v>
      </c>
      <c r="B27" s="58" t="s">
        <v>1781</v>
      </c>
      <c r="C27" s="58" t="s">
        <v>3</v>
      </c>
      <c r="D27" s="58" t="s">
        <v>155</v>
      </c>
      <c r="E27" s="58" t="s">
        <v>133</v>
      </c>
      <c r="F27" s="58">
        <v>1</v>
      </c>
      <c r="G27" s="58">
        <v>600</v>
      </c>
      <c r="H27" s="58">
        <v>30</v>
      </c>
      <c r="I27" s="58">
        <v>1.1000000000000001</v>
      </c>
      <c r="J27" s="58">
        <v>1</v>
      </c>
      <c r="K27" s="58">
        <v>1</v>
      </c>
      <c r="L27" s="58">
        <v>600</v>
      </c>
      <c r="M27" s="58" t="s">
        <v>1476</v>
      </c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</row>
    <row r="28" spans="1:25" ht="14.25" customHeight="1">
      <c r="A28" s="59" t="s">
        <v>3056</v>
      </c>
      <c r="B28" s="58" t="s">
        <v>1781</v>
      </c>
      <c r="C28" s="58" t="s">
        <v>3</v>
      </c>
      <c r="D28" s="58" t="s">
        <v>155</v>
      </c>
      <c r="E28" s="58" t="s">
        <v>133</v>
      </c>
      <c r="F28" s="58">
        <v>1</v>
      </c>
      <c r="G28" s="58">
        <v>800</v>
      </c>
      <c r="H28" s="58">
        <v>30</v>
      </c>
      <c r="I28" s="58">
        <v>1.1000000000000001</v>
      </c>
      <c r="J28" s="58">
        <v>1</v>
      </c>
      <c r="K28" s="58">
        <v>1</v>
      </c>
      <c r="L28" s="58">
        <v>800</v>
      </c>
      <c r="M28" s="58" t="s">
        <v>1476</v>
      </c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</row>
    <row r="29" spans="1:25" ht="14.25" customHeight="1">
      <c r="A29" s="59" t="s">
        <v>3057</v>
      </c>
      <c r="B29" s="58" t="s">
        <v>1781</v>
      </c>
      <c r="C29" s="58" t="s">
        <v>3</v>
      </c>
      <c r="D29" s="58" t="s">
        <v>155</v>
      </c>
      <c r="E29" s="58" t="s">
        <v>133</v>
      </c>
      <c r="F29" s="58">
        <v>1</v>
      </c>
      <c r="G29" s="58">
        <v>1000</v>
      </c>
      <c r="H29" s="58">
        <v>30</v>
      </c>
      <c r="I29" s="58">
        <v>1.1000000000000001</v>
      </c>
      <c r="J29" s="58">
        <v>1</v>
      </c>
      <c r="K29" s="58">
        <v>1</v>
      </c>
      <c r="L29" s="58">
        <v>1000</v>
      </c>
      <c r="M29" s="58" t="s">
        <v>1476</v>
      </c>
      <c r="N29" s="58"/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</row>
    <row r="30" spans="1:25" ht="14.25" customHeight="1">
      <c r="A30" s="59" t="s">
        <v>3058</v>
      </c>
      <c r="B30" s="58" t="s">
        <v>1781</v>
      </c>
      <c r="C30" s="58" t="s">
        <v>3</v>
      </c>
      <c r="D30" s="58" t="s">
        <v>155</v>
      </c>
      <c r="E30" s="58" t="s">
        <v>133</v>
      </c>
      <c r="F30" s="58">
        <v>2</v>
      </c>
      <c r="G30" s="58">
        <v>400</v>
      </c>
      <c r="H30" s="58">
        <v>70</v>
      </c>
      <c r="I30" s="58">
        <v>1.1000000000000001</v>
      </c>
      <c r="J30" s="58">
        <v>2</v>
      </c>
      <c r="K30" s="58">
        <v>1</v>
      </c>
      <c r="L30" s="58">
        <v>400</v>
      </c>
      <c r="M30" s="58" t="s">
        <v>1476</v>
      </c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</row>
    <row r="31" spans="1:25" ht="14.25" customHeight="1">
      <c r="A31" s="59" t="s">
        <v>3059</v>
      </c>
      <c r="B31" s="58" t="s">
        <v>1781</v>
      </c>
      <c r="C31" s="58" t="s">
        <v>3</v>
      </c>
      <c r="D31" s="58" t="s">
        <v>155</v>
      </c>
      <c r="E31" s="58" t="s">
        <v>133</v>
      </c>
      <c r="F31" s="58">
        <v>2</v>
      </c>
      <c r="G31" s="58">
        <v>600</v>
      </c>
      <c r="H31" s="58">
        <v>70</v>
      </c>
      <c r="I31" s="58">
        <v>1.1000000000000001</v>
      </c>
      <c r="J31" s="58">
        <v>1</v>
      </c>
      <c r="K31" s="58">
        <v>1</v>
      </c>
      <c r="L31" s="58">
        <v>600</v>
      </c>
      <c r="M31" s="58" t="s">
        <v>1476</v>
      </c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</row>
    <row r="32" spans="1:25" ht="14.25" customHeight="1">
      <c r="A32" s="59" t="s">
        <v>3060</v>
      </c>
      <c r="B32" s="58" t="s">
        <v>1781</v>
      </c>
      <c r="C32" s="58" t="s">
        <v>3</v>
      </c>
      <c r="D32" s="58" t="s">
        <v>155</v>
      </c>
      <c r="E32" s="58" t="s">
        <v>133</v>
      </c>
      <c r="F32" s="58">
        <v>2</v>
      </c>
      <c r="G32" s="58">
        <v>800</v>
      </c>
      <c r="H32" s="58">
        <v>70</v>
      </c>
      <c r="I32" s="58">
        <v>1.1000000000000001</v>
      </c>
      <c r="J32" s="58">
        <v>1</v>
      </c>
      <c r="K32" s="58">
        <v>1</v>
      </c>
      <c r="L32" s="58">
        <v>800</v>
      </c>
      <c r="M32" s="58" t="s">
        <v>1476</v>
      </c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</row>
    <row r="33" spans="1:25" ht="14.25" customHeight="1">
      <c r="A33" s="59" t="s">
        <v>3061</v>
      </c>
      <c r="B33" s="58" t="s">
        <v>1781</v>
      </c>
      <c r="C33" s="58" t="s">
        <v>3</v>
      </c>
      <c r="D33" s="58" t="s">
        <v>155</v>
      </c>
      <c r="E33" s="58" t="s">
        <v>133</v>
      </c>
      <c r="F33" s="58">
        <v>2</v>
      </c>
      <c r="G33" s="58">
        <v>1000</v>
      </c>
      <c r="H33" s="58">
        <v>70</v>
      </c>
      <c r="I33" s="58">
        <v>1.1000000000000001</v>
      </c>
      <c r="J33" s="58">
        <v>1</v>
      </c>
      <c r="K33" s="58">
        <v>1</v>
      </c>
      <c r="L33" s="58">
        <v>1000</v>
      </c>
      <c r="M33" s="58" t="s">
        <v>1476</v>
      </c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</row>
    <row r="34" spans="1:25" ht="14.25" customHeight="1">
      <c r="A34" s="59" t="s">
        <v>3062</v>
      </c>
      <c r="B34" s="58" t="s">
        <v>1919</v>
      </c>
      <c r="C34" s="58" t="s">
        <v>3</v>
      </c>
      <c r="D34" s="58" t="s">
        <v>155</v>
      </c>
      <c r="E34" s="58" t="s">
        <v>155</v>
      </c>
      <c r="F34" s="58">
        <v>1</v>
      </c>
      <c r="G34" s="58">
        <v>400</v>
      </c>
      <c r="H34" s="58">
        <v>30</v>
      </c>
      <c r="I34" s="58">
        <v>1.1000000000000001</v>
      </c>
      <c r="J34" s="58">
        <v>1</v>
      </c>
      <c r="K34" s="58">
        <v>1</v>
      </c>
      <c r="L34" s="58">
        <v>400</v>
      </c>
      <c r="M34" s="58" t="s">
        <v>1476</v>
      </c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</row>
    <row r="35" spans="1:25" ht="14.25" customHeight="1">
      <c r="A35" s="59" t="s">
        <v>3063</v>
      </c>
      <c r="B35" s="58" t="s">
        <v>1919</v>
      </c>
      <c r="C35" s="58" t="s">
        <v>3</v>
      </c>
      <c r="D35" s="58" t="s">
        <v>155</v>
      </c>
      <c r="E35" s="58" t="s">
        <v>155</v>
      </c>
      <c r="F35" s="58">
        <v>1</v>
      </c>
      <c r="G35" s="58">
        <v>600</v>
      </c>
      <c r="H35" s="58">
        <v>30</v>
      </c>
      <c r="I35" s="58">
        <v>1.1000000000000001</v>
      </c>
      <c r="J35" s="58">
        <v>1</v>
      </c>
      <c r="K35" s="58">
        <v>1</v>
      </c>
      <c r="L35" s="58">
        <v>600</v>
      </c>
      <c r="M35" s="58" t="s">
        <v>1476</v>
      </c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</row>
    <row r="36" spans="1:25" ht="14.25" customHeight="1">
      <c r="A36" s="59" t="s">
        <v>3064</v>
      </c>
      <c r="B36" s="58" t="s">
        <v>1919</v>
      </c>
      <c r="C36" s="58" t="s">
        <v>3</v>
      </c>
      <c r="D36" s="58" t="s">
        <v>155</v>
      </c>
      <c r="E36" s="58" t="s">
        <v>155</v>
      </c>
      <c r="F36" s="58">
        <v>1</v>
      </c>
      <c r="G36" s="58">
        <v>800</v>
      </c>
      <c r="H36" s="58">
        <v>30</v>
      </c>
      <c r="I36" s="58">
        <v>1.1000000000000001</v>
      </c>
      <c r="J36" s="58">
        <v>1</v>
      </c>
      <c r="K36" s="58">
        <v>1</v>
      </c>
      <c r="L36" s="58">
        <v>800</v>
      </c>
      <c r="M36" s="58" t="s">
        <v>1476</v>
      </c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</row>
    <row r="37" spans="1:25" ht="14.25" customHeight="1">
      <c r="A37" s="59" t="s">
        <v>3065</v>
      </c>
      <c r="B37" s="58" t="s">
        <v>1919</v>
      </c>
      <c r="C37" s="58" t="s">
        <v>3</v>
      </c>
      <c r="D37" s="58" t="s">
        <v>155</v>
      </c>
      <c r="E37" s="58" t="s">
        <v>155</v>
      </c>
      <c r="F37" s="58">
        <v>1</v>
      </c>
      <c r="G37" s="58">
        <v>1000</v>
      </c>
      <c r="H37" s="58">
        <v>30</v>
      </c>
      <c r="I37" s="58">
        <v>1.1000000000000001</v>
      </c>
      <c r="J37" s="58">
        <v>1</v>
      </c>
      <c r="K37" s="58">
        <v>1</v>
      </c>
      <c r="L37" s="58">
        <v>1000</v>
      </c>
      <c r="M37" s="58" t="s">
        <v>1476</v>
      </c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</row>
    <row r="38" spans="1:25" ht="14.25" customHeight="1">
      <c r="A38" s="59" t="s">
        <v>3066</v>
      </c>
      <c r="B38" s="58" t="s">
        <v>1919</v>
      </c>
      <c r="C38" s="58" t="s">
        <v>3</v>
      </c>
      <c r="D38" s="58" t="s">
        <v>155</v>
      </c>
      <c r="E38" s="58" t="s">
        <v>133</v>
      </c>
      <c r="F38" s="58">
        <v>1</v>
      </c>
      <c r="G38" s="58">
        <v>600</v>
      </c>
      <c r="H38" s="58">
        <v>30</v>
      </c>
      <c r="I38" s="58">
        <v>1.1000000000000001</v>
      </c>
      <c r="J38" s="58">
        <v>1</v>
      </c>
      <c r="K38" s="58">
        <v>1</v>
      </c>
      <c r="L38" s="58">
        <v>600</v>
      </c>
      <c r="M38" s="58" t="s">
        <v>1476</v>
      </c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</row>
    <row r="39" spans="1:25" ht="14.25" customHeight="1">
      <c r="A39" s="59" t="s">
        <v>3067</v>
      </c>
      <c r="B39" s="58" t="s">
        <v>1775</v>
      </c>
      <c r="C39" s="58" t="s">
        <v>3</v>
      </c>
      <c r="D39" s="58" t="s">
        <v>155</v>
      </c>
      <c r="E39" s="58" t="s">
        <v>155</v>
      </c>
      <c r="F39" s="58">
        <v>1</v>
      </c>
      <c r="G39" s="58">
        <v>50</v>
      </c>
      <c r="H39" s="58">
        <v>30</v>
      </c>
      <c r="I39" s="58">
        <v>1.1000000000000001</v>
      </c>
      <c r="J39" s="58">
        <v>1</v>
      </c>
      <c r="K39" s="58">
        <v>1</v>
      </c>
      <c r="L39" s="58">
        <v>50</v>
      </c>
      <c r="M39" s="58" t="s">
        <v>1476</v>
      </c>
      <c r="N39" s="58"/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</row>
    <row r="40" spans="1:25" ht="14.25" customHeight="1">
      <c r="A40" s="59" t="s">
        <v>3068</v>
      </c>
      <c r="B40" s="58" t="s">
        <v>1775</v>
      </c>
      <c r="C40" s="58" t="s">
        <v>3</v>
      </c>
      <c r="D40" s="58" t="s">
        <v>155</v>
      </c>
      <c r="E40" s="58" t="s">
        <v>155</v>
      </c>
      <c r="F40" s="58">
        <v>1</v>
      </c>
      <c r="G40" s="58">
        <v>100</v>
      </c>
      <c r="H40" s="58">
        <v>30</v>
      </c>
      <c r="I40" s="58">
        <v>1.1000000000000001</v>
      </c>
      <c r="J40" s="58">
        <v>1</v>
      </c>
      <c r="K40" s="58">
        <v>1</v>
      </c>
      <c r="L40" s="58">
        <v>100</v>
      </c>
      <c r="M40" s="58" t="s">
        <v>1476</v>
      </c>
      <c r="N40" s="58"/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</row>
    <row r="41" spans="1:25" ht="14.25" customHeight="1">
      <c r="A41" s="59" t="s">
        <v>3069</v>
      </c>
      <c r="B41" s="58" t="s">
        <v>1775</v>
      </c>
      <c r="C41" s="58" t="s">
        <v>3</v>
      </c>
      <c r="D41" s="58" t="s">
        <v>155</v>
      </c>
      <c r="E41" s="58" t="s">
        <v>155</v>
      </c>
      <c r="F41" s="58">
        <v>1</v>
      </c>
      <c r="G41" s="58">
        <v>200</v>
      </c>
      <c r="H41" s="58">
        <v>30</v>
      </c>
      <c r="I41" s="58">
        <v>1.1000000000000001</v>
      </c>
      <c r="J41" s="58">
        <v>1</v>
      </c>
      <c r="K41" s="58">
        <v>1</v>
      </c>
      <c r="L41" s="58">
        <v>200</v>
      </c>
      <c r="M41" s="58" t="s">
        <v>1476</v>
      </c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</row>
    <row r="42" spans="1:25" ht="14.25" customHeight="1">
      <c r="A42" s="59" t="s">
        <v>3070</v>
      </c>
      <c r="B42" s="58" t="s">
        <v>1775</v>
      </c>
      <c r="C42" s="58" t="s">
        <v>3</v>
      </c>
      <c r="D42" s="58" t="s">
        <v>155</v>
      </c>
      <c r="E42" s="58" t="s">
        <v>155</v>
      </c>
      <c r="F42" s="58">
        <v>1</v>
      </c>
      <c r="G42" s="58">
        <v>400</v>
      </c>
      <c r="H42" s="58">
        <v>30</v>
      </c>
      <c r="I42" s="58">
        <v>1.1000000000000001</v>
      </c>
      <c r="J42" s="58">
        <v>1</v>
      </c>
      <c r="K42" s="58">
        <v>1</v>
      </c>
      <c r="L42" s="58">
        <v>400</v>
      </c>
      <c r="M42" s="58" t="s">
        <v>1476</v>
      </c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</row>
    <row r="43" spans="1:25" ht="14.25" customHeight="1">
      <c r="A43" s="59" t="s">
        <v>3071</v>
      </c>
      <c r="B43" s="58" t="s">
        <v>1775</v>
      </c>
      <c r="C43" s="58" t="s">
        <v>3</v>
      </c>
      <c r="D43" s="58" t="s">
        <v>155</v>
      </c>
      <c r="E43" s="58" t="s">
        <v>155</v>
      </c>
      <c r="F43" s="58">
        <v>1</v>
      </c>
      <c r="G43" s="58">
        <v>600</v>
      </c>
      <c r="H43" s="58">
        <v>30</v>
      </c>
      <c r="I43" s="58">
        <v>1.1000000000000001</v>
      </c>
      <c r="J43" s="58">
        <v>1</v>
      </c>
      <c r="K43" s="58">
        <v>1</v>
      </c>
      <c r="L43" s="58">
        <v>600</v>
      </c>
      <c r="M43" s="58" t="s">
        <v>1476</v>
      </c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</row>
    <row r="44" spans="1:25" ht="14.25" customHeight="1">
      <c r="A44" s="59" t="s">
        <v>3072</v>
      </c>
      <c r="B44" s="58" t="s">
        <v>1775</v>
      </c>
      <c r="C44" s="58" t="s">
        <v>3</v>
      </c>
      <c r="D44" s="58" t="s">
        <v>155</v>
      </c>
      <c r="E44" s="58" t="s">
        <v>155</v>
      </c>
      <c r="F44" s="58">
        <v>1</v>
      </c>
      <c r="G44" s="58">
        <v>800</v>
      </c>
      <c r="H44" s="58">
        <v>30</v>
      </c>
      <c r="I44" s="58">
        <v>1.1000000000000001</v>
      </c>
      <c r="J44" s="58">
        <v>1</v>
      </c>
      <c r="K44" s="58">
        <v>1</v>
      </c>
      <c r="L44" s="58">
        <v>800</v>
      </c>
      <c r="M44" s="58" t="s">
        <v>1476</v>
      </c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</row>
    <row r="45" spans="1:25" ht="14.25" customHeight="1">
      <c r="A45" s="59" t="s">
        <v>3073</v>
      </c>
      <c r="B45" s="58" t="s">
        <v>1775</v>
      </c>
      <c r="C45" s="58" t="s">
        <v>3</v>
      </c>
      <c r="D45" s="58" t="s">
        <v>155</v>
      </c>
      <c r="E45" s="58" t="s">
        <v>155</v>
      </c>
      <c r="F45" s="58">
        <v>1</v>
      </c>
      <c r="G45" s="58">
        <v>1000</v>
      </c>
      <c r="H45" s="58">
        <v>30</v>
      </c>
      <c r="I45" s="58">
        <v>1.1000000000000001</v>
      </c>
      <c r="J45" s="58">
        <v>1</v>
      </c>
      <c r="K45" s="58">
        <v>1</v>
      </c>
      <c r="L45" s="58">
        <v>1000</v>
      </c>
      <c r="M45" s="58" t="s">
        <v>1476</v>
      </c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</row>
    <row r="46" spans="1:25" ht="14.25" customHeight="1">
      <c r="A46" s="59" t="s">
        <v>3074</v>
      </c>
      <c r="B46" s="58" t="s">
        <v>1775</v>
      </c>
      <c r="C46" s="58" t="s">
        <v>3</v>
      </c>
      <c r="D46" s="58" t="s">
        <v>155</v>
      </c>
      <c r="E46" s="58" t="s">
        <v>133</v>
      </c>
      <c r="F46" s="58">
        <v>1</v>
      </c>
      <c r="G46" s="58">
        <v>50</v>
      </c>
      <c r="H46" s="58">
        <v>30</v>
      </c>
      <c r="I46" s="58">
        <v>1.1000000000000001</v>
      </c>
      <c r="J46" s="58">
        <v>1</v>
      </c>
      <c r="K46" s="58">
        <v>1</v>
      </c>
      <c r="L46" s="58">
        <v>50</v>
      </c>
      <c r="M46" s="58" t="s">
        <v>1476</v>
      </c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</row>
    <row r="47" spans="1:25" ht="14.25" customHeight="1">
      <c r="A47" s="59" t="s">
        <v>3075</v>
      </c>
      <c r="B47" s="58" t="s">
        <v>1775</v>
      </c>
      <c r="C47" s="58" t="s">
        <v>3</v>
      </c>
      <c r="D47" s="58" t="s">
        <v>155</v>
      </c>
      <c r="E47" s="58" t="s">
        <v>133</v>
      </c>
      <c r="F47" s="58">
        <v>1</v>
      </c>
      <c r="G47" s="58">
        <v>100</v>
      </c>
      <c r="H47" s="58">
        <v>30</v>
      </c>
      <c r="I47" s="58">
        <v>1.1000000000000001</v>
      </c>
      <c r="J47" s="58">
        <v>1</v>
      </c>
      <c r="K47" s="58">
        <v>1</v>
      </c>
      <c r="L47" s="58">
        <v>100</v>
      </c>
      <c r="M47" s="58" t="s">
        <v>1476</v>
      </c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</row>
    <row r="48" spans="1:25" ht="14.25" customHeight="1">
      <c r="A48" s="59" t="s">
        <v>3076</v>
      </c>
      <c r="B48" s="58" t="s">
        <v>1775</v>
      </c>
      <c r="C48" s="58" t="s">
        <v>3</v>
      </c>
      <c r="D48" s="58" t="s">
        <v>155</v>
      </c>
      <c r="E48" s="58" t="s">
        <v>133</v>
      </c>
      <c r="F48" s="58">
        <v>1</v>
      </c>
      <c r="G48" s="58">
        <v>200</v>
      </c>
      <c r="H48" s="58">
        <v>30</v>
      </c>
      <c r="I48" s="58">
        <v>1.1000000000000001</v>
      </c>
      <c r="J48" s="58">
        <v>1</v>
      </c>
      <c r="K48" s="58">
        <v>1</v>
      </c>
      <c r="L48" s="58">
        <v>200</v>
      </c>
      <c r="M48" s="58" t="s">
        <v>1476</v>
      </c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</row>
    <row r="49" spans="1:25" ht="14.25" customHeight="1">
      <c r="A49" s="59" t="s">
        <v>3077</v>
      </c>
      <c r="B49" s="58" t="s">
        <v>1775</v>
      </c>
      <c r="C49" s="58" t="s">
        <v>3</v>
      </c>
      <c r="D49" s="58" t="s">
        <v>155</v>
      </c>
      <c r="E49" s="58" t="s">
        <v>133</v>
      </c>
      <c r="F49" s="58">
        <v>1</v>
      </c>
      <c r="G49" s="58">
        <v>400</v>
      </c>
      <c r="H49" s="58">
        <v>30</v>
      </c>
      <c r="I49" s="58">
        <v>1.1000000000000001</v>
      </c>
      <c r="J49" s="58">
        <v>1</v>
      </c>
      <c r="K49" s="58">
        <v>1</v>
      </c>
      <c r="L49" s="58">
        <v>400</v>
      </c>
      <c r="M49" s="58" t="s">
        <v>1476</v>
      </c>
      <c r="N49" s="58"/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58"/>
    </row>
    <row r="50" spans="1:25" ht="14.25" customHeight="1">
      <c r="A50" s="59" t="s">
        <v>3078</v>
      </c>
      <c r="B50" s="58" t="s">
        <v>1775</v>
      </c>
      <c r="C50" s="58" t="s">
        <v>3</v>
      </c>
      <c r="D50" s="58" t="s">
        <v>155</v>
      </c>
      <c r="E50" s="58" t="s">
        <v>133</v>
      </c>
      <c r="F50" s="58">
        <v>1</v>
      </c>
      <c r="G50" s="58">
        <v>600</v>
      </c>
      <c r="H50" s="58">
        <v>30</v>
      </c>
      <c r="I50" s="58">
        <v>1.1000000000000001</v>
      </c>
      <c r="J50" s="58">
        <v>1</v>
      </c>
      <c r="K50" s="58">
        <v>1</v>
      </c>
      <c r="L50" s="58">
        <v>600</v>
      </c>
      <c r="M50" s="58" t="s">
        <v>1476</v>
      </c>
      <c r="N50" s="58"/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58"/>
    </row>
    <row r="51" spans="1:25" ht="14.25" customHeight="1">
      <c r="A51" s="59" t="s">
        <v>3079</v>
      </c>
      <c r="B51" s="58" t="s">
        <v>1775</v>
      </c>
      <c r="C51" s="58" t="s">
        <v>3</v>
      </c>
      <c r="D51" s="58" t="s">
        <v>155</v>
      </c>
      <c r="E51" s="58" t="s">
        <v>133</v>
      </c>
      <c r="F51" s="58">
        <v>1</v>
      </c>
      <c r="G51" s="58">
        <v>800</v>
      </c>
      <c r="H51" s="58">
        <v>30</v>
      </c>
      <c r="I51" s="58">
        <v>1.1000000000000001</v>
      </c>
      <c r="J51" s="58">
        <v>1</v>
      </c>
      <c r="K51" s="58">
        <v>1</v>
      </c>
      <c r="L51" s="58">
        <v>800</v>
      </c>
      <c r="M51" s="58" t="s">
        <v>1476</v>
      </c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</row>
    <row r="52" spans="1:25" ht="14.25" customHeight="1">
      <c r="A52" s="59" t="s">
        <v>3080</v>
      </c>
      <c r="B52" s="58" t="s">
        <v>1775</v>
      </c>
      <c r="C52" s="58" t="s">
        <v>3</v>
      </c>
      <c r="D52" s="58" t="s">
        <v>155</v>
      </c>
      <c r="E52" s="58" t="s">
        <v>133</v>
      </c>
      <c r="F52" s="58">
        <v>1</v>
      </c>
      <c r="G52" s="58">
        <v>1000</v>
      </c>
      <c r="H52" s="58">
        <v>30</v>
      </c>
      <c r="I52" s="58">
        <v>1.1000000000000001</v>
      </c>
      <c r="J52" s="58">
        <v>1</v>
      </c>
      <c r="K52" s="58">
        <v>1</v>
      </c>
      <c r="L52" s="58">
        <v>1000</v>
      </c>
      <c r="M52" s="58" t="s">
        <v>1476</v>
      </c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</row>
    <row r="53" spans="1:25" ht="14.25" customHeight="1">
      <c r="A53" s="59" t="s">
        <v>3081</v>
      </c>
      <c r="B53" s="58" t="s">
        <v>1769</v>
      </c>
      <c r="C53" s="58" t="s">
        <v>3</v>
      </c>
      <c r="D53" s="58" t="s">
        <v>155</v>
      </c>
      <c r="E53" s="58" t="s">
        <v>155</v>
      </c>
      <c r="F53" s="58">
        <v>1</v>
      </c>
      <c r="G53" s="58">
        <v>400</v>
      </c>
      <c r="H53" s="58">
        <v>30</v>
      </c>
      <c r="I53" s="58">
        <v>1.1000000000000001</v>
      </c>
      <c r="J53" s="58">
        <v>1</v>
      </c>
      <c r="K53" s="58">
        <v>1</v>
      </c>
      <c r="L53" s="58">
        <v>400</v>
      </c>
      <c r="M53" s="58" t="s">
        <v>1476</v>
      </c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</row>
    <row r="54" spans="1:25" ht="14.25" customHeight="1">
      <c r="A54" s="59" t="s">
        <v>3082</v>
      </c>
      <c r="B54" s="58" t="s">
        <v>1769</v>
      </c>
      <c r="C54" s="58" t="s">
        <v>3</v>
      </c>
      <c r="D54" s="58" t="s">
        <v>155</v>
      </c>
      <c r="E54" s="58" t="s">
        <v>155</v>
      </c>
      <c r="F54" s="58">
        <v>1</v>
      </c>
      <c r="G54" s="58">
        <v>600</v>
      </c>
      <c r="H54" s="58">
        <v>30</v>
      </c>
      <c r="I54" s="58">
        <v>1.1000000000000001</v>
      </c>
      <c r="J54" s="58">
        <v>1</v>
      </c>
      <c r="K54" s="58">
        <v>1</v>
      </c>
      <c r="L54" s="58">
        <v>600</v>
      </c>
      <c r="M54" s="58" t="s">
        <v>1476</v>
      </c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</row>
    <row r="55" spans="1:25" ht="14.25" customHeight="1">
      <c r="A55" s="59" t="s">
        <v>3083</v>
      </c>
      <c r="B55" s="58" t="s">
        <v>1769</v>
      </c>
      <c r="C55" s="58" t="s">
        <v>3</v>
      </c>
      <c r="D55" s="58" t="s">
        <v>155</v>
      </c>
      <c r="E55" s="58" t="s">
        <v>155</v>
      </c>
      <c r="F55" s="58">
        <v>1</v>
      </c>
      <c r="G55" s="58">
        <v>800</v>
      </c>
      <c r="H55" s="58">
        <v>30</v>
      </c>
      <c r="I55" s="58">
        <v>1.1000000000000001</v>
      </c>
      <c r="J55" s="58">
        <v>1</v>
      </c>
      <c r="K55" s="58">
        <v>1</v>
      </c>
      <c r="L55" s="58">
        <v>800</v>
      </c>
      <c r="M55" s="58" t="s">
        <v>1476</v>
      </c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</row>
    <row r="56" spans="1:25" ht="14.25" customHeight="1">
      <c r="A56" s="59" t="s">
        <v>3084</v>
      </c>
      <c r="B56" s="58" t="s">
        <v>1769</v>
      </c>
      <c r="C56" s="58" t="s">
        <v>3</v>
      </c>
      <c r="D56" s="58" t="s">
        <v>155</v>
      </c>
      <c r="E56" s="58" t="s">
        <v>155</v>
      </c>
      <c r="F56" s="58">
        <v>1</v>
      </c>
      <c r="G56" s="58">
        <v>1000</v>
      </c>
      <c r="H56" s="58">
        <v>30</v>
      </c>
      <c r="I56" s="58">
        <v>1.1000000000000001</v>
      </c>
      <c r="J56" s="58">
        <v>1</v>
      </c>
      <c r="K56" s="58">
        <v>1</v>
      </c>
      <c r="L56" s="58">
        <v>1000</v>
      </c>
      <c r="M56" s="58" t="s">
        <v>1476</v>
      </c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58"/>
    </row>
    <row r="57" spans="1:25" ht="14.25" customHeight="1">
      <c r="A57" s="59" t="s">
        <v>3085</v>
      </c>
      <c r="B57" s="58" t="s">
        <v>1769</v>
      </c>
      <c r="C57" s="58" t="s">
        <v>3</v>
      </c>
      <c r="D57" s="58" t="s">
        <v>155</v>
      </c>
      <c r="E57" s="58" t="s">
        <v>133</v>
      </c>
      <c r="F57" s="58">
        <v>1</v>
      </c>
      <c r="G57" s="58">
        <v>400</v>
      </c>
      <c r="H57" s="58">
        <v>30</v>
      </c>
      <c r="I57" s="58">
        <v>1.1000000000000001</v>
      </c>
      <c r="J57" s="58">
        <v>1</v>
      </c>
      <c r="K57" s="58">
        <v>1</v>
      </c>
      <c r="L57" s="58">
        <v>400</v>
      </c>
      <c r="M57" s="58" t="s">
        <v>1476</v>
      </c>
      <c r="N57" s="58"/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</row>
    <row r="58" spans="1:25" ht="14.25" customHeight="1">
      <c r="A58" s="59" t="s">
        <v>3086</v>
      </c>
      <c r="B58" s="58" t="s">
        <v>2250</v>
      </c>
      <c r="C58" s="58" t="s">
        <v>4</v>
      </c>
      <c r="D58" s="58" t="s">
        <v>155</v>
      </c>
      <c r="E58" s="58" t="s">
        <v>155</v>
      </c>
      <c r="F58" s="58">
        <v>1</v>
      </c>
      <c r="G58" s="58">
        <v>50</v>
      </c>
      <c r="H58" s="58">
        <v>30</v>
      </c>
      <c r="I58" s="58">
        <v>1.1000000000000001</v>
      </c>
      <c r="J58" s="58">
        <v>1</v>
      </c>
      <c r="K58" s="58">
        <v>1</v>
      </c>
      <c r="L58" s="58">
        <v>50</v>
      </c>
      <c r="M58" s="58" t="s">
        <v>1476</v>
      </c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</row>
    <row r="59" spans="1:25" ht="14.25" customHeight="1">
      <c r="A59" s="59" t="s">
        <v>3087</v>
      </c>
      <c r="B59" s="58" t="s">
        <v>2250</v>
      </c>
      <c r="C59" s="58" t="s">
        <v>3</v>
      </c>
      <c r="D59" s="58" t="s">
        <v>155</v>
      </c>
      <c r="E59" s="58" t="s">
        <v>155</v>
      </c>
      <c r="F59" s="58">
        <v>1</v>
      </c>
      <c r="G59" s="58">
        <v>100</v>
      </c>
      <c r="H59" s="58">
        <v>30</v>
      </c>
      <c r="I59" s="58">
        <v>1.1000000000000001</v>
      </c>
      <c r="J59" s="58">
        <v>1</v>
      </c>
      <c r="K59" s="58">
        <v>1</v>
      </c>
      <c r="L59" s="58">
        <v>100</v>
      </c>
      <c r="M59" s="58" t="s">
        <v>1476</v>
      </c>
      <c r="N59" s="58"/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58"/>
    </row>
    <row r="60" spans="1:25" ht="14.25" customHeight="1">
      <c r="A60" s="59" t="s">
        <v>3088</v>
      </c>
      <c r="B60" s="58" t="s">
        <v>2250</v>
      </c>
      <c r="C60" s="58" t="s">
        <v>4</v>
      </c>
      <c r="D60" s="58" t="s">
        <v>3089</v>
      </c>
      <c r="E60" s="58" t="s">
        <v>155</v>
      </c>
      <c r="F60" s="58">
        <v>1</v>
      </c>
      <c r="G60" s="58">
        <v>200</v>
      </c>
      <c r="H60" s="58">
        <v>30</v>
      </c>
      <c r="I60" s="58">
        <v>1.1000000000000001</v>
      </c>
      <c r="J60" s="58">
        <v>1</v>
      </c>
      <c r="K60" s="58">
        <v>1</v>
      </c>
      <c r="L60" s="58">
        <v>200</v>
      </c>
      <c r="M60" s="58" t="s">
        <v>1476</v>
      </c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</row>
    <row r="61" spans="1:25" ht="14.25" customHeight="1">
      <c r="A61" s="59" t="s">
        <v>3090</v>
      </c>
      <c r="B61" s="58" t="s">
        <v>2250</v>
      </c>
      <c r="C61" s="58" t="s">
        <v>4</v>
      </c>
      <c r="D61" s="58" t="s">
        <v>3089</v>
      </c>
      <c r="E61" s="58" t="s">
        <v>155</v>
      </c>
      <c r="F61" s="58">
        <v>1</v>
      </c>
      <c r="G61" s="58">
        <v>400</v>
      </c>
      <c r="H61" s="58">
        <v>30</v>
      </c>
      <c r="I61" s="58">
        <v>1.1000000000000001</v>
      </c>
      <c r="J61" s="58">
        <v>1</v>
      </c>
      <c r="K61" s="58">
        <v>1</v>
      </c>
      <c r="L61" s="58">
        <v>400</v>
      </c>
      <c r="M61" s="58" t="s">
        <v>1476</v>
      </c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</row>
    <row r="62" spans="1:25" ht="14.25" customHeight="1">
      <c r="A62" s="59" t="s">
        <v>3091</v>
      </c>
      <c r="B62" s="58" t="s">
        <v>2250</v>
      </c>
      <c r="C62" s="58" t="s">
        <v>4</v>
      </c>
      <c r="D62" s="58" t="s">
        <v>3089</v>
      </c>
      <c r="E62" s="58" t="s">
        <v>155</v>
      </c>
      <c r="F62" s="58">
        <v>1</v>
      </c>
      <c r="G62" s="58">
        <v>600</v>
      </c>
      <c r="H62" s="58">
        <v>30</v>
      </c>
      <c r="I62" s="58">
        <v>1.1000000000000001</v>
      </c>
      <c r="J62" s="58">
        <v>1</v>
      </c>
      <c r="K62" s="58">
        <v>1</v>
      </c>
      <c r="L62" s="58">
        <v>600</v>
      </c>
      <c r="M62" s="58" t="s">
        <v>1476</v>
      </c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</row>
    <row r="63" spans="1:25" ht="14.25" customHeight="1">
      <c r="A63" s="59" t="s">
        <v>3092</v>
      </c>
      <c r="B63" s="58" t="s">
        <v>2250</v>
      </c>
      <c r="C63" s="58" t="s">
        <v>3</v>
      </c>
      <c r="D63" s="58" t="s">
        <v>155</v>
      </c>
      <c r="E63" s="58" t="s">
        <v>155</v>
      </c>
      <c r="F63" s="58">
        <v>1</v>
      </c>
      <c r="G63" s="58">
        <v>800</v>
      </c>
      <c r="H63" s="58">
        <v>30</v>
      </c>
      <c r="I63" s="58">
        <v>1.1000000000000001</v>
      </c>
      <c r="J63" s="58">
        <v>1</v>
      </c>
      <c r="K63" s="58">
        <v>1</v>
      </c>
      <c r="L63" s="58">
        <v>800</v>
      </c>
      <c r="M63" s="58" t="s">
        <v>1476</v>
      </c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</row>
    <row r="64" spans="1:25" ht="14.25" customHeight="1">
      <c r="A64" s="59" t="s">
        <v>3093</v>
      </c>
      <c r="B64" s="58" t="s">
        <v>2250</v>
      </c>
      <c r="C64" s="58" t="s">
        <v>4</v>
      </c>
      <c r="D64" s="58" t="s">
        <v>3089</v>
      </c>
      <c r="E64" s="58" t="s">
        <v>155</v>
      </c>
      <c r="F64" s="58">
        <v>1</v>
      </c>
      <c r="G64" s="58">
        <v>1000</v>
      </c>
      <c r="H64" s="58">
        <v>30</v>
      </c>
      <c r="I64" s="58">
        <v>1.1000000000000001</v>
      </c>
      <c r="J64" s="58">
        <v>1</v>
      </c>
      <c r="K64" s="58">
        <v>1</v>
      </c>
      <c r="L64" s="58">
        <v>1000</v>
      </c>
      <c r="M64" s="58" t="s">
        <v>1476</v>
      </c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</row>
    <row r="65" spans="1:25" ht="14.25" customHeight="1">
      <c r="A65" s="59" t="s">
        <v>3094</v>
      </c>
      <c r="B65" s="58" t="s">
        <v>2250</v>
      </c>
      <c r="C65" s="58" t="s">
        <v>3</v>
      </c>
      <c r="D65" s="58" t="s">
        <v>155</v>
      </c>
      <c r="E65" s="58" t="s">
        <v>155</v>
      </c>
      <c r="F65" s="58">
        <v>1</v>
      </c>
      <c r="G65" s="58">
        <v>50</v>
      </c>
      <c r="H65" s="58">
        <v>30</v>
      </c>
      <c r="I65" s="58">
        <v>1.1000000000000001</v>
      </c>
      <c r="J65" s="58">
        <v>1</v>
      </c>
      <c r="K65" s="58">
        <v>1</v>
      </c>
      <c r="L65" s="58">
        <v>50</v>
      </c>
      <c r="M65" s="58" t="s">
        <v>1476</v>
      </c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</row>
    <row r="66" spans="1:25" ht="14.25" customHeight="1">
      <c r="A66" s="59" t="s">
        <v>3095</v>
      </c>
      <c r="B66" s="58" t="s">
        <v>2250</v>
      </c>
      <c r="C66" s="58" t="s">
        <v>3</v>
      </c>
      <c r="D66" s="58" t="s">
        <v>155</v>
      </c>
      <c r="E66" s="58" t="s">
        <v>155</v>
      </c>
      <c r="F66" s="58">
        <v>1</v>
      </c>
      <c r="G66" s="58">
        <v>100</v>
      </c>
      <c r="H66" s="58">
        <v>30</v>
      </c>
      <c r="I66" s="58">
        <v>1.1000000000000001</v>
      </c>
      <c r="J66" s="58">
        <v>1</v>
      </c>
      <c r="K66" s="58">
        <v>1</v>
      </c>
      <c r="L66" s="58">
        <v>100</v>
      </c>
      <c r="M66" s="58" t="s">
        <v>1476</v>
      </c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</row>
    <row r="67" spans="1:25" ht="14.25" customHeight="1">
      <c r="A67" s="59" t="s">
        <v>3096</v>
      </c>
      <c r="B67" s="58" t="s">
        <v>2250</v>
      </c>
      <c r="C67" s="58" t="s">
        <v>3</v>
      </c>
      <c r="D67" s="58" t="s">
        <v>155</v>
      </c>
      <c r="E67" s="58" t="s">
        <v>155</v>
      </c>
      <c r="F67" s="58">
        <v>1</v>
      </c>
      <c r="G67" s="58">
        <v>200</v>
      </c>
      <c r="H67" s="58">
        <v>30</v>
      </c>
      <c r="I67" s="58">
        <v>1.1000000000000001</v>
      </c>
      <c r="J67" s="58">
        <v>1</v>
      </c>
      <c r="K67" s="58">
        <v>1</v>
      </c>
      <c r="L67" s="58">
        <v>200</v>
      </c>
      <c r="M67" s="58" t="s">
        <v>1476</v>
      </c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</row>
    <row r="68" spans="1:25" ht="14.25" customHeight="1">
      <c r="A68" s="59" t="s">
        <v>3097</v>
      </c>
      <c r="B68" s="58" t="s">
        <v>2250</v>
      </c>
      <c r="C68" s="58" t="s">
        <v>3</v>
      </c>
      <c r="D68" s="58" t="s">
        <v>155</v>
      </c>
      <c r="E68" s="58" t="s">
        <v>155</v>
      </c>
      <c r="F68" s="58">
        <v>1</v>
      </c>
      <c r="G68" s="58">
        <v>400</v>
      </c>
      <c r="H68" s="58">
        <v>30</v>
      </c>
      <c r="I68" s="58">
        <v>1.1000000000000001</v>
      </c>
      <c r="J68" s="58">
        <v>1</v>
      </c>
      <c r="K68" s="58">
        <v>1</v>
      </c>
      <c r="L68" s="58">
        <v>400</v>
      </c>
      <c r="M68" s="58" t="s">
        <v>1476</v>
      </c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</row>
    <row r="69" spans="1:25" ht="14.25" customHeight="1">
      <c r="A69" s="59" t="s">
        <v>3098</v>
      </c>
      <c r="B69" s="58" t="s">
        <v>2250</v>
      </c>
      <c r="C69" s="58" t="s">
        <v>3</v>
      </c>
      <c r="D69" s="58" t="s">
        <v>155</v>
      </c>
      <c r="E69" s="58" t="s">
        <v>155</v>
      </c>
      <c r="F69" s="58">
        <v>1</v>
      </c>
      <c r="G69" s="58">
        <v>600</v>
      </c>
      <c r="H69" s="58">
        <v>30</v>
      </c>
      <c r="I69" s="58">
        <v>1.1000000000000001</v>
      </c>
      <c r="J69" s="58">
        <v>1</v>
      </c>
      <c r="K69" s="58">
        <v>1</v>
      </c>
      <c r="L69" s="58">
        <v>600</v>
      </c>
      <c r="M69" s="58" t="s">
        <v>1476</v>
      </c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</row>
    <row r="70" spans="1:25" ht="14.25" customHeight="1">
      <c r="A70" s="59" t="s">
        <v>3099</v>
      </c>
      <c r="B70" s="58" t="s">
        <v>2250</v>
      </c>
      <c r="C70" s="58" t="s">
        <v>3</v>
      </c>
      <c r="D70" s="58" t="s">
        <v>155</v>
      </c>
      <c r="E70" s="58" t="s">
        <v>155</v>
      </c>
      <c r="F70" s="58">
        <v>1</v>
      </c>
      <c r="G70" s="58">
        <v>800</v>
      </c>
      <c r="H70" s="58">
        <v>30</v>
      </c>
      <c r="I70" s="58">
        <v>1.1000000000000001</v>
      </c>
      <c r="J70" s="58">
        <v>1</v>
      </c>
      <c r="K70" s="58">
        <v>1</v>
      </c>
      <c r="L70" s="58">
        <v>800</v>
      </c>
      <c r="M70" s="58" t="s">
        <v>1476</v>
      </c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</row>
    <row r="71" spans="1:25" ht="14.25" customHeight="1">
      <c r="A71" s="59" t="s">
        <v>3100</v>
      </c>
      <c r="B71" s="58" t="s">
        <v>2250</v>
      </c>
      <c r="C71" s="58" t="s">
        <v>4</v>
      </c>
      <c r="D71" s="58" t="s">
        <v>3089</v>
      </c>
      <c r="E71" s="58" t="s">
        <v>155</v>
      </c>
      <c r="F71" s="58">
        <v>1</v>
      </c>
      <c r="G71" s="58">
        <v>1000</v>
      </c>
      <c r="H71" s="58">
        <v>30</v>
      </c>
      <c r="I71" s="58">
        <v>1.1000000000000001</v>
      </c>
      <c r="J71" s="58">
        <v>1</v>
      </c>
      <c r="K71" s="58">
        <v>1</v>
      </c>
      <c r="L71" s="58">
        <v>1000</v>
      </c>
      <c r="M71" s="58" t="s">
        <v>1476</v>
      </c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</row>
    <row r="72" spans="1:25" ht="14.25" customHeight="1">
      <c r="A72" s="59" t="s">
        <v>3101</v>
      </c>
      <c r="B72" s="58" t="s">
        <v>1777</v>
      </c>
      <c r="C72" s="58" t="s">
        <v>3</v>
      </c>
      <c r="D72" s="58" t="s">
        <v>155</v>
      </c>
      <c r="E72" s="58" t="s">
        <v>155</v>
      </c>
      <c r="F72" s="58">
        <v>1</v>
      </c>
      <c r="G72" s="58">
        <v>50</v>
      </c>
      <c r="H72" s="58">
        <v>35</v>
      </c>
      <c r="I72" s="58">
        <v>1.1000000000000001</v>
      </c>
      <c r="J72" s="58">
        <v>1</v>
      </c>
      <c r="K72" s="58">
        <v>1</v>
      </c>
      <c r="L72" s="58">
        <v>50</v>
      </c>
      <c r="M72" s="58" t="s">
        <v>1476</v>
      </c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</row>
    <row r="73" spans="1:25" ht="14.25" customHeight="1">
      <c r="A73" s="59" t="s">
        <v>3102</v>
      </c>
      <c r="B73" s="58" t="s">
        <v>1777</v>
      </c>
      <c r="C73" s="58" t="s">
        <v>3</v>
      </c>
      <c r="D73" s="58" t="s">
        <v>155</v>
      </c>
      <c r="E73" s="58" t="s">
        <v>155</v>
      </c>
      <c r="F73" s="58">
        <v>1</v>
      </c>
      <c r="G73" s="58">
        <v>100</v>
      </c>
      <c r="H73" s="58">
        <v>35</v>
      </c>
      <c r="I73" s="58">
        <v>1.1000000000000001</v>
      </c>
      <c r="J73" s="58">
        <v>1</v>
      </c>
      <c r="K73" s="58">
        <v>1</v>
      </c>
      <c r="L73" s="58">
        <v>100</v>
      </c>
      <c r="M73" s="58" t="s">
        <v>1476</v>
      </c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</row>
    <row r="74" spans="1:25" ht="14.25" customHeight="1">
      <c r="A74" s="59" t="s">
        <v>3103</v>
      </c>
      <c r="B74" s="58" t="s">
        <v>1777</v>
      </c>
      <c r="C74" s="58" t="s">
        <v>3</v>
      </c>
      <c r="D74" s="58" t="s">
        <v>155</v>
      </c>
      <c r="E74" s="58" t="s">
        <v>155</v>
      </c>
      <c r="F74" s="58">
        <v>1</v>
      </c>
      <c r="G74" s="58">
        <v>200</v>
      </c>
      <c r="H74" s="58">
        <v>35</v>
      </c>
      <c r="I74" s="58">
        <v>1.1000000000000001</v>
      </c>
      <c r="J74" s="58">
        <v>1</v>
      </c>
      <c r="K74" s="58">
        <v>1</v>
      </c>
      <c r="L74" s="58">
        <v>200</v>
      </c>
      <c r="M74" s="58" t="s">
        <v>1476</v>
      </c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</row>
    <row r="75" spans="1:25" ht="14.25" customHeight="1">
      <c r="A75" s="59" t="s">
        <v>3104</v>
      </c>
      <c r="B75" s="58" t="s">
        <v>1777</v>
      </c>
      <c r="C75" s="58" t="s">
        <v>3</v>
      </c>
      <c r="D75" s="58" t="s">
        <v>155</v>
      </c>
      <c r="E75" s="58" t="s">
        <v>155</v>
      </c>
      <c r="F75" s="58">
        <v>1</v>
      </c>
      <c r="G75" s="58">
        <v>400</v>
      </c>
      <c r="H75" s="58">
        <v>35</v>
      </c>
      <c r="I75" s="58">
        <v>1.1000000000000001</v>
      </c>
      <c r="J75" s="58">
        <v>1</v>
      </c>
      <c r="K75" s="58">
        <v>1</v>
      </c>
      <c r="L75" s="58">
        <v>400</v>
      </c>
      <c r="M75" s="58" t="s">
        <v>1476</v>
      </c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</row>
    <row r="76" spans="1:25" ht="14.25" customHeight="1">
      <c r="A76" s="59" t="s">
        <v>3105</v>
      </c>
      <c r="B76" s="58" t="s">
        <v>1777</v>
      </c>
      <c r="C76" s="58" t="s">
        <v>3</v>
      </c>
      <c r="D76" s="58" t="s">
        <v>155</v>
      </c>
      <c r="E76" s="58" t="s">
        <v>155</v>
      </c>
      <c r="F76" s="58">
        <v>1</v>
      </c>
      <c r="G76" s="58">
        <v>600</v>
      </c>
      <c r="H76" s="58">
        <v>35</v>
      </c>
      <c r="I76" s="58">
        <v>1.1000000000000001</v>
      </c>
      <c r="J76" s="58">
        <v>1</v>
      </c>
      <c r="K76" s="58">
        <v>1</v>
      </c>
      <c r="L76" s="58">
        <v>600</v>
      </c>
      <c r="M76" s="58" t="s">
        <v>1476</v>
      </c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</row>
    <row r="77" spans="1:25" ht="14.25" customHeight="1">
      <c r="A77" s="59" t="s">
        <v>3106</v>
      </c>
      <c r="B77" s="58" t="s">
        <v>1777</v>
      </c>
      <c r="C77" s="58" t="s">
        <v>3</v>
      </c>
      <c r="D77" s="58" t="s">
        <v>155</v>
      </c>
      <c r="E77" s="58" t="s">
        <v>155</v>
      </c>
      <c r="F77" s="58">
        <v>1</v>
      </c>
      <c r="G77" s="58">
        <v>800</v>
      </c>
      <c r="H77" s="58">
        <v>35</v>
      </c>
      <c r="I77" s="58">
        <v>1.1000000000000001</v>
      </c>
      <c r="J77" s="58">
        <v>1</v>
      </c>
      <c r="K77" s="58">
        <v>1</v>
      </c>
      <c r="L77" s="58">
        <v>800</v>
      </c>
      <c r="M77" s="58" t="s">
        <v>1476</v>
      </c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</row>
    <row r="78" spans="1:25" ht="14.25" customHeight="1">
      <c r="A78" s="59" t="s">
        <v>3107</v>
      </c>
      <c r="B78" s="58" t="s">
        <v>1777</v>
      </c>
      <c r="C78" s="58" t="s">
        <v>3</v>
      </c>
      <c r="D78" s="58" t="s">
        <v>155</v>
      </c>
      <c r="E78" s="58" t="s">
        <v>155</v>
      </c>
      <c r="F78" s="58">
        <v>1</v>
      </c>
      <c r="G78" s="58">
        <v>1000</v>
      </c>
      <c r="H78" s="58">
        <v>35</v>
      </c>
      <c r="I78" s="58">
        <v>1.1000000000000001</v>
      </c>
      <c r="J78" s="58">
        <v>1</v>
      </c>
      <c r="K78" s="58">
        <v>1</v>
      </c>
      <c r="L78" s="58">
        <v>1000</v>
      </c>
      <c r="M78" s="58" t="s">
        <v>1476</v>
      </c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</row>
    <row r="79" spans="1:25" ht="14.25" customHeight="1">
      <c r="A79" s="59" t="s">
        <v>3108</v>
      </c>
      <c r="B79" s="58" t="s">
        <v>1777</v>
      </c>
      <c r="C79" s="58" t="s">
        <v>3</v>
      </c>
      <c r="D79" s="58" t="s">
        <v>155</v>
      </c>
      <c r="E79" s="58" t="s">
        <v>155</v>
      </c>
      <c r="F79" s="58">
        <v>1</v>
      </c>
      <c r="G79" s="58">
        <v>1200</v>
      </c>
      <c r="H79" s="58">
        <v>35</v>
      </c>
      <c r="I79" s="58">
        <v>1.1000000000000001</v>
      </c>
      <c r="J79" s="58">
        <v>1</v>
      </c>
      <c r="K79" s="58">
        <v>1</v>
      </c>
      <c r="L79" s="58">
        <v>1200</v>
      </c>
      <c r="M79" s="58" t="s">
        <v>1476</v>
      </c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</row>
    <row r="80" spans="1:25" ht="14.25" customHeight="1">
      <c r="A80" s="59" t="s">
        <v>3109</v>
      </c>
      <c r="B80" s="58" t="s">
        <v>1777</v>
      </c>
      <c r="C80" s="58" t="s">
        <v>3</v>
      </c>
      <c r="D80" s="58" t="s">
        <v>155</v>
      </c>
      <c r="E80" s="58" t="s">
        <v>133</v>
      </c>
      <c r="F80" s="58">
        <v>1</v>
      </c>
      <c r="G80" s="58">
        <v>50</v>
      </c>
      <c r="H80" s="58">
        <v>35</v>
      </c>
      <c r="I80" s="58">
        <v>1.1000000000000001</v>
      </c>
      <c r="J80" s="58">
        <v>1</v>
      </c>
      <c r="K80" s="58">
        <v>1</v>
      </c>
      <c r="L80" s="58">
        <v>50</v>
      </c>
      <c r="M80" s="58" t="s">
        <v>1476</v>
      </c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</row>
    <row r="81" spans="1:25" ht="14.25" customHeight="1">
      <c r="A81" s="59" t="s">
        <v>3110</v>
      </c>
      <c r="B81" s="58" t="s">
        <v>1777</v>
      </c>
      <c r="C81" s="58" t="s">
        <v>3</v>
      </c>
      <c r="D81" s="58" t="s">
        <v>155</v>
      </c>
      <c r="E81" s="58" t="s">
        <v>133</v>
      </c>
      <c r="F81" s="58">
        <v>1</v>
      </c>
      <c r="G81" s="58">
        <v>100</v>
      </c>
      <c r="H81" s="58">
        <v>35</v>
      </c>
      <c r="I81" s="58">
        <v>1.1000000000000001</v>
      </c>
      <c r="J81" s="58">
        <v>1</v>
      </c>
      <c r="K81" s="58">
        <v>1</v>
      </c>
      <c r="L81" s="58">
        <v>100</v>
      </c>
      <c r="M81" s="58" t="s">
        <v>1476</v>
      </c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</row>
    <row r="82" spans="1:25" ht="14.25" customHeight="1">
      <c r="A82" s="59" t="s">
        <v>3111</v>
      </c>
      <c r="B82" s="58" t="s">
        <v>1777</v>
      </c>
      <c r="C82" s="58" t="s">
        <v>3</v>
      </c>
      <c r="D82" s="58" t="s">
        <v>155</v>
      </c>
      <c r="E82" s="58" t="s">
        <v>133</v>
      </c>
      <c r="F82" s="58">
        <v>1</v>
      </c>
      <c r="G82" s="58">
        <v>200</v>
      </c>
      <c r="H82" s="58">
        <v>35</v>
      </c>
      <c r="I82" s="58">
        <v>1.1000000000000001</v>
      </c>
      <c r="J82" s="58">
        <v>1</v>
      </c>
      <c r="K82" s="58">
        <v>1</v>
      </c>
      <c r="L82" s="58">
        <v>200</v>
      </c>
      <c r="M82" s="58" t="s">
        <v>1476</v>
      </c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</row>
    <row r="83" spans="1:25" ht="14.25" customHeight="1">
      <c r="A83" s="59" t="s">
        <v>3112</v>
      </c>
      <c r="B83" s="58" t="s">
        <v>1777</v>
      </c>
      <c r="C83" s="58" t="s">
        <v>3</v>
      </c>
      <c r="D83" s="58" t="s">
        <v>155</v>
      </c>
      <c r="E83" s="58" t="s">
        <v>133</v>
      </c>
      <c r="F83" s="58">
        <v>1</v>
      </c>
      <c r="G83" s="58">
        <v>400</v>
      </c>
      <c r="H83" s="58">
        <v>35</v>
      </c>
      <c r="I83" s="58">
        <v>1.1000000000000001</v>
      </c>
      <c r="J83" s="58">
        <v>1</v>
      </c>
      <c r="K83" s="58">
        <v>1</v>
      </c>
      <c r="L83" s="58">
        <v>400</v>
      </c>
      <c r="M83" s="58" t="s">
        <v>1476</v>
      </c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</row>
    <row r="84" spans="1:25" ht="14.25" customHeight="1">
      <c r="A84" s="59" t="s">
        <v>3113</v>
      </c>
      <c r="B84" s="58" t="s">
        <v>1777</v>
      </c>
      <c r="C84" s="58" t="s">
        <v>3</v>
      </c>
      <c r="D84" s="58" t="s">
        <v>155</v>
      </c>
      <c r="E84" s="58" t="s">
        <v>133</v>
      </c>
      <c r="F84" s="58">
        <v>1</v>
      </c>
      <c r="G84" s="58">
        <v>600</v>
      </c>
      <c r="H84" s="58">
        <v>35</v>
      </c>
      <c r="I84" s="58">
        <v>1.1000000000000001</v>
      </c>
      <c r="J84" s="58">
        <v>1</v>
      </c>
      <c r="K84" s="58">
        <v>1</v>
      </c>
      <c r="L84" s="58">
        <v>600</v>
      </c>
      <c r="M84" s="58" t="s">
        <v>1476</v>
      </c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</row>
    <row r="85" spans="1:25" ht="14.25" customHeight="1">
      <c r="A85" s="59" t="s">
        <v>3114</v>
      </c>
      <c r="B85" s="58" t="s">
        <v>1777</v>
      </c>
      <c r="C85" s="58" t="s">
        <v>3</v>
      </c>
      <c r="D85" s="58" t="s">
        <v>155</v>
      </c>
      <c r="E85" s="58" t="s">
        <v>133</v>
      </c>
      <c r="F85" s="58">
        <v>1</v>
      </c>
      <c r="G85" s="58">
        <v>800</v>
      </c>
      <c r="H85" s="58">
        <v>35</v>
      </c>
      <c r="I85" s="58">
        <v>1.1000000000000001</v>
      </c>
      <c r="J85" s="58">
        <v>1</v>
      </c>
      <c r="K85" s="58">
        <v>1</v>
      </c>
      <c r="L85" s="58">
        <v>800</v>
      </c>
      <c r="M85" s="58" t="s">
        <v>1476</v>
      </c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</row>
    <row r="86" spans="1:25" ht="14.25" customHeight="1">
      <c r="A86" s="59" t="s">
        <v>3115</v>
      </c>
      <c r="B86" s="58" t="s">
        <v>1777</v>
      </c>
      <c r="C86" s="58" t="s">
        <v>3</v>
      </c>
      <c r="D86" s="58" t="s">
        <v>155</v>
      </c>
      <c r="E86" s="58" t="s">
        <v>133</v>
      </c>
      <c r="F86" s="58">
        <v>1</v>
      </c>
      <c r="G86" s="58">
        <v>1000</v>
      </c>
      <c r="H86" s="58">
        <v>35</v>
      </c>
      <c r="I86" s="58">
        <v>1.1000000000000001</v>
      </c>
      <c r="J86" s="58">
        <v>1</v>
      </c>
      <c r="K86" s="58">
        <v>1</v>
      </c>
      <c r="L86" s="58">
        <v>1000</v>
      </c>
      <c r="M86" s="58" t="s">
        <v>1476</v>
      </c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</row>
    <row r="87" spans="1:25" ht="14.25" customHeight="1">
      <c r="A87" s="59" t="s">
        <v>3116</v>
      </c>
      <c r="B87" s="58" t="s">
        <v>1777</v>
      </c>
      <c r="C87" s="58" t="s">
        <v>3</v>
      </c>
      <c r="D87" s="58" t="s">
        <v>155</v>
      </c>
      <c r="E87" s="58" t="s">
        <v>133</v>
      </c>
      <c r="F87" s="58">
        <v>1</v>
      </c>
      <c r="G87" s="58">
        <v>200</v>
      </c>
      <c r="H87" s="58">
        <v>35</v>
      </c>
      <c r="I87" s="58">
        <v>1.1000000000000001</v>
      </c>
      <c r="J87" s="58">
        <v>1</v>
      </c>
      <c r="K87" s="58">
        <v>1</v>
      </c>
      <c r="L87" s="58">
        <v>200</v>
      </c>
      <c r="M87" s="58" t="s">
        <v>1476</v>
      </c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</row>
    <row r="88" spans="1:25" ht="14.25" customHeight="1">
      <c r="A88" s="59" t="s">
        <v>3117</v>
      </c>
      <c r="B88" s="58" t="s">
        <v>1777</v>
      </c>
      <c r="C88" s="58" t="s">
        <v>3</v>
      </c>
      <c r="D88" s="58" t="s">
        <v>155</v>
      </c>
      <c r="E88" s="58" t="s">
        <v>133</v>
      </c>
      <c r="F88" s="58">
        <v>1</v>
      </c>
      <c r="G88" s="58">
        <v>400</v>
      </c>
      <c r="H88" s="58">
        <v>35</v>
      </c>
      <c r="I88" s="58">
        <v>1.1000000000000001</v>
      </c>
      <c r="J88" s="58">
        <v>1</v>
      </c>
      <c r="K88" s="58">
        <v>1</v>
      </c>
      <c r="L88" s="58">
        <v>400</v>
      </c>
      <c r="M88" s="58" t="s">
        <v>1476</v>
      </c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</row>
    <row r="89" spans="1:25" ht="14.25" customHeight="1">
      <c r="A89" s="59" t="s">
        <v>3118</v>
      </c>
      <c r="B89" s="58" t="s">
        <v>3119</v>
      </c>
      <c r="C89" s="58" t="s">
        <v>4</v>
      </c>
      <c r="D89" s="58" t="s">
        <v>3120</v>
      </c>
      <c r="E89" s="58" t="s">
        <v>155</v>
      </c>
      <c r="F89" s="58">
        <v>1</v>
      </c>
      <c r="G89" s="58">
        <v>200</v>
      </c>
      <c r="H89" s="58">
        <v>30</v>
      </c>
      <c r="I89" s="58">
        <v>1.1000000000000001</v>
      </c>
      <c r="J89" s="58">
        <v>1</v>
      </c>
      <c r="K89" s="58">
        <v>1</v>
      </c>
      <c r="L89" s="58">
        <v>200</v>
      </c>
      <c r="M89" s="58" t="s">
        <v>1476</v>
      </c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</row>
    <row r="90" spans="1:25" ht="14.25" customHeight="1">
      <c r="A90" s="59" t="s">
        <v>3121</v>
      </c>
      <c r="B90" s="58" t="s">
        <v>3119</v>
      </c>
      <c r="C90" s="58" t="s">
        <v>4</v>
      </c>
      <c r="D90" s="58" t="s">
        <v>3122</v>
      </c>
      <c r="E90" s="58" t="s">
        <v>155</v>
      </c>
      <c r="F90" s="58">
        <v>1</v>
      </c>
      <c r="G90" s="58">
        <v>400</v>
      </c>
      <c r="H90" s="58">
        <v>30</v>
      </c>
      <c r="I90" s="58">
        <v>1.1000000000000001</v>
      </c>
      <c r="J90" s="58">
        <v>1</v>
      </c>
      <c r="K90" s="58">
        <v>1</v>
      </c>
      <c r="L90" s="58">
        <v>400</v>
      </c>
      <c r="M90" s="58" t="s">
        <v>1476</v>
      </c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</row>
    <row r="91" spans="1:25" ht="14.25" customHeight="1">
      <c r="A91" s="59" t="s">
        <v>3123</v>
      </c>
      <c r="B91" s="58" t="s">
        <v>3119</v>
      </c>
      <c r="C91" s="58" t="s">
        <v>4</v>
      </c>
      <c r="D91" s="58" t="s">
        <v>3124</v>
      </c>
      <c r="E91" s="58" t="s">
        <v>155</v>
      </c>
      <c r="F91" s="58">
        <v>1</v>
      </c>
      <c r="G91" s="58">
        <v>600</v>
      </c>
      <c r="H91" s="58">
        <v>30</v>
      </c>
      <c r="I91" s="58">
        <v>1.1000000000000001</v>
      </c>
      <c r="J91" s="58">
        <v>1</v>
      </c>
      <c r="K91" s="58">
        <v>1</v>
      </c>
      <c r="L91" s="58">
        <v>600</v>
      </c>
      <c r="M91" s="58" t="s">
        <v>1476</v>
      </c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</row>
    <row r="92" spans="1:25" ht="14.25" customHeight="1">
      <c r="A92" s="59" t="s">
        <v>3125</v>
      </c>
      <c r="B92" s="58" t="s">
        <v>3119</v>
      </c>
      <c r="C92" s="58" t="s">
        <v>4</v>
      </c>
      <c r="D92" s="58" t="s">
        <v>3126</v>
      </c>
      <c r="E92" s="58" t="s">
        <v>155</v>
      </c>
      <c r="F92" s="58">
        <v>1</v>
      </c>
      <c r="G92" s="58">
        <v>800</v>
      </c>
      <c r="H92" s="58">
        <v>30</v>
      </c>
      <c r="I92" s="58">
        <v>1.1000000000000001</v>
      </c>
      <c r="J92" s="58">
        <v>1</v>
      </c>
      <c r="K92" s="58">
        <v>1</v>
      </c>
      <c r="L92" s="58">
        <v>800</v>
      </c>
      <c r="M92" s="58" t="s">
        <v>1476</v>
      </c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</row>
    <row r="93" spans="1:25" ht="14.25" customHeight="1">
      <c r="A93" s="59" t="s">
        <v>3127</v>
      </c>
      <c r="B93" s="58" t="s">
        <v>3119</v>
      </c>
      <c r="C93" s="58" t="s">
        <v>4</v>
      </c>
      <c r="D93" s="58" t="s">
        <v>3128</v>
      </c>
      <c r="E93" s="58" t="s">
        <v>155</v>
      </c>
      <c r="F93" s="58">
        <v>1</v>
      </c>
      <c r="G93" s="58">
        <v>1000</v>
      </c>
      <c r="H93" s="58">
        <v>30</v>
      </c>
      <c r="I93" s="58">
        <v>1.1000000000000001</v>
      </c>
      <c r="J93" s="58">
        <v>1</v>
      </c>
      <c r="K93" s="58">
        <v>1</v>
      </c>
      <c r="L93" s="58">
        <v>1000</v>
      </c>
      <c r="M93" s="58" t="s">
        <v>1476</v>
      </c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</row>
    <row r="94" spans="1:25" ht="14.25" customHeight="1">
      <c r="A94" s="59" t="s">
        <v>3129</v>
      </c>
      <c r="B94" s="58" t="s">
        <v>1750</v>
      </c>
      <c r="C94" s="58" t="s">
        <v>3</v>
      </c>
      <c r="D94" s="58" t="s">
        <v>155</v>
      </c>
      <c r="E94" s="58" t="s">
        <v>155</v>
      </c>
      <c r="F94" s="58">
        <v>1</v>
      </c>
      <c r="G94" s="58">
        <v>50</v>
      </c>
      <c r="H94" s="58">
        <v>30</v>
      </c>
      <c r="I94" s="58">
        <v>1.1000000000000001</v>
      </c>
      <c r="J94" s="58">
        <v>1</v>
      </c>
      <c r="K94" s="58">
        <v>1</v>
      </c>
      <c r="L94" s="58">
        <v>50</v>
      </c>
      <c r="M94" s="58" t="s">
        <v>1476</v>
      </c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</row>
    <row r="95" spans="1:25" ht="14.25" customHeight="1">
      <c r="A95" s="59" t="s">
        <v>3130</v>
      </c>
      <c r="B95" s="58" t="s">
        <v>1750</v>
      </c>
      <c r="C95" s="58" t="s">
        <v>3</v>
      </c>
      <c r="D95" s="58" t="s">
        <v>155</v>
      </c>
      <c r="E95" s="58" t="s">
        <v>155</v>
      </c>
      <c r="F95" s="58">
        <v>1</v>
      </c>
      <c r="G95" s="58">
        <v>100</v>
      </c>
      <c r="H95" s="58">
        <v>30</v>
      </c>
      <c r="I95" s="58">
        <v>1.1000000000000001</v>
      </c>
      <c r="J95" s="58">
        <v>1</v>
      </c>
      <c r="K95" s="58">
        <v>1</v>
      </c>
      <c r="L95" s="58">
        <v>100</v>
      </c>
      <c r="M95" s="58" t="s">
        <v>1476</v>
      </c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</row>
    <row r="96" spans="1:25" ht="14.25" customHeight="1">
      <c r="A96" s="59" t="s">
        <v>3131</v>
      </c>
      <c r="B96" s="58" t="s">
        <v>1750</v>
      </c>
      <c r="C96" s="58" t="s">
        <v>3</v>
      </c>
      <c r="D96" s="58" t="s">
        <v>155</v>
      </c>
      <c r="E96" s="58" t="s">
        <v>155</v>
      </c>
      <c r="F96" s="58">
        <v>1</v>
      </c>
      <c r="G96" s="58">
        <v>200</v>
      </c>
      <c r="H96" s="58">
        <v>30</v>
      </c>
      <c r="I96" s="58">
        <v>1.1000000000000001</v>
      </c>
      <c r="J96" s="58">
        <v>1</v>
      </c>
      <c r="K96" s="58">
        <v>1</v>
      </c>
      <c r="L96" s="58">
        <v>200</v>
      </c>
      <c r="M96" s="58" t="s">
        <v>1476</v>
      </c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</row>
    <row r="97" spans="1:25" ht="14.25" customHeight="1">
      <c r="A97" s="59" t="s">
        <v>3132</v>
      </c>
      <c r="B97" s="58" t="s">
        <v>1750</v>
      </c>
      <c r="C97" s="58" t="s">
        <v>3</v>
      </c>
      <c r="D97" s="58" t="s">
        <v>155</v>
      </c>
      <c r="E97" s="58" t="s">
        <v>155</v>
      </c>
      <c r="F97" s="58">
        <v>1</v>
      </c>
      <c r="G97" s="58">
        <v>400</v>
      </c>
      <c r="H97" s="58">
        <v>30</v>
      </c>
      <c r="I97" s="58">
        <v>1.1000000000000001</v>
      </c>
      <c r="J97" s="58">
        <v>1</v>
      </c>
      <c r="K97" s="58">
        <v>1</v>
      </c>
      <c r="L97" s="58">
        <v>400</v>
      </c>
      <c r="M97" s="58" t="s">
        <v>1476</v>
      </c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</row>
    <row r="98" spans="1:25" ht="14.25" customHeight="1">
      <c r="A98" s="59" t="s">
        <v>3133</v>
      </c>
      <c r="B98" s="58" t="s">
        <v>1750</v>
      </c>
      <c r="C98" s="58" t="s">
        <v>3</v>
      </c>
      <c r="D98" s="58" t="s">
        <v>155</v>
      </c>
      <c r="E98" s="58" t="s">
        <v>155</v>
      </c>
      <c r="F98" s="58">
        <v>1</v>
      </c>
      <c r="G98" s="58">
        <v>600</v>
      </c>
      <c r="H98" s="58">
        <v>30</v>
      </c>
      <c r="I98" s="58">
        <v>1.1000000000000001</v>
      </c>
      <c r="J98" s="58">
        <v>1</v>
      </c>
      <c r="K98" s="58">
        <v>1</v>
      </c>
      <c r="L98" s="58">
        <v>600</v>
      </c>
      <c r="M98" s="58" t="s">
        <v>1476</v>
      </c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</row>
    <row r="99" spans="1:25" ht="14.25" customHeight="1">
      <c r="A99" s="59" t="s">
        <v>3134</v>
      </c>
      <c r="B99" s="58" t="s">
        <v>1750</v>
      </c>
      <c r="C99" s="58" t="s">
        <v>3</v>
      </c>
      <c r="D99" s="58" t="s">
        <v>155</v>
      </c>
      <c r="E99" s="58" t="s">
        <v>155</v>
      </c>
      <c r="F99" s="58">
        <v>1</v>
      </c>
      <c r="G99" s="58">
        <v>800</v>
      </c>
      <c r="H99" s="58">
        <v>30</v>
      </c>
      <c r="I99" s="58">
        <v>1.1000000000000001</v>
      </c>
      <c r="J99" s="58">
        <v>1</v>
      </c>
      <c r="K99" s="58">
        <v>1</v>
      </c>
      <c r="L99" s="58">
        <v>800</v>
      </c>
      <c r="M99" s="58" t="s">
        <v>1476</v>
      </c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</row>
    <row r="100" spans="1:25" ht="14.25" customHeight="1">
      <c r="A100" s="59" t="s">
        <v>3135</v>
      </c>
      <c r="B100" s="58" t="s">
        <v>1750</v>
      </c>
      <c r="C100" s="58" t="s">
        <v>3</v>
      </c>
      <c r="D100" s="58" t="s">
        <v>155</v>
      </c>
      <c r="E100" s="58" t="s">
        <v>155</v>
      </c>
      <c r="F100" s="58">
        <v>1</v>
      </c>
      <c r="G100" s="58">
        <v>1000</v>
      </c>
      <c r="H100" s="58">
        <v>30</v>
      </c>
      <c r="I100" s="58">
        <v>1.1000000000000001</v>
      </c>
      <c r="J100" s="58">
        <v>1</v>
      </c>
      <c r="K100" s="58">
        <v>1</v>
      </c>
      <c r="L100" s="58">
        <v>1000</v>
      </c>
      <c r="M100" s="58" t="s">
        <v>1476</v>
      </c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</row>
    <row r="101" spans="1:25" ht="14.25" customHeight="1">
      <c r="A101" s="59" t="s">
        <v>3136</v>
      </c>
      <c r="B101" s="58" t="s">
        <v>1830</v>
      </c>
      <c r="C101" s="58" t="s">
        <v>3</v>
      </c>
      <c r="D101" s="58" t="s">
        <v>155</v>
      </c>
      <c r="E101" s="58" t="s">
        <v>155</v>
      </c>
      <c r="F101" s="58">
        <v>1</v>
      </c>
      <c r="G101" s="58">
        <v>50</v>
      </c>
      <c r="H101" s="58">
        <v>30</v>
      </c>
      <c r="I101" s="58">
        <v>1.1000000000000001</v>
      </c>
      <c r="J101" s="58">
        <v>1</v>
      </c>
      <c r="K101" s="58">
        <v>1</v>
      </c>
      <c r="L101" s="58">
        <v>50</v>
      </c>
      <c r="M101" s="58" t="s">
        <v>1476</v>
      </c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</row>
    <row r="102" spans="1:25" ht="14.25" customHeight="1">
      <c r="A102" s="59" t="s">
        <v>3137</v>
      </c>
      <c r="B102" s="58" t="s">
        <v>1830</v>
      </c>
      <c r="C102" s="58" t="s">
        <v>3</v>
      </c>
      <c r="D102" s="58" t="s">
        <v>155</v>
      </c>
      <c r="E102" s="58" t="s">
        <v>155</v>
      </c>
      <c r="F102" s="58">
        <v>1</v>
      </c>
      <c r="G102" s="58">
        <v>100</v>
      </c>
      <c r="H102" s="58">
        <v>30</v>
      </c>
      <c r="I102" s="58">
        <v>1.1000000000000001</v>
      </c>
      <c r="J102" s="58">
        <v>1</v>
      </c>
      <c r="K102" s="58">
        <v>1</v>
      </c>
      <c r="L102" s="58">
        <v>100</v>
      </c>
      <c r="M102" s="58" t="s">
        <v>1476</v>
      </c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</row>
    <row r="103" spans="1:25" ht="14.25" customHeight="1">
      <c r="A103" s="59" t="s">
        <v>3138</v>
      </c>
      <c r="B103" s="58" t="s">
        <v>1830</v>
      </c>
      <c r="C103" s="58" t="s">
        <v>3</v>
      </c>
      <c r="D103" s="58" t="s">
        <v>155</v>
      </c>
      <c r="E103" s="58" t="s">
        <v>155</v>
      </c>
      <c r="F103" s="58">
        <v>1</v>
      </c>
      <c r="G103" s="58">
        <v>400</v>
      </c>
      <c r="H103" s="58">
        <v>30</v>
      </c>
      <c r="I103" s="58">
        <v>1.1000000000000001</v>
      </c>
      <c r="J103" s="58">
        <v>1</v>
      </c>
      <c r="K103" s="58">
        <v>1</v>
      </c>
      <c r="L103" s="58">
        <v>400</v>
      </c>
      <c r="M103" s="58" t="s">
        <v>1476</v>
      </c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</row>
    <row r="104" spans="1:25" ht="14.25" customHeight="1">
      <c r="A104" s="59" t="s">
        <v>3139</v>
      </c>
      <c r="B104" s="58" t="s">
        <v>1830</v>
      </c>
      <c r="C104" s="58" t="s">
        <v>3</v>
      </c>
      <c r="D104" s="58" t="s">
        <v>155</v>
      </c>
      <c r="E104" s="58" t="s">
        <v>155</v>
      </c>
      <c r="F104" s="58">
        <v>1</v>
      </c>
      <c r="G104" s="58">
        <v>600</v>
      </c>
      <c r="H104" s="58">
        <v>30</v>
      </c>
      <c r="I104" s="58">
        <v>1.1000000000000001</v>
      </c>
      <c r="J104" s="58">
        <v>1</v>
      </c>
      <c r="K104" s="58">
        <v>1</v>
      </c>
      <c r="L104" s="58">
        <v>600</v>
      </c>
      <c r="M104" s="58" t="s">
        <v>1476</v>
      </c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</row>
    <row r="105" spans="1:25" ht="14.25" customHeight="1">
      <c r="A105" s="59" t="s">
        <v>3140</v>
      </c>
      <c r="B105" s="58" t="s">
        <v>1830</v>
      </c>
      <c r="C105" s="58" t="s">
        <v>3</v>
      </c>
      <c r="D105" s="58" t="s">
        <v>155</v>
      </c>
      <c r="E105" s="58" t="s">
        <v>155</v>
      </c>
      <c r="F105" s="58">
        <v>1</v>
      </c>
      <c r="G105" s="58">
        <v>800</v>
      </c>
      <c r="H105" s="58">
        <v>30</v>
      </c>
      <c r="I105" s="58">
        <v>1.1000000000000001</v>
      </c>
      <c r="J105" s="58">
        <v>1</v>
      </c>
      <c r="K105" s="58">
        <v>1</v>
      </c>
      <c r="L105" s="58">
        <v>800</v>
      </c>
      <c r="M105" s="58" t="s">
        <v>1476</v>
      </c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</row>
    <row r="106" spans="1:25" ht="14.25" customHeight="1">
      <c r="A106" s="59" t="s">
        <v>3141</v>
      </c>
      <c r="B106" s="58" t="s">
        <v>1830</v>
      </c>
      <c r="C106" s="58" t="s">
        <v>3</v>
      </c>
      <c r="D106" s="58" t="s">
        <v>155</v>
      </c>
      <c r="E106" s="58" t="s">
        <v>155</v>
      </c>
      <c r="F106" s="58">
        <v>1</v>
      </c>
      <c r="G106" s="58">
        <v>1000</v>
      </c>
      <c r="H106" s="58">
        <v>30</v>
      </c>
      <c r="I106" s="58">
        <v>1.1000000000000001</v>
      </c>
      <c r="J106" s="58">
        <v>1</v>
      </c>
      <c r="K106" s="58">
        <v>1</v>
      </c>
      <c r="L106" s="58">
        <v>1000</v>
      </c>
      <c r="M106" s="58" t="s">
        <v>1476</v>
      </c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</row>
    <row r="107" spans="1:25" ht="14.25" customHeight="1">
      <c r="A107" s="59" t="s">
        <v>3142</v>
      </c>
      <c r="B107" s="58" t="s">
        <v>1830</v>
      </c>
      <c r="C107" s="58" t="s">
        <v>3</v>
      </c>
      <c r="D107" s="58" t="s">
        <v>155</v>
      </c>
      <c r="E107" s="58" t="s">
        <v>133</v>
      </c>
      <c r="F107" s="58">
        <v>1</v>
      </c>
      <c r="G107" s="58">
        <v>50</v>
      </c>
      <c r="H107" s="58">
        <v>30</v>
      </c>
      <c r="I107" s="58">
        <v>1.1000000000000001</v>
      </c>
      <c r="J107" s="58">
        <v>1</v>
      </c>
      <c r="K107" s="58">
        <v>1</v>
      </c>
      <c r="L107" s="58">
        <v>50</v>
      </c>
      <c r="M107" s="58" t="s">
        <v>1476</v>
      </c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</row>
    <row r="108" spans="1:25" ht="14.25" customHeight="1">
      <c r="A108" s="59" t="s">
        <v>3143</v>
      </c>
      <c r="B108" s="58" t="s">
        <v>1830</v>
      </c>
      <c r="C108" s="58" t="s">
        <v>3</v>
      </c>
      <c r="D108" s="58" t="s">
        <v>155</v>
      </c>
      <c r="E108" s="58" t="s">
        <v>133</v>
      </c>
      <c r="F108" s="58">
        <v>1</v>
      </c>
      <c r="G108" s="58">
        <v>100</v>
      </c>
      <c r="H108" s="58">
        <v>30</v>
      </c>
      <c r="I108" s="58">
        <v>1.1000000000000001</v>
      </c>
      <c r="J108" s="58">
        <v>1</v>
      </c>
      <c r="K108" s="58">
        <v>1</v>
      </c>
      <c r="L108" s="58">
        <v>100</v>
      </c>
      <c r="M108" s="58" t="s">
        <v>1476</v>
      </c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</row>
    <row r="109" spans="1:25" ht="14.25" customHeight="1">
      <c r="A109" s="59" t="s">
        <v>3144</v>
      </c>
      <c r="B109" s="58" t="s">
        <v>1830</v>
      </c>
      <c r="C109" s="58" t="s">
        <v>3</v>
      </c>
      <c r="D109" s="58" t="s">
        <v>155</v>
      </c>
      <c r="E109" s="58" t="s">
        <v>133</v>
      </c>
      <c r="F109" s="58">
        <v>1</v>
      </c>
      <c r="G109" s="58">
        <v>200</v>
      </c>
      <c r="H109" s="58">
        <v>30</v>
      </c>
      <c r="I109" s="58">
        <v>1.1000000000000001</v>
      </c>
      <c r="J109" s="58">
        <v>1</v>
      </c>
      <c r="K109" s="58">
        <v>1</v>
      </c>
      <c r="L109" s="58">
        <v>200</v>
      </c>
      <c r="M109" s="58" t="s">
        <v>1476</v>
      </c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</row>
    <row r="110" spans="1:25" ht="14.25" customHeight="1">
      <c r="A110" s="59" t="s">
        <v>3145</v>
      </c>
      <c r="B110" s="58" t="s">
        <v>1830</v>
      </c>
      <c r="C110" s="58" t="s">
        <v>3</v>
      </c>
      <c r="D110" s="58" t="s">
        <v>155</v>
      </c>
      <c r="E110" s="58" t="s">
        <v>133</v>
      </c>
      <c r="F110" s="58">
        <v>1</v>
      </c>
      <c r="G110" s="58">
        <v>400</v>
      </c>
      <c r="H110" s="58">
        <v>30</v>
      </c>
      <c r="I110" s="58">
        <v>1.1000000000000001</v>
      </c>
      <c r="J110" s="58">
        <v>1</v>
      </c>
      <c r="K110" s="58">
        <v>1</v>
      </c>
      <c r="L110" s="58">
        <v>400</v>
      </c>
      <c r="M110" s="58" t="s">
        <v>1476</v>
      </c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</row>
    <row r="111" spans="1:25" ht="14.25" customHeight="1">
      <c r="A111" s="59" t="s">
        <v>3146</v>
      </c>
      <c r="B111" s="58" t="s">
        <v>1830</v>
      </c>
      <c r="C111" s="58" t="s">
        <v>3</v>
      </c>
      <c r="D111" s="58" t="s">
        <v>155</v>
      </c>
      <c r="E111" s="58" t="s">
        <v>133</v>
      </c>
      <c r="F111" s="58">
        <v>1</v>
      </c>
      <c r="G111" s="58">
        <v>600</v>
      </c>
      <c r="H111" s="58">
        <v>30</v>
      </c>
      <c r="I111" s="58">
        <v>1.1000000000000001</v>
      </c>
      <c r="J111" s="58">
        <v>1</v>
      </c>
      <c r="K111" s="58">
        <v>1</v>
      </c>
      <c r="L111" s="58">
        <v>600</v>
      </c>
      <c r="M111" s="58" t="s">
        <v>1476</v>
      </c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</row>
    <row r="112" spans="1:25" ht="14.25" customHeight="1">
      <c r="A112" s="59" t="s">
        <v>3147</v>
      </c>
      <c r="B112" s="58" t="s">
        <v>1830</v>
      </c>
      <c r="C112" s="58" t="s">
        <v>3</v>
      </c>
      <c r="D112" s="58" t="s">
        <v>155</v>
      </c>
      <c r="E112" s="58" t="s">
        <v>133</v>
      </c>
      <c r="F112" s="58">
        <v>1</v>
      </c>
      <c r="G112" s="58">
        <v>800</v>
      </c>
      <c r="H112" s="58">
        <v>30</v>
      </c>
      <c r="I112" s="58">
        <v>1.1000000000000001</v>
      </c>
      <c r="J112" s="58">
        <v>1</v>
      </c>
      <c r="K112" s="58">
        <v>1</v>
      </c>
      <c r="L112" s="58">
        <v>800</v>
      </c>
      <c r="M112" s="58" t="s">
        <v>1476</v>
      </c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</row>
    <row r="113" spans="1:25" ht="14.25" customHeight="1">
      <c r="A113" s="59" t="s">
        <v>3148</v>
      </c>
      <c r="B113" s="58" t="s">
        <v>1830</v>
      </c>
      <c r="C113" s="58" t="s">
        <v>3</v>
      </c>
      <c r="D113" s="58" t="s">
        <v>155</v>
      </c>
      <c r="E113" s="58" t="s">
        <v>133</v>
      </c>
      <c r="F113" s="58">
        <v>1</v>
      </c>
      <c r="G113" s="58">
        <v>1000</v>
      </c>
      <c r="H113" s="58">
        <v>30</v>
      </c>
      <c r="I113" s="58">
        <v>1.1000000000000001</v>
      </c>
      <c r="J113" s="58">
        <v>1</v>
      </c>
      <c r="K113" s="58">
        <v>1</v>
      </c>
      <c r="L113" s="58">
        <v>1000</v>
      </c>
      <c r="M113" s="58" t="s">
        <v>1476</v>
      </c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</row>
    <row r="114" spans="1:25" ht="14.25" customHeight="1">
      <c r="A114" s="59" t="s">
        <v>3149</v>
      </c>
      <c r="B114" s="58" t="s">
        <v>1777</v>
      </c>
      <c r="C114" s="58" t="s">
        <v>3</v>
      </c>
      <c r="D114" s="58" t="s">
        <v>155</v>
      </c>
      <c r="E114" s="58" t="s">
        <v>155</v>
      </c>
      <c r="F114" s="58">
        <v>1.5</v>
      </c>
      <c r="G114" s="58">
        <v>1600</v>
      </c>
      <c r="H114" s="58">
        <v>30</v>
      </c>
      <c r="I114" s="58">
        <v>1.1499999999999999</v>
      </c>
      <c r="J114" s="58">
        <v>1.5</v>
      </c>
      <c r="K114" s="58">
        <v>1</v>
      </c>
      <c r="L114" s="58">
        <v>1600</v>
      </c>
      <c r="M114" s="58" t="s">
        <v>1476</v>
      </c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</row>
    <row r="115" spans="1:25" ht="14.25" customHeight="1">
      <c r="A115" s="59" t="s">
        <v>3150</v>
      </c>
      <c r="B115" s="58" t="s">
        <v>1775</v>
      </c>
      <c r="C115" s="58" t="s">
        <v>3</v>
      </c>
      <c r="D115" s="58" t="s">
        <v>155</v>
      </c>
      <c r="E115" s="58" t="s">
        <v>155</v>
      </c>
      <c r="F115" s="58">
        <v>1.5</v>
      </c>
      <c r="G115" s="58">
        <v>400</v>
      </c>
      <c r="H115" s="58">
        <v>50</v>
      </c>
      <c r="I115" s="58">
        <v>1.1000000000000001</v>
      </c>
      <c r="J115" s="58">
        <v>1.5</v>
      </c>
      <c r="K115" s="58">
        <v>1</v>
      </c>
      <c r="L115" s="58">
        <v>400</v>
      </c>
      <c r="M115" s="58" t="s">
        <v>1476</v>
      </c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</row>
    <row r="116" spans="1:25" ht="14.25" customHeight="1">
      <c r="A116" s="59" t="s">
        <v>3151</v>
      </c>
      <c r="B116" s="58" t="s">
        <v>1775</v>
      </c>
      <c r="C116" s="58" t="s">
        <v>3</v>
      </c>
      <c r="D116" s="58" t="s">
        <v>155</v>
      </c>
      <c r="E116" s="58" t="s">
        <v>155</v>
      </c>
      <c r="F116" s="58">
        <v>1.5</v>
      </c>
      <c r="G116" s="58">
        <v>600</v>
      </c>
      <c r="H116" s="58">
        <v>50</v>
      </c>
      <c r="I116" s="58">
        <v>1.1000000000000001</v>
      </c>
      <c r="J116" s="58">
        <v>1.5</v>
      </c>
      <c r="K116" s="58">
        <v>1</v>
      </c>
      <c r="L116" s="58">
        <v>600</v>
      </c>
      <c r="M116" s="58" t="s">
        <v>1476</v>
      </c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</row>
    <row r="117" spans="1:25" ht="14.25" customHeight="1">
      <c r="A117" s="59" t="s">
        <v>3152</v>
      </c>
      <c r="B117" s="58" t="s">
        <v>1775</v>
      </c>
      <c r="C117" s="58" t="s">
        <v>3</v>
      </c>
      <c r="D117" s="58" t="s">
        <v>155</v>
      </c>
      <c r="E117" s="58" t="s">
        <v>155</v>
      </c>
      <c r="F117" s="58">
        <v>1.5</v>
      </c>
      <c r="G117" s="58">
        <v>800</v>
      </c>
      <c r="H117" s="58">
        <v>50</v>
      </c>
      <c r="I117" s="58">
        <v>1.1000000000000001</v>
      </c>
      <c r="J117" s="58">
        <v>1.5</v>
      </c>
      <c r="K117" s="58">
        <v>1</v>
      </c>
      <c r="L117" s="58">
        <v>800</v>
      </c>
      <c r="M117" s="58" t="s">
        <v>1476</v>
      </c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</row>
    <row r="118" spans="1:25" ht="14.25" customHeight="1">
      <c r="A118" s="59" t="s">
        <v>3153</v>
      </c>
      <c r="B118" s="58" t="s">
        <v>1775</v>
      </c>
      <c r="C118" s="58" t="s">
        <v>3</v>
      </c>
      <c r="D118" s="58" t="s">
        <v>155</v>
      </c>
      <c r="E118" s="58" t="s">
        <v>155</v>
      </c>
      <c r="F118" s="58">
        <v>1.5</v>
      </c>
      <c r="G118" s="58">
        <v>1000</v>
      </c>
      <c r="H118" s="58">
        <v>50</v>
      </c>
      <c r="I118" s="58">
        <v>1.1000000000000001</v>
      </c>
      <c r="J118" s="58">
        <v>1.5</v>
      </c>
      <c r="K118" s="58">
        <v>1</v>
      </c>
      <c r="L118" s="58">
        <v>1000</v>
      </c>
      <c r="M118" s="58" t="s">
        <v>1476</v>
      </c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</row>
    <row r="119" spans="1:25" ht="14.25" customHeight="1">
      <c r="A119" s="59" t="s">
        <v>3154</v>
      </c>
      <c r="B119" s="58" t="s">
        <v>1775</v>
      </c>
      <c r="C119" s="58" t="s">
        <v>3</v>
      </c>
      <c r="D119" s="58" t="s">
        <v>155</v>
      </c>
      <c r="E119" s="58" t="s">
        <v>133</v>
      </c>
      <c r="F119" s="58">
        <v>1.5</v>
      </c>
      <c r="G119" s="58">
        <v>400</v>
      </c>
      <c r="H119" s="58">
        <v>50</v>
      </c>
      <c r="I119" s="58">
        <v>1.1000000000000001</v>
      </c>
      <c r="J119" s="58">
        <v>1.5</v>
      </c>
      <c r="K119" s="58">
        <v>1</v>
      </c>
      <c r="L119" s="58">
        <v>400</v>
      </c>
      <c r="M119" s="58" t="s">
        <v>1476</v>
      </c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</row>
    <row r="120" spans="1:25" ht="14.25" customHeight="1">
      <c r="A120" s="59" t="s">
        <v>3155</v>
      </c>
      <c r="B120" s="58" t="s">
        <v>1775</v>
      </c>
      <c r="C120" s="58" t="s">
        <v>3</v>
      </c>
      <c r="D120" s="58" t="s">
        <v>155</v>
      </c>
      <c r="E120" s="58" t="s">
        <v>133</v>
      </c>
      <c r="F120" s="58">
        <v>1.5</v>
      </c>
      <c r="G120" s="58">
        <v>600</v>
      </c>
      <c r="H120" s="58">
        <v>50</v>
      </c>
      <c r="I120" s="58">
        <v>1.1000000000000001</v>
      </c>
      <c r="J120" s="58">
        <v>1.5</v>
      </c>
      <c r="K120" s="58">
        <v>1</v>
      </c>
      <c r="L120" s="58">
        <v>600</v>
      </c>
      <c r="M120" s="58" t="s">
        <v>1476</v>
      </c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</row>
    <row r="121" spans="1:25" ht="14.25" customHeight="1">
      <c r="A121" s="59" t="s">
        <v>3156</v>
      </c>
      <c r="B121" s="58" t="s">
        <v>1775</v>
      </c>
      <c r="C121" s="58" t="s">
        <v>3</v>
      </c>
      <c r="D121" s="58" t="s">
        <v>155</v>
      </c>
      <c r="E121" s="58" t="s">
        <v>133</v>
      </c>
      <c r="F121" s="58">
        <v>1.5</v>
      </c>
      <c r="G121" s="58">
        <v>800</v>
      </c>
      <c r="H121" s="58">
        <v>50</v>
      </c>
      <c r="I121" s="58">
        <v>1.1000000000000001</v>
      </c>
      <c r="J121" s="58">
        <v>1.5</v>
      </c>
      <c r="K121" s="58">
        <v>1</v>
      </c>
      <c r="L121" s="58">
        <v>800</v>
      </c>
      <c r="M121" s="58" t="s">
        <v>1476</v>
      </c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</row>
    <row r="122" spans="1:25" ht="14.25" customHeight="1">
      <c r="A122" s="59" t="s">
        <v>3157</v>
      </c>
      <c r="B122" s="58" t="s">
        <v>1775</v>
      </c>
      <c r="C122" s="58" t="s">
        <v>3</v>
      </c>
      <c r="D122" s="58" t="s">
        <v>155</v>
      </c>
      <c r="E122" s="58" t="s">
        <v>133</v>
      </c>
      <c r="F122" s="58">
        <v>1.5</v>
      </c>
      <c r="G122" s="58">
        <v>1000</v>
      </c>
      <c r="H122" s="58">
        <v>50</v>
      </c>
      <c r="I122" s="58">
        <v>1.1000000000000001</v>
      </c>
      <c r="J122" s="58">
        <v>1.5</v>
      </c>
      <c r="K122" s="58">
        <v>1</v>
      </c>
      <c r="L122" s="58">
        <v>1000</v>
      </c>
      <c r="M122" s="58" t="s">
        <v>1476</v>
      </c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</row>
    <row r="123" spans="1:25" ht="14.25" customHeight="1">
      <c r="A123" s="59" t="s">
        <v>3158</v>
      </c>
      <c r="B123" s="58" t="s">
        <v>1830</v>
      </c>
      <c r="C123" s="58" t="s">
        <v>3</v>
      </c>
      <c r="D123" s="58" t="s">
        <v>155</v>
      </c>
      <c r="E123" s="58" t="s">
        <v>155</v>
      </c>
      <c r="F123" s="58">
        <v>1.5</v>
      </c>
      <c r="G123" s="58">
        <v>1700</v>
      </c>
      <c r="H123" s="58">
        <v>50</v>
      </c>
      <c r="I123" s="58">
        <v>2.1</v>
      </c>
      <c r="J123" s="58">
        <v>1.5</v>
      </c>
      <c r="K123" s="58">
        <v>1</v>
      </c>
      <c r="L123" s="58">
        <v>1700</v>
      </c>
      <c r="M123" s="58" t="s">
        <v>1476</v>
      </c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</row>
    <row r="124" spans="1:25" ht="14.25" customHeight="1">
      <c r="A124" s="59" t="s">
        <v>3159</v>
      </c>
      <c r="B124" s="58" t="s">
        <v>2059</v>
      </c>
      <c r="C124" s="58" t="s">
        <v>3</v>
      </c>
      <c r="D124" s="58" t="s">
        <v>155</v>
      </c>
      <c r="E124" s="58" t="s">
        <v>155</v>
      </c>
      <c r="F124" s="58">
        <v>1.5</v>
      </c>
      <c r="G124" s="58">
        <v>400</v>
      </c>
      <c r="H124" s="58">
        <v>50</v>
      </c>
      <c r="I124" s="58">
        <v>1.1000000000000001</v>
      </c>
      <c r="J124" s="58">
        <v>1.5</v>
      </c>
      <c r="K124" s="58">
        <v>1</v>
      </c>
      <c r="L124" s="58">
        <v>400</v>
      </c>
      <c r="M124" s="58" t="s">
        <v>1476</v>
      </c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</row>
    <row r="125" spans="1:25" ht="14.25" customHeight="1">
      <c r="A125" s="59" t="s">
        <v>3160</v>
      </c>
      <c r="B125" s="58" t="s">
        <v>2059</v>
      </c>
      <c r="C125" s="58" t="s">
        <v>3</v>
      </c>
      <c r="D125" s="58" t="s">
        <v>155</v>
      </c>
      <c r="E125" s="58" t="s">
        <v>155</v>
      </c>
      <c r="F125" s="58">
        <v>1.5</v>
      </c>
      <c r="G125" s="58">
        <v>600</v>
      </c>
      <c r="H125" s="58">
        <v>50</v>
      </c>
      <c r="I125" s="58">
        <v>1.1000000000000001</v>
      </c>
      <c r="J125" s="58">
        <v>1.5</v>
      </c>
      <c r="K125" s="58">
        <v>1</v>
      </c>
      <c r="L125" s="58">
        <v>600</v>
      </c>
      <c r="M125" s="58" t="s">
        <v>1476</v>
      </c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</row>
    <row r="126" spans="1:25" ht="14.25" customHeight="1">
      <c r="A126" s="59" t="s">
        <v>3161</v>
      </c>
      <c r="B126" s="58" t="s">
        <v>2059</v>
      </c>
      <c r="C126" s="58" t="s">
        <v>3</v>
      </c>
      <c r="D126" s="58" t="s">
        <v>155</v>
      </c>
      <c r="E126" s="58" t="s">
        <v>155</v>
      </c>
      <c r="F126" s="58">
        <v>1.5</v>
      </c>
      <c r="G126" s="58">
        <v>1000</v>
      </c>
      <c r="H126" s="58">
        <v>50</v>
      </c>
      <c r="I126" s="58">
        <v>1.1000000000000001</v>
      </c>
      <c r="J126" s="58">
        <v>1.5</v>
      </c>
      <c r="K126" s="58">
        <v>1</v>
      </c>
      <c r="L126" s="58">
        <v>1000</v>
      </c>
      <c r="M126" s="58" t="s">
        <v>1476</v>
      </c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</row>
    <row r="127" spans="1:25" ht="14.25" customHeight="1">
      <c r="A127" s="59" t="s">
        <v>3162</v>
      </c>
      <c r="B127" s="58" t="s">
        <v>2059</v>
      </c>
      <c r="C127" s="58" t="s">
        <v>3</v>
      </c>
      <c r="D127" s="58" t="s">
        <v>155</v>
      </c>
      <c r="E127" s="58" t="s">
        <v>155</v>
      </c>
      <c r="F127" s="58">
        <v>1.5</v>
      </c>
      <c r="G127" s="58">
        <v>50</v>
      </c>
      <c r="H127" s="58">
        <v>50</v>
      </c>
      <c r="I127" s="58">
        <v>1.4</v>
      </c>
      <c r="J127" s="58">
        <v>1.5</v>
      </c>
      <c r="K127" s="58">
        <v>1</v>
      </c>
      <c r="L127" s="58">
        <v>50</v>
      </c>
      <c r="M127" s="58" t="s">
        <v>1476</v>
      </c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</row>
    <row r="128" spans="1:25" ht="14.25" customHeight="1">
      <c r="A128" s="59" t="s">
        <v>3163</v>
      </c>
      <c r="B128" s="58" t="s">
        <v>2059</v>
      </c>
      <c r="C128" s="58" t="s">
        <v>3</v>
      </c>
      <c r="D128" s="58" t="s">
        <v>155</v>
      </c>
      <c r="E128" s="58" t="s">
        <v>155</v>
      </c>
      <c r="F128" s="58">
        <v>1.5</v>
      </c>
      <c r="G128" s="58">
        <v>300</v>
      </c>
      <c r="H128" s="58">
        <v>50</v>
      </c>
      <c r="I128" s="58">
        <v>1.4</v>
      </c>
      <c r="J128" s="58">
        <v>1.5</v>
      </c>
      <c r="K128" s="58">
        <v>1</v>
      </c>
      <c r="L128" s="58">
        <v>300</v>
      </c>
      <c r="M128" s="58" t="s">
        <v>1476</v>
      </c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</row>
    <row r="129" spans="1:25" ht="14.25" customHeight="1">
      <c r="A129" s="59" t="s">
        <v>3164</v>
      </c>
      <c r="B129" s="58" t="s">
        <v>2059</v>
      </c>
      <c r="C129" s="58" t="s">
        <v>3</v>
      </c>
      <c r="D129" s="58" t="s">
        <v>155</v>
      </c>
      <c r="E129" s="58" t="s">
        <v>155</v>
      </c>
      <c r="F129" s="58">
        <v>1.5</v>
      </c>
      <c r="G129" s="58">
        <v>600</v>
      </c>
      <c r="H129" s="58">
        <v>50</v>
      </c>
      <c r="I129" s="58">
        <v>1.4</v>
      </c>
      <c r="J129" s="58">
        <v>1.5</v>
      </c>
      <c r="K129" s="58">
        <v>1</v>
      </c>
      <c r="L129" s="58">
        <v>600</v>
      </c>
      <c r="M129" s="58" t="s">
        <v>1476</v>
      </c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</row>
    <row r="130" spans="1:25" ht="14.25" customHeight="1">
      <c r="A130" s="59" t="s">
        <v>3165</v>
      </c>
      <c r="B130" s="58" t="s">
        <v>2059</v>
      </c>
      <c r="C130" s="58" t="s">
        <v>3</v>
      </c>
      <c r="D130" s="58" t="s">
        <v>155</v>
      </c>
      <c r="E130" s="58" t="s">
        <v>155</v>
      </c>
      <c r="F130" s="58">
        <v>1.5</v>
      </c>
      <c r="G130" s="58">
        <v>800</v>
      </c>
      <c r="H130" s="58">
        <v>50</v>
      </c>
      <c r="I130" s="58">
        <v>1.4</v>
      </c>
      <c r="J130" s="58">
        <v>1.5</v>
      </c>
      <c r="K130" s="58">
        <v>1</v>
      </c>
      <c r="L130" s="58">
        <v>800</v>
      </c>
      <c r="M130" s="58" t="s">
        <v>1476</v>
      </c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</row>
    <row r="131" spans="1:25" ht="14.25" customHeight="1">
      <c r="A131" s="59" t="s">
        <v>3166</v>
      </c>
      <c r="B131" s="58" t="s">
        <v>2059</v>
      </c>
      <c r="C131" s="58" t="s">
        <v>3</v>
      </c>
      <c r="D131" s="58" t="s">
        <v>155</v>
      </c>
      <c r="E131" s="58" t="s">
        <v>155</v>
      </c>
      <c r="F131" s="58">
        <v>1.5</v>
      </c>
      <c r="G131" s="58">
        <v>1000</v>
      </c>
      <c r="H131" s="58">
        <v>50</v>
      </c>
      <c r="I131" s="58">
        <v>1.4</v>
      </c>
      <c r="J131" s="58">
        <v>1.5</v>
      </c>
      <c r="K131" s="58">
        <v>1</v>
      </c>
      <c r="L131" s="58">
        <v>1000</v>
      </c>
      <c r="M131" s="58" t="s">
        <v>1476</v>
      </c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</row>
    <row r="132" spans="1:25" ht="14.25" customHeight="1">
      <c r="A132" s="59" t="s">
        <v>3167</v>
      </c>
      <c r="B132" s="58" t="s">
        <v>1919</v>
      </c>
      <c r="C132" s="58" t="s">
        <v>3</v>
      </c>
      <c r="D132" s="58" t="s">
        <v>155</v>
      </c>
      <c r="E132" s="58" t="s">
        <v>155</v>
      </c>
      <c r="F132" s="58">
        <v>2</v>
      </c>
      <c r="G132" s="58">
        <v>400</v>
      </c>
      <c r="H132" s="58">
        <v>50</v>
      </c>
      <c r="I132" s="58">
        <v>1.1000000000000001</v>
      </c>
      <c r="J132" s="58">
        <v>2</v>
      </c>
      <c r="K132" s="58">
        <v>1</v>
      </c>
      <c r="L132" s="58">
        <v>400</v>
      </c>
      <c r="M132" s="58" t="s">
        <v>1476</v>
      </c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</row>
    <row r="133" spans="1:25" ht="14.25" customHeight="1">
      <c r="A133" s="59" t="s">
        <v>3168</v>
      </c>
      <c r="B133" s="58" t="s">
        <v>1919</v>
      </c>
      <c r="C133" s="58" t="s">
        <v>3</v>
      </c>
      <c r="D133" s="58" t="s">
        <v>155</v>
      </c>
      <c r="E133" s="58" t="s">
        <v>155</v>
      </c>
      <c r="F133" s="58">
        <v>2</v>
      </c>
      <c r="G133" s="58">
        <v>600</v>
      </c>
      <c r="H133" s="58">
        <v>50</v>
      </c>
      <c r="I133" s="58">
        <v>1.1000000000000001</v>
      </c>
      <c r="J133" s="58">
        <v>2</v>
      </c>
      <c r="K133" s="58">
        <v>1</v>
      </c>
      <c r="L133" s="58">
        <v>600</v>
      </c>
      <c r="M133" s="58" t="s">
        <v>1476</v>
      </c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</row>
    <row r="134" spans="1:25" ht="14.25" customHeight="1">
      <c r="A134" s="59" t="s">
        <v>3169</v>
      </c>
      <c r="B134" s="58" t="s">
        <v>1919</v>
      </c>
      <c r="C134" s="58" t="s">
        <v>3</v>
      </c>
      <c r="D134" s="58" t="s">
        <v>155</v>
      </c>
      <c r="E134" s="58" t="s">
        <v>155</v>
      </c>
      <c r="F134" s="58">
        <v>2</v>
      </c>
      <c r="G134" s="58">
        <v>800</v>
      </c>
      <c r="H134" s="58">
        <v>50</v>
      </c>
      <c r="I134" s="58">
        <v>1.1000000000000001</v>
      </c>
      <c r="J134" s="58">
        <v>2</v>
      </c>
      <c r="K134" s="58">
        <v>1</v>
      </c>
      <c r="L134" s="58">
        <v>800</v>
      </c>
      <c r="M134" s="58" t="s">
        <v>1476</v>
      </c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</row>
    <row r="135" spans="1:25" ht="14.25" customHeight="1">
      <c r="A135" s="59" t="s">
        <v>3170</v>
      </c>
      <c r="B135" s="58" t="s">
        <v>1919</v>
      </c>
      <c r="C135" s="58" t="s">
        <v>3</v>
      </c>
      <c r="D135" s="58" t="s">
        <v>155</v>
      </c>
      <c r="E135" s="58" t="s">
        <v>133</v>
      </c>
      <c r="F135" s="58">
        <v>2</v>
      </c>
      <c r="G135" s="58">
        <v>400</v>
      </c>
      <c r="H135" s="58">
        <v>50</v>
      </c>
      <c r="I135" s="58">
        <v>1.1000000000000001</v>
      </c>
      <c r="J135" s="58">
        <v>2</v>
      </c>
      <c r="K135" s="58">
        <v>1</v>
      </c>
      <c r="L135" s="58">
        <v>400</v>
      </c>
      <c r="M135" s="58" t="s">
        <v>1476</v>
      </c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</row>
    <row r="136" spans="1:25" ht="14.25" customHeight="1">
      <c r="A136" s="59" t="s">
        <v>3171</v>
      </c>
      <c r="B136" s="58" t="s">
        <v>1769</v>
      </c>
      <c r="C136" s="58" t="s">
        <v>3</v>
      </c>
      <c r="D136" s="58" t="s">
        <v>155</v>
      </c>
      <c r="E136" s="58" t="s">
        <v>155</v>
      </c>
      <c r="F136" s="58">
        <v>2</v>
      </c>
      <c r="G136" s="58">
        <v>400</v>
      </c>
      <c r="H136" s="58">
        <v>60</v>
      </c>
      <c r="I136" s="58">
        <v>1.1000000000000001</v>
      </c>
      <c r="J136" s="58">
        <v>2</v>
      </c>
      <c r="K136" s="58">
        <v>1</v>
      </c>
      <c r="L136" s="58">
        <v>400</v>
      </c>
      <c r="M136" s="58" t="s">
        <v>1476</v>
      </c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</row>
    <row r="137" spans="1:25" ht="14.25" customHeight="1">
      <c r="A137" s="59" t="s">
        <v>3172</v>
      </c>
      <c r="B137" s="58" t="s">
        <v>1769</v>
      </c>
      <c r="C137" s="58" t="s">
        <v>3</v>
      </c>
      <c r="D137" s="58" t="s">
        <v>155</v>
      </c>
      <c r="E137" s="58" t="s">
        <v>155</v>
      </c>
      <c r="F137" s="58">
        <v>2</v>
      </c>
      <c r="G137" s="58">
        <v>600</v>
      </c>
      <c r="H137" s="58">
        <v>60</v>
      </c>
      <c r="I137" s="58">
        <v>1.1000000000000001</v>
      </c>
      <c r="J137" s="58">
        <v>2</v>
      </c>
      <c r="K137" s="58">
        <v>1</v>
      </c>
      <c r="L137" s="58">
        <v>600</v>
      </c>
      <c r="M137" s="58" t="s">
        <v>1476</v>
      </c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</row>
    <row r="138" spans="1:25" ht="14.25" customHeight="1">
      <c r="A138" s="59" t="s">
        <v>3173</v>
      </c>
      <c r="B138" s="58" t="s">
        <v>1769</v>
      </c>
      <c r="C138" s="58" t="s">
        <v>3</v>
      </c>
      <c r="D138" s="58" t="s">
        <v>155</v>
      </c>
      <c r="E138" s="58" t="s">
        <v>155</v>
      </c>
      <c r="F138" s="58">
        <v>2</v>
      </c>
      <c r="G138" s="58">
        <v>800</v>
      </c>
      <c r="H138" s="58">
        <v>60</v>
      </c>
      <c r="I138" s="58">
        <v>1.1000000000000001</v>
      </c>
      <c r="J138" s="58">
        <v>2</v>
      </c>
      <c r="K138" s="58">
        <v>1</v>
      </c>
      <c r="L138" s="58">
        <v>800</v>
      </c>
      <c r="M138" s="58" t="s">
        <v>1476</v>
      </c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</row>
    <row r="139" spans="1:25" ht="14.25" customHeight="1">
      <c r="A139" s="59" t="s">
        <v>3174</v>
      </c>
      <c r="B139" s="58" t="s">
        <v>1769</v>
      </c>
      <c r="C139" s="58" t="s">
        <v>3</v>
      </c>
      <c r="D139" s="58" t="s">
        <v>155</v>
      </c>
      <c r="E139" s="58" t="s">
        <v>155</v>
      </c>
      <c r="F139" s="58">
        <v>2</v>
      </c>
      <c r="G139" s="58">
        <v>1000</v>
      </c>
      <c r="H139" s="58">
        <v>60</v>
      </c>
      <c r="I139" s="58">
        <v>1.1000000000000001</v>
      </c>
      <c r="J139" s="58">
        <v>2</v>
      </c>
      <c r="K139" s="58">
        <v>1</v>
      </c>
      <c r="L139" s="58">
        <v>1000</v>
      </c>
      <c r="M139" s="58" t="s">
        <v>1476</v>
      </c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</row>
    <row r="140" spans="1:25" ht="14.25" customHeight="1">
      <c r="A140" s="59" t="s">
        <v>3175</v>
      </c>
      <c r="B140" s="58" t="s">
        <v>1769</v>
      </c>
      <c r="C140" s="58" t="s">
        <v>3</v>
      </c>
      <c r="D140" s="58" t="s">
        <v>155</v>
      </c>
      <c r="E140" s="58" t="s">
        <v>133</v>
      </c>
      <c r="F140" s="58">
        <v>2</v>
      </c>
      <c r="G140" s="58">
        <v>400</v>
      </c>
      <c r="H140" s="58">
        <v>60</v>
      </c>
      <c r="I140" s="58">
        <v>1.1000000000000001</v>
      </c>
      <c r="J140" s="58">
        <v>2</v>
      </c>
      <c r="K140" s="58">
        <v>1</v>
      </c>
      <c r="L140" s="58">
        <v>400</v>
      </c>
      <c r="M140" s="58" t="s">
        <v>1476</v>
      </c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</row>
    <row r="141" spans="1:25" ht="14.25" customHeight="1">
      <c r="A141" s="59" t="s">
        <v>3176</v>
      </c>
      <c r="B141" s="58" t="s">
        <v>1769</v>
      </c>
      <c r="C141" s="58" t="s">
        <v>3</v>
      </c>
      <c r="D141" s="58" t="s">
        <v>155</v>
      </c>
      <c r="E141" s="58" t="s">
        <v>155</v>
      </c>
      <c r="F141" s="58">
        <v>2</v>
      </c>
      <c r="G141" s="58">
        <v>400</v>
      </c>
      <c r="H141" s="58">
        <v>70</v>
      </c>
      <c r="I141" s="58">
        <v>1.1000000000000001</v>
      </c>
      <c r="J141" s="58">
        <v>2</v>
      </c>
      <c r="K141" s="58">
        <v>1</v>
      </c>
      <c r="L141" s="58">
        <v>400</v>
      </c>
      <c r="M141" s="58" t="s">
        <v>1476</v>
      </c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</row>
    <row r="142" spans="1:25" ht="14.25" customHeight="1">
      <c r="A142" s="59" t="s">
        <v>3177</v>
      </c>
      <c r="B142" s="58" t="s">
        <v>1769</v>
      </c>
      <c r="C142" s="58" t="s">
        <v>3</v>
      </c>
      <c r="D142" s="58" t="s">
        <v>155</v>
      </c>
      <c r="E142" s="58" t="s">
        <v>155</v>
      </c>
      <c r="F142" s="58">
        <v>2</v>
      </c>
      <c r="G142" s="58">
        <v>600</v>
      </c>
      <c r="H142" s="58">
        <v>70</v>
      </c>
      <c r="I142" s="58">
        <v>1.1000000000000001</v>
      </c>
      <c r="J142" s="58">
        <v>2</v>
      </c>
      <c r="K142" s="58">
        <v>1</v>
      </c>
      <c r="L142" s="58">
        <v>600</v>
      </c>
      <c r="M142" s="58" t="s">
        <v>1476</v>
      </c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</row>
    <row r="143" spans="1:25" ht="14.25" customHeight="1">
      <c r="A143" s="59" t="s">
        <v>3178</v>
      </c>
      <c r="B143" s="58" t="s">
        <v>1769</v>
      </c>
      <c r="C143" s="58" t="s">
        <v>3</v>
      </c>
      <c r="D143" s="58" t="s">
        <v>155</v>
      </c>
      <c r="E143" s="58" t="s">
        <v>155</v>
      </c>
      <c r="F143" s="58">
        <v>2</v>
      </c>
      <c r="G143" s="58">
        <v>800</v>
      </c>
      <c r="H143" s="58">
        <v>70</v>
      </c>
      <c r="I143" s="58">
        <v>1.1000000000000001</v>
      </c>
      <c r="J143" s="58">
        <v>2</v>
      </c>
      <c r="K143" s="58">
        <v>1</v>
      </c>
      <c r="L143" s="58">
        <v>800</v>
      </c>
      <c r="M143" s="58" t="s">
        <v>1476</v>
      </c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</row>
    <row r="144" spans="1:25" ht="14.25" customHeight="1">
      <c r="A144" s="59" t="s">
        <v>3179</v>
      </c>
      <c r="B144" s="58" t="s">
        <v>1769</v>
      </c>
      <c r="C144" s="58" t="s">
        <v>3</v>
      </c>
      <c r="D144" s="58" t="s">
        <v>155</v>
      </c>
      <c r="E144" s="58" t="s">
        <v>155</v>
      </c>
      <c r="F144" s="58">
        <v>2</v>
      </c>
      <c r="G144" s="58">
        <v>1000</v>
      </c>
      <c r="H144" s="58">
        <v>70</v>
      </c>
      <c r="I144" s="58">
        <v>1.1000000000000001</v>
      </c>
      <c r="J144" s="58">
        <v>2</v>
      </c>
      <c r="K144" s="58">
        <v>1</v>
      </c>
      <c r="L144" s="58">
        <v>1000</v>
      </c>
      <c r="M144" s="58" t="s">
        <v>1476</v>
      </c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</row>
    <row r="145" spans="1:25" ht="14.25" customHeight="1">
      <c r="A145" s="59" t="s">
        <v>3180</v>
      </c>
      <c r="B145" s="58" t="s">
        <v>1769</v>
      </c>
      <c r="C145" s="58" t="s">
        <v>3</v>
      </c>
      <c r="D145" s="58" t="s">
        <v>155</v>
      </c>
      <c r="E145" s="58" t="s">
        <v>133</v>
      </c>
      <c r="F145" s="58">
        <v>2</v>
      </c>
      <c r="G145" s="58">
        <v>400</v>
      </c>
      <c r="H145" s="58">
        <v>70</v>
      </c>
      <c r="I145" s="58">
        <v>1.1000000000000001</v>
      </c>
      <c r="J145" s="58">
        <v>2</v>
      </c>
      <c r="K145" s="58">
        <v>1</v>
      </c>
      <c r="L145" s="58">
        <v>400</v>
      </c>
      <c r="M145" s="58" t="s">
        <v>1476</v>
      </c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</row>
    <row r="146" spans="1:25" ht="14.25" customHeight="1">
      <c r="A146" s="59" t="s">
        <v>3181</v>
      </c>
      <c r="B146" s="58" t="s">
        <v>1769</v>
      </c>
      <c r="C146" s="58" t="s">
        <v>3</v>
      </c>
      <c r="D146" s="58" t="s">
        <v>155</v>
      </c>
      <c r="E146" s="58" t="s">
        <v>133</v>
      </c>
      <c r="F146" s="58">
        <v>2</v>
      </c>
      <c r="G146" s="58">
        <v>600</v>
      </c>
      <c r="H146" s="58">
        <v>70</v>
      </c>
      <c r="I146" s="58">
        <v>1.1000000000000001</v>
      </c>
      <c r="J146" s="58">
        <v>2</v>
      </c>
      <c r="K146" s="58">
        <v>1</v>
      </c>
      <c r="L146" s="58">
        <v>600</v>
      </c>
      <c r="M146" s="58" t="s">
        <v>1476</v>
      </c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</row>
    <row r="147" spans="1:25" ht="14.25" customHeight="1">
      <c r="A147" s="59" t="s">
        <v>3182</v>
      </c>
      <c r="B147" s="58" t="s">
        <v>1769</v>
      </c>
      <c r="C147" s="58" t="s">
        <v>3</v>
      </c>
      <c r="D147" s="58" t="s">
        <v>155</v>
      </c>
      <c r="E147" s="58" t="s">
        <v>133</v>
      </c>
      <c r="F147" s="58">
        <v>2</v>
      </c>
      <c r="G147" s="58">
        <v>800</v>
      </c>
      <c r="H147" s="58">
        <v>70</v>
      </c>
      <c r="I147" s="58">
        <v>1.1000000000000001</v>
      </c>
      <c r="J147" s="58">
        <v>2</v>
      </c>
      <c r="K147" s="58">
        <v>1</v>
      </c>
      <c r="L147" s="58">
        <v>800</v>
      </c>
      <c r="M147" s="58" t="s">
        <v>1476</v>
      </c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</row>
    <row r="148" spans="1:25" ht="14.25" customHeight="1">
      <c r="A148" s="59" t="s">
        <v>3183</v>
      </c>
      <c r="B148" s="58" t="s">
        <v>1769</v>
      </c>
      <c r="C148" s="58" t="s">
        <v>3</v>
      </c>
      <c r="D148" s="58" t="s">
        <v>155</v>
      </c>
      <c r="E148" s="58" t="s">
        <v>133</v>
      </c>
      <c r="F148" s="58">
        <v>2</v>
      </c>
      <c r="G148" s="58">
        <v>1000</v>
      </c>
      <c r="H148" s="58">
        <v>70</v>
      </c>
      <c r="I148" s="58">
        <v>1.1000000000000001</v>
      </c>
      <c r="J148" s="58">
        <v>2</v>
      </c>
      <c r="K148" s="58">
        <v>1</v>
      </c>
      <c r="L148" s="58">
        <v>1000</v>
      </c>
      <c r="M148" s="58" t="s">
        <v>1476</v>
      </c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</row>
    <row r="149" spans="1:25" ht="14.25" customHeight="1">
      <c r="A149" s="59" t="s">
        <v>3184</v>
      </c>
      <c r="B149" s="58" t="s">
        <v>1750</v>
      </c>
      <c r="C149" s="58" t="s">
        <v>3</v>
      </c>
      <c r="D149" s="58" t="s">
        <v>155</v>
      </c>
      <c r="E149" s="58" t="s">
        <v>155</v>
      </c>
      <c r="F149" s="58">
        <v>2</v>
      </c>
      <c r="G149" s="58">
        <v>50</v>
      </c>
      <c r="H149" s="58">
        <v>60</v>
      </c>
      <c r="I149" s="58">
        <v>1.1000000000000001</v>
      </c>
      <c r="J149" s="58">
        <v>2</v>
      </c>
      <c r="K149" s="58">
        <v>1</v>
      </c>
      <c r="L149" s="58">
        <v>50</v>
      </c>
      <c r="M149" s="58" t="s">
        <v>1476</v>
      </c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</row>
    <row r="150" spans="1:25" ht="14.25" customHeight="1">
      <c r="A150" s="59" t="s">
        <v>3185</v>
      </c>
      <c r="B150" s="58" t="s">
        <v>1750</v>
      </c>
      <c r="C150" s="58" t="s">
        <v>3</v>
      </c>
      <c r="D150" s="58" t="s">
        <v>155</v>
      </c>
      <c r="E150" s="58" t="s">
        <v>155</v>
      </c>
      <c r="F150" s="58">
        <v>2</v>
      </c>
      <c r="G150" s="58">
        <v>100</v>
      </c>
      <c r="H150" s="58">
        <v>60</v>
      </c>
      <c r="I150" s="58">
        <v>1.1000000000000001</v>
      </c>
      <c r="J150" s="58">
        <v>2</v>
      </c>
      <c r="K150" s="58">
        <v>1</v>
      </c>
      <c r="L150" s="58">
        <v>100</v>
      </c>
      <c r="M150" s="58" t="s">
        <v>1476</v>
      </c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</row>
    <row r="151" spans="1:25" ht="14.25" customHeight="1">
      <c r="A151" s="59" t="s">
        <v>3186</v>
      </c>
      <c r="B151" s="58" t="s">
        <v>1750</v>
      </c>
      <c r="C151" s="58" t="s">
        <v>3</v>
      </c>
      <c r="D151" s="58" t="s">
        <v>155</v>
      </c>
      <c r="E151" s="58" t="s">
        <v>155</v>
      </c>
      <c r="F151" s="58">
        <v>2</v>
      </c>
      <c r="G151" s="58">
        <v>200</v>
      </c>
      <c r="H151" s="58">
        <v>60</v>
      </c>
      <c r="I151" s="58">
        <v>1.1000000000000001</v>
      </c>
      <c r="J151" s="58">
        <v>2</v>
      </c>
      <c r="K151" s="58">
        <v>1</v>
      </c>
      <c r="L151" s="58">
        <v>200</v>
      </c>
      <c r="M151" s="58" t="s">
        <v>1476</v>
      </c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</row>
    <row r="152" spans="1:25" ht="14.25" customHeight="1">
      <c r="A152" s="59" t="s">
        <v>3187</v>
      </c>
      <c r="B152" s="58" t="s">
        <v>1750</v>
      </c>
      <c r="C152" s="58" t="s">
        <v>3</v>
      </c>
      <c r="D152" s="58" t="s">
        <v>155</v>
      </c>
      <c r="E152" s="58" t="s">
        <v>155</v>
      </c>
      <c r="F152" s="58">
        <v>2</v>
      </c>
      <c r="G152" s="58">
        <v>400</v>
      </c>
      <c r="H152" s="58">
        <v>60</v>
      </c>
      <c r="I152" s="58">
        <v>1.1000000000000001</v>
      </c>
      <c r="J152" s="58">
        <v>2</v>
      </c>
      <c r="K152" s="58">
        <v>1</v>
      </c>
      <c r="L152" s="58">
        <v>400</v>
      </c>
      <c r="M152" s="58" t="s">
        <v>1476</v>
      </c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</row>
    <row r="153" spans="1:25" ht="14.25" customHeight="1">
      <c r="A153" s="59" t="s">
        <v>3188</v>
      </c>
      <c r="B153" s="58" t="s">
        <v>1750</v>
      </c>
      <c r="C153" s="58" t="s">
        <v>3</v>
      </c>
      <c r="D153" s="58" t="s">
        <v>155</v>
      </c>
      <c r="E153" s="58" t="s">
        <v>155</v>
      </c>
      <c r="F153" s="58">
        <v>2</v>
      </c>
      <c r="G153" s="58">
        <v>600</v>
      </c>
      <c r="H153" s="58">
        <v>60</v>
      </c>
      <c r="I153" s="58">
        <v>1.1000000000000001</v>
      </c>
      <c r="J153" s="58">
        <v>2</v>
      </c>
      <c r="K153" s="58">
        <v>1</v>
      </c>
      <c r="L153" s="58">
        <v>600</v>
      </c>
      <c r="M153" s="58" t="s">
        <v>1476</v>
      </c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</row>
    <row r="154" spans="1:25" ht="14.25" customHeight="1">
      <c r="A154" s="59" t="s">
        <v>3189</v>
      </c>
      <c r="B154" s="58" t="s">
        <v>1750</v>
      </c>
      <c r="C154" s="58" t="s">
        <v>3</v>
      </c>
      <c r="D154" s="58" t="s">
        <v>155</v>
      </c>
      <c r="E154" s="58" t="s">
        <v>155</v>
      </c>
      <c r="F154" s="58">
        <v>2</v>
      </c>
      <c r="G154" s="58">
        <v>800</v>
      </c>
      <c r="H154" s="58">
        <v>60</v>
      </c>
      <c r="I154" s="58">
        <v>1.1000000000000001</v>
      </c>
      <c r="J154" s="58">
        <v>2</v>
      </c>
      <c r="K154" s="58">
        <v>1</v>
      </c>
      <c r="L154" s="58">
        <v>800</v>
      </c>
      <c r="M154" s="58" t="s">
        <v>1476</v>
      </c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</row>
    <row r="155" spans="1:25" ht="14.25" customHeight="1">
      <c r="A155" s="59" t="s">
        <v>3190</v>
      </c>
      <c r="B155" s="58" t="s">
        <v>1750</v>
      </c>
      <c r="C155" s="58" t="s">
        <v>3</v>
      </c>
      <c r="D155" s="58" t="s">
        <v>155</v>
      </c>
      <c r="E155" s="58" t="s">
        <v>155</v>
      </c>
      <c r="F155" s="58">
        <v>2</v>
      </c>
      <c r="G155" s="58">
        <v>1000</v>
      </c>
      <c r="H155" s="58">
        <v>60</v>
      </c>
      <c r="I155" s="58">
        <v>1.1000000000000001</v>
      </c>
      <c r="J155" s="58">
        <v>2</v>
      </c>
      <c r="K155" s="58">
        <v>1</v>
      </c>
      <c r="L155" s="58">
        <v>1000</v>
      </c>
      <c r="M155" s="58" t="s">
        <v>1476</v>
      </c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</row>
    <row r="156" spans="1:25" ht="14.25" customHeight="1">
      <c r="A156" s="59" t="s">
        <v>3191</v>
      </c>
      <c r="B156" s="58" t="s">
        <v>1750</v>
      </c>
      <c r="C156" s="58" t="s">
        <v>3</v>
      </c>
      <c r="D156" s="58" t="s">
        <v>155</v>
      </c>
      <c r="E156" s="58" t="s">
        <v>133</v>
      </c>
      <c r="F156" s="58">
        <v>2</v>
      </c>
      <c r="G156" s="58">
        <v>50</v>
      </c>
      <c r="H156" s="58">
        <v>60</v>
      </c>
      <c r="I156" s="58">
        <v>1.1000000000000001</v>
      </c>
      <c r="J156" s="58">
        <v>2</v>
      </c>
      <c r="K156" s="58">
        <v>1</v>
      </c>
      <c r="L156" s="58">
        <v>50</v>
      </c>
      <c r="M156" s="58" t="s">
        <v>1476</v>
      </c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</row>
    <row r="157" spans="1:25" ht="14.25" customHeight="1">
      <c r="A157" s="59" t="s">
        <v>3192</v>
      </c>
      <c r="B157" s="58" t="s">
        <v>1750</v>
      </c>
      <c r="C157" s="58" t="s">
        <v>3</v>
      </c>
      <c r="D157" s="58" t="s">
        <v>155</v>
      </c>
      <c r="E157" s="58" t="s">
        <v>133</v>
      </c>
      <c r="F157" s="58">
        <v>2</v>
      </c>
      <c r="G157" s="58">
        <v>100</v>
      </c>
      <c r="H157" s="58">
        <v>60</v>
      </c>
      <c r="I157" s="58">
        <v>1.1000000000000001</v>
      </c>
      <c r="J157" s="58">
        <v>2</v>
      </c>
      <c r="K157" s="58">
        <v>1</v>
      </c>
      <c r="L157" s="58">
        <v>100</v>
      </c>
      <c r="M157" s="58" t="s">
        <v>1476</v>
      </c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</row>
    <row r="158" spans="1:25" ht="14.25" customHeight="1">
      <c r="A158" s="59" t="s">
        <v>3193</v>
      </c>
      <c r="B158" s="58" t="s">
        <v>1750</v>
      </c>
      <c r="C158" s="58" t="s">
        <v>3</v>
      </c>
      <c r="D158" s="58" t="s">
        <v>155</v>
      </c>
      <c r="E158" s="58" t="s">
        <v>133</v>
      </c>
      <c r="F158" s="58">
        <v>2</v>
      </c>
      <c r="G158" s="58">
        <v>200</v>
      </c>
      <c r="H158" s="58">
        <v>60</v>
      </c>
      <c r="I158" s="58">
        <v>1.1000000000000001</v>
      </c>
      <c r="J158" s="58">
        <v>2</v>
      </c>
      <c r="K158" s="58">
        <v>1</v>
      </c>
      <c r="L158" s="58">
        <v>200</v>
      </c>
      <c r="M158" s="58" t="s">
        <v>1476</v>
      </c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</row>
    <row r="159" spans="1:25" ht="14.25" customHeight="1">
      <c r="A159" s="59" t="s">
        <v>3194</v>
      </c>
      <c r="B159" s="58" t="s">
        <v>1750</v>
      </c>
      <c r="C159" s="58" t="s">
        <v>3</v>
      </c>
      <c r="D159" s="58" t="s">
        <v>155</v>
      </c>
      <c r="E159" s="58" t="s">
        <v>133</v>
      </c>
      <c r="F159" s="58">
        <v>2</v>
      </c>
      <c r="G159" s="58">
        <v>400</v>
      </c>
      <c r="H159" s="58">
        <v>60</v>
      </c>
      <c r="I159" s="58">
        <v>1.1000000000000001</v>
      </c>
      <c r="J159" s="58">
        <v>2</v>
      </c>
      <c r="K159" s="58">
        <v>1</v>
      </c>
      <c r="L159" s="58">
        <v>400</v>
      </c>
      <c r="M159" s="58" t="s">
        <v>1476</v>
      </c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</row>
    <row r="160" spans="1:25" ht="14.25" customHeight="1">
      <c r="A160" s="59" t="s">
        <v>3195</v>
      </c>
      <c r="B160" s="58" t="s">
        <v>1750</v>
      </c>
      <c r="C160" s="58" t="s">
        <v>3</v>
      </c>
      <c r="D160" s="58" t="s">
        <v>155</v>
      </c>
      <c r="E160" s="58" t="s">
        <v>133</v>
      </c>
      <c r="F160" s="58">
        <v>2</v>
      </c>
      <c r="G160" s="58">
        <v>600</v>
      </c>
      <c r="H160" s="58">
        <v>60</v>
      </c>
      <c r="I160" s="58">
        <v>1.1000000000000001</v>
      </c>
      <c r="J160" s="58">
        <v>2</v>
      </c>
      <c r="K160" s="58">
        <v>1</v>
      </c>
      <c r="L160" s="58">
        <v>600</v>
      </c>
      <c r="M160" s="58" t="s">
        <v>1476</v>
      </c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</row>
    <row r="161" spans="1:25" ht="14.25" customHeight="1">
      <c r="A161" s="59" t="s">
        <v>3196</v>
      </c>
      <c r="B161" s="58" t="s">
        <v>1750</v>
      </c>
      <c r="C161" s="58" t="s">
        <v>3</v>
      </c>
      <c r="D161" s="58" t="s">
        <v>155</v>
      </c>
      <c r="E161" s="58" t="s">
        <v>133</v>
      </c>
      <c r="F161" s="58">
        <v>2</v>
      </c>
      <c r="G161" s="58">
        <v>800</v>
      </c>
      <c r="H161" s="58">
        <v>60</v>
      </c>
      <c r="I161" s="58">
        <v>1.1000000000000001</v>
      </c>
      <c r="J161" s="58">
        <v>2</v>
      </c>
      <c r="K161" s="58">
        <v>1</v>
      </c>
      <c r="L161" s="58">
        <v>800</v>
      </c>
      <c r="M161" s="58" t="s">
        <v>1476</v>
      </c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</row>
    <row r="162" spans="1:25" ht="14.25" customHeight="1">
      <c r="A162" s="59" t="s">
        <v>3197</v>
      </c>
      <c r="B162" s="58" t="s">
        <v>1750</v>
      </c>
      <c r="C162" s="58" t="s">
        <v>3</v>
      </c>
      <c r="D162" s="58" t="s">
        <v>155</v>
      </c>
      <c r="E162" s="58" t="s">
        <v>133</v>
      </c>
      <c r="F162" s="58">
        <v>2</v>
      </c>
      <c r="G162" s="58">
        <v>1000</v>
      </c>
      <c r="H162" s="58">
        <v>60</v>
      </c>
      <c r="I162" s="58">
        <v>1.1000000000000001</v>
      </c>
      <c r="J162" s="58">
        <v>2</v>
      </c>
      <c r="K162" s="58">
        <v>1</v>
      </c>
      <c r="L162" s="58">
        <v>1000</v>
      </c>
      <c r="M162" s="58" t="s">
        <v>1476</v>
      </c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</row>
    <row r="163" spans="1:25" ht="14.25" customHeight="1">
      <c r="A163" s="59" t="s">
        <v>3198</v>
      </c>
      <c r="B163" s="58" t="s">
        <v>2059</v>
      </c>
      <c r="C163" s="58" t="s">
        <v>3</v>
      </c>
      <c r="D163" s="58" t="s">
        <v>155</v>
      </c>
      <c r="E163" s="58" t="s">
        <v>155</v>
      </c>
      <c r="F163" s="58">
        <v>2</v>
      </c>
      <c r="G163" s="58">
        <v>50</v>
      </c>
      <c r="H163" s="58">
        <v>70</v>
      </c>
      <c r="I163" s="58">
        <v>1.1000000000000001</v>
      </c>
      <c r="J163" s="58">
        <v>2</v>
      </c>
      <c r="K163" s="58">
        <v>1</v>
      </c>
      <c r="L163" s="58">
        <v>50</v>
      </c>
      <c r="M163" s="58" t="s">
        <v>1476</v>
      </c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</row>
    <row r="164" spans="1:25" ht="14.25" customHeight="1">
      <c r="A164" s="59" t="s">
        <v>3199</v>
      </c>
      <c r="B164" s="58" t="s">
        <v>2059</v>
      </c>
      <c r="C164" s="58" t="s">
        <v>3</v>
      </c>
      <c r="D164" s="58" t="s">
        <v>155</v>
      </c>
      <c r="E164" s="58" t="s">
        <v>155</v>
      </c>
      <c r="F164" s="58">
        <v>2</v>
      </c>
      <c r="G164" s="58">
        <v>100</v>
      </c>
      <c r="H164" s="58">
        <v>70</v>
      </c>
      <c r="I164" s="58">
        <v>1.1000000000000001</v>
      </c>
      <c r="J164" s="58">
        <v>2</v>
      </c>
      <c r="K164" s="58">
        <v>1</v>
      </c>
      <c r="L164" s="58">
        <v>100</v>
      </c>
      <c r="M164" s="58" t="s">
        <v>1476</v>
      </c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</row>
    <row r="165" spans="1:25" ht="14.25" customHeight="1">
      <c r="A165" s="59" t="s">
        <v>3200</v>
      </c>
      <c r="B165" s="58" t="s">
        <v>2059</v>
      </c>
      <c r="C165" s="58" t="s">
        <v>3</v>
      </c>
      <c r="D165" s="58" t="s">
        <v>155</v>
      </c>
      <c r="E165" s="58" t="s">
        <v>155</v>
      </c>
      <c r="F165" s="58">
        <v>2</v>
      </c>
      <c r="G165" s="58">
        <v>200</v>
      </c>
      <c r="H165" s="58">
        <v>70</v>
      </c>
      <c r="I165" s="58">
        <v>1.1000000000000001</v>
      </c>
      <c r="J165" s="58">
        <v>2</v>
      </c>
      <c r="K165" s="58">
        <v>1</v>
      </c>
      <c r="L165" s="58">
        <v>200</v>
      </c>
      <c r="M165" s="58" t="s">
        <v>1476</v>
      </c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</row>
    <row r="166" spans="1:25" ht="14.25" customHeight="1">
      <c r="A166" s="59" t="s">
        <v>3201</v>
      </c>
      <c r="B166" s="58" t="s">
        <v>2059</v>
      </c>
      <c r="C166" s="58" t="s">
        <v>3</v>
      </c>
      <c r="D166" s="58" t="s">
        <v>155</v>
      </c>
      <c r="E166" s="58" t="s">
        <v>155</v>
      </c>
      <c r="F166" s="58">
        <v>2</v>
      </c>
      <c r="G166" s="58">
        <v>400</v>
      </c>
      <c r="H166" s="58">
        <v>70</v>
      </c>
      <c r="I166" s="58">
        <v>1.1000000000000001</v>
      </c>
      <c r="J166" s="58">
        <v>2</v>
      </c>
      <c r="K166" s="58">
        <v>1</v>
      </c>
      <c r="L166" s="58">
        <v>400</v>
      </c>
      <c r="M166" s="58" t="s">
        <v>1476</v>
      </c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</row>
    <row r="167" spans="1:25" ht="14.25" customHeight="1">
      <c r="A167" s="59" t="s">
        <v>3202</v>
      </c>
      <c r="B167" s="58" t="s">
        <v>2059</v>
      </c>
      <c r="C167" s="58" t="s">
        <v>3</v>
      </c>
      <c r="D167" s="58" t="s">
        <v>155</v>
      </c>
      <c r="E167" s="58" t="s">
        <v>155</v>
      </c>
      <c r="F167" s="58">
        <v>2</v>
      </c>
      <c r="G167" s="58">
        <v>600</v>
      </c>
      <c r="H167" s="58">
        <v>70</v>
      </c>
      <c r="I167" s="58">
        <v>1.1000000000000001</v>
      </c>
      <c r="J167" s="58">
        <v>2</v>
      </c>
      <c r="K167" s="58">
        <v>1</v>
      </c>
      <c r="L167" s="58">
        <v>600</v>
      </c>
      <c r="M167" s="58" t="s">
        <v>1476</v>
      </c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</row>
    <row r="168" spans="1:25" ht="14.25" customHeight="1">
      <c r="A168" s="59" t="s">
        <v>3203</v>
      </c>
      <c r="B168" s="58" t="s">
        <v>2059</v>
      </c>
      <c r="C168" s="58" t="s">
        <v>3</v>
      </c>
      <c r="D168" s="58" t="s">
        <v>155</v>
      </c>
      <c r="E168" s="58" t="s">
        <v>155</v>
      </c>
      <c r="F168" s="58">
        <v>2</v>
      </c>
      <c r="G168" s="58">
        <v>800</v>
      </c>
      <c r="H168" s="58">
        <v>70</v>
      </c>
      <c r="I168" s="58">
        <v>1.1000000000000001</v>
      </c>
      <c r="J168" s="58">
        <v>2</v>
      </c>
      <c r="K168" s="58">
        <v>1</v>
      </c>
      <c r="L168" s="58">
        <v>800</v>
      </c>
      <c r="M168" s="58" t="s">
        <v>1476</v>
      </c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</row>
    <row r="169" spans="1:25" ht="14.25" customHeight="1">
      <c r="A169" s="59" t="s">
        <v>3204</v>
      </c>
      <c r="B169" s="58" t="s">
        <v>2059</v>
      </c>
      <c r="C169" s="58" t="s">
        <v>3</v>
      </c>
      <c r="D169" s="58" t="s">
        <v>155</v>
      </c>
      <c r="E169" s="58" t="s">
        <v>155</v>
      </c>
      <c r="F169" s="58">
        <v>2</v>
      </c>
      <c r="G169" s="58">
        <v>1000</v>
      </c>
      <c r="H169" s="58">
        <v>70</v>
      </c>
      <c r="I169" s="58">
        <v>1.1000000000000001</v>
      </c>
      <c r="J169" s="58">
        <v>2</v>
      </c>
      <c r="K169" s="58">
        <v>1</v>
      </c>
      <c r="L169" s="58">
        <v>1000</v>
      </c>
      <c r="M169" s="58" t="s">
        <v>1476</v>
      </c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</row>
    <row r="170" spans="1:25" ht="14.25" customHeight="1">
      <c r="A170" s="59" t="s">
        <v>3205</v>
      </c>
      <c r="B170" s="58" t="s">
        <v>2059</v>
      </c>
      <c r="C170" s="58" t="s">
        <v>3</v>
      </c>
      <c r="D170" s="58" t="s">
        <v>155</v>
      </c>
      <c r="E170" s="58" t="s">
        <v>133</v>
      </c>
      <c r="F170" s="58">
        <v>2</v>
      </c>
      <c r="G170" s="58">
        <v>1000</v>
      </c>
      <c r="H170" s="58">
        <v>70</v>
      </c>
      <c r="I170" s="58">
        <v>1.1000000000000001</v>
      </c>
      <c r="J170" s="58">
        <v>2</v>
      </c>
      <c r="K170" s="58">
        <v>1</v>
      </c>
      <c r="L170" s="58">
        <v>1000</v>
      </c>
      <c r="M170" s="58" t="s">
        <v>1476</v>
      </c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</row>
    <row r="171" spans="1:25" ht="14.25" customHeight="1">
      <c r="A171" s="59" t="s">
        <v>3206</v>
      </c>
      <c r="B171" s="58" t="s">
        <v>2117</v>
      </c>
      <c r="C171" s="58" t="s">
        <v>3</v>
      </c>
      <c r="D171" s="58" t="s">
        <v>155</v>
      </c>
      <c r="E171" s="58" t="s">
        <v>155</v>
      </c>
      <c r="F171" s="58">
        <v>3</v>
      </c>
      <c r="G171" s="58">
        <v>200</v>
      </c>
      <c r="H171" s="58">
        <v>150</v>
      </c>
      <c r="I171" s="58">
        <v>1.2</v>
      </c>
      <c r="J171" s="58">
        <v>3</v>
      </c>
      <c r="K171" s="58">
        <v>1</v>
      </c>
      <c r="L171" s="58">
        <v>200</v>
      </c>
      <c r="M171" s="58" t="s">
        <v>1476</v>
      </c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</row>
    <row r="172" spans="1:25" ht="14.25" customHeight="1">
      <c r="A172" s="59" t="s">
        <v>3207</v>
      </c>
      <c r="B172" s="58" t="s">
        <v>2117</v>
      </c>
      <c r="C172" s="58" t="s">
        <v>3</v>
      </c>
      <c r="D172" s="58" t="s">
        <v>155</v>
      </c>
      <c r="E172" s="58" t="s">
        <v>155</v>
      </c>
      <c r="F172" s="58">
        <v>3</v>
      </c>
      <c r="G172" s="58">
        <v>400</v>
      </c>
      <c r="H172" s="58">
        <v>150</v>
      </c>
      <c r="I172" s="58">
        <v>1.2</v>
      </c>
      <c r="J172" s="58">
        <v>3</v>
      </c>
      <c r="K172" s="58">
        <v>1</v>
      </c>
      <c r="L172" s="58">
        <v>400</v>
      </c>
      <c r="M172" s="58" t="s">
        <v>1476</v>
      </c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</row>
    <row r="173" spans="1:25" ht="14.25" customHeight="1">
      <c r="A173" s="59" t="s">
        <v>3208</v>
      </c>
      <c r="B173" s="58" t="s">
        <v>2117</v>
      </c>
      <c r="C173" s="58" t="s">
        <v>3</v>
      </c>
      <c r="D173" s="58" t="s">
        <v>155</v>
      </c>
      <c r="E173" s="58" t="s">
        <v>155</v>
      </c>
      <c r="F173" s="58">
        <v>3</v>
      </c>
      <c r="G173" s="58">
        <v>600</v>
      </c>
      <c r="H173" s="58">
        <v>150</v>
      </c>
      <c r="I173" s="58">
        <v>1.2</v>
      </c>
      <c r="J173" s="58">
        <v>3</v>
      </c>
      <c r="K173" s="58">
        <v>1</v>
      </c>
      <c r="L173" s="58">
        <v>600</v>
      </c>
      <c r="M173" s="58" t="s">
        <v>1476</v>
      </c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</row>
    <row r="174" spans="1:25" ht="14.25" customHeight="1">
      <c r="A174" s="59" t="s">
        <v>3209</v>
      </c>
      <c r="B174" s="58" t="s">
        <v>2117</v>
      </c>
      <c r="C174" s="58" t="s">
        <v>3</v>
      </c>
      <c r="D174" s="58" t="s">
        <v>155</v>
      </c>
      <c r="E174" s="58" t="s">
        <v>155</v>
      </c>
      <c r="F174" s="58">
        <v>3</v>
      </c>
      <c r="G174" s="58">
        <v>1000</v>
      </c>
      <c r="H174" s="58">
        <v>150</v>
      </c>
      <c r="I174" s="58">
        <v>1.2</v>
      </c>
      <c r="J174" s="58">
        <v>3</v>
      </c>
      <c r="K174" s="58">
        <v>1</v>
      </c>
      <c r="L174" s="58">
        <v>1000</v>
      </c>
      <c r="M174" s="58" t="s">
        <v>1476</v>
      </c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</row>
    <row r="175" spans="1:25" ht="14.25" customHeight="1">
      <c r="A175" s="59" t="s">
        <v>3210</v>
      </c>
      <c r="B175" s="58" t="s">
        <v>1750</v>
      </c>
      <c r="C175" s="58" t="s">
        <v>3</v>
      </c>
      <c r="D175" s="58" t="s">
        <v>155</v>
      </c>
      <c r="E175" s="58" t="s">
        <v>155</v>
      </c>
      <c r="F175" s="58">
        <v>3</v>
      </c>
      <c r="G175" s="58">
        <v>200</v>
      </c>
      <c r="H175" s="58">
        <v>200</v>
      </c>
      <c r="I175" s="58">
        <v>1.1000000000000001</v>
      </c>
      <c r="J175" s="58">
        <v>3</v>
      </c>
      <c r="K175" s="58">
        <v>1</v>
      </c>
      <c r="L175" s="58">
        <v>200</v>
      </c>
      <c r="M175" s="58" t="s">
        <v>1476</v>
      </c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</row>
    <row r="176" spans="1:25" ht="14.25" customHeight="1">
      <c r="A176" s="59" t="s">
        <v>3211</v>
      </c>
      <c r="B176" s="58" t="s">
        <v>1750</v>
      </c>
      <c r="C176" s="58" t="s">
        <v>3</v>
      </c>
      <c r="D176" s="58" t="s">
        <v>155</v>
      </c>
      <c r="E176" s="58" t="s">
        <v>155</v>
      </c>
      <c r="F176" s="58">
        <v>3</v>
      </c>
      <c r="G176" s="58">
        <v>400</v>
      </c>
      <c r="H176" s="58">
        <v>200</v>
      </c>
      <c r="I176" s="58">
        <v>1.1000000000000001</v>
      </c>
      <c r="J176" s="58">
        <v>3</v>
      </c>
      <c r="K176" s="58">
        <v>1</v>
      </c>
      <c r="L176" s="58">
        <v>400</v>
      </c>
      <c r="M176" s="58" t="s">
        <v>1476</v>
      </c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</row>
    <row r="177" spans="1:25" ht="14.25" customHeight="1">
      <c r="A177" s="59" t="s">
        <v>3212</v>
      </c>
      <c r="B177" s="58" t="s">
        <v>1750</v>
      </c>
      <c r="C177" s="58" t="s">
        <v>3</v>
      </c>
      <c r="D177" s="58" t="s">
        <v>155</v>
      </c>
      <c r="E177" s="58" t="s">
        <v>155</v>
      </c>
      <c r="F177" s="58">
        <v>3</v>
      </c>
      <c r="G177" s="58">
        <v>600</v>
      </c>
      <c r="H177" s="58">
        <v>200</v>
      </c>
      <c r="I177" s="58">
        <v>1.1000000000000001</v>
      </c>
      <c r="J177" s="58">
        <v>3</v>
      </c>
      <c r="K177" s="58">
        <v>1</v>
      </c>
      <c r="L177" s="58">
        <v>600</v>
      </c>
      <c r="M177" s="58" t="s">
        <v>1476</v>
      </c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</row>
    <row r="178" spans="1:25" ht="14.25" customHeight="1">
      <c r="A178" s="59" t="s">
        <v>3213</v>
      </c>
      <c r="B178" s="58" t="s">
        <v>1750</v>
      </c>
      <c r="C178" s="58" t="s">
        <v>3</v>
      </c>
      <c r="D178" s="58" t="s">
        <v>155</v>
      </c>
      <c r="E178" s="58" t="s">
        <v>155</v>
      </c>
      <c r="F178" s="58">
        <v>3</v>
      </c>
      <c r="G178" s="58">
        <v>800</v>
      </c>
      <c r="H178" s="58">
        <v>200</v>
      </c>
      <c r="I178" s="58">
        <v>1.1000000000000001</v>
      </c>
      <c r="J178" s="58">
        <v>3</v>
      </c>
      <c r="K178" s="58">
        <v>1</v>
      </c>
      <c r="L178" s="58">
        <v>800</v>
      </c>
      <c r="M178" s="58" t="s">
        <v>1476</v>
      </c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</row>
    <row r="179" spans="1:25" ht="14.25" customHeight="1">
      <c r="A179" s="59" t="s">
        <v>3214</v>
      </c>
      <c r="B179" s="58" t="s">
        <v>1750</v>
      </c>
      <c r="C179" s="58" t="s">
        <v>3</v>
      </c>
      <c r="D179" s="58" t="s">
        <v>155</v>
      </c>
      <c r="E179" s="58" t="s">
        <v>155</v>
      </c>
      <c r="F179" s="58">
        <v>3</v>
      </c>
      <c r="G179" s="58">
        <v>1000</v>
      </c>
      <c r="H179" s="58">
        <v>200</v>
      </c>
      <c r="I179" s="58">
        <v>1.1000000000000001</v>
      </c>
      <c r="J179" s="58">
        <v>3</v>
      </c>
      <c r="K179" s="58">
        <v>1</v>
      </c>
      <c r="L179" s="58">
        <v>1000</v>
      </c>
      <c r="M179" s="58" t="s">
        <v>1476</v>
      </c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</row>
    <row r="180" spans="1:25" ht="14.25" customHeight="1">
      <c r="A180" s="59" t="s">
        <v>3215</v>
      </c>
      <c r="B180" s="58" t="s">
        <v>1907</v>
      </c>
      <c r="C180" s="58" t="s">
        <v>3</v>
      </c>
      <c r="D180" s="58" t="s">
        <v>155</v>
      </c>
      <c r="E180" s="58" t="s">
        <v>155</v>
      </c>
      <c r="F180" s="58">
        <v>3</v>
      </c>
      <c r="G180" s="58">
        <v>50</v>
      </c>
      <c r="H180" s="58">
        <v>200</v>
      </c>
      <c r="I180" s="58">
        <v>1.2</v>
      </c>
      <c r="J180" s="58">
        <v>3</v>
      </c>
      <c r="K180" s="58">
        <v>1</v>
      </c>
      <c r="L180" s="58">
        <v>50</v>
      </c>
      <c r="M180" s="58" t="s">
        <v>1476</v>
      </c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</row>
    <row r="181" spans="1:25" ht="14.25" customHeight="1">
      <c r="A181" s="59" t="s">
        <v>3216</v>
      </c>
      <c r="B181" s="58" t="s">
        <v>1907</v>
      </c>
      <c r="C181" s="58" t="s">
        <v>3</v>
      </c>
      <c r="D181" s="58" t="s">
        <v>155</v>
      </c>
      <c r="E181" s="58" t="s">
        <v>155</v>
      </c>
      <c r="F181" s="58">
        <v>3</v>
      </c>
      <c r="G181" s="58">
        <v>100</v>
      </c>
      <c r="H181" s="58">
        <v>200</v>
      </c>
      <c r="I181" s="58">
        <v>1.2</v>
      </c>
      <c r="J181" s="58">
        <v>3</v>
      </c>
      <c r="K181" s="58">
        <v>1</v>
      </c>
      <c r="L181" s="58">
        <v>100</v>
      </c>
      <c r="M181" s="58" t="s">
        <v>1476</v>
      </c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</row>
    <row r="182" spans="1:25" ht="14.25" customHeight="1">
      <c r="A182" s="59" t="s">
        <v>3217</v>
      </c>
      <c r="B182" s="58" t="s">
        <v>1907</v>
      </c>
      <c r="C182" s="58" t="s">
        <v>3</v>
      </c>
      <c r="D182" s="58" t="s">
        <v>155</v>
      </c>
      <c r="E182" s="58" t="s">
        <v>155</v>
      </c>
      <c r="F182" s="58">
        <v>3</v>
      </c>
      <c r="G182" s="58">
        <v>200</v>
      </c>
      <c r="H182" s="58">
        <v>200</v>
      </c>
      <c r="I182" s="58">
        <v>1.2</v>
      </c>
      <c r="J182" s="58">
        <v>3</v>
      </c>
      <c r="K182" s="58">
        <v>1</v>
      </c>
      <c r="L182" s="58">
        <v>200</v>
      </c>
      <c r="M182" s="58" t="s">
        <v>1476</v>
      </c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</row>
    <row r="183" spans="1:25" ht="14.25" customHeight="1">
      <c r="A183" s="59" t="s">
        <v>3218</v>
      </c>
      <c r="B183" s="58" t="s">
        <v>1907</v>
      </c>
      <c r="C183" s="58" t="s">
        <v>3</v>
      </c>
      <c r="D183" s="58" t="s">
        <v>155</v>
      </c>
      <c r="E183" s="58" t="s">
        <v>155</v>
      </c>
      <c r="F183" s="58">
        <v>3</v>
      </c>
      <c r="G183" s="58">
        <v>400</v>
      </c>
      <c r="H183" s="58">
        <v>200</v>
      </c>
      <c r="I183" s="58">
        <v>1.2</v>
      </c>
      <c r="J183" s="58">
        <v>3</v>
      </c>
      <c r="K183" s="58">
        <v>1</v>
      </c>
      <c r="L183" s="58">
        <v>400</v>
      </c>
      <c r="M183" s="58" t="s">
        <v>1476</v>
      </c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</row>
    <row r="184" spans="1:25" ht="14.25" customHeight="1">
      <c r="A184" s="59" t="s">
        <v>3219</v>
      </c>
      <c r="B184" s="58" t="s">
        <v>1907</v>
      </c>
      <c r="C184" s="58" t="s">
        <v>3</v>
      </c>
      <c r="D184" s="58" t="s">
        <v>155</v>
      </c>
      <c r="E184" s="58" t="s">
        <v>155</v>
      </c>
      <c r="F184" s="58">
        <v>3</v>
      </c>
      <c r="G184" s="58">
        <v>600</v>
      </c>
      <c r="H184" s="58">
        <v>200</v>
      </c>
      <c r="I184" s="58">
        <v>1.2</v>
      </c>
      <c r="J184" s="58">
        <v>3</v>
      </c>
      <c r="K184" s="58">
        <v>1</v>
      </c>
      <c r="L184" s="58">
        <v>600</v>
      </c>
      <c r="M184" s="58" t="s">
        <v>1476</v>
      </c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</row>
    <row r="185" spans="1:25" ht="14.25" customHeight="1">
      <c r="A185" s="59" t="s">
        <v>3220</v>
      </c>
      <c r="B185" s="58" t="s">
        <v>1907</v>
      </c>
      <c r="C185" s="58" t="s">
        <v>3</v>
      </c>
      <c r="D185" s="58" t="s">
        <v>155</v>
      </c>
      <c r="E185" s="58" t="s">
        <v>155</v>
      </c>
      <c r="F185" s="58">
        <v>3</v>
      </c>
      <c r="G185" s="58">
        <v>800</v>
      </c>
      <c r="H185" s="58">
        <v>200</v>
      </c>
      <c r="I185" s="58">
        <v>1.2</v>
      </c>
      <c r="J185" s="58">
        <v>3</v>
      </c>
      <c r="K185" s="58">
        <v>1</v>
      </c>
      <c r="L185" s="58">
        <v>800</v>
      </c>
      <c r="M185" s="58" t="s">
        <v>1476</v>
      </c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</row>
    <row r="186" spans="1:25" ht="14.25" customHeight="1">
      <c r="A186" s="59" t="s">
        <v>3221</v>
      </c>
      <c r="B186" s="58" t="s">
        <v>1907</v>
      </c>
      <c r="C186" s="58" t="s">
        <v>3</v>
      </c>
      <c r="D186" s="58" t="s">
        <v>155</v>
      </c>
      <c r="E186" s="58" t="s">
        <v>155</v>
      </c>
      <c r="F186" s="58">
        <v>3</v>
      </c>
      <c r="G186" s="58">
        <v>1000</v>
      </c>
      <c r="H186" s="58">
        <v>200</v>
      </c>
      <c r="I186" s="58">
        <v>1.2</v>
      </c>
      <c r="J186" s="58">
        <v>3</v>
      </c>
      <c r="K186" s="58">
        <v>1</v>
      </c>
      <c r="L186" s="58">
        <v>1000</v>
      </c>
      <c r="M186" s="58" t="s">
        <v>1476</v>
      </c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</row>
    <row r="187" spans="1:25" ht="14.25" customHeight="1">
      <c r="A187" s="59" t="s">
        <v>3222</v>
      </c>
      <c r="B187" s="58" t="s">
        <v>1907</v>
      </c>
      <c r="C187" s="58" t="s">
        <v>3</v>
      </c>
      <c r="D187" s="58" t="s">
        <v>155</v>
      </c>
      <c r="E187" s="58" t="s">
        <v>133</v>
      </c>
      <c r="F187" s="58">
        <v>3</v>
      </c>
      <c r="G187" s="58">
        <v>50</v>
      </c>
      <c r="H187" s="58">
        <v>200</v>
      </c>
      <c r="I187" s="58">
        <v>1.2</v>
      </c>
      <c r="J187" s="58">
        <v>3</v>
      </c>
      <c r="K187" s="58">
        <v>1</v>
      </c>
      <c r="L187" s="58">
        <v>50</v>
      </c>
      <c r="M187" s="58" t="s">
        <v>1476</v>
      </c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</row>
    <row r="188" spans="1:25" ht="14.25" customHeight="1">
      <c r="A188" s="59" t="s">
        <v>3223</v>
      </c>
      <c r="B188" s="58" t="s">
        <v>1907</v>
      </c>
      <c r="C188" s="58" t="s">
        <v>3</v>
      </c>
      <c r="D188" s="58" t="s">
        <v>155</v>
      </c>
      <c r="E188" s="58" t="s">
        <v>133</v>
      </c>
      <c r="F188" s="58">
        <v>3</v>
      </c>
      <c r="G188" s="58">
        <v>100</v>
      </c>
      <c r="H188" s="58">
        <v>200</v>
      </c>
      <c r="I188" s="58">
        <v>1.2</v>
      </c>
      <c r="J188" s="58">
        <v>3</v>
      </c>
      <c r="K188" s="58">
        <v>1</v>
      </c>
      <c r="L188" s="58">
        <v>100</v>
      </c>
      <c r="M188" s="58" t="s">
        <v>1476</v>
      </c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</row>
    <row r="189" spans="1:25" ht="14.25" customHeight="1">
      <c r="A189" s="59" t="s">
        <v>3224</v>
      </c>
      <c r="B189" s="58" t="s">
        <v>1907</v>
      </c>
      <c r="C189" s="58" t="s">
        <v>3</v>
      </c>
      <c r="D189" s="58" t="s">
        <v>155</v>
      </c>
      <c r="E189" s="58" t="s">
        <v>133</v>
      </c>
      <c r="F189" s="58">
        <v>3</v>
      </c>
      <c r="G189" s="58">
        <v>200</v>
      </c>
      <c r="H189" s="58">
        <v>200</v>
      </c>
      <c r="I189" s="58">
        <v>1.2</v>
      </c>
      <c r="J189" s="58">
        <v>3</v>
      </c>
      <c r="K189" s="58">
        <v>1</v>
      </c>
      <c r="L189" s="58">
        <v>200</v>
      </c>
      <c r="M189" s="58" t="s">
        <v>1476</v>
      </c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</row>
    <row r="190" spans="1:25" ht="14.25" customHeight="1">
      <c r="A190" s="59" t="s">
        <v>3225</v>
      </c>
      <c r="B190" s="58" t="s">
        <v>1907</v>
      </c>
      <c r="C190" s="58" t="s">
        <v>3</v>
      </c>
      <c r="D190" s="58" t="s">
        <v>155</v>
      </c>
      <c r="E190" s="58" t="s">
        <v>133</v>
      </c>
      <c r="F190" s="58">
        <v>3</v>
      </c>
      <c r="G190" s="58">
        <v>400</v>
      </c>
      <c r="H190" s="58">
        <v>200</v>
      </c>
      <c r="I190" s="58">
        <v>1.2</v>
      </c>
      <c r="J190" s="58">
        <v>3</v>
      </c>
      <c r="K190" s="58">
        <v>1</v>
      </c>
      <c r="L190" s="58">
        <v>400</v>
      </c>
      <c r="M190" s="58" t="s">
        <v>1476</v>
      </c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</row>
    <row r="191" spans="1:25" ht="14.25" customHeight="1">
      <c r="A191" s="59" t="s">
        <v>3226</v>
      </c>
      <c r="B191" s="58" t="s">
        <v>1907</v>
      </c>
      <c r="C191" s="58" t="s">
        <v>3</v>
      </c>
      <c r="D191" s="58" t="s">
        <v>155</v>
      </c>
      <c r="E191" s="58" t="s">
        <v>133</v>
      </c>
      <c r="F191" s="58">
        <v>3</v>
      </c>
      <c r="G191" s="58">
        <v>600</v>
      </c>
      <c r="H191" s="58">
        <v>200</v>
      </c>
      <c r="I191" s="58">
        <v>1.2</v>
      </c>
      <c r="J191" s="58">
        <v>3</v>
      </c>
      <c r="K191" s="58">
        <v>1</v>
      </c>
      <c r="L191" s="58">
        <v>600</v>
      </c>
      <c r="M191" s="58" t="s">
        <v>1476</v>
      </c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</row>
    <row r="192" spans="1:25" ht="14.25" customHeight="1">
      <c r="A192" s="59" t="s">
        <v>3227</v>
      </c>
      <c r="B192" s="58" t="s">
        <v>1907</v>
      </c>
      <c r="C192" s="58" t="s">
        <v>3</v>
      </c>
      <c r="D192" s="58" t="s">
        <v>155</v>
      </c>
      <c r="E192" s="58" t="s">
        <v>133</v>
      </c>
      <c r="F192" s="58">
        <v>3</v>
      </c>
      <c r="G192" s="58">
        <v>800</v>
      </c>
      <c r="H192" s="58">
        <v>200</v>
      </c>
      <c r="I192" s="58">
        <v>1.2</v>
      </c>
      <c r="J192" s="58">
        <v>3</v>
      </c>
      <c r="K192" s="58">
        <v>1</v>
      </c>
      <c r="L192" s="58">
        <v>800</v>
      </c>
      <c r="M192" s="58" t="s">
        <v>1476</v>
      </c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</row>
    <row r="193" spans="1:25" ht="14.25" customHeight="1">
      <c r="A193" s="59" t="s">
        <v>3228</v>
      </c>
      <c r="B193" s="58" t="s">
        <v>1907</v>
      </c>
      <c r="C193" s="58" t="s">
        <v>3</v>
      </c>
      <c r="D193" s="58" t="s">
        <v>155</v>
      </c>
      <c r="E193" s="58" t="s">
        <v>133</v>
      </c>
      <c r="F193" s="58">
        <v>3</v>
      </c>
      <c r="G193" s="58">
        <v>1000</v>
      </c>
      <c r="H193" s="58">
        <v>200</v>
      </c>
      <c r="I193" s="58">
        <v>1.2</v>
      </c>
      <c r="J193" s="58">
        <v>3</v>
      </c>
      <c r="K193" s="58">
        <v>1</v>
      </c>
      <c r="L193" s="58">
        <v>1000</v>
      </c>
      <c r="M193" s="58" t="s">
        <v>1476</v>
      </c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</row>
    <row r="194" spans="1:25" ht="14.25" customHeight="1">
      <c r="A194" s="59" t="s">
        <v>3229</v>
      </c>
      <c r="B194" s="58" t="s">
        <v>1907</v>
      </c>
      <c r="C194" s="58" t="s">
        <v>3</v>
      </c>
      <c r="D194" s="58" t="s">
        <v>155</v>
      </c>
      <c r="E194" s="58" t="s">
        <v>155</v>
      </c>
      <c r="F194" s="58">
        <v>5</v>
      </c>
      <c r="G194" s="58">
        <v>50</v>
      </c>
      <c r="H194" s="58">
        <v>275</v>
      </c>
      <c r="I194" s="58">
        <v>1.1000000000000001</v>
      </c>
      <c r="J194" s="58">
        <v>5</v>
      </c>
      <c r="K194" s="58">
        <v>10</v>
      </c>
      <c r="L194" s="58">
        <v>50</v>
      </c>
      <c r="M194" s="58" t="s">
        <v>1476</v>
      </c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</row>
    <row r="195" spans="1:25" ht="14.25" customHeight="1">
      <c r="A195" s="59" t="s">
        <v>3230</v>
      </c>
      <c r="B195" s="58" t="s">
        <v>1907</v>
      </c>
      <c r="C195" s="58" t="s">
        <v>3</v>
      </c>
      <c r="D195" s="58" t="s">
        <v>155</v>
      </c>
      <c r="E195" s="58" t="s">
        <v>155</v>
      </c>
      <c r="F195" s="58">
        <v>5</v>
      </c>
      <c r="G195" s="58">
        <v>100</v>
      </c>
      <c r="H195" s="58">
        <v>275</v>
      </c>
      <c r="I195" s="58">
        <v>1.1000000000000001</v>
      </c>
      <c r="J195" s="58">
        <v>5</v>
      </c>
      <c r="K195" s="58">
        <v>10</v>
      </c>
      <c r="L195" s="58">
        <v>100</v>
      </c>
      <c r="M195" s="58" t="s">
        <v>1476</v>
      </c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</row>
    <row r="196" spans="1:25" ht="14.25" customHeight="1">
      <c r="A196" s="59" t="s">
        <v>3231</v>
      </c>
      <c r="B196" s="58" t="s">
        <v>1907</v>
      </c>
      <c r="C196" s="58" t="s">
        <v>3</v>
      </c>
      <c r="D196" s="58" t="s">
        <v>155</v>
      </c>
      <c r="E196" s="58" t="s">
        <v>155</v>
      </c>
      <c r="F196" s="58">
        <v>5</v>
      </c>
      <c r="G196" s="58">
        <v>200</v>
      </c>
      <c r="H196" s="58">
        <v>275</v>
      </c>
      <c r="I196" s="58">
        <v>1.1000000000000001</v>
      </c>
      <c r="J196" s="58">
        <v>5</v>
      </c>
      <c r="K196" s="58">
        <v>10</v>
      </c>
      <c r="L196" s="58">
        <v>200</v>
      </c>
      <c r="M196" s="58" t="s">
        <v>1476</v>
      </c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</row>
    <row r="197" spans="1:25" ht="14.25" customHeight="1">
      <c r="A197" s="59" t="s">
        <v>3232</v>
      </c>
      <c r="B197" s="58" t="s">
        <v>1907</v>
      </c>
      <c r="C197" s="58" t="s">
        <v>3</v>
      </c>
      <c r="D197" s="58" t="s">
        <v>155</v>
      </c>
      <c r="E197" s="58" t="s">
        <v>155</v>
      </c>
      <c r="F197" s="58">
        <v>5</v>
      </c>
      <c r="G197" s="58">
        <v>400</v>
      </c>
      <c r="H197" s="58">
        <v>275</v>
      </c>
      <c r="I197" s="58">
        <v>1.1000000000000001</v>
      </c>
      <c r="J197" s="58">
        <v>5</v>
      </c>
      <c r="K197" s="58">
        <v>10</v>
      </c>
      <c r="L197" s="58">
        <v>400</v>
      </c>
      <c r="M197" s="58" t="s">
        <v>1476</v>
      </c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</row>
    <row r="198" spans="1:25" ht="14.25" customHeight="1">
      <c r="A198" s="59" t="s">
        <v>3233</v>
      </c>
      <c r="B198" s="58" t="s">
        <v>1907</v>
      </c>
      <c r="C198" s="58" t="s">
        <v>3</v>
      </c>
      <c r="D198" s="58" t="s">
        <v>155</v>
      </c>
      <c r="E198" s="58" t="s">
        <v>155</v>
      </c>
      <c r="F198" s="58">
        <v>5</v>
      </c>
      <c r="G198" s="58">
        <v>600</v>
      </c>
      <c r="H198" s="58">
        <v>275</v>
      </c>
      <c r="I198" s="58">
        <v>1.1000000000000001</v>
      </c>
      <c r="J198" s="58">
        <v>5</v>
      </c>
      <c r="K198" s="58">
        <v>10</v>
      </c>
      <c r="L198" s="58">
        <v>600</v>
      </c>
      <c r="M198" s="58" t="s">
        <v>1476</v>
      </c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</row>
    <row r="199" spans="1:25" ht="14.25" customHeight="1">
      <c r="A199" s="59" t="s">
        <v>3234</v>
      </c>
      <c r="B199" s="58" t="s">
        <v>1907</v>
      </c>
      <c r="C199" s="58" t="s">
        <v>3</v>
      </c>
      <c r="D199" s="58" t="s">
        <v>155</v>
      </c>
      <c r="E199" s="58" t="s">
        <v>155</v>
      </c>
      <c r="F199" s="58">
        <v>5</v>
      </c>
      <c r="G199" s="58">
        <v>800</v>
      </c>
      <c r="H199" s="58">
        <v>275</v>
      </c>
      <c r="I199" s="58">
        <v>1.1000000000000001</v>
      </c>
      <c r="J199" s="58">
        <v>5</v>
      </c>
      <c r="K199" s="58">
        <v>10</v>
      </c>
      <c r="L199" s="58">
        <v>800</v>
      </c>
      <c r="M199" s="58" t="s">
        <v>1476</v>
      </c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</row>
    <row r="200" spans="1:25" ht="14.25" customHeight="1">
      <c r="A200" s="59" t="s">
        <v>3235</v>
      </c>
      <c r="B200" s="58" t="s">
        <v>1907</v>
      </c>
      <c r="C200" s="58" t="s">
        <v>3</v>
      </c>
      <c r="D200" s="58" t="s">
        <v>155</v>
      </c>
      <c r="E200" s="58" t="s">
        <v>155</v>
      </c>
      <c r="F200" s="58">
        <v>5</v>
      </c>
      <c r="G200" s="58">
        <v>1000</v>
      </c>
      <c r="H200" s="58">
        <v>275</v>
      </c>
      <c r="I200" s="58">
        <v>1.1000000000000001</v>
      </c>
      <c r="J200" s="58">
        <v>5</v>
      </c>
      <c r="K200" s="58">
        <v>10</v>
      </c>
      <c r="L200" s="58">
        <v>1000</v>
      </c>
      <c r="M200" s="58" t="s">
        <v>1476</v>
      </c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</row>
    <row r="201" spans="1:25" ht="14.25" customHeight="1">
      <c r="A201" s="59" t="s">
        <v>3236</v>
      </c>
      <c r="B201" s="58" t="s">
        <v>1907</v>
      </c>
      <c r="C201" s="58" t="s">
        <v>3</v>
      </c>
      <c r="D201" s="58" t="s">
        <v>155</v>
      </c>
      <c r="E201" s="58" t="s">
        <v>133</v>
      </c>
      <c r="F201" s="58">
        <v>5</v>
      </c>
      <c r="G201" s="58">
        <v>50</v>
      </c>
      <c r="H201" s="58">
        <v>275</v>
      </c>
      <c r="I201" s="58">
        <v>1.1000000000000001</v>
      </c>
      <c r="J201" s="58">
        <v>5</v>
      </c>
      <c r="K201" s="58">
        <v>10</v>
      </c>
      <c r="L201" s="58">
        <v>50</v>
      </c>
      <c r="M201" s="58" t="s">
        <v>1476</v>
      </c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</row>
    <row r="202" spans="1:25" ht="14.25" customHeight="1">
      <c r="A202" s="59" t="s">
        <v>3237</v>
      </c>
      <c r="B202" s="58" t="s">
        <v>1907</v>
      </c>
      <c r="C202" s="58" t="s">
        <v>3</v>
      </c>
      <c r="D202" s="58" t="s">
        <v>155</v>
      </c>
      <c r="E202" s="58" t="s">
        <v>133</v>
      </c>
      <c r="F202" s="58">
        <v>5</v>
      </c>
      <c r="G202" s="58">
        <v>100</v>
      </c>
      <c r="H202" s="58">
        <v>275</v>
      </c>
      <c r="I202" s="58">
        <v>1.1000000000000001</v>
      </c>
      <c r="J202" s="58">
        <v>5</v>
      </c>
      <c r="K202" s="58">
        <v>10</v>
      </c>
      <c r="L202" s="58">
        <v>100</v>
      </c>
      <c r="M202" s="58" t="s">
        <v>1476</v>
      </c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</row>
    <row r="203" spans="1:25" ht="14.25" customHeight="1">
      <c r="A203" s="59" t="s">
        <v>3238</v>
      </c>
      <c r="B203" s="58" t="s">
        <v>1907</v>
      </c>
      <c r="C203" s="58" t="s">
        <v>3</v>
      </c>
      <c r="D203" s="58" t="s">
        <v>155</v>
      </c>
      <c r="E203" s="58" t="s">
        <v>133</v>
      </c>
      <c r="F203" s="58">
        <v>5</v>
      </c>
      <c r="G203" s="58">
        <v>200</v>
      </c>
      <c r="H203" s="58">
        <v>275</v>
      </c>
      <c r="I203" s="58">
        <v>1.1000000000000001</v>
      </c>
      <c r="J203" s="58">
        <v>5</v>
      </c>
      <c r="K203" s="58">
        <v>10</v>
      </c>
      <c r="L203" s="58">
        <v>200</v>
      </c>
      <c r="M203" s="58" t="s">
        <v>1476</v>
      </c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</row>
    <row r="204" spans="1:25" ht="14.25" customHeight="1">
      <c r="A204" s="59" t="s">
        <v>3239</v>
      </c>
      <c r="B204" s="58" t="s">
        <v>1907</v>
      </c>
      <c r="C204" s="58" t="s">
        <v>3</v>
      </c>
      <c r="D204" s="58" t="s">
        <v>155</v>
      </c>
      <c r="E204" s="58" t="s">
        <v>133</v>
      </c>
      <c r="F204" s="58">
        <v>5</v>
      </c>
      <c r="G204" s="58">
        <v>400</v>
      </c>
      <c r="H204" s="58">
        <v>275</v>
      </c>
      <c r="I204" s="58">
        <v>1.1000000000000001</v>
      </c>
      <c r="J204" s="58">
        <v>5</v>
      </c>
      <c r="K204" s="58">
        <v>10</v>
      </c>
      <c r="L204" s="58">
        <v>400</v>
      </c>
      <c r="M204" s="58" t="s">
        <v>1476</v>
      </c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</row>
    <row r="205" spans="1:25" ht="14.25" customHeight="1">
      <c r="A205" s="59" t="s">
        <v>3240</v>
      </c>
      <c r="B205" s="58" t="s">
        <v>1907</v>
      </c>
      <c r="C205" s="58" t="s">
        <v>3</v>
      </c>
      <c r="D205" s="58" t="s">
        <v>155</v>
      </c>
      <c r="E205" s="58" t="s">
        <v>133</v>
      </c>
      <c r="F205" s="58">
        <v>5</v>
      </c>
      <c r="G205" s="58">
        <v>600</v>
      </c>
      <c r="H205" s="58">
        <v>275</v>
      </c>
      <c r="I205" s="58">
        <v>1.1000000000000001</v>
      </c>
      <c r="J205" s="58">
        <v>5</v>
      </c>
      <c r="K205" s="58">
        <v>10</v>
      </c>
      <c r="L205" s="58">
        <v>600</v>
      </c>
      <c r="M205" s="58" t="s">
        <v>1476</v>
      </c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</row>
    <row r="206" spans="1:25" ht="14.25" customHeight="1">
      <c r="A206" s="59" t="s">
        <v>3241</v>
      </c>
      <c r="B206" s="58" t="s">
        <v>1907</v>
      </c>
      <c r="C206" s="58" t="s">
        <v>3</v>
      </c>
      <c r="D206" s="58" t="s">
        <v>155</v>
      </c>
      <c r="E206" s="58" t="s">
        <v>133</v>
      </c>
      <c r="F206" s="58">
        <v>5</v>
      </c>
      <c r="G206" s="58">
        <v>1000</v>
      </c>
      <c r="H206" s="58">
        <v>275</v>
      </c>
      <c r="I206" s="58">
        <v>1.1000000000000001</v>
      </c>
      <c r="J206" s="58">
        <v>5</v>
      </c>
      <c r="K206" s="58">
        <v>10</v>
      </c>
      <c r="L206" s="58">
        <v>1000</v>
      </c>
      <c r="M206" s="58" t="s">
        <v>1476</v>
      </c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</row>
    <row r="207" spans="1:25" ht="14.25" customHeight="1">
      <c r="A207" s="59" t="s">
        <v>3242</v>
      </c>
      <c r="B207" s="58" t="s">
        <v>2281</v>
      </c>
      <c r="C207" s="58" t="s">
        <v>3</v>
      </c>
      <c r="D207" s="58" t="s">
        <v>155</v>
      </c>
      <c r="E207" s="58" t="s">
        <v>155</v>
      </c>
      <c r="F207" s="58">
        <v>6</v>
      </c>
      <c r="G207" s="58">
        <v>50</v>
      </c>
      <c r="H207" s="58">
        <v>300</v>
      </c>
      <c r="I207" s="58">
        <v>1</v>
      </c>
      <c r="J207" s="58">
        <v>6</v>
      </c>
      <c r="K207" s="58">
        <v>1</v>
      </c>
      <c r="L207" s="58">
        <v>50</v>
      </c>
      <c r="M207" s="58" t="s">
        <v>1476</v>
      </c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</row>
    <row r="208" spans="1:25" ht="14.25" customHeight="1">
      <c r="A208" s="59" t="s">
        <v>3243</v>
      </c>
      <c r="B208" s="58" t="s">
        <v>2281</v>
      </c>
      <c r="C208" s="58" t="s">
        <v>3</v>
      </c>
      <c r="D208" s="58" t="s">
        <v>155</v>
      </c>
      <c r="E208" s="58" t="s">
        <v>155</v>
      </c>
      <c r="F208" s="58">
        <v>6</v>
      </c>
      <c r="G208" s="58">
        <v>100</v>
      </c>
      <c r="H208" s="58">
        <v>300</v>
      </c>
      <c r="I208" s="58">
        <v>1</v>
      </c>
      <c r="J208" s="58">
        <v>6</v>
      </c>
      <c r="K208" s="58">
        <v>1</v>
      </c>
      <c r="L208" s="58">
        <v>100</v>
      </c>
      <c r="M208" s="58" t="s">
        <v>1476</v>
      </c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</row>
    <row r="209" spans="1:25" ht="14.25" customHeight="1">
      <c r="A209" s="59" t="s">
        <v>3244</v>
      </c>
      <c r="B209" s="58" t="s">
        <v>2281</v>
      </c>
      <c r="C209" s="58" t="s">
        <v>3</v>
      </c>
      <c r="D209" s="58" t="s">
        <v>155</v>
      </c>
      <c r="E209" s="58" t="s">
        <v>155</v>
      </c>
      <c r="F209" s="58">
        <v>6</v>
      </c>
      <c r="G209" s="58">
        <v>200</v>
      </c>
      <c r="H209" s="58">
        <v>300</v>
      </c>
      <c r="I209" s="58">
        <v>1</v>
      </c>
      <c r="J209" s="58">
        <v>6</v>
      </c>
      <c r="K209" s="58">
        <v>1</v>
      </c>
      <c r="L209" s="58">
        <v>200</v>
      </c>
      <c r="M209" s="58" t="s">
        <v>1476</v>
      </c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</row>
    <row r="210" spans="1:25" ht="14.25" customHeight="1">
      <c r="A210" s="59" t="s">
        <v>3245</v>
      </c>
      <c r="B210" s="58" t="s">
        <v>2281</v>
      </c>
      <c r="C210" s="58" t="s">
        <v>3</v>
      </c>
      <c r="D210" s="58" t="s">
        <v>155</v>
      </c>
      <c r="E210" s="58" t="s">
        <v>155</v>
      </c>
      <c r="F210" s="58">
        <v>6</v>
      </c>
      <c r="G210" s="58">
        <v>400</v>
      </c>
      <c r="H210" s="58">
        <v>300</v>
      </c>
      <c r="I210" s="58">
        <v>1</v>
      </c>
      <c r="J210" s="58">
        <v>6</v>
      </c>
      <c r="K210" s="58">
        <v>1</v>
      </c>
      <c r="L210" s="58">
        <v>400</v>
      </c>
      <c r="M210" s="58" t="s">
        <v>1476</v>
      </c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</row>
    <row r="211" spans="1:25" ht="14.25" customHeight="1">
      <c r="A211" s="59" t="s">
        <v>3246</v>
      </c>
      <c r="B211" s="58" t="s">
        <v>2281</v>
      </c>
      <c r="C211" s="58" t="s">
        <v>3</v>
      </c>
      <c r="D211" s="58" t="s">
        <v>155</v>
      </c>
      <c r="E211" s="58" t="s">
        <v>155</v>
      </c>
      <c r="F211" s="58">
        <v>6</v>
      </c>
      <c r="G211" s="58">
        <v>600</v>
      </c>
      <c r="H211" s="58">
        <v>300</v>
      </c>
      <c r="I211" s="58">
        <v>1</v>
      </c>
      <c r="J211" s="58">
        <v>6</v>
      </c>
      <c r="K211" s="58">
        <v>1</v>
      </c>
      <c r="L211" s="58">
        <v>600</v>
      </c>
      <c r="M211" s="58" t="s">
        <v>1476</v>
      </c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</row>
    <row r="212" spans="1:25" ht="14.25" customHeight="1">
      <c r="A212" s="59" t="s">
        <v>3247</v>
      </c>
      <c r="B212" s="58" t="s">
        <v>2281</v>
      </c>
      <c r="C212" s="58" t="s">
        <v>3</v>
      </c>
      <c r="D212" s="58" t="s">
        <v>155</v>
      </c>
      <c r="E212" s="58" t="s">
        <v>155</v>
      </c>
      <c r="F212" s="58">
        <v>6</v>
      </c>
      <c r="G212" s="58">
        <v>1000</v>
      </c>
      <c r="H212" s="58">
        <v>300</v>
      </c>
      <c r="I212" s="58">
        <v>1</v>
      </c>
      <c r="J212" s="58">
        <v>6</v>
      </c>
      <c r="K212" s="58">
        <v>1</v>
      </c>
      <c r="L212" s="58">
        <v>1000</v>
      </c>
      <c r="M212" s="58" t="s">
        <v>1476</v>
      </c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</row>
    <row r="213" spans="1:25" ht="14.25" customHeight="1">
      <c r="A213" s="59" t="s">
        <v>3248</v>
      </c>
      <c r="B213" s="58" t="s">
        <v>1907</v>
      </c>
      <c r="C213" s="58" t="s">
        <v>3</v>
      </c>
      <c r="D213" s="58" t="s">
        <v>155</v>
      </c>
      <c r="E213" s="58" t="s">
        <v>155</v>
      </c>
      <c r="F213" s="58">
        <v>8</v>
      </c>
      <c r="G213" s="58">
        <v>800</v>
      </c>
      <c r="H213" s="58">
        <v>400</v>
      </c>
      <c r="I213" s="58">
        <v>0.98499999999999999</v>
      </c>
      <c r="J213" s="58">
        <v>8</v>
      </c>
      <c r="K213" s="58">
        <v>10</v>
      </c>
      <c r="L213" s="58">
        <v>800</v>
      </c>
      <c r="M213" s="58" t="s">
        <v>1476</v>
      </c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</row>
    <row r="214" spans="1:25" ht="14.25" customHeight="1">
      <c r="A214" s="59" t="s">
        <v>3249</v>
      </c>
      <c r="B214" s="58" t="s">
        <v>1907</v>
      </c>
      <c r="C214" s="58" t="s">
        <v>3</v>
      </c>
      <c r="D214" s="58" t="s">
        <v>155</v>
      </c>
      <c r="E214" s="58" t="s">
        <v>155</v>
      </c>
      <c r="F214" s="58">
        <v>8</v>
      </c>
      <c r="G214" s="58">
        <v>1000</v>
      </c>
      <c r="H214" s="58">
        <v>400</v>
      </c>
      <c r="I214" s="58">
        <v>0.98499999999999999</v>
      </c>
      <c r="J214" s="58">
        <v>8</v>
      </c>
      <c r="K214" s="58">
        <v>10</v>
      </c>
      <c r="L214" s="58">
        <v>1000</v>
      </c>
      <c r="M214" s="58" t="s">
        <v>1476</v>
      </c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</row>
    <row r="215" spans="1:25" ht="14.25" customHeight="1">
      <c r="A215" s="59" t="s">
        <v>3250</v>
      </c>
      <c r="B215" s="58" t="s">
        <v>1907</v>
      </c>
      <c r="C215" s="58" t="s">
        <v>3</v>
      </c>
      <c r="D215" s="58" t="s">
        <v>155</v>
      </c>
      <c r="E215" s="58" t="s">
        <v>133</v>
      </c>
      <c r="F215" s="58">
        <v>8</v>
      </c>
      <c r="G215" s="58">
        <v>800</v>
      </c>
      <c r="H215" s="58">
        <v>400</v>
      </c>
      <c r="I215" s="58">
        <v>0.98499999999999999</v>
      </c>
      <c r="J215" s="58">
        <v>8</v>
      </c>
      <c r="K215" s="58">
        <v>10</v>
      </c>
      <c r="L215" s="58">
        <v>800</v>
      </c>
      <c r="M215" s="58" t="s">
        <v>1476</v>
      </c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</row>
    <row r="216" spans="1:25" ht="14.25" customHeight="1">
      <c r="A216" s="59" t="s">
        <v>3251</v>
      </c>
      <c r="B216" s="58" t="s">
        <v>1907</v>
      </c>
      <c r="C216" s="58" t="s">
        <v>3</v>
      </c>
      <c r="D216" s="58" t="s">
        <v>155</v>
      </c>
      <c r="E216" s="58" t="s">
        <v>133</v>
      </c>
      <c r="F216" s="58">
        <v>8</v>
      </c>
      <c r="G216" s="58">
        <v>1000</v>
      </c>
      <c r="H216" s="58">
        <v>400</v>
      </c>
      <c r="I216" s="58">
        <v>0.98499999999999999</v>
      </c>
      <c r="J216" s="58">
        <v>8</v>
      </c>
      <c r="K216" s="58">
        <v>10</v>
      </c>
      <c r="L216" s="58">
        <v>1000</v>
      </c>
      <c r="M216" s="58" t="s">
        <v>1476</v>
      </c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</row>
    <row r="217" spans="1:25" ht="14.25" customHeight="1">
      <c r="A217" s="59" t="s">
        <v>3252</v>
      </c>
      <c r="B217" s="58" t="s">
        <v>2547</v>
      </c>
      <c r="C217" s="58" t="s">
        <v>3</v>
      </c>
      <c r="D217" s="58" t="s">
        <v>155</v>
      </c>
      <c r="E217" s="58" t="s">
        <v>155</v>
      </c>
      <c r="F217" s="58">
        <v>8</v>
      </c>
      <c r="G217" s="58">
        <v>400</v>
      </c>
      <c r="H217" s="58">
        <v>200</v>
      </c>
      <c r="I217" s="58">
        <v>1.1000000000000001</v>
      </c>
      <c r="J217" s="58">
        <v>8</v>
      </c>
      <c r="K217" s="58">
        <v>5</v>
      </c>
      <c r="L217" s="58">
        <v>400</v>
      </c>
      <c r="M217" s="58" t="s">
        <v>1476</v>
      </c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</row>
    <row r="218" spans="1:25" ht="14.25" customHeight="1">
      <c r="A218" s="59" t="s">
        <v>3253</v>
      </c>
      <c r="B218" s="58" t="s">
        <v>2547</v>
      </c>
      <c r="C218" s="58" t="s">
        <v>3</v>
      </c>
      <c r="D218" s="58" t="s">
        <v>155</v>
      </c>
      <c r="E218" s="58" t="s">
        <v>155</v>
      </c>
      <c r="F218" s="58">
        <v>8</v>
      </c>
      <c r="G218" s="58">
        <v>600</v>
      </c>
      <c r="H218" s="58">
        <v>200</v>
      </c>
      <c r="I218" s="58">
        <v>1.1000000000000001</v>
      </c>
      <c r="J218" s="58">
        <v>8</v>
      </c>
      <c r="K218" s="58">
        <v>5</v>
      </c>
      <c r="L218" s="58">
        <v>600</v>
      </c>
      <c r="M218" s="58" t="s">
        <v>1476</v>
      </c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</row>
    <row r="219" spans="1:25" ht="14.25" customHeight="1">
      <c r="A219" s="59" t="s">
        <v>3254</v>
      </c>
      <c r="B219" s="58" t="s">
        <v>2547</v>
      </c>
      <c r="C219" s="58" t="s">
        <v>3</v>
      </c>
      <c r="D219" s="58" t="s">
        <v>155</v>
      </c>
      <c r="E219" s="58" t="s">
        <v>155</v>
      </c>
      <c r="F219" s="58">
        <v>8</v>
      </c>
      <c r="G219" s="58">
        <v>800</v>
      </c>
      <c r="H219" s="58">
        <v>200</v>
      </c>
      <c r="I219" s="58">
        <v>1.1000000000000001</v>
      </c>
      <c r="J219" s="58">
        <v>8</v>
      </c>
      <c r="K219" s="58">
        <v>5</v>
      </c>
      <c r="L219" s="58">
        <v>800</v>
      </c>
      <c r="M219" s="58" t="s">
        <v>1476</v>
      </c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</row>
    <row r="220" spans="1:25" ht="14.25" customHeight="1">
      <c r="A220" s="59" t="s">
        <v>3255</v>
      </c>
      <c r="B220" s="58" t="s">
        <v>2547</v>
      </c>
      <c r="C220" s="58" t="s">
        <v>3</v>
      </c>
      <c r="D220" s="58" t="s">
        <v>155</v>
      </c>
      <c r="E220" s="58" t="s">
        <v>155</v>
      </c>
      <c r="F220" s="58">
        <v>8</v>
      </c>
      <c r="G220" s="58">
        <v>1000</v>
      </c>
      <c r="H220" s="58">
        <v>200</v>
      </c>
      <c r="I220" s="58">
        <v>1.1000000000000001</v>
      </c>
      <c r="J220" s="58">
        <v>8</v>
      </c>
      <c r="K220" s="58">
        <v>5</v>
      </c>
      <c r="L220" s="58">
        <v>1000</v>
      </c>
      <c r="M220" s="58" t="s">
        <v>1476</v>
      </c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</row>
    <row r="221" spans="1:25" ht="14.25" customHeight="1">
      <c r="A221" s="59" t="s">
        <v>3256</v>
      </c>
      <c r="B221" s="58" t="s">
        <v>2549</v>
      </c>
      <c r="C221" s="58" t="s">
        <v>3</v>
      </c>
      <c r="D221" s="58" t="s">
        <v>155</v>
      </c>
      <c r="E221" s="58" t="s">
        <v>155</v>
      </c>
      <c r="F221" s="58">
        <v>8</v>
      </c>
      <c r="G221" s="58">
        <v>400</v>
      </c>
      <c r="H221" s="58">
        <v>200</v>
      </c>
      <c r="I221" s="58">
        <v>1.1000000000000001</v>
      </c>
      <c r="J221" s="58">
        <v>8</v>
      </c>
      <c r="K221" s="58">
        <v>5</v>
      </c>
      <c r="L221" s="58">
        <v>400</v>
      </c>
      <c r="M221" s="58" t="s">
        <v>1476</v>
      </c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</row>
    <row r="222" spans="1:25" ht="14.25" customHeight="1">
      <c r="A222" s="59" t="s">
        <v>3257</v>
      </c>
      <c r="B222" s="58" t="s">
        <v>2549</v>
      </c>
      <c r="C222" s="58" t="s">
        <v>3</v>
      </c>
      <c r="D222" s="58" t="s">
        <v>155</v>
      </c>
      <c r="E222" s="58" t="s">
        <v>155</v>
      </c>
      <c r="F222" s="58">
        <v>8</v>
      </c>
      <c r="G222" s="58">
        <v>600</v>
      </c>
      <c r="H222" s="58">
        <v>200</v>
      </c>
      <c r="I222" s="58">
        <v>1.1000000000000001</v>
      </c>
      <c r="J222" s="58">
        <v>8</v>
      </c>
      <c r="K222" s="58">
        <v>5</v>
      </c>
      <c r="L222" s="58">
        <v>600</v>
      </c>
      <c r="M222" s="58" t="s">
        <v>1476</v>
      </c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</row>
    <row r="223" spans="1:25" ht="14.25" customHeight="1">
      <c r="A223" s="59" t="s">
        <v>3258</v>
      </c>
      <c r="B223" s="58" t="s">
        <v>2549</v>
      </c>
      <c r="C223" s="58" t="s">
        <v>3</v>
      </c>
      <c r="D223" s="58" t="s">
        <v>155</v>
      </c>
      <c r="E223" s="58" t="s">
        <v>155</v>
      </c>
      <c r="F223" s="58">
        <v>8</v>
      </c>
      <c r="G223" s="58">
        <v>800</v>
      </c>
      <c r="H223" s="58">
        <v>200</v>
      </c>
      <c r="I223" s="58">
        <v>1.1000000000000001</v>
      </c>
      <c r="J223" s="58">
        <v>8</v>
      </c>
      <c r="K223" s="58">
        <v>5</v>
      </c>
      <c r="L223" s="58">
        <v>800</v>
      </c>
      <c r="M223" s="58" t="s">
        <v>1476</v>
      </c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</row>
    <row r="224" spans="1:25" ht="14.25" customHeight="1">
      <c r="A224" s="59" t="s">
        <v>3259</v>
      </c>
      <c r="B224" s="58" t="s">
        <v>2549</v>
      </c>
      <c r="C224" s="58" t="s">
        <v>3</v>
      </c>
      <c r="D224" s="58" t="s">
        <v>155</v>
      </c>
      <c r="E224" s="58" t="s">
        <v>155</v>
      </c>
      <c r="F224" s="58">
        <v>8</v>
      </c>
      <c r="G224" s="58">
        <v>1000</v>
      </c>
      <c r="H224" s="58">
        <v>200</v>
      </c>
      <c r="I224" s="58">
        <v>1.1000000000000001</v>
      </c>
      <c r="J224" s="58">
        <v>8</v>
      </c>
      <c r="K224" s="58">
        <v>5</v>
      </c>
      <c r="L224" s="58">
        <v>1000</v>
      </c>
      <c r="M224" s="58" t="s">
        <v>1476</v>
      </c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</row>
    <row r="225" spans="1:25" ht="14.25" customHeight="1">
      <c r="A225" s="59" t="s">
        <v>3260</v>
      </c>
      <c r="B225" s="58" t="s">
        <v>1777</v>
      </c>
      <c r="C225" s="58" t="s">
        <v>3</v>
      </c>
      <c r="D225" s="58" t="s">
        <v>155</v>
      </c>
      <c r="E225" s="58" t="s">
        <v>155</v>
      </c>
      <c r="F225" s="58">
        <v>1</v>
      </c>
      <c r="G225" s="58">
        <v>1000</v>
      </c>
      <c r="H225" s="58">
        <v>35</v>
      </c>
      <c r="I225" s="58">
        <v>1.1000000000000001</v>
      </c>
      <c r="J225" s="58">
        <v>1</v>
      </c>
      <c r="K225" s="58">
        <v>1</v>
      </c>
      <c r="L225" s="58">
        <v>1000</v>
      </c>
      <c r="M225" s="58" t="s">
        <v>1476</v>
      </c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</row>
    <row r="226" spans="1:25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</row>
    <row r="227" spans="1:25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</row>
    <row r="228" spans="1:25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</row>
    <row r="229" spans="1:25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</row>
    <row r="230" spans="1:25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</row>
    <row r="231" spans="1:25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</row>
    <row r="232" spans="1:25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</row>
    <row r="233" spans="1:25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</row>
    <row r="234" spans="1:25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</row>
    <row r="235" spans="1:25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</row>
    <row r="236" spans="1:25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</row>
    <row r="237" spans="1:25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</row>
    <row r="238" spans="1:25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</row>
    <row r="239" spans="1:25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</row>
    <row r="240" spans="1:25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</row>
    <row r="241" spans="1:25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</row>
    <row r="242" spans="1:25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</row>
    <row r="243" spans="1:25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</row>
    <row r="244" spans="1:25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</row>
    <row r="245" spans="1:25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</row>
    <row r="246" spans="1:25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</row>
    <row r="247" spans="1:25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</row>
    <row r="248" spans="1:25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</row>
    <row r="249" spans="1:25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</row>
    <row r="250" spans="1:25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</row>
    <row r="251" spans="1:25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</row>
    <row r="252" spans="1:25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</row>
    <row r="253" spans="1:25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</row>
    <row r="254" spans="1:25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</row>
    <row r="255" spans="1:25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</row>
    <row r="256" spans="1:25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</row>
    <row r="257" spans="1:25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</row>
    <row r="258" spans="1:25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</row>
    <row r="259" spans="1:25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</row>
    <row r="260" spans="1:25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</row>
    <row r="261" spans="1:25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</row>
    <row r="262" spans="1:25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</row>
    <row r="263" spans="1:25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</row>
    <row r="264" spans="1:25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</row>
    <row r="265" spans="1:25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</row>
    <row r="266" spans="1:25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</row>
    <row r="267" spans="1:25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</row>
    <row r="268" spans="1:25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</row>
    <row r="269" spans="1:25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</row>
    <row r="270" spans="1:25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</row>
    <row r="271" spans="1:25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</row>
    <row r="272" spans="1:25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</row>
    <row r="273" spans="1:25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</row>
    <row r="274" spans="1:25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</row>
    <row r="275" spans="1:25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</row>
    <row r="276" spans="1:25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</row>
    <row r="277" spans="1:25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</row>
    <row r="278" spans="1:25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</row>
    <row r="279" spans="1:25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</row>
    <row r="280" spans="1:25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</row>
    <row r="281" spans="1:25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</row>
    <row r="282" spans="1:25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</row>
    <row r="283" spans="1:25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</row>
    <row r="284" spans="1:25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</row>
    <row r="285" spans="1:25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</row>
    <row r="286" spans="1:25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</row>
    <row r="287" spans="1:25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</row>
    <row r="288" spans="1:25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</row>
    <row r="289" spans="1:25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</row>
    <row r="290" spans="1:25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</row>
    <row r="291" spans="1:25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</row>
    <row r="292" spans="1:25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</row>
    <row r="293" spans="1:25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</row>
    <row r="294" spans="1:25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</row>
    <row r="295" spans="1:25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</row>
    <row r="296" spans="1:25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</row>
    <row r="297" spans="1:25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</row>
    <row r="298" spans="1:25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</row>
    <row r="299" spans="1:25" ht="14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</row>
    <row r="300" spans="1:25" ht="14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</row>
    <row r="301" spans="1:25" ht="14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</row>
    <row r="302" spans="1:25" ht="14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</row>
    <row r="303" spans="1:25" ht="14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</row>
    <row r="304" spans="1:25" ht="14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</row>
    <row r="305" spans="1:25" ht="14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</row>
    <row r="306" spans="1:25" ht="14.2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</row>
    <row r="307" spans="1:25" ht="14.2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</row>
    <row r="308" spans="1:25" ht="14.2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</row>
    <row r="309" spans="1:25" ht="14.2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</row>
    <row r="310" spans="1:25" ht="14.2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</row>
    <row r="311" spans="1:25" ht="14.2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</row>
    <row r="312" spans="1:25" ht="14.2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</row>
    <row r="313" spans="1:25" ht="14.2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</row>
    <row r="314" spans="1:25" ht="14.2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</row>
    <row r="315" spans="1:25" ht="14.2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</row>
    <row r="316" spans="1:25" ht="14.2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</row>
    <row r="317" spans="1:25" ht="14.2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</row>
    <row r="318" spans="1:25" ht="14.2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</row>
    <row r="319" spans="1:25" ht="14.2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</row>
    <row r="320" spans="1:25" ht="14.2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</row>
    <row r="321" spans="1:25" ht="14.2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</row>
    <row r="322" spans="1:25" ht="14.2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</row>
    <row r="323" spans="1:25" ht="14.2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</row>
    <row r="324" spans="1:25" ht="14.2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</row>
    <row r="325" spans="1:25" ht="14.2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</row>
    <row r="326" spans="1:25" ht="14.2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</row>
    <row r="327" spans="1:25" ht="14.2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</row>
    <row r="328" spans="1:25" ht="14.2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</row>
    <row r="329" spans="1:25" ht="14.2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</row>
    <row r="330" spans="1:25" ht="14.2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</row>
    <row r="331" spans="1:25" ht="14.2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</row>
    <row r="332" spans="1:25" ht="14.2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</row>
    <row r="333" spans="1:25" ht="14.2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</row>
    <row r="334" spans="1:25" ht="14.2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</row>
    <row r="335" spans="1:25" ht="14.2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</row>
    <row r="336" spans="1:25" ht="14.2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</row>
    <row r="337" spans="1:25" ht="14.2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</row>
    <row r="338" spans="1:25" ht="14.2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</row>
    <row r="339" spans="1:25" ht="14.2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</row>
    <row r="340" spans="1:25" ht="14.2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</row>
    <row r="341" spans="1:25" ht="14.2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</row>
    <row r="342" spans="1:25" ht="14.2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</row>
    <row r="343" spans="1:25" ht="14.2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</row>
    <row r="344" spans="1:25" ht="14.2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</row>
    <row r="345" spans="1:25" ht="14.2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</row>
    <row r="346" spans="1:25" ht="14.2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</row>
    <row r="347" spans="1:25" ht="14.2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</row>
    <row r="348" spans="1:25" ht="14.2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</row>
    <row r="349" spans="1:25" ht="14.2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</row>
    <row r="350" spans="1:25" ht="14.2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</row>
    <row r="351" spans="1:25" ht="14.2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</row>
    <row r="352" spans="1:25" ht="14.2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</row>
    <row r="353" spans="1:25" ht="14.2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</row>
    <row r="354" spans="1:25" ht="14.2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</row>
    <row r="355" spans="1:25" ht="14.2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</row>
    <row r="356" spans="1:25" ht="14.2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</row>
    <row r="357" spans="1:25" ht="14.2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</row>
    <row r="358" spans="1:25" ht="14.2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</row>
    <row r="359" spans="1:25" ht="14.2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</row>
    <row r="360" spans="1:25" ht="14.2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</row>
    <row r="361" spans="1:25" ht="14.2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</row>
    <row r="362" spans="1:25" ht="14.2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</row>
    <row r="363" spans="1:25" ht="14.2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</row>
    <row r="364" spans="1:25" ht="14.2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</row>
    <row r="365" spans="1:25" ht="14.2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</row>
    <row r="366" spans="1:25" ht="14.2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</row>
    <row r="367" spans="1:25" ht="14.2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</row>
    <row r="368" spans="1:25" ht="14.2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</row>
    <row r="369" spans="1:25" ht="14.2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</row>
    <row r="370" spans="1:25" ht="14.2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</row>
    <row r="371" spans="1:25" ht="14.2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</row>
    <row r="372" spans="1:25" ht="14.2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</row>
    <row r="373" spans="1:25" ht="14.2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</row>
    <row r="374" spans="1:25" ht="14.2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</row>
    <row r="375" spans="1:25" ht="14.2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</row>
    <row r="376" spans="1:25" ht="14.2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</row>
    <row r="377" spans="1:25" ht="14.2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</row>
    <row r="378" spans="1:25" ht="14.2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</row>
    <row r="379" spans="1:25" ht="14.2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</row>
    <row r="380" spans="1:25" ht="14.2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</row>
    <row r="381" spans="1:25" ht="14.2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</row>
    <row r="382" spans="1:25" ht="14.2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</row>
    <row r="383" spans="1:25" ht="14.2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</row>
    <row r="384" spans="1:25" ht="14.2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</row>
    <row r="385" spans="1:25" ht="14.2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</row>
    <row r="386" spans="1:25" ht="14.2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</row>
    <row r="387" spans="1:25" ht="14.2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</row>
    <row r="388" spans="1:25" ht="14.2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</row>
    <row r="389" spans="1:25" ht="14.2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</row>
    <row r="390" spans="1:25" ht="14.2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</row>
    <row r="391" spans="1:25" ht="14.2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</row>
    <row r="392" spans="1:25" ht="14.2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</row>
    <row r="393" spans="1:25" ht="14.2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</row>
    <row r="394" spans="1:25" ht="14.2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</row>
    <row r="395" spans="1:25" ht="14.2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</row>
    <row r="396" spans="1:25" ht="14.2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</row>
    <row r="397" spans="1:25" ht="14.2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</row>
    <row r="398" spans="1:25" ht="14.2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</row>
    <row r="399" spans="1:25" ht="14.2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</row>
    <row r="400" spans="1:25" ht="14.2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</row>
    <row r="401" spans="1:25" ht="14.2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</row>
    <row r="402" spans="1:25" ht="14.2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</row>
    <row r="403" spans="1:25" ht="14.2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</row>
    <row r="404" spans="1:25" ht="14.2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</row>
    <row r="405" spans="1:25" ht="14.2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</row>
    <row r="406" spans="1:25" ht="14.2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</row>
    <row r="407" spans="1:25" ht="14.2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</row>
    <row r="408" spans="1:25" ht="14.2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</row>
    <row r="409" spans="1:25" ht="14.2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</row>
    <row r="410" spans="1:25" ht="14.2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</row>
    <row r="411" spans="1:25" ht="14.2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</row>
    <row r="412" spans="1:25" ht="14.2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</row>
    <row r="413" spans="1:25" ht="14.2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</row>
    <row r="414" spans="1:25" ht="14.2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</row>
    <row r="415" spans="1:25" ht="14.2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</row>
    <row r="416" spans="1:25" ht="14.2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</row>
    <row r="417" spans="1:25" ht="14.2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</row>
    <row r="418" spans="1:25" ht="14.2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</row>
    <row r="419" spans="1:25" ht="14.2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</row>
    <row r="420" spans="1:25" ht="14.2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</row>
    <row r="421" spans="1:25" ht="14.2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</row>
    <row r="422" spans="1:25" ht="14.2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</row>
    <row r="423" spans="1:25" ht="14.2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</row>
    <row r="424" spans="1:25" ht="14.2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</row>
    <row r="425" spans="1:25" ht="14.2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</row>
    <row r="426" spans="1:25" ht="15.75" customHeight="1"/>
    <row r="427" spans="1:25" ht="15.75" customHeight="1"/>
    <row r="428" spans="1:25" ht="15.75" customHeight="1"/>
    <row r="429" spans="1:25" ht="15.75" customHeight="1"/>
    <row r="430" spans="1:25" ht="15.75" customHeight="1"/>
    <row r="431" spans="1:25" ht="15.75" customHeight="1"/>
    <row r="432" spans="1:25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M225"/>
  <mergeCells count="1">
    <mergeCell ref="A5:B5"/>
  </mergeCells>
  <phoneticPr fontId="68" type="noConversion"/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  <hyperlink ref="A19" r:id="rId11"/>
    <hyperlink ref="A20" r:id="rId12"/>
    <hyperlink ref="A21" r:id="rId13"/>
    <hyperlink ref="A22" r:id="rId14"/>
    <hyperlink ref="A23" r:id="rId15"/>
    <hyperlink ref="A24" r:id="rId16"/>
    <hyperlink ref="A25" r:id="rId17"/>
    <hyperlink ref="A26" r:id="rId18"/>
    <hyperlink ref="A27" r:id="rId19"/>
    <hyperlink ref="A28" r:id="rId20"/>
    <hyperlink ref="A29" r:id="rId21"/>
    <hyperlink ref="A30" r:id="rId22"/>
    <hyperlink ref="A31" r:id="rId23"/>
    <hyperlink ref="A32" r:id="rId24"/>
    <hyperlink ref="A33" r:id="rId25"/>
    <hyperlink ref="A34" r:id="rId26"/>
    <hyperlink ref="A35" r:id="rId27"/>
    <hyperlink ref="A36" r:id="rId28"/>
    <hyperlink ref="A37" r:id="rId29"/>
    <hyperlink ref="A38" r:id="rId30"/>
    <hyperlink ref="A39" r:id="rId31"/>
    <hyperlink ref="A40" r:id="rId32"/>
    <hyperlink ref="A41" r:id="rId33"/>
    <hyperlink ref="A42" r:id="rId34"/>
    <hyperlink ref="A43" r:id="rId35"/>
    <hyperlink ref="A44" r:id="rId36"/>
    <hyperlink ref="A45" r:id="rId37"/>
    <hyperlink ref="A46" r:id="rId38"/>
    <hyperlink ref="A47" r:id="rId39"/>
    <hyperlink ref="A48" r:id="rId40"/>
    <hyperlink ref="A49" r:id="rId41"/>
    <hyperlink ref="A50" r:id="rId42"/>
    <hyperlink ref="A51" r:id="rId43"/>
    <hyperlink ref="A52" r:id="rId44"/>
    <hyperlink ref="A53" r:id="rId45"/>
    <hyperlink ref="A54" r:id="rId46"/>
    <hyperlink ref="A55" r:id="rId47"/>
    <hyperlink ref="A56" r:id="rId48"/>
    <hyperlink ref="A57" r:id="rId49"/>
    <hyperlink ref="A59" r:id="rId50"/>
    <hyperlink ref="A63" r:id="rId51"/>
    <hyperlink ref="A65" r:id="rId52"/>
    <hyperlink ref="A66" r:id="rId53"/>
    <hyperlink ref="A67" r:id="rId54"/>
    <hyperlink ref="A68" r:id="rId55"/>
    <hyperlink ref="A69" r:id="rId56"/>
    <hyperlink ref="A70" r:id="rId57"/>
    <hyperlink ref="A72" r:id="rId58"/>
    <hyperlink ref="A73" r:id="rId59"/>
    <hyperlink ref="A74" r:id="rId60"/>
    <hyperlink ref="A75" r:id="rId61"/>
    <hyperlink ref="A76" r:id="rId62"/>
    <hyperlink ref="A77" r:id="rId63"/>
    <hyperlink ref="A78" r:id="rId64"/>
    <hyperlink ref="A79" r:id="rId65"/>
    <hyperlink ref="A80" r:id="rId66"/>
    <hyperlink ref="A81" r:id="rId67"/>
    <hyperlink ref="A82" r:id="rId68"/>
    <hyperlink ref="A83" r:id="rId69"/>
    <hyperlink ref="A84" r:id="rId70"/>
    <hyperlink ref="A85" r:id="rId71"/>
    <hyperlink ref="A86" r:id="rId72"/>
    <hyperlink ref="A87" r:id="rId73"/>
    <hyperlink ref="A88" r:id="rId74"/>
    <hyperlink ref="A94" r:id="rId75"/>
    <hyperlink ref="A95" r:id="rId76"/>
    <hyperlink ref="A96" r:id="rId77"/>
    <hyperlink ref="A97" r:id="rId78"/>
    <hyperlink ref="A98" r:id="rId79"/>
    <hyperlink ref="A99" r:id="rId80"/>
    <hyperlink ref="A100" r:id="rId81"/>
    <hyperlink ref="A101" r:id="rId82"/>
    <hyperlink ref="A102" r:id="rId83"/>
    <hyperlink ref="A103" r:id="rId84"/>
    <hyperlink ref="A104" r:id="rId85"/>
    <hyperlink ref="A105" r:id="rId86"/>
    <hyperlink ref="A106" r:id="rId87"/>
    <hyperlink ref="A107" r:id="rId88"/>
    <hyperlink ref="A108" r:id="rId89"/>
    <hyperlink ref="A109" r:id="rId90"/>
    <hyperlink ref="A110" r:id="rId91"/>
    <hyperlink ref="A111" r:id="rId92"/>
    <hyperlink ref="A112" r:id="rId93"/>
    <hyperlink ref="A113" r:id="rId94"/>
    <hyperlink ref="A114" r:id="rId95"/>
    <hyperlink ref="A115" r:id="rId96"/>
    <hyperlink ref="A116" r:id="rId97"/>
    <hyperlink ref="A117" r:id="rId98"/>
    <hyperlink ref="A118" r:id="rId99"/>
    <hyperlink ref="A119" r:id="rId100"/>
    <hyperlink ref="A120" r:id="rId101"/>
    <hyperlink ref="A121" r:id="rId102"/>
    <hyperlink ref="A122" r:id="rId103"/>
    <hyperlink ref="A123" r:id="rId104"/>
    <hyperlink ref="A124" r:id="rId105"/>
    <hyperlink ref="A125" r:id="rId106"/>
    <hyperlink ref="A126" r:id="rId107"/>
    <hyperlink ref="A127" r:id="rId108"/>
    <hyperlink ref="A128" r:id="rId109"/>
    <hyperlink ref="A129" r:id="rId110"/>
    <hyperlink ref="A130" r:id="rId111"/>
    <hyperlink ref="A131" r:id="rId112"/>
    <hyperlink ref="A132" r:id="rId113"/>
    <hyperlink ref="A133" r:id="rId114"/>
    <hyperlink ref="A134" r:id="rId115"/>
    <hyperlink ref="A135" r:id="rId116"/>
    <hyperlink ref="A136" r:id="rId117"/>
    <hyperlink ref="A137" r:id="rId118"/>
    <hyperlink ref="A138" r:id="rId119"/>
    <hyperlink ref="A139" r:id="rId120"/>
    <hyperlink ref="A140" r:id="rId121"/>
    <hyperlink ref="A141" r:id="rId122"/>
    <hyperlink ref="A142" r:id="rId123"/>
    <hyperlink ref="A143" r:id="rId124"/>
    <hyperlink ref="A144" r:id="rId125"/>
    <hyperlink ref="A145" r:id="rId126"/>
    <hyperlink ref="A146" r:id="rId127"/>
    <hyperlink ref="A147" r:id="rId128"/>
    <hyperlink ref="A148" r:id="rId129"/>
    <hyperlink ref="A149" r:id="rId130"/>
    <hyperlink ref="A150" r:id="rId131"/>
    <hyperlink ref="A151" r:id="rId132"/>
    <hyperlink ref="A152" r:id="rId133"/>
    <hyperlink ref="A153" r:id="rId134"/>
    <hyperlink ref="A154" r:id="rId135"/>
    <hyperlink ref="A155" r:id="rId136"/>
    <hyperlink ref="A156" r:id="rId137"/>
    <hyperlink ref="A157" r:id="rId138"/>
    <hyperlink ref="A158" r:id="rId139"/>
    <hyperlink ref="A159" r:id="rId140"/>
    <hyperlink ref="A160" r:id="rId141"/>
    <hyperlink ref="A161" r:id="rId142"/>
    <hyperlink ref="A162" r:id="rId143"/>
    <hyperlink ref="A163" r:id="rId144"/>
    <hyperlink ref="A164" r:id="rId145"/>
    <hyperlink ref="A165" r:id="rId146"/>
    <hyperlink ref="A166" r:id="rId147"/>
    <hyperlink ref="A167" r:id="rId148"/>
    <hyperlink ref="A168" r:id="rId149"/>
    <hyperlink ref="A169" r:id="rId150"/>
    <hyperlink ref="A170" r:id="rId151"/>
    <hyperlink ref="A171" r:id="rId152"/>
    <hyperlink ref="A172" r:id="rId153"/>
    <hyperlink ref="A173" r:id="rId154"/>
    <hyperlink ref="A174" r:id="rId155"/>
    <hyperlink ref="A175" r:id="rId156"/>
    <hyperlink ref="A176" r:id="rId157"/>
    <hyperlink ref="A177" r:id="rId158"/>
    <hyperlink ref="A178" r:id="rId159"/>
    <hyperlink ref="A179" r:id="rId160"/>
    <hyperlink ref="A180" r:id="rId161"/>
    <hyperlink ref="A181" r:id="rId162"/>
    <hyperlink ref="A182" r:id="rId163"/>
    <hyperlink ref="A183" r:id="rId164"/>
    <hyperlink ref="A184" r:id="rId165"/>
    <hyperlink ref="A185" r:id="rId166"/>
    <hyperlink ref="A186" r:id="rId167"/>
    <hyperlink ref="A187" r:id="rId168"/>
    <hyperlink ref="A188" r:id="rId169"/>
    <hyperlink ref="A189" r:id="rId170"/>
    <hyperlink ref="A190" r:id="rId171"/>
    <hyperlink ref="A191" r:id="rId172"/>
    <hyperlink ref="A192" r:id="rId173"/>
    <hyperlink ref="A193" r:id="rId174"/>
    <hyperlink ref="A194" r:id="rId175"/>
    <hyperlink ref="A195" r:id="rId176"/>
    <hyperlink ref="A196" r:id="rId177"/>
    <hyperlink ref="A197" r:id="rId178"/>
    <hyperlink ref="A198" r:id="rId179"/>
    <hyperlink ref="A199" r:id="rId180"/>
    <hyperlink ref="A200" r:id="rId181"/>
    <hyperlink ref="A201" r:id="rId182"/>
    <hyperlink ref="A202" r:id="rId183"/>
    <hyperlink ref="A203" r:id="rId184"/>
    <hyperlink ref="A204" r:id="rId185"/>
    <hyperlink ref="A205" r:id="rId186"/>
    <hyperlink ref="A206" r:id="rId187"/>
    <hyperlink ref="A207" r:id="rId188"/>
    <hyperlink ref="A208" r:id="rId189"/>
    <hyperlink ref="A209" r:id="rId190"/>
    <hyperlink ref="A210" r:id="rId191"/>
    <hyperlink ref="A211" r:id="rId192"/>
    <hyperlink ref="A212" r:id="rId193"/>
    <hyperlink ref="A213" r:id="rId194"/>
    <hyperlink ref="A214" r:id="rId195"/>
    <hyperlink ref="A215" r:id="rId196"/>
    <hyperlink ref="A216" r:id="rId197"/>
    <hyperlink ref="A217" r:id="rId198"/>
    <hyperlink ref="A218" r:id="rId199"/>
    <hyperlink ref="A219" r:id="rId200"/>
    <hyperlink ref="A220" r:id="rId201"/>
    <hyperlink ref="A221" r:id="rId202"/>
    <hyperlink ref="A222" r:id="rId203"/>
    <hyperlink ref="A223" r:id="rId204"/>
    <hyperlink ref="A224" r:id="rId205"/>
    <hyperlink ref="A225" r:id="rId206"/>
  </hyperlinks>
  <pageMargins left="0.7" right="0.7" top="0.75" bottom="0.75" header="0" footer="0"/>
  <pageSetup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4140625" defaultRowHeight="15" customHeight="1"/>
  <cols>
    <col min="1" max="2" width="15.5546875" customWidth="1"/>
    <col min="3" max="3" width="15" customWidth="1"/>
    <col min="4" max="4" width="17.44140625" customWidth="1"/>
    <col min="5" max="5" width="11.109375" customWidth="1"/>
    <col min="6" max="6" width="9.109375" customWidth="1"/>
    <col min="7" max="7" width="11.5546875" customWidth="1"/>
    <col min="8" max="12" width="9.109375" customWidth="1"/>
    <col min="13" max="13" width="13.109375" customWidth="1"/>
    <col min="14" max="14" width="13" customWidth="1"/>
    <col min="15" max="26" width="9.109375" customWidth="1"/>
  </cols>
  <sheetData>
    <row r="1" spans="1:26" ht="33" customHeight="1">
      <c r="A1" s="51" t="s">
        <v>108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54" t="s">
        <v>3261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187">
        <f>'Content '!J1</f>
        <v>45611</v>
      </c>
      <c r="B5" s="176"/>
      <c r="C5" s="52" t="s">
        <v>109</v>
      </c>
      <c r="D5" s="5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57" t="s">
        <v>111</v>
      </c>
      <c r="B7" s="57" t="s">
        <v>112</v>
      </c>
      <c r="C7" s="57" t="s">
        <v>113</v>
      </c>
      <c r="D7" s="57" t="s">
        <v>156</v>
      </c>
      <c r="E7" s="61" t="s">
        <v>468</v>
      </c>
      <c r="F7" s="57" t="s">
        <v>1467</v>
      </c>
      <c r="G7" s="61" t="s">
        <v>3262</v>
      </c>
      <c r="H7" s="57" t="s">
        <v>3263</v>
      </c>
      <c r="I7" s="57" t="s">
        <v>1468</v>
      </c>
      <c r="J7" s="57" t="s">
        <v>3032</v>
      </c>
      <c r="K7" s="57" t="s">
        <v>1725</v>
      </c>
      <c r="L7" s="57" t="s">
        <v>3033</v>
      </c>
      <c r="M7" s="57" t="s">
        <v>3034</v>
      </c>
      <c r="N7" s="57" t="s">
        <v>1472</v>
      </c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</row>
    <row r="8" spans="1:26" ht="14.25" customHeight="1">
      <c r="A8" s="68"/>
      <c r="B8" s="68"/>
      <c r="C8" s="68"/>
      <c r="D8" s="68"/>
      <c r="E8" s="68"/>
      <c r="F8" s="57" t="s">
        <v>171</v>
      </c>
      <c r="G8" s="57" t="s">
        <v>126</v>
      </c>
      <c r="H8" s="57" t="s">
        <v>3264</v>
      </c>
      <c r="I8" s="57" t="s">
        <v>171</v>
      </c>
      <c r="J8" s="57" t="s">
        <v>126</v>
      </c>
      <c r="K8" s="57" t="s">
        <v>171</v>
      </c>
      <c r="L8" s="57" t="s">
        <v>151</v>
      </c>
      <c r="M8" s="57" t="s">
        <v>126</v>
      </c>
      <c r="N8" s="68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59" t="s">
        <v>3265</v>
      </c>
      <c r="B9" s="58" t="s">
        <v>1781</v>
      </c>
      <c r="C9" s="58" t="s">
        <v>3</v>
      </c>
      <c r="D9" s="58" t="s">
        <v>155</v>
      </c>
      <c r="E9" s="58" t="s">
        <v>155</v>
      </c>
      <c r="F9" s="58">
        <v>1</v>
      </c>
      <c r="G9" s="58">
        <v>50</v>
      </c>
      <c r="H9" s="58">
        <v>150</v>
      </c>
      <c r="I9" s="58">
        <v>30</v>
      </c>
      <c r="J9" s="58">
        <v>1.3</v>
      </c>
      <c r="K9" s="58">
        <v>1</v>
      </c>
      <c r="L9" s="58">
        <v>1</v>
      </c>
      <c r="M9" s="58">
        <v>50</v>
      </c>
      <c r="N9" s="58" t="s">
        <v>1476</v>
      </c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</row>
    <row r="10" spans="1:26" ht="14.25" customHeight="1">
      <c r="A10" s="59" t="s">
        <v>3266</v>
      </c>
      <c r="B10" s="58" t="s">
        <v>1781</v>
      </c>
      <c r="C10" s="58" t="s">
        <v>3</v>
      </c>
      <c r="D10" s="58" t="s">
        <v>155</v>
      </c>
      <c r="E10" s="58" t="s">
        <v>155</v>
      </c>
      <c r="F10" s="58">
        <v>1</v>
      </c>
      <c r="G10" s="58">
        <v>100</v>
      </c>
      <c r="H10" s="58">
        <v>150</v>
      </c>
      <c r="I10" s="58">
        <v>30</v>
      </c>
      <c r="J10" s="58">
        <v>1.3</v>
      </c>
      <c r="K10" s="58">
        <v>1</v>
      </c>
      <c r="L10" s="58">
        <v>1</v>
      </c>
      <c r="M10" s="58">
        <v>100</v>
      </c>
      <c r="N10" s="58" t="s">
        <v>1476</v>
      </c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</row>
    <row r="11" spans="1:26" ht="14.25" customHeight="1">
      <c r="A11" s="59" t="s">
        <v>3267</v>
      </c>
      <c r="B11" s="58" t="s">
        <v>1781</v>
      </c>
      <c r="C11" s="58" t="s">
        <v>3</v>
      </c>
      <c r="D11" s="58" t="s">
        <v>155</v>
      </c>
      <c r="E11" s="58" t="s">
        <v>155</v>
      </c>
      <c r="F11" s="58">
        <v>1</v>
      </c>
      <c r="G11" s="58">
        <v>200</v>
      </c>
      <c r="H11" s="58">
        <v>150</v>
      </c>
      <c r="I11" s="58">
        <v>30</v>
      </c>
      <c r="J11" s="58">
        <v>1.3</v>
      </c>
      <c r="K11" s="58">
        <v>1</v>
      </c>
      <c r="L11" s="58">
        <v>1</v>
      </c>
      <c r="M11" s="58">
        <v>200</v>
      </c>
      <c r="N11" s="58" t="s">
        <v>1476</v>
      </c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</row>
    <row r="12" spans="1:26" ht="14.25" customHeight="1">
      <c r="A12" s="59" t="s">
        <v>3268</v>
      </c>
      <c r="B12" s="58" t="s">
        <v>1781</v>
      </c>
      <c r="C12" s="58" t="s">
        <v>3</v>
      </c>
      <c r="D12" s="58" t="s">
        <v>155</v>
      </c>
      <c r="E12" s="58" t="s">
        <v>155</v>
      </c>
      <c r="F12" s="58">
        <v>1</v>
      </c>
      <c r="G12" s="58">
        <v>400</v>
      </c>
      <c r="H12" s="58">
        <v>150</v>
      </c>
      <c r="I12" s="58">
        <v>30</v>
      </c>
      <c r="J12" s="58">
        <v>1.3</v>
      </c>
      <c r="K12" s="58">
        <v>1</v>
      </c>
      <c r="L12" s="58">
        <v>1</v>
      </c>
      <c r="M12" s="58">
        <v>400</v>
      </c>
      <c r="N12" s="58" t="s">
        <v>1476</v>
      </c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</row>
    <row r="13" spans="1:26" ht="14.25" customHeight="1">
      <c r="A13" s="59" t="s">
        <v>3269</v>
      </c>
      <c r="B13" s="58" t="s">
        <v>1781</v>
      </c>
      <c r="C13" s="58" t="s">
        <v>3</v>
      </c>
      <c r="D13" s="58" t="s">
        <v>155</v>
      </c>
      <c r="E13" s="58" t="s">
        <v>155</v>
      </c>
      <c r="F13" s="58">
        <v>1</v>
      </c>
      <c r="G13" s="58">
        <v>600</v>
      </c>
      <c r="H13" s="58">
        <v>250</v>
      </c>
      <c r="I13" s="58">
        <v>30</v>
      </c>
      <c r="J13" s="58">
        <v>1.3</v>
      </c>
      <c r="K13" s="58">
        <v>1</v>
      </c>
      <c r="L13" s="58">
        <v>1</v>
      </c>
      <c r="M13" s="58">
        <v>600</v>
      </c>
      <c r="N13" s="58" t="s">
        <v>1476</v>
      </c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</row>
    <row r="14" spans="1:26" ht="14.25" customHeight="1">
      <c r="A14" s="59" t="s">
        <v>3270</v>
      </c>
      <c r="B14" s="58" t="s">
        <v>1781</v>
      </c>
      <c r="C14" s="58" t="s">
        <v>3</v>
      </c>
      <c r="D14" s="58" t="s">
        <v>155</v>
      </c>
      <c r="E14" s="58" t="s">
        <v>155</v>
      </c>
      <c r="F14" s="58">
        <v>1</v>
      </c>
      <c r="G14" s="58">
        <v>800</v>
      </c>
      <c r="H14" s="58">
        <v>500</v>
      </c>
      <c r="I14" s="58">
        <v>30</v>
      </c>
      <c r="J14" s="58">
        <v>1.3</v>
      </c>
      <c r="K14" s="58">
        <v>1</v>
      </c>
      <c r="L14" s="58">
        <v>1</v>
      </c>
      <c r="M14" s="58">
        <v>800</v>
      </c>
      <c r="N14" s="58" t="s">
        <v>1476</v>
      </c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</row>
    <row r="15" spans="1:26" ht="14.25" customHeight="1">
      <c r="A15" s="59" t="s">
        <v>3271</v>
      </c>
      <c r="B15" s="58" t="s">
        <v>1781</v>
      </c>
      <c r="C15" s="58" t="s">
        <v>3</v>
      </c>
      <c r="D15" s="58" t="s">
        <v>155</v>
      </c>
      <c r="E15" s="58" t="s">
        <v>155</v>
      </c>
      <c r="F15" s="58">
        <v>1</v>
      </c>
      <c r="G15" s="58">
        <v>1000</v>
      </c>
      <c r="H15" s="58">
        <v>500</v>
      </c>
      <c r="I15" s="58">
        <v>30</v>
      </c>
      <c r="J15" s="58">
        <v>1.3</v>
      </c>
      <c r="K15" s="58">
        <v>1</v>
      </c>
      <c r="L15" s="58">
        <v>1</v>
      </c>
      <c r="M15" s="58">
        <v>1000</v>
      </c>
      <c r="N15" s="58" t="s">
        <v>1476</v>
      </c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</row>
    <row r="16" spans="1:26" ht="14.25" customHeight="1">
      <c r="A16" s="59" t="s">
        <v>3272</v>
      </c>
      <c r="B16" s="58" t="s">
        <v>1781</v>
      </c>
      <c r="C16" s="58" t="s">
        <v>3</v>
      </c>
      <c r="D16" s="58" t="s">
        <v>155</v>
      </c>
      <c r="E16" s="58" t="s">
        <v>155</v>
      </c>
      <c r="F16" s="58">
        <v>2</v>
      </c>
      <c r="G16" s="58">
        <v>50</v>
      </c>
      <c r="H16" s="58">
        <v>150</v>
      </c>
      <c r="I16" s="58">
        <v>50</v>
      </c>
      <c r="J16" s="58">
        <v>1.3</v>
      </c>
      <c r="K16" s="58">
        <v>2</v>
      </c>
      <c r="L16" s="58">
        <v>1</v>
      </c>
      <c r="M16" s="58">
        <v>50</v>
      </c>
      <c r="N16" s="58" t="s">
        <v>1476</v>
      </c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</row>
    <row r="17" spans="1:26" ht="14.25" customHeight="1">
      <c r="A17" s="59" t="s">
        <v>3273</v>
      </c>
      <c r="B17" s="58" t="s">
        <v>1781</v>
      </c>
      <c r="C17" s="58" t="s">
        <v>3</v>
      </c>
      <c r="D17" s="58" t="s">
        <v>155</v>
      </c>
      <c r="E17" s="58" t="s">
        <v>155</v>
      </c>
      <c r="F17" s="58">
        <v>2</v>
      </c>
      <c r="G17" s="58">
        <v>100</v>
      </c>
      <c r="H17" s="58">
        <v>150</v>
      </c>
      <c r="I17" s="58">
        <v>50</v>
      </c>
      <c r="J17" s="58">
        <v>1.3</v>
      </c>
      <c r="K17" s="58">
        <v>2</v>
      </c>
      <c r="L17" s="58">
        <v>1</v>
      </c>
      <c r="M17" s="58">
        <v>100</v>
      </c>
      <c r="N17" s="58" t="s">
        <v>1476</v>
      </c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</row>
    <row r="18" spans="1:26" ht="14.25" customHeight="1">
      <c r="A18" s="59" t="s">
        <v>3274</v>
      </c>
      <c r="B18" s="58" t="s">
        <v>1781</v>
      </c>
      <c r="C18" s="58" t="s">
        <v>3</v>
      </c>
      <c r="D18" s="58" t="s">
        <v>155</v>
      </c>
      <c r="E18" s="58" t="s">
        <v>155</v>
      </c>
      <c r="F18" s="58">
        <v>2</v>
      </c>
      <c r="G18" s="58">
        <v>200</v>
      </c>
      <c r="H18" s="58">
        <v>150</v>
      </c>
      <c r="I18" s="58">
        <v>50</v>
      </c>
      <c r="J18" s="58">
        <v>1.3</v>
      </c>
      <c r="K18" s="58">
        <v>2</v>
      </c>
      <c r="L18" s="58">
        <v>1</v>
      </c>
      <c r="M18" s="58">
        <v>200</v>
      </c>
      <c r="N18" s="58" t="s">
        <v>1476</v>
      </c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</row>
    <row r="19" spans="1:26" ht="14.25" customHeight="1">
      <c r="A19" s="59" t="s">
        <v>3275</v>
      </c>
      <c r="B19" s="58" t="s">
        <v>1781</v>
      </c>
      <c r="C19" s="58" t="s">
        <v>3</v>
      </c>
      <c r="D19" s="58" t="s">
        <v>155</v>
      </c>
      <c r="E19" s="58" t="s">
        <v>155</v>
      </c>
      <c r="F19" s="58">
        <v>2</v>
      </c>
      <c r="G19" s="58">
        <v>400</v>
      </c>
      <c r="H19" s="58">
        <v>150</v>
      </c>
      <c r="I19" s="58">
        <v>50</v>
      </c>
      <c r="J19" s="58">
        <v>1.3</v>
      </c>
      <c r="K19" s="58">
        <v>2</v>
      </c>
      <c r="L19" s="58">
        <v>1</v>
      </c>
      <c r="M19" s="58">
        <v>400</v>
      </c>
      <c r="N19" s="58" t="s">
        <v>1476</v>
      </c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</row>
    <row r="20" spans="1:26" ht="14.25" customHeight="1">
      <c r="A20" s="59" t="s">
        <v>3276</v>
      </c>
      <c r="B20" s="58" t="s">
        <v>1781</v>
      </c>
      <c r="C20" s="58" t="s">
        <v>3</v>
      </c>
      <c r="D20" s="58" t="s">
        <v>155</v>
      </c>
      <c r="E20" s="58" t="s">
        <v>155</v>
      </c>
      <c r="F20" s="58">
        <v>2</v>
      </c>
      <c r="G20" s="58">
        <v>600</v>
      </c>
      <c r="H20" s="58">
        <v>250</v>
      </c>
      <c r="I20" s="58">
        <v>50</v>
      </c>
      <c r="J20" s="58">
        <v>1.3</v>
      </c>
      <c r="K20" s="58">
        <v>2</v>
      </c>
      <c r="L20" s="58">
        <v>1</v>
      </c>
      <c r="M20" s="58">
        <v>600</v>
      </c>
      <c r="N20" s="58" t="s">
        <v>1476</v>
      </c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</row>
    <row r="21" spans="1:26" ht="14.25" customHeight="1">
      <c r="A21" s="59" t="s">
        <v>3277</v>
      </c>
      <c r="B21" s="58" t="s">
        <v>1775</v>
      </c>
      <c r="C21" s="58" t="s">
        <v>3</v>
      </c>
      <c r="D21" s="58" t="s">
        <v>155</v>
      </c>
      <c r="E21" s="58" t="s">
        <v>155</v>
      </c>
      <c r="F21" s="58">
        <v>1</v>
      </c>
      <c r="G21" s="58">
        <v>100</v>
      </c>
      <c r="H21" s="58">
        <v>150</v>
      </c>
      <c r="I21" s="58">
        <v>30</v>
      </c>
      <c r="J21" s="58">
        <v>1.3</v>
      </c>
      <c r="K21" s="58">
        <v>1</v>
      </c>
      <c r="L21" s="58">
        <v>1</v>
      </c>
      <c r="M21" s="58">
        <v>100</v>
      </c>
      <c r="N21" s="58" t="s">
        <v>1476</v>
      </c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</row>
    <row r="22" spans="1:26" ht="14.25" customHeight="1">
      <c r="A22" s="59" t="s">
        <v>3278</v>
      </c>
      <c r="B22" s="58" t="s">
        <v>1775</v>
      </c>
      <c r="C22" s="58" t="s">
        <v>3</v>
      </c>
      <c r="D22" s="58" t="s">
        <v>155</v>
      </c>
      <c r="E22" s="58" t="s">
        <v>155</v>
      </c>
      <c r="F22" s="58">
        <v>1</v>
      </c>
      <c r="G22" s="58">
        <v>200</v>
      </c>
      <c r="H22" s="58">
        <v>150</v>
      </c>
      <c r="I22" s="58">
        <v>30</v>
      </c>
      <c r="J22" s="58">
        <v>1.3</v>
      </c>
      <c r="K22" s="58">
        <v>1</v>
      </c>
      <c r="L22" s="58">
        <v>1</v>
      </c>
      <c r="M22" s="58">
        <v>200</v>
      </c>
      <c r="N22" s="58" t="s">
        <v>1476</v>
      </c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</row>
    <row r="23" spans="1:26" ht="14.25" customHeight="1">
      <c r="A23" s="59" t="s">
        <v>3279</v>
      </c>
      <c r="B23" s="58" t="s">
        <v>1775</v>
      </c>
      <c r="C23" s="58" t="s">
        <v>3</v>
      </c>
      <c r="D23" s="58" t="s">
        <v>155</v>
      </c>
      <c r="E23" s="58" t="s">
        <v>155</v>
      </c>
      <c r="F23" s="58">
        <v>1</v>
      </c>
      <c r="G23" s="58">
        <v>400</v>
      </c>
      <c r="H23" s="58">
        <v>150</v>
      </c>
      <c r="I23" s="58">
        <v>30</v>
      </c>
      <c r="J23" s="58">
        <v>1.3</v>
      </c>
      <c r="K23" s="58">
        <v>1</v>
      </c>
      <c r="L23" s="58">
        <v>1</v>
      </c>
      <c r="M23" s="58">
        <v>400</v>
      </c>
      <c r="N23" s="58" t="s">
        <v>1476</v>
      </c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</row>
    <row r="24" spans="1:26" ht="14.25" customHeight="1">
      <c r="A24" s="59" t="s">
        <v>3280</v>
      </c>
      <c r="B24" s="58" t="s">
        <v>1775</v>
      </c>
      <c r="C24" s="58" t="s">
        <v>3</v>
      </c>
      <c r="D24" s="58" t="s">
        <v>155</v>
      </c>
      <c r="E24" s="58" t="s">
        <v>155</v>
      </c>
      <c r="F24" s="58">
        <v>1</v>
      </c>
      <c r="G24" s="58">
        <v>600</v>
      </c>
      <c r="H24" s="58">
        <v>250</v>
      </c>
      <c r="I24" s="58">
        <v>30</v>
      </c>
      <c r="J24" s="58">
        <v>1.3</v>
      </c>
      <c r="K24" s="58">
        <v>1</v>
      </c>
      <c r="L24" s="58">
        <v>1</v>
      </c>
      <c r="M24" s="58">
        <v>600</v>
      </c>
      <c r="N24" s="58" t="s">
        <v>1476</v>
      </c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</row>
    <row r="25" spans="1:26" ht="14.25" customHeight="1">
      <c r="A25" s="59" t="s">
        <v>3281</v>
      </c>
      <c r="B25" s="58" t="s">
        <v>1775</v>
      </c>
      <c r="C25" s="58" t="s">
        <v>3</v>
      </c>
      <c r="D25" s="58" t="s">
        <v>155</v>
      </c>
      <c r="E25" s="58" t="s">
        <v>155</v>
      </c>
      <c r="F25" s="58">
        <v>1</v>
      </c>
      <c r="G25" s="58">
        <v>800</v>
      </c>
      <c r="H25" s="58">
        <v>500</v>
      </c>
      <c r="I25" s="58">
        <v>30</v>
      </c>
      <c r="J25" s="58">
        <v>1.3</v>
      </c>
      <c r="K25" s="58">
        <v>1</v>
      </c>
      <c r="L25" s="58">
        <v>1</v>
      </c>
      <c r="M25" s="58">
        <v>800</v>
      </c>
      <c r="N25" s="58" t="s">
        <v>1476</v>
      </c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</row>
    <row r="26" spans="1:26" ht="14.25" customHeight="1">
      <c r="A26" s="59" t="s">
        <v>3282</v>
      </c>
      <c r="B26" s="58" t="s">
        <v>1775</v>
      </c>
      <c r="C26" s="58" t="s">
        <v>3</v>
      </c>
      <c r="D26" s="58" t="s">
        <v>155</v>
      </c>
      <c r="E26" s="58" t="s">
        <v>155</v>
      </c>
      <c r="F26" s="58">
        <v>1</v>
      </c>
      <c r="G26" s="58">
        <v>1000</v>
      </c>
      <c r="H26" s="58">
        <v>500</v>
      </c>
      <c r="I26" s="58">
        <v>30</v>
      </c>
      <c r="J26" s="58">
        <v>1.3</v>
      </c>
      <c r="K26" s="58">
        <v>1</v>
      </c>
      <c r="L26" s="58">
        <v>1</v>
      </c>
      <c r="M26" s="58">
        <v>1000</v>
      </c>
      <c r="N26" s="58" t="s">
        <v>1476</v>
      </c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</row>
    <row r="27" spans="1:26" ht="14.25" customHeight="1">
      <c r="A27" s="59" t="s">
        <v>3283</v>
      </c>
      <c r="B27" s="58" t="s">
        <v>1769</v>
      </c>
      <c r="C27" s="58" t="s">
        <v>3</v>
      </c>
      <c r="D27" s="58" t="s">
        <v>155</v>
      </c>
      <c r="E27" s="58" t="s">
        <v>155</v>
      </c>
      <c r="F27" s="58">
        <v>1</v>
      </c>
      <c r="G27" s="58">
        <v>50</v>
      </c>
      <c r="H27" s="58">
        <v>150</v>
      </c>
      <c r="I27" s="58">
        <v>30</v>
      </c>
      <c r="J27" s="58">
        <v>1.3</v>
      </c>
      <c r="K27" s="58">
        <v>1</v>
      </c>
      <c r="L27" s="58">
        <v>1</v>
      </c>
      <c r="M27" s="58">
        <v>50</v>
      </c>
      <c r="N27" s="58" t="s">
        <v>1476</v>
      </c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</row>
    <row r="28" spans="1:26" ht="14.25" customHeight="1">
      <c r="A28" s="59" t="s">
        <v>3284</v>
      </c>
      <c r="B28" s="58" t="s">
        <v>1769</v>
      </c>
      <c r="C28" s="58" t="s">
        <v>3</v>
      </c>
      <c r="D28" s="58" t="s">
        <v>155</v>
      </c>
      <c r="E28" s="58" t="s">
        <v>155</v>
      </c>
      <c r="F28" s="58">
        <v>1</v>
      </c>
      <c r="G28" s="58">
        <v>100</v>
      </c>
      <c r="H28" s="58">
        <v>150</v>
      </c>
      <c r="I28" s="58">
        <v>30</v>
      </c>
      <c r="J28" s="58">
        <v>1.3</v>
      </c>
      <c r="K28" s="58">
        <v>1</v>
      </c>
      <c r="L28" s="58">
        <v>1</v>
      </c>
      <c r="M28" s="58">
        <v>100</v>
      </c>
      <c r="N28" s="58" t="s">
        <v>1476</v>
      </c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</row>
    <row r="29" spans="1:26" ht="14.25" customHeight="1">
      <c r="A29" s="59" t="s">
        <v>3285</v>
      </c>
      <c r="B29" s="58" t="s">
        <v>1769</v>
      </c>
      <c r="C29" s="58" t="s">
        <v>3</v>
      </c>
      <c r="D29" s="58" t="s">
        <v>155</v>
      </c>
      <c r="E29" s="58" t="s">
        <v>155</v>
      </c>
      <c r="F29" s="58">
        <v>1</v>
      </c>
      <c r="G29" s="58">
        <v>200</v>
      </c>
      <c r="H29" s="58">
        <v>150</v>
      </c>
      <c r="I29" s="58">
        <v>30</v>
      </c>
      <c r="J29" s="58">
        <v>1.3</v>
      </c>
      <c r="K29" s="58">
        <v>1</v>
      </c>
      <c r="L29" s="58">
        <v>1</v>
      </c>
      <c r="M29" s="58">
        <v>200</v>
      </c>
      <c r="N29" s="58" t="s">
        <v>1476</v>
      </c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</row>
    <row r="30" spans="1:26" ht="14.25" customHeight="1">
      <c r="A30" s="59" t="s">
        <v>3286</v>
      </c>
      <c r="B30" s="58" t="s">
        <v>1769</v>
      </c>
      <c r="C30" s="58" t="s">
        <v>3</v>
      </c>
      <c r="D30" s="58" t="s">
        <v>155</v>
      </c>
      <c r="E30" s="58" t="s">
        <v>155</v>
      </c>
      <c r="F30" s="58">
        <v>1</v>
      </c>
      <c r="G30" s="58">
        <v>400</v>
      </c>
      <c r="H30" s="58">
        <v>150</v>
      </c>
      <c r="I30" s="58">
        <v>30</v>
      </c>
      <c r="J30" s="58">
        <v>1.3</v>
      </c>
      <c r="K30" s="58">
        <v>1</v>
      </c>
      <c r="L30" s="58">
        <v>1</v>
      </c>
      <c r="M30" s="58">
        <v>400</v>
      </c>
      <c r="N30" s="58" t="s">
        <v>1476</v>
      </c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</row>
    <row r="31" spans="1:26" ht="14.25" customHeight="1">
      <c r="A31" s="59" t="s">
        <v>3287</v>
      </c>
      <c r="B31" s="58" t="s">
        <v>1769</v>
      </c>
      <c r="C31" s="58" t="s">
        <v>3</v>
      </c>
      <c r="D31" s="58" t="s">
        <v>155</v>
      </c>
      <c r="E31" s="58" t="s">
        <v>155</v>
      </c>
      <c r="F31" s="58">
        <v>1</v>
      </c>
      <c r="G31" s="58">
        <v>600</v>
      </c>
      <c r="H31" s="58">
        <v>250</v>
      </c>
      <c r="I31" s="58">
        <v>30</v>
      </c>
      <c r="J31" s="58">
        <v>1.3</v>
      </c>
      <c r="K31" s="58">
        <v>1</v>
      </c>
      <c r="L31" s="58">
        <v>1</v>
      </c>
      <c r="M31" s="58">
        <v>600</v>
      </c>
      <c r="N31" s="58" t="s">
        <v>1476</v>
      </c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</row>
    <row r="32" spans="1:26" ht="14.25" customHeight="1">
      <c r="A32" s="59" t="s">
        <v>3288</v>
      </c>
      <c r="B32" s="58" t="s">
        <v>2250</v>
      </c>
      <c r="C32" s="58" t="s">
        <v>4</v>
      </c>
      <c r="D32" s="58" t="s">
        <v>3289</v>
      </c>
      <c r="E32" s="58" t="s">
        <v>155</v>
      </c>
      <c r="F32" s="58">
        <v>1</v>
      </c>
      <c r="G32" s="58">
        <v>50</v>
      </c>
      <c r="H32" s="58">
        <v>150</v>
      </c>
      <c r="I32" s="58">
        <v>30</v>
      </c>
      <c r="J32" s="58">
        <v>1.3</v>
      </c>
      <c r="K32" s="58">
        <v>1</v>
      </c>
      <c r="L32" s="58">
        <v>5</v>
      </c>
      <c r="M32" s="58">
        <v>50</v>
      </c>
      <c r="N32" s="58" t="s">
        <v>1476</v>
      </c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</row>
    <row r="33" spans="1:26" ht="14.25" customHeight="1">
      <c r="A33" s="59" t="s">
        <v>3290</v>
      </c>
      <c r="B33" s="58" t="s">
        <v>2250</v>
      </c>
      <c r="C33" s="58" t="s">
        <v>4</v>
      </c>
      <c r="D33" s="58" t="s">
        <v>3291</v>
      </c>
      <c r="E33" s="58" t="s">
        <v>155</v>
      </c>
      <c r="F33" s="58">
        <v>1</v>
      </c>
      <c r="G33" s="58">
        <v>100</v>
      </c>
      <c r="H33" s="58">
        <v>150</v>
      </c>
      <c r="I33" s="58">
        <v>30</v>
      </c>
      <c r="J33" s="58">
        <v>1.3</v>
      </c>
      <c r="K33" s="58">
        <v>1</v>
      </c>
      <c r="L33" s="58">
        <v>5</v>
      </c>
      <c r="M33" s="58">
        <v>100</v>
      </c>
      <c r="N33" s="58" t="s">
        <v>1476</v>
      </c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</row>
    <row r="34" spans="1:26" ht="14.25" customHeight="1">
      <c r="A34" s="59" t="s">
        <v>3292</v>
      </c>
      <c r="B34" s="58" t="s">
        <v>2250</v>
      </c>
      <c r="C34" s="58" t="s">
        <v>4</v>
      </c>
      <c r="D34" s="58" t="s">
        <v>3293</v>
      </c>
      <c r="E34" s="58" t="s">
        <v>155</v>
      </c>
      <c r="F34" s="58">
        <v>1</v>
      </c>
      <c r="G34" s="58">
        <v>200</v>
      </c>
      <c r="H34" s="58">
        <v>150</v>
      </c>
      <c r="I34" s="58">
        <v>30</v>
      </c>
      <c r="J34" s="58">
        <v>1.3</v>
      </c>
      <c r="K34" s="58">
        <v>1</v>
      </c>
      <c r="L34" s="58">
        <v>5</v>
      </c>
      <c r="M34" s="58">
        <v>200</v>
      </c>
      <c r="N34" s="58" t="s">
        <v>1476</v>
      </c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</row>
    <row r="35" spans="1:26" ht="14.25" customHeight="1">
      <c r="A35" s="59" t="s">
        <v>3294</v>
      </c>
      <c r="B35" s="58" t="s">
        <v>2250</v>
      </c>
      <c r="C35" s="58" t="s">
        <v>4</v>
      </c>
      <c r="D35" s="58" t="s">
        <v>3295</v>
      </c>
      <c r="E35" s="58" t="s">
        <v>155</v>
      </c>
      <c r="F35" s="58">
        <v>1</v>
      </c>
      <c r="G35" s="58">
        <v>400</v>
      </c>
      <c r="H35" s="58">
        <v>150</v>
      </c>
      <c r="I35" s="58">
        <v>30</v>
      </c>
      <c r="J35" s="58">
        <v>1.3</v>
      </c>
      <c r="K35" s="58">
        <v>1</v>
      </c>
      <c r="L35" s="58">
        <v>5</v>
      </c>
      <c r="M35" s="58">
        <v>400</v>
      </c>
      <c r="N35" s="58" t="s">
        <v>1476</v>
      </c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</row>
    <row r="36" spans="1:26" ht="14.25" customHeight="1">
      <c r="A36" s="59" t="s">
        <v>3296</v>
      </c>
      <c r="B36" s="58" t="s">
        <v>2250</v>
      </c>
      <c r="C36" s="58" t="s">
        <v>4</v>
      </c>
      <c r="D36" s="58" t="s">
        <v>3297</v>
      </c>
      <c r="E36" s="58" t="s">
        <v>155</v>
      </c>
      <c r="F36" s="58">
        <v>1</v>
      </c>
      <c r="G36" s="58">
        <v>600</v>
      </c>
      <c r="H36" s="58">
        <v>250</v>
      </c>
      <c r="I36" s="58">
        <v>30</v>
      </c>
      <c r="J36" s="58">
        <v>1.3</v>
      </c>
      <c r="K36" s="58">
        <v>1</v>
      </c>
      <c r="L36" s="58">
        <v>5</v>
      </c>
      <c r="M36" s="58">
        <v>600</v>
      </c>
      <c r="N36" s="58" t="s">
        <v>1476</v>
      </c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</row>
    <row r="37" spans="1:26" ht="14.25" customHeight="1">
      <c r="A37" s="59" t="s">
        <v>3298</v>
      </c>
      <c r="B37" s="58" t="s">
        <v>2250</v>
      </c>
      <c r="C37" s="58" t="s">
        <v>4</v>
      </c>
      <c r="D37" s="58" t="s">
        <v>3299</v>
      </c>
      <c r="E37" s="58" t="s">
        <v>155</v>
      </c>
      <c r="F37" s="58">
        <v>1</v>
      </c>
      <c r="G37" s="58">
        <v>800</v>
      </c>
      <c r="H37" s="58">
        <v>500</v>
      </c>
      <c r="I37" s="58">
        <v>30</v>
      </c>
      <c r="J37" s="58">
        <v>1.3</v>
      </c>
      <c r="K37" s="58">
        <v>1</v>
      </c>
      <c r="L37" s="58">
        <v>5</v>
      </c>
      <c r="M37" s="58">
        <v>800</v>
      </c>
      <c r="N37" s="58" t="s">
        <v>1476</v>
      </c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</row>
    <row r="38" spans="1:26" ht="14.25" customHeight="1">
      <c r="A38" s="59" t="s">
        <v>3300</v>
      </c>
      <c r="B38" s="58" t="s">
        <v>2250</v>
      </c>
      <c r="C38" s="58" t="s">
        <v>4</v>
      </c>
      <c r="D38" s="58" t="s">
        <v>3301</v>
      </c>
      <c r="E38" s="58" t="s">
        <v>155</v>
      </c>
      <c r="F38" s="58">
        <v>1</v>
      </c>
      <c r="G38" s="58">
        <v>1000</v>
      </c>
      <c r="H38" s="58">
        <v>500</v>
      </c>
      <c r="I38" s="58">
        <v>30</v>
      </c>
      <c r="J38" s="58">
        <v>1.3</v>
      </c>
      <c r="K38" s="58">
        <v>1</v>
      </c>
      <c r="L38" s="58">
        <v>5</v>
      </c>
      <c r="M38" s="58">
        <v>1000</v>
      </c>
      <c r="N38" s="58" t="s">
        <v>1476</v>
      </c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</row>
    <row r="39" spans="1:26" ht="14.25" customHeight="1">
      <c r="A39" s="59" t="s">
        <v>3302</v>
      </c>
      <c r="B39" s="58" t="s">
        <v>1777</v>
      </c>
      <c r="C39" s="58" t="s">
        <v>3</v>
      </c>
      <c r="D39" s="58" t="s">
        <v>155</v>
      </c>
      <c r="E39" s="58" t="s">
        <v>155</v>
      </c>
      <c r="F39" s="58">
        <v>1</v>
      </c>
      <c r="G39" s="58">
        <v>50</v>
      </c>
      <c r="H39" s="58">
        <v>150</v>
      </c>
      <c r="I39" s="58">
        <v>30</v>
      </c>
      <c r="J39" s="58">
        <v>1.3</v>
      </c>
      <c r="K39" s="58">
        <v>1</v>
      </c>
      <c r="L39" s="58">
        <v>1</v>
      </c>
      <c r="M39" s="58">
        <v>50</v>
      </c>
      <c r="N39" s="58" t="s">
        <v>1476</v>
      </c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</row>
    <row r="40" spans="1:26" ht="14.25" customHeight="1">
      <c r="A40" s="59" t="s">
        <v>3303</v>
      </c>
      <c r="B40" s="58" t="s">
        <v>1777</v>
      </c>
      <c r="C40" s="58" t="s">
        <v>3</v>
      </c>
      <c r="D40" s="58" t="s">
        <v>155</v>
      </c>
      <c r="E40" s="58" t="s">
        <v>155</v>
      </c>
      <c r="F40" s="58">
        <v>1</v>
      </c>
      <c r="G40" s="58">
        <v>100</v>
      </c>
      <c r="H40" s="58">
        <v>150</v>
      </c>
      <c r="I40" s="58">
        <v>30</v>
      </c>
      <c r="J40" s="58">
        <v>1.3</v>
      </c>
      <c r="K40" s="58">
        <v>1</v>
      </c>
      <c r="L40" s="58">
        <v>1</v>
      </c>
      <c r="M40" s="58">
        <v>100</v>
      </c>
      <c r="N40" s="58" t="s">
        <v>1476</v>
      </c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</row>
    <row r="41" spans="1:26" ht="14.25" customHeight="1">
      <c r="A41" s="59" t="s">
        <v>3304</v>
      </c>
      <c r="B41" s="58" t="s">
        <v>1777</v>
      </c>
      <c r="C41" s="58" t="s">
        <v>3</v>
      </c>
      <c r="D41" s="58" t="s">
        <v>155</v>
      </c>
      <c r="E41" s="58" t="s">
        <v>155</v>
      </c>
      <c r="F41" s="58">
        <v>1</v>
      </c>
      <c r="G41" s="58">
        <v>200</v>
      </c>
      <c r="H41" s="58">
        <v>150</v>
      </c>
      <c r="I41" s="58">
        <v>30</v>
      </c>
      <c r="J41" s="58">
        <v>1.3</v>
      </c>
      <c r="K41" s="58">
        <v>1</v>
      </c>
      <c r="L41" s="58">
        <v>1</v>
      </c>
      <c r="M41" s="58">
        <v>200</v>
      </c>
      <c r="N41" s="58" t="s">
        <v>1476</v>
      </c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</row>
    <row r="42" spans="1:26" ht="14.25" customHeight="1">
      <c r="A42" s="59" t="s">
        <v>3305</v>
      </c>
      <c r="B42" s="58" t="s">
        <v>1777</v>
      </c>
      <c r="C42" s="58" t="s">
        <v>3</v>
      </c>
      <c r="D42" s="58" t="s">
        <v>155</v>
      </c>
      <c r="E42" s="58" t="s">
        <v>155</v>
      </c>
      <c r="F42" s="58">
        <v>1</v>
      </c>
      <c r="G42" s="58">
        <v>400</v>
      </c>
      <c r="H42" s="58">
        <v>150</v>
      </c>
      <c r="I42" s="58">
        <v>30</v>
      </c>
      <c r="J42" s="58">
        <v>1.3</v>
      </c>
      <c r="K42" s="58">
        <v>1</v>
      </c>
      <c r="L42" s="58">
        <v>1</v>
      </c>
      <c r="M42" s="58">
        <v>400</v>
      </c>
      <c r="N42" s="58" t="s">
        <v>1476</v>
      </c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</row>
    <row r="43" spans="1:26" ht="14.25" customHeight="1">
      <c r="A43" s="59" t="s">
        <v>3306</v>
      </c>
      <c r="B43" s="58" t="s">
        <v>1777</v>
      </c>
      <c r="C43" s="58" t="s">
        <v>3</v>
      </c>
      <c r="D43" s="58" t="s">
        <v>155</v>
      </c>
      <c r="E43" s="58" t="s">
        <v>155</v>
      </c>
      <c r="F43" s="58">
        <v>1</v>
      </c>
      <c r="G43" s="58">
        <v>600</v>
      </c>
      <c r="H43" s="58">
        <v>250</v>
      </c>
      <c r="I43" s="58">
        <v>30</v>
      </c>
      <c r="J43" s="58">
        <v>1.3</v>
      </c>
      <c r="K43" s="58">
        <v>1</v>
      </c>
      <c r="L43" s="58">
        <v>1</v>
      </c>
      <c r="M43" s="58">
        <v>600</v>
      </c>
      <c r="N43" s="58" t="s">
        <v>1476</v>
      </c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</row>
    <row r="44" spans="1:26" ht="14.25" customHeight="1">
      <c r="A44" s="59" t="s">
        <v>3307</v>
      </c>
      <c r="B44" s="58" t="s">
        <v>1777</v>
      </c>
      <c r="C44" s="58" t="s">
        <v>3</v>
      </c>
      <c r="D44" s="58" t="s">
        <v>155</v>
      </c>
      <c r="E44" s="58" t="s">
        <v>155</v>
      </c>
      <c r="F44" s="58">
        <v>1</v>
      </c>
      <c r="G44" s="58">
        <v>800</v>
      </c>
      <c r="H44" s="58">
        <v>500</v>
      </c>
      <c r="I44" s="58">
        <v>30</v>
      </c>
      <c r="J44" s="58">
        <v>1.3</v>
      </c>
      <c r="K44" s="58">
        <v>1</v>
      </c>
      <c r="L44" s="58">
        <v>1</v>
      </c>
      <c r="M44" s="58">
        <v>800</v>
      </c>
      <c r="N44" s="58" t="s">
        <v>1476</v>
      </c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</row>
    <row r="45" spans="1:26" ht="14.25" customHeight="1">
      <c r="A45" s="59" t="s">
        <v>3308</v>
      </c>
      <c r="B45" s="58" t="s">
        <v>1777</v>
      </c>
      <c r="C45" s="58" t="s">
        <v>3</v>
      </c>
      <c r="D45" s="58" t="s">
        <v>155</v>
      </c>
      <c r="E45" s="58" t="s">
        <v>155</v>
      </c>
      <c r="F45" s="58">
        <v>1</v>
      </c>
      <c r="G45" s="58">
        <v>1000</v>
      </c>
      <c r="H45" s="58">
        <v>500</v>
      </c>
      <c r="I45" s="58">
        <v>30</v>
      </c>
      <c r="J45" s="58">
        <v>1.3</v>
      </c>
      <c r="K45" s="58">
        <v>1</v>
      </c>
      <c r="L45" s="58">
        <v>1</v>
      </c>
      <c r="M45" s="58">
        <v>1000</v>
      </c>
      <c r="N45" s="58" t="s">
        <v>1476</v>
      </c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</row>
    <row r="46" spans="1:26" ht="14.25" customHeight="1">
      <c r="A46" s="59" t="s">
        <v>3309</v>
      </c>
      <c r="B46" s="58" t="s">
        <v>1750</v>
      </c>
      <c r="C46" s="58" t="s">
        <v>3</v>
      </c>
      <c r="D46" s="58" t="s">
        <v>155</v>
      </c>
      <c r="E46" s="58" t="s">
        <v>155</v>
      </c>
      <c r="F46" s="58">
        <v>1</v>
      </c>
      <c r="G46" s="58">
        <v>50</v>
      </c>
      <c r="H46" s="58">
        <v>150</v>
      </c>
      <c r="I46" s="58">
        <v>30</v>
      </c>
      <c r="J46" s="58">
        <v>1.3</v>
      </c>
      <c r="K46" s="58">
        <v>1</v>
      </c>
      <c r="L46" s="58">
        <v>1</v>
      </c>
      <c r="M46" s="58">
        <v>50</v>
      </c>
      <c r="N46" s="58" t="s">
        <v>1476</v>
      </c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</row>
    <row r="47" spans="1:26" ht="14.25" customHeight="1">
      <c r="A47" s="59" t="s">
        <v>3310</v>
      </c>
      <c r="B47" s="58" t="s">
        <v>1750</v>
      </c>
      <c r="C47" s="58" t="s">
        <v>3</v>
      </c>
      <c r="D47" s="58" t="s">
        <v>155</v>
      </c>
      <c r="E47" s="58" t="s">
        <v>155</v>
      </c>
      <c r="F47" s="58">
        <v>1</v>
      </c>
      <c r="G47" s="58">
        <v>100</v>
      </c>
      <c r="H47" s="58">
        <v>150</v>
      </c>
      <c r="I47" s="58">
        <v>30</v>
      </c>
      <c r="J47" s="58">
        <v>1.3</v>
      </c>
      <c r="K47" s="58">
        <v>1</v>
      </c>
      <c r="L47" s="58">
        <v>1</v>
      </c>
      <c r="M47" s="58">
        <v>100</v>
      </c>
      <c r="N47" s="58" t="s">
        <v>1476</v>
      </c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</row>
    <row r="48" spans="1:26" ht="14.25" customHeight="1">
      <c r="A48" s="59" t="s">
        <v>3311</v>
      </c>
      <c r="B48" s="58" t="s">
        <v>1750</v>
      </c>
      <c r="C48" s="58" t="s">
        <v>3</v>
      </c>
      <c r="D48" s="58" t="s">
        <v>155</v>
      </c>
      <c r="E48" s="58" t="s">
        <v>155</v>
      </c>
      <c r="F48" s="58">
        <v>1</v>
      </c>
      <c r="G48" s="58">
        <v>200</v>
      </c>
      <c r="H48" s="58">
        <v>150</v>
      </c>
      <c r="I48" s="58">
        <v>30</v>
      </c>
      <c r="J48" s="58">
        <v>1.3</v>
      </c>
      <c r="K48" s="58">
        <v>1</v>
      </c>
      <c r="L48" s="58">
        <v>1</v>
      </c>
      <c r="M48" s="58">
        <v>200</v>
      </c>
      <c r="N48" s="58" t="s">
        <v>1476</v>
      </c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</row>
    <row r="49" spans="1:26" ht="14.25" customHeight="1">
      <c r="A49" s="59" t="s">
        <v>3312</v>
      </c>
      <c r="B49" s="58" t="s">
        <v>1750</v>
      </c>
      <c r="C49" s="58" t="s">
        <v>3</v>
      </c>
      <c r="D49" s="58" t="s">
        <v>155</v>
      </c>
      <c r="E49" s="58" t="s">
        <v>155</v>
      </c>
      <c r="F49" s="58">
        <v>1</v>
      </c>
      <c r="G49" s="58">
        <v>400</v>
      </c>
      <c r="H49" s="58">
        <v>150</v>
      </c>
      <c r="I49" s="58">
        <v>30</v>
      </c>
      <c r="J49" s="58">
        <v>1.3</v>
      </c>
      <c r="K49" s="58">
        <v>1</v>
      </c>
      <c r="L49" s="58">
        <v>1</v>
      </c>
      <c r="M49" s="58">
        <v>400</v>
      </c>
      <c r="N49" s="58" t="s">
        <v>1476</v>
      </c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</row>
    <row r="50" spans="1:26" ht="14.25" customHeight="1">
      <c r="A50" s="59" t="s">
        <v>3313</v>
      </c>
      <c r="B50" s="58" t="s">
        <v>1750</v>
      </c>
      <c r="C50" s="58" t="s">
        <v>3</v>
      </c>
      <c r="D50" s="58" t="s">
        <v>155</v>
      </c>
      <c r="E50" s="58" t="s">
        <v>155</v>
      </c>
      <c r="F50" s="58">
        <v>1</v>
      </c>
      <c r="G50" s="58">
        <v>600</v>
      </c>
      <c r="H50" s="58">
        <v>250</v>
      </c>
      <c r="I50" s="58">
        <v>30</v>
      </c>
      <c r="J50" s="58">
        <v>1.3</v>
      </c>
      <c r="K50" s="58">
        <v>1</v>
      </c>
      <c r="L50" s="58">
        <v>1</v>
      </c>
      <c r="M50" s="58">
        <v>600</v>
      </c>
      <c r="N50" s="58" t="s">
        <v>1476</v>
      </c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58"/>
      <c r="Z50" s="58"/>
    </row>
    <row r="51" spans="1:26" ht="14.25" customHeight="1">
      <c r="A51" s="59" t="s">
        <v>3314</v>
      </c>
      <c r="B51" s="58" t="s">
        <v>1750</v>
      </c>
      <c r="C51" s="58" t="s">
        <v>3</v>
      </c>
      <c r="D51" s="58" t="s">
        <v>155</v>
      </c>
      <c r="E51" s="58" t="s">
        <v>155</v>
      </c>
      <c r="F51" s="58">
        <v>1</v>
      </c>
      <c r="G51" s="58">
        <v>800</v>
      </c>
      <c r="H51" s="58">
        <v>500</v>
      </c>
      <c r="I51" s="58">
        <v>30</v>
      </c>
      <c r="J51" s="58">
        <v>1.3</v>
      </c>
      <c r="K51" s="58">
        <v>1</v>
      </c>
      <c r="L51" s="58">
        <v>1</v>
      </c>
      <c r="M51" s="58">
        <v>800</v>
      </c>
      <c r="N51" s="58" t="s">
        <v>1476</v>
      </c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</row>
    <row r="52" spans="1:26" ht="14.25" customHeight="1">
      <c r="A52" s="59" t="s">
        <v>3315</v>
      </c>
      <c r="B52" s="58" t="s">
        <v>1750</v>
      </c>
      <c r="C52" s="58" t="s">
        <v>3</v>
      </c>
      <c r="D52" s="58" t="s">
        <v>155</v>
      </c>
      <c r="E52" s="58" t="s">
        <v>155</v>
      </c>
      <c r="F52" s="58">
        <v>1</v>
      </c>
      <c r="G52" s="58">
        <v>1000</v>
      </c>
      <c r="H52" s="58">
        <v>500</v>
      </c>
      <c r="I52" s="58">
        <v>30</v>
      </c>
      <c r="J52" s="58">
        <v>1.3</v>
      </c>
      <c r="K52" s="58">
        <v>1</v>
      </c>
      <c r="L52" s="58">
        <v>1</v>
      </c>
      <c r="M52" s="58">
        <v>1000</v>
      </c>
      <c r="N52" s="58" t="s">
        <v>1476</v>
      </c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</row>
    <row r="53" spans="1:26" ht="14.25" customHeight="1">
      <c r="A53" s="59" t="s">
        <v>3316</v>
      </c>
      <c r="B53" s="58" t="s">
        <v>1830</v>
      </c>
      <c r="C53" s="58" t="s">
        <v>3</v>
      </c>
      <c r="D53" s="58" t="s">
        <v>155</v>
      </c>
      <c r="E53" s="58" t="s">
        <v>155</v>
      </c>
      <c r="F53" s="58">
        <v>1</v>
      </c>
      <c r="G53" s="58">
        <v>50</v>
      </c>
      <c r="H53" s="58">
        <v>150</v>
      </c>
      <c r="I53" s="58">
        <v>30</v>
      </c>
      <c r="J53" s="58">
        <v>1.3</v>
      </c>
      <c r="K53" s="58">
        <v>1</v>
      </c>
      <c r="L53" s="58">
        <v>1</v>
      </c>
      <c r="M53" s="58">
        <v>50</v>
      </c>
      <c r="N53" s="58" t="s">
        <v>1476</v>
      </c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</row>
    <row r="54" spans="1:26" ht="14.25" customHeight="1">
      <c r="A54" s="59" t="s">
        <v>3317</v>
      </c>
      <c r="B54" s="58" t="s">
        <v>1830</v>
      </c>
      <c r="C54" s="58" t="s">
        <v>3</v>
      </c>
      <c r="D54" s="58" t="s">
        <v>155</v>
      </c>
      <c r="E54" s="58" t="s">
        <v>155</v>
      </c>
      <c r="F54" s="58">
        <v>1</v>
      </c>
      <c r="G54" s="58">
        <v>200</v>
      </c>
      <c r="H54" s="58">
        <v>150</v>
      </c>
      <c r="I54" s="58">
        <v>30</v>
      </c>
      <c r="J54" s="58">
        <v>1.3</v>
      </c>
      <c r="K54" s="58">
        <v>1</v>
      </c>
      <c r="L54" s="58">
        <v>1</v>
      </c>
      <c r="M54" s="58">
        <v>200</v>
      </c>
      <c r="N54" s="58" t="s">
        <v>1476</v>
      </c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</row>
    <row r="55" spans="1:26" ht="14.25" customHeight="1">
      <c r="A55" s="59" t="s">
        <v>3318</v>
      </c>
      <c r="B55" s="58" t="s">
        <v>1830</v>
      </c>
      <c r="C55" s="58" t="s">
        <v>3</v>
      </c>
      <c r="D55" s="58" t="s">
        <v>155</v>
      </c>
      <c r="E55" s="58" t="s">
        <v>155</v>
      </c>
      <c r="F55" s="58">
        <v>1</v>
      </c>
      <c r="G55" s="58">
        <v>400</v>
      </c>
      <c r="H55" s="58">
        <v>150</v>
      </c>
      <c r="I55" s="58">
        <v>30</v>
      </c>
      <c r="J55" s="58">
        <v>1.3</v>
      </c>
      <c r="K55" s="58">
        <v>1</v>
      </c>
      <c r="L55" s="58">
        <v>1</v>
      </c>
      <c r="M55" s="58">
        <v>400</v>
      </c>
      <c r="N55" s="58" t="s">
        <v>1476</v>
      </c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</row>
    <row r="56" spans="1:26" ht="14.25" customHeight="1">
      <c r="A56" s="59" t="s">
        <v>3319</v>
      </c>
      <c r="B56" s="58" t="s">
        <v>1830</v>
      </c>
      <c r="C56" s="58" t="s">
        <v>3</v>
      </c>
      <c r="D56" s="58" t="s">
        <v>155</v>
      </c>
      <c r="E56" s="58" t="s">
        <v>155</v>
      </c>
      <c r="F56" s="58">
        <v>1</v>
      </c>
      <c r="G56" s="58">
        <v>600</v>
      </c>
      <c r="H56" s="58">
        <v>250</v>
      </c>
      <c r="I56" s="58">
        <v>30</v>
      </c>
      <c r="J56" s="58">
        <v>1.3</v>
      </c>
      <c r="K56" s="58">
        <v>1</v>
      </c>
      <c r="L56" s="58">
        <v>1</v>
      </c>
      <c r="M56" s="58">
        <v>600</v>
      </c>
      <c r="N56" s="58" t="s">
        <v>1476</v>
      </c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</row>
    <row r="57" spans="1:26" ht="14.25" customHeight="1">
      <c r="A57" s="59" t="s">
        <v>3320</v>
      </c>
      <c r="B57" s="58" t="s">
        <v>1830</v>
      </c>
      <c r="C57" s="58" t="s">
        <v>3</v>
      </c>
      <c r="D57" s="58" t="s">
        <v>155</v>
      </c>
      <c r="E57" s="58" t="s">
        <v>155</v>
      </c>
      <c r="F57" s="58">
        <v>1</v>
      </c>
      <c r="G57" s="58">
        <v>800</v>
      </c>
      <c r="H57" s="58">
        <v>500</v>
      </c>
      <c r="I57" s="58">
        <v>30</v>
      </c>
      <c r="J57" s="58">
        <v>1.3</v>
      </c>
      <c r="K57" s="58">
        <v>1</v>
      </c>
      <c r="L57" s="58">
        <v>1</v>
      </c>
      <c r="M57" s="58">
        <v>800</v>
      </c>
      <c r="N57" s="58" t="s">
        <v>1476</v>
      </c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</row>
    <row r="58" spans="1:26" ht="14.25" customHeight="1">
      <c r="A58" s="59" t="s">
        <v>3321</v>
      </c>
      <c r="B58" s="58" t="s">
        <v>1830</v>
      </c>
      <c r="C58" s="58" t="s">
        <v>3</v>
      </c>
      <c r="D58" s="58" t="s">
        <v>155</v>
      </c>
      <c r="E58" s="58" t="s">
        <v>155</v>
      </c>
      <c r="F58" s="58">
        <v>1</v>
      </c>
      <c r="G58" s="58">
        <v>1000</v>
      </c>
      <c r="H58" s="58">
        <v>500</v>
      </c>
      <c r="I58" s="58">
        <v>30</v>
      </c>
      <c r="J58" s="58">
        <v>1.3</v>
      </c>
      <c r="K58" s="58">
        <v>1</v>
      </c>
      <c r="L58" s="58">
        <v>1</v>
      </c>
      <c r="M58" s="58">
        <v>1000</v>
      </c>
      <c r="N58" s="58" t="s">
        <v>1476</v>
      </c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</row>
    <row r="59" spans="1:26" ht="14.25" customHeight="1">
      <c r="A59" s="59" t="s">
        <v>3322</v>
      </c>
      <c r="B59" s="58" t="s">
        <v>1830</v>
      </c>
      <c r="C59" s="58" t="s">
        <v>3</v>
      </c>
      <c r="D59" s="58" t="s">
        <v>155</v>
      </c>
      <c r="E59" s="58" t="s">
        <v>155</v>
      </c>
      <c r="F59" s="58">
        <v>1</v>
      </c>
      <c r="G59" s="58">
        <v>50</v>
      </c>
      <c r="H59" s="58">
        <v>200</v>
      </c>
      <c r="I59" s="58">
        <v>30</v>
      </c>
      <c r="J59" s="58">
        <v>1.2</v>
      </c>
      <c r="K59" s="58">
        <v>1</v>
      </c>
      <c r="L59" s="58">
        <v>1</v>
      </c>
      <c r="M59" s="58">
        <v>50</v>
      </c>
      <c r="N59" s="58" t="s">
        <v>1476</v>
      </c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58"/>
      <c r="Z59" s="58"/>
    </row>
    <row r="60" spans="1:26" ht="14.25" customHeight="1">
      <c r="A60" s="59" t="s">
        <v>3323</v>
      </c>
      <c r="B60" s="58" t="s">
        <v>1830</v>
      </c>
      <c r="C60" s="58" t="s">
        <v>3</v>
      </c>
      <c r="D60" s="58" t="s">
        <v>155</v>
      </c>
      <c r="E60" s="58" t="s">
        <v>155</v>
      </c>
      <c r="F60" s="58">
        <v>1</v>
      </c>
      <c r="G60" s="58">
        <v>200</v>
      </c>
      <c r="H60" s="58">
        <v>200</v>
      </c>
      <c r="I60" s="58">
        <v>30</v>
      </c>
      <c r="J60" s="58">
        <v>1.2</v>
      </c>
      <c r="K60" s="58">
        <v>1</v>
      </c>
      <c r="L60" s="58">
        <v>1</v>
      </c>
      <c r="M60" s="58">
        <v>200</v>
      </c>
      <c r="N60" s="58" t="s">
        <v>1476</v>
      </c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 ht="14.25" customHeight="1">
      <c r="A61" s="59" t="s">
        <v>3324</v>
      </c>
      <c r="B61" s="58" t="s">
        <v>1830</v>
      </c>
      <c r="C61" s="58" t="s">
        <v>3</v>
      </c>
      <c r="D61" s="58" t="s">
        <v>155</v>
      </c>
      <c r="E61" s="58" t="s">
        <v>155</v>
      </c>
      <c r="F61" s="58">
        <v>1</v>
      </c>
      <c r="G61" s="58">
        <v>400</v>
      </c>
      <c r="H61" s="58">
        <v>200</v>
      </c>
      <c r="I61" s="58">
        <v>30</v>
      </c>
      <c r="J61" s="58">
        <v>1.2</v>
      </c>
      <c r="K61" s="58">
        <v>1</v>
      </c>
      <c r="L61" s="58">
        <v>1</v>
      </c>
      <c r="M61" s="58">
        <v>400</v>
      </c>
      <c r="N61" s="58" t="s">
        <v>1476</v>
      </c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 ht="14.25" customHeight="1">
      <c r="A62" s="59" t="s">
        <v>3325</v>
      </c>
      <c r="B62" s="58" t="s">
        <v>1830</v>
      </c>
      <c r="C62" s="58" t="s">
        <v>3</v>
      </c>
      <c r="D62" s="58" t="s">
        <v>155</v>
      </c>
      <c r="E62" s="58" t="s">
        <v>155</v>
      </c>
      <c r="F62" s="58">
        <v>1</v>
      </c>
      <c r="G62" s="58">
        <v>600</v>
      </c>
      <c r="H62" s="58">
        <v>200</v>
      </c>
      <c r="I62" s="58">
        <v>30</v>
      </c>
      <c r="J62" s="58">
        <v>1.2</v>
      </c>
      <c r="K62" s="58">
        <v>1</v>
      </c>
      <c r="L62" s="58">
        <v>1</v>
      </c>
      <c r="M62" s="58">
        <v>600</v>
      </c>
      <c r="N62" s="58" t="s">
        <v>1476</v>
      </c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 ht="14.25" customHeight="1">
      <c r="A63" s="59" t="s">
        <v>3326</v>
      </c>
      <c r="B63" s="58" t="s">
        <v>2059</v>
      </c>
      <c r="C63" s="58" t="s">
        <v>3</v>
      </c>
      <c r="D63" s="58" t="s">
        <v>155</v>
      </c>
      <c r="E63" s="58" t="s">
        <v>155</v>
      </c>
      <c r="F63" s="58">
        <v>1.5</v>
      </c>
      <c r="G63" s="58">
        <v>200</v>
      </c>
      <c r="H63" s="58">
        <v>150</v>
      </c>
      <c r="I63" s="58">
        <v>50</v>
      </c>
      <c r="J63" s="58">
        <v>1.3</v>
      </c>
      <c r="K63" s="58">
        <v>1.5</v>
      </c>
      <c r="L63" s="58">
        <v>1</v>
      </c>
      <c r="M63" s="58">
        <v>200</v>
      </c>
      <c r="N63" s="58" t="s">
        <v>1476</v>
      </c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 ht="14.25" customHeight="1">
      <c r="A64" s="59" t="s">
        <v>3327</v>
      </c>
      <c r="B64" s="58" t="s">
        <v>2059</v>
      </c>
      <c r="C64" s="58" t="s">
        <v>3</v>
      </c>
      <c r="D64" s="58" t="s">
        <v>155</v>
      </c>
      <c r="E64" s="58" t="s">
        <v>155</v>
      </c>
      <c r="F64" s="58">
        <v>1.5</v>
      </c>
      <c r="G64" s="58">
        <v>1000</v>
      </c>
      <c r="H64" s="58">
        <v>500</v>
      </c>
      <c r="I64" s="58">
        <v>50</v>
      </c>
      <c r="J64" s="58">
        <v>1.3</v>
      </c>
      <c r="K64" s="58">
        <v>1.5</v>
      </c>
      <c r="L64" s="58">
        <v>1</v>
      </c>
      <c r="M64" s="58">
        <v>1000</v>
      </c>
      <c r="N64" s="58" t="s">
        <v>1476</v>
      </c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spans="1:26" ht="14.25" customHeight="1">
      <c r="A65" s="59" t="s">
        <v>3328</v>
      </c>
      <c r="B65" s="58" t="s">
        <v>1769</v>
      </c>
      <c r="C65" s="58" t="s">
        <v>3</v>
      </c>
      <c r="D65" s="58" t="s">
        <v>155</v>
      </c>
      <c r="E65" s="58" t="s">
        <v>155</v>
      </c>
      <c r="F65" s="58">
        <v>2</v>
      </c>
      <c r="G65" s="58">
        <v>50</v>
      </c>
      <c r="H65" s="58">
        <v>150</v>
      </c>
      <c r="I65" s="58">
        <v>50</v>
      </c>
      <c r="J65" s="58">
        <v>1.3</v>
      </c>
      <c r="K65" s="58">
        <v>2</v>
      </c>
      <c r="L65" s="58">
        <v>1</v>
      </c>
      <c r="M65" s="58">
        <v>50</v>
      </c>
      <c r="N65" s="58" t="s">
        <v>1476</v>
      </c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spans="1:26" ht="14.25" customHeight="1">
      <c r="A66" s="59" t="s">
        <v>3329</v>
      </c>
      <c r="B66" s="58" t="s">
        <v>1769</v>
      </c>
      <c r="C66" s="58" t="s">
        <v>3</v>
      </c>
      <c r="D66" s="58" t="s">
        <v>155</v>
      </c>
      <c r="E66" s="58" t="s">
        <v>155</v>
      </c>
      <c r="F66" s="58">
        <v>2</v>
      </c>
      <c r="G66" s="58">
        <v>100</v>
      </c>
      <c r="H66" s="58">
        <v>150</v>
      </c>
      <c r="I66" s="58">
        <v>50</v>
      </c>
      <c r="J66" s="58">
        <v>1.3</v>
      </c>
      <c r="K66" s="58">
        <v>2</v>
      </c>
      <c r="L66" s="58">
        <v>1</v>
      </c>
      <c r="M66" s="58">
        <v>100</v>
      </c>
      <c r="N66" s="58" t="s">
        <v>1476</v>
      </c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 ht="14.25" customHeight="1">
      <c r="A67" s="59" t="s">
        <v>3330</v>
      </c>
      <c r="B67" s="58" t="s">
        <v>1769</v>
      </c>
      <c r="C67" s="58" t="s">
        <v>3</v>
      </c>
      <c r="D67" s="58" t="s">
        <v>155</v>
      </c>
      <c r="E67" s="58" t="s">
        <v>155</v>
      </c>
      <c r="F67" s="58">
        <v>2</v>
      </c>
      <c r="G67" s="58">
        <v>200</v>
      </c>
      <c r="H67" s="58">
        <v>150</v>
      </c>
      <c r="I67" s="58">
        <v>50</v>
      </c>
      <c r="J67" s="58">
        <v>1.3</v>
      </c>
      <c r="K67" s="58">
        <v>2</v>
      </c>
      <c r="L67" s="58">
        <v>1</v>
      </c>
      <c r="M67" s="58">
        <v>200</v>
      </c>
      <c r="N67" s="58" t="s">
        <v>1476</v>
      </c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 ht="14.25" customHeight="1">
      <c r="A68" s="59" t="s">
        <v>3331</v>
      </c>
      <c r="B68" s="58" t="s">
        <v>1769</v>
      </c>
      <c r="C68" s="58" t="s">
        <v>3</v>
      </c>
      <c r="D68" s="58" t="s">
        <v>155</v>
      </c>
      <c r="E68" s="58" t="s">
        <v>155</v>
      </c>
      <c r="F68" s="58">
        <v>2</v>
      </c>
      <c r="G68" s="58">
        <v>400</v>
      </c>
      <c r="H68" s="58">
        <v>150</v>
      </c>
      <c r="I68" s="58">
        <v>50</v>
      </c>
      <c r="J68" s="58">
        <v>1.3</v>
      </c>
      <c r="K68" s="58">
        <v>2</v>
      </c>
      <c r="L68" s="58">
        <v>1</v>
      </c>
      <c r="M68" s="58">
        <v>400</v>
      </c>
      <c r="N68" s="58" t="s">
        <v>1476</v>
      </c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 ht="14.25" customHeight="1">
      <c r="A69" s="59" t="s">
        <v>3332</v>
      </c>
      <c r="B69" s="58" t="s">
        <v>1769</v>
      </c>
      <c r="C69" s="58" t="s">
        <v>3</v>
      </c>
      <c r="D69" s="58" t="s">
        <v>155</v>
      </c>
      <c r="E69" s="58" t="s">
        <v>155</v>
      </c>
      <c r="F69" s="58">
        <v>2</v>
      </c>
      <c r="G69" s="58">
        <v>600</v>
      </c>
      <c r="H69" s="58">
        <v>250</v>
      </c>
      <c r="I69" s="58">
        <v>50</v>
      </c>
      <c r="J69" s="58">
        <v>1.3</v>
      </c>
      <c r="K69" s="58">
        <v>2</v>
      </c>
      <c r="L69" s="58">
        <v>1</v>
      </c>
      <c r="M69" s="58">
        <v>600</v>
      </c>
      <c r="N69" s="58" t="s">
        <v>1476</v>
      </c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 ht="14.25" customHeight="1">
      <c r="A70" s="59" t="s">
        <v>3333</v>
      </c>
      <c r="B70" s="58" t="s">
        <v>1750</v>
      </c>
      <c r="C70" s="58" t="s">
        <v>3</v>
      </c>
      <c r="D70" s="58" t="s">
        <v>155</v>
      </c>
      <c r="E70" s="58" t="s">
        <v>155</v>
      </c>
      <c r="F70" s="58">
        <v>2</v>
      </c>
      <c r="G70" s="58">
        <v>50</v>
      </c>
      <c r="H70" s="58">
        <v>150</v>
      </c>
      <c r="I70" s="58">
        <v>50</v>
      </c>
      <c r="J70" s="58">
        <v>1.3</v>
      </c>
      <c r="K70" s="58">
        <v>2</v>
      </c>
      <c r="L70" s="58">
        <v>1</v>
      </c>
      <c r="M70" s="58">
        <v>50</v>
      </c>
      <c r="N70" s="58" t="s">
        <v>1476</v>
      </c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 ht="14.25" customHeight="1">
      <c r="A71" s="59" t="s">
        <v>3334</v>
      </c>
      <c r="B71" s="58" t="s">
        <v>1750</v>
      </c>
      <c r="C71" s="58" t="s">
        <v>3</v>
      </c>
      <c r="D71" s="58" t="s">
        <v>155</v>
      </c>
      <c r="E71" s="58" t="s">
        <v>155</v>
      </c>
      <c r="F71" s="58">
        <v>2</v>
      </c>
      <c r="G71" s="58">
        <v>100</v>
      </c>
      <c r="H71" s="58">
        <v>150</v>
      </c>
      <c r="I71" s="58">
        <v>50</v>
      </c>
      <c r="J71" s="58">
        <v>1.3</v>
      </c>
      <c r="K71" s="58">
        <v>2</v>
      </c>
      <c r="L71" s="58">
        <v>1</v>
      </c>
      <c r="M71" s="58">
        <v>100</v>
      </c>
      <c r="N71" s="58" t="s">
        <v>1476</v>
      </c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 ht="14.25" customHeight="1">
      <c r="A72" s="59" t="s">
        <v>3335</v>
      </c>
      <c r="B72" s="58" t="s">
        <v>1750</v>
      </c>
      <c r="C72" s="58" t="s">
        <v>3</v>
      </c>
      <c r="D72" s="58" t="s">
        <v>155</v>
      </c>
      <c r="E72" s="58" t="s">
        <v>155</v>
      </c>
      <c r="F72" s="58">
        <v>2</v>
      </c>
      <c r="G72" s="58">
        <v>200</v>
      </c>
      <c r="H72" s="58">
        <v>150</v>
      </c>
      <c r="I72" s="58">
        <v>50</v>
      </c>
      <c r="J72" s="58">
        <v>1.3</v>
      </c>
      <c r="K72" s="58">
        <v>2</v>
      </c>
      <c r="L72" s="58">
        <v>1</v>
      </c>
      <c r="M72" s="58">
        <v>200</v>
      </c>
      <c r="N72" s="58" t="s">
        <v>1476</v>
      </c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 ht="14.25" customHeight="1">
      <c r="A73" s="59" t="s">
        <v>3336</v>
      </c>
      <c r="B73" s="58" t="s">
        <v>1750</v>
      </c>
      <c r="C73" s="58" t="s">
        <v>3</v>
      </c>
      <c r="D73" s="58" t="s">
        <v>155</v>
      </c>
      <c r="E73" s="58" t="s">
        <v>155</v>
      </c>
      <c r="F73" s="58">
        <v>2</v>
      </c>
      <c r="G73" s="58">
        <v>400</v>
      </c>
      <c r="H73" s="58">
        <v>150</v>
      </c>
      <c r="I73" s="58">
        <v>50</v>
      </c>
      <c r="J73" s="58">
        <v>1.3</v>
      </c>
      <c r="K73" s="58">
        <v>2</v>
      </c>
      <c r="L73" s="58">
        <v>1</v>
      </c>
      <c r="M73" s="58">
        <v>400</v>
      </c>
      <c r="N73" s="58" t="s">
        <v>1476</v>
      </c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 ht="14.25" customHeight="1">
      <c r="A74" s="59" t="s">
        <v>3337</v>
      </c>
      <c r="B74" s="58" t="s">
        <v>1750</v>
      </c>
      <c r="C74" s="58" t="s">
        <v>3</v>
      </c>
      <c r="D74" s="58" t="s">
        <v>155</v>
      </c>
      <c r="E74" s="58" t="s">
        <v>155</v>
      </c>
      <c r="F74" s="58">
        <v>2</v>
      </c>
      <c r="G74" s="58">
        <v>600</v>
      </c>
      <c r="H74" s="58">
        <v>250</v>
      </c>
      <c r="I74" s="58">
        <v>50</v>
      </c>
      <c r="J74" s="58">
        <v>1.3</v>
      </c>
      <c r="K74" s="58">
        <v>2</v>
      </c>
      <c r="L74" s="58">
        <v>1</v>
      </c>
      <c r="M74" s="58">
        <v>600</v>
      </c>
      <c r="N74" s="58" t="s">
        <v>1476</v>
      </c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 ht="14.25" customHeight="1">
      <c r="A75" s="59" t="s">
        <v>3338</v>
      </c>
      <c r="B75" s="58" t="s">
        <v>1750</v>
      </c>
      <c r="C75" s="58" t="s">
        <v>3</v>
      </c>
      <c r="D75" s="58" t="s">
        <v>155</v>
      </c>
      <c r="E75" s="58" t="s">
        <v>155</v>
      </c>
      <c r="F75" s="58">
        <v>2</v>
      </c>
      <c r="G75" s="58">
        <v>800</v>
      </c>
      <c r="H75" s="58">
        <v>500</v>
      </c>
      <c r="I75" s="58">
        <v>50</v>
      </c>
      <c r="J75" s="58">
        <v>1.3</v>
      </c>
      <c r="K75" s="58">
        <v>2</v>
      </c>
      <c r="L75" s="58">
        <v>1</v>
      </c>
      <c r="M75" s="58">
        <v>800</v>
      </c>
      <c r="N75" s="58" t="s">
        <v>1476</v>
      </c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 ht="14.25" customHeight="1">
      <c r="A76" s="59" t="s">
        <v>3339</v>
      </c>
      <c r="B76" s="58" t="s">
        <v>1750</v>
      </c>
      <c r="C76" s="58" t="s">
        <v>3</v>
      </c>
      <c r="D76" s="58" t="s">
        <v>155</v>
      </c>
      <c r="E76" s="58" t="s">
        <v>155</v>
      </c>
      <c r="F76" s="58">
        <v>2</v>
      </c>
      <c r="G76" s="58">
        <v>1000</v>
      </c>
      <c r="H76" s="58">
        <v>500</v>
      </c>
      <c r="I76" s="58">
        <v>50</v>
      </c>
      <c r="J76" s="58">
        <v>1.3</v>
      </c>
      <c r="K76" s="58">
        <v>2</v>
      </c>
      <c r="L76" s="58">
        <v>1</v>
      </c>
      <c r="M76" s="58">
        <v>1000</v>
      </c>
      <c r="N76" s="58" t="s">
        <v>1476</v>
      </c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 ht="14.25" customHeight="1">
      <c r="A77" s="59" t="s">
        <v>3340</v>
      </c>
      <c r="B77" s="58" t="s">
        <v>2059</v>
      </c>
      <c r="C77" s="58" t="s">
        <v>3</v>
      </c>
      <c r="D77" s="58" t="s">
        <v>155</v>
      </c>
      <c r="E77" s="58" t="s">
        <v>155</v>
      </c>
      <c r="F77" s="58">
        <v>2</v>
      </c>
      <c r="G77" s="58">
        <v>50</v>
      </c>
      <c r="H77" s="58">
        <v>150</v>
      </c>
      <c r="I77" s="58">
        <v>70</v>
      </c>
      <c r="J77" s="58">
        <v>1.3</v>
      </c>
      <c r="K77" s="58">
        <v>2</v>
      </c>
      <c r="L77" s="58">
        <v>1</v>
      </c>
      <c r="M77" s="58">
        <v>50</v>
      </c>
      <c r="N77" s="58" t="s">
        <v>1476</v>
      </c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 ht="14.25" customHeight="1">
      <c r="A78" s="59" t="s">
        <v>3341</v>
      </c>
      <c r="B78" s="58" t="s">
        <v>2059</v>
      </c>
      <c r="C78" s="58" t="s">
        <v>3</v>
      </c>
      <c r="D78" s="58" t="s">
        <v>155</v>
      </c>
      <c r="E78" s="58" t="s">
        <v>155</v>
      </c>
      <c r="F78" s="58">
        <v>2</v>
      </c>
      <c r="G78" s="58">
        <v>200</v>
      </c>
      <c r="H78" s="58">
        <v>150</v>
      </c>
      <c r="I78" s="58">
        <v>70</v>
      </c>
      <c r="J78" s="58">
        <v>1.3</v>
      </c>
      <c r="K78" s="58">
        <v>2</v>
      </c>
      <c r="L78" s="58">
        <v>1</v>
      </c>
      <c r="M78" s="58">
        <v>200</v>
      </c>
      <c r="N78" s="58" t="s">
        <v>1476</v>
      </c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spans="1:26" ht="14.25" customHeight="1">
      <c r="A79" s="59" t="s">
        <v>3342</v>
      </c>
      <c r="B79" s="58" t="s">
        <v>2059</v>
      </c>
      <c r="C79" s="58" t="s">
        <v>3</v>
      </c>
      <c r="D79" s="58" t="s">
        <v>155</v>
      </c>
      <c r="E79" s="58" t="s">
        <v>155</v>
      </c>
      <c r="F79" s="58">
        <v>2</v>
      </c>
      <c r="G79" s="58">
        <v>400</v>
      </c>
      <c r="H79" s="58">
        <v>150</v>
      </c>
      <c r="I79" s="58">
        <v>70</v>
      </c>
      <c r="J79" s="58">
        <v>1.3</v>
      </c>
      <c r="K79" s="58">
        <v>2</v>
      </c>
      <c r="L79" s="58">
        <v>1</v>
      </c>
      <c r="M79" s="58">
        <v>400</v>
      </c>
      <c r="N79" s="58" t="s">
        <v>1476</v>
      </c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spans="1:26" ht="14.25" customHeight="1">
      <c r="A80" s="59" t="s">
        <v>3343</v>
      </c>
      <c r="B80" s="58" t="s">
        <v>2059</v>
      </c>
      <c r="C80" s="58" t="s">
        <v>3</v>
      </c>
      <c r="D80" s="58" t="s">
        <v>155</v>
      </c>
      <c r="E80" s="58" t="s">
        <v>155</v>
      </c>
      <c r="F80" s="58">
        <v>2</v>
      </c>
      <c r="G80" s="58">
        <v>600</v>
      </c>
      <c r="H80" s="58">
        <v>250</v>
      </c>
      <c r="I80" s="58">
        <v>70</v>
      </c>
      <c r="J80" s="58">
        <v>1.3</v>
      </c>
      <c r="K80" s="58">
        <v>2</v>
      </c>
      <c r="L80" s="58">
        <v>1</v>
      </c>
      <c r="M80" s="58">
        <v>600</v>
      </c>
      <c r="N80" s="58" t="s">
        <v>1476</v>
      </c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spans="1:26" ht="14.25" customHeight="1">
      <c r="A81" s="59" t="s">
        <v>3344</v>
      </c>
      <c r="B81" s="58" t="s">
        <v>2059</v>
      </c>
      <c r="C81" s="58" t="s">
        <v>3</v>
      </c>
      <c r="D81" s="58" t="s">
        <v>155</v>
      </c>
      <c r="E81" s="58" t="s">
        <v>155</v>
      </c>
      <c r="F81" s="58">
        <v>2</v>
      </c>
      <c r="G81" s="58">
        <v>800</v>
      </c>
      <c r="H81" s="58">
        <v>500</v>
      </c>
      <c r="I81" s="58">
        <v>70</v>
      </c>
      <c r="J81" s="58">
        <v>1.3</v>
      </c>
      <c r="K81" s="58">
        <v>2</v>
      </c>
      <c r="L81" s="58">
        <v>1</v>
      </c>
      <c r="M81" s="58">
        <v>800</v>
      </c>
      <c r="N81" s="58" t="s">
        <v>1476</v>
      </c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spans="1:26" ht="14.25" customHeight="1">
      <c r="A82" s="59" t="s">
        <v>3345</v>
      </c>
      <c r="B82" s="58" t="s">
        <v>2059</v>
      </c>
      <c r="C82" s="58" t="s">
        <v>3</v>
      </c>
      <c r="D82" s="58" t="s">
        <v>155</v>
      </c>
      <c r="E82" s="58" t="s">
        <v>155</v>
      </c>
      <c r="F82" s="58">
        <v>2</v>
      </c>
      <c r="G82" s="58">
        <v>1000</v>
      </c>
      <c r="H82" s="58">
        <v>500</v>
      </c>
      <c r="I82" s="58">
        <v>70</v>
      </c>
      <c r="J82" s="58">
        <v>1.3</v>
      </c>
      <c r="K82" s="58">
        <v>2</v>
      </c>
      <c r="L82" s="58">
        <v>1</v>
      </c>
      <c r="M82" s="58">
        <v>1000</v>
      </c>
      <c r="N82" s="58" t="s">
        <v>1476</v>
      </c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spans="1:26" ht="14.25" customHeight="1">
      <c r="A83" s="59" t="s">
        <v>3346</v>
      </c>
      <c r="B83" s="58" t="s">
        <v>1907</v>
      </c>
      <c r="C83" s="58" t="s">
        <v>3</v>
      </c>
      <c r="D83" s="58" t="s">
        <v>155</v>
      </c>
      <c r="E83" s="58" t="s">
        <v>155</v>
      </c>
      <c r="F83" s="58">
        <v>3</v>
      </c>
      <c r="G83" s="58">
        <v>50</v>
      </c>
      <c r="H83" s="58">
        <v>150</v>
      </c>
      <c r="I83" s="58">
        <v>100</v>
      </c>
      <c r="J83" s="58">
        <v>1.3</v>
      </c>
      <c r="K83" s="58">
        <v>3</v>
      </c>
      <c r="L83" s="58">
        <v>1</v>
      </c>
      <c r="M83" s="58">
        <v>50</v>
      </c>
      <c r="N83" s="58" t="s">
        <v>1476</v>
      </c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</row>
    <row r="84" spans="1:26" ht="14.25" customHeight="1">
      <c r="A84" s="59" t="s">
        <v>3347</v>
      </c>
      <c r="B84" s="58" t="s">
        <v>1907</v>
      </c>
      <c r="C84" s="58" t="s">
        <v>3</v>
      </c>
      <c r="D84" s="58" t="s">
        <v>155</v>
      </c>
      <c r="E84" s="58" t="s">
        <v>155</v>
      </c>
      <c r="F84" s="58">
        <v>3</v>
      </c>
      <c r="G84" s="58">
        <v>100</v>
      </c>
      <c r="H84" s="58">
        <v>150</v>
      </c>
      <c r="I84" s="58">
        <v>100</v>
      </c>
      <c r="J84" s="58">
        <v>1.3</v>
      </c>
      <c r="K84" s="58">
        <v>3</v>
      </c>
      <c r="L84" s="58">
        <v>1</v>
      </c>
      <c r="M84" s="58">
        <v>100</v>
      </c>
      <c r="N84" s="58" t="s">
        <v>1476</v>
      </c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spans="1:26" ht="14.25" customHeight="1">
      <c r="A85" s="59" t="s">
        <v>3348</v>
      </c>
      <c r="B85" s="58" t="s">
        <v>1907</v>
      </c>
      <c r="C85" s="58" t="s">
        <v>3</v>
      </c>
      <c r="D85" s="58" t="s">
        <v>155</v>
      </c>
      <c r="E85" s="58" t="s">
        <v>155</v>
      </c>
      <c r="F85" s="58">
        <v>3</v>
      </c>
      <c r="G85" s="58">
        <v>200</v>
      </c>
      <c r="H85" s="58">
        <v>150</v>
      </c>
      <c r="I85" s="58">
        <v>100</v>
      </c>
      <c r="J85" s="58">
        <v>1.3</v>
      </c>
      <c r="K85" s="58">
        <v>3</v>
      </c>
      <c r="L85" s="58">
        <v>1</v>
      </c>
      <c r="M85" s="58">
        <v>200</v>
      </c>
      <c r="N85" s="58" t="s">
        <v>1476</v>
      </c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</row>
    <row r="86" spans="1:26" ht="14.25" customHeight="1">
      <c r="A86" s="59" t="s">
        <v>3349</v>
      </c>
      <c r="B86" s="58" t="s">
        <v>1907</v>
      </c>
      <c r="C86" s="58" t="s">
        <v>3</v>
      </c>
      <c r="D86" s="58" t="s">
        <v>155</v>
      </c>
      <c r="E86" s="58" t="s">
        <v>155</v>
      </c>
      <c r="F86" s="58">
        <v>3</v>
      </c>
      <c r="G86" s="58">
        <v>400</v>
      </c>
      <c r="H86" s="58">
        <v>150</v>
      </c>
      <c r="I86" s="58">
        <v>100</v>
      </c>
      <c r="J86" s="58">
        <v>1.3</v>
      </c>
      <c r="K86" s="58">
        <v>3</v>
      </c>
      <c r="L86" s="58">
        <v>1</v>
      </c>
      <c r="M86" s="58">
        <v>400</v>
      </c>
      <c r="N86" s="58" t="s">
        <v>1476</v>
      </c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</row>
    <row r="87" spans="1:26" ht="14.25" customHeight="1">
      <c r="A87" s="59" t="s">
        <v>3350</v>
      </c>
      <c r="B87" s="58" t="s">
        <v>1907</v>
      </c>
      <c r="C87" s="58" t="s">
        <v>3</v>
      </c>
      <c r="D87" s="58" t="s">
        <v>155</v>
      </c>
      <c r="E87" s="58" t="s">
        <v>155</v>
      </c>
      <c r="F87" s="58">
        <v>3</v>
      </c>
      <c r="G87" s="58">
        <v>600</v>
      </c>
      <c r="H87" s="58">
        <v>250</v>
      </c>
      <c r="I87" s="58">
        <v>100</v>
      </c>
      <c r="J87" s="58">
        <v>1.3</v>
      </c>
      <c r="K87" s="58">
        <v>3</v>
      </c>
      <c r="L87" s="58">
        <v>1</v>
      </c>
      <c r="M87" s="58">
        <v>600</v>
      </c>
      <c r="N87" s="58" t="s">
        <v>1476</v>
      </c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</row>
    <row r="88" spans="1:26" ht="14.25" customHeight="1">
      <c r="A88" s="59" t="s">
        <v>3351</v>
      </c>
      <c r="B88" s="58" t="s">
        <v>1907</v>
      </c>
      <c r="C88" s="58" t="s">
        <v>3</v>
      </c>
      <c r="D88" s="58" t="s">
        <v>155</v>
      </c>
      <c r="E88" s="58" t="s">
        <v>155</v>
      </c>
      <c r="F88" s="58">
        <v>3</v>
      </c>
      <c r="G88" s="58">
        <v>800</v>
      </c>
      <c r="H88" s="58">
        <v>500</v>
      </c>
      <c r="I88" s="58">
        <v>100</v>
      </c>
      <c r="J88" s="58">
        <v>1.3</v>
      </c>
      <c r="K88" s="58">
        <v>3</v>
      </c>
      <c r="L88" s="58">
        <v>1</v>
      </c>
      <c r="M88" s="58">
        <v>800</v>
      </c>
      <c r="N88" s="58" t="s">
        <v>1476</v>
      </c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spans="1:26" ht="14.25" customHeight="1">
      <c r="A89" s="59" t="s">
        <v>3352</v>
      </c>
      <c r="B89" s="58" t="s">
        <v>1907</v>
      </c>
      <c r="C89" s="58" t="s">
        <v>3</v>
      </c>
      <c r="D89" s="58" t="s">
        <v>155</v>
      </c>
      <c r="E89" s="58" t="s">
        <v>155</v>
      </c>
      <c r="F89" s="58">
        <v>3</v>
      </c>
      <c r="G89" s="58">
        <v>1000</v>
      </c>
      <c r="H89" s="58">
        <v>500</v>
      </c>
      <c r="I89" s="58">
        <v>100</v>
      </c>
      <c r="J89" s="58">
        <v>1.3</v>
      </c>
      <c r="K89" s="58">
        <v>3</v>
      </c>
      <c r="L89" s="58">
        <v>1</v>
      </c>
      <c r="M89" s="58">
        <v>1000</v>
      </c>
      <c r="N89" s="58" t="s">
        <v>1476</v>
      </c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</row>
    <row r="90" spans="1:26" ht="14.25" customHeight="1">
      <c r="A90" s="59" t="s">
        <v>3353</v>
      </c>
      <c r="B90" s="58" t="s">
        <v>2117</v>
      </c>
      <c r="C90" s="58" t="s">
        <v>3</v>
      </c>
      <c r="D90" s="58" t="s">
        <v>155</v>
      </c>
      <c r="E90" s="58" t="s">
        <v>155</v>
      </c>
      <c r="F90" s="58">
        <v>3</v>
      </c>
      <c r="G90" s="58">
        <v>50</v>
      </c>
      <c r="H90" s="58">
        <v>150</v>
      </c>
      <c r="I90" s="58">
        <v>125</v>
      </c>
      <c r="J90" s="58">
        <v>1.3</v>
      </c>
      <c r="K90" s="58">
        <v>3</v>
      </c>
      <c r="L90" s="58">
        <v>1</v>
      </c>
      <c r="M90" s="58">
        <v>50</v>
      </c>
      <c r="N90" s="58" t="s">
        <v>1476</v>
      </c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</row>
    <row r="91" spans="1:26" ht="14.25" customHeight="1">
      <c r="A91" s="59" t="s">
        <v>3354</v>
      </c>
      <c r="B91" s="58" t="s">
        <v>2117</v>
      </c>
      <c r="C91" s="58" t="s">
        <v>3</v>
      </c>
      <c r="D91" s="58" t="s">
        <v>155</v>
      </c>
      <c r="E91" s="58" t="s">
        <v>155</v>
      </c>
      <c r="F91" s="58">
        <v>3</v>
      </c>
      <c r="G91" s="58">
        <v>400</v>
      </c>
      <c r="H91" s="58">
        <v>150</v>
      </c>
      <c r="I91" s="58">
        <v>125</v>
      </c>
      <c r="J91" s="58">
        <v>1.3</v>
      </c>
      <c r="K91" s="58">
        <v>3</v>
      </c>
      <c r="L91" s="58">
        <v>1</v>
      </c>
      <c r="M91" s="58">
        <v>400</v>
      </c>
      <c r="N91" s="58" t="s">
        <v>1476</v>
      </c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1:26" ht="14.25" customHeight="1">
      <c r="A92" s="59" t="s">
        <v>3355</v>
      </c>
      <c r="B92" s="58" t="s">
        <v>2117</v>
      </c>
      <c r="C92" s="58" t="s">
        <v>3</v>
      </c>
      <c r="D92" s="58" t="s">
        <v>155</v>
      </c>
      <c r="E92" s="58" t="s">
        <v>155</v>
      </c>
      <c r="F92" s="58">
        <v>3</v>
      </c>
      <c r="G92" s="58">
        <v>600</v>
      </c>
      <c r="H92" s="58">
        <v>250</v>
      </c>
      <c r="I92" s="58">
        <v>125</v>
      </c>
      <c r="J92" s="58">
        <v>1.3</v>
      </c>
      <c r="K92" s="58">
        <v>3</v>
      </c>
      <c r="L92" s="58">
        <v>1</v>
      </c>
      <c r="M92" s="58">
        <v>600</v>
      </c>
      <c r="N92" s="58" t="s">
        <v>1476</v>
      </c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</row>
    <row r="93" spans="1:26" ht="14.25" customHeight="1">
      <c r="A93" s="59" t="s">
        <v>3356</v>
      </c>
      <c r="B93" s="58" t="s">
        <v>2117</v>
      </c>
      <c r="C93" s="58" t="s">
        <v>3</v>
      </c>
      <c r="D93" s="58" t="s">
        <v>155</v>
      </c>
      <c r="E93" s="58" t="s">
        <v>155</v>
      </c>
      <c r="F93" s="58">
        <v>3</v>
      </c>
      <c r="G93" s="58">
        <v>1000</v>
      </c>
      <c r="H93" s="58">
        <v>500</v>
      </c>
      <c r="I93" s="58">
        <v>125</v>
      </c>
      <c r="J93" s="58">
        <v>1.3</v>
      </c>
      <c r="K93" s="58">
        <v>3</v>
      </c>
      <c r="L93" s="58">
        <v>1</v>
      </c>
      <c r="M93" s="58">
        <v>1000</v>
      </c>
      <c r="N93" s="58" t="s">
        <v>1476</v>
      </c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</row>
    <row r="94" spans="1:26" ht="14.25" customHeight="1">
      <c r="A94" s="59" t="s">
        <v>3357</v>
      </c>
      <c r="B94" s="58" t="s">
        <v>2281</v>
      </c>
      <c r="C94" s="58" t="s">
        <v>3</v>
      </c>
      <c r="D94" s="58" t="s">
        <v>155</v>
      </c>
      <c r="E94" s="58" t="s">
        <v>155</v>
      </c>
      <c r="F94" s="58">
        <v>6</v>
      </c>
      <c r="G94" s="58">
        <v>50</v>
      </c>
      <c r="H94" s="58">
        <v>150</v>
      </c>
      <c r="I94" s="58">
        <v>250</v>
      </c>
      <c r="J94" s="58">
        <v>1.3</v>
      </c>
      <c r="K94" s="58">
        <v>6</v>
      </c>
      <c r="L94" s="58">
        <v>1</v>
      </c>
      <c r="M94" s="58">
        <v>50</v>
      </c>
      <c r="N94" s="58" t="s">
        <v>1476</v>
      </c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</row>
    <row r="95" spans="1:26" ht="14.25" customHeight="1">
      <c r="A95" s="59" t="s">
        <v>3358</v>
      </c>
      <c r="B95" s="58" t="s">
        <v>2281</v>
      </c>
      <c r="C95" s="58" t="s">
        <v>3</v>
      </c>
      <c r="D95" s="58" t="s">
        <v>155</v>
      </c>
      <c r="E95" s="58" t="s">
        <v>155</v>
      </c>
      <c r="F95" s="58">
        <v>6</v>
      </c>
      <c r="G95" s="58">
        <v>100</v>
      </c>
      <c r="H95" s="58">
        <v>150</v>
      </c>
      <c r="I95" s="58">
        <v>250</v>
      </c>
      <c r="J95" s="58">
        <v>1.3</v>
      </c>
      <c r="K95" s="58">
        <v>6</v>
      </c>
      <c r="L95" s="58">
        <v>1</v>
      </c>
      <c r="M95" s="58">
        <v>100</v>
      </c>
      <c r="N95" s="58" t="s">
        <v>1476</v>
      </c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</row>
    <row r="96" spans="1:26" ht="14.25" customHeight="1">
      <c r="A96" s="59" t="s">
        <v>3359</v>
      </c>
      <c r="B96" s="58" t="s">
        <v>2281</v>
      </c>
      <c r="C96" s="58" t="s">
        <v>3</v>
      </c>
      <c r="D96" s="58" t="s">
        <v>155</v>
      </c>
      <c r="E96" s="58" t="s">
        <v>155</v>
      </c>
      <c r="F96" s="58">
        <v>6</v>
      </c>
      <c r="G96" s="58">
        <v>200</v>
      </c>
      <c r="H96" s="58">
        <v>150</v>
      </c>
      <c r="I96" s="58">
        <v>250</v>
      </c>
      <c r="J96" s="58">
        <v>1.3</v>
      </c>
      <c r="K96" s="58">
        <v>6</v>
      </c>
      <c r="L96" s="58">
        <v>1</v>
      </c>
      <c r="M96" s="58">
        <v>200</v>
      </c>
      <c r="N96" s="58" t="s">
        <v>1476</v>
      </c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</row>
    <row r="97" spans="1:26" ht="14.25" customHeight="1">
      <c r="A97" s="59" t="s">
        <v>3360</v>
      </c>
      <c r="B97" s="58" t="s">
        <v>2281</v>
      </c>
      <c r="C97" s="58" t="s">
        <v>3</v>
      </c>
      <c r="D97" s="58" t="s">
        <v>155</v>
      </c>
      <c r="E97" s="58" t="s">
        <v>155</v>
      </c>
      <c r="F97" s="58">
        <v>6</v>
      </c>
      <c r="G97" s="58">
        <v>600</v>
      </c>
      <c r="H97" s="58">
        <v>250</v>
      </c>
      <c r="I97" s="58">
        <v>250</v>
      </c>
      <c r="J97" s="58">
        <v>1.3</v>
      </c>
      <c r="K97" s="58">
        <v>6</v>
      </c>
      <c r="L97" s="58">
        <v>1</v>
      </c>
      <c r="M97" s="58">
        <v>600</v>
      </c>
      <c r="N97" s="58" t="s">
        <v>1476</v>
      </c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</row>
    <row r="98" spans="1:26" ht="14.25" customHeight="1">
      <c r="A98" s="59" t="s">
        <v>3361</v>
      </c>
      <c r="B98" s="58" t="s">
        <v>3362</v>
      </c>
      <c r="C98" s="58" t="s">
        <v>3</v>
      </c>
      <c r="D98" s="58" t="s">
        <v>155</v>
      </c>
      <c r="E98" s="58" t="s">
        <v>155</v>
      </c>
      <c r="F98" s="58">
        <v>0.5</v>
      </c>
      <c r="G98" s="58">
        <v>1500</v>
      </c>
      <c r="H98" s="58">
        <v>300</v>
      </c>
      <c r="I98" s="58">
        <v>20</v>
      </c>
      <c r="J98" s="58">
        <v>2.4</v>
      </c>
      <c r="K98" s="58">
        <v>0.5</v>
      </c>
      <c r="L98" s="58">
        <v>5</v>
      </c>
      <c r="M98" s="58">
        <v>1500</v>
      </c>
      <c r="N98" s="58" t="s">
        <v>1476</v>
      </c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/>
    <row r="300" spans="1:26" ht="15.75" customHeight="1"/>
    <row r="301" spans="1:26" ht="15.75" customHeight="1"/>
    <row r="302" spans="1:26" ht="15.75" customHeight="1"/>
    <row r="303" spans="1:26" ht="15.75" customHeight="1"/>
    <row r="304" spans="1:26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N98"/>
  <mergeCells count="1">
    <mergeCell ref="A5:B5"/>
  </mergeCells>
  <phoneticPr fontId="68" type="noConversion"/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  <hyperlink ref="A19" r:id="rId11"/>
    <hyperlink ref="A20" r:id="rId12"/>
    <hyperlink ref="A21" r:id="rId13"/>
    <hyperlink ref="A22" r:id="rId14"/>
    <hyperlink ref="A23" r:id="rId15"/>
    <hyperlink ref="A24" r:id="rId16"/>
    <hyperlink ref="A25" r:id="rId17"/>
    <hyperlink ref="A26" r:id="rId18"/>
    <hyperlink ref="A27" r:id="rId19"/>
    <hyperlink ref="A28" r:id="rId20"/>
    <hyperlink ref="A29" r:id="rId21"/>
    <hyperlink ref="A30" r:id="rId22"/>
    <hyperlink ref="A31" r:id="rId23"/>
    <hyperlink ref="A39" r:id="rId24"/>
    <hyperlink ref="A40" r:id="rId25"/>
    <hyperlink ref="A41" r:id="rId26"/>
    <hyperlink ref="A42" r:id="rId27"/>
    <hyperlink ref="A43" r:id="rId28"/>
    <hyperlink ref="A44" r:id="rId29"/>
    <hyperlink ref="A45" r:id="rId30"/>
    <hyperlink ref="A46" r:id="rId31"/>
    <hyperlink ref="A47" r:id="rId32"/>
    <hyperlink ref="A48" r:id="rId33"/>
    <hyperlink ref="A49" r:id="rId34"/>
    <hyperlink ref="A50" r:id="rId35"/>
    <hyperlink ref="A51" r:id="rId36"/>
    <hyperlink ref="A52" r:id="rId37"/>
    <hyperlink ref="A53" r:id="rId38"/>
    <hyperlink ref="A54" r:id="rId39"/>
    <hyperlink ref="A55" r:id="rId40"/>
    <hyperlink ref="A56" r:id="rId41"/>
    <hyperlink ref="A57" r:id="rId42"/>
    <hyperlink ref="A58" r:id="rId43"/>
    <hyperlink ref="A59" r:id="rId44"/>
    <hyperlink ref="A60" r:id="rId45"/>
    <hyperlink ref="A61" r:id="rId46"/>
    <hyperlink ref="A62" r:id="rId47"/>
    <hyperlink ref="A63" r:id="rId48"/>
    <hyperlink ref="A64" r:id="rId49"/>
    <hyperlink ref="A65" r:id="rId50"/>
    <hyperlink ref="A66" r:id="rId51"/>
    <hyperlink ref="A67" r:id="rId52"/>
    <hyperlink ref="A68" r:id="rId53"/>
    <hyperlink ref="A69" r:id="rId54"/>
    <hyperlink ref="A70" r:id="rId55"/>
    <hyperlink ref="A71" r:id="rId56"/>
    <hyperlink ref="A72" r:id="rId57"/>
    <hyperlink ref="A73" r:id="rId58"/>
    <hyperlink ref="A74" r:id="rId59"/>
    <hyperlink ref="A75" r:id="rId60"/>
    <hyperlink ref="A76" r:id="rId61"/>
    <hyperlink ref="A77" r:id="rId62"/>
    <hyperlink ref="A78" r:id="rId63"/>
    <hyperlink ref="A79" r:id="rId64"/>
    <hyperlink ref="A80" r:id="rId65"/>
    <hyperlink ref="A81" r:id="rId66"/>
    <hyperlink ref="A82" r:id="rId67"/>
    <hyperlink ref="A83" r:id="rId68"/>
    <hyperlink ref="A84" r:id="rId69"/>
    <hyperlink ref="A85" r:id="rId70"/>
    <hyperlink ref="A86" r:id="rId71"/>
    <hyperlink ref="A87" r:id="rId72"/>
    <hyperlink ref="A88" r:id="rId73"/>
    <hyperlink ref="A89" r:id="rId74"/>
    <hyperlink ref="A90" r:id="rId75"/>
    <hyperlink ref="A91" r:id="rId76"/>
    <hyperlink ref="A92" r:id="rId77"/>
    <hyperlink ref="A93" r:id="rId78"/>
    <hyperlink ref="A94" r:id="rId79"/>
    <hyperlink ref="A95" r:id="rId80"/>
    <hyperlink ref="A96" r:id="rId81"/>
    <hyperlink ref="A97" r:id="rId82"/>
    <hyperlink ref="A98" r:id="rId83"/>
  </hyperlinks>
  <pageMargins left="0.7" right="0.7" top="0.75" bottom="0.75" header="0" footer="0"/>
  <pageSetup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4140625" defaultRowHeight="15" customHeight="1"/>
  <cols>
    <col min="1" max="2" width="15.5546875" customWidth="1"/>
    <col min="3" max="3" width="14.6640625" customWidth="1"/>
    <col min="4" max="4" width="21.6640625" customWidth="1"/>
    <col min="5" max="5" width="12.5546875" customWidth="1"/>
    <col min="6" max="12" width="9.109375" customWidth="1"/>
    <col min="13" max="13" width="15.5546875" customWidth="1"/>
    <col min="14" max="14" width="12" customWidth="1"/>
    <col min="15" max="26" width="9.109375" customWidth="1"/>
  </cols>
  <sheetData>
    <row r="1" spans="1:26" ht="33" customHeight="1">
      <c r="A1" s="51" t="s">
        <v>1455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54" t="s">
        <v>3363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187">
        <f>'Content '!J1</f>
        <v>45611</v>
      </c>
      <c r="B5" s="176"/>
      <c r="C5" s="52" t="s">
        <v>109</v>
      </c>
      <c r="D5" s="5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57" t="s">
        <v>111</v>
      </c>
      <c r="B7" s="57" t="s">
        <v>112</v>
      </c>
      <c r="C7" s="57" t="s">
        <v>113</v>
      </c>
      <c r="D7" s="57" t="s">
        <v>156</v>
      </c>
      <c r="E7" s="61" t="s">
        <v>468</v>
      </c>
      <c r="F7" s="61" t="s">
        <v>1467</v>
      </c>
      <c r="G7" s="61" t="s">
        <v>2875</v>
      </c>
      <c r="H7" s="57" t="s">
        <v>3263</v>
      </c>
      <c r="I7" s="57" t="s">
        <v>1468</v>
      </c>
      <c r="J7" s="57" t="s">
        <v>3032</v>
      </c>
      <c r="K7" s="57" t="s">
        <v>1725</v>
      </c>
      <c r="L7" s="57" t="s">
        <v>3033</v>
      </c>
      <c r="M7" s="57" t="s">
        <v>3034</v>
      </c>
      <c r="N7" s="57" t="s">
        <v>1472</v>
      </c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</row>
    <row r="8" spans="1:26" ht="14.25" customHeight="1">
      <c r="A8" s="57"/>
      <c r="B8" s="57"/>
      <c r="C8" s="57"/>
      <c r="D8" s="57"/>
      <c r="E8" s="57"/>
      <c r="F8" s="57" t="s">
        <v>171</v>
      </c>
      <c r="G8" s="57" t="s">
        <v>126</v>
      </c>
      <c r="H8" s="57" t="s">
        <v>3264</v>
      </c>
      <c r="I8" s="57" t="s">
        <v>171</v>
      </c>
      <c r="J8" s="57" t="s">
        <v>126</v>
      </c>
      <c r="K8" s="57" t="s">
        <v>171</v>
      </c>
      <c r="L8" s="57" t="s">
        <v>151</v>
      </c>
      <c r="M8" s="57" t="s">
        <v>126</v>
      </c>
      <c r="N8" s="57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59" t="s">
        <v>3364</v>
      </c>
      <c r="B9" s="58" t="s">
        <v>1781</v>
      </c>
      <c r="C9" s="58" t="s">
        <v>3</v>
      </c>
      <c r="D9" s="58" t="s">
        <v>155</v>
      </c>
      <c r="E9" s="58" t="s">
        <v>155</v>
      </c>
      <c r="F9" s="58">
        <v>1</v>
      </c>
      <c r="G9" s="58">
        <v>50</v>
      </c>
      <c r="H9" s="58">
        <v>50</v>
      </c>
      <c r="I9" s="58">
        <v>30</v>
      </c>
      <c r="J9" s="58">
        <v>1</v>
      </c>
      <c r="K9" s="58">
        <v>1</v>
      </c>
      <c r="L9" s="58">
        <v>1</v>
      </c>
      <c r="M9" s="58">
        <v>50</v>
      </c>
      <c r="N9" s="58" t="s">
        <v>1476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>
      <c r="A10" s="59" t="s">
        <v>3365</v>
      </c>
      <c r="B10" s="58" t="s">
        <v>1781</v>
      </c>
      <c r="C10" s="58" t="s">
        <v>3</v>
      </c>
      <c r="D10" s="58" t="s">
        <v>155</v>
      </c>
      <c r="E10" s="58" t="s">
        <v>155</v>
      </c>
      <c r="F10" s="58">
        <v>1</v>
      </c>
      <c r="G10" s="58">
        <v>100</v>
      </c>
      <c r="H10" s="58">
        <v>50</v>
      </c>
      <c r="I10" s="58">
        <v>30</v>
      </c>
      <c r="J10" s="58">
        <v>1</v>
      </c>
      <c r="K10" s="58">
        <v>1</v>
      </c>
      <c r="L10" s="58">
        <v>1</v>
      </c>
      <c r="M10" s="58">
        <v>100</v>
      </c>
      <c r="N10" s="58" t="s">
        <v>1476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59" t="s">
        <v>3366</v>
      </c>
      <c r="B11" s="58" t="s">
        <v>1781</v>
      </c>
      <c r="C11" s="58" t="s">
        <v>3</v>
      </c>
      <c r="D11" s="58" t="s">
        <v>155</v>
      </c>
      <c r="E11" s="58" t="s">
        <v>155</v>
      </c>
      <c r="F11" s="58">
        <v>1</v>
      </c>
      <c r="G11" s="58">
        <v>200</v>
      </c>
      <c r="H11" s="58">
        <v>50</v>
      </c>
      <c r="I11" s="58">
        <v>30</v>
      </c>
      <c r="J11" s="58">
        <v>1</v>
      </c>
      <c r="K11" s="58">
        <v>1</v>
      </c>
      <c r="L11" s="58">
        <v>1</v>
      </c>
      <c r="M11" s="58">
        <v>200</v>
      </c>
      <c r="N11" s="58" t="s">
        <v>1476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4.25" customHeight="1">
      <c r="A12" s="59" t="s">
        <v>3367</v>
      </c>
      <c r="B12" s="58" t="s">
        <v>1781</v>
      </c>
      <c r="C12" s="58" t="s">
        <v>3</v>
      </c>
      <c r="D12" s="58" t="s">
        <v>155</v>
      </c>
      <c r="E12" s="58" t="s">
        <v>155</v>
      </c>
      <c r="F12" s="58">
        <v>1</v>
      </c>
      <c r="G12" s="58">
        <v>400</v>
      </c>
      <c r="H12" s="58">
        <v>50</v>
      </c>
      <c r="I12" s="58">
        <v>30</v>
      </c>
      <c r="J12" s="58">
        <v>1.4</v>
      </c>
      <c r="K12" s="58">
        <v>1</v>
      </c>
      <c r="L12" s="58">
        <v>1</v>
      </c>
      <c r="M12" s="58">
        <v>400</v>
      </c>
      <c r="N12" s="58" t="s">
        <v>1476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4.25" customHeight="1">
      <c r="A13" s="59" t="s">
        <v>3368</v>
      </c>
      <c r="B13" s="58" t="s">
        <v>1781</v>
      </c>
      <c r="C13" s="58" t="s">
        <v>3</v>
      </c>
      <c r="D13" s="58" t="s">
        <v>155</v>
      </c>
      <c r="E13" s="58" t="s">
        <v>155</v>
      </c>
      <c r="F13" s="58">
        <v>1</v>
      </c>
      <c r="G13" s="58">
        <v>600</v>
      </c>
      <c r="H13" s="58">
        <v>100</v>
      </c>
      <c r="I13" s="58">
        <v>30</v>
      </c>
      <c r="J13" s="58">
        <v>1.7</v>
      </c>
      <c r="K13" s="58">
        <v>1</v>
      </c>
      <c r="L13" s="58">
        <v>1</v>
      </c>
      <c r="M13" s="58">
        <v>600</v>
      </c>
      <c r="N13" s="58" t="s">
        <v>1476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4.25" customHeight="1">
      <c r="A14" s="59" t="s">
        <v>3369</v>
      </c>
      <c r="B14" s="58" t="s">
        <v>1781</v>
      </c>
      <c r="C14" s="58" t="s">
        <v>3</v>
      </c>
      <c r="D14" s="58" t="s">
        <v>155</v>
      </c>
      <c r="E14" s="58" t="s">
        <v>155</v>
      </c>
      <c r="F14" s="58">
        <v>1</v>
      </c>
      <c r="G14" s="58">
        <v>800</v>
      </c>
      <c r="H14" s="58">
        <v>100</v>
      </c>
      <c r="I14" s="58">
        <v>30</v>
      </c>
      <c r="J14" s="58">
        <v>1.7</v>
      </c>
      <c r="K14" s="58">
        <v>1</v>
      </c>
      <c r="L14" s="58">
        <v>1</v>
      </c>
      <c r="M14" s="58">
        <v>800</v>
      </c>
      <c r="N14" s="58" t="s">
        <v>1476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>
      <c r="A15" s="59" t="s">
        <v>3370</v>
      </c>
      <c r="B15" s="58" t="s">
        <v>1781</v>
      </c>
      <c r="C15" s="58" t="s">
        <v>3</v>
      </c>
      <c r="D15" s="58" t="s">
        <v>155</v>
      </c>
      <c r="E15" s="58" t="s">
        <v>155</v>
      </c>
      <c r="F15" s="58">
        <v>1</v>
      </c>
      <c r="G15" s="58">
        <v>1000</v>
      </c>
      <c r="H15" s="58">
        <v>100</v>
      </c>
      <c r="I15" s="58">
        <v>30</v>
      </c>
      <c r="J15" s="58">
        <v>1.7</v>
      </c>
      <c r="K15" s="58">
        <v>1</v>
      </c>
      <c r="L15" s="58">
        <v>1</v>
      </c>
      <c r="M15" s="58">
        <v>1000</v>
      </c>
      <c r="N15" s="58" t="s">
        <v>1476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>
      <c r="A16" s="59" t="s">
        <v>3371</v>
      </c>
      <c r="B16" s="58" t="s">
        <v>1775</v>
      </c>
      <c r="C16" s="58" t="s">
        <v>3</v>
      </c>
      <c r="D16" s="58" t="s">
        <v>155</v>
      </c>
      <c r="E16" s="58" t="s">
        <v>155</v>
      </c>
      <c r="F16" s="58">
        <v>1</v>
      </c>
      <c r="G16" s="58">
        <v>100</v>
      </c>
      <c r="H16" s="58">
        <v>50</v>
      </c>
      <c r="I16" s="58">
        <v>30</v>
      </c>
      <c r="J16" s="58">
        <v>1</v>
      </c>
      <c r="K16" s="58">
        <v>1</v>
      </c>
      <c r="L16" s="58">
        <v>1</v>
      </c>
      <c r="M16" s="58">
        <v>100</v>
      </c>
      <c r="N16" s="58" t="s">
        <v>1476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4.25" customHeight="1">
      <c r="A17" s="59" t="s">
        <v>3372</v>
      </c>
      <c r="B17" s="58" t="s">
        <v>1775</v>
      </c>
      <c r="C17" s="58" t="s">
        <v>3</v>
      </c>
      <c r="D17" s="58" t="s">
        <v>155</v>
      </c>
      <c r="E17" s="58" t="s">
        <v>155</v>
      </c>
      <c r="F17" s="58">
        <v>1</v>
      </c>
      <c r="G17" s="58">
        <v>200</v>
      </c>
      <c r="H17" s="58">
        <v>50</v>
      </c>
      <c r="I17" s="58">
        <v>30</v>
      </c>
      <c r="J17" s="58">
        <v>1</v>
      </c>
      <c r="K17" s="58">
        <v>1</v>
      </c>
      <c r="L17" s="58">
        <v>1</v>
      </c>
      <c r="M17" s="58">
        <v>200</v>
      </c>
      <c r="N17" s="58" t="s">
        <v>1476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4.25" customHeight="1">
      <c r="A18" s="59" t="s">
        <v>3373</v>
      </c>
      <c r="B18" s="58" t="s">
        <v>1775</v>
      </c>
      <c r="C18" s="58" t="s">
        <v>3</v>
      </c>
      <c r="D18" s="58" t="s">
        <v>155</v>
      </c>
      <c r="E18" s="58" t="s">
        <v>155</v>
      </c>
      <c r="F18" s="58">
        <v>1</v>
      </c>
      <c r="G18" s="58">
        <v>400</v>
      </c>
      <c r="H18" s="58">
        <v>50</v>
      </c>
      <c r="I18" s="58">
        <v>30</v>
      </c>
      <c r="J18" s="58">
        <v>1.4</v>
      </c>
      <c r="K18" s="58">
        <v>1</v>
      </c>
      <c r="L18" s="58">
        <v>1</v>
      </c>
      <c r="M18" s="58">
        <v>400</v>
      </c>
      <c r="N18" s="58" t="s">
        <v>1476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>
      <c r="A19" s="59" t="s">
        <v>3374</v>
      </c>
      <c r="B19" s="58" t="s">
        <v>1775</v>
      </c>
      <c r="C19" s="58" t="s">
        <v>3</v>
      </c>
      <c r="D19" s="58" t="s">
        <v>155</v>
      </c>
      <c r="E19" s="58" t="s">
        <v>155</v>
      </c>
      <c r="F19" s="58">
        <v>1</v>
      </c>
      <c r="G19" s="58">
        <v>600</v>
      </c>
      <c r="H19" s="58">
        <v>100</v>
      </c>
      <c r="I19" s="58">
        <v>30</v>
      </c>
      <c r="J19" s="58">
        <v>1.7</v>
      </c>
      <c r="K19" s="58">
        <v>1</v>
      </c>
      <c r="L19" s="58">
        <v>1</v>
      </c>
      <c r="M19" s="58">
        <v>600</v>
      </c>
      <c r="N19" s="58" t="s">
        <v>1476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59" t="s">
        <v>3375</v>
      </c>
      <c r="B20" s="58" t="s">
        <v>1775</v>
      </c>
      <c r="C20" s="58" t="s">
        <v>3</v>
      </c>
      <c r="D20" s="58" t="s">
        <v>155</v>
      </c>
      <c r="E20" s="58" t="s">
        <v>155</v>
      </c>
      <c r="F20" s="58">
        <v>1</v>
      </c>
      <c r="G20" s="58">
        <v>800</v>
      </c>
      <c r="H20" s="58">
        <v>100</v>
      </c>
      <c r="I20" s="58">
        <v>30</v>
      </c>
      <c r="J20" s="58">
        <v>1.7</v>
      </c>
      <c r="K20" s="58">
        <v>1</v>
      </c>
      <c r="L20" s="58">
        <v>1</v>
      </c>
      <c r="M20" s="58">
        <v>800</v>
      </c>
      <c r="N20" s="58" t="s">
        <v>1476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59" t="s">
        <v>3376</v>
      </c>
      <c r="B21" s="58" t="s">
        <v>1769</v>
      </c>
      <c r="C21" s="58" t="s">
        <v>3</v>
      </c>
      <c r="D21" s="58" t="s">
        <v>155</v>
      </c>
      <c r="E21" s="58" t="s">
        <v>155</v>
      </c>
      <c r="F21" s="58">
        <v>1</v>
      </c>
      <c r="G21" s="58">
        <v>50</v>
      </c>
      <c r="H21" s="58">
        <v>50</v>
      </c>
      <c r="I21" s="58">
        <v>30</v>
      </c>
      <c r="J21" s="58">
        <v>1</v>
      </c>
      <c r="K21" s="58">
        <v>1</v>
      </c>
      <c r="L21" s="58">
        <v>1</v>
      </c>
      <c r="M21" s="58">
        <v>50</v>
      </c>
      <c r="N21" s="58" t="s">
        <v>1476</v>
      </c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59" t="s">
        <v>3377</v>
      </c>
      <c r="B22" s="58" t="s">
        <v>1769</v>
      </c>
      <c r="C22" s="58" t="s">
        <v>3</v>
      </c>
      <c r="D22" s="58" t="s">
        <v>155</v>
      </c>
      <c r="E22" s="58" t="s">
        <v>155</v>
      </c>
      <c r="F22" s="58">
        <v>1</v>
      </c>
      <c r="G22" s="58">
        <v>100</v>
      </c>
      <c r="H22" s="58">
        <v>50</v>
      </c>
      <c r="I22" s="58">
        <v>30</v>
      </c>
      <c r="J22" s="58">
        <v>1</v>
      </c>
      <c r="K22" s="58">
        <v>1</v>
      </c>
      <c r="L22" s="58">
        <v>1</v>
      </c>
      <c r="M22" s="58">
        <v>100</v>
      </c>
      <c r="N22" s="58" t="s">
        <v>1476</v>
      </c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59" t="s">
        <v>3378</v>
      </c>
      <c r="B23" s="58" t="s">
        <v>1769</v>
      </c>
      <c r="C23" s="58" t="s">
        <v>3</v>
      </c>
      <c r="D23" s="58" t="s">
        <v>155</v>
      </c>
      <c r="E23" s="58" t="s">
        <v>155</v>
      </c>
      <c r="F23" s="58">
        <v>1</v>
      </c>
      <c r="G23" s="58">
        <v>200</v>
      </c>
      <c r="H23" s="58">
        <v>50</v>
      </c>
      <c r="I23" s="58">
        <v>30</v>
      </c>
      <c r="J23" s="58">
        <v>1</v>
      </c>
      <c r="K23" s="58">
        <v>1</v>
      </c>
      <c r="L23" s="58">
        <v>1</v>
      </c>
      <c r="M23" s="58">
        <v>200</v>
      </c>
      <c r="N23" s="58" t="s">
        <v>1476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59" t="s">
        <v>3379</v>
      </c>
      <c r="B24" s="58" t="s">
        <v>1769</v>
      </c>
      <c r="C24" s="58" t="s">
        <v>3</v>
      </c>
      <c r="D24" s="58" t="s">
        <v>155</v>
      </c>
      <c r="E24" s="58" t="s">
        <v>155</v>
      </c>
      <c r="F24" s="58">
        <v>1</v>
      </c>
      <c r="G24" s="58">
        <v>400</v>
      </c>
      <c r="H24" s="58">
        <v>50</v>
      </c>
      <c r="I24" s="58">
        <v>30</v>
      </c>
      <c r="J24" s="58">
        <v>1.4</v>
      </c>
      <c r="K24" s="58">
        <v>1</v>
      </c>
      <c r="L24" s="58">
        <v>1</v>
      </c>
      <c r="M24" s="58">
        <v>400</v>
      </c>
      <c r="N24" s="58" t="s">
        <v>1476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59" t="s">
        <v>3380</v>
      </c>
      <c r="B25" s="58" t="s">
        <v>1769</v>
      </c>
      <c r="C25" s="58" t="s">
        <v>3</v>
      </c>
      <c r="D25" s="58" t="s">
        <v>155</v>
      </c>
      <c r="E25" s="58" t="s">
        <v>155</v>
      </c>
      <c r="F25" s="58">
        <v>1</v>
      </c>
      <c r="G25" s="58">
        <v>600</v>
      </c>
      <c r="H25" s="58">
        <v>100</v>
      </c>
      <c r="I25" s="58">
        <v>30</v>
      </c>
      <c r="J25" s="58">
        <v>1.7</v>
      </c>
      <c r="K25" s="58">
        <v>1</v>
      </c>
      <c r="L25" s="58">
        <v>1</v>
      </c>
      <c r="M25" s="58">
        <v>600</v>
      </c>
      <c r="N25" s="58" t="s">
        <v>1476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59" t="s">
        <v>3381</v>
      </c>
      <c r="B26" s="58" t="s">
        <v>2250</v>
      </c>
      <c r="C26" s="58" t="s">
        <v>4</v>
      </c>
      <c r="D26" s="58" t="s">
        <v>3382</v>
      </c>
      <c r="E26" s="58" t="s">
        <v>155</v>
      </c>
      <c r="F26" s="58">
        <v>1</v>
      </c>
      <c r="G26" s="58">
        <v>100</v>
      </c>
      <c r="H26" s="58">
        <v>50</v>
      </c>
      <c r="I26" s="58">
        <v>30</v>
      </c>
      <c r="J26" s="58">
        <v>1</v>
      </c>
      <c r="K26" s="58">
        <v>1</v>
      </c>
      <c r="L26" s="58">
        <v>10</v>
      </c>
      <c r="M26" s="58">
        <v>100</v>
      </c>
      <c r="N26" s="58" t="s">
        <v>1476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59" t="s">
        <v>3383</v>
      </c>
      <c r="B27" s="58" t="s">
        <v>2250</v>
      </c>
      <c r="C27" s="58" t="s">
        <v>4</v>
      </c>
      <c r="D27" s="58" t="s">
        <v>3384</v>
      </c>
      <c r="E27" s="58" t="s">
        <v>155</v>
      </c>
      <c r="F27" s="58">
        <v>1</v>
      </c>
      <c r="G27" s="58">
        <v>200</v>
      </c>
      <c r="H27" s="58">
        <v>50</v>
      </c>
      <c r="I27" s="58">
        <v>30</v>
      </c>
      <c r="J27" s="58">
        <v>1</v>
      </c>
      <c r="K27" s="58">
        <v>1</v>
      </c>
      <c r="L27" s="58">
        <v>10</v>
      </c>
      <c r="M27" s="58">
        <v>200</v>
      </c>
      <c r="N27" s="58" t="s">
        <v>1476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59" t="s">
        <v>3385</v>
      </c>
      <c r="B28" s="58" t="s">
        <v>2250</v>
      </c>
      <c r="C28" s="58" t="s">
        <v>4</v>
      </c>
      <c r="D28" s="58" t="s">
        <v>3386</v>
      </c>
      <c r="E28" s="58" t="s">
        <v>155</v>
      </c>
      <c r="F28" s="58">
        <v>1</v>
      </c>
      <c r="G28" s="58">
        <v>400</v>
      </c>
      <c r="H28" s="58">
        <v>50</v>
      </c>
      <c r="I28" s="58">
        <v>30</v>
      </c>
      <c r="J28" s="58">
        <v>1.3</v>
      </c>
      <c r="K28" s="58">
        <v>1</v>
      </c>
      <c r="L28" s="58">
        <v>10</v>
      </c>
      <c r="M28" s="58">
        <v>400</v>
      </c>
      <c r="N28" s="58" t="s">
        <v>1476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59" t="s">
        <v>3387</v>
      </c>
      <c r="B29" s="58" t="s">
        <v>2250</v>
      </c>
      <c r="C29" s="58" t="s">
        <v>4</v>
      </c>
      <c r="D29" s="58" t="s">
        <v>3388</v>
      </c>
      <c r="E29" s="58" t="s">
        <v>155</v>
      </c>
      <c r="F29" s="58">
        <v>1</v>
      </c>
      <c r="G29" s="58">
        <v>600</v>
      </c>
      <c r="H29" s="58">
        <v>100</v>
      </c>
      <c r="I29" s="58">
        <v>30</v>
      </c>
      <c r="J29" s="58">
        <v>1.7</v>
      </c>
      <c r="K29" s="58">
        <v>1</v>
      </c>
      <c r="L29" s="58">
        <v>10</v>
      </c>
      <c r="M29" s="58">
        <v>600</v>
      </c>
      <c r="N29" s="58" t="s">
        <v>1476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59" t="s">
        <v>3389</v>
      </c>
      <c r="B30" s="58" t="s">
        <v>2250</v>
      </c>
      <c r="C30" s="58" t="s">
        <v>4</v>
      </c>
      <c r="D30" s="58" t="s">
        <v>3390</v>
      </c>
      <c r="E30" s="58" t="s">
        <v>155</v>
      </c>
      <c r="F30" s="58">
        <v>1</v>
      </c>
      <c r="G30" s="58">
        <v>800</v>
      </c>
      <c r="H30" s="58">
        <v>100</v>
      </c>
      <c r="I30" s="58">
        <v>30</v>
      </c>
      <c r="J30" s="58">
        <v>1.7</v>
      </c>
      <c r="K30" s="58">
        <v>1</v>
      </c>
      <c r="L30" s="58">
        <v>10</v>
      </c>
      <c r="M30" s="58">
        <v>800</v>
      </c>
      <c r="N30" s="58" t="s">
        <v>1476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59" t="s">
        <v>3391</v>
      </c>
      <c r="B31" s="58" t="s">
        <v>2250</v>
      </c>
      <c r="C31" s="58" t="s">
        <v>4</v>
      </c>
      <c r="D31" s="58" t="s">
        <v>3392</v>
      </c>
      <c r="E31" s="58" t="s">
        <v>155</v>
      </c>
      <c r="F31" s="58">
        <v>1</v>
      </c>
      <c r="G31" s="58">
        <v>1000</v>
      </c>
      <c r="H31" s="58">
        <v>100</v>
      </c>
      <c r="I31" s="58">
        <v>30</v>
      </c>
      <c r="J31" s="58">
        <v>1.7</v>
      </c>
      <c r="K31" s="58">
        <v>1</v>
      </c>
      <c r="L31" s="58">
        <v>10</v>
      </c>
      <c r="M31" s="58">
        <v>1000</v>
      </c>
      <c r="N31" s="58" t="s">
        <v>1476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59" t="s">
        <v>3393</v>
      </c>
      <c r="B32" s="58" t="s">
        <v>1777</v>
      </c>
      <c r="C32" s="58" t="s">
        <v>3</v>
      </c>
      <c r="D32" s="58" t="s">
        <v>155</v>
      </c>
      <c r="E32" s="58" t="s">
        <v>155</v>
      </c>
      <c r="F32" s="58">
        <v>1</v>
      </c>
      <c r="G32" s="58">
        <v>50</v>
      </c>
      <c r="H32" s="58">
        <v>50</v>
      </c>
      <c r="I32" s="58">
        <v>30</v>
      </c>
      <c r="J32" s="58">
        <v>1</v>
      </c>
      <c r="K32" s="58">
        <v>1</v>
      </c>
      <c r="L32" s="58">
        <v>1</v>
      </c>
      <c r="M32" s="58">
        <v>50</v>
      </c>
      <c r="N32" s="58" t="s">
        <v>1476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59" t="s">
        <v>3394</v>
      </c>
      <c r="B33" s="58" t="s">
        <v>1777</v>
      </c>
      <c r="C33" s="58" t="s">
        <v>3</v>
      </c>
      <c r="D33" s="58" t="s">
        <v>155</v>
      </c>
      <c r="E33" s="58" t="s">
        <v>155</v>
      </c>
      <c r="F33" s="58">
        <v>1</v>
      </c>
      <c r="G33" s="58">
        <v>100</v>
      </c>
      <c r="H33" s="58">
        <v>50</v>
      </c>
      <c r="I33" s="58">
        <v>30</v>
      </c>
      <c r="J33" s="58">
        <v>1</v>
      </c>
      <c r="K33" s="58">
        <v>1</v>
      </c>
      <c r="L33" s="58">
        <v>1</v>
      </c>
      <c r="M33" s="58">
        <v>100</v>
      </c>
      <c r="N33" s="58" t="s">
        <v>1476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59" t="s">
        <v>3395</v>
      </c>
      <c r="B34" s="58" t="s">
        <v>1777</v>
      </c>
      <c r="C34" s="58" t="s">
        <v>3</v>
      </c>
      <c r="D34" s="58" t="s">
        <v>155</v>
      </c>
      <c r="E34" s="58" t="s">
        <v>155</v>
      </c>
      <c r="F34" s="58">
        <v>1</v>
      </c>
      <c r="G34" s="58">
        <v>200</v>
      </c>
      <c r="H34" s="58">
        <v>50</v>
      </c>
      <c r="I34" s="58">
        <v>30</v>
      </c>
      <c r="J34" s="58">
        <v>1</v>
      </c>
      <c r="K34" s="58">
        <v>1</v>
      </c>
      <c r="L34" s="58">
        <v>1</v>
      </c>
      <c r="M34" s="58">
        <v>200</v>
      </c>
      <c r="N34" s="58" t="s">
        <v>1476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59" t="s">
        <v>3396</v>
      </c>
      <c r="B35" s="58" t="s">
        <v>1777</v>
      </c>
      <c r="C35" s="58" t="s">
        <v>3</v>
      </c>
      <c r="D35" s="58" t="s">
        <v>155</v>
      </c>
      <c r="E35" s="58" t="s">
        <v>155</v>
      </c>
      <c r="F35" s="58">
        <v>1</v>
      </c>
      <c r="G35" s="58">
        <v>400</v>
      </c>
      <c r="H35" s="58">
        <v>50</v>
      </c>
      <c r="I35" s="58">
        <v>30</v>
      </c>
      <c r="J35" s="58">
        <v>1.3</v>
      </c>
      <c r="K35" s="58">
        <v>1</v>
      </c>
      <c r="L35" s="58">
        <v>1</v>
      </c>
      <c r="M35" s="58">
        <v>400</v>
      </c>
      <c r="N35" s="58" t="s">
        <v>1476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59" t="s">
        <v>3397</v>
      </c>
      <c r="B36" s="58" t="s">
        <v>1777</v>
      </c>
      <c r="C36" s="58" t="s">
        <v>3</v>
      </c>
      <c r="D36" s="58" t="s">
        <v>155</v>
      </c>
      <c r="E36" s="58" t="s">
        <v>155</v>
      </c>
      <c r="F36" s="58">
        <v>1</v>
      </c>
      <c r="G36" s="58">
        <v>600</v>
      </c>
      <c r="H36" s="58">
        <v>100</v>
      </c>
      <c r="I36" s="58">
        <v>30</v>
      </c>
      <c r="J36" s="58">
        <v>1.7</v>
      </c>
      <c r="K36" s="58">
        <v>1</v>
      </c>
      <c r="L36" s="58">
        <v>1</v>
      </c>
      <c r="M36" s="58">
        <v>600</v>
      </c>
      <c r="N36" s="58" t="s">
        <v>1476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59" t="s">
        <v>3398</v>
      </c>
      <c r="B37" s="58" t="s">
        <v>1777</v>
      </c>
      <c r="C37" s="58" t="s">
        <v>3</v>
      </c>
      <c r="D37" s="58" t="s">
        <v>155</v>
      </c>
      <c r="E37" s="58" t="s">
        <v>155</v>
      </c>
      <c r="F37" s="58">
        <v>1</v>
      </c>
      <c r="G37" s="58">
        <v>800</v>
      </c>
      <c r="H37" s="58">
        <v>100</v>
      </c>
      <c r="I37" s="58">
        <v>30</v>
      </c>
      <c r="J37" s="58">
        <v>1.7</v>
      </c>
      <c r="K37" s="58">
        <v>1</v>
      </c>
      <c r="L37" s="58">
        <v>1</v>
      </c>
      <c r="M37" s="58">
        <v>800</v>
      </c>
      <c r="N37" s="58" t="s">
        <v>1476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59" t="s">
        <v>3399</v>
      </c>
      <c r="B38" s="58" t="s">
        <v>1777</v>
      </c>
      <c r="C38" s="58" t="s">
        <v>3</v>
      </c>
      <c r="D38" s="58" t="s">
        <v>155</v>
      </c>
      <c r="E38" s="58" t="s">
        <v>155</v>
      </c>
      <c r="F38" s="58">
        <v>1</v>
      </c>
      <c r="G38" s="58">
        <v>1000</v>
      </c>
      <c r="H38" s="58">
        <v>100</v>
      </c>
      <c r="I38" s="58">
        <v>30</v>
      </c>
      <c r="J38" s="58">
        <v>1.7</v>
      </c>
      <c r="K38" s="58">
        <v>1</v>
      </c>
      <c r="L38" s="58">
        <v>1</v>
      </c>
      <c r="M38" s="58">
        <v>1000</v>
      </c>
      <c r="N38" s="58" t="s">
        <v>1476</v>
      </c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59" t="s">
        <v>3400</v>
      </c>
      <c r="B39" s="58" t="s">
        <v>1777</v>
      </c>
      <c r="C39" s="58" t="s">
        <v>3</v>
      </c>
      <c r="D39" s="58" t="s">
        <v>155</v>
      </c>
      <c r="E39" s="58" t="s">
        <v>155</v>
      </c>
      <c r="F39" s="58">
        <v>1</v>
      </c>
      <c r="G39" s="58">
        <v>1300</v>
      </c>
      <c r="H39" s="58">
        <v>75</v>
      </c>
      <c r="I39" s="58">
        <v>30</v>
      </c>
      <c r="J39" s="58">
        <v>1.9</v>
      </c>
      <c r="K39" s="58">
        <v>1</v>
      </c>
      <c r="L39" s="58">
        <v>1</v>
      </c>
      <c r="M39" s="58">
        <v>1300</v>
      </c>
      <c r="N39" s="58" t="s">
        <v>1476</v>
      </c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59" t="s">
        <v>3401</v>
      </c>
      <c r="B40" s="58" t="s">
        <v>3119</v>
      </c>
      <c r="C40" s="58" t="s">
        <v>4</v>
      </c>
      <c r="D40" s="58" t="s">
        <v>3384</v>
      </c>
      <c r="E40" s="58" t="s">
        <v>155</v>
      </c>
      <c r="F40" s="58">
        <v>1</v>
      </c>
      <c r="G40" s="58">
        <v>200</v>
      </c>
      <c r="H40" s="58">
        <v>50</v>
      </c>
      <c r="I40" s="58">
        <v>30</v>
      </c>
      <c r="J40" s="58">
        <v>1</v>
      </c>
      <c r="K40" s="58">
        <v>1</v>
      </c>
      <c r="L40" s="58">
        <v>1</v>
      </c>
      <c r="M40" s="58">
        <v>200</v>
      </c>
      <c r="N40" s="58" t="s">
        <v>1476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59" t="s">
        <v>3402</v>
      </c>
      <c r="B41" s="58" t="s">
        <v>3119</v>
      </c>
      <c r="C41" s="58" t="s">
        <v>4</v>
      </c>
      <c r="D41" s="58" t="s">
        <v>3386</v>
      </c>
      <c r="E41" s="58" t="s">
        <v>155</v>
      </c>
      <c r="F41" s="58">
        <v>1</v>
      </c>
      <c r="G41" s="58">
        <v>400</v>
      </c>
      <c r="H41" s="58">
        <v>50</v>
      </c>
      <c r="I41" s="58">
        <v>30</v>
      </c>
      <c r="J41" s="58">
        <v>1.3</v>
      </c>
      <c r="K41" s="58">
        <v>1</v>
      </c>
      <c r="L41" s="58">
        <v>1</v>
      </c>
      <c r="M41" s="58">
        <v>400</v>
      </c>
      <c r="N41" s="58" t="s">
        <v>1476</v>
      </c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59" t="s">
        <v>3403</v>
      </c>
      <c r="B42" s="58" t="s">
        <v>3119</v>
      </c>
      <c r="C42" s="58" t="s">
        <v>4</v>
      </c>
      <c r="D42" s="58" t="s">
        <v>3388</v>
      </c>
      <c r="E42" s="58" t="s">
        <v>155</v>
      </c>
      <c r="F42" s="58">
        <v>1</v>
      </c>
      <c r="G42" s="58">
        <v>600</v>
      </c>
      <c r="H42" s="58">
        <v>100</v>
      </c>
      <c r="I42" s="58">
        <v>30</v>
      </c>
      <c r="J42" s="58">
        <v>1.7</v>
      </c>
      <c r="K42" s="58">
        <v>1</v>
      </c>
      <c r="L42" s="58">
        <v>1</v>
      </c>
      <c r="M42" s="58">
        <v>600</v>
      </c>
      <c r="N42" s="58" t="s">
        <v>1476</v>
      </c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59" t="s">
        <v>3404</v>
      </c>
      <c r="B43" s="58" t="s">
        <v>3119</v>
      </c>
      <c r="C43" s="58" t="s">
        <v>4</v>
      </c>
      <c r="D43" s="58" t="s">
        <v>3390</v>
      </c>
      <c r="E43" s="58" t="s">
        <v>155</v>
      </c>
      <c r="F43" s="58">
        <v>1</v>
      </c>
      <c r="G43" s="58">
        <v>800</v>
      </c>
      <c r="H43" s="58">
        <v>100</v>
      </c>
      <c r="I43" s="58">
        <v>30</v>
      </c>
      <c r="J43" s="58">
        <v>1.7</v>
      </c>
      <c r="K43" s="58">
        <v>1</v>
      </c>
      <c r="L43" s="58">
        <v>1</v>
      </c>
      <c r="M43" s="58">
        <v>800</v>
      </c>
      <c r="N43" s="58" t="s">
        <v>1476</v>
      </c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59" t="s">
        <v>3405</v>
      </c>
      <c r="B44" s="58" t="s">
        <v>3119</v>
      </c>
      <c r="C44" s="58" t="s">
        <v>4</v>
      </c>
      <c r="D44" s="58" t="s">
        <v>3392</v>
      </c>
      <c r="E44" s="58" t="s">
        <v>155</v>
      </c>
      <c r="F44" s="58">
        <v>1</v>
      </c>
      <c r="G44" s="58">
        <v>1000</v>
      </c>
      <c r="H44" s="58">
        <v>100</v>
      </c>
      <c r="I44" s="58">
        <v>30</v>
      </c>
      <c r="J44" s="58">
        <v>1.7</v>
      </c>
      <c r="K44" s="58">
        <v>1</v>
      </c>
      <c r="L44" s="58">
        <v>1</v>
      </c>
      <c r="M44" s="58">
        <v>1000</v>
      </c>
      <c r="N44" s="58" t="s">
        <v>1476</v>
      </c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59" t="s">
        <v>3406</v>
      </c>
      <c r="B45" s="58" t="s">
        <v>1750</v>
      </c>
      <c r="C45" s="58" t="s">
        <v>3</v>
      </c>
      <c r="D45" s="58" t="s">
        <v>155</v>
      </c>
      <c r="E45" s="58" t="s">
        <v>155</v>
      </c>
      <c r="F45" s="58">
        <v>1</v>
      </c>
      <c r="G45" s="58">
        <v>50</v>
      </c>
      <c r="H45" s="58">
        <v>50</v>
      </c>
      <c r="I45" s="58">
        <v>30</v>
      </c>
      <c r="J45" s="58">
        <v>1</v>
      </c>
      <c r="K45" s="58">
        <v>1</v>
      </c>
      <c r="L45" s="58">
        <v>1</v>
      </c>
      <c r="M45" s="58">
        <v>50</v>
      </c>
      <c r="N45" s="58" t="s">
        <v>1476</v>
      </c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59" t="s">
        <v>3407</v>
      </c>
      <c r="B46" s="58" t="s">
        <v>1750</v>
      </c>
      <c r="C46" s="58" t="s">
        <v>3</v>
      </c>
      <c r="D46" s="58" t="s">
        <v>155</v>
      </c>
      <c r="E46" s="58" t="s">
        <v>155</v>
      </c>
      <c r="F46" s="58">
        <v>1</v>
      </c>
      <c r="G46" s="58">
        <v>100</v>
      </c>
      <c r="H46" s="58">
        <v>50</v>
      </c>
      <c r="I46" s="58">
        <v>30</v>
      </c>
      <c r="J46" s="58">
        <v>1</v>
      </c>
      <c r="K46" s="58">
        <v>1</v>
      </c>
      <c r="L46" s="58">
        <v>1</v>
      </c>
      <c r="M46" s="58">
        <v>100</v>
      </c>
      <c r="N46" s="58" t="s">
        <v>1476</v>
      </c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59" t="s">
        <v>3408</v>
      </c>
      <c r="B47" s="58" t="s">
        <v>1750</v>
      </c>
      <c r="C47" s="58" t="s">
        <v>3</v>
      </c>
      <c r="D47" s="58" t="s">
        <v>155</v>
      </c>
      <c r="E47" s="58" t="s">
        <v>155</v>
      </c>
      <c r="F47" s="58">
        <v>1</v>
      </c>
      <c r="G47" s="58">
        <v>200</v>
      </c>
      <c r="H47" s="58">
        <v>50</v>
      </c>
      <c r="I47" s="58">
        <v>30</v>
      </c>
      <c r="J47" s="58">
        <v>1</v>
      </c>
      <c r="K47" s="58">
        <v>1</v>
      </c>
      <c r="L47" s="58">
        <v>1</v>
      </c>
      <c r="M47" s="58">
        <v>200</v>
      </c>
      <c r="N47" s="58" t="s">
        <v>1476</v>
      </c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59" t="s">
        <v>3409</v>
      </c>
      <c r="B48" s="58" t="s">
        <v>1750</v>
      </c>
      <c r="C48" s="58" t="s">
        <v>3</v>
      </c>
      <c r="D48" s="58" t="s">
        <v>155</v>
      </c>
      <c r="E48" s="58" t="s">
        <v>155</v>
      </c>
      <c r="F48" s="58">
        <v>1</v>
      </c>
      <c r="G48" s="58">
        <v>400</v>
      </c>
      <c r="H48" s="58">
        <v>50</v>
      </c>
      <c r="I48" s="58">
        <v>30</v>
      </c>
      <c r="J48" s="58">
        <v>1.3</v>
      </c>
      <c r="K48" s="58">
        <v>1</v>
      </c>
      <c r="L48" s="58">
        <v>1</v>
      </c>
      <c r="M48" s="58">
        <v>400</v>
      </c>
      <c r="N48" s="58" t="s">
        <v>1476</v>
      </c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59" t="s">
        <v>3410</v>
      </c>
      <c r="B49" s="58" t="s">
        <v>1750</v>
      </c>
      <c r="C49" s="58" t="s">
        <v>3</v>
      </c>
      <c r="D49" s="58" t="s">
        <v>155</v>
      </c>
      <c r="E49" s="58" t="s">
        <v>155</v>
      </c>
      <c r="F49" s="58">
        <v>1</v>
      </c>
      <c r="G49" s="58">
        <v>600</v>
      </c>
      <c r="H49" s="58">
        <v>100</v>
      </c>
      <c r="I49" s="58">
        <v>30</v>
      </c>
      <c r="J49" s="58">
        <v>1.7</v>
      </c>
      <c r="K49" s="58">
        <v>1</v>
      </c>
      <c r="L49" s="58">
        <v>1</v>
      </c>
      <c r="M49" s="58">
        <v>600</v>
      </c>
      <c r="N49" s="58" t="s">
        <v>1476</v>
      </c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59" t="s">
        <v>3411</v>
      </c>
      <c r="B50" s="58" t="s">
        <v>1750</v>
      </c>
      <c r="C50" s="58" t="s">
        <v>3</v>
      </c>
      <c r="D50" s="58" t="s">
        <v>155</v>
      </c>
      <c r="E50" s="58" t="s">
        <v>155</v>
      </c>
      <c r="F50" s="58">
        <v>1</v>
      </c>
      <c r="G50" s="58">
        <v>800</v>
      </c>
      <c r="H50" s="58">
        <v>100</v>
      </c>
      <c r="I50" s="58">
        <v>30</v>
      </c>
      <c r="J50" s="58">
        <v>1.7</v>
      </c>
      <c r="K50" s="58">
        <v>1</v>
      </c>
      <c r="L50" s="58">
        <v>1</v>
      </c>
      <c r="M50" s="58">
        <v>800</v>
      </c>
      <c r="N50" s="58" t="s">
        <v>1476</v>
      </c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59" t="s">
        <v>3412</v>
      </c>
      <c r="B51" s="58" t="s">
        <v>1750</v>
      </c>
      <c r="C51" s="58" t="s">
        <v>3</v>
      </c>
      <c r="D51" s="58" t="s">
        <v>155</v>
      </c>
      <c r="E51" s="58" t="s">
        <v>155</v>
      </c>
      <c r="F51" s="58">
        <v>1</v>
      </c>
      <c r="G51" s="58">
        <v>1000</v>
      </c>
      <c r="H51" s="58">
        <v>100</v>
      </c>
      <c r="I51" s="58">
        <v>30</v>
      </c>
      <c r="J51" s="58">
        <v>1.7</v>
      </c>
      <c r="K51" s="58">
        <v>1</v>
      </c>
      <c r="L51" s="58">
        <v>1</v>
      </c>
      <c r="M51" s="58">
        <v>1000</v>
      </c>
      <c r="N51" s="58" t="s">
        <v>1476</v>
      </c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59" t="s">
        <v>3413</v>
      </c>
      <c r="B52" s="58" t="s">
        <v>1830</v>
      </c>
      <c r="C52" s="58" t="s">
        <v>3</v>
      </c>
      <c r="D52" s="58" t="s">
        <v>155</v>
      </c>
      <c r="E52" s="58" t="s">
        <v>155</v>
      </c>
      <c r="F52" s="58">
        <v>1</v>
      </c>
      <c r="G52" s="58">
        <v>100</v>
      </c>
      <c r="H52" s="58">
        <v>50</v>
      </c>
      <c r="I52" s="58">
        <v>30</v>
      </c>
      <c r="J52" s="58">
        <v>1</v>
      </c>
      <c r="K52" s="58">
        <v>1</v>
      </c>
      <c r="L52" s="58">
        <v>1</v>
      </c>
      <c r="M52" s="58">
        <v>100</v>
      </c>
      <c r="N52" s="58" t="s">
        <v>1476</v>
      </c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59" t="s">
        <v>3414</v>
      </c>
      <c r="B53" s="58" t="s">
        <v>1830</v>
      </c>
      <c r="C53" s="58" t="s">
        <v>3</v>
      </c>
      <c r="D53" s="58" t="s">
        <v>155</v>
      </c>
      <c r="E53" s="58" t="s">
        <v>155</v>
      </c>
      <c r="F53" s="58">
        <v>1</v>
      </c>
      <c r="G53" s="58">
        <v>200</v>
      </c>
      <c r="H53" s="58">
        <v>50</v>
      </c>
      <c r="I53" s="58">
        <v>30</v>
      </c>
      <c r="J53" s="58">
        <v>1</v>
      </c>
      <c r="K53" s="58">
        <v>1</v>
      </c>
      <c r="L53" s="58">
        <v>1</v>
      </c>
      <c r="M53" s="58">
        <v>200</v>
      </c>
      <c r="N53" s="58" t="s">
        <v>1476</v>
      </c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59" t="s">
        <v>3415</v>
      </c>
      <c r="B54" s="58" t="s">
        <v>1830</v>
      </c>
      <c r="C54" s="58" t="s">
        <v>3</v>
      </c>
      <c r="D54" s="58" t="s">
        <v>155</v>
      </c>
      <c r="E54" s="58" t="s">
        <v>155</v>
      </c>
      <c r="F54" s="58">
        <v>1</v>
      </c>
      <c r="G54" s="58">
        <v>400</v>
      </c>
      <c r="H54" s="58">
        <v>50</v>
      </c>
      <c r="I54" s="58">
        <v>30</v>
      </c>
      <c r="J54" s="58">
        <v>1.3</v>
      </c>
      <c r="K54" s="58">
        <v>1</v>
      </c>
      <c r="L54" s="58">
        <v>1</v>
      </c>
      <c r="M54" s="58">
        <v>400</v>
      </c>
      <c r="N54" s="58" t="s">
        <v>1476</v>
      </c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59" t="s">
        <v>3416</v>
      </c>
      <c r="B55" s="58" t="s">
        <v>1830</v>
      </c>
      <c r="C55" s="58" t="s">
        <v>3</v>
      </c>
      <c r="D55" s="58" t="s">
        <v>155</v>
      </c>
      <c r="E55" s="58" t="s">
        <v>155</v>
      </c>
      <c r="F55" s="58">
        <v>1</v>
      </c>
      <c r="G55" s="58">
        <v>600</v>
      </c>
      <c r="H55" s="58">
        <v>100</v>
      </c>
      <c r="I55" s="58">
        <v>30</v>
      </c>
      <c r="J55" s="58">
        <v>1.7</v>
      </c>
      <c r="K55" s="58">
        <v>1</v>
      </c>
      <c r="L55" s="58">
        <v>1</v>
      </c>
      <c r="M55" s="58">
        <v>600</v>
      </c>
      <c r="N55" s="58" t="s">
        <v>1476</v>
      </c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59" t="s">
        <v>3417</v>
      </c>
      <c r="B56" s="58" t="s">
        <v>1830</v>
      </c>
      <c r="C56" s="58" t="s">
        <v>3</v>
      </c>
      <c r="D56" s="58" t="s">
        <v>155</v>
      </c>
      <c r="E56" s="58" t="s">
        <v>155</v>
      </c>
      <c r="F56" s="58">
        <v>1</v>
      </c>
      <c r="G56" s="58">
        <v>800</v>
      </c>
      <c r="H56" s="58">
        <v>100</v>
      </c>
      <c r="I56" s="58">
        <v>30</v>
      </c>
      <c r="J56" s="58">
        <v>1.7</v>
      </c>
      <c r="K56" s="58">
        <v>1</v>
      </c>
      <c r="L56" s="58">
        <v>1</v>
      </c>
      <c r="M56" s="58">
        <v>800</v>
      </c>
      <c r="N56" s="58" t="s">
        <v>1476</v>
      </c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59" t="s">
        <v>3418</v>
      </c>
      <c r="B57" s="58" t="s">
        <v>1830</v>
      </c>
      <c r="C57" s="58" t="s">
        <v>3</v>
      </c>
      <c r="D57" s="58" t="s">
        <v>155</v>
      </c>
      <c r="E57" s="58" t="s">
        <v>155</v>
      </c>
      <c r="F57" s="58">
        <v>1</v>
      </c>
      <c r="G57" s="58">
        <v>1000</v>
      </c>
      <c r="H57" s="58">
        <v>100</v>
      </c>
      <c r="I57" s="58">
        <v>30</v>
      </c>
      <c r="J57" s="58">
        <v>1.7</v>
      </c>
      <c r="K57" s="58">
        <v>1</v>
      </c>
      <c r="L57" s="58">
        <v>1</v>
      </c>
      <c r="M57" s="58">
        <v>1000</v>
      </c>
      <c r="N57" s="58" t="s">
        <v>1476</v>
      </c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59" t="s">
        <v>3419</v>
      </c>
      <c r="B58" s="58" t="s">
        <v>2059</v>
      </c>
      <c r="C58" s="58" t="s">
        <v>3</v>
      </c>
      <c r="D58" s="58" t="s">
        <v>155</v>
      </c>
      <c r="E58" s="58" t="s">
        <v>155</v>
      </c>
      <c r="F58" s="58">
        <v>1.5</v>
      </c>
      <c r="G58" s="58">
        <v>200</v>
      </c>
      <c r="H58" s="58">
        <v>50</v>
      </c>
      <c r="I58" s="58">
        <v>50</v>
      </c>
      <c r="J58" s="58">
        <v>1</v>
      </c>
      <c r="K58" s="58">
        <v>1.5</v>
      </c>
      <c r="L58" s="58">
        <v>1</v>
      </c>
      <c r="M58" s="58">
        <v>200</v>
      </c>
      <c r="N58" s="58" t="s">
        <v>1476</v>
      </c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59" t="s">
        <v>3420</v>
      </c>
      <c r="B59" s="58" t="s">
        <v>2059</v>
      </c>
      <c r="C59" s="58" t="s">
        <v>3</v>
      </c>
      <c r="D59" s="58" t="s">
        <v>155</v>
      </c>
      <c r="E59" s="58" t="s">
        <v>155</v>
      </c>
      <c r="F59" s="58">
        <v>1.5</v>
      </c>
      <c r="G59" s="58">
        <v>1000</v>
      </c>
      <c r="H59" s="58">
        <v>100</v>
      </c>
      <c r="I59" s="58">
        <v>50</v>
      </c>
      <c r="J59" s="58">
        <v>1.7</v>
      </c>
      <c r="K59" s="58">
        <v>1.5</v>
      </c>
      <c r="L59" s="58">
        <v>1</v>
      </c>
      <c r="M59" s="58">
        <v>1000</v>
      </c>
      <c r="N59" s="58" t="s">
        <v>1476</v>
      </c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59" t="s">
        <v>3421</v>
      </c>
      <c r="B60" s="58" t="s">
        <v>1777</v>
      </c>
      <c r="C60" s="58" t="s">
        <v>4</v>
      </c>
      <c r="D60" s="58" t="s">
        <v>155</v>
      </c>
      <c r="E60" s="58" t="s">
        <v>155</v>
      </c>
      <c r="F60" s="58">
        <v>1.5</v>
      </c>
      <c r="G60" s="58">
        <v>1000</v>
      </c>
      <c r="H60" s="58">
        <v>100</v>
      </c>
      <c r="I60" s="58">
        <v>50</v>
      </c>
      <c r="J60" s="58">
        <v>1.7</v>
      </c>
      <c r="K60" s="58">
        <v>1.5</v>
      </c>
      <c r="L60" s="58">
        <v>1</v>
      </c>
      <c r="M60" s="58">
        <v>1000</v>
      </c>
      <c r="N60" s="58" t="s">
        <v>1476</v>
      </c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59" t="s">
        <v>3422</v>
      </c>
      <c r="B61" s="58" t="s">
        <v>1769</v>
      </c>
      <c r="C61" s="58" t="s">
        <v>3</v>
      </c>
      <c r="D61" s="58" t="s">
        <v>155</v>
      </c>
      <c r="E61" s="58" t="s">
        <v>155</v>
      </c>
      <c r="F61" s="58">
        <v>2</v>
      </c>
      <c r="G61" s="58">
        <v>50</v>
      </c>
      <c r="H61" s="58">
        <v>50</v>
      </c>
      <c r="I61" s="58">
        <v>50</v>
      </c>
      <c r="J61" s="58">
        <v>1</v>
      </c>
      <c r="K61" s="58">
        <v>2</v>
      </c>
      <c r="L61" s="58">
        <v>1</v>
      </c>
      <c r="M61" s="58">
        <v>50</v>
      </c>
      <c r="N61" s="58" t="s">
        <v>1476</v>
      </c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59" t="s">
        <v>3423</v>
      </c>
      <c r="B62" s="58" t="s">
        <v>1769</v>
      </c>
      <c r="C62" s="58" t="s">
        <v>3</v>
      </c>
      <c r="D62" s="58" t="s">
        <v>155</v>
      </c>
      <c r="E62" s="58" t="s">
        <v>155</v>
      </c>
      <c r="F62" s="58">
        <v>2</v>
      </c>
      <c r="G62" s="58">
        <v>100</v>
      </c>
      <c r="H62" s="58">
        <v>50</v>
      </c>
      <c r="I62" s="58">
        <v>50</v>
      </c>
      <c r="J62" s="58">
        <v>1</v>
      </c>
      <c r="K62" s="58">
        <v>2</v>
      </c>
      <c r="L62" s="58">
        <v>1</v>
      </c>
      <c r="M62" s="58">
        <v>100</v>
      </c>
      <c r="N62" s="58" t="s">
        <v>1476</v>
      </c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59" t="s">
        <v>3424</v>
      </c>
      <c r="B63" s="58" t="s">
        <v>1769</v>
      </c>
      <c r="C63" s="58" t="s">
        <v>3</v>
      </c>
      <c r="D63" s="58" t="s">
        <v>155</v>
      </c>
      <c r="E63" s="58" t="s">
        <v>155</v>
      </c>
      <c r="F63" s="58">
        <v>2</v>
      </c>
      <c r="G63" s="58">
        <v>200</v>
      </c>
      <c r="H63" s="58">
        <v>50</v>
      </c>
      <c r="I63" s="58">
        <v>50</v>
      </c>
      <c r="J63" s="58">
        <v>1</v>
      </c>
      <c r="K63" s="58">
        <v>2</v>
      </c>
      <c r="L63" s="58">
        <v>1</v>
      </c>
      <c r="M63" s="58">
        <v>200</v>
      </c>
      <c r="N63" s="58" t="s">
        <v>1476</v>
      </c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59" t="s">
        <v>3425</v>
      </c>
      <c r="B64" s="58" t="s">
        <v>1769</v>
      </c>
      <c r="C64" s="58" t="s">
        <v>3</v>
      </c>
      <c r="D64" s="58" t="s">
        <v>155</v>
      </c>
      <c r="E64" s="58" t="s">
        <v>155</v>
      </c>
      <c r="F64" s="58">
        <v>2</v>
      </c>
      <c r="G64" s="58">
        <v>400</v>
      </c>
      <c r="H64" s="58">
        <v>50</v>
      </c>
      <c r="I64" s="58">
        <v>50</v>
      </c>
      <c r="J64" s="58">
        <v>1.4</v>
      </c>
      <c r="K64" s="58">
        <v>2</v>
      </c>
      <c r="L64" s="58">
        <v>1</v>
      </c>
      <c r="M64" s="58">
        <v>400</v>
      </c>
      <c r="N64" s="58" t="s">
        <v>1476</v>
      </c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59" t="s">
        <v>3426</v>
      </c>
      <c r="B65" s="58" t="s">
        <v>1769</v>
      </c>
      <c r="C65" s="58" t="s">
        <v>3</v>
      </c>
      <c r="D65" s="58" t="s">
        <v>155</v>
      </c>
      <c r="E65" s="58" t="s">
        <v>155</v>
      </c>
      <c r="F65" s="58">
        <v>2</v>
      </c>
      <c r="G65" s="58">
        <v>600</v>
      </c>
      <c r="H65" s="58">
        <v>100</v>
      </c>
      <c r="I65" s="58">
        <v>50</v>
      </c>
      <c r="J65" s="58">
        <v>1.7</v>
      </c>
      <c r="K65" s="58">
        <v>2</v>
      </c>
      <c r="L65" s="58">
        <v>1</v>
      </c>
      <c r="M65" s="58">
        <v>600</v>
      </c>
      <c r="N65" s="58" t="s">
        <v>1476</v>
      </c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59" t="s">
        <v>3427</v>
      </c>
      <c r="B66" s="58" t="s">
        <v>1750</v>
      </c>
      <c r="C66" s="58" t="s">
        <v>3</v>
      </c>
      <c r="D66" s="58" t="s">
        <v>155</v>
      </c>
      <c r="E66" s="58" t="s">
        <v>155</v>
      </c>
      <c r="F66" s="58">
        <v>2</v>
      </c>
      <c r="G66" s="58">
        <v>50</v>
      </c>
      <c r="H66" s="58">
        <v>50</v>
      </c>
      <c r="I66" s="58">
        <v>50</v>
      </c>
      <c r="J66" s="58">
        <v>1</v>
      </c>
      <c r="K66" s="58">
        <v>2</v>
      </c>
      <c r="L66" s="58">
        <v>1</v>
      </c>
      <c r="M66" s="58">
        <v>50</v>
      </c>
      <c r="N66" s="58" t="s">
        <v>1476</v>
      </c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59" t="s">
        <v>3428</v>
      </c>
      <c r="B67" s="58" t="s">
        <v>1750</v>
      </c>
      <c r="C67" s="58" t="s">
        <v>3</v>
      </c>
      <c r="D67" s="58" t="s">
        <v>155</v>
      </c>
      <c r="E67" s="58" t="s">
        <v>155</v>
      </c>
      <c r="F67" s="58">
        <v>2</v>
      </c>
      <c r="G67" s="58">
        <v>100</v>
      </c>
      <c r="H67" s="58">
        <v>50</v>
      </c>
      <c r="I67" s="58">
        <v>50</v>
      </c>
      <c r="J67" s="58">
        <v>1</v>
      </c>
      <c r="K67" s="58">
        <v>2</v>
      </c>
      <c r="L67" s="58">
        <v>1</v>
      </c>
      <c r="M67" s="58">
        <v>100</v>
      </c>
      <c r="N67" s="58" t="s">
        <v>1476</v>
      </c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59" t="s">
        <v>3429</v>
      </c>
      <c r="B68" s="58" t="s">
        <v>1750</v>
      </c>
      <c r="C68" s="58" t="s">
        <v>3</v>
      </c>
      <c r="D68" s="58" t="s">
        <v>155</v>
      </c>
      <c r="E68" s="58" t="s">
        <v>155</v>
      </c>
      <c r="F68" s="58">
        <v>2</v>
      </c>
      <c r="G68" s="58">
        <v>200</v>
      </c>
      <c r="H68" s="58">
        <v>50</v>
      </c>
      <c r="I68" s="58">
        <v>50</v>
      </c>
      <c r="J68" s="58">
        <v>1</v>
      </c>
      <c r="K68" s="58">
        <v>2</v>
      </c>
      <c r="L68" s="58">
        <v>1</v>
      </c>
      <c r="M68" s="58">
        <v>200</v>
      </c>
      <c r="N68" s="58" t="s">
        <v>1476</v>
      </c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59" t="s">
        <v>3430</v>
      </c>
      <c r="B69" s="58" t="s">
        <v>1750</v>
      </c>
      <c r="C69" s="58" t="s">
        <v>3</v>
      </c>
      <c r="D69" s="58" t="s">
        <v>155</v>
      </c>
      <c r="E69" s="58" t="s">
        <v>155</v>
      </c>
      <c r="F69" s="58">
        <v>2</v>
      </c>
      <c r="G69" s="58">
        <v>400</v>
      </c>
      <c r="H69" s="58">
        <v>50</v>
      </c>
      <c r="I69" s="58">
        <v>50</v>
      </c>
      <c r="J69" s="58">
        <v>1.3</v>
      </c>
      <c r="K69" s="58">
        <v>2</v>
      </c>
      <c r="L69" s="58">
        <v>1</v>
      </c>
      <c r="M69" s="58">
        <v>400</v>
      </c>
      <c r="N69" s="58" t="s">
        <v>1476</v>
      </c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59" t="s">
        <v>3431</v>
      </c>
      <c r="B70" s="58" t="s">
        <v>1750</v>
      </c>
      <c r="C70" s="58" t="s">
        <v>3</v>
      </c>
      <c r="D70" s="58" t="s">
        <v>155</v>
      </c>
      <c r="E70" s="58" t="s">
        <v>155</v>
      </c>
      <c r="F70" s="58">
        <v>2</v>
      </c>
      <c r="G70" s="58">
        <v>600</v>
      </c>
      <c r="H70" s="58">
        <v>100</v>
      </c>
      <c r="I70" s="58">
        <v>50</v>
      </c>
      <c r="J70" s="58">
        <v>1.7</v>
      </c>
      <c r="K70" s="58">
        <v>2</v>
      </c>
      <c r="L70" s="58">
        <v>1</v>
      </c>
      <c r="M70" s="58">
        <v>600</v>
      </c>
      <c r="N70" s="58" t="s">
        <v>1476</v>
      </c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59" t="s">
        <v>3432</v>
      </c>
      <c r="B71" s="58" t="s">
        <v>1750</v>
      </c>
      <c r="C71" s="58" t="s">
        <v>3</v>
      </c>
      <c r="D71" s="58" t="s">
        <v>155</v>
      </c>
      <c r="E71" s="58" t="s">
        <v>155</v>
      </c>
      <c r="F71" s="58">
        <v>2</v>
      </c>
      <c r="G71" s="58">
        <v>800</v>
      </c>
      <c r="H71" s="58">
        <v>100</v>
      </c>
      <c r="I71" s="58">
        <v>50</v>
      </c>
      <c r="J71" s="58">
        <v>1.7</v>
      </c>
      <c r="K71" s="58">
        <v>2</v>
      </c>
      <c r="L71" s="58">
        <v>1</v>
      </c>
      <c r="M71" s="58">
        <v>800</v>
      </c>
      <c r="N71" s="58" t="s">
        <v>1476</v>
      </c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59" t="s">
        <v>3433</v>
      </c>
      <c r="B72" s="58" t="s">
        <v>1750</v>
      </c>
      <c r="C72" s="58" t="s">
        <v>3</v>
      </c>
      <c r="D72" s="58" t="s">
        <v>155</v>
      </c>
      <c r="E72" s="58" t="s">
        <v>155</v>
      </c>
      <c r="F72" s="58">
        <v>2</v>
      </c>
      <c r="G72" s="58">
        <v>1000</v>
      </c>
      <c r="H72" s="58">
        <v>100</v>
      </c>
      <c r="I72" s="58">
        <v>50</v>
      </c>
      <c r="J72" s="58">
        <v>1.7</v>
      </c>
      <c r="K72" s="58">
        <v>2</v>
      </c>
      <c r="L72" s="58">
        <v>1</v>
      </c>
      <c r="M72" s="58">
        <v>1000</v>
      </c>
      <c r="N72" s="58" t="s">
        <v>1476</v>
      </c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59" t="s">
        <v>3434</v>
      </c>
      <c r="B73" s="58" t="s">
        <v>2059</v>
      </c>
      <c r="C73" s="58" t="s">
        <v>3</v>
      </c>
      <c r="D73" s="58" t="s">
        <v>155</v>
      </c>
      <c r="E73" s="58" t="s">
        <v>155</v>
      </c>
      <c r="F73" s="58">
        <v>2</v>
      </c>
      <c r="G73" s="58">
        <v>200</v>
      </c>
      <c r="H73" s="58">
        <v>50</v>
      </c>
      <c r="I73" s="58">
        <v>60</v>
      </c>
      <c r="J73" s="58">
        <v>1</v>
      </c>
      <c r="K73" s="58">
        <v>2</v>
      </c>
      <c r="L73" s="58">
        <v>1</v>
      </c>
      <c r="M73" s="58">
        <v>200</v>
      </c>
      <c r="N73" s="58" t="s">
        <v>1476</v>
      </c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59" t="s">
        <v>3435</v>
      </c>
      <c r="B74" s="58" t="s">
        <v>2059</v>
      </c>
      <c r="C74" s="58" t="s">
        <v>3</v>
      </c>
      <c r="D74" s="58" t="s">
        <v>155</v>
      </c>
      <c r="E74" s="58" t="s">
        <v>155</v>
      </c>
      <c r="F74" s="58">
        <v>2</v>
      </c>
      <c r="G74" s="58">
        <v>400</v>
      </c>
      <c r="H74" s="58">
        <v>50</v>
      </c>
      <c r="I74" s="58">
        <v>60</v>
      </c>
      <c r="J74" s="58">
        <v>1.3</v>
      </c>
      <c r="K74" s="58">
        <v>2</v>
      </c>
      <c r="L74" s="58">
        <v>1</v>
      </c>
      <c r="M74" s="58">
        <v>400</v>
      </c>
      <c r="N74" s="58" t="s">
        <v>1476</v>
      </c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59" t="s">
        <v>3436</v>
      </c>
      <c r="B75" s="58" t="s">
        <v>2059</v>
      </c>
      <c r="C75" s="58" t="s">
        <v>3</v>
      </c>
      <c r="D75" s="58" t="s">
        <v>155</v>
      </c>
      <c r="E75" s="58" t="s">
        <v>155</v>
      </c>
      <c r="F75" s="58">
        <v>2</v>
      </c>
      <c r="G75" s="58">
        <v>600</v>
      </c>
      <c r="H75" s="58">
        <v>100</v>
      </c>
      <c r="I75" s="58">
        <v>60</v>
      </c>
      <c r="J75" s="58">
        <v>1.7</v>
      </c>
      <c r="K75" s="58">
        <v>2</v>
      </c>
      <c r="L75" s="58">
        <v>1</v>
      </c>
      <c r="M75" s="58">
        <v>600</v>
      </c>
      <c r="N75" s="58" t="s">
        <v>1476</v>
      </c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59" t="s">
        <v>3437</v>
      </c>
      <c r="B76" s="58" t="s">
        <v>2059</v>
      </c>
      <c r="C76" s="58" t="s">
        <v>3</v>
      </c>
      <c r="D76" s="58" t="s">
        <v>155</v>
      </c>
      <c r="E76" s="58" t="s">
        <v>155</v>
      </c>
      <c r="F76" s="58">
        <v>2</v>
      </c>
      <c r="G76" s="58">
        <v>800</v>
      </c>
      <c r="H76" s="58">
        <v>100</v>
      </c>
      <c r="I76" s="58">
        <v>60</v>
      </c>
      <c r="J76" s="58">
        <v>1.7</v>
      </c>
      <c r="K76" s="58">
        <v>2</v>
      </c>
      <c r="L76" s="58">
        <v>1</v>
      </c>
      <c r="M76" s="58">
        <v>800</v>
      </c>
      <c r="N76" s="58" t="s">
        <v>1476</v>
      </c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59" t="s">
        <v>3438</v>
      </c>
      <c r="B77" s="58" t="s">
        <v>2059</v>
      </c>
      <c r="C77" s="58" t="s">
        <v>3</v>
      </c>
      <c r="D77" s="58" t="s">
        <v>155</v>
      </c>
      <c r="E77" s="58" t="s">
        <v>155</v>
      </c>
      <c r="F77" s="58">
        <v>2</v>
      </c>
      <c r="G77" s="58">
        <v>1000</v>
      </c>
      <c r="H77" s="58">
        <v>100</v>
      </c>
      <c r="I77" s="58">
        <v>60</v>
      </c>
      <c r="J77" s="58">
        <v>1.7</v>
      </c>
      <c r="K77" s="58">
        <v>2</v>
      </c>
      <c r="L77" s="58">
        <v>1</v>
      </c>
      <c r="M77" s="58">
        <v>1000</v>
      </c>
      <c r="N77" s="58" t="s">
        <v>1476</v>
      </c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59" t="s">
        <v>3439</v>
      </c>
      <c r="B78" s="58" t="s">
        <v>1907</v>
      </c>
      <c r="C78" s="58" t="s">
        <v>3</v>
      </c>
      <c r="D78" s="58" t="s">
        <v>155</v>
      </c>
      <c r="E78" s="58" t="s">
        <v>155</v>
      </c>
      <c r="F78" s="58">
        <v>3</v>
      </c>
      <c r="G78" s="58">
        <v>50</v>
      </c>
      <c r="H78" s="58">
        <v>50</v>
      </c>
      <c r="I78" s="58">
        <v>100</v>
      </c>
      <c r="J78" s="58">
        <v>1</v>
      </c>
      <c r="K78" s="58">
        <v>3</v>
      </c>
      <c r="L78" s="58">
        <v>1</v>
      </c>
      <c r="M78" s="58">
        <v>50</v>
      </c>
      <c r="N78" s="58" t="s">
        <v>1476</v>
      </c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59" t="s">
        <v>3440</v>
      </c>
      <c r="B79" s="58" t="s">
        <v>1907</v>
      </c>
      <c r="C79" s="58" t="s">
        <v>3</v>
      </c>
      <c r="D79" s="58" t="s">
        <v>155</v>
      </c>
      <c r="E79" s="58" t="s">
        <v>155</v>
      </c>
      <c r="F79" s="58">
        <v>3</v>
      </c>
      <c r="G79" s="58">
        <v>100</v>
      </c>
      <c r="H79" s="58">
        <v>50</v>
      </c>
      <c r="I79" s="58">
        <v>100</v>
      </c>
      <c r="J79" s="58">
        <v>1</v>
      </c>
      <c r="K79" s="58">
        <v>3</v>
      </c>
      <c r="L79" s="58">
        <v>1</v>
      </c>
      <c r="M79" s="58">
        <v>100</v>
      </c>
      <c r="N79" s="58" t="s">
        <v>1476</v>
      </c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59" t="s">
        <v>3441</v>
      </c>
      <c r="B80" s="58" t="s">
        <v>1907</v>
      </c>
      <c r="C80" s="58" t="s">
        <v>3</v>
      </c>
      <c r="D80" s="58" t="s">
        <v>155</v>
      </c>
      <c r="E80" s="58" t="s">
        <v>155</v>
      </c>
      <c r="F80" s="58">
        <v>3</v>
      </c>
      <c r="G80" s="58">
        <v>200</v>
      </c>
      <c r="H80" s="58">
        <v>50</v>
      </c>
      <c r="I80" s="58">
        <v>100</v>
      </c>
      <c r="J80" s="58">
        <v>1</v>
      </c>
      <c r="K80" s="58">
        <v>3</v>
      </c>
      <c r="L80" s="58">
        <v>1</v>
      </c>
      <c r="M80" s="58">
        <v>200</v>
      </c>
      <c r="N80" s="58" t="s">
        <v>1476</v>
      </c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59" t="s">
        <v>3442</v>
      </c>
      <c r="B81" s="58" t="s">
        <v>1907</v>
      </c>
      <c r="C81" s="58" t="s">
        <v>3</v>
      </c>
      <c r="D81" s="58" t="s">
        <v>155</v>
      </c>
      <c r="E81" s="58" t="s">
        <v>155</v>
      </c>
      <c r="F81" s="58">
        <v>3</v>
      </c>
      <c r="G81" s="58">
        <v>400</v>
      </c>
      <c r="H81" s="58">
        <v>50</v>
      </c>
      <c r="I81" s="58">
        <v>100</v>
      </c>
      <c r="J81" s="58">
        <v>1.3</v>
      </c>
      <c r="K81" s="58">
        <v>3</v>
      </c>
      <c r="L81" s="58">
        <v>1</v>
      </c>
      <c r="M81" s="58">
        <v>400</v>
      </c>
      <c r="N81" s="58" t="s">
        <v>1476</v>
      </c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59" t="s">
        <v>3443</v>
      </c>
      <c r="B82" s="58" t="s">
        <v>1907</v>
      </c>
      <c r="C82" s="58" t="s">
        <v>3</v>
      </c>
      <c r="D82" s="58" t="s">
        <v>155</v>
      </c>
      <c r="E82" s="58" t="s">
        <v>155</v>
      </c>
      <c r="F82" s="58">
        <v>3</v>
      </c>
      <c r="G82" s="58">
        <v>600</v>
      </c>
      <c r="H82" s="58">
        <v>100</v>
      </c>
      <c r="I82" s="58">
        <v>100</v>
      </c>
      <c r="J82" s="58">
        <v>1.7</v>
      </c>
      <c r="K82" s="58">
        <v>3</v>
      </c>
      <c r="L82" s="58">
        <v>1</v>
      </c>
      <c r="M82" s="58">
        <v>600</v>
      </c>
      <c r="N82" s="58" t="s">
        <v>1476</v>
      </c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59" t="s">
        <v>3444</v>
      </c>
      <c r="B83" s="58" t="s">
        <v>1907</v>
      </c>
      <c r="C83" s="58" t="s">
        <v>3</v>
      </c>
      <c r="D83" s="58" t="s">
        <v>155</v>
      </c>
      <c r="E83" s="58" t="s">
        <v>155</v>
      </c>
      <c r="F83" s="58">
        <v>3</v>
      </c>
      <c r="G83" s="58">
        <v>800</v>
      </c>
      <c r="H83" s="58">
        <v>100</v>
      </c>
      <c r="I83" s="58">
        <v>100</v>
      </c>
      <c r="J83" s="58">
        <v>1.7</v>
      </c>
      <c r="K83" s="58">
        <v>3</v>
      </c>
      <c r="L83" s="58">
        <v>1</v>
      </c>
      <c r="M83" s="58">
        <v>800</v>
      </c>
      <c r="N83" s="58" t="s">
        <v>1476</v>
      </c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59" t="s">
        <v>3445</v>
      </c>
      <c r="B84" s="58" t="s">
        <v>1907</v>
      </c>
      <c r="C84" s="58" t="s">
        <v>3</v>
      </c>
      <c r="D84" s="58" t="s">
        <v>155</v>
      </c>
      <c r="E84" s="58" t="s">
        <v>155</v>
      </c>
      <c r="F84" s="58">
        <v>3</v>
      </c>
      <c r="G84" s="58">
        <v>1000</v>
      </c>
      <c r="H84" s="58">
        <v>100</v>
      </c>
      <c r="I84" s="58">
        <v>100</v>
      </c>
      <c r="J84" s="58">
        <v>1.7</v>
      </c>
      <c r="K84" s="58">
        <v>3</v>
      </c>
      <c r="L84" s="58">
        <v>1</v>
      </c>
      <c r="M84" s="58">
        <v>1000</v>
      </c>
      <c r="N84" s="58" t="s">
        <v>1476</v>
      </c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59" t="s">
        <v>3446</v>
      </c>
      <c r="B85" s="58" t="s">
        <v>2117</v>
      </c>
      <c r="C85" s="58" t="s">
        <v>3</v>
      </c>
      <c r="D85" s="58" t="s">
        <v>155</v>
      </c>
      <c r="E85" s="58" t="s">
        <v>155</v>
      </c>
      <c r="F85" s="58">
        <v>3</v>
      </c>
      <c r="G85" s="58">
        <v>200</v>
      </c>
      <c r="H85" s="58">
        <v>50</v>
      </c>
      <c r="I85" s="58">
        <v>150</v>
      </c>
      <c r="J85" s="58">
        <v>1</v>
      </c>
      <c r="K85" s="58">
        <v>3</v>
      </c>
      <c r="L85" s="58">
        <v>1</v>
      </c>
      <c r="M85" s="58">
        <v>200</v>
      </c>
      <c r="N85" s="58" t="s">
        <v>1476</v>
      </c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59" t="s">
        <v>3447</v>
      </c>
      <c r="B86" s="58" t="s">
        <v>2117</v>
      </c>
      <c r="C86" s="58" t="s">
        <v>3</v>
      </c>
      <c r="D86" s="58" t="s">
        <v>155</v>
      </c>
      <c r="E86" s="58" t="s">
        <v>155</v>
      </c>
      <c r="F86" s="58">
        <v>3</v>
      </c>
      <c r="G86" s="58">
        <v>400</v>
      </c>
      <c r="H86" s="58">
        <v>50</v>
      </c>
      <c r="I86" s="58">
        <v>150</v>
      </c>
      <c r="J86" s="58">
        <v>1.3</v>
      </c>
      <c r="K86" s="58">
        <v>3</v>
      </c>
      <c r="L86" s="58">
        <v>1</v>
      </c>
      <c r="M86" s="58">
        <v>400</v>
      </c>
      <c r="N86" s="58" t="s">
        <v>1476</v>
      </c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59" t="s">
        <v>3448</v>
      </c>
      <c r="B87" s="58" t="s">
        <v>2117</v>
      </c>
      <c r="C87" s="58" t="s">
        <v>3</v>
      </c>
      <c r="D87" s="58" t="s">
        <v>155</v>
      </c>
      <c r="E87" s="58" t="s">
        <v>155</v>
      </c>
      <c r="F87" s="58">
        <v>3</v>
      </c>
      <c r="G87" s="58">
        <v>600</v>
      </c>
      <c r="H87" s="58">
        <v>100</v>
      </c>
      <c r="I87" s="58">
        <v>150</v>
      </c>
      <c r="J87" s="58">
        <v>1.7</v>
      </c>
      <c r="K87" s="58">
        <v>3</v>
      </c>
      <c r="L87" s="58">
        <v>1</v>
      </c>
      <c r="M87" s="58">
        <v>600</v>
      </c>
      <c r="N87" s="58" t="s">
        <v>1476</v>
      </c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59" t="s">
        <v>3449</v>
      </c>
      <c r="B88" s="58" t="s">
        <v>2117</v>
      </c>
      <c r="C88" s="58" t="s">
        <v>3</v>
      </c>
      <c r="D88" s="58" t="s">
        <v>155</v>
      </c>
      <c r="E88" s="58" t="s">
        <v>155</v>
      </c>
      <c r="F88" s="58">
        <v>3</v>
      </c>
      <c r="G88" s="58">
        <v>800</v>
      </c>
      <c r="H88" s="58">
        <v>100</v>
      </c>
      <c r="I88" s="58">
        <v>150</v>
      </c>
      <c r="J88" s="58">
        <v>1.7</v>
      </c>
      <c r="K88" s="58">
        <v>3</v>
      </c>
      <c r="L88" s="58">
        <v>1</v>
      </c>
      <c r="M88" s="58">
        <v>800</v>
      </c>
      <c r="N88" s="58" t="s">
        <v>1476</v>
      </c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59" t="s">
        <v>3450</v>
      </c>
      <c r="B89" s="58" t="s">
        <v>2117</v>
      </c>
      <c r="C89" s="58" t="s">
        <v>3</v>
      </c>
      <c r="D89" s="58" t="s">
        <v>155</v>
      </c>
      <c r="E89" s="58" t="s">
        <v>155</v>
      </c>
      <c r="F89" s="58">
        <v>3</v>
      </c>
      <c r="G89" s="58">
        <v>1000</v>
      </c>
      <c r="H89" s="58">
        <v>100</v>
      </c>
      <c r="I89" s="58">
        <v>150</v>
      </c>
      <c r="J89" s="58">
        <v>1.7</v>
      </c>
      <c r="K89" s="58">
        <v>3</v>
      </c>
      <c r="L89" s="58">
        <v>1</v>
      </c>
      <c r="M89" s="58">
        <v>1000</v>
      </c>
      <c r="N89" s="58" t="s">
        <v>1476</v>
      </c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59" t="s">
        <v>3451</v>
      </c>
      <c r="B90" s="58" t="s">
        <v>2117</v>
      </c>
      <c r="C90" s="58" t="s">
        <v>3</v>
      </c>
      <c r="D90" s="58" t="s">
        <v>155</v>
      </c>
      <c r="E90" s="58" t="s">
        <v>155</v>
      </c>
      <c r="F90" s="58">
        <v>4</v>
      </c>
      <c r="G90" s="58">
        <v>800</v>
      </c>
      <c r="H90" s="58">
        <v>75</v>
      </c>
      <c r="I90" s="58">
        <v>150</v>
      </c>
      <c r="J90" s="58">
        <v>1.85</v>
      </c>
      <c r="K90" s="58">
        <v>4</v>
      </c>
      <c r="L90" s="58">
        <v>10</v>
      </c>
      <c r="M90" s="58">
        <v>800</v>
      </c>
      <c r="N90" s="58" t="s">
        <v>1476</v>
      </c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59" t="s">
        <v>3452</v>
      </c>
      <c r="B91" s="58" t="s">
        <v>2117</v>
      </c>
      <c r="C91" s="58" t="s">
        <v>3</v>
      </c>
      <c r="D91" s="58" t="s">
        <v>155</v>
      </c>
      <c r="E91" s="58" t="s">
        <v>155</v>
      </c>
      <c r="F91" s="58">
        <v>4</v>
      </c>
      <c r="G91" s="58">
        <v>1000</v>
      </c>
      <c r="H91" s="58">
        <v>75</v>
      </c>
      <c r="I91" s="58">
        <v>150</v>
      </c>
      <c r="J91" s="58">
        <v>1.85</v>
      </c>
      <c r="K91" s="58">
        <v>4</v>
      </c>
      <c r="L91" s="58">
        <v>10</v>
      </c>
      <c r="M91" s="58">
        <v>1000</v>
      </c>
      <c r="N91" s="58" t="s">
        <v>1476</v>
      </c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59" t="s">
        <v>3453</v>
      </c>
      <c r="B92" s="58" t="s">
        <v>1907</v>
      </c>
      <c r="C92" s="58" t="s">
        <v>4</v>
      </c>
      <c r="D92" s="58" t="s">
        <v>3454</v>
      </c>
      <c r="E92" s="58" t="s">
        <v>155</v>
      </c>
      <c r="F92" s="58">
        <v>5</v>
      </c>
      <c r="G92" s="58">
        <v>400</v>
      </c>
      <c r="H92" s="58">
        <v>50</v>
      </c>
      <c r="I92" s="58">
        <v>80</v>
      </c>
      <c r="J92" s="58">
        <v>1.25</v>
      </c>
      <c r="K92" s="58">
        <v>5</v>
      </c>
      <c r="L92" s="58">
        <v>1</v>
      </c>
      <c r="M92" s="58">
        <v>400</v>
      </c>
      <c r="N92" s="58" t="s">
        <v>1476</v>
      </c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59" t="s">
        <v>3455</v>
      </c>
      <c r="B93" s="58" t="s">
        <v>2117</v>
      </c>
      <c r="C93" s="58" t="s">
        <v>3</v>
      </c>
      <c r="D93" s="58" t="s">
        <v>155</v>
      </c>
      <c r="E93" s="58" t="s">
        <v>155</v>
      </c>
      <c r="F93" s="58">
        <v>5</v>
      </c>
      <c r="G93" s="58">
        <v>400</v>
      </c>
      <c r="H93" s="58">
        <v>50</v>
      </c>
      <c r="I93" s="58">
        <v>80</v>
      </c>
      <c r="J93" s="58">
        <v>1.25</v>
      </c>
      <c r="K93" s="58">
        <v>5</v>
      </c>
      <c r="L93" s="58">
        <v>1</v>
      </c>
      <c r="M93" s="58">
        <v>400</v>
      </c>
      <c r="N93" s="58" t="s">
        <v>1476</v>
      </c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59" t="s">
        <v>3456</v>
      </c>
      <c r="B94" s="58" t="s">
        <v>1933</v>
      </c>
      <c r="C94" s="58" t="s">
        <v>3</v>
      </c>
      <c r="D94" s="58" t="s">
        <v>155</v>
      </c>
      <c r="E94" s="58" t="s">
        <v>155</v>
      </c>
      <c r="F94" s="58">
        <v>8</v>
      </c>
      <c r="G94" s="58">
        <v>50</v>
      </c>
      <c r="H94" s="58">
        <v>50</v>
      </c>
      <c r="I94" s="58">
        <v>125</v>
      </c>
      <c r="J94" s="58">
        <v>1</v>
      </c>
      <c r="K94" s="58">
        <v>8</v>
      </c>
      <c r="L94" s="58">
        <v>1</v>
      </c>
      <c r="M94" s="58">
        <v>50</v>
      </c>
      <c r="N94" s="58" t="s">
        <v>2782</v>
      </c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59" t="s">
        <v>3457</v>
      </c>
      <c r="B95" s="58" t="s">
        <v>1933</v>
      </c>
      <c r="C95" s="58" t="s">
        <v>3</v>
      </c>
      <c r="D95" s="58" t="s">
        <v>155</v>
      </c>
      <c r="E95" s="58" t="s">
        <v>155</v>
      </c>
      <c r="F95" s="58">
        <v>8</v>
      </c>
      <c r="G95" s="58">
        <v>100</v>
      </c>
      <c r="H95" s="58">
        <v>50</v>
      </c>
      <c r="I95" s="58">
        <v>125</v>
      </c>
      <c r="J95" s="58">
        <v>1</v>
      </c>
      <c r="K95" s="58">
        <v>8</v>
      </c>
      <c r="L95" s="58">
        <v>1</v>
      </c>
      <c r="M95" s="58">
        <v>100</v>
      </c>
      <c r="N95" s="58" t="s">
        <v>2782</v>
      </c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59" t="s">
        <v>3458</v>
      </c>
      <c r="B96" s="58" t="s">
        <v>1933</v>
      </c>
      <c r="C96" s="58" t="s">
        <v>3</v>
      </c>
      <c r="D96" s="58" t="s">
        <v>155</v>
      </c>
      <c r="E96" s="58" t="s">
        <v>155</v>
      </c>
      <c r="F96" s="58">
        <v>8</v>
      </c>
      <c r="G96" s="58">
        <v>200</v>
      </c>
      <c r="H96" s="58">
        <v>50</v>
      </c>
      <c r="I96" s="58">
        <v>125</v>
      </c>
      <c r="J96" s="58">
        <v>1</v>
      </c>
      <c r="K96" s="58">
        <v>8</v>
      </c>
      <c r="L96" s="58">
        <v>1</v>
      </c>
      <c r="M96" s="58">
        <v>200</v>
      </c>
      <c r="N96" s="58" t="s">
        <v>2782</v>
      </c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59" t="s">
        <v>3459</v>
      </c>
      <c r="B97" s="58" t="s">
        <v>1933</v>
      </c>
      <c r="C97" s="58" t="s">
        <v>3</v>
      </c>
      <c r="D97" s="58" t="s">
        <v>155</v>
      </c>
      <c r="E97" s="58" t="s">
        <v>155</v>
      </c>
      <c r="F97" s="58">
        <v>8</v>
      </c>
      <c r="G97" s="58">
        <v>300</v>
      </c>
      <c r="H97" s="58">
        <v>50</v>
      </c>
      <c r="I97" s="58">
        <v>125</v>
      </c>
      <c r="J97" s="58">
        <v>1.3</v>
      </c>
      <c r="K97" s="58">
        <v>8</v>
      </c>
      <c r="L97" s="58">
        <v>1</v>
      </c>
      <c r="M97" s="58">
        <v>300</v>
      </c>
      <c r="N97" s="58" t="s">
        <v>2782</v>
      </c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59" t="s">
        <v>3460</v>
      </c>
      <c r="B98" s="58" t="s">
        <v>1933</v>
      </c>
      <c r="C98" s="58" t="s">
        <v>3</v>
      </c>
      <c r="D98" s="58" t="s">
        <v>155</v>
      </c>
      <c r="E98" s="58" t="s">
        <v>155</v>
      </c>
      <c r="F98" s="58">
        <v>8</v>
      </c>
      <c r="G98" s="58">
        <v>400</v>
      </c>
      <c r="H98" s="58">
        <v>50</v>
      </c>
      <c r="I98" s="58">
        <v>125</v>
      </c>
      <c r="J98" s="58">
        <v>1.3</v>
      </c>
      <c r="K98" s="58">
        <v>8</v>
      </c>
      <c r="L98" s="58">
        <v>1</v>
      </c>
      <c r="M98" s="58">
        <v>400</v>
      </c>
      <c r="N98" s="58" t="s">
        <v>2782</v>
      </c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59" t="s">
        <v>3461</v>
      </c>
      <c r="B99" s="58" t="s">
        <v>1933</v>
      </c>
      <c r="C99" s="58" t="s">
        <v>3</v>
      </c>
      <c r="D99" s="58" t="s">
        <v>155</v>
      </c>
      <c r="E99" s="58" t="s">
        <v>155</v>
      </c>
      <c r="F99" s="58">
        <v>8</v>
      </c>
      <c r="G99" s="58">
        <v>600</v>
      </c>
      <c r="H99" s="58">
        <v>100</v>
      </c>
      <c r="I99" s="58">
        <v>125</v>
      </c>
      <c r="J99" s="58">
        <v>1.7</v>
      </c>
      <c r="K99" s="58">
        <v>8</v>
      </c>
      <c r="L99" s="58">
        <v>1</v>
      </c>
      <c r="M99" s="58">
        <v>600</v>
      </c>
      <c r="N99" s="58" t="s">
        <v>2782</v>
      </c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59" t="s">
        <v>3462</v>
      </c>
      <c r="B100" s="58" t="s">
        <v>1933</v>
      </c>
      <c r="C100" s="58" t="s">
        <v>3</v>
      </c>
      <c r="D100" s="58" t="s">
        <v>155</v>
      </c>
      <c r="E100" s="58" t="s">
        <v>155</v>
      </c>
      <c r="F100" s="58">
        <v>8</v>
      </c>
      <c r="G100" s="58">
        <v>800</v>
      </c>
      <c r="H100" s="58">
        <v>100</v>
      </c>
      <c r="I100" s="58">
        <v>125</v>
      </c>
      <c r="J100" s="58">
        <v>1.7</v>
      </c>
      <c r="K100" s="58">
        <v>8</v>
      </c>
      <c r="L100" s="58">
        <v>1</v>
      </c>
      <c r="M100" s="58">
        <v>800</v>
      </c>
      <c r="N100" s="58" t="s">
        <v>2782</v>
      </c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59" t="s">
        <v>3463</v>
      </c>
      <c r="B101" s="58" t="s">
        <v>1937</v>
      </c>
      <c r="C101" s="58" t="s">
        <v>3</v>
      </c>
      <c r="D101" s="58" t="s">
        <v>155</v>
      </c>
      <c r="E101" s="58" t="s">
        <v>155</v>
      </c>
      <c r="F101" s="58">
        <v>8</v>
      </c>
      <c r="G101" s="58">
        <v>50</v>
      </c>
      <c r="H101" s="58">
        <v>50</v>
      </c>
      <c r="I101" s="58">
        <v>125</v>
      </c>
      <c r="J101" s="58">
        <v>1</v>
      </c>
      <c r="K101" s="58">
        <v>8</v>
      </c>
      <c r="L101" s="58">
        <v>1</v>
      </c>
      <c r="M101" s="58">
        <v>50</v>
      </c>
      <c r="N101" s="58" t="s">
        <v>2782</v>
      </c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59" t="s">
        <v>3464</v>
      </c>
      <c r="B102" s="58" t="s">
        <v>1937</v>
      </c>
      <c r="C102" s="58" t="s">
        <v>3</v>
      </c>
      <c r="D102" s="58" t="s">
        <v>155</v>
      </c>
      <c r="E102" s="58" t="s">
        <v>155</v>
      </c>
      <c r="F102" s="58">
        <v>8</v>
      </c>
      <c r="G102" s="58">
        <v>100</v>
      </c>
      <c r="H102" s="58">
        <v>50</v>
      </c>
      <c r="I102" s="58">
        <v>125</v>
      </c>
      <c r="J102" s="58">
        <v>1</v>
      </c>
      <c r="K102" s="58">
        <v>8</v>
      </c>
      <c r="L102" s="58">
        <v>1</v>
      </c>
      <c r="M102" s="58">
        <v>100</v>
      </c>
      <c r="N102" s="58" t="s">
        <v>2782</v>
      </c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59" t="s">
        <v>3465</v>
      </c>
      <c r="B103" s="58" t="s">
        <v>1937</v>
      </c>
      <c r="C103" s="58" t="s">
        <v>3</v>
      </c>
      <c r="D103" s="58" t="s">
        <v>155</v>
      </c>
      <c r="E103" s="58" t="s">
        <v>155</v>
      </c>
      <c r="F103" s="58">
        <v>8</v>
      </c>
      <c r="G103" s="58">
        <v>200</v>
      </c>
      <c r="H103" s="58">
        <v>50</v>
      </c>
      <c r="I103" s="58">
        <v>125</v>
      </c>
      <c r="J103" s="58">
        <v>1</v>
      </c>
      <c r="K103" s="58">
        <v>8</v>
      </c>
      <c r="L103" s="58">
        <v>1</v>
      </c>
      <c r="M103" s="58">
        <v>200</v>
      </c>
      <c r="N103" s="58" t="s">
        <v>2782</v>
      </c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59" t="s">
        <v>3466</v>
      </c>
      <c r="B104" s="58" t="s">
        <v>1937</v>
      </c>
      <c r="C104" s="58" t="s">
        <v>3</v>
      </c>
      <c r="D104" s="58" t="s">
        <v>155</v>
      </c>
      <c r="E104" s="58" t="s">
        <v>155</v>
      </c>
      <c r="F104" s="58">
        <v>8</v>
      </c>
      <c r="G104" s="58">
        <v>300</v>
      </c>
      <c r="H104" s="58">
        <v>50</v>
      </c>
      <c r="I104" s="58">
        <v>125</v>
      </c>
      <c r="J104" s="58">
        <v>1.3</v>
      </c>
      <c r="K104" s="58">
        <v>8</v>
      </c>
      <c r="L104" s="58">
        <v>1</v>
      </c>
      <c r="M104" s="58">
        <v>300</v>
      </c>
      <c r="N104" s="58" t="s">
        <v>2782</v>
      </c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59" t="s">
        <v>3467</v>
      </c>
      <c r="B105" s="58" t="s">
        <v>1937</v>
      </c>
      <c r="C105" s="58" t="s">
        <v>3</v>
      </c>
      <c r="D105" s="58" t="s">
        <v>155</v>
      </c>
      <c r="E105" s="58" t="s">
        <v>155</v>
      </c>
      <c r="F105" s="58">
        <v>8</v>
      </c>
      <c r="G105" s="58">
        <v>400</v>
      </c>
      <c r="H105" s="58">
        <v>50</v>
      </c>
      <c r="I105" s="58">
        <v>125</v>
      </c>
      <c r="J105" s="58">
        <v>1.3</v>
      </c>
      <c r="K105" s="58">
        <v>8</v>
      </c>
      <c r="L105" s="58">
        <v>1</v>
      </c>
      <c r="M105" s="58">
        <v>400</v>
      </c>
      <c r="N105" s="58" t="s">
        <v>2782</v>
      </c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59" t="s">
        <v>3468</v>
      </c>
      <c r="B106" s="58" t="s">
        <v>1937</v>
      </c>
      <c r="C106" s="58" t="s">
        <v>3</v>
      </c>
      <c r="D106" s="58" t="s">
        <v>155</v>
      </c>
      <c r="E106" s="58" t="s">
        <v>155</v>
      </c>
      <c r="F106" s="58">
        <v>8</v>
      </c>
      <c r="G106" s="58">
        <v>600</v>
      </c>
      <c r="H106" s="58">
        <v>100</v>
      </c>
      <c r="I106" s="58">
        <v>125</v>
      </c>
      <c r="J106" s="58">
        <v>1.7</v>
      </c>
      <c r="K106" s="58">
        <v>8</v>
      </c>
      <c r="L106" s="58">
        <v>1</v>
      </c>
      <c r="M106" s="58">
        <v>600</v>
      </c>
      <c r="N106" s="58" t="s">
        <v>2782</v>
      </c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59" t="s">
        <v>3469</v>
      </c>
      <c r="B107" s="58" t="s">
        <v>1937</v>
      </c>
      <c r="C107" s="58" t="s">
        <v>3</v>
      </c>
      <c r="D107" s="58" t="s">
        <v>155</v>
      </c>
      <c r="E107" s="58" t="s">
        <v>155</v>
      </c>
      <c r="F107" s="58">
        <v>8</v>
      </c>
      <c r="G107" s="58">
        <v>800</v>
      </c>
      <c r="H107" s="58">
        <v>100</v>
      </c>
      <c r="I107" s="58">
        <v>125</v>
      </c>
      <c r="J107" s="58">
        <v>1.7</v>
      </c>
      <c r="K107" s="58">
        <v>8</v>
      </c>
      <c r="L107" s="58">
        <v>1</v>
      </c>
      <c r="M107" s="58">
        <v>800</v>
      </c>
      <c r="N107" s="58" t="s">
        <v>2782</v>
      </c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59" t="s">
        <v>3470</v>
      </c>
      <c r="B108" s="58" t="s">
        <v>1933</v>
      </c>
      <c r="C108" s="58" t="s">
        <v>3</v>
      </c>
      <c r="D108" s="58" t="s">
        <v>155</v>
      </c>
      <c r="E108" s="58" t="s">
        <v>155</v>
      </c>
      <c r="F108" s="58">
        <v>10</v>
      </c>
      <c r="G108" s="58">
        <v>50</v>
      </c>
      <c r="H108" s="58">
        <v>50</v>
      </c>
      <c r="I108" s="58">
        <v>150</v>
      </c>
      <c r="J108" s="58">
        <v>1</v>
      </c>
      <c r="K108" s="58">
        <v>10</v>
      </c>
      <c r="L108" s="58">
        <v>1</v>
      </c>
      <c r="M108" s="58">
        <v>50</v>
      </c>
      <c r="N108" s="58" t="s">
        <v>2782</v>
      </c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59" t="s">
        <v>3471</v>
      </c>
      <c r="B109" s="58" t="s">
        <v>1933</v>
      </c>
      <c r="C109" s="58" t="s">
        <v>4</v>
      </c>
      <c r="D109" s="58" t="s">
        <v>155</v>
      </c>
      <c r="E109" s="58" t="s">
        <v>155</v>
      </c>
      <c r="F109" s="58">
        <v>10</v>
      </c>
      <c r="G109" s="58">
        <v>100</v>
      </c>
      <c r="H109" s="58">
        <v>50</v>
      </c>
      <c r="I109" s="58">
        <v>150</v>
      </c>
      <c r="J109" s="58">
        <v>1</v>
      </c>
      <c r="K109" s="58">
        <v>10</v>
      </c>
      <c r="L109" s="58">
        <v>1</v>
      </c>
      <c r="M109" s="58">
        <v>100</v>
      </c>
      <c r="N109" s="58" t="s">
        <v>2782</v>
      </c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59" t="s">
        <v>3472</v>
      </c>
      <c r="B110" s="58" t="s">
        <v>1933</v>
      </c>
      <c r="C110" s="58" t="s">
        <v>3</v>
      </c>
      <c r="D110" s="58" t="s">
        <v>155</v>
      </c>
      <c r="E110" s="58" t="s">
        <v>155</v>
      </c>
      <c r="F110" s="58">
        <v>10</v>
      </c>
      <c r="G110" s="58">
        <v>200</v>
      </c>
      <c r="H110" s="58">
        <v>50</v>
      </c>
      <c r="I110" s="58">
        <v>150</v>
      </c>
      <c r="J110" s="58">
        <v>1</v>
      </c>
      <c r="K110" s="58">
        <v>10</v>
      </c>
      <c r="L110" s="58">
        <v>1</v>
      </c>
      <c r="M110" s="58">
        <v>200</v>
      </c>
      <c r="N110" s="58" t="s">
        <v>2782</v>
      </c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59" t="s">
        <v>3473</v>
      </c>
      <c r="B111" s="58" t="s">
        <v>1933</v>
      </c>
      <c r="C111" s="58" t="s">
        <v>3</v>
      </c>
      <c r="D111" s="58" t="s">
        <v>155</v>
      </c>
      <c r="E111" s="58" t="s">
        <v>155</v>
      </c>
      <c r="F111" s="58">
        <v>10</v>
      </c>
      <c r="G111" s="58">
        <v>300</v>
      </c>
      <c r="H111" s="58">
        <v>50</v>
      </c>
      <c r="I111" s="58">
        <v>150</v>
      </c>
      <c r="J111" s="58">
        <v>1.3</v>
      </c>
      <c r="K111" s="58">
        <v>10</v>
      </c>
      <c r="L111" s="58">
        <v>1</v>
      </c>
      <c r="M111" s="58">
        <v>300</v>
      </c>
      <c r="N111" s="58" t="s">
        <v>2782</v>
      </c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59" t="s">
        <v>3474</v>
      </c>
      <c r="B112" s="58" t="s">
        <v>1933</v>
      </c>
      <c r="C112" s="58" t="s">
        <v>3</v>
      </c>
      <c r="D112" s="58" t="s">
        <v>155</v>
      </c>
      <c r="E112" s="58" t="s">
        <v>155</v>
      </c>
      <c r="F112" s="58">
        <v>10</v>
      </c>
      <c r="G112" s="58">
        <v>400</v>
      </c>
      <c r="H112" s="58">
        <v>50</v>
      </c>
      <c r="I112" s="58">
        <v>150</v>
      </c>
      <c r="J112" s="58">
        <v>1.3</v>
      </c>
      <c r="K112" s="58">
        <v>10</v>
      </c>
      <c r="L112" s="58">
        <v>1</v>
      </c>
      <c r="M112" s="58">
        <v>400</v>
      </c>
      <c r="N112" s="58" t="s">
        <v>2782</v>
      </c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59" t="s">
        <v>3475</v>
      </c>
      <c r="B113" s="58" t="s">
        <v>1933</v>
      </c>
      <c r="C113" s="58" t="s">
        <v>3</v>
      </c>
      <c r="D113" s="58" t="s">
        <v>155</v>
      </c>
      <c r="E113" s="58" t="s">
        <v>155</v>
      </c>
      <c r="F113" s="58">
        <v>10</v>
      </c>
      <c r="G113" s="58">
        <v>600</v>
      </c>
      <c r="H113" s="58">
        <v>100</v>
      </c>
      <c r="I113" s="58">
        <v>150</v>
      </c>
      <c r="J113" s="58">
        <v>1.7</v>
      </c>
      <c r="K113" s="58">
        <v>10</v>
      </c>
      <c r="L113" s="58">
        <v>1</v>
      </c>
      <c r="M113" s="58">
        <v>600</v>
      </c>
      <c r="N113" s="58" t="s">
        <v>2782</v>
      </c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59" t="s">
        <v>3476</v>
      </c>
      <c r="B114" s="58" t="s">
        <v>1933</v>
      </c>
      <c r="C114" s="58" t="s">
        <v>3</v>
      </c>
      <c r="D114" s="58" t="s">
        <v>155</v>
      </c>
      <c r="E114" s="58" t="s">
        <v>155</v>
      </c>
      <c r="F114" s="58">
        <v>10</v>
      </c>
      <c r="G114" s="58">
        <v>800</v>
      </c>
      <c r="H114" s="58">
        <v>100</v>
      </c>
      <c r="I114" s="58">
        <v>150</v>
      </c>
      <c r="J114" s="58">
        <v>1.7</v>
      </c>
      <c r="K114" s="58">
        <v>10</v>
      </c>
      <c r="L114" s="58">
        <v>1</v>
      </c>
      <c r="M114" s="58">
        <v>800</v>
      </c>
      <c r="N114" s="58" t="s">
        <v>2782</v>
      </c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59" t="s">
        <v>3477</v>
      </c>
      <c r="B115" s="58" t="s">
        <v>1937</v>
      </c>
      <c r="C115" s="58" t="s">
        <v>3</v>
      </c>
      <c r="D115" s="58" t="s">
        <v>155</v>
      </c>
      <c r="E115" s="58" t="s">
        <v>155</v>
      </c>
      <c r="F115" s="58">
        <v>10</v>
      </c>
      <c r="G115" s="58">
        <v>50</v>
      </c>
      <c r="H115" s="58">
        <v>50</v>
      </c>
      <c r="I115" s="58">
        <v>150</v>
      </c>
      <c r="J115" s="58">
        <v>1</v>
      </c>
      <c r="K115" s="58">
        <v>10</v>
      </c>
      <c r="L115" s="58">
        <v>1</v>
      </c>
      <c r="M115" s="58">
        <v>50</v>
      </c>
      <c r="N115" s="58" t="s">
        <v>2782</v>
      </c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59" t="s">
        <v>3478</v>
      </c>
      <c r="B116" s="58" t="s">
        <v>1937</v>
      </c>
      <c r="C116" s="58" t="s">
        <v>3</v>
      </c>
      <c r="D116" s="58" t="s">
        <v>155</v>
      </c>
      <c r="E116" s="58" t="s">
        <v>155</v>
      </c>
      <c r="F116" s="58">
        <v>10</v>
      </c>
      <c r="G116" s="58">
        <v>100</v>
      </c>
      <c r="H116" s="58">
        <v>50</v>
      </c>
      <c r="I116" s="58">
        <v>150</v>
      </c>
      <c r="J116" s="58">
        <v>1</v>
      </c>
      <c r="K116" s="58">
        <v>10</v>
      </c>
      <c r="L116" s="58">
        <v>1</v>
      </c>
      <c r="M116" s="58">
        <v>100</v>
      </c>
      <c r="N116" s="58" t="s">
        <v>2782</v>
      </c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59" t="s">
        <v>3479</v>
      </c>
      <c r="B117" s="58" t="s">
        <v>1937</v>
      </c>
      <c r="C117" s="58" t="s">
        <v>3</v>
      </c>
      <c r="D117" s="58" t="s">
        <v>155</v>
      </c>
      <c r="E117" s="58" t="s">
        <v>155</v>
      </c>
      <c r="F117" s="58">
        <v>10</v>
      </c>
      <c r="G117" s="58">
        <v>200</v>
      </c>
      <c r="H117" s="58">
        <v>50</v>
      </c>
      <c r="I117" s="58">
        <v>150</v>
      </c>
      <c r="J117" s="58">
        <v>1</v>
      </c>
      <c r="K117" s="58">
        <v>10</v>
      </c>
      <c r="L117" s="58">
        <v>1</v>
      </c>
      <c r="M117" s="58">
        <v>200</v>
      </c>
      <c r="N117" s="58" t="s">
        <v>2782</v>
      </c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59" t="s">
        <v>3480</v>
      </c>
      <c r="B118" s="58" t="s">
        <v>1937</v>
      </c>
      <c r="C118" s="58" t="s">
        <v>3</v>
      </c>
      <c r="D118" s="58" t="s">
        <v>155</v>
      </c>
      <c r="E118" s="58" t="s">
        <v>155</v>
      </c>
      <c r="F118" s="58">
        <v>10</v>
      </c>
      <c r="G118" s="58">
        <v>300</v>
      </c>
      <c r="H118" s="58">
        <v>50</v>
      </c>
      <c r="I118" s="58">
        <v>150</v>
      </c>
      <c r="J118" s="58">
        <v>1.3</v>
      </c>
      <c r="K118" s="58">
        <v>10</v>
      </c>
      <c r="L118" s="58">
        <v>1</v>
      </c>
      <c r="M118" s="58">
        <v>300</v>
      </c>
      <c r="N118" s="58" t="s">
        <v>2782</v>
      </c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59" t="s">
        <v>3481</v>
      </c>
      <c r="B119" s="58" t="s">
        <v>1937</v>
      </c>
      <c r="C119" s="58" t="s">
        <v>3</v>
      </c>
      <c r="D119" s="58" t="s">
        <v>155</v>
      </c>
      <c r="E119" s="58" t="s">
        <v>155</v>
      </c>
      <c r="F119" s="58">
        <v>10</v>
      </c>
      <c r="G119" s="58">
        <v>400</v>
      </c>
      <c r="H119" s="58">
        <v>50</v>
      </c>
      <c r="I119" s="58">
        <v>150</v>
      </c>
      <c r="J119" s="58">
        <v>1.3</v>
      </c>
      <c r="K119" s="58">
        <v>10</v>
      </c>
      <c r="L119" s="58">
        <v>1</v>
      </c>
      <c r="M119" s="58">
        <v>400</v>
      </c>
      <c r="N119" s="58" t="s">
        <v>2782</v>
      </c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59" t="s">
        <v>3482</v>
      </c>
      <c r="B120" s="58" t="s">
        <v>1937</v>
      </c>
      <c r="C120" s="58" t="s">
        <v>3</v>
      </c>
      <c r="D120" s="58" t="s">
        <v>155</v>
      </c>
      <c r="E120" s="58" t="s">
        <v>155</v>
      </c>
      <c r="F120" s="58">
        <v>10</v>
      </c>
      <c r="G120" s="58">
        <v>600</v>
      </c>
      <c r="H120" s="58">
        <v>100</v>
      </c>
      <c r="I120" s="58">
        <v>150</v>
      </c>
      <c r="J120" s="58">
        <v>1.7</v>
      </c>
      <c r="K120" s="58">
        <v>10</v>
      </c>
      <c r="L120" s="58">
        <v>1</v>
      </c>
      <c r="M120" s="58">
        <v>600</v>
      </c>
      <c r="N120" s="58" t="s">
        <v>2782</v>
      </c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59" t="s">
        <v>3483</v>
      </c>
      <c r="B121" s="58" t="s">
        <v>1937</v>
      </c>
      <c r="C121" s="58" t="s">
        <v>3</v>
      </c>
      <c r="D121" s="58" t="s">
        <v>155</v>
      </c>
      <c r="E121" s="58" t="s">
        <v>155</v>
      </c>
      <c r="F121" s="58">
        <v>10</v>
      </c>
      <c r="G121" s="58">
        <v>800</v>
      </c>
      <c r="H121" s="58">
        <v>100</v>
      </c>
      <c r="I121" s="58">
        <v>150</v>
      </c>
      <c r="J121" s="58">
        <v>1.7</v>
      </c>
      <c r="K121" s="58">
        <v>10</v>
      </c>
      <c r="L121" s="58">
        <v>1</v>
      </c>
      <c r="M121" s="58">
        <v>600</v>
      </c>
      <c r="N121" s="58" t="s">
        <v>2782</v>
      </c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59" t="s">
        <v>3484</v>
      </c>
      <c r="B122" s="58" t="s">
        <v>784</v>
      </c>
      <c r="C122" s="58" t="s">
        <v>3</v>
      </c>
      <c r="D122" s="58" t="s">
        <v>155</v>
      </c>
      <c r="E122" s="58" t="s">
        <v>155</v>
      </c>
      <c r="F122" s="58">
        <v>10</v>
      </c>
      <c r="G122" s="58">
        <v>50</v>
      </c>
      <c r="H122" s="58">
        <v>50</v>
      </c>
      <c r="I122" s="58">
        <v>125</v>
      </c>
      <c r="J122" s="58">
        <v>1</v>
      </c>
      <c r="K122" s="58">
        <v>5</v>
      </c>
      <c r="L122" s="58">
        <v>1</v>
      </c>
      <c r="M122" s="58">
        <v>50</v>
      </c>
      <c r="N122" s="58" t="s">
        <v>3485</v>
      </c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59" t="s">
        <v>3486</v>
      </c>
      <c r="B123" s="58" t="s">
        <v>784</v>
      </c>
      <c r="C123" s="58" t="s">
        <v>3</v>
      </c>
      <c r="D123" s="58" t="s">
        <v>155</v>
      </c>
      <c r="E123" s="58" t="s">
        <v>155</v>
      </c>
      <c r="F123" s="58">
        <v>10</v>
      </c>
      <c r="G123" s="58">
        <v>100</v>
      </c>
      <c r="H123" s="58">
        <v>50</v>
      </c>
      <c r="I123" s="58">
        <v>125</v>
      </c>
      <c r="J123" s="58">
        <v>1</v>
      </c>
      <c r="K123" s="58">
        <v>5</v>
      </c>
      <c r="L123" s="58">
        <v>1</v>
      </c>
      <c r="M123" s="58">
        <v>100</v>
      </c>
      <c r="N123" s="58" t="s">
        <v>3485</v>
      </c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59" t="s">
        <v>3487</v>
      </c>
      <c r="B124" s="58" t="s">
        <v>784</v>
      </c>
      <c r="C124" s="58" t="s">
        <v>3</v>
      </c>
      <c r="D124" s="58" t="s">
        <v>155</v>
      </c>
      <c r="E124" s="58" t="s">
        <v>155</v>
      </c>
      <c r="F124" s="58">
        <v>10</v>
      </c>
      <c r="G124" s="58">
        <v>200</v>
      </c>
      <c r="H124" s="58">
        <v>50</v>
      </c>
      <c r="I124" s="58">
        <v>125</v>
      </c>
      <c r="J124" s="58">
        <v>1</v>
      </c>
      <c r="K124" s="58">
        <v>5</v>
      </c>
      <c r="L124" s="58">
        <v>1</v>
      </c>
      <c r="M124" s="58">
        <v>200</v>
      </c>
      <c r="N124" s="58" t="s">
        <v>3485</v>
      </c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59" t="s">
        <v>3488</v>
      </c>
      <c r="B125" s="58" t="s">
        <v>784</v>
      </c>
      <c r="C125" s="58" t="s">
        <v>3</v>
      </c>
      <c r="D125" s="58" t="s">
        <v>155</v>
      </c>
      <c r="E125" s="58" t="s">
        <v>155</v>
      </c>
      <c r="F125" s="58">
        <v>10</v>
      </c>
      <c r="G125" s="58">
        <v>300</v>
      </c>
      <c r="H125" s="58">
        <v>50</v>
      </c>
      <c r="I125" s="58">
        <v>125</v>
      </c>
      <c r="J125" s="58">
        <v>1.3</v>
      </c>
      <c r="K125" s="58">
        <v>5</v>
      </c>
      <c r="L125" s="58">
        <v>1</v>
      </c>
      <c r="M125" s="58">
        <v>300</v>
      </c>
      <c r="N125" s="58" t="s">
        <v>3485</v>
      </c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59" t="s">
        <v>3489</v>
      </c>
      <c r="B126" s="58" t="s">
        <v>784</v>
      </c>
      <c r="C126" s="58" t="s">
        <v>3</v>
      </c>
      <c r="D126" s="58" t="s">
        <v>155</v>
      </c>
      <c r="E126" s="58" t="s">
        <v>155</v>
      </c>
      <c r="F126" s="58">
        <v>10</v>
      </c>
      <c r="G126" s="58">
        <v>400</v>
      </c>
      <c r="H126" s="58">
        <v>50</v>
      </c>
      <c r="I126" s="58">
        <v>125</v>
      </c>
      <c r="J126" s="58">
        <v>1.3</v>
      </c>
      <c r="K126" s="58">
        <v>5</v>
      </c>
      <c r="L126" s="58">
        <v>1</v>
      </c>
      <c r="M126" s="58">
        <v>400</v>
      </c>
      <c r="N126" s="58" t="s">
        <v>3485</v>
      </c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59" t="s">
        <v>3490</v>
      </c>
      <c r="B127" s="58" t="s">
        <v>784</v>
      </c>
      <c r="C127" s="58" t="s">
        <v>3</v>
      </c>
      <c r="D127" s="58" t="s">
        <v>155</v>
      </c>
      <c r="E127" s="58" t="s">
        <v>155</v>
      </c>
      <c r="F127" s="58">
        <v>10</v>
      </c>
      <c r="G127" s="58">
        <v>600</v>
      </c>
      <c r="H127" s="58">
        <v>100</v>
      </c>
      <c r="I127" s="58">
        <v>125</v>
      </c>
      <c r="J127" s="58">
        <v>1.7</v>
      </c>
      <c r="K127" s="58">
        <v>5</v>
      </c>
      <c r="L127" s="58">
        <v>1</v>
      </c>
      <c r="M127" s="58">
        <v>600</v>
      </c>
      <c r="N127" s="58" t="s">
        <v>3485</v>
      </c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59" t="s">
        <v>3491</v>
      </c>
      <c r="B128" s="58" t="s">
        <v>1939</v>
      </c>
      <c r="C128" s="58" t="s">
        <v>3</v>
      </c>
      <c r="D128" s="58" t="s">
        <v>155</v>
      </c>
      <c r="E128" s="58" t="s">
        <v>155</v>
      </c>
      <c r="F128" s="58">
        <v>10</v>
      </c>
      <c r="G128" s="58">
        <v>50</v>
      </c>
      <c r="H128" s="58">
        <v>50</v>
      </c>
      <c r="I128" s="58">
        <v>125</v>
      </c>
      <c r="J128" s="58">
        <v>1</v>
      </c>
      <c r="K128" s="58">
        <v>5</v>
      </c>
      <c r="L128" s="58">
        <v>1</v>
      </c>
      <c r="M128" s="58">
        <v>50</v>
      </c>
      <c r="N128" s="58" t="s">
        <v>3485</v>
      </c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59" t="s">
        <v>3492</v>
      </c>
      <c r="B129" s="58" t="s">
        <v>1939</v>
      </c>
      <c r="C129" s="58" t="s">
        <v>3</v>
      </c>
      <c r="D129" s="58" t="s">
        <v>155</v>
      </c>
      <c r="E129" s="58" t="s">
        <v>155</v>
      </c>
      <c r="F129" s="58">
        <v>10</v>
      </c>
      <c r="G129" s="58">
        <v>100</v>
      </c>
      <c r="H129" s="58">
        <v>50</v>
      </c>
      <c r="I129" s="58">
        <v>125</v>
      </c>
      <c r="J129" s="58">
        <v>1</v>
      </c>
      <c r="K129" s="58">
        <v>5</v>
      </c>
      <c r="L129" s="58">
        <v>1</v>
      </c>
      <c r="M129" s="58">
        <v>100</v>
      </c>
      <c r="N129" s="58" t="s">
        <v>3485</v>
      </c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59" t="s">
        <v>3493</v>
      </c>
      <c r="B130" s="58" t="s">
        <v>1939</v>
      </c>
      <c r="C130" s="58" t="s">
        <v>3</v>
      </c>
      <c r="D130" s="58" t="s">
        <v>155</v>
      </c>
      <c r="E130" s="58" t="s">
        <v>155</v>
      </c>
      <c r="F130" s="58">
        <v>10</v>
      </c>
      <c r="G130" s="58">
        <v>200</v>
      </c>
      <c r="H130" s="58">
        <v>50</v>
      </c>
      <c r="I130" s="58">
        <v>125</v>
      </c>
      <c r="J130" s="58">
        <v>1</v>
      </c>
      <c r="K130" s="58">
        <v>5</v>
      </c>
      <c r="L130" s="58">
        <v>1</v>
      </c>
      <c r="M130" s="58">
        <v>200</v>
      </c>
      <c r="N130" s="58" t="s">
        <v>3485</v>
      </c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59" t="s">
        <v>3494</v>
      </c>
      <c r="B131" s="58" t="s">
        <v>1939</v>
      </c>
      <c r="C131" s="58" t="s">
        <v>4</v>
      </c>
      <c r="D131" s="58" t="s">
        <v>155</v>
      </c>
      <c r="E131" s="58" t="s">
        <v>155</v>
      </c>
      <c r="F131" s="58">
        <v>10</v>
      </c>
      <c r="G131" s="58">
        <v>300</v>
      </c>
      <c r="H131" s="58">
        <v>50</v>
      </c>
      <c r="I131" s="58">
        <v>125</v>
      </c>
      <c r="J131" s="58">
        <v>1.3</v>
      </c>
      <c r="K131" s="58">
        <v>5</v>
      </c>
      <c r="L131" s="58">
        <v>1</v>
      </c>
      <c r="M131" s="58">
        <v>300</v>
      </c>
      <c r="N131" s="58" t="s">
        <v>3485</v>
      </c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59" t="s">
        <v>3495</v>
      </c>
      <c r="B132" s="58" t="s">
        <v>1939</v>
      </c>
      <c r="C132" s="58" t="s">
        <v>3</v>
      </c>
      <c r="D132" s="58" t="s">
        <v>155</v>
      </c>
      <c r="E132" s="58" t="s">
        <v>155</v>
      </c>
      <c r="F132" s="58">
        <v>10</v>
      </c>
      <c r="G132" s="58">
        <v>400</v>
      </c>
      <c r="H132" s="58">
        <v>50</v>
      </c>
      <c r="I132" s="58">
        <v>125</v>
      </c>
      <c r="J132" s="58">
        <v>1.3</v>
      </c>
      <c r="K132" s="58">
        <v>5</v>
      </c>
      <c r="L132" s="58">
        <v>1</v>
      </c>
      <c r="M132" s="58">
        <v>400</v>
      </c>
      <c r="N132" s="58" t="s">
        <v>3485</v>
      </c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59" t="s">
        <v>3496</v>
      </c>
      <c r="B133" s="58" t="s">
        <v>1939</v>
      </c>
      <c r="C133" s="58" t="s">
        <v>3</v>
      </c>
      <c r="D133" s="58" t="s">
        <v>155</v>
      </c>
      <c r="E133" s="58" t="s">
        <v>155</v>
      </c>
      <c r="F133" s="58">
        <v>10</v>
      </c>
      <c r="G133" s="58">
        <v>600</v>
      </c>
      <c r="H133" s="58">
        <v>100</v>
      </c>
      <c r="I133" s="58">
        <v>125</v>
      </c>
      <c r="J133" s="58">
        <v>1.7</v>
      </c>
      <c r="K133" s="58">
        <v>5</v>
      </c>
      <c r="L133" s="58">
        <v>1</v>
      </c>
      <c r="M133" s="58">
        <v>600</v>
      </c>
      <c r="N133" s="58" t="s">
        <v>3485</v>
      </c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59" t="s">
        <v>3497</v>
      </c>
      <c r="B134" s="58" t="s">
        <v>784</v>
      </c>
      <c r="C134" s="58" t="s">
        <v>3</v>
      </c>
      <c r="D134" s="58" t="s">
        <v>155</v>
      </c>
      <c r="E134" s="58" t="s">
        <v>155</v>
      </c>
      <c r="F134" s="58">
        <v>16</v>
      </c>
      <c r="G134" s="58">
        <v>50</v>
      </c>
      <c r="H134" s="58">
        <v>50</v>
      </c>
      <c r="I134" s="58">
        <v>125</v>
      </c>
      <c r="J134" s="58">
        <v>1</v>
      </c>
      <c r="K134" s="58">
        <v>8</v>
      </c>
      <c r="L134" s="58">
        <v>1</v>
      </c>
      <c r="M134" s="58">
        <v>50</v>
      </c>
      <c r="N134" s="58" t="s">
        <v>3485</v>
      </c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59" t="s">
        <v>3498</v>
      </c>
      <c r="B135" s="58" t="s">
        <v>784</v>
      </c>
      <c r="C135" s="58" t="s">
        <v>3</v>
      </c>
      <c r="D135" s="58" t="s">
        <v>155</v>
      </c>
      <c r="E135" s="58" t="s">
        <v>155</v>
      </c>
      <c r="F135" s="58">
        <v>16</v>
      </c>
      <c r="G135" s="58">
        <v>100</v>
      </c>
      <c r="H135" s="58">
        <v>50</v>
      </c>
      <c r="I135" s="58">
        <v>125</v>
      </c>
      <c r="J135" s="58">
        <v>1</v>
      </c>
      <c r="K135" s="58">
        <v>8</v>
      </c>
      <c r="L135" s="58">
        <v>1</v>
      </c>
      <c r="M135" s="58">
        <v>100</v>
      </c>
      <c r="N135" s="58" t="s">
        <v>3485</v>
      </c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59" t="s">
        <v>3499</v>
      </c>
      <c r="B136" s="58" t="s">
        <v>784</v>
      </c>
      <c r="C136" s="58" t="s">
        <v>3</v>
      </c>
      <c r="D136" s="58" t="s">
        <v>155</v>
      </c>
      <c r="E136" s="58" t="s">
        <v>155</v>
      </c>
      <c r="F136" s="58">
        <v>16</v>
      </c>
      <c r="G136" s="58">
        <v>200</v>
      </c>
      <c r="H136" s="58">
        <v>50</v>
      </c>
      <c r="I136" s="58">
        <v>125</v>
      </c>
      <c r="J136" s="58">
        <v>1</v>
      </c>
      <c r="K136" s="58">
        <v>8</v>
      </c>
      <c r="L136" s="58">
        <v>1</v>
      </c>
      <c r="M136" s="58">
        <v>200</v>
      </c>
      <c r="N136" s="58" t="s">
        <v>3485</v>
      </c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59" t="s">
        <v>3500</v>
      </c>
      <c r="B137" s="58" t="s">
        <v>784</v>
      </c>
      <c r="C137" s="58" t="s">
        <v>4</v>
      </c>
      <c r="D137" s="58" t="s">
        <v>155</v>
      </c>
      <c r="E137" s="58" t="s">
        <v>155</v>
      </c>
      <c r="F137" s="58">
        <v>16</v>
      </c>
      <c r="G137" s="58">
        <v>300</v>
      </c>
      <c r="H137" s="58">
        <v>50</v>
      </c>
      <c r="I137" s="58">
        <v>125</v>
      </c>
      <c r="J137" s="58">
        <v>1.3</v>
      </c>
      <c r="K137" s="58">
        <v>8</v>
      </c>
      <c r="L137" s="58">
        <v>1</v>
      </c>
      <c r="M137" s="58">
        <v>300</v>
      </c>
      <c r="N137" s="58" t="s">
        <v>3485</v>
      </c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59" t="s">
        <v>3501</v>
      </c>
      <c r="B138" s="58" t="s">
        <v>784</v>
      </c>
      <c r="C138" s="58" t="s">
        <v>3</v>
      </c>
      <c r="D138" s="58" t="s">
        <v>155</v>
      </c>
      <c r="E138" s="58" t="s">
        <v>155</v>
      </c>
      <c r="F138" s="58">
        <v>16</v>
      </c>
      <c r="G138" s="58">
        <v>400</v>
      </c>
      <c r="H138" s="58">
        <v>50</v>
      </c>
      <c r="I138" s="58">
        <v>125</v>
      </c>
      <c r="J138" s="58">
        <v>1.3</v>
      </c>
      <c r="K138" s="58">
        <v>8</v>
      </c>
      <c r="L138" s="58">
        <v>1</v>
      </c>
      <c r="M138" s="58">
        <v>400</v>
      </c>
      <c r="N138" s="58" t="s">
        <v>3485</v>
      </c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59" t="s">
        <v>3502</v>
      </c>
      <c r="B139" s="58" t="s">
        <v>784</v>
      </c>
      <c r="C139" s="58" t="s">
        <v>3</v>
      </c>
      <c r="D139" s="58" t="s">
        <v>155</v>
      </c>
      <c r="E139" s="58" t="s">
        <v>155</v>
      </c>
      <c r="F139" s="58">
        <v>16</v>
      </c>
      <c r="G139" s="58">
        <v>600</v>
      </c>
      <c r="H139" s="58">
        <v>100</v>
      </c>
      <c r="I139" s="58">
        <v>125</v>
      </c>
      <c r="J139" s="58">
        <v>1.7</v>
      </c>
      <c r="K139" s="58">
        <v>8</v>
      </c>
      <c r="L139" s="58">
        <v>1</v>
      </c>
      <c r="M139" s="58">
        <v>600</v>
      </c>
      <c r="N139" s="58" t="s">
        <v>3485</v>
      </c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59" t="s">
        <v>3503</v>
      </c>
      <c r="B140" s="58" t="s">
        <v>784</v>
      </c>
      <c r="C140" s="58" t="s">
        <v>3</v>
      </c>
      <c r="D140" s="58" t="s">
        <v>155</v>
      </c>
      <c r="E140" s="58" t="s">
        <v>155</v>
      </c>
      <c r="F140" s="58">
        <v>16</v>
      </c>
      <c r="G140" s="58">
        <v>800</v>
      </c>
      <c r="H140" s="58">
        <v>100</v>
      </c>
      <c r="I140" s="58">
        <v>125</v>
      </c>
      <c r="J140" s="58">
        <v>1.7</v>
      </c>
      <c r="K140" s="58">
        <v>8</v>
      </c>
      <c r="L140" s="58">
        <v>1</v>
      </c>
      <c r="M140" s="58">
        <v>800</v>
      </c>
      <c r="N140" s="58" t="s">
        <v>3485</v>
      </c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59" t="s">
        <v>3504</v>
      </c>
      <c r="B141" s="58" t="s">
        <v>1939</v>
      </c>
      <c r="C141" s="58" t="s">
        <v>3</v>
      </c>
      <c r="D141" s="58" t="s">
        <v>155</v>
      </c>
      <c r="E141" s="58" t="s">
        <v>155</v>
      </c>
      <c r="F141" s="58">
        <v>16</v>
      </c>
      <c r="G141" s="58">
        <v>50</v>
      </c>
      <c r="H141" s="58">
        <v>50</v>
      </c>
      <c r="I141" s="58">
        <v>125</v>
      </c>
      <c r="J141" s="58">
        <v>1</v>
      </c>
      <c r="K141" s="58">
        <v>8</v>
      </c>
      <c r="L141" s="58">
        <v>1</v>
      </c>
      <c r="M141" s="58">
        <v>50</v>
      </c>
      <c r="N141" s="58" t="s">
        <v>3485</v>
      </c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59" t="s">
        <v>3505</v>
      </c>
      <c r="B142" s="58" t="s">
        <v>1939</v>
      </c>
      <c r="C142" s="58" t="s">
        <v>3</v>
      </c>
      <c r="D142" s="58" t="s">
        <v>155</v>
      </c>
      <c r="E142" s="58" t="s">
        <v>155</v>
      </c>
      <c r="F142" s="58">
        <v>16</v>
      </c>
      <c r="G142" s="58">
        <v>100</v>
      </c>
      <c r="H142" s="58">
        <v>50</v>
      </c>
      <c r="I142" s="58">
        <v>125</v>
      </c>
      <c r="J142" s="58">
        <v>1</v>
      </c>
      <c r="K142" s="58">
        <v>8</v>
      </c>
      <c r="L142" s="58">
        <v>1</v>
      </c>
      <c r="M142" s="58">
        <v>100</v>
      </c>
      <c r="N142" s="58" t="s">
        <v>3485</v>
      </c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59" t="s">
        <v>3506</v>
      </c>
      <c r="B143" s="58" t="s">
        <v>1939</v>
      </c>
      <c r="C143" s="58" t="s">
        <v>3</v>
      </c>
      <c r="D143" s="58" t="s">
        <v>155</v>
      </c>
      <c r="E143" s="58" t="s">
        <v>155</v>
      </c>
      <c r="F143" s="58">
        <v>16</v>
      </c>
      <c r="G143" s="58">
        <v>200</v>
      </c>
      <c r="H143" s="58">
        <v>50</v>
      </c>
      <c r="I143" s="58">
        <v>125</v>
      </c>
      <c r="J143" s="58">
        <v>1</v>
      </c>
      <c r="K143" s="58">
        <v>8</v>
      </c>
      <c r="L143" s="58">
        <v>1</v>
      </c>
      <c r="M143" s="58">
        <v>200</v>
      </c>
      <c r="N143" s="58" t="s">
        <v>3485</v>
      </c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59" t="s">
        <v>3507</v>
      </c>
      <c r="B144" s="58" t="s">
        <v>1939</v>
      </c>
      <c r="C144" s="58" t="s">
        <v>4</v>
      </c>
      <c r="D144" s="58" t="s">
        <v>155</v>
      </c>
      <c r="E144" s="58" t="s">
        <v>155</v>
      </c>
      <c r="F144" s="58">
        <v>16</v>
      </c>
      <c r="G144" s="58">
        <v>300</v>
      </c>
      <c r="H144" s="58">
        <v>50</v>
      </c>
      <c r="I144" s="58">
        <v>125</v>
      </c>
      <c r="J144" s="58">
        <v>1.3</v>
      </c>
      <c r="K144" s="58">
        <v>8</v>
      </c>
      <c r="L144" s="58">
        <v>1</v>
      </c>
      <c r="M144" s="58">
        <v>300</v>
      </c>
      <c r="N144" s="58" t="s">
        <v>3485</v>
      </c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59" t="s">
        <v>3508</v>
      </c>
      <c r="B145" s="58" t="s">
        <v>1939</v>
      </c>
      <c r="C145" s="58" t="s">
        <v>3</v>
      </c>
      <c r="D145" s="58" t="s">
        <v>155</v>
      </c>
      <c r="E145" s="58" t="s">
        <v>155</v>
      </c>
      <c r="F145" s="58">
        <v>16</v>
      </c>
      <c r="G145" s="58">
        <v>400</v>
      </c>
      <c r="H145" s="58">
        <v>50</v>
      </c>
      <c r="I145" s="58">
        <v>125</v>
      </c>
      <c r="J145" s="58">
        <v>1.3</v>
      </c>
      <c r="K145" s="58">
        <v>8</v>
      </c>
      <c r="L145" s="58">
        <v>1</v>
      </c>
      <c r="M145" s="58">
        <v>400</v>
      </c>
      <c r="N145" s="58" t="s">
        <v>3485</v>
      </c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59" t="s">
        <v>3509</v>
      </c>
      <c r="B146" s="58" t="s">
        <v>1939</v>
      </c>
      <c r="C146" s="58" t="s">
        <v>3</v>
      </c>
      <c r="D146" s="58" t="s">
        <v>155</v>
      </c>
      <c r="E146" s="58" t="s">
        <v>155</v>
      </c>
      <c r="F146" s="58">
        <v>16</v>
      </c>
      <c r="G146" s="58">
        <v>600</v>
      </c>
      <c r="H146" s="58">
        <v>100</v>
      </c>
      <c r="I146" s="58">
        <v>125</v>
      </c>
      <c r="J146" s="58">
        <v>1.7</v>
      </c>
      <c r="K146" s="58">
        <v>8</v>
      </c>
      <c r="L146" s="58">
        <v>1</v>
      </c>
      <c r="M146" s="58">
        <v>600</v>
      </c>
      <c r="N146" s="58" t="s">
        <v>3485</v>
      </c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59" t="s">
        <v>3510</v>
      </c>
      <c r="B147" s="58" t="s">
        <v>784</v>
      </c>
      <c r="C147" s="58" t="s">
        <v>3</v>
      </c>
      <c r="D147" s="58" t="s">
        <v>155</v>
      </c>
      <c r="E147" s="58" t="s">
        <v>155</v>
      </c>
      <c r="F147" s="58">
        <v>20</v>
      </c>
      <c r="G147" s="58">
        <v>50</v>
      </c>
      <c r="H147" s="58">
        <v>50</v>
      </c>
      <c r="I147" s="58">
        <v>150</v>
      </c>
      <c r="J147" s="58">
        <v>1</v>
      </c>
      <c r="K147" s="58">
        <v>10</v>
      </c>
      <c r="L147" s="58">
        <v>1</v>
      </c>
      <c r="M147" s="58">
        <v>50</v>
      </c>
      <c r="N147" s="58" t="s">
        <v>3485</v>
      </c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59" t="s">
        <v>3511</v>
      </c>
      <c r="B148" s="58" t="s">
        <v>784</v>
      </c>
      <c r="C148" s="58" t="s">
        <v>3</v>
      </c>
      <c r="D148" s="58" t="s">
        <v>155</v>
      </c>
      <c r="E148" s="58" t="s">
        <v>155</v>
      </c>
      <c r="F148" s="58">
        <v>20</v>
      </c>
      <c r="G148" s="58">
        <v>100</v>
      </c>
      <c r="H148" s="58">
        <v>50</v>
      </c>
      <c r="I148" s="58">
        <v>150</v>
      </c>
      <c r="J148" s="58">
        <v>1</v>
      </c>
      <c r="K148" s="58">
        <v>10</v>
      </c>
      <c r="L148" s="58">
        <v>1</v>
      </c>
      <c r="M148" s="58">
        <v>100</v>
      </c>
      <c r="N148" s="58" t="s">
        <v>3485</v>
      </c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59" t="s">
        <v>3512</v>
      </c>
      <c r="B149" s="58" t="s">
        <v>784</v>
      </c>
      <c r="C149" s="58" t="s">
        <v>3</v>
      </c>
      <c r="D149" s="58" t="s">
        <v>155</v>
      </c>
      <c r="E149" s="58" t="s">
        <v>155</v>
      </c>
      <c r="F149" s="58">
        <v>20</v>
      </c>
      <c r="G149" s="58">
        <v>200</v>
      </c>
      <c r="H149" s="58">
        <v>50</v>
      </c>
      <c r="I149" s="58">
        <v>150</v>
      </c>
      <c r="J149" s="58">
        <v>1</v>
      </c>
      <c r="K149" s="58">
        <v>10</v>
      </c>
      <c r="L149" s="58">
        <v>1</v>
      </c>
      <c r="M149" s="58">
        <v>200</v>
      </c>
      <c r="N149" s="58" t="s">
        <v>3485</v>
      </c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59" t="s">
        <v>3513</v>
      </c>
      <c r="B150" s="58" t="s">
        <v>784</v>
      </c>
      <c r="C150" s="58" t="s">
        <v>3</v>
      </c>
      <c r="D150" s="58" t="s">
        <v>155</v>
      </c>
      <c r="E150" s="58" t="s">
        <v>155</v>
      </c>
      <c r="F150" s="58">
        <v>20</v>
      </c>
      <c r="G150" s="58">
        <v>300</v>
      </c>
      <c r="H150" s="58">
        <v>50</v>
      </c>
      <c r="I150" s="58">
        <v>150</v>
      </c>
      <c r="J150" s="58">
        <v>1.3</v>
      </c>
      <c r="K150" s="58">
        <v>10</v>
      </c>
      <c r="L150" s="58">
        <v>1</v>
      </c>
      <c r="M150" s="58">
        <v>300</v>
      </c>
      <c r="N150" s="58" t="s">
        <v>3485</v>
      </c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59" t="s">
        <v>3514</v>
      </c>
      <c r="B151" s="58" t="s">
        <v>784</v>
      </c>
      <c r="C151" s="58" t="s">
        <v>3</v>
      </c>
      <c r="D151" s="58" t="s">
        <v>155</v>
      </c>
      <c r="E151" s="58" t="s">
        <v>155</v>
      </c>
      <c r="F151" s="58">
        <v>20</v>
      </c>
      <c r="G151" s="58">
        <v>400</v>
      </c>
      <c r="H151" s="58">
        <v>50</v>
      </c>
      <c r="I151" s="58">
        <v>150</v>
      </c>
      <c r="J151" s="58">
        <v>1.3</v>
      </c>
      <c r="K151" s="58">
        <v>10</v>
      </c>
      <c r="L151" s="58">
        <v>1</v>
      </c>
      <c r="M151" s="58">
        <v>400</v>
      </c>
      <c r="N151" s="58" t="s">
        <v>3485</v>
      </c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59" t="s">
        <v>3515</v>
      </c>
      <c r="B152" s="58" t="s">
        <v>784</v>
      </c>
      <c r="C152" s="58" t="s">
        <v>3</v>
      </c>
      <c r="D152" s="58" t="s">
        <v>155</v>
      </c>
      <c r="E152" s="58" t="s">
        <v>155</v>
      </c>
      <c r="F152" s="58">
        <v>20</v>
      </c>
      <c r="G152" s="58">
        <v>600</v>
      </c>
      <c r="H152" s="58">
        <v>100</v>
      </c>
      <c r="I152" s="58">
        <v>150</v>
      </c>
      <c r="J152" s="58">
        <v>1.7</v>
      </c>
      <c r="K152" s="58">
        <v>10</v>
      </c>
      <c r="L152" s="58">
        <v>1</v>
      </c>
      <c r="M152" s="58">
        <v>600</v>
      </c>
      <c r="N152" s="58" t="s">
        <v>3485</v>
      </c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59" t="s">
        <v>3516</v>
      </c>
      <c r="B153" s="58" t="s">
        <v>1939</v>
      </c>
      <c r="C153" s="58" t="s">
        <v>4</v>
      </c>
      <c r="D153" s="58" t="s">
        <v>155</v>
      </c>
      <c r="E153" s="58" t="s">
        <v>155</v>
      </c>
      <c r="F153" s="58">
        <v>20</v>
      </c>
      <c r="G153" s="58">
        <v>200</v>
      </c>
      <c r="H153" s="58">
        <v>50</v>
      </c>
      <c r="I153" s="58">
        <v>150</v>
      </c>
      <c r="J153" s="58">
        <v>1</v>
      </c>
      <c r="K153" s="58">
        <v>10</v>
      </c>
      <c r="L153" s="58">
        <v>1</v>
      </c>
      <c r="M153" s="58">
        <v>200</v>
      </c>
      <c r="N153" s="58" t="s">
        <v>3485</v>
      </c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59" t="s">
        <v>3517</v>
      </c>
      <c r="B154" s="58" t="s">
        <v>1939</v>
      </c>
      <c r="C154" s="58" t="s">
        <v>3</v>
      </c>
      <c r="D154" s="58" t="s">
        <v>155</v>
      </c>
      <c r="E154" s="58" t="s">
        <v>155</v>
      </c>
      <c r="F154" s="58">
        <v>20</v>
      </c>
      <c r="G154" s="58">
        <v>300</v>
      </c>
      <c r="H154" s="58">
        <v>50</v>
      </c>
      <c r="I154" s="58">
        <v>150</v>
      </c>
      <c r="J154" s="58">
        <v>1.3</v>
      </c>
      <c r="K154" s="58">
        <v>10</v>
      </c>
      <c r="L154" s="58">
        <v>1</v>
      </c>
      <c r="M154" s="58">
        <v>300</v>
      </c>
      <c r="N154" s="58" t="s">
        <v>3485</v>
      </c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59" t="s">
        <v>3518</v>
      </c>
      <c r="B155" s="58" t="s">
        <v>1939</v>
      </c>
      <c r="C155" s="58" t="s">
        <v>3</v>
      </c>
      <c r="D155" s="58" t="s">
        <v>155</v>
      </c>
      <c r="E155" s="58" t="s">
        <v>155</v>
      </c>
      <c r="F155" s="58">
        <v>20</v>
      </c>
      <c r="G155" s="58">
        <v>400</v>
      </c>
      <c r="H155" s="58">
        <v>50</v>
      </c>
      <c r="I155" s="58">
        <v>150</v>
      </c>
      <c r="J155" s="58">
        <v>1.3</v>
      </c>
      <c r="K155" s="58">
        <v>10</v>
      </c>
      <c r="L155" s="58">
        <v>1</v>
      </c>
      <c r="M155" s="58">
        <v>400</v>
      </c>
      <c r="N155" s="58" t="s">
        <v>3485</v>
      </c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59" t="s">
        <v>3519</v>
      </c>
      <c r="B156" s="58" t="s">
        <v>1939</v>
      </c>
      <c r="C156" s="58" t="s">
        <v>3</v>
      </c>
      <c r="D156" s="58" t="s">
        <v>155</v>
      </c>
      <c r="E156" s="58" t="s">
        <v>155</v>
      </c>
      <c r="F156" s="58">
        <v>20</v>
      </c>
      <c r="G156" s="58">
        <v>600</v>
      </c>
      <c r="H156" s="58">
        <v>100</v>
      </c>
      <c r="I156" s="58">
        <v>150</v>
      </c>
      <c r="J156" s="58">
        <v>1.7</v>
      </c>
      <c r="K156" s="58">
        <v>10</v>
      </c>
      <c r="L156" s="58">
        <v>1</v>
      </c>
      <c r="M156" s="58">
        <v>600</v>
      </c>
      <c r="N156" s="58" t="s">
        <v>3485</v>
      </c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59" t="s">
        <v>3520</v>
      </c>
      <c r="B157" s="58" t="s">
        <v>2086</v>
      </c>
      <c r="C157" s="58" t="s">
        <v>4</v>
      </c>
      <c r="D157" s="58" t="s">
        <v>155</v>
      </c>
      <c r="E157" s="58" t="s">
        <v>155</v>
      </c>
      <c r="F157" s="58">
        <v>30</v>
      </c>
      <c r="G157" s="58">
        <v>600</v>
      </c>
      <c r="H157" s="58">
        <v>90</v>
      </c>
      <c r="I157" s="58">
        <v>250</v>
      </c>
      <c r="J157" s="58">
        <v>1.7</v>
      </c>
      <c r="K157" s="58">
        <v>15</v>
      </c>
      <c r="L157" s="58">
        <v>10</v>
      </c>
      <c r="M157" s="58">
        <v>600</v>
      </c>
      <c r="N157" s="58" t="s">
        <v>3485</v>
      </c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/>
    <row r="359" spans="1:26" ht="15.75" customHeight="1"/>
    <row r="360" spans="1:26" ht="15.75" customHeight="1"/>
    <row r="361" spans="1:26" ht="15.75" customHeight="1"/>
    <row r="362" spans="1:26" ht="15.75" customHeight="1"/>
    <row r="363" spans="1:26" ht="15.75" customHeight="1"/>
    <row r="364" spans="1:26" ht="15.75" customHeight="1"/>
    <row r="365" spans="1:26" ht="15.75" customHeight="1"/>
    <row r="366" spans="1:26" ht="15.75" customHeight="1"/>
    <row r="367" spans="1:26" ht="15.75" customHeight="1"/>
    <row r="368" spans="1:26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N157"/>
  <mergeCells count="1">
    <mergeCell ref="A5:B5"/>
  </mergeCells>
  <phoneticPr fontId="68" type="noConversion"/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  <hyperlink ref="A19" r:id="rId11"/>
    <hyperlink ref="A20" r:id="rId12"/>
    <hyperlink ref="A21" r:id="rId13"/>
    <hyperlink ref="A22" r:id="rId14"/>
    <hyperlink ref="A23" r:id="rId15"/>
    <hyperlink ref="A24" r:id="rId16"/>
    <hyperlink ref="A25" r:id="rId17"/>
    <hyperlink ref="A32" r:id="rId18"/>
    <hyperlink ref="A33" r:id="rId19"/>
    <hyperlink ref="A34" r:id="rId20"/>
    <hyperlink ref="A35" r:id="rId21"/>
    <hyperlink ref="A36" r:id="rId22"/>
    <hyperlink ref="A37" r:id="rId23"/>
    <hyperlink ref="A38" r:id="rId24"/>
    <hyperlink ref="A39" r:id="rId25"/>
    <hyperlink ref="A45" r:id="rId26"/>
    <hyperlink ref="A46" r:id="rId27"/>
    <hyperlink ref="A47" r:id="rId28"/>
    <hyperlink ref="A48" r:id="rId29"/>
    <hyperlink ref="A49" r:id="rId30"/>
    <hyperlink ref="A50" r:id="rId31"/>
    <hyperlink ref="A51" r:id="rId32"/>
    <hyperlink ref="A52" r:id="rId33"/>
    <hyperlink ref="A53" r:id="rId34"/>
    <hyperlink ref="A54" r:id="rId35"/>
    <hyperlink ref="A55" r:id="rId36"/>
    <hyperlink ref="A56" r:id="rId37"/>
    <hyperlink ref="A57" r:id="rId38"/>
    <hyperlink ref="A58" r:id="rId39"/>
    <hyperlink ref="A59" r:id="rId40"/>
    <hyperlink ref="A61" r:id="rId41"/>
    <hyperlink ref="A62" r:id="rId42"/>
    <hyperlink ref="A63" r:id="rId43"/>
    <hyperlink ref="A64" r:id="rId44"/>
    <hyperlink ref="A65" r:id="rId45"/>
    <hyperlink ref="A66" r:id="rId46"/>
    <hyperlink ref="A67" r:id="rId47"/>
    <hyperlink ref="A68" r:id="rId48"/>
    <hyperlink ref="A69" r:id="rId49"/>
    <hyperlink ref="A70" r:id="rId50"/>
    <hyperlink ref="A71" r:id="rId51"/>
    <hyperlink ref="A72" r:id="rId52"/>
    <hyperlink ref="A73" r:id="rId53"/>
    <hyperlink ref="A74" r:id="rId54"/>
    <hyperlink ref="A75" r:id="rId55"/>
    <hyperlink ref="A76" r:id="rId56"/>
    <hyperlink ref="A77" r:id="rId57"/>
    <hyperlink ref="A78" r:id="rId58"/>
    <hyperlink ref="A79" r:id="rId59"/>
    <hyperlink ref="A80" r:id="rId60"/>
    <hyperlink ref="A81" r:id="rId61"/>
    <hyperlink ref="A82" r:id="rId62"/>
    <hyperlink ref="A83" r:id="rId63"/>
    <hyperlink ref="A84" r:id="rId64"/>
    <hyperlink ref="A85" r:id="rId65"/>
    <hyperlink ref="A86" r:id="rId66"/>
    <hyperlink ref="A87" r:id="rId67"/>
    <hyperlink ref="A88" r:id="rId68"/>
    <hyperlink ref="A89" r:id="rId69"/>
    <hyperlink ref="A90" r:id="rId70"/>
    <hyperlink ref="A91" r:id="rId71"/>
    <hyperlink ref="A93" r:id="rId72"/>
    <hyperlink ref="A94" r:id="rId73"/>
    <hyperlink ref="A95" r:id="rId74"/>
    <hyperlink ref="A96" r:id="rId75"/>
    <hyperlink ref="A97" r:id="rId76"/>
    <hyperlink ref="A98" r:id="rId77"/>
    <hyperlink ref="A99" r:id="rId78"/>
    <hyperlink ref="A100" r:id="rId79"/>
    <hyperlink ref="A101" r:id="rId80"/>
    <hyperlink ref="A102" r:id="rId81"/>
    <hyperlink ref="A103" r:id="rId82"/>
    <hyperlink ref="A104" r:id="rId83"/>
    <hyperlink ref="A105" r:id="rId84"/>
    <hyperlink ref="A106" r:id="rId85"/>
    <hyperlink ref="A107" r:id="rId86"/>
    <hyperlink ref="A108" r:id="rId87"/>
    <hyperlink ref="A110" r:id="rId88"/>
    <hyperlink ref="A111" r:id="rId89"/>
    <hyperlink ref="A112" r:id="rId90"/>
    <hyperlink ref="A113" r:id="rId91"/>
    <hyperlink ref="A114" r:id="rId92"/>
    <hyperlink ref="A115" r:id="rId93"/>
    <hyperlink ref="A116" r:id="rId94"/>
    <hyperlink ref="A117" r:id="rId95"/>
    <hyperlink ref="A118" r:id="rId96"/>
    <hyperlink ref="A119" r:id="rId97"/>
    <hyperlink ref="A120" r:id="rId98"/>
    <hyperlink ref="A121" r:id="rId99"/>
    <hyperlink ref="A122" r:id="rId100"/>
    <hyperlink ref="A123" r:id="rId101"/>
    <hyperlink ref="A124" r:id="rId102"/>
    <hyperlink ref="A125" r:id="rId103"/>
    <hyperlink ref="A126" r:id="rId104"/>
    <hyperlink ref="A127" r:id="rId105"/>
    <hyperlink ref="A128" r:id="rId106"/>
    <hyperlink ref="A129" r:id="rId107"/>
    <hyperlink ref="A130" r:id="rId108"/>
    <hyperlink ref="A132" r:id="rId109"/>
    <hyperlink ref="A133" r:id="rId110"/>
    <hyperlink ref="A134" r:id="rId111"/>
    <hyperlink ref="A135" r:id="rId112"/>
    <hyperlink ref="A136" r:id="rId113"/>
    <hyperlink ref="A138" r:id="rId114"/>
    <hyperlink ref="A139" r:id="rId115"/>
    <hyperlink ref="A140" r:id="rId116"/>
    <hyperlink ref="A141" r:id="rId117"/>
    <hyperlink ref="A142" r:id="rId118"/>
    <hyperlink ref="A143" r:id="rId119"/>
    <hyperlink ref="A145" r:id="rId120"/>
    <hyperlink ref="A146" r:id="rId121"/>
    <hyperlink ref="A147" r:id="rId122"/>
    <hyperlink ref="A148" r:id="rId123"/>
    <hyperlink ref="A149" r:id="rId124"/>
    <hyperlink ref="A150" r:id="rId125"/>
    <hyperlink ref="A151" r:id="rId126"/>
    <hyperlink ref="A152" r:id="rId127"/>
    <hyperlink ref="A154" r:id="rId128"/>
    <hyperlink ref="A155" r:id="rId129"/>
    <hyperlink ref="A156" r:id="rId130"/>
  </hyperlinks>
  <pageMargins left="0.7" right="0.7" top="0.75" bottom="0.75" header="0" footer="0"/>
  <pageSetup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4140625" defaultRowHeight="15" customHeight="1"/>
  <cols>
    <col min="1" max="2" width="15.5546875" customWidth="1"/>
    <col min="3" max="3" width="14" customWidth="1"/>
    <col min="4" max="4" width="19.44140625" customWidth="1"/>
    <col min="5" max="5" width="10.5546875" customWidth="1"/>
    <col min="6" max="6" width="9.109375" customWidth="1"/>
    <col min="7" max="7" width="10.44140625" customWidth="1"/>
    <col min="8" max="12" width="9.109375" customWidth="1"/>
    <col min="13" max="13" width="17" customWidth="1"/>
    <col min="14" max="14" width="12" customWidth="1"/>
    <col min="15" max="26" width="9.109375" customWidth="1"/>
  </cols>
  <sheetData>
    <row r="1" spans="1:26" ht="33" customHeight="1">
      <c r="A1" s="51" t="s">
        <v>108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54" t="s">
        <v>3521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187">
        <f>'Content '!J1</f>
        <v>45611</v>
      </c>
      <c r="B5" s="176"/>
      <c r="C5" s="52" t="s">
        <v>109</v>
      </c>
      <c r="D5" s="5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57" t="s">
        <v>111</v>
      </c>
      <c r="B7" s="57" t="s">
        <v>112</v>
      </c>
      <c r="C7" s="57" t="s">
        <v>113</v>
      </c>
      <c r="D7" s="57" t="s">
        <v>156</v>
      </c>
      <c r="E7" s="61" t="s">
        <v>468</v>
      </c>
      <c r="F7" s="57" t="s">
        <v>1467</v>
      </c>
      <c r="G7" s="61" t="s">
        <v>3522</v>
      </c>
      <c r="H7" s="57" t="s">
        <v>3263</v>
      </c>
      <c r="I7" s="57" t="s">
        <v>1468</v>
      </c>
      <c r="J7" s="57" t="s">
        <v>3032</v>
      </c>
      <c r="K7" s="57" t="s">
        <v>1725</v>
      </c>
      <c r="L7" s="57" t="s">
        <v>3033</v>
      </c>
      <c r="M7" s="57" t="s">
        <v>3034</v>
      </c>
      <c r="N7" s="57" t="s">
        <v>1472</v>
      </c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</row>
    <row r="8" spans="1:26" ht="14.25" customHeight="1">
      <c r="A8" s="68"/>
      <c r="B8" s="68"/>
      <c r="C8" s="68"/>
      <c r="D8" s="68"/>
      <c r="E8" s="68"/>
      <c r="F8" s="57" t="s">
        <v>171</v>
      </c>
      <c r="G8" s="57" t="s">
        <v>126</v>
      </c>
      <c r="H8" s="57" t="s">
        <v>3264</v>
      </c>
      <c r="I8" s="57" t="s">
        <v>171</v>
      </c>
      <c r="J8" s="57" t="s">
        <v>126</v>
      </c>
      <c r="K8" s="57" t="s">
        <v>171</v>
      </c>
      <c r="L8" s="57" t="s">
        <v>151</v>
      </c>
      <c r="M8" s="57" t="s">
        <v>126</v>
      </c>
      <c r="N8" s="68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59" t="s">
        <v>3523</v>
      </c>
      <c r="B9" s="58" t="s">
        <v>1750</v>
      </c>
      <c r="C9" s="58" t="s">
        <v>3</v>
      </c>
      <c r="D9" s="58" t="s">
        <v>155</v>
      </c>
      <c r="E9" s="58" t="s">
        <v>155</v>
      </c>
      <c r="F9" s="58">
        <v>3</v>
      </c>
      <c r="G9" s="58">
        <v>600</v>
      </c>
      <c r="H9" s="58">
        <v>50</v>
      </c>
      <c r="I9" s="58">
        <v>100</v>
      </c>
      <c r="J9" s="58">
        <v>1.25</v>
      </c>
      <c r="K9" s="58">
        <v>3</v>
      </c>
      <c r="L9" s="58">
        <v>5</v>
      </c>
      <c r="M9" s="58">
        <v>600</v>
      </c>
      <c r="N9" s="58" t="s">
        <v>1476</v>
      </c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</row>
    <row r="10" spans="1:26" ht="14.25" customHeight="1">
      <c r="A10" s="59" t="s">
        <v>3524</v>
      </c>
      <c r="B10" s="58" t="s">
        <v>1781</v>
      </c>
      <c r="C10" s="58" t="s">
        <v>3</v>
      </c>
      <c r="D10" s="58" t="s">
        <v>155</v>
      </c>
      <c r="E10" s="58" t="s">
        <v>155</v>
      </c>
      <c r="F10" s="58">
        <v>1</v>
      </c>
      <c r="G10" s="58">
        <v>50</v>
      </c>
      <c r="H10" s="58">
        <v>25</v>
      </c>
      <c r="I10" s="58">
        <v>30</v>
      </c>
      <c r="J10" s="58">
        <v>0.95</v>
      </c>
      <c r="K10" s="58">
        <v>1</v>
      </c>
      <c r="L10" s="58">
        <v>1</v>
      </c>
      <c r="M10" s="58">
        <v>50</v>
      </c>
      <c r="N10" s="58" t="s">
        <v>1476</v>
      </c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</row>
    <row r="11" spans="1:26" ht="14.25" customHeight="1">
      <c r="A11" s="59" t="s">
        <v>3525</v>
      </c>
      <c r="B11" s="58" t="s">
        <v>1781</v>
      </c>
      <c r="C11" s="58" t="s">
        <v>3</v>
      </c>
      <c r="D11" s="58" t="s">
        <v>155</v>
      </c>
      <c r="E11" s="58" t="s">
        <v>155</v>
      </c>
      <c r="F11" s="58">
        <v>1</v>
      </c>
      <c r="G11" s="58">
        <v>100</v>
      </c>
      <c r="H11" s="58">
        <v>25</v>
      </c>
      <c r="I11" s="58">
        <v>30</v>
      </c>
      <c r="J11" s="58">
        <v>0.95</v>
      </c>
      <c r="K11" s="58">
        <v>1</v>
      </c>
      <c r="L11" s="58">
        <v>1</v>
      </c>
      <c r="M11" s="58">
        <v>100</v>
      </c>
      <c r="N11" s="58" t="s">
        <v>1476</v>
      </c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</row>
    <row r="12" spans="1:26" ht="14.25" customHeight="1">
      <c r="A12" s="59" t="s">
        <v>3526</v>
      </c>
      <c r="B12" s="58" t="s">
        <v>1781</v>
      </c>
      <c r="C12" s="58" t="s">
        <v>3</v>
      </c>
      <c r="D12" s="58" t="s">
        <v>155</v>
      </c>
      <c r="E12" s="58" t="s">
        <v>155</v>
      </c>
      <c r="F12" s="58">
        <v>1</v>
      </c>
      <c r="G12" s="58">
        <v>150</v>
      </c>
      <c r="H12" s="58">
        <v>25</v>
      </c>
      <c r="I12" s="58">
        <v>30</v>
      </c>
      <c r="J12" s="58">
        <v>0.95</v>
      </c>
      <c r="K12" s="58">
        <v>1</v>
      </c>
      <c r="L12" s="58">
        <v>1</v>
      </c>
      <c r="M12" s="58">
        <v>150</v>
      </c>
      <c r="N12" s="58" t="s">
        <v>1476</v>
      </c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</row>
    <row r="13" spans="1:26" ht="14.25" customHeight="1">
      <c r="A13" s="59" t="s">
        <v>3527</v>
      </c>
      <c r="B13" s="58" t="s">
        <v>1781</v>
      </c>
      <c r="C13" s="58" t="s">
        <v>3</v>
      </c>
      <c r="D13" s="58" t="s">
        <v>155</v>
      </c>
      <c r="E13" s="58" t="s">
        <v>155</v>
      </c>
      <c r="F13" s="58">
        <v>1</v>
      </c>
      <c r="G13" s="58">
        <v>200</v>
      </c>
      <c r="H13" s="58">
        <v>25</v>
      </c>
      <c r="I13" s="58">
        <v>30</v>
      </c>
      <c r="J13" s="58">
        <v>0.95</v>
      </c>
      <c r="K13" s="58">
        <v>1</v>
      </c>
      <c r="L13" s="58">
        <v>1</v>
      </c>
      <c r="M13" s="58">
        <v>200</v>
      </c>
      <c r="N13" s="58" t="s">
        <v>1476</v>
      </c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</row>
    <row r="14" spans="1:26" ht="14.25" customHeight="1">
      <c r="A14" s="59" t="s">
        <v>3528</v>
      </c>
      <c r="B14" s="58" t="s">
        <v>1781</v>
      </c>
      <c r="C14" s="58" t="s">
        <v>3</v>
      </c>
      <c r="D14" s="58" t="s">
        <v>155</v>
      </c>
      <c r="E14" s="58" t="s">
        <v>155</v>
      </c>
      <c r="F14" s="58">
        <v>1</v>
      </c>
      <c r="G14" s="58">
        <v>300</v>
      </c>
      <c r="H14" s="58">
        <v>25</v>
      </c>
      <c r="I14" s="58">
        <v>30</v>
      </c>
      <c r="J14" s="58">
        <v>1.25</v>
      </c>
      <c r="K14" s="58">
        <v>1</v>
      </c>
      <c r="L14" s="58">
        <v>1</v>
      </c>
      <c r="M14" s="58">
        <v>300</v>
      </c>
      <c r="N14" s="58" t="s">
        <v>1476</v>
      </c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</row>
    <row r="15" spans="1:26" ht="14.25" customHeight="1">
      <c r="A15" s="59" t="s">
        <v>3529</v>
      </c>
      <c r="B15" s="58" t="s">
        <v>1781</v>
      </c>
      <c r="C15" s="58" t="s">
        <v>3</v>
      </c>
      <c r="D15" s="58" t="s">
        <v>155</v>
      </c>
      <c r="E15" s="58" t="s">
        <v>155</v>
      </c>
      <c r="F15" s="58">
        <v>1</v>
      </c>
      <c r="G15" s="58">
        <v>400</v>
      </c>
      <c r="H15" s="58">
        <v>25</v>
      </c>
      <c r="I15" s="58">
        <v>30</v>
      </c>
      <c r="J15" s="58">
        <v>1.25</v>
      </c>
      <c r="K15" s="58">
        <v>1</v>
      </c>
      <c r="L15" s="58">
        <v>1</v>
      </c>
      <c r="M15" s="58">
        <v>400</v>
      </c>
      <c r="N15" s="58" t="s">
        <v>1476</v>
      </c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</row>
    <row r="16" spans="1:26" ht="14.25" customHeight="1">
      <c r="A16" s="59" t="s">
        <v>3530</v>
      </c>
      <c r="B16" s="58" t="s">
        <v>1781</v>
      </c>
      <c r="C16" s="58" t="s">
        <v>3</v>
      </c>
      <c r="D16" s="58" t="s">
        <v>155</v>
      </c>
      <c r="E16" s="58" t="s">
        <v>155</v>
      </c>
      <c r="F16" s="58">
        <v>1</v>
      </c>
      <c r="G16" s="58">
        <v>50</v>
      </c>
      <c r="H16" s="58">
        <v>35</v>
      </c>
      <c r="I16" s="58">
        <v>30</v>
      </c>
      <c r="J16" s="58">
        <v>0.95</v>
      </c>
      <c r="K16" s="58">
        <v>1</v>
      </c>
      <c r="L16" s="58">
        <v>1</v>
      </c>
      <c r="M16" s="58">
        <v>50</v>
      </c>
      <c r="N16" s="58" t="s">
        <v>1476</v>
      </c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</row>
    <row r="17" spans="1:26" ht="14.25" customHeight="1">
      <c r="A17" s="59" t="s">
        <v>3531</v>
      </c>
      <c r="B17" s="58" t="s">
        <v>1781</v>
      </c>
      <c r="C17" s="58" t="s">
        <v>3</v>
      </c>
      <c r="D17" s="58" t="s">
        <v>155</v>
      </c>
      <c r="E17" s="58" t="s">
        <v>155</v>
      </c>
      <c r="F17" s="58">
        <v>1</v>
      </c>
      <c r="G17" s="58">
        <v>100</v>
      </c>
      <c r="H17" s="58">
        <v>35</v>
      </c>
      <c r="I17" s="58">
        <v>30</v>
      </c>
      <c r="J17" s="58">
        <v>0.95</v>
      </c>
      <c r="K17" s="58">
        <v>1</v>
      </c>
      <c r="L17" s="58">
        <v>1</v>
      </c>
      <c r="M17" s="58">
        <v>100</v>
      </c>
      <c r="N17" s="58" t="s">
        <v>1476</v>
      </c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</row>
    <row r="18" spans="1:26" ht="14.25" customHeight="1">
      <c r="A18" s="59" t="s">
        <v>3532</v>
      </c>
      <c r="B18" s="58" t="s">
        <v>1781</v>
      </c>
      <c r="C18" s="58" t="s">
        <v>3</v>
      </c>
      <c r="D18" s="58" t="s">
        <v>155</v>
      </c>
      <c r="E18" s="58" t="s">
        <v>155</v>
      </c>
      <c r="F18" s="58">
        <v>1</v>
      </c>
      <c r="G18" s="58">
        <v>150</v>
      </c>
      <c r="H18" s="58">
        <v>35</v>
      </c>
      <c r="I18" s="58">
        <v>30</v>
      </c>
      <c r="J18" s="58">
        <v>0.95</v>
      </c>
      <c r="K18" s="58">
        <v>1</v>
      </c>
      <c r="L18" s="58">
        <v>1</v>
      </c>
      <c r="M18" s="58">
        <v>150</v>
      </c>
      <c r="N18" s="58" t="s">
        <v>1476</v>
      </c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</row>
    <row r="19" spans="1:26" ht="14.25" customHeight="1">
      <c r="A19" s="59" t="s">
        <v>3533</v>
      </c>
      <c r="B19" s="58" t="s">
        <v>1781</v>
      </c>
      <c r="C19" s="58" t="s">
        <v>3</v>
      </c>
      <c r="D19" s="58" t="s">
        <v>155</v>
      </c>
      <c r="E19" s="58" t="s">
        <v>155</v>
      </c>
      <c r="F19" s="58">
        <v>1</v>
      </c>
      <c r="G19" s="58">
        <v>200</v>
      </c>
      <c r="H19" s="58">
        <v>35</v>
      </c>
      <c r="I19" s="58">
        <v>30</v>
      </c>
      <c r="J19" s="58">
        <v>0.95</v>
      </c>
      <c r="K19" s="58">
        <v>1</v>
      </c>
      <c r="L19" s="58">
        <v>1</v>
      </c>
      <c r="M19" s="58">
        <v>200</v>
      </c>
      <c r="N19" s="58" t="s">
        <v>1476</v>
      </c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</row>
    <row r="20" spans="1:26" ht="14.25" customHeight="1">
      <c r="A20" s="59" t="s">
        <v>3534</v>
      </c>
      <c r="B20" s="58" t="s">
        <v>1781</v>
      </c>
      <c r="C20" s="58" t="s">
        <v>3</v>
      </c>
      <c r="D20" s="58" t="s">
        <v>155</v>
      </c>
      <c r="E20" s="58" t="s">
        <v>155</v>
      </c>
      <c r="F20" s="58">
        <v>1</v>
      </c>
      <c r="G20" s="58">
        <v>300</v>
      </c>
      <c r="H20" s="58">
        <v>35</v>
      </c>
      <c r="I20" s="58">
        <v>30</v>
      </c>
      <c r="J20" s="58">
        <v>1.25</v>
      </c>
      <c r="K20" s="58">
        <v>1</v>
      </c>
      <c r="L20" s="58">
        <v>1</v>
      </c>
      <c r="M20" s="58">
        <v>300</v>
      </c>
      <c r="N20" s="58" t="s">
        <v>1476</v>
      </c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</row>
    <row r="21" spans="1:26" ht="14.25" customHeight="1">
      <c r="A21" s="59" t="s">
        <v>3535</v>
      </c>
      <c r="B21" s="58" t="s">
        <v>1781</v>
      </c>
      <c r="C21" s="58" t="s">
        <v>3</v>
      </c>
      <c r="D21" s="58" t="s">
        <v>155</v>
      </c>
      <c r="E21" s="58" t="s">
        <v>155</v>
      </c>
      <c r="F21" s="58">
        <v>1</v>
      </c>
      <c r="G21" s="58">
        <v>400</v>
      </c>
      <c r="H21" s="58">
        <v>35</v>
      </c>
      <c r="I21" s="58">
        <v>30</v>
      </c>
      <c r="J21" s="58">
        <v>1.25</v>
      </c>
      <c r="K21" s="58">
        <v>1</v>
      </c>
      <c r="L21" s="58">
        <v>1</v>
      </c>
      <c r="M21" s="58">
        <v>400</v>
      </c>
      <c r="N21" s="58" t="s">
        <v>1476</v>
      </c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</row>
    <row r="22" spans="1:26" ht="14.25" customHeight="1">
      <c r="A22" s="59" t="s">
        <v>3536</v>
      </c>
      <c r="B22" s="58" t="s">
        <v>1781</v>
      </c>
      <c r="C22" s="58" t="s">
        <v>3</v>
      </c>
      <c r="D22" s="58" t="s">
        <v>155</v>
      </c>
      <c r="E22" s="58" t="s">
        <v>155</v>
      </c>
      <c r="F22" s="58">
        <v>1</v>
      </c>
      <c r="G22" s="58">
        <v>600</v>
      </c>
      <c r="H22" s="58">
        <v>35</v>
      </c>
      <c r="I22" s="58">
        <v>30</v>
      </c>
      <c r="J22" s="58">
        <v>1.7</v>
      </c>
      <c r="K22" s="58">
        <v>1</v>
      </c>
      <c r="L22" s="58">
        <v>1</v>
      </c>
      <c r="M22" s="58">
        <v>600</v>
      </c>
      <c r="N22" s="58" t="s">
        <v>1476</v>
      </c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</row>
    <row r="23" spans="1:26" ht="14.25" customHeight="1">
      <c r="A23" s="59" t="s">
        <v>3537</v>
      </c>
      <c r="B23" s="58" t="s">
        <v>1781</v>
      </c>
      <c r="C23" s="58" t="s">
        <v>3</v>
      </c>
      <c r="D23" s="58" t="s">
        <v>155</v>
      </c>
      <c r="E23" s="58" t="s">
        <v>155</v>
      </c>
      <c r="F23" s="58">
        <v>2</v>
      </c>
      <c r="G23" s="58">
        <v>50</v>
      </c>
      <c r="H23" s="58">
        <v>25</v>
      </c>
      <c r="I23" s="58">
        <v>50</v>
      </c>
      <c r="J23" s="58">
        <v>0.95</v>
      </c>
      <c r="K23" s="58">
        <v>2</v>
      </c>
      <c r="L23" s="58">
        <v>1</v>
      </c>
      <c r="M23" s="58">
        <v>50</v>
      </c>
      <c r="N23" s="58" t="s">
        <v>1476</v>
      </c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</row>
    <row r="24" spans="1:26" ht="14.25" customHeight="1">
      <c r="A24" s="59" t="s">
        <v>3538</v>
      </c>
      <c r="B24" s="58" t="s">
        <v>1781</v>
      </c>
      <c r="C24" s="58" t="s">
        <v>3</v>
      </c>
      <c r="D24" s="58" t="s">
        <v>155</v>
      </c>
      <c r="E24" s="58" t="s">
        <v>155</v>
      </c>
      <c r="F24" s="58">
        <v>2</v>
      </c>
      <c r="G24" s="58">
        <v>100</v>
      </c>
      <c r="H24" s="58">
        <v>25</v>
      </c>
      <c r="I24" s="58">
        <v>50</v>
      </c>
      <c r="J24" s="58">
        <v>0.95</v>
      </c>
      <c r="K24" s="58">
        <v>2</v>
      </c>
      <c r="L24" s="58">
        <v>1</v>
      </c>
      <c r="M24" s="58">
        <v>100</v>
      </c>
      <c r="N24" s="58" t="s">
        <v>1476</v>
      </c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</row>
    <row r="25" spans="1:26" ht="14.25" customHeight="1">
      <c r="A25" s="59" t="s">
        <v>3539</v>
      </c>
      <c r="B25" s="58" t="s">
        <v>1781</v>
      </c>
      <c r="C25" s="58" t="s">
        <v>3</v>
      </c>
      <c r="D25" s="58" t="s">
        <v>155</v>
      </c>
      <c r="E25" s="58" t="s">
        <v>155</v>
      </c>
      <c r="F25" s="58">
        <v>2</v>
      </c>
      <c r="G25" s="58">
        <v>150</v>
      </c>
      <c r="H25" s="58">
        <v>25</v>
      </c>
      <c r="I25" s="58">
        <v>50</v>
      </c>
      <c r="J25" s="58">
        <v>0.95</v>
      </c>
      <c r="K25" s="58">
        <v>2</v>
      </c>
      <c r="L25" s="58">
        <v>1</v>
      </c>
      <c r="M25" s="58">
        <v>150</v>
      </c>
      <c r="N25" s="58" t="s">
        <v>1476</v>
      </c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</row>
    <row r="26" spans="1:26" ht="14.25" customHeight="1">
      <c r="A26" s="59" t="s">
        <v>3540</v>
      </c>
      <c r="B26" s="58" t="s">
        <v>1781</v>
      </c>
      <c r="C26" s="58" t="s">
        <v>3</v>
      </c>
      <c r="D26" s="58" t="s">
        <v>155</v>
      </c>
      <c r="E26" s="58" t="s">
        <v>155</v>
      </c>
      <c r="F26" s="58">
        <v>2</v>
      </c>
      <c r="G26" s="58">
        <v>200</v>
      </c>
      <c r="H26" s="58">
        <v>25</v>
      </c>
      <c r="I26" s="58">
        <v>50</v>
      </c>
      <c r="J26" s="58">
        <v>0.95</v>
      </c>
      <c r="K26" s="58">
        <v>2</v>
      </c>
      <c r="L26" s="58">
        <v>1</v>
      </c>
      <c r="M26" s="58">
        <v>200</v>
      </c>
      <c r="N26" s="58" t="s">
        <v>1476</v>
      </c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</row>
    <row r="27" spans="1:26" ht="14.25" customHeight="1">
      <c r="A27" s="59" t="s">
        <v>3541</v>
      </c>
      <c r="B27" s="58" t="s">
        <v>1781</v>
      </c>
      <c r="C27" s="58" t="s">
        <v>3</v>
      </c>
      <c r="D27" s="58" t="s">
        <v>155</v>
      </c>
      <c r="E27" s="58" t="s">
        <v>155</v>
      </c>
      <c r="F27" s="58">
        <v>2</v>
      </c>
      <c r="G27" s="58">
        <v>300</v>
      </c>
      <c r="H27" s="58">
        <v>25</v>
      </c>
      <c r="I27" s="58">
        <v>50</v>
      </c>
      <c r="J27" s="58">
        <v>1.25</v>
      </c>
      <c r="K27" s="58">
        <v>2</v>
      </c>
      <c r="L27" s="58">
        <v>1</v>
      </c>
      <c r="M27" s="58">
        <v>300</v>
      </c>
      <c r="N27" s="58" t="s">
        <v>1476</v>
      </c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</row>
    <row r="28" spans="1:26" ht="14.25" customHeight="1">
      <c r="A28" s="59" t="s">
        <v>3542</v>
      </c>
      <c r="B28" s="58" t="s">
        <v>1781</v>
      </c>
      <c r="C28" s="58" t="s">
        <v>3</v>
      </c>
      <c r="D28" s="58" t="s">
        <v>155</v>
      </c>
      <c r="E28" s="58" t="s">
        <v>155</v>
      </c>
      <c r="F28" s="58">
        <v>2</v>
      </c>
      <c r="G28" s="58">
        <v>400</v>
      </c>
      <c r="H28" s="58">
        <v>25</v>
      </c>
      <c r="I28" s="58">
        <v>50</v>
      </c>
      <c r="J28" s="58">
        <v>1.25</v>
      </c>
      <c r="K28" s="58">
        <v>2</v>
      </c>
      <c r="L28" s="58">
        <v>1</v>
      </c>
      <c r="M28" s="58">
        <v>400</v>
      </c>
      <c r="N28" s="58" t="s">
        <v>1476</v>
      </c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</row>
    <row r="29" spans="1:26" ht="14.25" customHeight="1">
      <c r="A29" s="59" t="s">
        <v>3543</v>
      </c>
      <c r="B29" s="58" t="s">
        <v>1830</v>
      </c>
      <c r="C29" s="58" t="s">
        <v>3</v>
      </c>
      <c r="D29" s="58" t="s">
        <v>155</v>
      </c>
      <c r="E29" s="58" t="s">
        <v>155</v>
      </c>
      <c r="F29" s="58">
        <v>1</v>
      </c>
      <c r="G29" s="58">
        <v>100</v>
      </c>
      <c r="H29" s="58">
        <v>35</v>
      </c>
      <c r="I29" s="58">
        <v>30</v>
      </c>
      <c r="J29" s="58">
        <v>0.95</v>
      </c>
      <c r="K29" s="58">
        <v>1</v>
      </c>
      <c r="L29" s="58">
        <v>1</v>
      </c>
      <c r="M29" s="58">
        <v>100</v>
      </c>
      <c r="N29" s="58" t="s">
        <v>1476</v>
      </c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</row>
    <row r="30" spans="1:26" ht="14.25" customHeight="1">
      <c r="A30" s="59" t="s">
        <v>3544</v>
      </c>
      <c r="B30" s="58" t="s">
        <v>1830</v>
      </c>
      <c r="C30" s="58" t="s">
        <v>3</v>
      </c>
      <c r="D30" s="58" t="s">
        <v>155</v>
      </c>
      <c r="E30" s="58" t="s">
        <v>155</v>
      </c>
      <c r="F30" s="58">
        <v>1</v>
      </c>
      <c r="G30" s="58">
        <v>150</v>
      </c>
      <c r="H30" s="58">
        <v>35</v>
      </c>
      <c r="I30" s="58">
        <v>30</v>
      </c>
      <c r="J30" s="58">
        <v>0.95</v>
      </c>
      <c r="K30" s="58">
        <v>1</v>
      </c>
      <c r="L30" s="58">
        <v>1</v>
      </c>
      <c r="M30" s="58">
        <v>150</v>
      </c>
      <c r="N30" s="58" t="s">
        <v>1476</v>
      </c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</row>
    <row r="31" spans="1:26" ht="14.25" customHeight="1">
      <c r="A31" s="59" t="s">
        <v>3545</v>
      </c>
      <c r="B31" s="58" t="s">
        <v>1830</v>
      </c>
      <c r="C31" s="58" t="s">
        <v>3</v>
      </c>
      <c r="D31" s="58" t="s">
        <v>155</v>
      </c>
      <c r="E31" s="58" t="s">
        <v>155</v>
      </c>
      <c r="F31" s="58">
        <v>1</v>
      </c>
      <c r="G31" s="58">
        <v>200</v>
      </c>
      <c r="H31" s="58">
        <v>35</v>
      </c>
      <c r="I31" s="58">
        <v>30</v>
      </c>
      <c r="J31" s="58">
        <v>0.95</v>
      </c>
      <c r="K31" s="58">
        <v>1</v>
      </c>
      <c r="L31" s="58">
        <v>1</v>
      </c>
      <c r="M31" s="58">
        <v>200</v>
      </c>
      <c r="N31" s="58" t="s">
        <v>1476</v>
      </c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</row>
    <row r="32" spans="1:26" ht="14.25" customHeight="1">
      <c r="A32" s="59" t="s">
        <v>3546</v>
      </c>
      <c r="B32" s="58" t="s">
        <v>1830</v>
      </c>
      <c r="C32" s="58" t="s">
        <v>3</v>
      </c>
      <c r="D32" s="58" t="s">
        <v>155</v>
      </c>
      <c r="E32" s="58" t="s">
        <v>155</v>
      </c>
      <c r="F32" s="58">
        <v>1</v>
      </c>
      <c r="G32" s="58">
        <v>300</v>
      </c>
      <c r="H32" s="58">
        <v>35</v>
      </c>
      <c r="I32" s="58">
        <v>30</v>
      </c>
      <c r="J32" s="58">
        <v>1.25</v>
      </c>
      <c r="K32" s="58">
        <v>1</v>
      </c>
      <c r="L32" s="58">
        <v>1</v>
      </c>
      <c r="M32" s="58">
        <v>300</v>
      </c>
      <c r="N32" s="58" t="s">
        <v>1476</v>
      </c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</row>
    <row r="33" spans="1:26" ht="14.25" customHeight="1">
      <c r="A33" s="59" t="s">
        <v>3547</v>
      </c>
      <c r="B33" s="58" t="s">
        <v>1830</v>
      </c>
      <c r="C33" s="58" t="s">
        <v>3</v>
      </c>
      <c r="D33" s="58" t="s">
        <v>155</v>
      </c>
      <c r="E33" s="58" t="s">
        <v>155</v>
      </c>
      <c r="F33" s="58">
        <v>1</v>
      </c>
      <c r="G33" s="58">
        <v>400</v>
      </c>
      <c r="H33" s="58">
        <v>35</v>
      </c>
      <c r="I33" s="58">
        <v>30</v>
      </c>
      <c r="J33" s="58">
        <v>1.25</v>
      </c>
      <c r="K33" s="58">
        <v>1</v>
      </c>
      <c r="L33" s="58">
        <v>1</v>
      </c>
      <c r="M33" s="58">
        <v>400</v>
      </c>
      <c r="N33" s="58" t="s">
        <v>1476</v>
      </c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</row>
    <row r="34" spans="1:26" ht="14.25" customHeight="1">
      <c r="A34" s="59" t="s">
        <v>3548</v>
      </c>
      <c r="B34" s="58" t="s">
        <v>1830</v>
      </c>
      <c r="C34" s="58" t="s">
        <v>3</v>
      </c>
      <c r="D34" s="58" t="s">
        <v>155</v>
      </c>
      <c r="E34" s="58" t="s">
        <v>155</v>
      </c>
      <c r="F34" s="58">
        <v>1</v>
      </c>
      <c r="G34" s="58">
        <v>600</v>
      </c>
      <c r="H34" s="58">
        <v>35</v>
      </c>
      <c r="I34" s="58">
        <v>30</v>
      </c>
      <c r="J34" s="58">
        <v>1.7</v>
      </c>
      <c r="K34" s="58">
        <v>1</v>
      </c>
      <c r="L34" s="58">
        <v>1</v>
      </c>
      <c r="M34" s="58">
        <v>600</v>
      </c>
      <c r="N34" s="58" t="s">
        <v>1476</v>
      </c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</row>
    <row r="35" spans="1:26" ht="14.25" customHeight="1">
      <c r="A35" s="59" t="s">
        <v>3549</v>
      </c>
      <c r="B35" s="58" t="s">
        <v>1830</v>
      </c>
      <c r="C35" s="58" t="s">
        <v>3</v>
      </c>
      <c r="D35" s="58" t="s">
        <v>155</v>
      </c>
      <c r="E35" s="58" t="s">
        <v>155</v>
      </c>
      <c r="F35" s="58">
        <v>1</v>
      </c>
      <c r="G35" s="58">
        <v>800</v>
      </c>
      <c r="H35" s="58">
        <v>35</v>
      </c>
      <c r="I35" s="58">
        <v>30</v>
      </c>
      <c r="J35" s="58">
        <v>2.5</v>
      </c>
      <c r="K35" s="58">
        <v>1</v>
      </c>
      <c r="L35" s="58">
        <v>1</v>
      </c>
      <c r="M35" s="58">
        <v>800</v>
      </c>
      <c r="N35" s="58" t="s">
        <v>1476</v>
      </c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</row>
    <row r="36" spans="1:26" ht="14.25" customHeight="1">
      <c r="A36" s="59" t="s">
        <v>3550</v>
      </c>
      <c r="B36" s="58" t="s">
        <v>2250</v>
      </c>
      <c r="C36" s="58" t="s">
        <v>4</v>
      </c>
      <c r="D36" s="58" t="s">
        <v>3551</v>
      </c>
      <c r="E36" s="58" t="s">
        <v>155</v>
      </c>
      <c r="F36" s="58">
        <v>1</v>
      </c>
      <c r="G36" s="58">
        <v>50</v>
      </c>
      <c r="H36" s="58">
        <v>35</v>
      </c>
      <c r="I36" s="58">
        <v>30</v>
      </c>
      <c r="J36" s="58">
        <v>0.95</v>
      </c>
      <c r="K36" s="58">
        <v>1</v>
      </c>
      <c r="L36" s="58">
        <v>1</v>
      </c>
      <c r="M36" s="58">
        <v>50</v>
      </c>
      <c r="N36" s="58" t="s">
        <v>1476</v>
      </c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</row>
    <row r="37" spans="1:26" ht="14.25" customHeight="1">
      <c r="A37" s="59" t="s">
        <v>3552</v>
      </c>
      <c r="B37" s="58" t="s">
        <v>2250</v>
      </c>
      <c r="C37" s="58" t="s">
        <v>4</v>
      </c>
      <c r="D37" s="58" t="s">
        <v>3553</v>
      </c>
      <c r="E37" s="58" t="s">
        <v>155</v>
      </c>
      <c r="F37" s="58">
        <v>1</v>
      </c>
      <c r="G37" s="58">
        <v>100</v>
      </c>
      <c r="H37" s="58">
        <v>35</v>
      </c>
      <c r="I37" s="58">
        <v>30</v>
      </c>
      <c r="J37" s="58">
        <v>0.95</v>
      </c>
      <c r="K37" s="58">
        <v>1</v>
      </c>
      <c r="L37" s="58">
        <v>1</v>
      </c>
      <c r="M37" s="58">
        <v>100</v>
      </c>
      <c r="N37" s="58" t="s">
        <v>1476</v>
      </c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</row>
    <row r="38" spans="1:26" ht="14.25" customHeight="1">
      <c r="A38" s="59" t="s">
        <v>3554</v>
      </c>
      <c r="B38" s="58" t="s">
        <v>2250</v>
      </c>
      <c r="C38" s="58" t="s">
        <v>4</v>
      </c>
      <c r="D38" s="58" t="s">
        <v>3555</v>
      </c>
      <c r="E38" s="58" t="s">
        <v>155</v>
      </c>
      <c r="F38" s="58">
        <v>1</v>
      </c>
      <c r="G38" s="58">
        <v>150</v>
      </c>
      <c r="H38" s="58">
        <v>35</v>
      </c>
      <c r="I38" s="58">
        <v>30</v>
      </c>
      <c r="J38" s="58">
        <v>0.95</v>
      </c>
      <c r="K38" s="58">
        <v>1</v>
      </c>
      <c r="L38" s="58">
        <v>1</v>
      </c>
      <c r="M38" s="58">
        <v>150</v>
      </c>
      <c r="N38" s="58" t="s">
        <v>1476</v>
      </c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</row>
    <row r="39" spans="1:26" ht="14.25" customHeight="1">
      <c r="A39" s="59" t="s">
        <v>3556</v>
      </c>
      <c r="B39" s="58" t="s">
        <v>2250</v>
      </c>
      <c r="C39" s="58" t="s">
        <v>4</v>
      </c>
      <c r="D39" s="58" t="s">
        <v>3557</v>
      </c>
      <c r="E39" s="58" t="s">
        <v>155</v>
      </c>
      <c r="F39" s="58">
        <v>1</v>
      </c>
      <c r="G39" s="58">
        <v>200</v>
      </c>
      <c r="H39" s="58">
        <v>35</v>
      </c>
      <c r="I39" s="58">
        <v>30</v>
      </c>
      <c r="J39" s="58">
        <v>0.95</v>
      </c>
      <c r="K39" s="58">
        <v>1</v>
      </c>
      <c r="L39" s="58">
        <v>1</v>
      </c>
      <c r="M39" s="58">
        <v>200</v>
      </c>
      <c r="N39" s="58" t="s">
        <v>1476</v>
      </c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</row>
    <row r="40" spans="1:26" ht="14.25" customHeight="1">
      <c r="A40" s="59" t="s">
        <v>3558</v>
      </c>
      <c r="B40" s="58" t="s">
        <v>2250</v>
      </c>
      <c r="C40" s="58" t="s">
        <v>4</v>
      </c>
      <c r="D40" s="58" t="s">
        <v>3559</v>
      </c>
      <c r="E40" s="58" t="s">
        <v>155</v>
      </c>
      <c r="F40" s="58">
        <v>1</v>
      </c>
      <c r="G40" s="58">
        <v>300</v>
      </c>
      <c r="H40" s="58">
        <v>35</v>
      </c>
      <c r="I40" s="58">
        <v>30</v>
      </c>
      <c r="J40" s="58">
        <v>1.25</v>
      </c>
      <c r="K40" s="58">
        <v>1</v>
      </c>
      <c r="L40" s="58">
        <v>1</v>
      </c>
      <c r="M40" s="58">
        <v>300</v>
      </c>
      <c r="N40" s="58" t="s">
        <v>1476</v>
      </c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</row>
    <row r="41" spans="1:26" ht="14.25" customHeight="1">
      <c r="A41" s="59" t="s">
        <v>3560</v>
      </c>
      <c r="B41" s="58" t="s">
        <v>2250</v>
      </c>
      <c r="C41" s="58" t="s">
        <v>4</v>
      </c>
      <c r="D41" s="58" t="s">
        <v>3561</v>
      </c>
      <c r="E41" s="58" t="s">
        <v>155</v>
      </c>
      <c r="F41" s="58">
        <v>1</v>
      </c>
      <c r="G41" s="58">
        <v>400</v>
      </c>
      <c r="H41" s="58">
        <v>35</v>
      </c>
      <c r="I41" s="58">
        <v>30</v>
      </c>
      <c r="J41" s="58">
        <v>1.25</v>
      </c>
      <c r="K41" s="58">
        <v>1</v>
      </c>
      <c r="L41" s="58">
        <v>1</v>
      </c>
      <c r="M41" s="58">
        <v>400</v>
      </c>
      <c r="N41" s="58" t="s">
        <v>1476</v>
      </c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</row>
    <row r="42" spans="1:26" ht="14.25" customHeight="1">
      <c r="A42" s="59" t="s">
        <v>3562</v>
      </c>
      <c r="B42" s="58" t="s">
        <v>2250</v>
      </c>
      <c r="C42" s="58" t="s">
        <v>4</v>
      </c>
      <c r="D42" s="58" t="s">
        <v>3563</v>
      </c>
      <c r="E42" s="58" t="s">
        <v>155</v>
      </c>
      <c r="F42" s="58">
        <v>1</v>
      </c>
      <c r="G42" s="58">
        <v>600</v>
      </c>
      <c r="H42" s="58">
        <v>35</v>
      </c>
      <c r="I42" s="58">
        <v>30</v>
      </c>
      <c r="J42" s="58">
        <v>1.7</v>
      </c>
      <c r="K42" s="58">
        <v>1</v>
      </c>
      <c r="L42" s="58">
        <v>1</v>
      </c>
      <c r="M42" s="58">
        <v>600</v>
      </c>
      <c r="N42" s="58" t="s">
        <v>1476</v>
      </c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</row>
    <row r="43" spans="1:26" ht="14.25" customHeight="1">
      <c r="A43" s="59" t="s">
        <v>3564</v>
      </c>
      <c r="B43" s="58" t="s">
        <v>1777</v>
      </c>
      <c r="C43" s="58" t="s">
        <v>3</v>
      </c>
      <c r="D43" s="58" t="s">
        <v>155</v>
      </c>
      <c r="E43" s="58" t="s">
        <v>155</v>
      </c>
      <c r="F43" s="58">
        <v>1</v>
      </c>
      <c r="G43" s="58">
        <v>50</v>
      </c>
      <c r="H43" s="58">
        <v>35</v>
      </c>
      <c r="I43" s="58">
        <v>30</v>
      </c>
      <c r="J43" s="58">
        <v>0.95</v>
      </c>
      <c r="K43" s="58">
        <v>1</v>
      </c>
      <c r="L43" s="58">
        <v>1</v>
      </c>
      <c r="M43" s="58">
        <v>50</v>
      </c>
      <c r="N43" s="58" t="s">
        <v>1476</v>
      </c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</row>
    <row r="44" spans="1:26" ht="14.25" customHeight="1">
      <c r="A44" s="59" t="s">
        <v>3565</v>
      </c>
      <c r="B44" s="58" t="s">
        <v>1777</v>
      </c>
      <c r="C44" s="58" t="s">
        <v>3</v>
      </c>
      <c r="D44" s="58" t="s">
        <v>155</v>
      </c>
      <c r="E44" s="58" t="s">
        <v>155</v>
      </c>
      <c r="F44" s="58">
        <v>1</v>
      </c>
      <c r="G44" s="58">
        <v>100</v>
      </c>
      <c r="H44" s="58">
        <v>35</v>
      </c>
      <c r="I44" s="58">
        <v>30</v>
      </c>
      <c r="J44" s="58">
        <v>0.95</v>
      </c>
      <c r="K44" s="58">
        <v>1</v>
      </c>
      <c r="L44" s="58">
        <v>1</v>
      </c>
      <c r="M44" s="58">
        <v>100</v>
      </c>
      <c r="N44" s="58" t="s">
        <v>1476</v>
      </c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</row>
    <row r="45" spans="1:26" ht="14.25" customHeight="1">
      <c r="A45" s="59" t="s">
        <v>3566</v>
      </c>
      <c r="B45" s="58" t="s">
        <v>1777</v>
      </c>
      <c r="C45" s="58" t="s">
        <v>3</v>
      </c>
      <c r="D45" s="58" t="s">
        <v>155</v>
      </c>
      <c r="E45" s="58" t="s">
        <v>155</v>
      </c>
      <c r="F45" s="58">
        <v>1</v>
      </c>
      <c r="G45" s="58">
        <v>150</v>
      </c>
      <c r="H45" s="58">
        <v>35</v>
      </c>
      <c r="I45" s="58">
        <v>30</v>
      </c>
      <c r="J45" s="58">
        <v>0.95</v>
      </c>
      <c r="K45" s="58">
        <v>1</v>
      </c>
      <c r="L45" s="58">
        <v>1</v>
      </c>
      <c r="M45" s="58">
        <v>150</v>
      </c>
      <c r="N45" s="58" t="s">
        <v>1476</v>
      </c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</row>
    <row r="46" spans="1:26" ht="14.25" customHeight="1">
      <c r="A46" s="59" t="s">
        <v>3567</v>
      </c>
      <c r="B46" s="58" t="s">
        <v>1777</v>
      </c>
      <c r="C46" s="58" t="s">
        <v>3</v>
      </c>
      <c r="D46" s="58" t="s">
        <v>155</v>
      </c>
      <c r="E46" s="58" t="s">
        <v>155</v>
      </c>
      <c r="F46" s="58">
        <v>1</v>
      </c>
      <c r="G46" s="58">
        <v>200</v>
      </c>
      <c r="H46" s="58">
        <v>35</v>
      </c>
      <c r="I46" s="58">
        <v>30</v>
      </c>
      <c r="J46" s="58">
        <v>0.95</v>
      </c>
      <c r="K46" s="58">
        <v>1</v>
      </c>
      <c r="L46" s="58">
        <v>1</v>
      </c>
      <c r="M46" s="58">
        <v>200</v>
      </c>
      <c r="N46" s="58" t="s">
        <v>1476</v>
      </c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</row>
    <row r="47" spans="1:26" ht="14.25" customHeight="1">
      <c r="A47" s="59" t="s">
        <v>3568</v>
      </c>
      <c r="B47" s="58" t="s">
        <v>1777</v>
      </c>
      <c r="C47" s="58" t="s">
        <v>3</v>
      </c>
      <c r="D47" s="58" t="s">
        <v>155</v>
      </c>
      <c r="E47" s="58" t="s">
        <v>155</v>
      </c>
      <c r="F47" s="58">
        <v>1</v>
      </c>
      <c r="G47" s="58">
        <v>300</v>
      </c>
      <c r="H47" s="58">
        <v>35</v>
      </c>
      <c r="I47" s="58">
        <v>30</v>
      </c>
      <c r="J47" s="58">
        <v>1.25</v>
      </c>
      <c r="K47" s="58">
        <v>1</v>
      </c>
      <c r="L47" s="58">
        <v>1</v>
      </c>
      <c r="M47" s="58">
        <v>300</v>
      </c>
      <c r="N47" s="58" t="s">
        <v>1476</v>
      </c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</row>
    <row r="48" spans="1:26" ht="14.25" customHeight="1">
      <c r="A48" s="59" t="s">
        <v>3569</v>
      </c>
      <c r="B48" s="58" t="s">
        <v>1777</v>
      </c>
      <c r="C48" s="58" t="s">
        <v>3</v>
      </c>
      <c r="D48" s="58" t="s">
        <v>155</v>
      </c>
      <c r="E48" s="58" t="s">
        <v>155</v>
      </c>
      <c r="F48" s="58">
        <v>1</v>
      </c>
      <c r="G48" s="58">
        <v>400</v>
      </c>
      <c r="H48" s="58">
        <v>35</v>
      </c>
      <c r="I48" s="58">
        <v>30</v>
      </c>
      <c r="J48" s="58">
        <v>1.25</v>
      </c>
      <c r="K48" s="58">
        <v>1</v>
      </c>
      <c r="L48" s="58">
        <v>1</v>
      </c>
      <c r="M48" s="58">
        <v>400</v>
      </c>
      <c r="N48" s="58" t="s">
        <v>1476</v>
      </c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</row>
    <row r="49" spans="1:26" ht="14.25" customHeight="1">
      <c r="A49" s="59" t="s">
        <v>3570</v>
      </c>
      <c r="B49" s="58" t="s">
        <v>1777</v>
      </c>
      <c r="C49" s="58" t="s">
        <v>3</v>
      </c>
      <c r="D49" s="58" t="s">
        <v>155</v>
      </c>
      <c r="E49" s="58" t="s">
        <v>155</v>
      </c>
      <c r="F49" s="58">
        <v>1</v>
      </c>
      <c r="G49" s="58">
        <v>600</v>
      </c>
      <c r="H49" s="58">
        <v>35</v>
      </c>
      <c r="I49" s="58">
        <v>30</v>
      </c>
      <c r="J49" s="58">
        <v>1.7</v>
      </c>
      <c r="K49" s="58">
        <v>1</v>
      </c>
      <c r="L49" s="58">
        <v>1</v>
      </c>
      <c r="M49" s="58">
        <v>600</v>
      </c>
      <c r="N49" s="58" t="s">
        <v>1476</v>
      </c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</row>
    <row r="50" spans="1:26" ht="14.25" customHeight="1">
      <c r="A50" s="59" t="s">
        <v>3571</v>
      </c>
      <c r="B50" s="58" t="s">
        <v>1750</v>
      </c>
      <c r="C50" s="58" t="s">
        <v>3</v>
      </c>
      <c r="D50" s="58" t="s">
        <v>155</v>
      </c>
      <c r="E50" s="58" t="s">
        <v>155</v>
      </c>
      <c r="F50" s="58">
        <v>1</v>
      </c>
      <c r="G50" s="58">
        <v>50</v>
      </c>
      <c r="H50" s="58">
        <v>35</v>
      </c>
      <c r="I50" s="58">
        <v>30</v>
      </c>
      <c r="J50" s="58">
        <v>0.95</v>
      </c>
      <c r="K50" s="58">
        <v>1</v>
      </c>
      <c r="L50" s="58">
        <v>1</v>
      </c>
      <c r="M50" s="58">
        <v>50</v>
      </c>
      <c r="N50" s="58" t="s">
        <v>1476</v>
      </c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58"/>
      <c r="Z50" s="58"/>
    </row>
    <row r="51" spans="1:26" ht="14.25" customHeight="1">
      <c r="A51" s="59" t="s">
        <v>3572</v>
      </c>
      <c r="B51" s="58" t="s">
        <v>1750</v>
      </c>
      <c r="C51" s="58" t="s">
        <v>3</v>
      </c>
      <c r="D51" s="58" t="s">
        <v>155</v>
      </c>
      <c r="E51" s="58" t="s">
        <v>155</v>
      </c>
      <c r="F51" s="58">
        <v>1</v>
      </c>
      <c r="G51" s="58">
        <v>100</v>
      </c>
      <c r="H51" s="58">
        <v>35</v>
      </c>
      <c r="I51" s="58">
        <v>30</v>
      </c>
      <c r="J51" s="58">
        <v>0.95</v>
      </c>
      <c r="K51" s="58">
        <v>1</v>
      </c>
      <c r="L51" s="58">
        <v>1</v>
      </c>
      <c r="M51" s="58">
        <v>100</v>
      </c>
      <c r="N51" s="58" t="s">
        <v>1476</v>
      </c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</row>
    <row r="52" spans="1:26" ht="14.25" customHeight="1">
      <c r="A52" s="59" t="s">
        <v>3573</v>
      </c>
      <c r="B52" s="58" t="s">
        <v>1750</v>
      </c>
      <c r="C52" s="58" t="s">
        <v>3</v>
      </c>
      <c r="D52" s="58" t="s">
        <v>155</v>
      </c>
      <c r="E52" s="58" t="s">
        <v>155</v>
      </c>
      <c r="F52" s="58">
        <v>1</v>
      </c>
      <c r="G52" s="58">
        <v>150</v>
      </c>
      <c r="H52" s="58">
        <v>35</v>
      </c>
      <c r="I52" s="58">
        <v>30</v>
      </c>
      <c r="J52" s="58">
        <v>0.95</v>
      </c>
      <c r="K52" s="58">
        <v>1</v>
      </c>
      <c r="L52" s="58">
        <v>1</v>
      </c>
      <c r="M52" s="58">
        <v>150</v>
      </c>
      <c r="N52" s="58" t="s">
        <v>1476</v>
      </c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</row>
    <row r="53" spans="1:26" ht="14.25" customHeight="1">
      <c r="A53" s="59" t="s">
        <v>3574</v>
      </c>
      <c r="B53" s="58" t="s">
        <v>1750</v>
      </c>
      <c r="C53" s="58" t="s">
        <v>3</v>
      </c>
      <c r="D53" s="58" t="s">
        <v>155</v>
      </c>
      <c r="E53" s="58" t="s">
        <v>155</v>
      </c>
      <c r="F53" s="58">
        <v>1</v>
      </c>
      <c r="G53" s="58">
        <v>200</v>
      </c>
      <c r="H53" s="58">
        <v>35</v>
      </c>
      <c r="I53" s="58">
        <v>30</v>
      </c>
      <c r="J53" s="58">
        <v>0.95</v>
      </c>
      <c r="K53" s="58">
        <v>1</v>
      </c>
      <c r="L53" s="58">
        <v>1</v>
      </c>
      <c r="M53" s="58">
        <v>200</v>
      </c>
      <c r="N53" s="58" t="s">
        <v>1476</v>
      </c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</row>
    <row r="54" spans="1:26" ht="14.25" customHeight="1">
      <c r="A54" s="59" t="s">
        <v>3575</v>
      </c>
      <c r="B54" s="58" t="s">
        <v>1750</v>
      </c>
      <c r="C54" s="58" t="s">
        <v>3</v>
      </c>
      <c r="D54" s="58" t="s">
        <v>155</v>
      </c>
      <c r="E54" s="58" t="s">
        <v>155</v>
      </c>
      <c r="F54" s="58">
        <v>1</v>
      </c>
      <c r="G54" s="58">
        <v>300</v>
      </c>
      <c r="H54" s="58">
        <v>35</v>
      </c>
      <c r="I54" s="58">
        <v>30</v>
      </c>
      <c r="J54" s="58">
        <v>1.25</v>
      </c>
      <c r="K54" s="58">
        <v>1</v>
      </c>
      <c r="L54" s="58">
        <v>1</v>
      </c>
      <c r="M54" s="58">
        <v>300</v>
      </c>
      <c r="N54" s="58" t="s">
        <v>1476</v>
      </c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</row>
    <row r="55" spans="1:26" ht="14.25" customHeight="1">
      <c r="A55" s="59" t="s">
        <v>3576</v>
      </c>
      <c r="B55" s="58" t="s">
        <v>1750</v>
      </c>
      <c r="C55" s="58" t="s">
        <v>3</v>
      </c>
      <c r="D55" s="58" t="s">
        <v>155</v>
      </c>
      <c r="E55" s="58" t="s">
        <v>155</v>
      </c>
      <c r="F55" s="58">
        <v>1</v>
      </c>
      <c r="G55" s="58">
        <v>400</v>
      </c>
      <c r="H55" s="58">
        <v>35</v>
      </c>
      <c r="I55" s="58">
        <v>30</v>
      </c>
      <c r="J55" s="58">
        <v>1.25</v>
      </c>
      <c r="K55" s="58">
        <v>1</v>
      </c>
      <c r="L55" s="58">
        <v>1</v>
      </c>
      <c r="M55" s="58">
        <v>400</v>
      </c>
      <c r="N55" s="58" t="s">
        <v>1476</v>
      </c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</row>
    <row r="56" spans="1:26" ht="14.25" customHeight="1">
      <c r="A56" s="59" t="s">
        <v>3577</v>
      </c>
      <c r="B56" s="58" t="s">
        <v>1750</v>
      </c>
      <c r="C56" s="58" t="s">
        <v>3</v>
      </c>
      <c r="D56" s="58" t="s">
        <v>155</v>
      </c>
      <c r="E56" s="58" t="s">
        <v>155</v>
      </c>
      <c r="F56" s="58">
        <v>1</v>
      </c>
      <c r="G56" s="58">
        <v>600</v>
      </c>
      <c r="H56" s="58">
        <v>35</v>
      </c>
      <c r="I56" s="58">
        <v>30</v>
      </c>
      <c r="J56" s="58">
        <v>1.7</v>
      </c>
      <c r="K56" s="58">
        <v>1</v>
      </c>
      <c r="L56" s="58">
        <v>1</v>
      </c>
      <c r="M56" s="58">
        <v>600</v>
      </c>
      <c r="N56" s="58" t="s">
        <v>1476</v>
      </c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</row>
    <row r="57" spans="1:26" ht="14.25" customHeight="1">
      <c r="A57" s="59" t="s">
        <v>3578</v>
      </c>
      <c r="B57" s="58" t="s">
        <v>1769</v>
      </c>
      <c r="C57" s="58" t="s">
        <v>3</v>
      </c>
      <c r="D57" s="58" t="s">
        <v>155</v>
      </c>
      <c r="E57" s="58" t="s">
        <v>155</v>
      </c>
      <c r="F57" s="58">
        <v>1</v>
      </c>
      <c r="G57" s="58">
        <v>50</v>
      </c>
      <c r="H57" s="58">
        <v>35</v>
      </c>
      <c r="I57" s="58">
        <v>30</v>
      </c>
      <c r="J57" s="58">
        <v>0.95</v>
      </c>
      <c r="K57" s="58">
        <v>1</v>
      </c>
      <c r="L57" s="58">
        <v>1</v>
      </c>
      <c r="M57" s="58">
        <v>50</v>
      </c>
      <c r="N57" s="58" t="s">
        <v>1476</v>
      </c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</row>
    <row r="58" spans="1:26" ht="14.25" customHeight="1">
      <c r="A58" s="59" t="s">
        <v>3579</v>
      </c>
      <c r="B58" s="58" t="s">
        <v>1769</v>
      </c>
      <c r="C58" s="58" t="s">
        <v>3</v>
      </c>
      <c r="D58" s="58" t="s">
        <v>155</v>
      </c>
      <c r="E58" s="58" t="s">
        <v>155</v>
      </c>
      <c r="F58" s="58">
        <v>1</v>
      </c>
      <c r="G58" s="58">
        <v>100</v>
      </c>
      <c r="H58" s="58">
        <v>35</v>
      </c>
      <c r="I58" s="58">
        <v>30</v>
      </c>
      <c r="J58" s="58">
        <v>0.95</v>
      </c>
      <c r="K58" s="58">
        <v>1</v>
      </c>
      <c r="L58" s="58">
        <v>1</v>
      </c>
      <c r="M58" s="58">
        <v>100</v>
      </c>
      <c r="N58" s="58" t="s">
        <v>1476</v>
      </c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</row>
    <row r="59" spans="1:26" ht="14.25" customHeight="1">
      <c r="A59" s="59" t="s">
        <v>3580</v>
      </c>
      <c r="B59" s="58" t="s">
        <v>1769</v>
      </c>
      <c r="C59" s="58" t="s">
        <v>3</v>
      </c>
      <c r="D59" s="58" t="s">
        <v>155</v>
      </c>
      <c r="E59" s="58" t="s">
        <v>155</v>
      </c>
      <c r="F59" s="58">
        <v>1</v>
      </c>
      <c r="G59" s="58">
        <v>150</v>
      </c>
      <c r="H59" s="58">
        <v>35</v>
      </c>
      <c r="I59" s="58">
        <v>30</v>
      </c>
      <c r="J59" s="58">
        <v>0.95</v>
      </c>
      <c r="K59" s="58">
        <v>1</v>
      </c>
      <c r="L59" s="58">
        <v>1</v>
      </c>
      <c r="M59" s="58">
        <v>150</v>
      </c>
      <c r="N59" s="58" t="s">
        <v>1476</v>
      </c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58"/>
      <c r="Z59" s="58"/>
    </row>
    <row r="60" spans="1:26" ht="14.25" customHeight="1">
      <c r="A60" s="59" t="s">
        <v>3581</v>
      </c>
      <c r="B60" s="58" t="s">
        <v>1769</v>
      </c>
      <c r="C60" s="58" t="s">
        <v>3</v>
      </c>
      <c r="D60" s="58" t="s">
        <v>155</v>
      </c>
      <c r="E60" s="58" t="s">
        <v>155</v>
      </c>
      <c r="F60" s="58">
        <v>1</v>
      </c>
      <c r="G60" s="58">
        <v>200</v>
      </c>
      <c r="H60" s="58">
        <v>35</v>
      </c>
      <c r="I60" s="58">
        <v>30</v>
      </c>
      <c r="J60" s="58">
        <v>0.95</v>
      </c>
      <c r="K60" s="58">
        <v>1</v>
      </c>
      <c r="L60" s="58">
        <v>1</v>
      </c>
      <c r="M60" s="58">
        <v>200</v>
      </c>
      <c r="N60" s="58" t="s">
        <v>1476</v>
      </c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 ht="14.25" customHeight="1">
      <c r="A61" s="59" t="s">
        <v>3582</v>
      </c>
      <c r="B61" s="58" t="s">
        <v>1769</v>
      </c>
      <c r="C61" s="58" t="s">
        <v>3</v>
      </c>
      <c r="D61" s="58" t="s">
        <v>155</v>
      </c>
      <c r="E61" s="58" t="s">
        <v>155</v>
      </c>
      <c r="F61" s="58">
        <v>1</v>
      </c>
      <c r="G61" s="58">
        <v>300</v>
      </c>
      <c r="H61" s="58">
        <v>35</v>
      </c>
      <c r="I61" s="58">
        <v>30</v>
      </c>
      <c r="J61" s="58">
        <v>1.25</v>
      </c>
      <c r="K61" s="58">
        <v>1</v>
      </c>
      <c r="L61" s="58">
        <v>1</v>
      </c>
      <c r="M61" s="58">
        <v>300</v>
      </c>
      <c r="N61" s="58" t="s">
        <v>1476</v>
      </c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 ht="14.25" customHeight="1">
      <c r="A62" s="59" t="s">
        <v>3583</v>
      </c>
      <c r="B62" s="58" t="s">
        <v>1769</v>
      </c>
      <c r="C62" s="58" t="s">
        <v>3</v>
      </c>
      <c r="D62" s="58" t="s">
        <v>155</v>
      </c>
      <c r="E62" s="58" t="s">
        <v>155</v>
      </c>
      <c r="F62" s="58">
        <v>1</v>
      </c>
      <c r="G62" s="58">
        <v>400</v>
      </c>
      <c r="H62" s="58">
        <v>35</v>
      </c>
      <c r="I62" s="58">
        <v>30</v>
      </c>
      <c r="J62" s="58">
        <v>1.25</v>
      </c>
      <c r="K62" s="58">
        <v>1</v>
      </c>
      <c r="L62" s="58">
        <v>1</v>
      </c>
      <c r="M62" s="58">
        <v>400</v>
      </c>
      <c r="N62" s="58" t="s">
        <v>1476</v>
      </c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 ht="14.25" customHeight="1">
      <c r="A63" s="59" t="s">
        <v>3584</v>
      </c>
      <c r="B63" s="58" t="s">
        <v>1769</v>
      </c>
      <c r="C63" s="58" t="s">
        <v>3</v>
      </c>
      <c r="D63" s="58" t="s">
        <v>155</v>
      </c>
      <c r="E63" s="58" t="s">
        <v>155</v>
      </c>
      <c r="F63" s="58">
        <v>1</v>
      </c>
      <c r="G63" s="58">
        <v>600</v>
      </c>
      <c r="H63" s="58">
        <v>35</v>
      </c>
      <c r="I63" s="58">
        <v>30</v>
      </c>
      <c r="J63" s="58">
        <v>1.7</v>
      </c>
      <c r="K63" s="58">
        <v>1</v>
      </c>
      <c r="L63" s="58">
        <v>1</v>
      </c>
      <c r="M63" s="58">
        <v>600</v>
      </c>
      <c r="N63" s="58" t="s">
        <v>1476</v>
      </c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 ht="14.25" customHeight="1">
      <c r="A64" s="59" t="s">
        <v>3585</v>
      </c>
      <c r="B64" s="58" t="s">
        <v>1775</v>
      </c>
      <c r="C64" s="58" t="s">
        <v>3</v>
      </c>
      <c r="D64" s="58" t="s">
        <v>155</v>
      </c>
      <c r="E64" s="58" t="s">
        <v>155</v>
      </c>
      <c r="F64" s="58">
        <v>1</v>
      </c>
      <c r="G64" s="58">
        <v>100</v>
      </c>
      <c r="H64" s="58">
        <v>35</v>
      </c>
      <c r="I64" s="58">
        <v>30</v>
      </c>
      <c r="J64" s="58">
        <v>0.95</v>
      </c>
      <c r="K64" s="58">
        <v>1</v>
      </c>
      <c r="L64" s="58">
        <v>1</v>
      </c>
      <c r="M64" s="58">
        <v>100</v>
      </c>
      <c r="N64" s="58" t="s">
        <v>1476</v>
      </c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spans="1:26" ht="14.25" customHeight="1">
      <c r="A65" s="59" t="s">
        <v>3586</v>
      </c>
      <c r="B65" s="58" t="s">
        <v>1775</v>
      </c>
      <c r="C65" s="58" t="s">
        <v>3</v>
      </c>
      <c r="D65" s="58" t="s">
        <v>155</v>
      </c>
      <c r="E65" s="58" t="s">
        <v>155</v>
      </c>
      <c r="F65" s="58">
        <v>1</v>
      </c>
      <c r="G65" s="58">
        <v>200</v>
      </c>
      <c r="H65" s="58">
        <v>35</v>
      </c>
      <c r="I65" s="58">
        <v>30</v>
      </c>
      <c r="J65" s="58">
        <v>0.95</v>
      </c>
      <c r="K65" s="58">
        <v>1</v>
      </c>
      <c r="L65" s="58">
        <v>1</v>
      </c>
      <c r="M65" s="58">
        <v>200</v>
      </c>
      <c r="N65" s="58" t="s">
        <v>1476</v>
      </c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spans="1:26" ht="14.25" customHeight="1">
      <c r="A66" s="59" t="s">
        <v>3587</v>
      </c>
      <c r="B66" s="58" t="s">
        <v>1775</v>
      </c>
      <c r="C66" s="58" t="s">
        <v>3</v>
      </c>
      <c r="D66" s="58" t="s">
        <v>155</v>
      </c>
      <c r="E66" s="58" t="s">
        <v>155</v>
      </c>
      <c r="F66" s="58">
        <v>1</v>
      </c>
      <c r="G66" s="58">
        <v>400</v>
      </c>
      <c r="H66" s="58">
        <v>35</v>
      </c>
      <c r="I66" s="58">
        <v>30</v>
      </c>
      <c r="J66" s="58">
        <v>1.25</v>
      </c>
      <c r="K66" s="58">
        <v>1</v>
      </c>
      <c r="L66" s="58">
        <v>1</v>
      </c>
      <c r="M66" s="58">
        <v>400</v>
      </c>
      <c r="N66" s="58" t="s">
        <v>1476</v>
      </c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 ht="14.25" customHeight="1">
      <c r="A67" s="59" t="s">
        <v>3588</v>
      </c>
      <c r="B67" s="58" t="s">
        <v>1775</v>
      </c>
      <c r="C67" s="58" t="s">
        <v>3</v>
      </c>
      <c r="D67" s="58" t="s">
        <v>155</v>
      </c>
      <c r="E67" s="58" t="s">
        <v>155</v>
      </c>
      <c r="F67" s="58">
        <v>1</v>
      </c>
      <c r="G67" s="58">
        <v>600</v>
      </c>
      <c r="H67" s="58">
        <v>35</v>
      </c>
      <c r="I67" s="58">
        <v>30</v>
      </c>
      <c r="J67" s="58">
        <v>1.7</v>
      </c>
      <c r="K67" s="58">
        <v>1</v>
      </c>
      <c r="L67" s="58">
        <v>1</v>
      </c>
      <c r="M67" s="58">
        <v>600</v>
      </c>
      <c r="N67" s="58" t="s">
        <v>1476</v>
      </c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 ht="14.25" customHeight="1">
      <c r="A68" s="59" t="s">
        <v>3589</v>
      </c>
      <c r="B68" s="58" t="s">
        <v>1830</v>
      </c>
      <c r="C68" s="58" t="s">
        <v>3</v>
      </c>
      <c r="D68" s="58" t="s">
        <v>155</v>
      </c>
      <c r="E68" s="58" t="s">
        <v>155</v>
      </c>
      <c r="F68" s="58">
        <v>1</v>
      </c>
      <c r="G68" s="58">
        <v>600</v>
      </c>
      <c r="H68" s="58">
        <v>50</v>
      </c>
      <c r="I68" s="58">
        <v>30</v>
      </c>
      <c r="J68" s="58">
        <v>1.25</v>
      </c>
      <c r="K68" s="58">
        <v>1</v>
      </c>
      <c r="L68" s="58">
        <v>5</v>
      </c>
      <c r="M68" s="58">
        <v>600</v>
      </c>
      <c r="N68" s="58" t="s">
        <v>1476</v>
      </c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 ht="14.25" customHeight="1">
      <c r="A69" s="59" t="s">
        <v>3590</v>
      </c>
      <c r="B69" s="58" t="s">
        <v>1777</v>
      </c>
      <c r="C69" s="58" t="s">
        <v>3</v>
      </c>
      <c r="D69" s="58" t="s">
        <v>155</v>
      </c>
      <c r="E69" s="58" t="s">
        <v>155</v>
      </c>
      <c r="F69" s="58">
        <v>1</v>
      </c>
      <c r="G69" s="58">
        <v>600</v>
      </c>
      <c r="H69" s="58">
        <v>50</v>
      </c>
      <c r="I69" s="58">
        <v>30</v>
      </c>
      <c r="J69" s="58">
        <v>1.25</v>
      </c>
      <c r="K69" s="58">
        <v>1</v>
      </c>
      <c r="L69" s="58">
        <v>5</v>
      </c>
      <c r="M69" s="58">
        <v>600</v>
      </c>
      <c r="N69" s="58" t="s">
        <v>1476</v>
      </c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 ht="14.25" customHeight="1">
      <c r="A70" s="59" t="s">
        <v>3591</v>
      </c>
      <c r="B70" s="58" t="s">
        <v>1750</v>
      </c>
      <c r="C70" s="58" t="s">
        <v>3</v>
      </c>
      <c r="D70" s="58" t="s">
        <v>155</v>
      </c>
      <c r="E70" s="58" t="s">
        <v>155</v>
      </c>
      <c r="F70" s="58">
        <v>1</v>
      </c>
      <c r="G70" s="58">
        <v>600</v>
      </c>
      <c r="H70" s="58">
        <v>50</v>
      </c>
      <c r="I70" s="58">
        <v>30</v>
      </c>
      <c r="J70" s="58">
        <v>1.25</v>
      </c>
      <c r="K70" s="58">
        <v>1</v>
      </c>
      <c r="L70" s="58">
        <v>5</v>
      </c>
      <c r="M70" s="58">
        <v>600</v>
      </c>
      <c r="N70" s="58" t="s">
        <v>1476</v>
      </c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 ht="14.25" customHeight="1">
      <c r="A71" s="59" t="s">
        <v>3592</v>
      </c>
      <c r="B71" s="58" t="s">
        <v>1769</v>
      </c>
      <c r="C71" s="58" t="s">
        <v>3</v>
      </c>
      <c r="D71" s="58" t="s">
        <v>155</v>
      </c>
      <c r="E71" s="58" t="s">
        <v>155</v>
      </c>
      <c r="F71" s="58">
        <v>2</v>
      </c>
      <c r="G71" s="58">
        <v>50</v>
      </c>
      <c r="H71" s="58">
        <v>25</v>
      </c>
      <c r="I71" s="58">
        <v>50</v>
      </c>
      <c r="J71" s="58">
        <v>0.95</v>
      </c>
      <c r="K71" s="58">
        <v>2</v>
      </c>
      <c r="L71" s="58">
        <v>1</v>
      </c>
      <c r="M71" s="58">
        <v>50</v>
      </c>
      <c r="N71" s="58" t="s">
        <v>1476</v>
      </c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 ht="14.25" customHeight="1">
      <c r="A72" s="59" t="s">
        <v>3593</v>
      </c>
      <c r="B72" s="58" t="s">
        <v>1769</v>
      </c>
      <c r="C72" s="58" t="s">
        <v>3</v>
      </c>
      <c r="D72" s="58" t="s">
        <v>155</v>
      </c>
      <c r="E72" s="58" t="s">
        <v>155</v>
      </c>
      <c r="F72" s="58">
        <v>2</v>
      </c>
      <c r="G72" s="58">
        <v>100</v>
      </c>
      <c r="H72" s="58">
        <v>25</v>
      </c>
      <c r="I72" s="58">
        <v>50</v>
      </c>
      <c r="J72" s="58">
        <v>0.95</v>
      </c>
      <c r="K72" s="58">
        <v>2</v>
      </c>
      <c r="L72" s="58">
        <v>1</v>
      </c>
      <c r="M72" s="58">
        <v>100</v>
      </c>
      <c r="N72" s="58" t="s">
        <v>1476</v>
      </c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 ht="14.25" customHeight="1">
      <c r="A73" s="59" t="s">
        <v>3594</v>
      </c>
      <c r="B73" s="58" t="s">
        <v>1769</v>
      </c>
      <c r="C73" s="58" t="s">
        <v>3</v>
      </c>
      <c r="D73" s="58" t="s">
        <v>155</v>
      </c>
      <c r="E73" s="58" t="s">
        <v>155</v>
      </c>
      <c r="F73" s="58">
        <v>2</v>
      </c>
      <c r="G73" s="58">
        <v>150</v>
      </c>
      <c r="H73" s="58">
        <v>25</v>
      </c>
      <c r="I73" s="58">
        <v>50</v>
      </c>
      <c r="J73" s="58">
        <v>0.95</v>
      </c>
      <c r="K73" s="58">
        <v>2</v>
      </c>
      <c r="L73" s="58">
        <v>1</v>
      </c>
      <c r="M73" s="58">
        <v>150</v>
      </c>
      <c r="N73" s="58" t="s">
        <v>1476</v>
      </c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 ht="14.25" customHeight="1">
      <c r="A74" s="59" t="s">
        <v>3595</v>
      </c>
      <c r="B74" s="58" t="s">
        <v>1769</v>
      </c>
      <c r="C74" s="58" t="s">
        <v>3</v>
      </c>
      <c r="D74" s="58" t="s">
        <v>155</v>
      </c>
      <c r="E74" s="58" t="s">
        <v>155</v>
      </c>
      <c r="F74" s="58">
        <v>2</v>
      </c>
      <c r="G74" s="58">
        <v>200</v>
      </c>
      <c r="H74" s="58">
        <v>25</v>
      </c>
      <c r="I74" s="58">
        <v>50</v>
      </c>
      <c r="J74" s="58">
        <v>0.95</v>
      </c>
      <c r="K74" s="58">
        <v>2</v>
      </c>
      <c r="L74" s="58">
        <v>1</v>
      </c>
      <c r="M74" s="58">
        <v>200</v>
      </c>
      <c r="N74" s="58" t="s">
        <v>1476</v>
      </c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 ht="14.25" customHeight="1">
      <c r="A75" s="59" t="s">
        <v>3596</v>
      </c>
      <c r="B75" s="58" t="s">
        <v>1769</v>
      </c>
      <c r="C75" s="58" t="s">
        <v>3</v>
      </c>
      <c r="D75" s="58" t="s">
        <v>155</v>
      </c>
      <c r="E75" s="58" t="s">
        <v>155</v>
      </c>
      <c r="F75" s="58">
        <v>2</v>
      </c>
      <c r="G75" s="58">
        <v>300</v>
      </c>
      <c r="H75" s="58">
        <v>25</v>
      </c>
      <c r="I75" s="58">
        <v>50</v>
      </c>
      <c r="J75" s="58">
        <v>1.25</v>
      </c>
      <c r="K75" s="58">
        <v>2</v>
      </c>
      <c r="L75" s="58">
        <v>1</v>
      </c>
      <c r="M75" s="58">
        <v>300</v>
      </c>
      <c r="N75" s="58" t="s">
        <v>1476</v>
      </c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 ht="14.25" customHeight="1">
      <c r="A76" s="59" t="s">
        <v>3597</v>
      </c>
      <c r="B76" s="58" t="s">
        <v>1769</v>
      </c>
      <c r="C76" s="58" t="s">
        <v>3</v>
      </c>
      <c r="D76" s="58" t="s">
        <v>155</v>
      </c>
      <c r="E76" s="58" t="s">
        <v>155</v>
      </c>
      <c r="F76" s="58">
        <v>2</v>
      </c>
      <c r="G76" s="58">
        <v>400</v>
      </c>
      <c r="H76" s="58">
        <v>25</v>
      </c>
      <c r="I76" s="58">
        <v>50</v>
      </c>
      <c r="J76" s="58">
        <v>1.25</v>
      </c>
      <c r="K76" s="58">
        <v>2</v>
      </c>
      <c r="L76" s="58">
        <v>1</v>
      </c>
      <c r="M76" s="58">
        <v>400</v>
      </c>
      <c r="N76" s="58" t="s">
        <v>1476</v>
      </c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 ht="14.25" customHeight="1">
      <c r="A77" s="59" t="s">
        <v>3598</v>
      </c>
      <c r="B77" s="58" t="s">
        <v>1769</v>
      </c>
      <c r="C77" s="58" t="s">
        <v>3</v>
      </c>
      <c r="D77" s="58" t="s">
        <v>155</v>
      </c>
      <c r="E77" s="58" t="s">
        <v>155</v>
      </c>
      <c r="F77" s="58">
        <v>2</v>
      </c>
      <c r="G77" s="58">
        <v>600</v>
      </c>
      <c r="H77" s="58">
        <v>25</v>
      </c>
      <c r="I77" s="58">
        <v>50</v>
      </c>
      <c r="J77" s="58">
        <v>1.7</v>
      </c>
      <c r="K77" s="58">
        <v>2</v>
      </c>
      <c r="L77" s="58">
        <v>1</v>
      </c>
      <c r="M77" s="58">
        <v>600</v>
      </c>
      <c r="N77" s="58" t="s">
        <v>1476</v>
      </c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 ht="14.25" customHeight="1">
      <c r="A78" s="59" t="s">
        <v>3599</v>
      </c>
      <c r="B78" s="58" t="s">
        <v>2059</v>
      </c>
      <c r="C78" s="58" t="s">
        <v>3</v>
      </c>
      <c r="D78" s="58" t="s">
        <v>155</v>
      </c>
      <c r="E78" s="58" t="s">
        <v>155</v>
      </c>
      <c r="F78" s="58">
        <v>2</v>
      </c>
      <c r="G78" s="58">
        <v>50</v>
      </c>
      <c r="H78" s="58">
        <v>35</v>
      </c>
      <c r="I78" s="58">
        <v>50</v>
      </c>
      <c r="J78" s="58">
        <v>0.95</v>
      </c>
      <c r="K78" s="58">
        <v>2</v>
      </c>
      <c r="L78" s="58">
        <v>1</v>
      </c>
      <c r="M78" s="58">
        <v>50</v>
      </c>
      <c r="N78" s="58" t="s">
        <v>1476</v>
      </c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spans="1:26" ht="14.25" customHeight="1">
      <c r="A79" s="59" t="s">
        <v>3600</v>
      </c>
      <c r="B79" s="58" t="s">
        <v>2059</v>
      </c>
      <c r="C79" s="58" t="s">
        <v>3</v>
      </c>
      <c r="D79" s="58" t="s">
        <v>155</v>
      </c>
      <c r="E79" s="58" t="s">
        <v>155</v>
      </c>
      <c r="F79" s="58">
        <v>2</v>
      </c>
      <c r="G79" s="58">
        <v>100</v>
      </c>
      <c r="H79" s="58">
        <v>35</v>
      </c>
      <c r="I79" s="58">
        <v>50</v>
      </c>
      <c r="J79" s="58">
        <v>0.95</v>
      </c>
      <c r="K79" s="58">
        <v>2</v>
      </c>
      <c r="L79" s="58">
        <v>1</v>
      </c>
      <c r="M79" s="58">
        <v>100</v>
      </c>
      <c r="N79" s="58" t="s">
        <v>1476</v>
      </c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spans="1:26" ht="14.25" customHeight="1">
      <c r="A80" s="59" t="s">
        <v>3601</v>
      </c>
      <c r="B80" s="58" t="s">
        <v>2059</v>
      </c>
      <c r="C80" s="58" t="s">
        <v>3</v>
      </c>
      <c r="D80" s="58" t="s">
        <v>155</v>
      </c>
      <c r="E80" s="58" t="s">
        <v>155</v>
      </c>
      <c r="F80" s="58">
        <v>2</v>
      </c>
      <c r="G80" s="58">
        <v>150</v>
      </c>
      <c r="H80" s="58">
        <v>35</v>
      </c>
      <c r="I80" s="58">
        <v>50</v>
      </c>
      <c r="J80" s="58">
        <v>0.95</v>
      </c>
      <c r="K80" s="58">
        <v>2</v>
      </c>
      <c r="L80" s="58">
        <v>1</v>
      </c>
      <c r="M80" s="58">
        <v>150</v>
      </c>
      <c r="N80" s="58" t="s">
        <v>1476</v>
      </c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spans="1:26" ht="14.25" customHeight="1">
      <c r="A81" s="59" t="s">
        <v>3602</v>
      </c>
      <c r="B81" s="58" t="s">
        <v>2059</v>
      </c>
      <c r="C81" s="58" t="s">
        <v>3</v>
      </c>
      <c r="D81" s="58" t="s">
        <v>155</v>
      </c>
      <c r="E81" s="58" t="s">
        <v>155</v>
      </c>
      <c r="F81" s="58">
        <v>2</v>
      </c>
      <c r="G81" s="58">
        <v>200</v>
      </c>
      <c r="H81" s="58">
        <v>35</v>
      </c>
      <c r="I81" s="58">
        <v>50</v>
      </c>
      <c r="J81" s="58">
        <v>0.95</v>
      </c>
      <c r="K81" s="58">
        <v>2</v>
      </c>
      <c r="L81" s="58">
        <v>1</v>
      </c>
      <c r="M81" s="58">
        <v>200</v>
      </c>
      <c r="N81" s="58" t="s">
        <v>1476</v>
      </c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spans="1:26" ht="14.25" customHeight="1">
      <c r="A82" s="59" t="s">
        <v>3603</v>
      </c>
      <c r="B82" s="58" t="s">
        <v>2059</v>
      </c>
      <c r="C82" s="58" t="s">
        <v>3</v>
      </c>
      <c r="D82" s="58" t="s">
        <v>155</v>
      </c>
      <c r="E82" s="58" t="s">
        <v>155</v>
      </c>
      <c r="F82" s="58">
        <v>2</v>
      </c>
      <c r="G82" s="58">
        <v>300</v>
      </c>
      <c r="H82" s="58">
        <v>35</v>
      </c>
      <c r="I82" s="58">
        <v>50</v>
      </c>
      <c r="J82" s="58">
        <v>1.25</v>
      </c>
      <c r="K82" s="58">
        <v>2</v>
      </c>
      <c r="L82" s="58">
        <v>1</v>
      </c>
      <c r="M82" s="58">
        <v>300</v>
      </c>
      <c r="N82" s="58" t="s">
        <v>1476</v>
      </c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spans="1:26" ht="14.25" customHeight="1">
      <c r="A83" s="59" t="s">
        <v>3604</v>
      </c>
      <c r="B83" s="58" t="s">
        <v>2059</v>
      </c>
      <c r="C83" s="58" t="s">
        <v>3</v>
      </c>
      <c r="D83" s="58" t="s">
        <v>155</v>
      </c>
      <c r="E83" s="58" t="s">
        <v>155</v>
      </c>
      <c r="F83" s="58">
        <v>2</v>
      </c>
      <c r="G83" s="58">
        <v>400</v>
      </c>
      <c r="H83" s="58">
        <v>35</v>
      </c>
      <c r="I83" s="58">
        <v>50</v>
      </c>
      <c r="J83" s="58">
        <v>1.25</v>
      </c>
      <c r="K83" s="58">
        <v>2</v>
      </c>
      <c r="L83" s="58">
        <v>1</v>
      </c>
      <c r="M83" s="58">
        <v>400</v>
      </c>
      <c r="N83" s="58" t="s">
        <v>1476</v>
      </c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</row>
    <row r="84" spans="1:26" ht="14.25" customHeight="1">
      <c r="A84" s="59" t="s">
        <v>3605</v>
      </c>
      <c r="B84" s="58" t="s">
        <v>2059</v>
      </c>
      <c r="C84" s="58" t="s">
        <v>3</v>
      </c>
      <c r="D84" s="58" t="s">
        <v>155</v>
      </c>
      <c r="E84" s="58" t="s">
        <v>155</v>
      </c>
      <c r="F84" s="58">
        <v>2</v>
      </c>
      <c r="G84" s="58">
        <v>600</v>
      </c>
      <c r="H84" s="58">
        <v>35</v>
      </c>
      <c r="I84" s="58">
        <v>50</v>
      </c>
      <c r="J84" s="58">
        <v>1.7</v>
      </c>
      <c r="K84" s="58">
        <v>2</v>
      </c>
      <c r="L84" s="58">
        <v>1</v>
      </c>
      <c r="M84" s="58">
        <v>600</v>
      </c>
      <c r="N84" s="58" t="s">
        <v>1476</v>
      </c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spans="1:26" ht="14.25" customHeight="1">
      <c r="A85" s="59" t="s">
        <v>3606</v>
      </c>
      <c r="B85" s="58" t="s">
        <v>1777</v>
      </c>
      <c r="C85" s="58" t="s">
        <v>3</v>
      </c>
      <c r="D85" s="58" t="s">
        <v>155</v>
      </c>
      <c r="E85" s="58" t="s">
        <v>155</v>
      </c>
      <c r="F85" s="58">
        <v>2</v>
      </c>
      <c r="G85" s="58">
        <v>50</v>
      </c>
      <c r="H85" s="58">
        <v>35</v>
      </c>
      <c r="I85" s="58">
        <v>50</v>
      </c>
      <c r="J85" s="58">
        <v>0.95</v>
      </c>
      <c r="K85" s="58">
        <v>2</v>
      </c>
      <c r="L85" s="58">
        <v>1</v>
      </c>
      <c r="M85" s="58">
        <v>50</v>
      </c>
      <c r="N85" s="58" t="s">
        <v>1476</v>
      </c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</row>
    <row r="86" spans="1:26" ht="14.25" customHeight="1">
      <c r="A86" s="59" t="s">
        <v>3607</v>
      </c>
      <c r="B86" s="58" t="s">
        <v>1777</v>
      </c>
      <c r="C86" s="58" t="s">
        <v>3</v>
      </c>
      <c r="D86" s="58" t="s">
        <v>155</v>
      </c>
      <c r="E86" s="58" t="s">
        <v>155</v>
      </c>
      <c r="F86" s="58">
        <v>2</v>
      </c>
      <c r="G86" s="58">
        <v>100</v>
      </c>
      <c r="H86" s="58">
        <v>35</v>
      </c>
      <c r="I86" s="58">
        <v>50</v>
      </c>
      <c r="J86" s="58">
        <v>0.95</v>
      </c>
      <c r="K86" s="58">
        <v>2</v>
      </c>
      <c r="L86" s="58">
        <v>1</v>
      </c>
      <c r="M86" s="58">
        <v>100</v>
      </c>
      <c r="N86" s="58" t="s">
        <v>1476</v>
      </c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</row>
    <row r="87" spans="1:26" ht="14.25" customHeight="1">
      <c r="A87" s="59" t="s">
        <v>3608</v>
      </c>
      <c r="B87" s="58" t="s">
        <v>1777</v>
      </c>
      <c r="C87" s="58" t="s">
        <v>3</v>
      </c>
      <c r="D87" s="58" t="s">
        <v>155</v>
      </c>
      <c r="E87" s="58" t="s">
        <v>155</v>
      </c>
      <c r="F87" s="58">
        <v>2</v>
      </c>
      <c r="G87" s="58">
        <v>150</v>
      </c>
      <c r="H87" s="58">
        <v>35</v>
      </c>
      <c r="I87" s="58">
        <v>50</v>
      </c>
      <c r="J87" s="58">
        <v>0.95</v>
      </c>
      <c r="K87" s="58">
        <v>2</v>
      </c>
      <c r="L87" s="58">
        <v>1</v>
      </c>
      <c r="M87" s="58">
        <v>150</v>
      </c>
      <c r="N87" s="58" t="s">
        <v>1476</v>
      </c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</row>
    <row r="88" spans="1:26" ht="14.25" customHeight="1">
      <c r="A88" s="59" t="s">
        <v>3609</v>
      </c>
      <c r="B88" s="58" t="s">
        <v>1777</v>
      </c>
      <c r="C88" s="58" t="s">
        <v>3</v>
      </c>
      <c r="D88" s="58" t="s">
        <v>155</v>
      </c>
      <c r="E88" s="58" t="s">
        <v>155</v>
      </c>
      <c r="F88" s="58">
        <v>2</v>
      </c>
      <c r="G88" s="58">
        <v>200</v>
      </c>
      <c r="H88" s="58">
        <v>35</v>
      </c>
      <c r="I88" s="58">
        <v>50</v>
      </c>
      <c r="J88" s="58">
        <v>0.95</v>
      </c>
      <c r="K88" s="58">
        <v>2</v>
      </c>
      <c r="L88" s="58">
        <v>1</v>
      </c>
      <c r="M88" s="58">
        <v>200</v>
      </c>
      <c r="N88" s="58" t="s">
        <v>1476</v>
      </c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spans="1:26" ht="14.25" customHeight="1">
      <c r="A89" s="59" t="s">
        <v>3610</v>
      </c>
      <c r="B89" s="58" t="s">
        <v>1777</v>
      </c>
      <c r="C89" s="58" t="s">
        <v>3</v>
      </c>
      <c r="D89" s="58" t="s">
        <v>155</v>
      </c>
      <c r="E89" s="58" t="s">
        <v>155</v>
      </c>
      <c r="F89" s="58">
        <v>2</v>
      </c>
      <c r="G89" s="58">
        <v>300</v>
      </c>
      <c r="H89" s="58">
        <v>35</v>
      </c>
      <c r="I89" s="58">
        <v>50</v>
      </c>
      <c r="J89" s="58">
        <v>1.25</v>
      </c>
      <c r="K89" s="58">
        <v>2</v>
      </c>
      <c r="L89" s="58">
        <v>1</v>
      </c>
      <c r="M89" s="58">
        <v>300</v>
      </c>
      <c r="N89" s="58" t="s">
        <v>1476</v>
      </c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</row>
    <row r="90" spans="1:26" ht="14.25" customHeight="1">
      <c r="A90" s="59" t="s">
        <v>3611</v>
      </c>
      <c r="B90" s="58" t="s">
        <v>1777</v>
      </c>
      <c r="C90" s="58" t="s">
        <v>3</v>
      </c>
      <c r="D90" s="58" t="s">
        <v>155</v>
      </c>
      <c r="E90" s="58" t="s">
        <v>155</v>
      </c>
      <c r="F90" s="58">
        <v>2</v>
      </c>
      <c r="G90" s="58">
        <v>400</v>
      </c>
      <c r="H90" s="58">
        <v>35</v>
      </c>
      <c r="I90" s="58">
        <v>50</v>
      </c>
      <c r="J90" s="58">
        <v>1.25</v>
      </c>
      <c r="K90" s="58">
        <v>2</v>
      </c>
      <c r="L90" s="58">
        <v>1</v>
      </c>
      <c r="M90" s="58">
        <v>400</v>
      </c>
      <c r="N90" s="58" t="s">
        <v>1476</v>
      </c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</row>
    <row r="91" spans="1:26" ht="14.25" customHeight="1">
      <c r="A91" s="59" t="s">
        <v>3612</v>
      </c>
      <c r="B91" s="58" t="s">
        <v>1777</v>
      </c>
      <c r="C91" s="58" t="s">
        <v>3</v>
      </c>
      <c r="D91" s="58" t="s">
        <v>155</v>
      </c>
      <c r="E91" s="58" t="s">
        <v>155</v>
      </c>
      <c r="F91" s="58">
        <v>2</v>
      </c>
      <c r="G91" s="58">
        <v>600</v>
      </c>
      <c r="H91" s="58">
        <v>35</v>
      </c>
      <c r="I91" s="58">
        <v>50</v>
      </c>
      <c r="J91" s="58">
        <v>1.7</v>
      </c>
      <c r="K91" s="58">
        <v>2</v>
      </c>
      <c r="L91" s="58">
        <v>1</v>
      </c>
      <c r="M91" s="58">
        <v>600</v>
      </c>
      <c r="N91" s="58" t="s">
        <v>1476</v>
      </c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1:26" ht="14.25" customHeight="1">
      <c r="A92" s="59" t="s">
        <v>3613</v>
      </c>
      <c r="B92" s="58" t="s">
        <v>1750</v>
      </c>
      <c r="C92" s="58" t="s">
        <v>3</v>
      </c>
      <c r="D92" s="58" t="s">
        <v>155</v>
      </c>
      <c r="E92" s="58" t="s">
        <v>155</v>
      </c>
      <c r="F92" s="58">
        <v>2</v>
      </c>
      <c r="G92" s="58">
        <v>50</v>
      </c>
      <c r="H92" s="58">
        <v>35</v>
      </c>
      <c r="I92" s="58">
        <v>50</v>
      </c>
      <c r="J92" s="58">
        <v>0.95</v>
      </c>
      <c r="K92" s="58">
        <v>2</v>
      </c>
      <c r="L92" s="58">
        <v>1</v>
      </c>
      <c r="M92" s="58">
        <v>50</v>
      </c>
      <c r="N92" s="58" t="s">
        <v>1476</v>
      </c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</row>
    <row r="93" spans="1:26" ht="14.25" customHeight="1">
      <c r="A93" s="59" t="s">
        <v>3614</v>
      </c>
      <c r="B93" s="58" t="s">
        <v>1750</v>
      </c>
      <c r="C93" s="58" t="s">
        <v>3</v>
      </c>
      <c r="D93" s="58" t="s">
        <v>155</v>
      </c>
      <c r="E93" s="58" t="s">
        <v>155</v>
      </c>
      <c r="F93" s="58">
        <v>2</v>
      </c>
      <c r="G93" s="58">
        <v>100</v>
      </c>
      <c r="H93" s="58">
        <v>35</v>
      </c>
      <c r="I93" s="58">
        <v>50</v>
      </c>
      <c r="J93" s="58">
        <v>0.95</v>
      </c>
      <c r="K93" s="58">
        <v>2</v>
      </c>
      <c r="L93" s="58">
        <v>1</v>
      </c>
      <c r="M93" s="58">
        <v>100</v>
      </c>
      <c r="N93" s="58" t="s">
        <v>1476</v>
      </c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</row>
    <row r="94" spans="1:26" ht="14.25" customHeight="1">
      <c r="A94" s="59" t="s">
        <v>3615</v>
      </c>
      <c r="B94" s="58" t="s">
        <v>1750</v>
      </c>
      <c r="C94" s="58" t="s">
        <v>3</v>
      </c>
      <c r="D94" s="58" t="s">
        <v>155</v>
      </c>
      <c r="E94" s="58" t="s">
        <v>155</v>
      </c>
      <c r="F94" s="58">
        <v>2</v>
      </c>
      <c r="G94" s="58">
        <v>150</v>
      </c>
      <c r="H94" s="58">
        <v>35</v>
      </c>
      <c r="I94" s="58">
        <v>50</v>
      </c>
      <c r="J94" s="58">
        <v>0.95</v>
      </c>
      <c r="K94" s="58">
        <v>2</v>
      </c>
      <c r="L94" s="58">
        <v>1</v>
      </c>
      <c r="M94" s="58">
        <v>150</v>
      </c>
      <c r="N94" s="58" t="s">
        <v>1476</v>
      </c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</row>
    <row r="95" spans="1:26" ht="14.25" customHeight="1">
      <c r="A95" s="59" t="s">
        <v>3616</v>
      </c>
      <c r="B95" s="58" t="s">
        <v>1750</v>
      </c>
      <c r="C95" s="58" t="s">
        <v>3</v>
      </c>
      <c r="D95" s="58" t="s">
        <v>155</v>
      </c>
      <c r="E95" s="58" t="s">
        <v>155</v>
      </c>
      <c r="F95" s="58">
        <v>2</v>
      </c>
      <c r="G95" s="58">
        <v>200</v>
      </c>
      <c r="H95" s="58">
        <v>35</v>
      </c>
      <c r="I95" s="58">
        <v>50</v>
      </c>
      <c r="J95" s="58">
        <v>0.95</v>
      </c>
      <c r="K95" s="58">
        <v>2</v>
      </c>
      <c r="L95" s="58">
        <v>1</v>
      </c>
      <c r="M95" s="58">
        <v>200</v>
      </c>
      <c r="N95" s="58" t="s">
        <v>1476</v>
      </c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</row>
    <row r="96" spans="1:26" ht="14.25" customHeight="1">
      <c r="A96" s="59" t="s">
        <v>3617</v>
      </c>
      <c r="B96" s="58" t="s">
        <v>1750</v>
      </c>
      <c r="C96" s="58" t="s">
        <v>3</v>
      </c>
      <c r="D96" s="58" t="s">
        <v>155</v>
      </c>
      <c r="E96" s="58" t="s">
        <v>155</v>
      </c>
      <c r="F96" s="58">
        <v>2</v>
      </c>
      <c r="G96" s="58">
        <v>300</v>
      </c>
      <c r="H96" s="58">
        <v>35</v>
      </c>
      <c r="I96" s="58">
        <v>50</v>
      </c>
      <c r="J96" s="58">
        <v>1.25</v>
      </c>
      <c r="K96" s="58">
        <v>2</v>
      </c>
      <c r="L96" s="58">
        <v>1</v>
      </c>
      <c r="M96" s="58">
        <v>300</v>
      </c>
      <c r="N96" s="58" t="s">
        <v>1476</v>
      </c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</row>
    <row r="97" spans="1:26" ht="14.25" customHeight="1">
      <c r="A97" s="59" t="s">
        <v>3618</v>
      </c>
      <c r="B97" s="58" t="s">
        <v>1750</v>
      </c>
      <c r="C97" s="58" t="s">
        <v>3</v>
      </c>
      <c r="D97" s="58" t="s">
        <v>155</v>
      </c>
      <c r="E97" s="58" t="s">
        <v>155</v>
      </c>
      <c r="F97" s="58">
        <v>2</v>
      </c>
      <c r="G97" s="58">
        <v>400</v>
      </c>
      <c r="H97" s="58">
        <v>35</v>
      </c>
      <c r="I97" s="58">
        <v>50</v>
      </c>
      <c r="J97" s="58">
        <v>1.25</v>
      </c>
      <c r="K97" s="58">
        <v>2</v>
      </c>
      <c r="L97" s="58">
        <v>1</v>
      </c>
      <c r="M97" s="58">
        <v>400</v>
      </c>
      <c r="N97" s="58" t="s">
        <v>1476</v>
      </c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</row>
    <row r="98" spans="1:26" ht="14.25" customHeight="1">
      <c r="A98" s="59" t="s">
        <v>3619</v>
      </c>
      <c r="B98" s="58" t="s">
        <v>1750</v>
      </c>
      <c r="C98" s="58" t="s">
        <v>3</v>
      </c>
      <c r="D98" s="58" t="s">
        <v>155</v>
      </c>
      <c r="E98" s="58" t="s">
        <v>155</v>
      </c>
      <c r="F98" s="58">
        <v>2</v>
      </c>
      <c r="G98" s="58">
        <v>600</v>
      </c>
      <c r="H98" s="58">
        <v>35</v>
      </c>
      <c r="I98" s="58">
        <v>50</v>
      </c>
      <c r="J98" s="58">
        <v>1.7</v>
      </c>
      <c r="K98" s="58">
        <v>2</v>
      </c>
      <c r="L98" s="58">
        <v>1</v>
      </c>
      <c r="M98" s="58">
        <v>600</v>
      </c>
      <c r="N98" s="58" t="s">
        <v>1476</v>
      </c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</row>
    <row r="99" spans="1:26" ht="14.25" customHeight="1">
      <c r="A99" s="59" t="s">
        <v>3620</v>
      </c>
      <c r="B99" s="58" t="s">
        <v>1769</v>
      </c>
      <c r="C99" s="58" t="s">
        <v>3</v>
      </c>
      <c r="D99" s="58" t="s">
        <v>155</v>
      </c>
      <c r="E99" s="58" t="s">
        <v>155</v>
      </c>
      <c r="F99" s="58">
        <v>2</v>
      </c>
      <c r="G99" s="58">
        <v>50</v>
      </c>
      <c r="H99" s="58">
        <v>35</v>
      </c>
      <c r="I99" s="58">
        <v>50</v>
      </c>
      <c r="J99" s="58">
        <v>0.95</v>
      </c>
      <c r="K99" s="58">
        <v>2</v>
      </c>
      <c r="L99" s="58">
        <v>1</v>
      </c>
      <c r="M99" s="58">
        <v>50</v>
      </c>
      <c r="N99" s="58" t="s">
        <v>1476</v>
      </c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</row>
    <row r="100" spans="1:26" ht="14.25" customHeight="1">
      <c r="A100" s="59" t="s">
        <v>3621</v>
      </c>
      <c r="B100" s="58" t="s">
        <v>1769</v>
      </c>
      <c r="C100" s="58" t="s">
        <v>3</v>
      </c>
      <c r="D100" s="58" t="s">
        <v>155</v>
      </c>
      <c r="E100" s="58" t="s">
        <v>155</v>
      </c>
      <c r="F100" s="58">
        <v>2</v>
      </c>
      <c r="G100" s="58">
        <v>100</v>
      </c>
      <c r="H100" s="58">
        <v>35</v>
      </c>
      <c r="I100" s="58">
        <v>50</v>
      </c>
      <c r="J100" s="58">
        <v>0.95</v>
      </c>
      <c r="K100" s="58">
        <v>2</v>
      </c>
      <c r="L100" s="58">
        <v>1</v>
      </c>
      <c r="M100" s="58">
        <v>100</v>
      </c>
      <c r="N100" s="58" t="s">
        <v>1476</v>
      </c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</row>
    <row r="101" spans="1:26" ht="14.25" customHeight="1">
      <c r="A101" s="59" t="s">
        <v>3622</v>
      </c>
      <c r="B101" s="58" t="s">
        <v>1769</v>
      </c>
      <c r="C101" s="58" t="s">
        <v>3</v>
      </c>
      <c r="D101" s="58" t="s">
        <v>155</v>
      </c>
      <c r="E101" s="58" t="s">
        <v>155</v>
      </c>
      <c r="F101" s="58">
        <v>2</v>
      </c>
      <c r="G101" s="58">
        <v>150</v>
      </c>
      <c r="H101" s="58">
        <v>35</v>
      </c>
      <c r="I101" s="58">
        <v>50</v>
      </c>
      <c r="J101" s="58">
        <v>0.95</v>
      </c>
      <c r="K101" s="58">
        <v>2</v>
      </c>
      <c r="L101" s="58">
        <v>1</v>
      </c>
      <c r="M101" s="58">
        <v>150</v>
      </c>
      <c r="N101" s="58" t="s">
        <v>1476</v>
      </c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</row>
    <row r="102" spans="1:26" ht="14.25" customHeight="1">
      <c r="A102" s="59" t="s">
        <v>3623</v>
      </c>
      <c r="B102" s="58" t="s">
        <v>1769</v>
      </c>
      <c r="C102" s="58" t="s">
        <v>3</v>
      </c>
      <c r="D102" s="58" t="s">
        <v>155</v>
      </c>
      <c r="E102" s="58" t="s">
        <v>155</v>
      </c>
      <c r="F102" s="58">
        <v>2</v>
      </c>
      <c r="G102" s="58">
        <v>200</v>
      </c>
      <c r="H102" s="58">
        <v>35</v>
      </c>
      <c r="I102" s="58">
        <v>50</v>
      </c>
      <c r="J102" s="58">
        <v>0.95</v>
      </c>
      <c r="K102" s="58">
        <v>2</v>
      </c>
      <c r="L102" s="58">
        <v>1</v>
      </c>
      <c r="M102" s="58">
        <v>200</v>
      </c>
      <c r="N102" s="58" t="s">
        <v>1476</v>
      </c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</row>
    <row r="103" spans="1:26" ht="14.25" customHeight="1">
      <c r="A103" s="59" t="s">
        <v>3624</v>
      </c>
      <c r="B103" s="58" t="s">
        <v>1769</v>
      </c>
      <c r="C103" s="58" t="s">
        <v>3</v>
      </c>
      <c r="D103" s="58" t="s">
        <v>155</v>
      </c>
      <c r="E103" s="58" t="s">
        <v>155</v>
      </c>
      <c r="F103" s="58">
        <v>2</v>
      </c>
      <c r="G103" s="58">
        <v>300</v>
      </c>
      <c r="H103" s="58">
        <v>35</v>
      </c>
      <c r="I103" s="58">
        <v>50</v>
      </c>
      <c r="J103" s="58">
        <v>1.25</v>
      </c>
      <c r="K103" s="58">
        <v>2</v>
      </c>
      <c r="L103" s="58">
        <v>1</v>
      </c>
      <c r="M103" s="58">
        <v>300</v>
      </c>
      <c r="N103" s="58" t="s">
        <v>1476</v>
      </c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</row>
    <row r="104" spans="1:26" ht="14.25" customHeight="1">
      <c r="A104" s="59" t="s">
        <v>3625</v>
      </c>
      <c r="B104" s="58" t="s">
        <v>1769</v>
      </c>
      <c r="C104" s="58" t="s">
        <v>3</v>
      </c>
      <c r="D104" s="58" t="s">
        <v>155</v>
      </c>
      <c r="E104" s="58" t="s">
        <v>155</v>
      </c>
      <c r="F104" s="58">
        <v>2</v>
      </c>
      <c r="G104" s="58">
        <v>400</v>
      </c>
      <c r="H104" s="58">
        <v>35</v>
      </c>
      <c r="I104" s="58">
        <v>50</v>
      </c>
      <c r="J104" s="58">
        <v>1.25</v>
      </c>
      <c r="K104" s="58">
        <v>2</v>
      </c>
      <c r="L104" s="58">
        <v>1</v>
      </c>
      <c r="M104" s="58">
        <v>400</v>
      </c>
      <c r="N104" s="58" t="s">
        <v>1476</v>
      </c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</row>
    <row r="105" spans="1:26" ht="14.25" customHeight="1">
      <c r="A105" s="59" t="s">
        <v>3626</v>
      </c>
      <c r="B105" s="58" t="s">
        <v>1769</v>
      </c>
      <c r="C105" s="58" t="s">
        <v>3</v>
      </c>
      <c r="D105" s="58" t="s">
        <v>155</v>
      </c>
      <c r="E105" s="58" t="s">
        <v>155</v>
      </c>
      <c r="F105" s="58">
        <v>2</v>
      </c>
      <c r="G105" s="58">
        <v>600</v>
      </c>
      <c r="H105" s="58">
        <v>35</v>
      </c>
      <c r="I105" s="58">
        <v>50</v>
      </c>
      <c r="J105" s="58">
        <v>1.7</v>
      </c>
      <c r="K105" s="58">
        <v>2</v>
      </c>
      <c r="L105" s="58">
        <v>1</v>
      </c>
      <c r="M105" s="58">
        <v>600</v>
      </c>
      <c r="N105" s="58" t="s">
        <v>1476</v>
      </c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</row>
    <row r="106" spans="1:26" ht="14.25" customHeight="1">
      <c r="A106" s="59" t="s">
        <v>3627</v>
      </c>
      <c r="B106" s="58" t="s">
        <v>1830</v>
      </c>
      <c r="C106" s="58" t="s">
        <v>3</v>
      </c>
      <c r="D106" s="58" t="s">
        <v>155</v>
      </c>
      <c r="E106" s="58" t="s">
        <v>155</v>
      </c>
      <c r="F106" s="58">
        <v>2</v>
      </c>
      <c r="G106" s="58">
        <v>600</v>
      </c>
      <c r="H106" s="58">
        <v>50</v>
      </c>
      <c r="I106" s="58">
        <v>30</v>
      </c>
      <c r="J106" s="58">
        <v>1.35</v>
      </c>
      <c r="K106" s="58">
        <v>2</v>
      </c>
      <c r="L106" s="58">
        <v>5</v>
      </c>
      <c r="M106" s="58">
        <v>600</v>
      </c>
      <c r="N106" s="58" t="s">
        <v>1476</v>
      </c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</row>
    <row r="107" spans="1:26" ht="14.25" customHeight="1">
      <c r="A107" s="59" t="s">
        <v>3628</v>
      </c>
      <c r="B107" s="58" t="s">
        <v>1777</v>
      </c>
      <c r="C107" s="58" t="s">
        <v>3</v>
      </c>
      <c r="D107" s="58" t="s">
        <v>155</v>
      </c>
      <c r="E107" s="58" t="s">
        <v>155</v>
      </c>
      <c r="F107" s="58">
        <v>2</v>
      </c>
      <c r="G107" s="58">
        <v>600</v>
      </c>
      <c r="H107" s="58">
        <v>50</v>
      </c>
      <c r="I107" s="58">
        <v>30</v>
      </c>
      <c r="J107" s="58">
        <v>1.35</v>
      </c>
      <c r="K107" s="58">
        <v>2</v>
      </c>
      <c r="L107" s="58">
        <v>5</v>
      </c>
      <c r="M107" s="58">
        <v>600</v>
      </c>
      <c r="N107" s="58" t="s">
        <v>1476</v>
      </c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</row>
    <row r="108" spans="1:26" ht="14.25" customHeight="1">
      <c r="A108" s="59" t="s">
        <v>3629</v>
      </c>
      <c r="B108" s="58" t="s">
        <v>1750</v>
      </c>
      <c r="C108" s="58" t="s">
        <v>3</v>
      </c>
      <c r="D108" s="58" t="s">
        <v>155</v>
      </c>
      <c r="E108" s="58" t="s">
        <v>155</v>
      </c>
      <c r="F108" s="58">
        <v>2</v>
      </c>
      <c r="G108" s="58">
        <v>600</v>
      </c>
      <c r="H108" s="58">
        <v>50</v>
      </c>
      <c r="I108" s="58">
        <v>30</v>
      </c>
      <c r="J108" s="58">
        <v>1.35</v>
      </c>
      <c r="K108" s="58">
        <v>2</v>
      </c>
      <c r="L108" s="58">
        <v>5</v>
      </c>
      <c r="M108" s="58">
        <v>600</v>
      </c>
      <c r="N108" s="58" t="s">
        <v>1476</v>
      </c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</row>
    <row r="109" spans="1:26" ht="14.25" customHeight="1">
      <c r="A109" s="59" t="s">
        <v>3630</v>
      </c>
      <c r="B109" s="58" t="s">
        <v>1769</v>
      </c>
      <c r="C109" s="58" t="s">
        <v>3</v>
      </c>
      <c r="D109" s="58" t="s">
        <v>155</v>
      </c>
      <c r="E109" s="58" t="s">
        <v>155</v>
      </c>
      <c r="F109" s="58">
        <v>3</v>
      </c>
      <c r="G109" s="58">
        <v>50</v>
      </c>
      <c r="H109" s="58">
        <v>25</v>
      </c>
      <c r="I109" s="58">
        <v>75</v>
      </c>
      <c r="J109" s="58">
        <v>0.95</v>
      </c>
      <c r="K109" s="58">
        <v>3</v>
      </c>
      <c r="L109" s="58">
        <v>1</v>
      </c>
      <c r="M109" s="58">
        <v>50</v>
      </c>
      <c r="N109" s="58" t="s">
        <v>1476</v>
      </c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</row>
    <row r="110" spans="1:26" ht="14.25" customHeight="1">
      <c r="A110" s="59" t="s">
        <v>3631</v>
      </c>
      <c r="B110" s="58" t="s">
        <v>1769</v>
      </c>
      <c r="C110" s="58" t="s">
        <v>3</v>
      </c>
      <c r="D110" s="58" t="s">
        <v>155</v>
      </c>
      <c r="E110" s="58" t="s">
        <v>155</v>
      </c>
      <c r="F110" s="58">
        <v>3</v>
      </c>
      <c r="G110" s="58">
        <v>100</v>
      </c>
      <c r="H110" s="58">
        <v>25</v>
      </c>
      <c r="I110" s="58">
        <v>75</v>
      </c>
      <c r="J110" s="58">
        <v>0.95</v>
      </c>
      <c r="K110" s="58">
        <v>3</v>
      </c>
      <c r="L110" s="58">
        <v>1</v>
      </c>
      <c r="M110" s="58">
        <v>100</v>
      </c>
      <c r="N110" s="58" t="s">
        <v>1476</v>
      </c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</row>
    <row r="111" spans="1:26" ht="14.25" customHeight="1">
      <c r="A111" s="59" t="s">
        <v>3632</v>
      </c>
      <c r="B111" s="58" t="s">
        <v>1769</v>
      </c>
      <c r="C111" s="58" t="s">
        <v>3</v>
      </c>
      <c r="D111" s="58" t="s">
        <v>155</v>
      </c>
      <c r="E111" s="58" t="s">
        <v>155</v>
      </c>
      <c r="F111" s="58">
        <v>3</v>
      </c>
      <c r="G111" s="58">
        <v>150</v>
      </c>
      <c r="H111" s="58">
        <v>25</v>
      </c>
      <c r="I111" s="58">
        <v>75</v>
      </c>
      <c r="J111" s="58">
        <v>0.95</v>
      </c>
      <c r="K111" s="58">
        <v>3</v>
      </c>
      <c r="L111" s="58">
        <v>1</v>
      </c>
      <c r="M111" s="58">
        <v>150</v>
      </c>
      <c r="N111" s="58" t="s">
        <v>1476</v>
      </c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</row>
    <row r="112" spans="1:26" ht="14.25" customHeight="1">
      <c r="A112" s="59" t="s">
        <v>3633</v>
      </c>
      <c r="B112" s="58" t="s">
        <v>1769</v>
      </c>
      <c r="C112" s="58" t="s">
        <v>3</v>
      </c>
      <c r="D112" s="58" t="s">
        <v>155</v>
      </c>
      <c r="E112" s="58" t="s">
        <v>155</v>
      </c>
      <c r="F112" s="58">
        <v>3</v>
      </c>
      <c r="G112" s="58">
        <v>200</v>
      </c>
      <c r="H112" s="58">
        <v>25</v>
      </c>
      <c r="I112" s="58">
        <v>75</v>
      </c>
      <c r="J112" s="58">
        <v>0.95</v>
      </c>
      <c r="K112" s="58">
        <v>3</v>
      </c>
      <c r="L112" s="58">
        <v>1</v>
      </c>
      <c r="M112" s="58">
        <v>200</v>
      </c>
      <c r="N112" s="58" t="s">
        <v>1476</v>
      </c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</row>
    <row r="113" spans="1:26" ht="14.25" customHeight="1">
      <c r="A113" s="59" t="s">
        <v>3634</v>
      </c>
      <c r="B113" s="58" t="s">
        <v>1769</v>
      </c>
      <c r="C113" s="58" t="s">
        <v>3</v>
      </c>
      <c r="D113" s="58" t="s">
        <v>155</v>
      </c>
      <c r="E113" s="58" t="s">
        <v>155</v>
      </c>
      <c r="F113" s="58">
        <v>3</v>
      </c>
      <c r="G113" s="58">
        <v>300</v>
      </c>
      <c r="H113" s="58">
        <v>25</v>
      </c>
      <c r="I113" s="58">
        <v>75</v>
      </c>
      <c r="J113" s="58">
        <v>1.25</v>
      </c>
      <c r="K113" s="58">
        <v>3</v>
      </c>
      <c r="L113" s="58">
        <v>1</v>
      </c>
      <c r="M113" s="58">
        <v>300</v>
      </c>
      <c r="N113" s="58" t="s">
        <v>1476</v>
      </c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</row>
    <row r="114" spans="1:26" ht="14.25" customHeight="1">
      <c r="A114" s="59" t="s">
        <v>3635</v>
      </c>
      <c r="B114" s="58" t="s">
        <v>1769</v>
      </c>
      <c r="C114" s="58" t="s">
        <v>3</v>
      </c>
      <c r="D114" s="58" t="s">
        <v>155</v>
      </c>
      <c r="E114" s="58" t="s">
        <v>155</v>
      </c>
      <c r="F114" s="58">
        <v>3</v>
      </c>
      <c r="G114" s="58">
        <v>400</v>
      </c>
      <c r="H114" s="58">
        <v>25</v>
      </c>
      <c r="I114" s="58">
        <v>75</v>
      </c>
      <c r="J114" s="58">
        <v>1.25</v>
      </c>
      <c r="K114" s="58">
        <v>3</v>
      </c>
      <c r="L114" s="58">
        <v>1</v>
      </c>
      <c r="M114" s="58">
        <v>400</v>
      </c>
      <c r="N114" s="58" t="s">
        <v>1476</v>
      </c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</row>
    <row r="115" spans="1:26" ht="14.25" customHeight="1">
      <c r="A115" s="59" t="s">
        <v>3636</v>
      </c>
      <c r="B115" s="58" t="s">
        <v>2117</v>
      </c>
      <c r="C115" s="58" t="s">
        <v>3</v>
      </c>
      <c r="D115" s="58" t="s">
        <v>155</v>
      </c>
      <c r="E115" s="58" t="s">
        <v>155</v>
      </c>
      <c r="F115" s="58">
        <v>3</v>
      </c>
      <c r="G115" s="58">
        <v>100</v>
      </c>
      <c r="H115" s="58">
        <v>35</v>
      </c>
      <c r="I115" s="58">
        <v>125</v>
      </c>
      <c r="J115" s="58">
        <v>0.95</v>
      </c>
      <c r="K115" s="58">
        <v>3</v>
      </c>
      <c r="L115" s="58">
        <v>1</v>
      </c>
      <c r="M115" s="58">
        <v>100</v>
      </c>
      <c r="N115" s="58" t="s">
        <v>1476</v>
      </c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</row>
    <row r="116" spans="1:26" ht="14.25" customHeight="1">
      <c r="A116" s="59" t="s">
        <v>3637</v>
      </c>
      <c r="B116" s="58" t="s">
        <v>2117</v>
      </c>
      <c r="C116" s="58" t="s">
        <v>3</v>
      </c>
      <c r="D116" s="58" t="s">
        <v>155</v>
      </c>
      <c r="E116" s="58" t="s">
        <v>155</v>
      </c>
      <c r="F116" s="58">
        <v>3</v>
      </c>
      <c r="G116" s="58">
        <v>150</v>
      </c>
      <c r="H116" s="58">
        <v>35</v>
      </c>
      <c r="I116" s="58">
        <v>125</v>
      </c>
      <c r="J116" s="58">
        <v>0.95</v>
      </c>
      <c r="K116" s="58">
        <v>3</v>
      </c>
      <c r="L116" s="58">
        <v>1</v>
      </c>
      <c r="M116" s="58">
        <v>150</v>
      </c>
      <c r="N116" s="58" t="s">
        <v>1476</v>
      </c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</row>
    <row r="117" spans="1:26" ht="14.25" customHeight="1">
      <c r="A117" s="59" t="s">
        <v>3638</v>
      </c>
      <c r="B117" s="58" t="s">
        <v>2117</v>
      </c>
      <c r="C117" s="58" t="s">
        <v>3</v>
      </c>
      <c r="D117" s="58" t="s">
        <v>155</v>
      </c>
      <c r="E117" s="58" t="s">
        <v>155</v>
      </c>
      <c r="F117" s="58">
        <v>3</v>
      </c>
      <c r="G117" s="58">
        <v>200</v>
      </c>
      <c r="H117" s="58">
        <v>35</v>
      </c>
      <c r="I117" s="58">
        <v>125</v>
      </c>
      <c r="J117" s="58">
        <v>0.95</v>
      </c>
      <c r="K117" s="58">
        <v>3</v>
      </c>
      <c r="L117" s="58">
        <v>1</v>
      </c>
      <c r="M117" s="58">
        <v>200</v>
      </c>
      <c r="N117" s="58" t="s">
        <v>1476</v>
      </c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</row>
    <row r="118" spans="1:26" ht="14.25" customHeight="1">
      <c r="A118" s="59" t="s">
        <v>3639</v>
      </c>
      <c r="B118" s="58" t="s">
        <v>2117</v>
      </c>
      <c r="C118" s="58" t="s">
        <v>3</v>
      </c>
      <c r="D118" s="58" t="s">
        <v>155</v>
      </c>
      <c r="E118" s="58" t="s">
        <v>155</v>
      </c>
      <c r="F118" s="58">
        <v>3</v>
      </c>
      <c r="G118" s="58">
        <v>300</v>
      </c>
      <c r="H118" s="58">
        <v>35</v>
      </c>
      <c r="I118" s="58">
        <v>125</v>
      </c>
      <c r="J118" s="58">
        <v>1.25</v>
      </c>
      <c r="K118" s="58">
        <v>3</v>
      </c>
      <c r="L118" s="58">
        <v>1</v>
      </c>
      <c r="M118" s="58">
        <v>300</v>
      </c>
      <c r="N118" s="58" t="s">
        <v>1476</v>
      </c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</row>
    <row r="119" spans="1:26" ht="14.25" customHeight="1">
      <c r="A119" s="59" t="s">
        <v>3640</v>
      </c>
      <c r="B119" s="58" t="s">
        <v>2117</v>
      </c>
      <c r="C119" s="58" t="s">
        <v>3</v>
      </c>
      <c r="D119" s="58" t="s">
        <v>155</v>
      </c>
      <c r="E119" s="58" t="s">
        <v>155</v>
      </c>
      <c r="F119" s="58">
        <v>3</v>
      </c>
      <c r="G119" s="58">
        <v>400</v>
      </c>
      <c r="H119" s="58">
        <v>35</v>
      </c>
      <c r="I119" s="58">
        <v>125</v>
      </c>
      <c r="J119" s="58">
        <v>1.25</v>
      </c>
      <c r="K119" s="58">
        <v>3</v>
      </c>
      <c r="L119" s="58">
        <v>1</v>
      </c>
      <c r="M119" s="58">
        <v>400</v>
      </c>
      <c r="N119" s="58" t="s">
        <v>1476</v>
      </c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</row>
    <row r="120" spans="1:26" ht="14.25" customHeight="1">
      <c r="A120" s="59" t="s">
        <v>3641</v>
      </c>
      <c r="B120" s="58" t="s">
        <v>2117</v>
      </c>
      <c r="C120" s="58" t="s">
        <v>3</v>
      </c>
      <c r="D120" s="58" t="s">
        <v>155</v>
      </c>
      <c r="E120" s="58" t="s">
        <v>155</v>
      </c>
      <c r="F120" s="58">
        <v>3</v>
      </c>
      <c r="G120" s="58">
        <v>600</v>
      </c>
      <c r="H120" s="58">
        <v>35</v>
      </c>
      <c r="I120" s="58">
        <v>125</v>
      </c>
      <c r="J120" s="58">
        <v>1.7</v>
      </c>
      <c r="K120" s="58">
        <v>3</v>
      </c>
      <c r="L120" s="58">
        <v>1</v>
      </c>
      <c r="M120" s="58">
        <v>600</v>
      </c>
      <c r="N120" s="58" t="s">
        <v>1476</v>
      </c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</row>
    <row r="121" spans="1:26" ht="14.25" customHeight="1">
      <c r="A121" s="59" t="s">
        <v>3642</v>
      </c>
      <c r="B121" s="58" t="s">
        <v>2117</v>
      </c>
      <c r="C121" s="58" t="s">
        <v>3</v>
      </c>
      <c r="D121" s="58" t="s">
        <v>155</v>
      </c>
      <c r="E121" s="58" t="s">
        <v>155</v>
      </c>
      <c r="F121" s="58">
        <v>3</v>
      </c>
      <c r="G121" s="58">
        <v>700</v>
      </c>
      <c r="H121" s="58">
        <v>35</v>
      </c>
      <c r="I121" s="58">
        <v>125</v>
      </c>
      <c r="J121" s="58">
        <v>2</v>
      </c>
      <c r="K121" s="58">
        <v>3</v>
      </c>
      <c r="L121" s="58">
        <v>1</v>
      </c>
      <c r="M121" s="58">
        <v>700</v>
      </c>
      <c r="N121" s="58" t="s">
        <v>1476</v>
      </c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</row>
    <row r="122" spans="1:26" ht="14.25" customHeight="1">
      <c r="A122" s="59" t="s">
        <v>3643</v>
      </c>
      <c r="B122" s="58" t="s">
        <v>2117</v>
      </c>
      <c r="C122" s="58" t="s">
        <v>3</v>
      </c>
      <c r="D122" s="58" t="s">
        <v>155</v>
      </c>
      <c r="E122" s="58" t="s">
        <v>155</v>
      </c>
      <c r="F122" s="58">
        <v>3</v>
      </c>
      <c r="G122" s="58">
        <v>800</v>
      </c>
      <c r="H122" s="58">
        <v>35</v>
      </c>
      <c r="I122" s="58">
        <v>125</v>
      </c>
      <c r="J122" s="58">
        <v>2.5</v>
      </c>
      <c r="K122" s="58">
        <v>3</v>
      </c>
      <c r="L122" s="58">
        <v>1</v>
      </c>
      <c r="M122" s="58">
        <v>800</v>
      </c>
      <c r="N122" s="58" t="s">
        <v>1476</v>
      </c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</row>
    <row r="123" spans="1:26" ht="14.25" customHeight="1">
      <c r="A123" s="59" t="s">
        <v>3644</v>
      </c>
      <c r="B123" s="58" t="s">
        <v>1750</v>
      </c>
      <c r="C123" s="58" t="s">
        <v>3</v>
      </c>
      <c r="D123" s="58" t="s">
        <v>155</v>
      </c>
      <c r="E123" s="58" t="s">
        <v>155</v>
      </c>
      <c r="F123" s="58">
        <v>3</v>
      </c>
      <c r="G123" s="58">
        <v>50</v>
      </c>
      <c r="H123" s="58">
        <v>35</v>
      </c>
      <c r="I123" s="58">
        <v>80</v>
      </c>
      <c r="J123" s="58">
        <v>0.95</v>
      </c>
      <c r="K123" s="58">
        <v>3</v>
      </c>
      <c r="L123" s="58">
        <v>1</v>
      </c>
      <c r="M123" s="58">
        <v>50</v>
      </c>
      <c r="N123" s="58" t="s">
        <v>1476</v>
      </c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</row>
    <row r="124" spans="1:26" ht="14.25" customHeight="1">
      <c r="A124" s="59" t="s">
        <v>3645</v>
      </c>
      <c r="B124" s="58" t="s">
        <v>1750</v>
      </c>
      <c r="C124" s="58" t="s">
        <v>3</v>
      </c>
      <c r="D124" s="58" t="s">
        <v>155</v>
      </c>
      <c r="E124" s="58" t="s">
        <v>155</v>
      </c>
      <c r="F124" s="58">
        <v>3</v>
      </c>
      <c r="G124" s="58">
        <v>100</v>
      </c>
      <c r="H124" s="58">
        <v>35</v>
      </c>
      <c r="I124" s="58">
        <v>80</v>
      </c>
      <c r="J124" s="58">
        <v>0.95</v>
      </c>
      <c r="K124" s="58">
        <v>3</v>
      </c>
      <c r="L124" s="58">
        <v>1</v>
      </c>
      <c r="M124" s="58">
        <v>100</v>
      </c>
      <c r="N124" s="58" t="s">
        <v>1476</v>
      </c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</row>
    <row r="125" spans="1:26" ht="14.25" customHeight="1">
      <c r="A125" s="59" t="s">
        <v>3646</v>
      </c>
      <c r="B125" s="58" t="s">
        <v>1750</v>
      </c>
      <c r="C125" s="58" t="s">
        <v>3</v>
      </c>
      <c r="D125" s="58" t="s">
        <v>155</v>
      </c>
      <c r="E125" s="58" t="s">
        <v>155</v>
      </c>
      <c r="F125" s="58">
        <v>3</v>
      </c>
      <c r="G125" s="58">
        <v>150</v>
      </c>
      <c r="H125" s="58">
        <v>35</v>
      </c>
      <c r="I125" s="58">
        <v>80</v>
      </c>
      <c r="J125" s="58">
        <v>0.95</v>
      </c>
      <c r="K125" s="58">
        <v>3</v>
      </c>
      <c r="L125" s="58">
        <v>1</v>
      </c>
      <c r="M125" s="58">
        <v>150</v>
      </c>
      <c r="N125" s="58" t="s">
        <v>1476</v>
      </c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</row>
    <row r="126" spans="1:26" ht="14.25" customHeight="1">
      <c r="A126" s="59" t="s">
        <v>3647</v>
      </c>
      <c r="B126" s="58" t="s">
        <v>1750</v>
      </c>
      <c r="C126" s="58" t="s">
        <v>3</v>
      </c>
      <c r="D126" s="58" t="s">
        <v>155</v>
      </c>
      <c r="E126" s="58" t="s">
        <v>155</v>
      </c>
      <c r="F126" s="58">
        <v>3</v>
      </c>
      <c r="G126" s="58">
        <v>200</v>
      </c>
      <c r="H126" s="58">
        <v>35</v>
      </c>
      <c r="I126" s="58">
        <v>80</v>
      </c>
      <c r="J126" s="58">
        <v>0.95</v>
      </c>
      <c r="K126" s="58">
        <v>3</v>
      </c>
      <c r="L126" s="58">
        <v>1</v>
      </c>
      <c r="M126" s="58">
        <v>200</v>
      </c>
      <c r="N126" s="58" t="s">
        <v>1476</v>
      </c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</row>
    <row r="127" spans="1:26" ht="14.25" customHeight="1">
      <c r="A127" s="59" t="s">
        <v>3648</v>
      </c>
      <c r="B127" s="58" t="s">
        <v>1750</v>
      </c>
      <c r="C127" s="58" t="s">
        <v>3</v>
      </c>
      <c r="D127" s="58" t="s">
        <v>155</v>
      </c>
      <c r="E127" s="58" t="s">
        <v>155</v>
      </c>
      <c r="F127" s="58">
        <v>3</v>
      </c>
      <c r="G127" s="58">
        <v>300</v>
      </c>
      <c r="H127" s="58">
        <v>35</v>
      </c>
      <c r="I127" s="58">
        <v>80</v>
      </c>
      <c r="J127" s="58">
        <v>1.25</v>
      </c>
      <c r="K127" s="58">
        <v>3</v>
      </c>
      <c r="L127" s="58">
        <v>1</v>
      </c>
      <c r="M127" s="58">
        <v>300</v>
      </c>
      <c r="N127" s="58" t="s">
        <v>1476</v>
      </c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</row>
    <row r="128" spans="1:26" ht="14.25" customHeight="1">
      <c r="A128" s="59" t="s">
        <v>3649</v>
      </c>
      <c r="B128" s="58" t="s">
        <v>1750</v>
      </c>
      <c r="C128" s="58" t="s">
        <v>3</v>
      </c>
      <c r="D128" s="58" t="s">
        <v>155</v>
      </c>
      <c r="E128" s="58" t="s">
        <v>155</v>
      </c>
      <c r="F128" s="58">
        <v>3</v>
      </c>
      <c r="G128" s="58">
        <v>400</v>
      </c>
      <c r="H128" s="58">
        <v>35</v>
      </c>
      <c r="I128" s="58">
        <v>80</v>
      </c>
      <c r="J128" s="58">
        <v>1.25</v>
      </c>
      <c r="K128" s="58">
        <v>3</v>
      </c>
      <c r="L128" s="58">
        <v>1</v>
      </c>
      <c r="M128" s="58">
        <v>400</v>
      </c>
      <c r="N128" s="58" t="s">
        <v>1476</v>
      </c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</row>
    <row r="129" spans="1:26" ht="14.25" customHeight="1">
      <c r="A129" s="59" t="s">
        <v>3650</v>
      </c>
      <c r="B129" s="58" t="s">
        <v>1750</v>
      </c>
      <c r="C129" s="58" t="s">
        <v>3</v>
      </c>
      <c r="D129" s="58" t="s">
        <v>155</v>
      </c>
      <c r="E129" s="58" t="s">
        <v>155</v>
      </c>
      <c r="F129" s="58">
        <v>3</v>
      </c>
      <c r="G129" s="58">
        <v>600</v>
      </c>
      <c r="H129" s="58">
        <v>35</v>
      </c>
      <c r="I129" s="58">
        <v>80</v>
      </c>
      <c r="J129" s="58">
        <v>1.7</v>
      </c>
      <c r="K129" s="58">
        <v>3</v>
      </c>
      <c r="L129" s="58">
        <v>1</v>
      </c>
      <c r="M129" s="58">
        <v>600</v>
      </c>
      <c r="N129" s="58" t="s">
        <v>1476</v>
      </c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</row>
    <row r="130" spans="1:26" ht="14.25" customHeight="1">
      <c r="A130" s="59" t="s">
        <v>3651</v>
      </c>
      <c r="B130" s="58" t="s">
        <v>1769</v>
      </c>
      <c r="C130" s="58" t="s">
        <v>3</v>
      </c>
      <c r="D130" s="58" t="s">
        <v>155</v>
      </c>
      <c r="E130" s="58" t="s">
        <v>155</v>
      </c>
      <c r="F130" s="58">
        <v>3</v>
      </c>
      <c r="G130" s="58">
        <v>300</v>
      </c>
      <c r="H130" s="58">
        <v>35</v>
      </c>
      <c r="I130" s="58">
        <v>80</v>
      </c>
      <c r="J130" s="58">
        <v>1.25</v>
      </c>
      <c r="K130" s="58">
        <v>3</v>
      </c>
      <c r="L130" s="58">
        <v>1</v>
      </c>
      <c r="M130" s="58">
        <v>300</v>
      </c>
      <c r="N130" s="58" t="s">
        <v>1476</v>
      </c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</row>
    <row r="131" spans="1:26" ht="14.25" customHeight="1">
      <c r="A131" s="59" t="s">
        <v>3652</v>
      </c>
      <c r="B131" s="58" t="s">
        <v>1769</v>
      </c>
      <c r="C131" s="58" t="s">
        <v>3</v>
      </c>
      <c r="D131" s="58" t="s">
        <v>155</v>
      </c>
      <c r="E131" s="58" t="s">
        <v>155</v>
      </c>
      <c r="F131" s="58">
        <v>3</v>
      </c>
      <c r="G131" s="58">
        <v>400</v>
      </c>
      <c r="H131" s="58">
        <v>35</v>
      </c>
      <c r="I131" s="58">
        <v>80</v>
      </c>
      <c r="J131" s="58">
        <v>1.25</v>
      </c>
      <c r="K131" s="58">
        <v>3</v>
      </c>
      <c r="L131" s="58">
        <v>1</v>
      </c>
      <c r="M131" s="58">
        <v>400</v>
      </c>
      <c r="N131" s="58" t="s">
        <v>1476</v>
      </c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</row>
    <row r="132" spans="1:26" ht="14.25" customHeight="1">
      <c r="A132" s="59" t="s">
        <v>3653</v>
      </c>
      <c r="B132" s="58" t="s">
        <v>1907</v>
      </c>
      <c r="C132" s="58" t="s">
        <v>3</v>
      </c>
      <c r="D132" s="58" t="s">
        <v>155</v>
      </c>
      <c r="E132" s="58" t="s">
        <v>155</v>
      </c>
      <c r="F132" s="58">
        <v>3</v>
      </c>
      <c r="G132" s="58">
        <v>50</v>
      </c>
      <c r="H132" s="58">
        <v>35</v>
      </c>
      <c r="I132" s="58">
        <v>100</v>
      </c>
      <c r="J132" s="58">
        <v>0.95</v>
      </c>
      <c r="K132" s="58">
        <v>3</v>
      </c>
      <c r="L132" s="58">
        <v>1</v>
      </c>
      <c r="M132" s="58">
        <v>50</v>
      </c>
      <c r="N132" s="58" t="s">
        <v>1476</v>
      </c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</row>
    <row r="133" spans="1:26" ht="14.25" customHeight="1">
      <c r="A133" s="59" t="s">
        <v>3654</v>
      </c>
      <c r="B133" s="58" t="s">
        <v>1907</v>
      </c>
      <c r="C133" s="58" t="s">
        <v>3</v>
      </c>
      <c r="D133" s="58" t="s">
        <v>155</v>
      </c>
      <c r="E133" s="58" t="s">
        <v>155</v>
      </c>
      <c r="F133" s="58">
        <v>3</v>
      </c>
      <c r="G133" s="58">
        <v>100</v>
      </c>
      <c r="H133" s="58">
        <v>35</v>
      </c>
      <c r="I133" s="58">
        <v>100</v>
      </c>
      <c r="J133" s="58">
        <v>0.95</v>
      </c>
      <c r="K133" s="58">
        <v>3</v>
      </c>
      <c r="L133" s="58">
        <v>1</v>
      </c>
      <c r="M133" s="58">
        <v>100</v>
      </c>
      <c r="N133" s="58" t="s">
        <v>1476</v>
      </c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</row>
    <row r="134" spans="1:26" ht="14.25" customHeight="1">
      <c r="A134" s="59" t="s">
        <v>3655</v>
      </c>
      <c r="B134" s="58" t="s">
        <v>1907</v>
      </c>
      <c r="C134" s="58" t="s">
        <v>3</v>
      </c>
      <c r="D134" s="58" t="s">
        <v>155</v>
      </c>
      <c r="E134" s="58" t="s">
        <v>155</v>
      </c>
      <c r="F134" s="58">
        <v>3</v>
      </c>
      <c r="G134" s="58">
        <v>150</v>
      </c>
      <c r="H134" s="58">
        <v>35</v>
      </c>
      <c r="I134" s="58">
        <v>100</v>
      </c>
      <c r="J134" s="58">
        <v>0.95</v>
      </c>
      <c r="K134" s="58">
        <v>3</v>
      </c>
      <c r="L134" s="58">
        <v>1</v>
      </c>
      <c r="M134" s="58">
        <v>150</v>
      </c>
      <c r="N134" s="58" t="s">
        <v>1476</v>
      </c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</row>
    <row r="135" spans="1:26" ht="14.25" customHeight="1">
      <c r="A135" s="59" t="s">
        <v>3656</v>
      </c>
      <c r="B135" s="58" t="s">
        <v>1907</v>
      </c>
      <c r="C135" s="58" t="s">
        <v>3</v>
      </c>
      <c r="D135" s="58" t="s">
        <v>155</v>
      </c>
      <c r="E135" s="58" t="s">
        <v>155</v>
      </c>
      <c r="F135" s="58">
        <v>3</v>
      </c>
      <c r="G135" s="58">
        <v>200</v>
      </c>
      <c r="H135" s="58">
        <v>35</v>
      </c>
      <c r="I135" s="58">
        <v>100</v>
      </c>
      <c r="J135" s="58">
        <v>0.95</v>
      </c>
      <c r="K135" s="58">
        <v>3</v>
      </c>
      <c r="L135" s="58">
        <v>1</v>
      </c>
      <c r="M135" s="58">
        <v>200</v>
      </c>
      <c r="N135" s="58" t="s">
        <v>1476</v>
      </c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</row>
    <row r="136" spans="1:26" ht="14.25" customHeight="1">
      <c r="A136" s="59" t="s">
        <v>3657</v>
      </c>
      <c r="B136" s="58" t="s">
        <v>1907</v>
      </c>
      <c r="C136" s="58" t="s">
        <v>3</v>
      </c>
      <c r="D136" s="58" t="s">
        <v>155</v>
      </c>
      <c r="E136" s="58" t="s">
        <v>155</v>
      </c>
      <c r="F136" s="58">
        <v>3</v>
      </c>
      <c r="G136" s="58">
        <v>300</v>
      </c>
      <c r="H136" s="58">
        <v>35</v>
      </c>
      <c r="I136" s="58">
        <v>100</v>
      </c>
      <c r="J136" s="58">
        <v>1.25</v>
      </c>
      <c r="K136" s="58">
        <v>3</v>
      </c>
      <c r="L136" s="58">
        <v>1</v>
      </c>
      <c r="M136" s="58">
        <v>300</v>
      </c>
      <c r="N136" s="58" t="s">
        <v>1476</v>
      </c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</row>
    <row r="137" spans="1:26" ht="14.25" customHeight="1">
      <c r="A137" s="59" t="s">
        <v>3658</v>
      </c>
      <c r="B137" s="58" t="s">
        <v>1907</v>
      </c>
      <c r="C137" s="58" t="s">
        <v>3</v>
      </c>
      <c r="D137" s="58" t="s">
        <v>155</v>
      </c>
      <c r="E137" s="58" t="s">
        <v>155</v>
      </c>
      <c r="F137" s="58">
        <v>3</v>
      </c>
      <c r="G137" s="58">
        <v>400</v>
      </c>
      <c r="H137" s="58">
        <v>35</v>
      </c>
      <c r="I137" s="58">
        <v>100</v>
      </c>
      <c r="J137" s="58">
        <v>1.25</v>
      </c>
      <c r="K137" s="58">
        <v>3</v>
      </c>
      <c r="L137" s="58">
        <v>1</v>
      </c>
      <c r="M137" s="58">
        <v>400</v>
      </c>
      <c r="N137" s="58" t="s">
        <v>1476</v>
      </c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</row>
    <row r="138" spans="1:26" ht="14.25" customHeight="1">
      <c r="A138" s="59" t="s">
        <v>3659</v>
      </c>
      <c r="B138" s="58" t="s">
        <v>1907</v>
      </c>
      <c r="C138" s="58" t="s">
        <v>3</v>
      </c>
      <c r="D138" s="58" t="s">
        <v>155</v>
      </c>
      <c r="E138" s="58" t="s">
        <v>155</v>
      </c>
      <c r="F138" s="58">
        <v>3</v>
      </c>
      <c r="G138" s="58">
        <v>600</v>
      </c>
      <c r="H138" s="58">
        <v>35</v>
      </c>
      <c r="I138" s="58">
        <v>100</v>
      </c>
      <c r="J138" s="58">
        <v>1.7</v>
      </c>
      <c r="K138" s="58">
        <v>3</v>
      </c>
      <c r="L138" s="58">
        <v>1</v>
      </c>
      <c r="M138" s="58">
        <v>600</v>
      </c>
      <c r="N138" s="58" t="s">
        <v>1476</v>
      </c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</row>
    <row r="139" spans="1:26" ht="14.25" customHeight="1">
      <c r="A139" s="59" t="s">
        <v>3660</v>
      </c>
      <c r="B139" s="58" t="s">
        <v>2117</v>
      </c>
      <c r="C139" s="58" t="s">
        <v>3</v>
      </c>
      <c r="D139" s="58" t="s">
        <v>155</v>
      </c>
      <c r="E139" s="58" t="s">
        <v>155</v>
      </c>
      <c r="F139" s="58">
        <v>3</v>
      </c>
      <c r="G139" s="58">
        <v>600</v>
      </c>
      <c r="H139" s="58">
        <v>50</v>
      </c>
      <c r="I139" s="58">
        <v>80</v>
      </c>
      <c r="J139" s="58">
        <v>1.25</v>
      </c>
      <c r="K139" s="58">
        <v>3</v>
      </c>
      <c r="L139" s="58">
        <v>5</v>
      </c>
      <c r="M139" s="58">
        <v>600</v>
      </c>
      <c r="N139" s="58" t="s">
        <v>1476</v>
      </c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</row>
    <row r="140" spans="1:26" ht="14.25" customHeight="1">
      <c r="A140" s="59" t="s">
        <v>3661</v>
      </c>
      <c r="B140" s="58" t="s">
        <v>1750</v>
      </c>
      <c r="C140" s="58" t="s">
        <v>3</v>
      </c>
      <c r="D140" s="58" t="s">
        <v>155</v>
      </c>
      <c r="E140" s="58" t="s">
        <v>155</v>
      </c>
      <c r="F140" s="58">
        <v>3</v>
      </c>
      <c r="G140" s="58">
        <v>600</v>
      </c>
      <c r="H140" s="58">
        <v>50</v>
      </c>
      <c r="I140" s="58">
        <v>80</v>
      </c>
      <c r="J140" s="58">
        <v>1.25</v>
      </c>
      <c r="K140" s="58">
        <v>3</v>
      </c>
      <c r="L140" s="58">
        <v>5</v>
      </c>
      <c r="M140" s="58">
        <v>600</v>
      </c>
      <c r="N140" s="58" t="s">
        <v>1476</v>
      </c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</row>
    <row r="141" spans="1:26" ht="14.25" customHeight="1">
      <c r="A141" s="59" t="s">
        <v>3662</v>
      </c>
      <c r="B141" s="58" t="s">
        <v>1907</v>
      </c>
      <c r="C141" s="58" t="s">
        <v>3</v>
      </c>
      <c r="D141" s="58" t="s">
        <v>155</v>
      </c>
      <c r="E141" s="58" t="s">
        <v>155</v>
      </c>
      <c r="F141" s="58">
        <v>3</v>
      </c>
      <c r="G141" s="58">
        <v>600</v>
      </c>
      <c r="H141" s="58">
        <v>50</v>
      </c>
      <c r="I141" s="58">
        <v>80</v>
      </c>
      <c r="J141" s="58">
        <v>1.25</v>
      </c>
      <c r="K141" s="58">
        <v>3</v>
      </c>
      <c r="L141" s="58">
        <v>5</v>
      </c>
      <c r="M141" s="58">
        <v>600</v>
      </c>
      <c r="N141" s="58" t="s">
        <v>1476</v>
      </c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</row>
    <row r="142" spans="1:26" ht="14.25" customHeight="1">
      <c r="A142" s="59" t="s">
        <v>3663</v>
      </c>
      <c r="B142" s="58" t="s">
        <v>2117</v>
      </c>
      <c r="C142" s="58" t="s">
        <v>3</v>
      </c>
      <c r="D142" s="58" t="s">
        <v>155</v>
      </c>
      <c r="E142" s="58" t="s">
        <v>155</v>
      </c>
      <c r="F142" s="58">
        <v>4</v>
      </c>
      <c r="G142" s="58">
        <v>600</v>
      </c>
      <c r="H142" s="58">
        <v>50</v>
      </c>
      <c r="I142" s="58">
        <v>80</v>
      </c>
      <c r="J142" s="58">
        <v>1.28</v>
      </c>
      <c r="K142" s="58">
        <v>4</v>
      </c>
      <c r="L142" s="58">
        <v>5</v>
      </c>
      <c r="M142" s="58">
        <v>600</v>
      </c>
      <c r="N142" s="58" t="s">
        <v>1476</v>
      </c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</row>
    <row r="143" spans="1:26" ht="14.25" customHeight="1">
      <c r="A143" s="59" t="s">
        <v>3664</v>
      </c>
      <c r="B143" s="58" t="s">
        <v>2117</v>
      </c>
      <c r="C143" s="58" t="s">
        <v>3</v>
      </c>
      <c r="D143" s="58" t="s">
        <v>155</v>
      </c>
      <c r="E143" s="58" t="s">
        <v>155</v>
      </c>
      <c r="F143" s="58">
        <v>4</v>
      </c>
      <c r="G143" s="58">
        <v>600</v>
      </c>
      <c r="H143" s="58">
        <v>50</v>
      </c>
      <c r="I143" s="58">
        <v>110</v>
      </c>
      <c r="J143" s="58">
        <v>1.28</v>
      </c>
      <c r="K143" s="58">
        <v>4</v>
      </c>
      <c r="L143" s="58">
        <v>5</v>
      </c>
      <c r="M143" s="58">
        <v>600</v>
      </c>
      <c r="N143" s="58" t="s">
        <v>1476</v>
      </c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</row>
    <row r="144" spans="1:26" ht="14.25" customHeight="1">
      <c r="A144" s="59" t="s">
        <v>3665</v>
      </c>
      <c r="B144" s="58" t="s">
        <v>1907</v>
      </c>
      <c r="C144" s="58" t="s">
        <v>3</v>
      </c>
      <c r="D144" s="58" t="s">
        <v>155</v>
      </c>
      <c r="E144" s="58" t="s">
        <v>155</v>
      </c>
      <c r="F144" s="58">
        <v>4</v>
      </c>
      <c r="G144" s="58">
        <v>600</v>
      </c>
      <c r="H144" s="58">
        <v>50</v>
      </c>
      <c r="I144" s="58">
        <v>80</v>
      </c>
      <c r="J144" s="58">
        <v>1.28</v>
      </c>
      <c r="K144" s="58">
        <v>4</v>
      </c>
      <c r="L144" s="58">
        <v>5</v>
      </c>
      <c r="M144" s="58">
        <v>600</v>
      </c>
      <c r="N144" s="58" t="s">
        <v>1476</v>
      </c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</row>
    <row r="145" spans="1:26" ht="14.25" customHeight="1">
      <c r="A145" s="59" t="s">
        <v>3666</v>
      </c>
      <c r="B145" s="58" t="s">
        <v>1907</v>
      </c>
      <c r="C145" s="58" t="s">
        <v>3</v>
      </c>
      <c r="D145" s="58" t="s">
        <v>155</v>
      </c>
      <c r="E145" s="58" t="s">
        <v>155</v>
      </c>
      <c r="F145" s="58">
        <v>4</v>
      </c>
      <c r="G145" s="58">
        <v>600</v>
      </c>
      <c r="H145" s="58">
        <v>50</v>
      </c>
      <c r="I145" s="58">
        <v>110</v>
      </c>
      <c r="J145" s="58">
        <v>1.28</v>
      </c>
      <c r="K145" s="58">
        <v>4</v>
      </c>
      <c r="L145" s="58">
        <v>5</v>
      </c>
      <c r="M145" s="58">
        <v>600</v>
      </c>
      <c r="N145" s="58" t="s">
        <v>1476</v>
      </c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</row>
    <row r="146" spans="1:26" ht="14.25" customHeight="1">
      <c r="A146" s="59" t="s">
        <v>3667</v>
      </c>
      <c r="B146" s="58" t="s">
        <v>2117</v>
      </c>
      <c r="C146" s="58" t="s">
        <v>3</v>
      </c>
      <c r="D146" s="58" t="s">
        <v>155</v>
      </c>
      <c r="E146" s="58" t="s">
        <v>155</v>
      </c>
      <c r="F146" s="58">
        <v>5</v>
      </c>
      <c r="G146" s="58">
        <v>100</v>
      </c>
      <c r="H146" s="58">
        <v>35</v>
      </c>
      <c r="I146" s="58">
        <v>150</v>
      </c>
      <c r="J146" s="58">
        <v>0.95</v>
      </c>
      <c r="K146" s="58">
        <v>5</v>
      </c>
      <c r="L146" s="58">
        <v>1</v>
      </c>
      <c r="M146" s="58">
        <v>100</v>
      </c>
      <c r="N146" s="58" t="s">
        <v>1476</v>
      </c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</row>
    <row r="147" spans="1:26" ht="14.25" customHeight="1">
      <c r="A147" s="59" t="s">
        <v>3668</v>
      </c>
      <c r="B147" s="58" t="s">
        <v>2117</v>
      </c>
      <c r="C147" s="58" t="s">
        <v>3</v>
      </c>
      <c r="D147" s="58" t="s">
        <v>155</v>
      </c>
      <c r="E147" s="58" t="s">
        <v>155</v>
      </c>
      <c r="F147" s="58">
        <v>5</v>
      </c>
      <c r="G147" s="58">
        <v>150</v>
      </c>
      <c r="H147" s="58">
        <v>35</v>
      </c>
      <c r="I147" s="58">
        <v>150</v>
      </c>
      <c r="J147" s="58">
        <v>0.95</v>
      </c>
      <c r="K147" s="58">
        <v>5</v>
      </c>
      <c r="L147" s="58">
        <v>1</v>
      </c>
      <c r="M147" s="58">
        <v>150</v>
      </c>
      <c r="N147" s="58" t="s">
        <v>1476</v>
      </c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</row>
    <row r="148" spans="1:26" ht="14.25" customHeight="1">
      <c r="A148" s="59" t="s">
        <v>3669</v>
      </c>
      <c r="B148" s="58" t="s">
        <v>2117</v>
      </c>
      <c r="C148" s="58" t="s">
        <v>3</v>
      </c>
      <c r="D148" s="58" t="s">
        <v>155</v>
      </c>
      <c r="E148" s="58" t="s">
        <v>155</v>
      </c>
      <c r="F148" s="58">
        <v>5</v>
      </c>
      <c r="G148" s="58">
        <v>200</v>
      </c>
      <c r="H148" s="58">
        <v>35</v>
      </c>
      <c r="I148" s="58">
        <v>150</v>
      </c>
      <c r="J148" s="58">
        <v>0.95</v>
      </c>
      <c r="K148" s="58">
        <v>5</v>
      </c>
      <c r="L148" s="58">
        <v>1</v>
      </c>
      <c r="M148" s="58">
        <v>200</v>
      </c>
      <c r="N148" s="58" t="s">
        <v>1476</v>
      </c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</row>
    <row r="149" spans="1:26" ht="14.25" customHeight="1">
      <c r="A149" s="59" t="s">
        <v>3670</v>
      </c>
      <c r="B149" s="58" t="s">
        <v>2117</v>
      </c>
      <c r="C149" s="58" t="s">
        <v>3</v>
      </c>
      <c r="D149" s="58" t="s">
        <v>155</v>
      </c>
      <c r="E149" s="58" t="s">
        <v>155</v>
      </c>
      <c r="F149" s="58">
        <v>5</v>
      </c>
      <c r="G149" s="58">
        <v>300</v>
      </c>
      <c r="H149" s="58">
        <v>35</v>
      </c>
      <c r="I149" s="58">
        <v>150</v>
      </c>
      <c r="J149" s="58">
        <v>1.25</v>
      </c>
      <c r="K149" s="58">
        <v>5</v>
      </c>
      <c r="L149" s="58">
        <v>1</v>
      </c>
      <c r="M149" s="58">
        <v>300</v>
      </c>
      <c r="N149" s="58" t="s">
        <v>1476</v>
      </c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</row>
    <row r="150" spans="1:26" ht="14.25" customHeight="1">
      <c r="A150" s="59" t="s">
        <v>3671</v>
      </c>
      <c r="B150" s="58" t="s">
        <v>2117</v>
      </c>
      <c r="C150" s="58" t="s">
        <v>3</v>
      </c>
      <c r="D150" s="58" t="s">
        <v>155</v>
      </c>
      <c r="E150" s="58" t="s">
        <v>155</v>
      </c>
      <c r="F150" s="58">
        <v>5</v>
      </c>
      <c r="G150" s="58">
        <v>400</v>
      </c>
      <c r="H150" s="58">
        <v>35</v>
      </c>
      <c r="I150" s="58">
        <v>150</v>
      </c>
      <c r="J150" s="58">
        <v>1.25</v>
      </c>
      <c r="K150" s="58">
        <v>5</v>
      </c>
      <c r="L150" s="58">
        <v>1</v>
      </c>
      <c r="M150" s="58">
        <v>400</v>
      </c>
      <c r="N150" s="58" t="s">
        <v>1476</v>
      </c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</row>
    <row r="151" spans="1:26" ht="14.25" customHeight="1">
      <c r="A151" s="59" t="s">
        <v>3672</v>
      </c>
      <c r="B151" s="58" t="s">
        <v>2117</v>
      </c>
      <c r="C151" s="58" t="s">
        <v>3</v>
      </c>
      <c r="D151" s="58" t="s">
        <v>155</v>
      </c>
      <c r="E151" s="58" t="s">
        <v>155</v>
      </c>
      <c r="F151" s="58">
        <v>5</v>
      </c>
      <c r="G151" s="58">
        <v>600</v>
      </c>
      <c r="H151" s="58">
        <v>35</v>
      </c>
      <c r="I151" s="58">
        <v>150</v>
      </c>
      <c r="J151" s="58">
        <v>1.7</v>
      </c>
      <c r="K151" s="58">
        <v>5</v>
      </c>
      <c r="L151" s="58">
        <v>1</v>
      </c>
      <c r="M151" s="58">
        <v>600</v>
      </c>
      <c r="N151" s="58" t="s">
        <v>1476</v>
      </c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</row>
    <row r="152" spans="1:26" ht="14.25" customHeight="1">
      <c r="A152" s="59" t="s">
        <v>3673</v>
      </c>
      <c r="B152" s="58" t="s">
        <v>2117</v>
      </c>
      <c r="C152" s="58" t="s">
        <v>3</v>
      </c>
      <c r="D152" s="58" t="s">
        <v>155</v>
      </c>
      <c r="E152" s="58" t="s">
        <v>155</v>
      </c>
      <c r="F152" s="58">
        <v>5</v>
      </c>
      <c r="G152" s="58">
        <v>600</v>
      </c>
      <c r="H152" s="58">
        <v>50</v>
      </c>
      <c r="I152" s="58">
        <v>110</v>
      </c>
      <c r="J152" s="58">
        <v>1.3</v>
      </c>
      <c r="K152" s="58">
        <v>5</v>
      </c>
      <c r="L152" s="58">
        <v>5</v>
      </c>
      <c r="M152" s="58">
        <v>600</v>
      </c>
      <c r="N152" s="58" t="s">
        <v>1476</v>
      </c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</row>
    <row r="153" spans="1:26" ht="14.25" customHeight="1">
      <c r="A153" s="59" t="s">
        <v>3674</v>
      </c>
      <c r="B153" s="58" t="s">
        <v>1907</v>
      </c>
      <c r="C153" s="58" t="s">
        <v>3</v>
      </c>
      <c r="D153" s="58" t="s">
        <v>155</v>
      </c>
      <c r="E153" s="58" t="s">
        <v>155</v>
      </c>
      <c r="F153" s="58">
        <v>5</v>
      </c>
      <c r="G153" s="58">
        <v>600</v>
      </c>
      <c r="H153" s="58">
        <v>50</v>
      </c>
      <c r="I153" s="58">
        <v>110</v>
      </c>
      <c r="J153" s="58">
        <v>1.3</v>
      </c>
      <c r="K153" s="58">
        <v>5</v>
      </c>
      <c r="L153" s="58">
        <v>5</v>
      </c>
      <c r="M153" s="58">
        <v>600</v>
      </c>
      <c r="N153" s="58" t="s">
        <v>1476</v>
      </c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</row>
    <row r="154" spans="1:26" ht="14.25" customHeight="1">
      <c r="A154" s="59" t="s">
        <v>3675</v>
      </c>
      <c r="B154" s="58" t="s">
        <v>1937</v>
      </c>
      <c r="C154" s="58" t="s">
        <v>3</v>
      </c>
      <c r="D154" s="58" t="s">
        <v>155</v>
      </c>
      <c r="E154" s="58" t="s">
        <v>155</v>
      </c>
      <c r="F154" s="58">
        <v>8</v>
      </c>
      <c r="G154" s="58">
        <v>50</v>
      </c>
      <c r="H154" s="58">
        <v>35</v>
      </c>
      <c r="I154" s="58">
        <v>125</v>
      </c>
      <c r="J154" s="58">
        <v>0.95</v>
      </c>
      <c r="K154" s="58">
        <v>8</v>
      </c>
      <c r="L154" s="58">
        <v>1</v>
      </c>
      <c r="M154" s="58">
        <v>50</v>
      </c>
      <c r="N154" s="58" t="s">
        <v>2782</v>
      </c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</row>
    <row r="155" spans="1:26" ht="14.25" customHeight="1">
      <c r="A155" s="59" t="s">
        <v>3676</v>
      </c>
      <c r="B155" s="58" t="s">
        <v>1937</v>
      </c>
      <c r="C155" s="58" t="s">
        <v>3</v>
      </c>
      <c r="D155" s="58" t="s">
        <v>155</v>
      </c>
      <c r="E155" s="58" t="s">
        <v>155</v>
      </c>
      <c r="F155" s="58">
        <v>8</v>
      </c>
      <c r="G155" s="58">
        <v>100</v>
      </c>
      <c r="H155" s="58">
        <v>35</v>
      </c>
      <c r="I155" s="58">
        <v>125</v>
      </c>
      <c r="J155" s="58">
        <v>0.95</v>
      </c>
      <c r="K155" s="58">
        <v>8</v>
      </c>
      <c r="L155" s="58">
        <v>1</v>
      </c>
      <c r="M155" s="58">
        <v>100</v>
      </c>
      <c r="N155" s="58" t="s">
        <v>2782</v>
      </c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</row>
    <row r="156" spans="1:26" ht="14.25" customHeight="1">
      <c r="A156" s="59" t="s">
        <v>3677</v>
      </c>
      <c r="B156" s="58" t="s">
        <v>1937</v>
      </c>
      <c r="C156" s="58" t="s">
        <v>3</v>
      </c>
      <c r="D156" s="58" t="s">
        <v>155</v>
      </c>
      <c r="E156" s="58" t="s">
        <v>155</v>
      </c>
      <c r="F156" s="58">
        <v>8</v>
      </c>
      <c r="G156" s="58">
        <v>150</v>
      </c>
      <c r="H156" s="58">
        <v>35</v>
      </c>
      <c r="I156" s="58">
        <v>125</v>
      </c>
      <c r="J156" s="58">
        <v>0.95</v>
      </c>
      <c r="K156" s="58">
        <v>8</v>
      </c>
      <c r="L156" s="58">
        <v>1</v>
      </c>
      <c r="M156" s="58">
        <v>150</v>
      </c>
      <c r="N156" s="58" t="s">
        <v>2782</v>
      </c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</row>
    <row r="157" spans="1:26" ht="14.25" customHeight="1">
      <c r="A157" s="59" t="s">
        <v>3678</v>
      </c>
      <c r="B157" s="58" t="s">
        <v>1937</v>
      </c>
      <c r="C157" s="58" t="s">
        <v>3</v>
      </c>
      <c r="D157" s="58" t="s">
        <v>155</v>
      </c>
      <c r="E157" s="58" t="s">
        <v>155</v>
      </c>
      <c r="F157" s="58">
        <v>8</v>
      </c>
      <c r="G157" s="58">
        <v>200</v>
      </c>
      <c r="H157" s="58">
        <v>35</v>
      </c>
      <c r="I157" s="58">
        <v>125</v>
      </c>
      <c r="J157" s="58">
        <v>0.95</v>
      </c>
      <c r="K157" s="58">
        <v>8</v>
      </c>
      <c r="L157" s="58">
        <v>1</v>
      </c>
      <c r="M157" s="58">
        <v>200</v>
      </c>
      <c r="N157" s="58" t="s">
        <v>2782</v>
      </c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</row>
    <row r="158" spans="1:26" ht="14.25" customHeight="1">
      <c r="A158" s="59" t="s">
        <v>3679</v>
      </c>
      <c r="B158" s="58" t="s">
        <v>1937</v>
      </c>
      <c r="C158" s="58" t="s">
        <v>3</v>
      </c>
      <c r="D158" s="58" t="s">
        <v>155</v>
      </c>
      <c r="E158" s="58" t="s">
        <v>155</v>
      </c>
      <c r="F158" s="58">
        <v>8</v>
      </c>
      <c r="G158" s="58">
        <v>300</v>
      </c>
      <c r="H158" s="58">
        <v>35</v>
      </c>
      <c r="I158" s="58">
        <v>125</v>
      </c>
      <c r="J158" s="58">
        <v>1.3</v>
      </c>
      <c r="K158" s="58">
        <v>8</v>
      </c>
      <c r="L158" s="58">
        <v>1</v>
      </c>
      <c r="M158" s="58">
        <v>300</v>
      </c>
      <c r="N158" s="58" t="s">
        <v>2782</v>
      </c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</row>
    <row r="159" spans="1:26" ht="14.25" customHeight="1">
      <c r="A159" s="59" t="s">
        <v>3680</v>
      </c>
      <c r="B159" s="58" t="s">
        <v>1937</v>
      </c>
      <c r="C159" s="58" t="s">
        <v>3</v>
      </c>
      <c r="D159" s="58" t="s">
        <v>155</v>
      </c>
      <c r="E159" s="58" t="s">
        <v>155</v>
      </c>
      <c r="F159" s="58">
        <v>8</v>
      </c>
      <c r="G159" s="58">
        <v>400</v>
      </c>
      <c r="H159" s="58">
        <v>35</v>
      </c>
      <c r="I159" s="58">
        <v>125</v>
      </c>
      <c r="J159" s="58">
        <v>1.3</v>
      </c>
      <c r="K159" s="58">
        <v>8</v>
      </c>
      <c r="L159" s="58">
        <v>1</v>
      </c>
      <c r="M159" s="58">
        <v>400</v>
      </c>
      <c r="N159" s="58" t="s">
        <v>2782</v>
      </c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</row>
    <row r="160" spans="1:26" ht="14.25" customHeight="1">
      <c r="A160" s="59" t="s">
        <v>3681</v>
      </c>
      <c r="B160" s="58" t="s">
        <v>1933</v>
      </c>
      <c r="C160" s="58" t="s">
        <v>3</v>
      </c>
      <c r="D160" s="58" t="s">
        <v>155</v>
      </c>
      <c r="E160" s="58" t="s">
        <v>155</v>
      </c>
      <c r="F160" s="58">
        <v>8</v>
      </c>
      <c r="G160" s="58">
        <v>50</v>
      </c>
      <c r="H160" s="58">
        <v>35</v>
      </c>
      <c r="I160" s="58">
        <v>125</v>
      </c>
      <c r="J160" s="58">
        <v>0.95</v>
      </c>
      <c r="K160" s="58">
        <v>8</v>
      </c>
      <c r="L160" s="58">
        <v>1</v>
      </c>
      <c r="M160" s="58">
        <v>50</v>
      </c>
      <c r="N160" s="58" t="s">
        <v>2782</v>
      </c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</row>
    <row r="161" spans="1:26" ht="14.25" customHeight="1">
      <c r="A161" s="59" t="s">
        <v>3682</v>
      </c>
      <c r="B161" s="58" t="s">
        <v>1933</v>
      </c>
      <c r="C161" s="58" t="s">
        <v>3</v>
      </c>
      <c r="D161" s="58" t="s">
        <v>155</v>
      </c>
      <c r="E161" s="58" t="s">
        <v>155</v>
      </c>
      <c r="F161" s="58">
        <v>8</v>
      </c>
      <c r="G161" s="58">
        <v>100</v>
      </c>
      <c r="H161" s="58">
        <v>35</v>
      </c>
      <c r="I161" s="58">
        <v>125</v>
      </c>
      <c r="J161" s="58">
        <v>0.95</v>
      </c>
      <c r="K161" s="58">
        <v>8</v>
      </c>
      <c r="L161" s="58">
        <v>1</v>
      </c>
      <c r="M161" s="58">
        <v>100</v>
      </c>
      <c r="N161" s="58" t="s">
        <v>2782</v>
      </c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</row>
    <row r="162" spans="1:26" ht="14.25" customHeight="1">
      <c r="A162" s="59" t="s">
        <v>3683</v>
      </c>
      <c r="B162" s="58" t="s">
        <v>1933</v>
      </c>
      <c r="C162" s="58" t="s">
        <v>3</v>
      </c>
      <c r="D162" s="58" t="s">
        <v>155</v>
      </c>
      <c r="E162" s="58" t="s">
        <v>155</v>
      </c>
      <c r="F162" s="58">
        <v>8</v>
      </c>
      <c r="G162" s="58">
        <v>150</v>
      </c>
      <c r="H162" s="58">
        <v>35</v>
      </c>
      <c r="I162" s="58">
        <v>125</v>
      </c>
      <c r="J162" s="58">
        <v>0.95</v>
      </c>
      <c r="K162" s="58">
        <v>8</v>
      </c>
      <c r="L162" s="58">
        <v>1</v>
      </c>
      <c r="M162" s="58">
        <v>150</v>
      </c>
      <c r="N162" s="58" t="s">
        <v>2782</v>
      </c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</row>
    <row r="163" spans="1:26" ht="14.25" customHeight="1">
      <c r="A163" s="59" t="s">
        <v>3684</v>
      </c>
      <c r="B163" s="58" t="s">
        <v>1933</v>
      </c>
      <c r="C163" s="58" t="s">
        <v>3</v>
      </c>
      <c r="D163" s="58" t="s">
        <v>155</v>
      </c>
      <c r="E163" s="58" t="s">
        <v>155</v>
      </c>
      <c r="F163" s="58">
        <v>8</v>
      </c>
      <c r="G163" s="58">
        <v>200</v>
      </c>
      <c r="H163" s="58">
        <v>35</v>
      </c>
      <c r="I163" s="58">
        <v>125</v>
      </c>
      <c r="J163" s="58">
        <v>0.95</v>
      </c>
      <c r="K163" s="58">
        <v>8</v>
      </c>
      <c r="L163" s="58">
        <v>1</v>
      </c>
      <c r="M163" s="58">
        <v>200</v>
      </c>
      <c r="N163" s="58" t="s">
        <v>2782</v>
      </c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</row>
    <row r="164" spans="1:26" ht="14.25" customHeight="1">
      <c r="A164" s="59" t="s">
        <v>3685</v>
      </c>
      <c r="B164" s="58" t="s">
        <v>1933</v>
      </c>
      <c r="C164" s="58" t="s">
        <v>3</v>
      </c>
      <c r="D164" s="58" t="s">
        <v>155</v>
      </c>
      <c r="E164" s="58" t="s">
        <v>155</v>
      </c>
      <c r="F164" s="58">
        <v>8</v>
      </c>
      <c r="G164" s="58">
        <v>300</v>
      </c>
      <c r="H164" s="58">
        <v>35</v>
      </c>
      <c r="I164" s="58">
        <v>125</v>
      </c>
      <c r="J164" s="58">
        <v>1.3</v>
      </c>
      <c r="K164" s="58">
        <v>8</v>
      </c>
      <c r="L164" s="58">
        <v>1</v>
      </c>
      <c r="M164" s="58">
        <v>300</v>
      </c>
      <c r="N164" s="58" t="s">
        <v>2782</v>
      </c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</row>
    <row r="165" spans="1:26" ht="14.25" customHeight="1">
      <c r="A165" s="59" t="s">
        <v>3686</v>
      </c>
      <c r="B165" s="58" t="s">
        <v>1933</v>
      </c>
      <c r="C165" s="58" t="s">
        <v>3</v>
      </c>
      <c r="D165" s="58" t="s">
        <v>155</v>
      </c>
      <c r="E165" s="58" t="s">
        <v>155</v>
      </c>
      <c r="F165" s="58">
        <v>8</v>
      </c>
      <c r="G165" s="58">
        <v>400</v>
      </c>
      <c r="H165" s="58">
        <v>35</v>
      </c>
      <c r="I165" s="58">
        <v>125</v>
      </c>
      <c r="J165" s="58">
        <v>1.3</v>
      </c>
      <c r="K165" s="58">
        <v>8</v>
      </c>
      <c r="L165" s="58">
        <v>1</v>
      </c>
      <c r="M165" s="58">
        <v>400</v>
      </c>
      <c r="N165" s="58" t="s">
        <v>2782</v>
      </c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</row>
    <row r="166" spans="1:26" ht="14.25" customHeight="1">
      <c r="A166" s="59" t="s">
        <v>3687</v>
      </c>
      <c r="B166" s="58" t="s">
        <v>1933</v>
      </c>
      <c r="C166" s="58" t="s">
        <v>3</v>
      </c>
      <c r="D166" s="58" t="s">
        <v>155</v>
      </c>
      <c r="E166" s="58" t="s">
        <v>155</v>
      </c>
      <c r="F166" s="58">
        <v>8</v>
      </c>
      <c r="G166" s="58">
        <v>600</v>
      </c>
      <c r="H166" s="58">
        <v>35</v>
      </c>
      <c r="I166" s="58">
        <v>125</v>
      </c>
      <c r="J166" s="58">
        <v>1.7</v>
      </c>
      <c r="K166" s="58">
        <v>8</v>
      </c>
      <c r="L166" s="58">
        <v>1</v>
      </c>
      <c r="M166" s="58">
        <v>600</v>
      </c>
      <c r="N166" s="58" t="s">
        <v>2782</v>
      </c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</row>
    <row r="167" spans="1:26" ht="14.25" customHeight="1">
      <c r="A167" s="59" t="s">
        <v>3688</v>
      </c>
      <c r="B167" s="58" t="s">
        <v>1939</v>
      </c>
      <c r="C167" s="58" t="s">
        <v>3</v>
      </c>
      <c r="D167" s="58" t="s">
        <v>155</v>
      </c>
      <c r="E167" s="58" t="s">
        <v>155</v>
      </c>
      <c r="F167" s="58">
        <v>10</v>
      </c>
      <c r="G167" s="58">
        <v>50</v>
      </c>
      <c r="H167" s="58">
        <v>35</v>
      </c>
      <c r="I167" s="58">
        <v>150</v>
      </c>
      <c r="J167" s="58">
        <v>0.95</v>
      </c>
      <c r="K167" s="58">
        <v>5</v>
      </c>
      <c r="L167" s="58">
        <v>1</v>
      </c>
      <c r="M167" s="58">
        <v>50</v>
      </c>
      <c r="N167" s="58" t="s">
        <v>3485</v>
      </c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</row>
    <row r="168" spans="1:26" ht="14.25" customHeight="1">
      <c r="A168" s="59" t="s">
        <v>3689</v>
      </c>
      <c r="B168" s="58" t="s">
        <v>1939</v>
      </c>
      <c r="C168" s="58" t="s">
        <v>3</v>
      </c>
      <c r="D168" s="58" t="s">
        <v>155</v>
      </c>
      <c r="E168" s="58" t="s">
        <v>155</v>
      </c>
      <c r="F168" s="58">
        <v>10</v>
      </c>
      <c r="G168" s="58">
        <v>100</v>
      </c>
      <c r="H168" s="58">
        <v>35</v>
      </c>
      <c r="I168" s="58">
        <v>150</v>
      </c>
      <c r="J168" s="58">
        <v>0.95</v>
      </c>
      <c r="K168" s="58">
        <v>5</v>
      </c>
      <c r="L168" s="58">
        <v>1</v>
      </c>
      <c r="M168" s="58">
        <v>100</v>
      </c>
      <c r="N168" s="58" t="s">
        <v>3485</v>
      </c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</row>
    <row r="169" spans="1:26" ht="14.25" customHeight="1">
      <c r="A169" s="59" t="s">
        <v>3690</v>
      </c>
      <c r="B169" s="58" t="s">
        <v>1939</v>
      </c>
      <c r="C169" s="58" t="s">
        <v>3</v>
      </c>
      <c r="D169" s="58" t="s">
        <v>155</v>
      </c>
      <c r="E169" s="58" t="s">
        <v>155</v>
      </c>
      <c r="F169" s="58">
        <v>10</v>
      </c>
      <c r="G169" s="58">
        <v>150</v>
      </c>
      <c r="H169" s="58">
        <v>35</v>
      </c>
      <c r="I169" s="58">
        <v>150</v>
      </c>
      <c r="J169" s="58">
        <v>0.95</v>
      </c>
      <c r="K169" s="58">
        <v>5</v>
      </c>
      <c r="L169" s="58">
        <v>1</v>
      </c>
      <c r="M169" s="58">
        <v>150</v>
      </c>
      <c r="N169" s="58" t="s">
        <v>3485</v>
      </c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</row>
    <row r="170" spans="1:26" ht="14.25" customHeight="1">
      <c r="A170" s="59" t="s">
        <v>3691</v>
      </c>
      <c r="B170" s="58" t="s">
        <v>1939</v>
      </c>
      <c r="C170" s="58" t="s">
        <v>3</v>
      </c>
      <c r="D170" s="58" t="s">
        <v>155</v>
      </c>
      <c r="E170" s="58" t="s">
        <v>155</v>
      </c>
      <c r="F170" s="58">
        <v>10</v>
      </c>
      <c r="G170" s="58">
        <v>200</v>
      </c>
      <c r="H170" s="58">
        <v>35</v>
      </c>
      <c r="I170" s="58">
        <v>150</v>
      </c>
      <c r="J170" s="58">
        <v>0.95</v>
      </c>
      <c r="K170" s="58">
        <v>5</v>
      </c>
      <c r="L170" s="58">
        <v>1</v>
      </c>
      <c r="M170" s="58">
        <v>200</v>
      </c>
      <c r="N170" s="58" t="s">
        <v>3485</v>
      </c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</row>
    <row r="171" spans="1:26" ht="14.25" customHeight="1">
      <c r="A171" s="59" t="s">
        <v>3692</v>
      </c>
      <c r="B171" s="58" t="s">
        <v>1939</v>
      </c>
      <c r="C171" s="58" t="s">
        <v>3</v>
      </c>
      <c r="D171" s="58" t="s">
        <v>155</v>
      </c>
      <c r="E171" s="58" t="s">
        <v>155</v>
      </c>
      <c r="F171" s="58">
        <v>10</v>
      </c>
      <c r="G171" s="58">
        <v>300</v>
      </c>
      <c r="H171" s="58">
        <v>35</v>
      </c>
      <c r="I171" s="58">
        <v>150</v>
      </c>
      <c r="J171" s="58">
        <v>1.3</v>
      </c>
      <c r="K171" s="58">
        <v>5</v>
      </c>
      <c r="L171" s="58">
        <v>1</v>
      </c>
      <c r="M171" s="58">
        <v>300</v>
      </c>
      <c r="N171" s="58" t="s">
        <v>3485</v>
      </c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</row>
    <row r="172" spans="1:26" ht="14.25" customHeight="1">
      <c r="A172" s="59" t="s">
        <v>3693</v>
      </c>
      <c r="B172" s="58" t="s">
        <v>1939</v>
      </c>
      <c r="C172" s="58" t="s">
        <v>3</v>
      </c>
      <c r="D172" s="58" t="s">
        <v>155</v>
      </c>
      <c r="E172" s="58" t="s">
        <v>155</v>
      </c>
      <c r="F172" s="58">
        <v>10</v>
      </c>
      <c r="G172" s="58">
        <v>400</v>
      </c>
      <c r="H172" s="58">
        <v>35</v>
      </c>
      <c r="I172" s="58">
        <v>150</v>
      </c>
      <c r="J172" s="58">
        <v>1.3</v>
      </c>
      <c r="K172" s="58">
        <v>5</v>
      </c>
      <c r="L172" s="58">
        <v>1</v>
      </c>
      <c r="M172" s="58">
        <v>400</v>
      </c>
      <c r="N172" s="58" t="s">
        <v>3485</v>
      </c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</row>
    <row r="173" spans="1:26" ht="14.25" customHeight="1">
      <c r="A173" s="59" t="s">
        <v>3694</v>
      </c>
      <c r="B173" s="58" t="s">
        <v>1939</v>
      </c>
      <c r="C173" s="58" t="s">
        <v>3</v>
      </c>
      <c r="D173" s="58" t="s">
        <v>155</v>
      </c>
      <c r="E173" s="58" t="s">
        <v>155</v>
      </c>
      <c r="F173" s="58">
        <v>10</v>
      </c>
      <c r="G173" s="58">
        <v>600</v>
      </c>
      <c r="H173" s="58">
        <v>35</v>
      </c>
      <c r="I173" s="58">
        <v>150</v>
      </c>
      <c r="J173" s="58">
        <v>1.7</v>
      </c>
      <c r="K173" s="58">
        <v>5</v>
      </c>
      <c r="L173" s="58">
        <v>1</v>
      </c>
      <c r="M173" s="58">
        <v>600</v>
      </c>
      <c r="N173" s="58" t="s">
        <v>3485</v>
      </c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</row>
    <row r="174" spans="1:26" ht="14.25" customHeight="1">
      <c r="A174" s="59" t="s">
        <v>3695</v>
      </c>
      <c r="B174" s="58" t="s">
        <v>1937</v>
      </c>
      <c r="C174" s="58" t="s">
        <v>3</v>
      </c>
      <c r="D174" s="58" t="s">
        <v>155</v>
      </c>
      <c r="E174" s="58" t="s">
        <v>155</v>
      </c>
      <c r="F174" s="58">
        <v>10</v>
      </c>
      <c r="G174" s="58">
        <v>50</v>
      </c>
      <c r="H174" s="58">
        <v>35</v>
      </c>
      <c r="I174" s="58">
        <v>150</v>
      </c>
      <c r="J174" s="58">
        <v>0.95</v>
      </c>
      <c r="K174" s="58">
        <v>10</v>
      </c>
      <c r="L174" s="58">
        <v>1</v>
      </c>
      <c r="M174" s="58">
        <v>50</v>
      </c>
      <c r="N174" s="58" t="s">
        <v>2782</v>
      </c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</row>
    <row r="175" spans="1:26" ht="14.25" customHeight="1">
      <c r="A175" s="59" t="s">
        <v>3696</v>
      </c>
      <c r="B175" s="58" t="s">
        <v>1937</v>
      </c>
      <c r="C175" s="58" t="s">
        <v>3</v>
      </c>
      <c r="D175" s="58" t="s">
        <v>155</v>
      </c>
      <c r="E175" s="58" t="s">
        <v>155</v>
      </c>
      <c r="F175" s="58">
        <v>10</v>
      </c>
      <c r="G175" s="58">
        <v>100</v>
      </c>
      <c r="H175" s="58">
        <v>35</v>
      </c>
      <c r="I175" s="58">
        <v>150</v>
      </c>
      <c r="J175" s="58">
        <v>0.95</v>
      </c>
      <c r="K175" s="58">
        <v>10</v>
      </c>
      <c r="L175" s="58">
        <v>1</v>
      </c>
      <c r="M175" s="58">
        <v>100</v>
      </c>
      <c r="N175" s="58" t="s">
        <v>2782</v>
      </c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</row>
    <row r="176" spans="1:26" ht="14.25" customHeight="1">
      <c r="A176" s="59" t="s">
        <v>3697</v>
      </c>
      <c r="B176" s="58" t="s">
        <v>1937</v>
      </c>
      <c r="C176" s="58" t="s">
        <v>3</v>
      </c>
      <c r="D176" s="58" t="s">
        <v>155</v>
      </c>
      <c r="E176" s="58" t="s">
        <v>155</v>
      </c>
      <c r="F176" s="58">
        <v>10</v>
      </c>
      <c r="G176" s="58">
        <v>150</v>
      </c>
      <c r="H176" s="58">
        <v>35</v>
      </c>
      <c r="I176" s="58">
        <v>150</v>
      </c>
      <c r="J176" s="58">
        <v>0.95</v>
      </c>
      <c r="K176" s="58">
        <v>10</v>
      </c>
      <c r="L176" s="58">
        <v>1</v>
      </c>
      <c r="M176" s="58">
        <v>150</v>
      </c>
      <c r="N176" s="58" t="s">
        <v>2782</v>
      </c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</row>
    <row r="177" spans="1:26" ht="14.25" customHeight="1">
      <c r="A177" s="59" t="s">
        <v>3698</v>
      </c>
      <c r="B177" s="58" t="s">
        <v>1937</v>
      </c>
      <c r="C177" s="58" t="s">
        <v>3</v>
      </c>
      <c r="D177" s="58" t="s">
        <v>155</v>
      </c>
      <c r="E177" s="58" t="s">
        <v>155</v>
      </c>
      <c r="F177" s="58">
        <v>10</v>
      </c>
      <c r="G177" s="58">
        <v>200</v>
      </c>
      <c r="H177" s="58">
        <v>35</v>
      </c>
      <c r="I177" s="58">
        <v>150</v>
      </c>
      <c r="J177" s="58">
        <v>0.95</v>
      </c>
      <c r="K177" s="58">
        <v>10</v>
      </c>
      <c r="L177" s="58">
        <v>1</v>
      </c>
      <c r="M177" s="58">
        <v>200</v>
      </c>
      <c r="N177" s="58" t="s">
        <v>2782</v>
      </c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</row>
    <row r="178" spans="1:26" ht="14.25" customHeight="1">
      <c r="A178" s="59" t="s">
        <v>3699</v>
      </c>
      <c r="B178" s="58" t="s">
        <v>784</v>
      </c>
      <c r="C178" s="58" t="s">
        <v>3</v>
      </c>
      <c r="D178" s="58" t="s">
        <v>155</v>
      </c>
      <c r="E178" s="58" t="s">
        <v>155</v>
      </c>
      <c r="F178" s="58">
        <v>10</v>
      </c>
      <c r="G178" s="58">
        <v>50</v>
      </c>
      <c r="H178" s="58">
        <v>35</v>
      </c>
      <c r="I178" s="58">
        <v>150</v>
      </c>
      <c r="J178" s="58">
        <v>0.95</v>
      </c>
      <c r="K178" s="58">
        <v>5</v>
      </c>
      <c r="L178" s="58">
        <v>1</v>
      </c>
      <c r="M178" s="58">
        <v>50</v>
      </c>
      <c r="N178" s="58" t="s">
        <v>3485</v>
      </c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</row>
    <row r="179" spans="1:26" ht="14.25" customHeight="1">
      <c r="A179" s="59" t="s">
        <v>3700</v>
      </c>
      <c r="B179" s="58" t="s">
        <v>784</v>
      </c>
      <c r="C179" s="58" t="s">
        <v>3</v>
      </c>
      <c r="D179" s="58" t="s">
        <v>155</v>
      </c>
      <c r="E179" s="58" t="s">
        <v>155</v>
      </c>
      <c r="F179" s="58">
        <v>10</v>
      </c>
      <c r="G179" s="58">
        <v>100</v>
      </c>
      <c r="H179" s="58">
        <v>35</v>
      </c>
      <c r="I179" s="58">
        <v>150</v>
      </c>
      <c r="J179" s="58">
        <v>0.95</v>
      </c>
      <c r="K179" s="58">
        <v>5</v>
      </c>
      <c r="L179" s="58">
        <v>1</v>
      </c>
      <c r="M179" s="58">
        <v>100</v>
      </c>
      <c r="N179" s="58" t="s">
        <v>3485</v>
      </c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</row>
    <row r="180" spans="1:26" ht="14.25" customHeight="1">
      <c r="A180" s="59" t="s">
        <v>3701</v>
      </c>
      <c r="B180" s="58" t="s">
        <v>784</v>
      </c>
      <c r="C180" s="58" t="s">
        <v>3</v>
      </c>
      <c r="D180" s="58" t="s">
        <v>155</v>
      </c>
      <c r="E180" s="58" t="s">
        <v>155</v>
      </c>
      <c r="F180" s="58">
        <v>10</v>
      </c>
      <c r="G180" s="58">
        <v>150</v>
      </c>
      <c r="H180" s="58">
        <v>35</v>
      </c>
      <c r="I180" s="58">
        <v>150</v>
      </c>
      <c r="J180" s="58">
        <v>0.95</v>
      </c>
      <c r="K180" s="58">
        <v>5</v>
      </c>
      <c r="L180" s="58">
        <v>1</v>
      </c>
      <c r="M180" s="58">
        <v>150</v>
      </c>
      <c r="N180" s="58" t="s">
        <v>3485</v>
      </c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</row>
    <row r="181" spans="1:26" ht="14.25" customHeight="1">
      <c r="A181" s="59" t="s">
        <v>3702</v>
      </c>
      <c r="B181" s="58" t="s">
        <v>784</v>
      </c>
      <c r="C181" s="58" t="s">
        <v>3</v>
      </c>
      <c r="D181" s="58" t="s">
        <v>155</v>
      </c>
      <c r="E181" s="58" t="s">
        <v>155</v>
      </c>
      <c r="F181" s="58">
        <v>10</v>
      </c>
      <c r="G181" s="58">
        <v>200</v>
      </c>
      <c r="H181" s="58">
        <v>35</v>
      </c>
      <c r="I181" s="58">
        <v>150</v>
      </c>
      <c r="J181" s="58">
        <v>0.95</v>
      </c>
      <c r="K181" s="58">
        <v>5</v>
      </c>
      <c r="L181" s="58">
        <v>1</v>
      </c>
      <c r="M181" s="58">
        <v>200</v>
      </c>
      <c r="N181" s="58" t="s">
        <v>3485</v>
      </c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</row>
    <row r="182" spans="1:26" ht="14.25" customHeight="1">
      <c r="A182" s="59" t="s">
        <v>3703</v>
      </c>
      <c r="B182" s="58" t="s">
        <v>784</v>
      </c>
      <c r="C182" s="58" t="s">
        <v>3</v>
      </c>
      <c r="D182" s="58" t="s">
        <v>155</v>
      </c>
      <c r="E182" s="58" t="s">
        <v>155</v>
      </c>
      <c r="F182" s="58">
        <v>10</v>
      </c>
      <c r="G182" s="58">
        <v>300</v>
      </c>
      <c r="H182" s="58">
        <v>35</v>
      </c>
      <c r="I182" s="58">
        <v>150</v>
      </c>
      <c r="J182" s="58">
        <v>1.3</v>
      </c>
      <c r="K182" s="58">
        <v>5</v>
      </c>
      <c r="L182" s="58">
        <v>1</v>
      </c>
      <c r="M182" s="58">
        <v>300</v>
      </c>
      <c r="N182" s="58" t="s">
        <v>3485</v>
      </c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</row>
    <row r="183" spans="1:26" ht="14.25" customHeight="1">
      <c r="A183" s="59" t="s">
        <v>3704</v>
      </c>
      <c r="B183" s="58" t="s">
        <v>784</v>
      </c>
      <c r="C183" s="58" t="s">
        <v>3</v>
      </c>
      <c r="D183" s="58" t="s">
        <v>155</v>
      </c>
      <c r="E183" s="58" t="s">
        <v>155</v>
      </c>
      <c r="F183" s="58">
        <v>10</v>
      </c>
      <c r="G183" s="58">
        <v>400</v>
      </c>
      <c r="H183" s="58">
        <v>35</v>
      </c>
      <c r="I183" s="58">
        <v>150</v>
      </c>
      <c r="J183" s="58">
        <v>1.3</v>
      </c>
      <c r="K183" s="58">
        <v>5</v>
      </c>
      <c r="L183" s="58">
        <v>1</v>
      </c>
      <c r="M183" s="58">
        <v>400</v>
      </c>
      <c r="N183" s="58" t="s">
        <v>3485</v>
      </c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</row>
    <row r="184" spans="1:26" ht="14.25" customHeight="1">
      <c r="A184" s="59" t="s">
        <v>3705</v>
      </c>
      <c r="B184" s="58" t="s">
        <v>784</v>
      </c>
      <c r="C184" s="58" t="s">
        <v>3</v>
      </c>
      <c r="D184" s="58" t="s">
        <v>155</v>
      </c>
      <c r="E184" s="58" t="s">
        <v>155</v>
      </c>
      <c r="F184" s="58">
        <v>10</v>
      </c>
      <c r="G184" s="58">
        <v>600</v>
      </c>
      <c r="H184" s="58">
        <v>35</v>
      </c>
      <c r="I184" s="58">
        <v>150</v>
      </c>
      <c r="J184" s="58">
        <v>1.7</v>
      </c>
      <c r="K184" s="58">
        <v>5</v>
      </c>
      <c r="L184" s="58">
        <v>1</v>
      </c>
      <c r="M184" s="58">
        <v>600</v>
      </c>
      <c r="N184" s="58" t="s">
        <v>3485</v>
      </c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</row>
    <row r="185" spans="1:26" ht="14.25" customHeight="1">
      <c r="A185" s="59" t="s">
        <v>3706</v>
      </c>
      <c r="B185" s="58" t="s">
        <v>1933</v>
      </c>
      <c r="C185" s="58" t="s">
        <v>3</v>
      </c>
      <c r="D185" s="58" t="s">
        <v>155</v>
      </c>
      <c r="E185" s="58" t="s">
        <v>155</v>
      </c>
      <c r="F185" s="58">
        <v>10</v>
      </c>
      <c r="G185" s="58">
        <v>50</v>
      </c>
      <c r="H185" s="58">
        <v>35</v>
      </c>
      <c r="I185" s="58">
        <v>150</v>
      </c>
      <c r="J185" s="58">
        <v>0.95</v>
      </c>
      <c r="K185" s="58">
        <v>10</v>
      </c>
      <c r="L185" s="58">
        <v>1</v>
      </c>
      <c r="M185" s="58">
        <v>50</v>
      </c>
      <c r="N185" s="58" t="s">
        <v>2782</v>
      </c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</row>
    <row r="186" spans="1:26" ht="14.25" customHeight="1">
      <c r="A186" s="59" t="s">
        <v>3707</v>
      </c>
      <c r="B186" s="58" t="s">
        <v>1933</v>
      </c>
      <c r="C186" s="58" t="s">
        <v>3</v>
      </c>
      <c r="D186" s="58" t="s">
        <v>155</v>
      </c>
      <c r="E186" s="58" t="s">
        <v>155</v>
      </c>
      <c r="F186" s="58">
        <v>10</v>
      </c>
      <c r="G186" s="58">
        <v>100</v>
      </c>
      <c r="H186" s="58">
        <v>35</v>
      </c>
      <c r="I186" s="58">
        <v>150</v>
      </c>
      <c r="J186" s="58">
        <v>0.95</v>
      </c>
      <c r="K186" s="58">
        <v>10</v>
      </c>
      <c r="L186" s="58">
        <v>1</v>
      </c>
      <c r="M186" s="58">
        <v>100</v>
      </c>
      <c r="N186" s="58" t="s">
        <v>2782</v>
      </c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</row>
    <row r="187" spans="1:26" ht="14.25" customHeight="1">
      <c r="A187" s="59" t="s">
        <v>3708</v>
      </c>
      <c r="B187" s="58" t="s">
        <v>1933</v>
      </c>
      <c r="C187" s="58" t="s">
        <v>3</v>
      </c>
      <c r="D187" s="58" t="s">
        <v>155</v>
      </c>
      <c r="E187" s="58" t="s">
        <v>155</v>
      </c>
      <c r="F187" s="58">
        <v>10</v>
      </c>
      <c r="G187" s="58">
        <v>150</v>
      </c>
      <c r="H187" s="58">
        <v>35</v>
      </c>
      <c r="I187" s="58">
        <v>150</v>
      </c>
      <c r="J187" s="58">
        <v>0.95</v>
      </c>
      <c r="K187" s="58">
        <v>10</v>
      </c>
      <c r="L187" s="58">
        <v>1</v>
      </c>
      <c r="M187" s="58">
        <v>150</v>
      </c>
      <c r="N187" s="58" t="s">
        <v>2782</v>
      </c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</row>
    <row r="188" spans="1:26" ht="14.25" customHeight="1">
      <c r="A188" s="59" t="s">
        <v>3709</v>
      </c>
      <c r="B188" s="58" t="s">
        <v>1933</v>
      </c>
      <c r="C188" s="58" t="s">
        <v>3</v>
      </c>
      <c r="D188" s="58" t="s">
        <v>155</v>
      </c>
      <c r="E188" s="58" t="s">
        <v>155</v>
      </c>
      <c r="F188" s="58">
        <v>10</v>
      </c>
      <c r="G188" s="58">
        <v>200</v>
      </c>
      <c r="H188" s="58">
        <v>35</v>
      </c>
      <c r="I188" s="58">
        <v>150</v>
      </c>
      <c r="J188" s="58">
        <v>0.95</v>
      </c>
      <c r="K188" s="58">
        <v>10</v>
      </c>
      <c r="L188" s="58">
        <v>1</v>
      </c>
      <c r="M188" s="58">
        <v>200</v>
      </c>
      <c r="N188" s="58" t="s">
        <v>2782</v>
      </c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</row>
    <row r="189" spans="1:26" ht="14.25" customHeight="1">
      <c r="A189" s="59" t="s">
        <v>3710</v>
      </c>
      <c r="B189" s="58" t="s">
        <v>1937</v>
      </c>
      <c r="C189" s="58" t="s">
        <v>3</v>
      </c>
      <c r="D189" s="58" t="s">
        <v>155</v>
      </c>
      <c r="E189" s="58" t="s">
        <v>155</v>
      </c>
      <c r="F189" s="58">
        <v>10</v>
      </c>
      <c r="G189" s="58">
        <v>300</v>
      </c>
      <c r="H189" s="58">
        <v>50</v>
      </c>
      <c r="I189" s="58">
        <v>150</v>
      </c>
      <c r="J189" s="58">
        <v>1.3</v>
      </c>
      <c r="K189" s="58">
        <v>10</v>
      </c>
      <c r="L189" s="58">
        <v>1</v>
      </c>
      <c r="M189" s="58">
        <v>300</v>
      </c>
      <c r="N189" s="58" t="s">
        <v>2782</v>
      </c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</row>
    <row r="190" spans="1:26" ht="14.25" customHeight="1">
      <c r="A190" s="59" t="s">
        <v>3711</v>
      </c>
      <c r="B190" s="58" t="s">
        <v>1937</v>
      </c>
      <c r="C190" s="58" t="s">
        <v>3</v>
      </c>
      <c r="D190" s="58" t="s">
        <v>155</v>
      </c>
      <c r="E190" s="58" t="s">
        <v>155</v>
      </c>
      <c r="F190" s="58">
        <v>10</v>
      </c>
      <c r="G190" s="58">
        <v>400</v>
      </c>
      <c r="H190" s="58">
        <v>50</v>
      </c>
      <c r="I190" s="58">
        <v>150</v>
      </c>
      <c r="J190" s="58">
        <v>1.3</v>
      </c>
      <c r="K190" s="58">
        <v>10</v>
      </c>
      <c r="L190" s="58">
        <v>1</v>
      </c>
      <c r="M190" s="58">
        <v>400</v>
      </c>
      <c r="N190" s="58" t="s">
        <v>2782</v>
      </c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</row>
    <row r="191" spans="1:26" ht="14.25" customHeight="1">
      <c r="A191" s="59" t="s">
        <v>3712</v>
      </c>
      <c r="B191" s="58" t="s">
        <v>1937</v>
      </c>
      <c r="C191" s="58" t="s">
        <v>3</v>
      </c>
      <c r="D191" s="58" t="s">
        <v>155</v>
      </c>
      <c r="E191" s="58" t="s">
        <v>155</v>
      </c>
      <c r="F191" s="58">
        <v>10</v>
      </c>
      <c r="G191" s="58">
        <v>600</v>
      </c>
      <c r="H191" s="58">
        <v>50</v>
      </c>
      <c r="I191" s="58">
        <v>150</v>
      </c>
      <c r="J191" s="58">
        <v>1.7</v>
      </c>
      <c r="K191" s="58">
        <v>10</v>
      </c>
      <c r="L191" s="58">
        <v>1</v>
      </c>
      <c r="M191" s="58">
        <v>600</v>
      </c>
      <c r="N191" s="58" t="s">
        <v>2782</v>
      </c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</row>
    <row r="192" spans="1:26" ht="14.25" customHeight="1">
      <c r="A192" s="59" t="s">
        <v>3713</v>
      </c>
      <c r="B192" s="58" t="s">
        <v>1933</v>
      </c>
      <c r="C192" s="58" t="s">
        <v>3</v>
      </c>
      <c r="D192" s="58" t="s">
        <v>155</v>
      </c>
      <c r="E192" s="58" t="s">
        <v>155</v>
      </c>
      <c r="F192" s="58">
        <v>10</v>
      </c>
      <c r="G192" s="58">
        <v>300</v>
      </c>
      <c r="H192" s="58">
        <v>50</v>
      </c>
      <c r="I192" s="58">
        <v>150</v>
      </c>
      <c r="J192" s="58">
        <v>1.3</v>
      </c>
      <c r="K192" s="58">
        <v>10</v>
      </c>
      <c r="L192" s="58">
        <v>1</v>
      </c>
      <c r="M192" s="58">
        <v>300</v>
      </c>
      <c r="N192" s="58" t="s">
        <v>2782</v>
      </c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</row>
    <row r="193" spans="1:26" ht="14.25" customHeight="1">
      <c r="A193" s="59" t="s">
        <v>3714</v>
      </c>
      <c r="B193" s="58" t="s">
        <v>1933</v>
      </c>
      <c r="C193" s="58" t="s">
        <v>3</v>
      </c>
      <c r="D193" s="58" t="s">
        <v>155</v>
      </c>
      <c r="E193" s="58" t="s">
        <v>155</v>
      </c>
      <c r="F193" s="58">
        <v>10</v>
      </c>
      <c r="G193" s="58">
        <v>400</v>
      </c>
      <c r="H193" s="58">
        <v>50</v>
      </c>
      <c r="I193" s="58">
        <v>150</v>
      </c>
      <c r="J193" s="58">
        <v>1.3</v>
      </c>
      <c r="K193" s="58">
        <v>10</v>
      </c>
      <c r="L193" s="58">
        <v>1</v>
      </c>
      <c r="M193" s="58">
        <v>400</v>
      </c>
      <c r="N193" s="58" t="s">
        <v>2782</v>
      </c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</row>
    <row r="194" spans="1:26" ht="14.25" customHeight="1">
      <c r="A194" s="59" t="s">
        <v>3715</v>
      </c>
      <c r="B194" s="58" t="s">
        <v>1933</v>
      </c>
      <c r="C194" s="58" t="s">
        <v>3</v>
      </c>
      <c r="D194" s="58" t="s">
        <v>155</v>
      </c>
      <c r="E194" s="58" t="s">
        <v>155</v>
      </c>
      <c r="F194" s="58">
        <v>10</v>
      </c>
      <c r="G194" s="58">
        <v>600</v>
      </c>
      <c r="H194" s="58">
        <v>50</v>
      </c>
      <c r="I194" s="58">
        <v>150</v>
      </c>
      <c r="J194" s="58">
        <v>1.7</v>
      </c>
      <c r="K194" s="58">
        <v>10</v>
      </c>
      <c r="L194" s="58">
        <v>1</v>
      </c>
      <c r="M194" s="58">
        <v>600</v>
      </c>
      <c r="N194" s="58" t="s">
        <v>2782</v>
      </c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</row>
    <row r="195" spans="1:26" ht="14.25" customHeight="1">
      <c r="A195" s="59" t="s">
        <v>3716</v>
      </c>
      <c r="B195" s="58" t="s">
        <v>1939</v>
      </c>
      <c r="C195" s="58" t="s">
        <v>3</v>
      </c>
      <c r="D195" s="58" t="s">
        <v>155</v>
      </c>
      <c r="E195" s="58" t="s">
        <v>155</v>
      </c>
      <c r="F195" s="58">
        <v>16</v>
      </c>
      <c r="G195" s="58">
        <v>50</v>
      </c>
      <c r="H195" s="58">
        <v>35</v>
      </c>
      <c r="I195" s="58">
        <v>125</v>
      </c>
      <c r="J195" s="58">
        <v>0.95</v>
      </c>
      <c r="K195" s="58">
        <v>8</v>
      </c>
      <c r="L195" s="58">
        <v>1</v>
      </c>
      <c r="M195" s="58">
        <v>50</v>
      </c>
      <c r="N195" s="58" t="s">
        <v>3485</v>
      </c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</row>
    <row r="196" spans="1:26" ht="14.25" customHeight="1">
      <c r="A196" s="59" t="s">
        <v>3717</v>
      </c>
      <c r="B196" s="58" t="s">
        <v>1939</v>
      </c>
      <c r="C196" s="58" t="s">
        <v>4</v>
      </c>
      <c r="D196" s="58" t="s">
        <v>3718</v>
      </c>
      <c r="E196" s="58" t="s">
        <v>155</v>
      </c>
      <c r="F196" s="58">
        <v>16</v>
      </c>
      <c r="G196" s="58">
        <v>100</v>
      </c>
      <c r="H196" s="58">
        <v>35</v>
      </c>
      <c r="I196" s="58">
        <v>125</v>
      </c>
      <c r="J196" s="58">
        <v>0.95</v>
      </c>
      <c r="K196" s="58">
        <v>8</v>
      </c>
      <c r="L196" s="58">
        <v>1</v>
      </c>
      <c r="M196" s="58">
        <v>100</v>
      </c>
      <c r="N196" s="58" t="s">
        <v>3485</v>
      </c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</row>
    <row r="197" spans="1:26" ht="14.25" customHeight="1">
      <c r="A197" s="59" t="s">
        <v>3719</v>
      </c>
      <c r="B197" s="58" t="s">
        <v>1939</v>
      </c>
      <c r="C197" s="58" t="s">
        <v>3</v>
      </c>
      <c r="D197" s="58" t="s">
        <v>155</v>
      </c>
      <c r="E197" s="58" t="s">
        <v>155</v>
      </c>
      <c r="F197" s="58">
        <v>16</v>
      </c>
      <c r="G197" s="58">
        <v>150</v>
      </c>
      <c r="H197" s="58">
        <v>35</v>
      </c>
      <c r="I197" s="58">
        <v>125</v>
      </c>
      <c r="J197" s="58">
        <v>0.95</v>
      </c>
      <c r="K197" s="58">
        <v>8</v>
      </c>
      <c r="L197" s="58">
        <v>1</v>
      </c>
      <c r="M197" s="58">
        <v>150</v>
      </c>
      <c r="N197" s="58" t="s">
        <v>3485</v>
      </c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59" t="s">
        <v>3720</v>
      </c>
      <c r="B198" s="58" t="s">
        <v>1939</v>
      </c>
      <c r="C198" s="58" t="s">
        <v>3</v>
      </c>
      <c r="D198" s="58" t="s">
        <v>155</v>
      </c>
      <c r="E198" s="58" t="s">
        <v>155</v>
      </c>
      <c r="F198" s="58">
        <v>16</v>
      </c>
      <c r="G198" s="58">
        <v>200</v>
      </c>
      <c r="H198" s="58">
        <v>35</v>
      </c>
      <c r="I198" s="58">
        <v>125</v>
      </c>
      <c r="J198" s="58">
        <v>0.95</v>
      </c>
      <c r="K198" s="58">
        <v>8</v>
      </c>
      <c r="L198" s="58">
        <v>1</v>
      </c>
      <c r="M198" s="58">
        <v>200</v>
      </c>
      <c r="N198" s="58" t="s">
        <v>3485</v>
      </c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59" t="s">
        <v>3721</v>
      </c>
      <c r="B199" s="58" t="s">
        <v>1939</v>
      </c>
      <c r="C199" s="58" t="s">
        <v>3</v>
      </c>
      <c r="D199" s="58" t="s">
        <v>155</v>
      </c>
      <c r="E199" s="58" t="s">
        <v>155</v>
      </c>
      <c r="F199" s="58">
        <v>16</v>
      </c>
      <c r="G199" s="58">
        <v>300</v>
      </c>
      <c r="H199" s="58">
        <v>35</v>
      </c>
      <c r="I199" s="58">
        <v>125</v>
      </c>
      <c r="J199" s="58">
        <v>1.3</v>
      </c>
      <c r="K199" s="58">
        <v>8</v>
      </c>
      <c r="L199" s="58">
        <v>1</v>
      </c>
      <c r="M199" s="58">
        <v>300</v>
      </c>
      <c r="N199" s="58" t="s">
        <v>3485</v>
      </c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59" t="s">
        <v>3722</v>
      </c>
      <c r="B200" s="58" t="s">
        <v>1939</v>
      </c>
      <c r="C200" s="58" t="s">
        <v>3</v>
      </c>
      <c r="D200" s="58" t="s">
        <v>155</v>
      </c>
      <c r="E200" s="58" t="s">
        <v>155</v>
      </c>
      <c r="F200" s="58">
        <v>16</v>
      </c>
      <c r="G200" s="58">
        <v>400</v>
      </c>
      <c r="H200" s="58">
        <v>35</v>
      </c>
      <c r="I200" s="58">
        <v>125</v>
      </c>
      <c r="J200" s="58">
        <v>1.3</v>
      </c>
      <c r="K200" s="58">
        <v>8</v>
      </c>
      <c r="L200" s="58">
        <v>1</v>
      </c>
      <c r="M200" s="58">
        <v>400</v>
      </c>
      <c r="N200" s="58" t="s">
        <v>3485</v>
      </c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59" t="s">
        <v>3723</v>
      </c>
      <c r="B201" s="58" t="s">
        <v>1939</v>
      </c>
      <c r="C201" s="58" t="s">
        <v>3</v>
      </c>
      <c r="D201" s="58" t="s">
        <v>155</v>
      </c>
      <c r="E201" s="58" t="s">
        <v>155</v>
      </c>
      <c r="F201" s="58">
        <v>16</v>
      </c>
      <c r="G201" s="58">
        <v>600</v>
      </c>
      <c r="H201" s="58">
        <v>35</v>
      </c>
      <c r="I201" s="58">
        <v>125</v>
      </c>
      <c r="J201" s="58">
        <v>1.7</v>
      </c>
      <c r="K201" s="58">
        <v>8</v>
      </c>
      <c r="L201" s="58">
        <v>1</v>
      </c>
      <c r="M201" s="58">
        <v>600</v>
      </c>
      <c r="N201" s="58" t="s">
        <v>3485</v>
      </c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59" t="s">
        <v>3724</v>
      </c>
      <c r="B202" s="58" t="s">
        <v>784</v>
      </c>
      <c r="C202" s="58" t="s">
        <v>3</v>
      </c>
      <c r="D202" s="58" t="s">
        <v>155</v>
      </c>
      <c r="E202" s="58" t="s">
        <v>155</v>
      </c>
      <c r="F202" s="58">
        <v>16</v>
      </c>
      <c r="G202" s="58">
        <v>150</v>
      </c>
      <c r="H202" s="58">
        <v>35</v>
      </c>
      <c r="I202" s="58">
        <v>125</v>
      </c>
      <c r="J202" s="58">
        <v>0.95</v>
      </c>
      <c r="K202" s="58">
        <v>8</v>
      </c>
      <c r="L202" s="58">
        <v>1</v>
      </c>
      <c r="M202" s="58">
        <v>150</v>
      </c>
      <c r="N202" s="58" t="s">
        <v>3485</v>
      </c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59" t="s">
        <v>3725</v>
      </c>
      <c r="B203" s="58" t="s">
        <v>784</v>
      </c>
      <c r="C203" s="58" t="s">
        <v>3</v>
      </c>
      <c r="D203" s="58" t="s">
        <v>155</v>
      </c>
      <c r="E203" s="58" t="s">
        <v>155</v>
      </c>
      <c r="F203" s="58">
        <v>16</v>
      </c>
      <c r="G203" s="58">
        <v>200</v>
      </c>
      <c r="H203" s="58">
        <v>35</v>
      </c>
      <c r="I203" s="58">
        <v>125</v>
      </c>
      <c r="J203" s="58">
        <v>0.95</v>
      </c>
      <c r="K203" s="58">
        <v>8</v>
      </c>
      <c r="L203" s="58">
        <v>1</v>
      </c>
      <c r="M203" s="58">
        <v>200</v>
      </c>
      <c r="N203" s="58" t="s">
        <v>3485</v>
      </c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59" t="s">
        <v>3726</v>
      </c>
      <c r="B204" s="58" t="s">
        <v>784</v>
      </c>
      <c r="C204" s="58" t="s">
        <v>3</v>
      </c>
      <c r="D204" s="58" t="s">
        <v>155</v>
      </c>
      <c r="E204" s="58" t="s">
        <v>155</v>
      </c>
      <c r="F204" s="58">
        <v>16</v>
      </c>
      <c r="G204" s="58">
        <v>300</v>
      </c>
      <c r="H204" s="58">
        <v>35</v>
      </c>
      <c r="I204" s="58">
        <v>125</v>
      </c>
      <c r="J204" s="58">
        <v>1.3</v>
      </c>
      <c r="K204" s="58">
        <v>8</v>
      </c>
      <c r="L204" s="58">
        <v>1</v>
      </c>
      <c r="M204" s="58">
        <v>300</v>
      </c>
      <c r="N204" s="58" t="s">
        <v>3485</v>
      </c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59" t="s">
        <v>3727</v>
      </c>
      <c r="B205" s="58" t="s">
        <v>784</v>
      </c>
      <c r="C205" s="58" t="s">
        <v>3</v>
      </c>
      <c r="D205" s="58" t="s">
        <v>155</v>
      </c>
      <c r="E205" s="58" t="s">
        <v>155</v>
      </c>
      <c r="F205" s="58">
        <v>16</v>
      </c>
      <c r="G205" s="58">
        <v>400</v>
      </c>
      <c r="H205" s="58">
        <v>35</v>
      </c>
      <c r="I205" s="58">
        <v>125</v>
      </c>
      <c r="J205" s="58">
        <v>1.3</v>
      </c>
      <c r="K205" s="58">
        <v>8</v>
      </c>
      <c r="L205" s="58">
        <v>1</v>
      </c>
      <c r="M205" s="58">
        <v>400</v>
      </c>
      <c r="N205" s="58" t="s">
        <v>3485</v>
      </c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59" t="s">
        <v>3728</v>
      </c>
      <c r="B206" s="58" t="s">
        <v>784</v>
      </c>
      <c r="C206" s="58" t="s">
        <v>3</v>
      </c>
      <c r="D206" s="58" t="s">
        <v>155</v>
      </c>
      <c r="E206" s="58" t="s">
        <v>155</v>
      </c>
      <c r="F206" s="58">
        <v>16</v>
      </c>
      <c r="G206" s="58">
        <v>600</v>
      </c>
      <c r="H206" s="58">
        <v>35</v>
      </c>
      <c r="I206" s="58">
        <v>125</v>
      </c>
      <c r="J206" s="58">
        <v>1.7</v>
      </c>
      <c r="K206" s="58">
        <v>8</v>
      </c>
      <c r="L206" s="58">
        <v>1</v>
      </c>
      <c r="M206" s="58">
        <v>600</v>
      </c>
      <c r="N206" s="58" t="s">
        <v>3485</v>
      </c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59" t="s">
        <v>3729</v>
      </c>
      <c r="B207" s="58" t="s">
        <v>1132</v>
      </c>
      <c r="C207" s="58" t="s">
        <v>3</v>
      </c>
      <c r="D207" s="58" t="s">
        <v>155</v>
      </c>
      <c r="E207" s="58" t="s">
        <v>155</v>
      </c>
      <c r="F207" s="58">
        <v>16</v>
      </c>
      <c r="G207" s="58">
        <v>400</v>
      </c>
      <c r="H207" s="58">
        <v>35</v>
      </c>
      <c r="I207" s="58">
        <v>300</v>
      </c>
      <c r="J207" s="58">
        <v>1.3</v>
      </c>
      <c r="K207" s="58">
        <v>16</v>
      </c>
      <c r="L207" s="58">
        <v>1</v>
      </c>
      <c r="M207" s="58">
        <v>400</v>
      </c>
      <c r="N207" s="58" t="s">
        <v>3730</v>
      </c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59" t="s">
        <v>3731</v>
      </c>
      <c r="B208" s="58" t="s">
        <v>1939</v>
      </c>
      <c r="C208" s="58" t="s">
        <v>3</v>
      </c>
      <c r="D208" s="58" t="s">
        <v>155</v>
      </c>
      <c r="E208" s="58" t="s">
        <v>155</v>
      </c>
      <c r="F208" s="58">
        <v>20</v>
      </c>
      <c r="G208" s="58">
        <v>50</v>
      </c>
      <c r="H208" s="58">
        <v>35</v>
      </c>
      <c r="I208" s="58">
        <v>150</v>
      </c>
      <c r="J208" s="58">
        <v>0.95</v>
      </c>
      <c r="K208" s="58">
        <v>10</v>
      </c>
      <c r="L208" s="58">
        <v>1</v>
      </c>
      <c r="M208" s="58">
        <v>50</v>
      </c>
      <c r="N208" s="58" t="s">
        <v>3485</v>
      </c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59" t="s">
        <v>3732</v>
      </c>
      <c r="B209" s="58" t="s">
        <v>1939</v>
      </c>
      <c r="C209" s="58" t="s">
        <v>4</v>
      </c>
      <c r="D209" s="58" t="s">
        <v>3733</v>
      </c>
      <c r="E209" s="58" t="s">
        <v>155</v>
      </c>
      <c r="F209" s="58">
        <v>20</v>
      </c>
      <c r="G209" s="58">
        <v>100</v>
      </c>
      <c r="H209" s="58">
        <v>35</v>
      </c>
      <c r="I209" s="58">
        <v>150</v>
      </c>
      <c r="J209" s="58">
        <v>0.95</v>
      </c>
      <c r="K209" s="58">
        <v>10</v>
      </c>
      <c r="L209" s="58">
        <v>1</v>
      </c>
      <c r="M209" s="58">
        <v>100</v>
      </c>
      <c r="N209" s="58" t="s">
        <v>3485</v>
      </c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59" t="s">
        <v>3734</v>
      </c>
      <c r="B210" s="58" t="s">
        <v>1939</v>
      </c>
      <c r="C210" s="58" t="s">
        <v>3</v>
      </c>
      <c r="D210" s="58" t="s">
        <v>155</v>
      </c>
      <c r="E210" s="58" t="s">
        <v>155</v>
      </c>
      <c r="F210" s="58">
        <v>20</v>
      </c>
      <c r="G210" s="58">
        <v>150</v>
      </c>
      <c r="H210" s="58">
        <v>35</v>
      </c>
      <c r="I210" s="58">
        <v>150</v>
      </c>
      <c r="J210" s="58">
        <v>0.95</v>
      </c>
      <c r="K210" s="58">
        <v>10</v>
      </c>
      <c r="L210" s="58">
        <v>1</v>
      </c>
      <c r="M210" s="58">
        <v>150</v>
      </c>
      <c r="N210" s="58" t="s">
        <v>3485</v>
      </c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59" t="s">
        <v>3735</v>
      </c>
      <c r="B211" s="58" t="s">
        <v>1939</v>
      </c>
      <c r="C211" s="58" t="s">
        <v>3</v>
      </c>
      <c r="D211" s="58" t="s">
        <v>155</v>
      </c>
      <c r="E211" s="58" t="s">
        <v>155</v>
      </c>
      <c r="F211" s="58">
        <v>20</v>
      </c>
      <c r="G211" s="58">
        <v>200</v>
      </c>
      <c r="H211" s="58">
        <v>35</v>
      </c>
      <c r="I211" s="58">
        <v>150</v>
      </c>
      <c r="J211" s="58">
        <v>0.95</v>
      </c>
      <c r="K211" s="58">
        <v>10</v>
      </c>
      <c r="L211" s="58">
        <v>1</v>
      </c>
      <c r="M211" s="58">
        <v>200</v>
      </c>
      <c r="N211" s="58" t="s">
        <v>3485</v>
      </c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59" t="s">
        <v>3736</v>
      </c>
      <c r="B212" s="58" t="s">
        <v>784</v>
      </c>
      <c r="C212" s="58" t="s">
        <v>3</v>
      </c>
      <c r="D212" s="58" t="s">
        <v>155</v>
      </c>
      <c r="E212" s="58" t="s">
        <v>155</v>
      </c>
      <c r="F212" s="58">
        <v>20</v>
      </c>
      <c r="G212" s="58">
        <v>50</v>
      </c>
      <c r="H212" s="58">
        <v>35</v>
      </c>
      <c r="I212" s="58">
        <v>150</v>
      </c>
      <c r="J212" s="58">
        <v>0.95</v>
      </c>
      <c r="K212" s="58">
        <v>10</v>
      </c>
      <c r="L212" s="58">
        <v>1</v>
      </c>
      <c r="M212" s="58">
        <v>50</v>
      </c>
      <c r="N212" s="58" t="s">
        <v>3485</v>
      </c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59" t="s">
        <v>3737</v>
      </c>
      <c r="B213" s="58" t="s">
        <v>784</v>
      </c>
      <c r="C213" s="58" t="s">
        <v>3</v>
      </c>
      <c r="D213" s="58" t="s">
        <v>155</v>
      </c>
      <c r="E213" s="58" t="s">
        <v>155</v>
      </c>
      <c r="F213" s="58">
        <v>20</v>
      </c>
      <c r="G213" s="58">
        <v>100</v>
      </c>
      <c r="H213" s="58">
        <v>35</v>
      </c>
      <c r="I213" s="58">
        <v>150</v>
      </c>
      <c r="J213" s="58">
        <v>0.95</v>
      </c>
      <c r="K213" s="58">
        <v>10</v>
      </c>
      <c r="L213" s="58">
        <v>1</v>
      </c>
      <c r="M213" s="58">
        <v>100</v>
      </c>
      <c r="N213" s="58" t="s">
        <v>3485</v>
      </c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59" t="s">
        <v>3738</v>
      </c>
      <c r="B214" s="58" t="s">
        <v>784</v>
      </c>
      <c r="C214" s="58" t="s">
        <v>3</v>
      </c>
      <c r="D214" s="58" t="s">
        <v>155</v>
      </c>
      <c r="E214" s="58" t="s">
        <v>155</v>
      </c>
      <c r="F214" s="58">
        <v>20</v>
      </c>
      <c r="G214" s="58">
        <v>150</v>
      </c>
      <c r="H214" s="58">
        <v>35</v>
      </c>
      <c r="I214" s="58">
        <v>150</v>
      </c>
      <c r="J214" s="58">
        <v>0.95</v>
      </c>
      <c r="K214" s="58">
        <v>10</v>
      </c>
      <c r="L214" s="58">
        <v>1</v>
      </c>
      <c r="M214" s="58">
        <v>150</v>
      </c>
      <c r="N214" s="58" t="s">
        <v>3485</v>
      </c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59" t="s">
        <v>3739</v>
      </c>
      <c r="B215" s="58" t="s">
        <v>784</v>
      </c>
      <c r="C215" s="58" t="s">
        <v>3</v>
      </c>
      <c r="D215" s="58" t="s">
        <v>155</v>
      </c>
      <c r="E215" s="58" t="s">
        <v>155</v>
      </c>
      <c r="F215" s="58">
        <v>20</v>
      </c>
      <c r="G215" s="58">
        <v>200</v>
      </c>
      <c r="H215" s="58">
        <v>35</v>
      </c>
      <c r="I215" s="58">
        <v>150</v>
      </c>
      <c r="J215" s="58">
        <v>0.95</v>
      </c>
      <c r="K215" s="58">
        <v>10</v>
      </c>
      <c r="L215" s="58">
        <v>1</v>
      </c>
      <c r="M215" s="58">
        <v>200</v>
      </c>
      <c r="N215" s="58" t="s">
        <v>3485</v>
      </c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59" t="s">
        <v>3740</v>
      </c>
      <c r="B216" s="58" t="s">
        <v>1939</v>
      </c>
      <c r="C216" s="58" t="s">
        <v>3</v>
      </c>
      <c r="D216" s="58" t="s">
        <v>155</v>
      </c>
      <c r="E216" s="58" t="s">
        <v>155</v>
      </c>
      <c r="F216" s="58">
        <v>20</v>
      </c>
      <c r="G216" s="58">
        <v>300</v>
      </c>
      <c r="H216" s="58">
        <v>50</v>
      </c>
      <c r="I216" s="58">
        <v>150</v>
      </c>
      <c r="J216" s="58">
        <v>1.3</v>
      </c>
      <c r="K216" s="58">
        <v>10</v>
      </c>
      <c r="L216" s="58">
        <v>1</v>
      </c>
      <c r="M216" s="58">
        <v>300</v>
      </c>
      <c r="N216" s="58" t="s">
        <v>3485</v>
      </c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59" t="s">
        <v>3741</v>
      </c>
      <c r="B217" s="58" t="s">
        <v>1939</v>
      </c>
      <c r="C217" s="58" t="s">
        <v>3</v>
      </c>
      <c r="D217" s="58" t="s">
        <v>155</v>
      </c>
      <c r="E217" s="58" t="s">
        <v>155</v>
      </c>
      <c r="F217" s="58">
        <v>20</v>
      </c>
      <c r="G217" s="58">
        <v>400</v>
      </c>
      <c r="H217" s="58">
        <v>50</v>
      </c>
      <c r="I217" s="58">
        <v>150</v>
      </c>
      <c r="J217" s="58">
        <v>1.3</v>
      </c>
      <c r="K217" s="58">
        <v>10</v>
      </c>
      <c r="L217" s="58">
        <v>1</v>
      </c>
      <c r="M217" s="58">
        <v>400</v>
      </c>
      <c r="N217" s="58" t="s">
        <v>3485</v>
      </c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59" t="s">
        <v>3742</v>
      </c>
      <c r="B218" s="58" t="s">
        <v>1939</v>
      </c>
      <c r="C218" s="58" t="s">
        <v>3</v>
      </c>
      <c r="D218" s="58" t="s">
        <v>155</v>
      </c>
      <c r="E218" s="58" t="s">
        <v>155</v>
      </c>
      <c r="F218" s="58">
        <v>20</v>
      </c>
      <c r="G218" s="58">
        <v>600</v>
      </c>
      <c r="H218" s="58">
        <v>50</v>
      </c>
      <c r="I218" s="58">
        <v>150</v>
      </c>
      <c r="J218" s="58">
        <v>1.7</v>
      </c>
      <c r="K218" s="58">
        <v>10</v>
      </c>
      <c r="L218" s="58">
        <v>1</v>
      </c>
      <c r="M218" s="58">
        <v>600</v>
      </c>
      <c r="N218" s="58" t="s">
        <v>3485</v>
      </c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59" t="s">
        <v>3743</v>
      </c>
      <c r="B219" s="58" t="s">
        <v>784</v>
      </c>
      <c r="C219" s="58" t="s">
        <v>3</v>
      </c>
      <c r="D219" s="58" t="s">
        <v>155</v>
      </c>
      <c r="E219" s="58" t="s">
        <v>155</v>
      </c>
      <c r="F219" s="58">
        <v>20</v>
      </c>
      <c r="G219" s="58">
        <v>300</v>
      </c>
      <c r="H219" s="58">
        <v>50</v>
      </c>
      <c r="I219" s="58">
        <v>150</v>
      </c>
      <c r="J219" s="58">
        <v>1.3</v>
      </c>
      <c r="K219" s="58">
        <v>10</v>
      </c>
      <c r="L219" s="58">
        <v>1</v>
      </c>
      <c r="M219" s="58">
        <v>300</v>
      </c>
      <c r="N219" s="58" t="s">
        <v>3485</v>
      </c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59" t="s">
        <v>3744</v>
      </c>
      <c r="B220" s="58" t="s">
        <v>784</v>
      </c>
      <c r="C220" s="58" t="s">
        <v>3</v>
      </c>
      <c r="D220" s="58" t="s">
        <v>155</v>
      </c>
      <c r="E220" s="58" t="s">
        <v>155</v>
      </c>
      <c r="F220" s="58">
        <v>20</v>
      </c>
      <c r="G220" s="58">
        <v>400</v>
      </c>
      <c r="H220" s="58">
        <v>50</v>
      </c>
      <c r="I220" s="58">
        <v>150</v>
      </c>
      <c r="J220" s="58">
        <v>1.3</v>
      </c>
      <c r="K220" s="58">
        <v>10</v>
      </c>
      <c r="L220" s="58">
        <v>1</v>
      </c>
      <c r="M220" s="58">
        <v>400</v>
      </c>
      <c r="N220" s="58" t="s">
        <v>3485</v>
      </c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59" t="s">
        <v>3745</v>
      </c>
      <c r="B221" s="58" t="s">
        <v>784</v>
      </c>
      <c r="C221" s="58" t="s">
        <v>3</v>
      </c>
      <c r="D221" s="58" t="s">
        <v>155</v>
      </c>
      <c r="E221" s="58" t="s">
        <v>155</v>
      </c>
      <c r="F221" s="58">
        <v>20</v>
      </c>
      <c r="G221" s="58">
        <v>600</v>
      </c>
      <c r="H221" s="58">
        <v>50</v>
      </c>
      <c r="I221" s="58">
        <v>150</v>
      </c>
      <c r="J221" s="58">
        <v>1.7</v>
      </c>
      <c r="K221" s="58">
        <v>10</v>
      </c>
      <c r="L221" s="58">
        <v>1</v>
      </c>
      <c r="M221" s="58">
        <v>600</v>
      </c>
      <c r="N221" s="58" t="s">
        <v>3485</v>
      </c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59" t="s">
        <v>3746</v>
      </c>
      <c r="B222" s="58" t="s">
        <v>2086</v>
      </c>
      <c r="C222" s="58" t="s">
        <v>3</v>
      </c>
      <c r="D222" s="58" t="s">
        <v>155</v>
      </c>
      <c r="E222" s="58" t="s">
        <v>155</v>
      </c>
      <c r="F222" s="58">
        <v>30</v>
      </c>
      <c r="G222" s="58">
        <v>200</v>
      </c>
      <c r="H222" s="58">
        <v>35</v>
      </c>
      <c r="I222" s="58">
        <v>300</v>
      </c>
      <c r="J222" s="58">
        <v>0.95</v>
      </c>
      <c r="K222" s="58">
        <v>15</v>
      </c>
      <c r="L222" s="58">
        <v>1</v>
      </c>
      <c r="M222" s="58">
        <v>200</v>
      </c>
      <c r="N222" s="58" t="s">
        <v>3485</v>
      </c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59" t="s">
        <v>3747</v>
      </c>
      <c r="B223" s="58" t="s">
        <v>2086</v>
      </c>
      <c r="C223" s="58" t="s">
        <v>3</v>
      </c>
      <c r="D223" s="58" t="s">
        <v>155</v>
      </c>
      <c r="E223" s="58" t="s">
        <v>155</v>
      </c>
      <c r="F223" s="58">
        <v>30</v>
      </c>
      <c r="G223" s="58">
        <v>400</v>
      </c>
      <c r="H223" s="58">
        <v>35</v>
      </c>
      <c r="I223" s="58">
        <v>300</v>
      </c>
      <c r="J223" s="58">
        <v>1.3</v>
      </c>
      <c r="K223" s="58">
        <v>15</v>
      </c>
      <c r="L223" s="58">
        <v>1</v>
      </c>
      <c r="M223" s="58">
        <v>400</v>
      </c>
      <c r="N223" s="58" t="s">
        <v>3485</v>
      </c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4.2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4.2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4.2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4.2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4.2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4.2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4.2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4.2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4.2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4.2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4.2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4.2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4.2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4.2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4.2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4.2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4.2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4.2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4.2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4.2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4.2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4.2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4.2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4.2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4.2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4.2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4.2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4.2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4.2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4.2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4.2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4.2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4.2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4.2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4.2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4.2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4.2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4.2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4.2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4.2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4.2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4.2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4.2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4.2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4.2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4.2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4.2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4.2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4.2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4.2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4.2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4.2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4.2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4.2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4.2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4.2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4.2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4.2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4.2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4.2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4.2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4.2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4.2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4.2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4.2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4.2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/>
    <row r="425" spans="1:26" ht="15.75" customHeight="1"/>
    <row r="426" spans="1:26" ht="15.75" customHeight="1"/>
    <row r="427" spans="1:26" ht="15.75" customHeight="1"/>
    <row r="428" spans="1:26" ht="15.75" customHeight="1"/>
    <row r="429" spans="1:26" ht="15.75" customHeight="1"/>
    <row r="430" spans="1:26" ht="15.75" customHeight="1"/>
    <row r="431" spans="1:26" ht="15.75" customHeight="1"/>
    <row r="432" spans="1:26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N223"/>
  <mergeCells count="1">
    <mergeCell ref="A5:B5"/>
  </mergeCells>
  <phoneticPr fontId="68" type="noConversion"/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  <hyperlink ref="A19" r:id="rId11"/>
    <hyperlink ref="A20" r:id="rId12"/>
    <hyperlink ref="A21" r:id="rId13"/>
    <hyperlink ref="A22" r:id="rId14"/>
    <hyperlink ref="A23" r:id="rId15"/>
    <hyperlink ref="A24" r:id="rId16"/>
    <hyperlink ref="A25" r:id="rId17"/>
    <hyperlink ref="A26" r:id="rId18"/>
    <hyperlink ref="A27" r:id="rId19"/>
    <hyperlink ref="A28" r:id="rId20"/>
    <hyperlink ref="A29" r:id="rId21"/>
    <hyperlink ref="A30" r:id="rId22"/>
    <hyperlink ref="A31" r:id="rId23"/>
    <hyperlink ref="A32" r:id="rId24"/>
    <hyperlink ref="A33" r:id="rId25"/>
    <hyperlink ref="A34" r:id="rId26"/>
    <hyperlink ref="A35" r:id="rId27"/>
    <hyperlink ref="A36" r:id="rId28"/>
    <hyperlink ref="A37" r:id="rId29"/>
    <hyperlink ref="A38" r:id="rId30"/>
    <hyperlink ref="A39" r:id="rId31"/>
    <hyperlink ref="A40" r:id="rId32"/>
    <hyperlink ref="A42" r:id="rId33"/>
    <hyperlink ref="A43" r:id="rId34"/>
    <hyperlink ref="A44" r:id="rId35"/>
    <hyperlink ref="A45" r:id="rId36"/>
    <hyperlink ref="A46" r:id="rId37"/>
    <hyperlink ref="A47" r:id="rId38"/>
    <hyperlink ref="A48" r:id="rId39"/>
    <hyperlink ref="A49" r:id="rId40"/>
    <hyperlink ref="A50" r:id="rId41"/>
    <hyperlink ref="A51" r:id="rId42"/>
    <hyperlink ref="A52" r:id="rId43"/>
    <hyperlink ref="A53" r:id="rId44"/>
    <hyperlink ref="A54" r:id="rId45"/>
    <hyperlink ref="A55" r:id="rId46"/>
    <hyperlink ref="A56" r:id="rId47"/>
    <hyperlink ref="A57" r:id="rId48"/>
    <hyperlink ref="A58" r:id="rId49"/>
    <hyperlink ref="A59" r:id="rId50"/>
    <hyperlink ref="A60" r:id="rId51"/>
    <hyperlink ref="A61" r:id="rId52"/>
    <hyperlink ref="A62" r:id="rId53"/>
    <hyperlink ref="A63" r:id="rId54"/>
    <hyperlink ref="A64" r:id="rId55"/>
    <hyperlink ref="A65" r:id="rId56"/>
    <hyperlink ref="A66" r:id="rId57"/>
    <hyperlink ref="A67" r:id="rId58"/>
    <hyperlink ref="A68" r:id="rId59"/>
    <hyperlink ref="A69" r:id="rId60"/>
    <hyperlink ref="A70" r:id="rId61"/>
    <hyperlink ref="A71" r:id="rId62"/>
    <hyperlink ref="A72" r:id="rId63"/>
    <hyperlink ref="A73" r:id="rId64"/>
    <hyperlink ref="A74" r:id="rId65"/>
    <hyperlink ref="A75" r:id="rId66"/>
    <hyperlink ref="A76" r:id="rId67"/>
    <hyperlink ref="A77" r:id="rId68"/>
    <hyperlink ref="A78" r:id="rId69"/>
    <hyperlink ref="A79" r:id="rId70"/>
    <hyperlink ref="A80" r:id="rId71"/>
    <hyperlink ref="A81" r:id="rId72"/>
    <hyperlink ref="A82" r:id="rId73"/>
    <hyperlink ref="A83" r:id="rId74"/>
    <hyperlink ref="A84" r:id="rId75"/>
    <hyperlink ref="A85" r:id="rId76"/>
    <hyperlink ref="A86" r:id="rId77"/>
    <hyperlink ref="A87" r:id="rId78"/>
    <hyperlink ref="A88" r:id="rId79"/>
    <hyperlink ref="A89" r:id="rId80"/>
    <hyperlink ref="A90" r:id="rId81"/>
    <hyperlink ref="A91" r:id="rId82"/>
    <hyperlink ref="A92" r:id="rId83"/>
    <hyperlink ref="A93" r:id="rId84"/>
    <hyperlink ref="A94" r:id="rId85"/>
    <hyperlink ref="A95" r:id="rId86"/>
    <hyperlink ref="A96" r:id="rId87"/>
    <hyperlink ref="A97" r:id="rId88"/>
    <hyperlink ref="A98" r:id="rId89"/>
    <hyperlink ref="A99" r:id="rId90"/>
    <hyperlink ref="A100" r:id="rId91"/>
    <hyperlink ref="A101" r:id="rId92"/>
    <hyperlink ref="A102" r:id="rId93"/>
    <hyperlink ref="A103" r:id="rId94"/>
    <hyperlink ref="A104" r:id="rId95"/>
    <hyperlink ref="A105" r:id="rId96"/>
    <hyperlink ref="A106" r:id="rId97"/>
    <hyperlink ref="A107" r:id="rId98"/>
    <hyperlink ref="A108" r:id="rId99"/>
    <hyperlink ref="A109" r:id="rId100"/>
    <hyperlink ref="A110" r:id="rId101"/>
    <hyperlink ref="A111" r:id="rId102"/>
    <hyperlink ref="A112" r:id="rId103"/>
    <hyperlink ref="A113" r:id="rId104"/>
    <hyperlink ref="A114" r:id="rId105"/>
    <hyperlink ref="A115" r:id="rId106"/>
    <hyperlink ref="A116" r:id="rId107"/>
    <hyperlink ref="A117" r:id="rId108"/>
    <hyperlink ref="A118" r:id="rId109"/>
    <hyperlink ref="A119" r:id="rId110"/>
    <hyperlink ref="A120" r:id="rId111"/>
    <hyperlink ref="A121" r:id="rId112"/>
    <hyperlink ref="A122" r:id="rId113"/>
    <hyperlink ref="A123" r:id="rId114"/>
    <hyperlink ref="A124" r:id="rId115"/>
    <hyperlink ref="A125" r:id="rId116"/>
    <hyperlink ref="A126" r:id="rId117"/>
    <hyperlink ref="A127" r:id="rId118"/>
    <hyperlink ref="A128" r:id="rId119"/>
    <hyperlink ref="A129" r:id="rId120"/>
    <hyperlink ref="A130" r:id="rId121"/>
    <hyperlink ref="A131" r:id="rId122"/>
    <hyperlink ref="A132" r:id="rId123"/>
    <hyperlink ref="A133" r:id="rId124"/>
    <hyperlink ref="A134" r:id="rId125"/>
    <hyperlink ref="A135" r:id="rId126"/>
    <hyperlink ref="A136" r:id="rId127"/>
    <hyperlink ref="A137" r:id="rId128"/>
    <hyperlink ref="A138" r:id="rId129"/>
    <hyperlink ref="A139" r:id="rId130"/>
    <hyperlink ref="A140" r:id="rId131"/>
    <hyperlink ref="A141" r:id="rId132"/>
    <hyperlink ref="A142" r:id="rId133"/>
    <hyperlink ref="A143" r:id="rId134"/>
    <hyperlink ref="A144" r:id="rId135"/>
    <hyperlink ref="A145" r:id="rId136"/>
    <hyperlink ref="A146" r:id="rId137"/>
    <hyperlink ref="A147" r:id="rId138"/>
    <hyperlink ref="A148" r:id="rId139"/>
    <hyperlink ref="A149" r:id="rId140"/>
    <hyperlink ref="A150" r:id="rId141"/>
    <hyperlink ref="A151" r:id="rId142"/>
    <hyperlink ref="A152" r:id="rId143"/>
    <hyperlink ref="A153" r:id="rId144"/>
    <hyperlink ref="A154" r:id="rId145"/>
    <hyperlink ref="A155" r:id="rId146"/>
    <hyperlink ref="A156" r:id="rId147"/>
    <hyperlink ref="A157" r:id="rId148"/>
    <hyperlink ref="A158" r:id="rId149"/>
    <hyperlink ref="A159" r:id="rId150"/>
    <hyperlink ref="A160" r:id="rId151"/>
    <hyperlink ref="A161" r:id="rId152"/>
    <hyperlink ref="A162" r:id="rId153"/>
    <hyperlink ref="A163" r:id="rId154"/>
    <hyperlink ref="A164" r:id="rId155"/>
    <hyperlink ref="A165" r:id="rId156"/>
    <hyperlink ref="A166" r:id="rId157"/>
    <hyperlink ref="A167" r:id="rId158"/>
    <hyperlink ref="A168" r:id="rId159"/>
    <hyperlink ref="A169" r:id="rId160"/>
    <hyperlink ref="A170" r:id="rId161"/>
    <hyperlink ref="A171" r:id="rId162"/>
    <hyperlink ref="A172" r:id="rId163"/>
    <hyperlink ref="A173" r:id="rId164"/>
    <hyperlink ref="A174" r:id="rId165"/>
    <hyperlink ref="A175" r:id="rId166"/>
    <hyperlink ref="A176" r:id="rId167"/>
    <hyperlink ref="A177" r:id="rId168"/>
    <hyperlink ref="A178" r:id="rId169"/>
    <hyperlink ref="A179" r:id="rId170"/>
    <hyperlink ref="A180" r:id="rId171"/>
    <hyperlink ref="A181" r:id="rId172"/>
    <hyperlink ref="A182" r:id="rId173"/>
    <hyperlink ref="A183" r:id="rId174"/>
    <hyperlink ref="A184" r:id="rId175"/>
    <hyperlink ref="A185" r:id="rId176"/>
    <hyperlink ref="A186" r:id="rId177"/>
    <hyperlink ref="A187" r:id="rId178"/>
    <hyperlink ref="A188" r:id="rId179"/>
    <hyperlink ref="A189" r:id="rId180"/>
    <hyperlink ref="A190" r:id="rId181"/>
    <hyperlink ref="A191" r:id="rId182"/>
    <hyperlink ref="A192" r:id="rId183"/>
    <hyperlink ref="A193" r:id="rId184"/>
    <hyperlink ref="A194" r:id="rId185"/>
    <hyperlink ref="A195" r:id="rId186"/>
    <hyperlink ref="A197" r:id="rId187"/>
    <hyperlink ref="A198" r:id="rId188"/>
    <hyperlink ref="A199" r:id="rId189"/>
    <hyperlink ref="A200" r:id="rId190"/>
    <hyperlink ref="A201" r:id="rId191"/>
    <hyperlink ref="A202" r:id="rId192"/>
    <hyperlink ref="A203" r:id="rId193"/>
    <hyperlink ref="A204" r:id="rId194"/>
    <hyperlink ref="A205" r:id="rId195"/>
    <hyperlink ref="A206" r:id="rId196"/>
    <hyperlink ref="A207" r:id="rId197"/>
    <hyperlink ref="A208" r:id="rId198"/>
    <hyperlink ref="A210" r:id="rId199"/>
    <hyperlink ref="A211" r:id="rId200"/>
    <hyperlink ref="A212" r:id="rId201"/>
    <hyperlink ref="A213" r:id="rId202"/>
    <hyperlink ref="A214" r:id="rId203"/>
    <hyperlink ref="A215" r:id="rId204"/>
    <hyperlink ref="A216" r:id="rId205"/>
    <hyperlink ref="A217" r:id="rId206"/>
    <hyperlink ref="A218" r:id="rId207"/>
    <hyperlink ref="A219" r:id="rId208"/>
    <hyperlink ref="A220" r:id="rId209"/>
    <hyperlink ref="A221" r:id="rId210"/>
    <hyperlink ref="A222" r:id="rId211"/>
    <hyperlink ref="A223" r:id="rId212"/>
  </hyperlinks>
  <pageMargins left="0.7" right="0.7" top="0.75" bottom="0.75" header="0" footer="0"/>
  <pageSetup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4140625" defaultRowHeight="15" customHeight="1"/>
  <cols>
    <col min="1" max="2" width="15.5546875" customWidth="1"/>
    <col min="3" max="3" width="14" customWidth="1"/>
    <col min="4" max="4" width="19.44140625" customWidth="1"/>
    <col min="5" max="5" width="10.5546875" customWidth="1"/>
    <col min="6" max="6" width="9.109375" customWidth="1"/>
    <col min="7" max="7" width="10.44140625" customWidth="1"/>
    <col min="8" max="12" width="9.109375" customWidth="1"/>
    <col min="13" max="13" width="17" customWidth="1"/>
    <col min="14" max="14" width="12" customWidth="1"/>
    <col min="15" max="15" width="13" customWidth="1"/>
    <col min="16" max="26" width="9.109375" customWidth="1"/>
  </cols>
  <sheetData>
    <row r="1" spans="1:26" ht="33" customHeight="1">
      <c r="A1" s="51" t="s">
        <v>108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54" t="s">
        <v>3748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187">
        <f>'Content '!J1</f>
        <v>45611</v>
      </c>
      <c r="B5" s="176"/>
      <c r="C5" s="52" t="s">
        <v>109</v>
      </c>
      <c r="D5" s="5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57" t="s">
        <v>111</v>
      </c>
      <c r="B7" s="57" t="s">
        <v>112</v>
      </c>
      <c r="C7" s="57" t="s">
        <v>113</v>
      </c>
      <c r="D7" s="57" t="s">
        <v>156</v>
      </c>
      <c r="E7" s="61" t="s">
        <v>468</v>
      </c>
      <c r="F7" s="57" t="s">
        <v>1467</v>
      </c>
      <c r="G7" s="61" t="s">
        <v>3522</v>
      </c>
      <c r="H7" s="57" t="s">
        <v>3263</v>
      </c>
      <c r="I7" s="57" t="s">
        <v>1468</v>
      </c>
      <c r="J7" s="57" t="s">
        <v>3032</v>
      </c>
      <c r="K7" s="57" t="s">
        <v>1725</v>
      </c>
      <c r="L7" s="57" t="s">
        <v>3033</v>
      </c>
      <c r="M7" s="57" t="s">
        <v>3034</v>
      </c>
      <c r="N7" s="57" t="s">
        <v>3749</v>
      </c>
      <c r="O7" s="57" t="s">
        <v>1472</v>
      </c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</row>
    <row r="8" spans="1:26" ht="14.25" customHeight="1">
      <c r="A8" s="68"/>
      <c r="B8" s="68"/>
      <c r="C8" s="68"/>
      <c r="D8" s="68"/>
      <c r="E8" s="68"/>
      <c r="F8" s="57" t="s">
        <v>171</v>
      </c>
      <c r="G8" s="57" t="s">
        <v>126</v>
      </c>
      <c r="H8" s="57" t="s">
        <v>3264</v>
      </c>
      <c r="I8" s="57" t="s">
        <v>171</v>
      </c>
      <c r="J8" s="57" t="s">
        <v>126</v>
      </c>
      <c r="K8" s="57" t="s">
        <v>171</v>
      </c>
      <c r="L8" s="57" t="s">
        <v>151</v>
      </c>
      <c r="M8" s="57" t="s">
        <v>126</v>
      </c>
      <c r="N8" s="76" t="s">
        <v>127</v>
      </c>
      <c r="O8" s="68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59" t="s">
        <v>3750</v>
      </c>
      <c r="B9" s="58" t="s">
        <v>1919</v>
      </c>
      <c r="C9" s="75" t="s">
        <v>176</v>
      </c>
      <c r="D9" s="58" t="s">
        <v>155</v>
      </c>
      <c r="E9" s="58" t="s">
        <v>155</v>
      </c>
      <c r="F9" s="58">
        <v>1</v>
      </c>
      <c r="G9" s="58">
        <v>200</v>
      </c>
      <c r="H9" s="58">
        <v>35</v>
      </c>
      <c r="I9" s="58">
        <v>35</v>
      </c>
      <c r="J9" s="58">
        <v>0.95</v>
      </c>
      <c r="K9" s="58">
        <v>1</v>
      </c>
      <c r="L9" s="58">
        <v>1</v>
      </c>
      <c r="M9" s="58">
        <v>200</v>
      </c>
      <c r="N9" s="58">
        <v>175</v>
      </c>
      <c r="O9" s="58" t="s">
        <v>1476</v>
      </c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>
      <c r="A10" s="59" t="s">
        <v>3751</v>
      </c>
      <c r="B10" s="58" t="s">
        <v>1919</v>
      </c>
      <c r="C10" s="75" t="s">
        <v>176</v>
      </c>
      <c r="D10" s="58" t="s">
        <v>155</v>
      </c>
      <c r="E10" s="58" t="s">
        <v>133</v>
      </c>
      <c r="F10" s="58">
        <v>1</v>
      </c>
      <c r="G10" s="58">
        <v>200</v>
      </c>
      <c r="H10" s="58">
        <v>35</v>
      </c>
      <c r="I10" s="58">
        <v>35</v>
      </c>
      <c r="J10" s="58">
        <v>0.95</v>
      </c>
      <c r="K10" s="58">
        <v>1</v>
      </c>
      <c r="L10" s="58">
        <v>1</v>
      </c>
      <c r="M10" s="58">
        <v>200</v>
      </c>
      <c r="N10" s="58">
        <v>175</v>
      </c>
      <c r="O10" s="58" t="s">
        <v>1476</v>
      </c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59" t="s">
        <v>3752</v>
      </c>
      <c r="B11" s="58" t="s">
        <v>1781</v>
      </c>
      <c r="C11" s="58" t="s">
        <v>3</v>
      </c>
      <c r="D11" s="58" t="s">
        <v>155</v>
      </c>
      <c r="E11" s="58" t="s">
        <v>155</v>
      </c>
      <c r="F11" s="58">
        <v>3</v>
      </c>
      <c r="G11" s="58">
        <v>200</v>
      </c>
      <c r="H11" s="58">
        <v>35</v>
      </c>
      <c r="I11" s="58">
        <v>75</v>
      </c>
      <c r="J11" s="58">
        <v>0.95</v>
      </c>
      <c r="K11" s="58">
        <v>3</v>
      </c>
      <c r="L11" s="58">
        <v>1</v>
      </c>
      <c r="M11" s="58">
        <v>200</v>
      </c>
      <c r="N11" s="58">
        <v>175</v>
      </c>
      <c r="O11" s="58" t="s">
        <v>1476</v>
      </c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</row>
    <row r="12" spans="1:26" ht="14.25" customHeight="1">
      <c r="A12" s="59" t="s">
        <v>3753</v>
      </c>
      <c r="B12" s="58" t="s">
        <v>1781</v>
      </c>
      <c r="C12" s="58" t="s">
        <v>3</v>
      </c>
      <c r="D12" s="58" t="s">
        <v>155</v>
      </c>
      <c r="E12" s="58" t="s">
        <v>133</v>
      </c>
      <c r="F12" s="58">
        <v>3</v>
      </c>
      <c r="G12" s="58">
        <v>200</v>
      </c>
      <c r="H12" s="58">
        <v>35</v>
      </c>
      <c r="I12" s="58">
        <v>75</v>
      </c>
      <c r="J12" s="58">
        <v>0.95</v>
      </c>
      <c r="K12" s="58">
        <v>3</v>
      </c>
      <c r="L12" s="58">
        <v>1</v>
      </c>
      <c r="M12" s="58">
        <v>200</v>
      </c>
      <c r="N12" s="58">
        <v>175</v>
      </c>
      <c r="O12" s="58" t="s">
        <v>1476</v>
      </c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</row>
    <row r="13" spans="1:26" ht="14.25" customHeight="1">
      <c r="A13" s="59" t="s">
        <v>3754</v>
      </c>
      <c r="B13" s="58" t="s">
        <v>1919</v>
      </c>
      <c r="C13" s="58" t="s">
        <v>3</v>
      </c>
      <c r="D13" s="58" t="s">
        <v>155</v>
      </c>
      <c r="E13" s="58" t="s">
        <v>155</v>
      </c>
      <c r="F13" s="58">
        <v>3</v>
      </c>
      <c r="G13" s="58">
        <v>200</v>
      </c>
      <c r="H13" s="58">
        <v>35</v>
      </c>
      <c r="I13" s="58">
        <v>75</v>
      </c>
      <c r="J13" s="58">
        <v>0.95</v>
      </c>
      <c r="K13" s="58">
        <v>3</v>
      </c>
      <c r="L13" s="58">
        <v>1</v>
      </c>
      <c r="M13" s="58">
        <v>200</v>
      </c>
      <c r="N13" s="58">
        <v>175</v>
      </c>
      <c r="O13" s="58" t="s">
        <v>1476</v>
      </c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</row>
    <row r="14" spans="1:26" ht="14.25" customHeight="1">
      <c r="A14" s="59" t="s">
        <v>3755</v>
      </c>
      <c r="B14" s="58" t="s">
        <v>1919</v>
      </c>
      <c r="C14" s="58" t="s">
        <v>3</v>
      </c>
      <c r="D14" s="58" t="s">
        <v>155</v>
      </c>
      <c r="E14" s="58" t="s">
        <v>133</v>
      </c>
      <c r="F14" s="58">
        <v>3</v>
      </c>
      <c r="G14" s="58">
        <v>200</v>
      </c>
      <c r="H14" s="58">
        <v>35</v>
      </c>
      <c r="I14" s="58">
        <v>75</v>
      </c>
      <c r="J14" s="58">
        <v>0.95</v>
      </c>
      <c r="K14" s="58">
        <v>3</v>
      </c>
      <c r="L14" s="58">
        <v>1</v>
      </c>
      <c r="M14" s="58">
        <v>200</v>
      </c>
      <c r="N14" s="58">
        <v>175</v>
      </c>
      <c r="O14" s="58" t="s">
        <v>1476</v>
      </c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</row>
    <row r="15" spans="1:26" ht="14.25" customHeight="1">
      <c r="A15" s="59" t="s">
        <v>3756</v>
      </c>
      <c r="B15" s="58" t="s">
        <v>1769</v>
      </c>
      <c r="C15" s="58" t="s">
        <v>3</v>
      </c>
      <c r="D15" s="58" t="s">
        <v>155</v>
      </c>
      <c r="E15" s="58" t="s">
        <v>155</v>
      </c>
      <c r="F15" s="58">
        <v>3</v>
      </c>
      <c r="G15" s="58">
        <v>200</v>
      </c>
      <c r="H15" s="58">
        <v>35</v>
      </c>
      <c r="I15" s="58">
        <v>75</v>
      </c>
      <c r="J15" s="58">
        <v>0.95</v>
      </c>
      <c r="K15" s="58">
        <v>3</v>
      </c>
      <c r="L15" s="58">
        <v>1</v>
      </c>
      <c r="M15" s="58">
        <v>200</v>
      </c>
      <c r="N15" s="58">
        <v>175</v>
      </c>
      <c r="O15" s="58" t="s">
        <v>1476</v>
      </c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</row>
    <row r="16" spans="1:26" ht="14.25" customHeight="1">
      <c r="A16" s="59" t="s">
        <v>3757</v>
      </c>
      <c r="B16" s="58" t="s">
        <v>1769</v>
      </c>
      <c r="C16" s="58" t="s">
        <v>3</v>
      </c>
      <c r="D16" s="58" t="s">
        <v>155</v>
      </c>
      <c r="E16" s="58" t="s">
        <v>133</v>
      </c>
      <c r="F16" s="58">
        <v>3</v>
      </c>
      <c r="G16" s="58">
        <v>200</v>
      </c>
      <c r="H16" s="58">
        <v>35</v>
      </c>
      <c r="I16" s="58">
        <v>75</v>
      </c>
      <c r="J16" s="58">
        <v>0.95</v>
      </c>
      <c r="K16" s="58">
        <v>3</v>
      </c>
      <c r="L16" s="58">
        <v>1</v>
      </c>
      <c r="M16" s="58">
        <v>200</v>
      </c>
      <c r="N16" s="58">
        <v>175</v>
      </c>
      <c r="O16" s="58" t="s">
        <v>1476</v>
      </c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</row>
    <row r="17" spans="1:26" ht="14.25" customHeight="1">
      <c r="A17" s="59" t="s">
        <v>3758</v>
      </c>
      <c r="B17" s="58" t="s">
        <v>1781</v>
      </c>
      <c r="C17" s="58" t="s">
        <v>3</v>
      </c>
      <c r="D17" s="58" t="s">
        <v>155</v>
      </c>
      <c r="E17" s="58" t="s">
        <v>155</v>
      </c>
      <c r="F17" s="58">
        <v>2</v>
      </c>
      <c r="G17" s="58">
        <v>200</v>
      </c>
      <c r="H17" s="58">
        <v>35</v>
      </c>
      <c r="I17" s="58">
        <v>60</v>
      </c>
      <c r="J17" s="58">
        <v>0.95</v>
      </c>
      <c r="K17" s="58">
        <v>2</v>
      </c>
      <c r="L17" s="58">
        <v>1</v>
      </c>
      <c r="M17" s="58">
        <v>200</v>
      </c>
      <c r="N17" s="58">
        <v>175</v>
      </c>
      <c r="O17" s="58" t="s">
        <v>1476</v>
      </c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</row>
    <row r="18" spans="1:26" ht="14.25" customHeight="1">
      <c r="A18" s="59" t="s">
        <v>3759</v>
      </c>
      <c r="B18" s="58" t="s">
        <v>1781</v>
      </c>
      <c r="C18" s="58" t="s">
        <v>3</v>
      </c>
      <c r="D18" s="58" t="s">
        <v>155</v>
      </c>
      <c r="E18" s="58" t="s">
        <v>133</v>
      </c>
      <c r="F18" s="58">
        <v>2</v>
      </c>
      <c r="G18" s="58">
        <v>200</v>
      </c>
      <c r="H18" s="58">
        <v>35</v>
      </c>
      <c r="I18" s="58">
        <v>60</v>
      </c>
      <c r="J18" s="58">
        <v>0.95</v>
      </c>
      <c r="K18" s="58">
        <v>2</v>
      </c>
      <c r="L18" s="58">
        <v>1</v>
      </c>
      <c r="M18" s="58">
        <v>200</v>
      </c>
      <c r="N18" s="58">
        <v>175</v>
      </c>
      <c r="O18" s="58" t="s">
        <v>1476</v>
      </c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</row>
    <row r="19" spans="1:26" ht="14.25" customHeight="1">
      <c r="A19" s="59" t="s">
        <v>3760</v>
      </c>
      <c r="B19" s="58" t="s">
        <v>1919</v>
      </c>
      <c r="C19" s="58" t="s">
        <v>3</v>
      </c>
      <c r="D19" s="58" t="s">
        <v>155</v>
      </c>
      <c r="E19" s="58" t="s">
        <v>155</v>
      </c>
      <c r="F19" s="58">
        <v>2</v>
      </c>
      <c r="G19" s="58">
        <v>200</v>
      </c>
      <c r="H19" s="58">
        <v>35</v>
      </c>
      <c r="I19" s="58">
        <v>60</v>
      </c>
      <c r="J19" s="58">
        <v>0.95</v>
      </c>
      <c r="K19" s="58">
        <v>2</v>
      </c>
      <c r="L19" s="58">
        <v>1</v>
      </c>
      <c r="M19" s="58">
        <v>200</v>
      </c>
      <c r="N19" s="58">
        <v>175</v>
      </c>
      <c r="O19" s="58" t="s">
        <v>1476</v>
      </c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</row>
    <row r="20" spans="1:26" ht="14.25" customHeight="1">
      <c r="A20" s="59" t="s">
        <v>3761</v>
      </c>
      <c r="B20" s="58" t="s">
        <v>1919</v>
      </c>
      <c r="C20" s="58" t="s">
        <v>3</v>
      </c>
      <c r="D20" s="58" t="s">
        <v>155</v>
      </c>
      <c r="E20" s="58" t="s">
        <v>133</v>
      </c>
      <c r="F20" s="58">
        <v>2</v>
      </c>
      <c r="G20" s="58">
        <v>200</v>
      </c>
      <c r="H20" s="58">
        <v>35</v>
      </c>
      <c r="I20" s="58">
        <v>60</v>
      </c>
      <c r="J20" s="58">
        <v>0.95</v>
      </c>
      <c r="K20" s="58">
        <v>2</v>
      </c>
      <c r="L20" s="58">
        <v>1</v>
      </c>
      <c r="M20" s="58">
        <v>200</v>
      </c>
      <c r="N20" s="58">
        <v>175</v>
      </c>
      <c r="O20" s="58" t="s">
        <v>1476</v>
      </c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</row>
    <row r="21" spans="1:26" ht="14.25" customHeight="1">
      <c r="A21" s="59" t="s">
        <v>3762</v>
      </c>
      <c r="B21" s="58" t="s">
        <v>1775</v>
      </c>
      <c r="C21" s="58" t="s">
        <v>3</v>
      </c>
      <c r="D21" s="58" t="s">
        <v>155</v>
      </c>
      <c r="E21" s="58" t="s">
        <v>155</v>
      </c>
      <c r="F21" s="58">
        <v>2</v>
      </c>
      <c r="G21" s="58">
        <v>200</v>
      </c>
      <c r="H21" s="58">
        <v>35</v>
      </c>
      <c r="I21" s="58">
        <v>60</v>
      </c>
      <c r="J21" s="58">
        <v>0.95</v>
      </c>
      <c r="K21" s="58">
        <v>2</v>
      </c>
      <c r="L21" s="58">
        <v>1</v>
      </c>
      <c r="M21" s="58">
        <v>200</v>
      </c>
      <c r="N21" s="58">
        <v>175</v>
      </c>
      <c r="O21" s="58" t="s">
        <v>1476</v>
      </c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</row>
    <row r="22" spans="1:26" ht="14.25" customHeight="1">
      <c r="A22" s="59" t="s">
        <v>3763</v>
      </c>
      <c r="B22" s="58" t="s">
        <v>1775</v>
      </c>
      <c r="C22" s="58" t="s">
        <v>3</v>
      </c>
      <c r="D22" s="58" t="s">
        <v>155</v>
      </c>
      <c r="E22" s="58" t="s">
        <v>133</v>
      </c>
      <c r="F22" s="58">
        <v>2</v>
      </c>
      <c r="G22" s="58">
        <v>200</v>
      </c>
      <c r="H22" s="58">
        <v>35</v>
      </c>
      <c r="I22" s="58">
        <v>60</v>
      </c>
      <c r="J22" s="58">
        <v>0.95</v>
      </c>
      <c r="K22" s="58">
        <v>2</v>
      </c>
      <c r="L22" s="58">
        <v>1</v>
      </c>
      <c r="M22" s="58">
        <v>200</v>
      </c>
      <c r="N22" s="58">
        <v>175</v>
      </c>
      <c r="O22" s="58" t="s">
        <v>1476</v>
      </c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</row>
    <row r="23" spans="1:26" ht="14.25" customHeight="1">
      <c r="A23" s="59" t="s">
        <v>3764</v>
      </c>
      <c r="B23" s="58" t="s">
        <v>1769</v>
      </c>
      <c r="C23" s="58" t="s">
        <v>3</v>
      </c>
      <c r="D23" s="58" t="s">
        <v>155</v>
      </c>
      <c r="E23" s="58" t="s">
        <v>155</v>
      </c>
      <c r="F23" s="58">
        <v>2</v>
      </c>
      <c r="G23" s="58">
        <v>200</v>
      </c>
      <c r="H23" s="58">
        <v>35</v>
      </c>
      <c r="I23" s="58">
        <v>60</v>
      </c>
      <c r="J23" s="58">
        <v>0.95</v>
      </c>
      <c r="K23" s="58">
        <v>2</v>
      </c>
      <c r="L23" s="58">
        <v>1</v>
      </c>
      <c r="M23" s="58">
        <v>200</v>
      </c>
      <c r="N23" s="58">
        <v>175</v>
      </c>
      <c r="O23" s="58" t="s">
        <v>1476</v>
      </c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</row>
    <row r="24" spans="1:26" ht="14.25" customHeight="1">
      <c r="A24" s="59" t="s">
        <v>3765</v>
      </c>
      <c r="B24" s="58" t="s">
        <v>1769</v>
      </c>
      <c r="C24" s="58" t="s">
        <v>3</v>
      </c>
      <c r="D24" s="58" t="s">
        <v>155</v>
      </c>
      <c r="E24" s="58" t="s">
        <v>133</v>
      </c>
      <c r="F24" s="58">
        <v>2</v>
      </c>
      <c r="G24" s="58">
        <v>200</v>
      </c>
      <c r="H24" s="58">
        <v>35</v>
      </c>
      <c r="I24" s="58">
        <v>60</v>
      </c>
      <c r="J24" s="58">
        <v>0.95</v>
      </c>
      <c r="K24" s="58">
        <v>2</v>
      </c>
      <c r="L24" s="58">
        <v>1</v>
      </c>
      <c r="M24" s="58">
        <v>200</v>
      </c>
      <c r="N24" s="58">
        <v>175</v>
      </c>
      <c r="O24" s="58" t="s">
        <v>1476</v>
      </c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</row>
    <row r="25" spans="1:26" ht="14.25" customHeight="1">
      <c r="A25" s="59" t="s">
        <v>3766</v>
      </c>
      <c r="B25" s="58" t="s">
        <v>1777</v>
      </c>
      <c r="C25" s="58" t="s">
        <v>3</v>
      </c>
      <c r="D25" s="58" t="s">
        <v>155</v>
      </c>
      <c r="E25" s="58" t="s">
        <v>155</v>
      </c>
      <c r="F25" s="58">
        <v>3</v>
      </c>
      <c r="G25" s="58">
        <v>200</v>
      </c>
      <c r="H25" s="58">
        <v>35</v>
      </c>
      <c r="I25" s="58">
        <v>75</v>
      </c>
      <c r="J25" s="58">
        <v>0.95</v>
      </c>
      <c r="K25" s="58">
        <v>3</v>
      </c>
      <c r="L25" s="58">
        <v>1</v>
      </c>
      <c r="M25" s="58">
        <v>200</v>
      </c>
      <c r="N25" s="58">
        <v>175</v>
      </c>
      <c r="O25" s="58" t="s">
        <v>1476</v>
      </c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</row>
    <row r="26" spans="1:26" ht="14.25" customHeight="1">
      <c r="A26" s="59" t="s">
        <v>3767</v>
      </c>
      <c r="B26" s="58" t="s">
        <v>1777</v>
      </c>
      <c r="C26" s="58" t="s">
        <v>3</v>
      </c>
      <c r="D26" s="58" t="s">
        <v>155</v>
      </c>
      <c r="E26" s="58" t="s">
        <v>133</v>
      </c>
      <c r="F26" s="58">
        <v>3</v>
      </c>
      <c r="G26" s="58">
        <v>200</v>
      </c>
      <c r="H26" s="58">
        <v>35</v>
      </c>
      <c r="I26" s="58">
        <v>75</v>
      </c>
      <c r="J26" s="58">
        <v>0.95</v>
      </c>
      <c r="K26" s="58">
        <v>3</v>
      </c>
      <c r="L26" s="58">
        <v>1</v>
      </c>
      <c r="M26" s="58">
        <v>200</v>
      </c>
      <c r="N26" s="58">
        <v>175</v>
      </c>
      <c r="O26" s="58" t="s">
        <v>1476</v>
      </c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</row>
    <row r="27" spans="1:26" ht="14.25" customHeight="1">
      <c r="A27" s="59" t="s">
        <v>3768</v>
      </c>
      <c r="B27" s="58" t="s">
        <v>1750</v>
      </c>
      <c r="C27" s="58" t="s">
        <v>3</v>
      </c>
      <c r="D27" s="58" t="s">
        <v>155</v>
      </c>
      <c r="E27" s="58" t="s">
        <v>155</v>
      </c>
      <c r="F27" s="58">
        <v>3</v>
      </c>
      <c r="G27" s="58">
        <v>200</v>
      </c>
      <c r="H27" s="58">
        <v>35</v>
      </c>
      <c r="I27" s="58">
        <v>75</v>
      </c>
      <c r="J27" s="58">
        <v>0.95</v>
      </c>
      <c r="K27" s="58">
        <v>3</v>
      </c>
      <c r="L27" s="58">
        <v>1</v>
      </c>
      <c r="M27" s="58">
        <v>200</v>
      </c>
      <c r="N27" s="58">
        <v>175</v>
      </c>
      <c r="O27" s="58" t="s">
        <v>1476</v>
      </c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</row>
    <row r="28" spans="1:26" ht="14.25" customHeight="1">
      <c r="A28" s="59" t="s">
        <v>3769</v>
      </c>
      <c r="B28" s="58" t="s">
        <v>1750</v>
      </c>
      <c r="C28" s="58" t="s">
        <v>3</v>
      </c>
      <c r="D28" s="58" t="s">
        <v>155</v>
      </c>
      <c r="E28" s="58" t="s">
        <v>133</v>
      </c>
      <c r="F28" s="58">
        <v>3</v>
      </c>
      <c r="G28" s="58">
        <v>200</v>
      </c>
      <c r="H28" s="58">
        <v>35</v>
      </c>
      <c r="I28" s="58">
        <v>75</v>
      </c>
      <c r="J28" s="58">
        <v>0.95</v>
      </c>
      <c r="K28" s="58">
        <v>3</v>
      </c>
      <c r="L28" s="58">
        <v>1</v>
      </c>
      <c r="M28" s="58">
        <v>200</v>
      </c>
      <c r="N28" s="58">
        <v>175</v>
      </c>
      <c r="O28" s="58" t="s">
        <v>1476</v>
      </c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</row>
    <row r="29" spans="1:26" ht="14.25" customHeight="1">
      <c r="A29" s="59" t="s">
        <v>3770</v>
      </c>
      <c r="B29" s="58" t="s">
        <v>1777</v>
      </c>
      <c r="C29" s="58" t="s">
        <v>3</v>
      </c>
      <c r="D29" s="58" t="s">
        <v>155</v>
      </c>
      <c r="E29" s="58" t="s">
        <v>155</v>
      </c>
      <c r="F29" s="58">
        <v>2</v>
      </c>
      <c r="G29" s="58">
        <v>200</v>
      </c>
      <c r="H29" s="58">
        <v>35</v>
      </c>
      <c r="I29" s="58">
        <v>60</v>
      </c>
      <c r="J29" s="58">
        <v>0.95</v>
      </c>
      <c r="K29" s="58">
        <v>2</v>
      </c>
      <c r="L29" s="58">
        <v>1</v>
      </c>
      <c r="M29" s="58">
        <v>200</v>
      </c>
      <c r="N29" s="58">
        <v>175</v>
      </c>
      <c r="O29" s="58" t="s">
        <v>1476</v>
      </c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</row>
    <row r="30" spans="1:26" ht="14.25" customHeight="1">
      <c r="A30" s="59" t="s">
        <v>3771</v>
      </c>
      <c r="B30" s="58" t="s">
        <v>1777</v>
      </c>
      <c r="C30" s="58" t="s">
        <v>3</v>
      </c>
      <c r="D30" s="58" t="s">
        <v>155</v>
      </c>
      <c r="E30" s="58" t="s">
        <v>133</v>
      </c>
      <c r="F30" s="58">
        <v>2</v>
      </c>
      <c r="G30" s="58">
        <v>200</v>
      </c>
      <c r="H30" s="58">
        <v>35</v>
      </c>
      <c r="I30" s="58">
        <v>60</v>
      </c>
      <c r="J30" s="58">
        <v>0.95</v>
      </c>
      <c r="K30" s="58">
        <v>2</v>
      </c>
      <c r="L30" s="58">
        <v>1</v>
      </c>
      <c r="M30" s="58">
        <v>200</v>
      </c>
      <c r="N30" s="58">
        <v>175</v>
      </c>
      <c r="O30" s="58" t="s">
        <v>1476</v>
      </c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</row>
    <row r="31" spans="1:26" ht="14.25" customHeight="1">
      <c r="A31" s="59" t="s">
        <v>3772</v>
      </c>
      <c r="B31" s="58" t="s">
        <v>1750</v>
      </c>
      <c r="C31" s="58" t="s">
        <v>3</v>
      </c>
      <c r="D31" s="58" t="s">
        <v>155</v>
      </c>
      <c r="E31" s="58" t="s">
        <v>155</v>
      </c>
      <c r="F31" s="58">
        <v>2</v>
      </c>
      <c r="G31" s="58">
        <v>200</v>
      </c>
      <c r="H31" s="58">
        <v>35</v>
      </c>
      <c r="I31" s="58">
        <v>60</v>
      </c>
      <c r="J31" s="58">
        <v>0.95</v>
      </c>
      <c r="K31" s="58">
        <v>2</v>
      </c>
      <c r="L31" s="58">
        <v>1</v>
      </c>
      <c r="M31" s="58">
        <v>200</v>
      </c>
      <c r="N31" s="58">
        <v>175</v>
      </c>
      <c r="O31" s="58" t="s">
        <v>1476</v>
      </c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</row>
    <row r="32" spans="1:26" ht="14.25" customHeight="1">
      <c r="A32" s="59" t="s">
        <v>3773</v>
      </c>
      <c r="B32" s="58" t="s">
        <v>1750</v>
      </c>
      <c r="C32" s="58" t="s">
        <v>3</v>
      </c>
      <c r="D32" s="58" t="s">
        <v>155</v>
      </c>
      <c r="E32" s="58" t="s">
        <v>133</v>
      </c>
      <c r="F32" s="58">
        <v>2</v>
      </c>
      <c r="G32" s="58">
        <v>200</v>
      </c>
      <c r="H32" s="58">
        <v>35</v>
      </c>
      <c r="I32" s="58">
        <v>60</v>
      </c>
      <c r="J32" s="58">
        <v>0.95</v>
      </c>
      <c r="K32" s="58">
        <v>2</v>
      </c>
      <c r="L32" s="58">
        <v>1</v>
      </c>
      <c r="M32" s="58">
        <v>200</v>
      </c>
      <c r="N32" s="58">
        <v>175</v>
      </c>
      <c r="O32" s="58" t="s">
        <v>1476</v>
      </c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</row>
    <row r="33" spans="1:26" ht="14.25" customHeight="1">
      <c r="A33" s="59" t="s">
        <v>3774</v>
      </c>
      <c r="B33" s="58" t="s">
        <v>1777</v>
      </c>
      <c r="C33" s="58" t="s">
        <v>3</v>
      </c>
      <c r="D33" s="58" t="s">
        <v>155</v>
      </c>
      <c r="E33" s="58" t="s">
        <v>133</v>
      </c>
      <c r="F33" s="58">
        <v>1</v>
      </c>
      <c r="G33" s="58">
        <v>200</v>
      </c>
      <c r="H33" s="58">
        <v>35</v>
      </c>
      <c r="I33" s="58">
        <v>35</v>
      </c>
      <c r="J33" s="58">
        <v>0.95</v>
      </c>
      <c r="K33" s="58">
        <v>1</v>
      </c>
      <c r="L33" s="58">
        <v>1</v>
      </c>
      <c r="M33" s="58">
        <v>200</v>
      </c>
      <c r="N33" s="58">
        <v>175</v>
      </c>
      <c r="O33" s="58" t="s">
        <v>1476</v>
      </c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</row>
    <row r="34" spans="1:26" ht="14.25" customHeight="1">
      <c r="A34" s="59" t="s">
        <v>3775</v>
      </c>
      <c r="B34" s="58" t="s">
        <v>1750</v>
      </c>
      <c r="C34" s="58" t="s">
        <v>3</v>
      </c>
      <c r="D34" s="58" t="s">
        <v>155</v>
      </c>
      <c r="E34" s="58" t="s">
        <v>155</v>
      </c>
      <c r="F34" s="58">
        <v>1</v>
      </c>
      <c r="G34" s="58">
        <v>200</v>
      </c>
      <c r="H34" s="58">
        <v>35</v>
      </c>
      <c r="I34" s="58">
        <v>35</v>
      </c>
      <c r="J34" s="58">
        <v>0.95</v>
      </c>
      <c r="K34" s="58">
        <v>1</v>
      </c>
      <c r="L34" s="58">
        <v>1</v>
      </c>
      <c r="M34" s="58">
        <v>200</v>
      </c>
      <c r="N34" s="58">
        <v>175</v>
      </c>
      <c r="O34" s="58" t="s">
        <v>1476</v>
      </c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</row>
    <row r="35" spans="1:26" ht="14.25" customHeight="1">
      <c r="A35" s="59" t="s">
        <v>3776</v>
      </c>
      <c r="B35" s="58" t="s">
        <v>1750</v>
      </c>
      <c r="C35" s="58" t="s">
        <v>3</v>
      </c>
      <c r="D35" s="58" t="s">
        <v>155</v>
      </c>
      <c r="E35" s="58" t="s">
        <v>133</v>
      </c>
      <c r="F35" s="58">
        <v>1</v>
      </c>
      <c r="G35" s="58">
        <v>200</v>
      </c>
      <c r="H35" s="58">
        <v>35</v>
      </c>
      <c r="I35" s="58">
        <v>35</v>
      </c>
      <c r="J35" s="58">
        <v>0.95</v>
      </c>
      <c r="K35" s="58">
        <v>1</v>
      </c>
      <c r="L35" s="58">
        <v>1</v>
      </c>
      <c r="M35" s="58">
        <v>200</v>
      </c>
      <c r="N35" s="58">
        <v>175</v>
      </c>
      <c r="O35" s="58" t="s">
        <v>1476</v>
      </c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</row>
    <row r="36" spans="1:26" ht="14.25" customHeight="1">
      <c r="A36" s="59" t="s">
        <v>3777</v>
      </c>
      <c r="B36" s="58" t="s">
        <v>1933</v>
      </c>
      <c r="C36" s="58" t="s">
        <v>3</v>
      </c>
      <c r="D36" s="58" t="s">
        <v>155</v>
      </c>
      <c r="E36" s="58" t="s">
        <v>155</v>
      </c>
      <c r="F36" s="58">
        <v>10</v>
      </c>
      <c r="G36" s="58">
        <v>200</v>
      </c>
      <c r="H36" s="58">
        <v>35</v>
      </c>
      <c r="I36" s="58">
        <v>170</v>
      </c>
      <c r="J36" s="58">
        <v>0.95</v>
      </c>
      <c r="K36" s="58">
        <v>10</v>
      </c>
      <c r="L36" s="58">
        <v>1</v>
      </c>
      <c r="M36" s="58">
        <v>200</v>
      </c>
      <c r="N36" s="58">
        <v>175</v>
      </c>
      <c r="O36" s="58" t="s">
        <v>2782</v>
      </c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</row>
    <row r="37" spans="1:26" ht="14.25" customHeight="1">
      <c r="A37" s="59" t="s">
        <v>3778</v>
      </c>
      <c r="B37" s="58" t="s">
        <v>1937</v>
      </c>
      <c r="C37" s="58" t="s">
        <v>3</v>
      </c>
      <c r="D37" s="58" t="s">
        <v>155</v>
      </c>
      <c r="E37" s="58" t="s">
        <v>155</v>
      </c>
      <c r="F37" s="58">
        <v>10</v>
      </c>
      <c r="G37" s="58">
        <v>200</v>
      </c>
      <c r="H37" s="58">
        <v>35</v>
      </c>
      <c r="I37" s="58">
        <v>170</v>
      </c>
      <c r="J37" s="58">
        <v>0.95</v>
      </c>
      <c r="K37" s="58">
        <v>10</v>
      </c>
      <c r="L37" s="58">
        <v>1</v>
      </c>
      <c r="M37" s="58">
        <v>200</v>
      </c>
      <c r="N37" s="58">
        <v>175</v>
      </c>
      <c r="O37" s="58" t="s">
        <v>2782</v>
      </c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</row>
    <row r="38" spans="1:26" ht="14.25" customHeight="1">
      <c r="A38" s="59" t="s">
        <v>3779</v>
      </c>
      <c r="B38" s="58" t="s">
        <v>784</v>
      </c>
      <c r="C38" s="58" t="s">
        <v>3</v>
      </c>
      <c r="D38" s="58" t="s">
        <v>155</v>
      </c>
      <c r="E38" s="58" t="s">
        <v>155</v>
      </c>
      <c r="F38" s="58">
        <v>20</v>
      </c>
      <c r="G38" s="58">
        <v>200</v>
      </c>
      <c r="H38" s="58">
        <v>35</v>
      </c>
      <c r="I38" s="58">
        <v>170</v>
      </c>
      <c r="J38" s="58">
        <v>0.95</v>
      </c>
      <c r="K38" s="58">
        <v>10</v>
      </c>
      <c r="L38" s="58">
        <v>1</v>
      </c>
      <c r="M38" s="58">
        <v>200</v>
      </c>
      <c r="N38" s="58">
        <v>175</v>
      </c>
      <c r="O38" s="58" t="s">
        <v>3485</v>
      </c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</row>
    <row r="39" spans="1:26" ht="14.25" customHeight="1">
      <c r="A39" s="59" t="s">
        <v>3780</v>
      </c>
      <c r="B39" s="58" t="s">
        <v>1939</v>
      </c>
      <c r="C39" s="58" t="s">
        <v>3</v>
      </c>
      <c r="D39" s="58" t="s">
        <v>155</v>
      </c>
      <c r="E39" s="58" t="s">
        <v>155</v>
      </c>
      <c r="F39" s="58">
        <v>20</v>
      </c>
      <c r="G39" s="58">
        <v>200</v>
      </c>
      <c r="H39" s="58">
        <v>35</v>
      </c>
      <c r="I39" s="58">
        <v>170</v>
      </c>
      <c r="J39" s="58">
        <v>0.95</v>
      </c>
      <c r="K39" s="58">
        <v>10</v>
      </c>
      <c r="L39" s="58">
        <v>1</v>
      </c>
      <c r="M39" s="58">
        <v>200</v>
      </c>
      <c r="N39" s="58">
        <v>175</v>
      </c>
      <c r="O39" s="58" t="s">
        <v>3485</v>
      </c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</row>
    <row r="40" spans="1:26" ht="14.25" customHeight="1">
      <c r="A40" s="59" t="s">
        <v>3781</v>
      </c>
      <c r="B40" s="58" t="s">
        <v>1933</v>
      </c>
      <c r="C40" s="58" t="s">
        <v>3</v>
      </c>
      <c r="D40" s="58" t="s">
        <v>155</v>
      </c>
      <c r="E40" s="58" t="s">
        <v>155</v>
      </c>
      <c r="F40" s="58">
        <v>8</v>
      </c>
      <c r="G40" s="58">
        <v>200</v>
      </c>
      <c r="H40" s="58">
        <v>35</v>
      </c>
      <c r="I40" s="58">
        <v>120</v>
      </c>
      <c r="J40" s="58">
        <v>0.95</v>
      </c>
      <c r="K40" s="58">
        <v>8</v>
      </c>
      <c r="L40" s="58">
        <v>1</v>
      </c>
      <c r="M40" s="58">
        <v>200</v>
      </c>
      <c r="N40" s="58">
        <v>175</v>
      </c>
      <c r="O40" s="58" t="s">
        <v>2782</v>
      </c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</row>
    <row r="41" spans="1:26" ht="14.25" customHeight="1">
      <c r="A41" s="59" t="s">
        <v>3782</v>
      </c>
      <c r="B41" s="58" t="s">
        <v>1937</v>
      </c>
      <c r="C41" s="58" t="s">
        <v>3</v>
      </c>
      <c r="D41" s="58" t="s">
        <v>155</v>
      </c>
      <c r="E41" s="58" t="s">
        <v>155</v>
      </c>
      <c r="F41" s="58">
        <v>8</v>
      </c>
      <c r="G41" s="58">
        <v>200</v>
      </c>
      <c r="H41" s="58">
        <v>35</v>
      </c>
      <c r="I41" s="58">
        <v>120</v>
      </c>
      <c r="J41" s="58">
        <v>0.95</v>
      </c>
      <c r="K41" s="58">
        <v>8</v>
      </c>
      <c r="L41" s="58">
        <v>1</v>
      </c>
      <c r="M41" s="58">
        <v>200</v>
      </c>
      <c r="N41" s="58">
        <v>175</v>
      </c>
      <c r="O41" s="58" t="s">
        <v>2782</v>
      </c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</row>
    <row r="42" spans="1:26" ht="14.25" customHeight="1">
      <c r="A42" s="59" t="s">
        <v>3783</v>
      </c>
      <c r="B42" s="58" t="s">
        <v>784</v>
      </c>
      <c r="C42" s="58" t="s">
        <v>3</v>
      </c>
      <c r="D42" s="58" t="s">
        <v>155</v>
      </c>
      <c r="E42" s="58" t="s">
        <v>155</v>
      </c>
      <c r="F42" s="58">
        <v>16</v>
      </c>
      <c r="G42" s="58">
        <v>200</v>
      </c>
      <c r="H42" s="58">
        <v>35</v>
      </c>
      <c r="I42" s="58">
        <v>120</v>
      </c>
      <c r="J42" s="58">
        <v>0.95</v>
      </c>
      <c r="K42" s="58">
        <v>8</v>
      </c>
      <c r="L42" s="58">
        <v>1</v>
      </c>
      <c r="M42" s="58">
        <v>200</v>
      </c>
      <c r="N42" s="58">
        <v>175</v>
      </c>
      <c r="O42" s="58" t="s">
        <v>3485</v>
      </c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</row>
    <row r="43" spans="1:26" ht="14.25" customHeight="1">
      <c r="A43" s="59" t="s">
        <v>3784</v>
      </c>
      <c r="B43" s="58" t="s">
        <v>1939</v>
      </c>
      <c r="C43" s="58" t="s">
        <v>3</v>
      </c>
      <c r="D43" s="58" t="s">
        <v>155</v>
      </c>
      <c r="E43" s="58" t="s">
        <v>155</v>
      </c>
      <c r="F43" s="58">
        <v>16</v>
      </c>
      <c r="G43" s="58">
        <v>200</v>
      </c>
      <c r="H43" s="58">
        <v>35</v>
      </c>
      <c r="I43" s="58">
        <v>120</v>
      </c>
      <c r="J43" s="58">
        <v>0.95</v>
      </c>
      <c r="K43" s="58">
        <v>8</v>
      </c>
      <c r="L43" s="58">
        <v>1</v>
      </c>
      <c r="M43" s="58">
        <v>200</v>
      </c>
      <c r="N43" s="58">
        <v>175</v>
      </c>
      <c r="O43" s="58" t="s">
        <v>3485</v>
      </c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</row>
    <row r="44" spans="1:26" ht="14.25" customHeight="1">
      <c r="A44" s="59" t="s">
        <v>3785</v>
      </c>
      <c r="B44" s="58" t="s">
        <v>1933</v>
      </c>
      <c r="C44" s="58" t="s">
        <v>3</v>
      </c>
      <c r="D44" s="58" t="s">
        <v>155</v>
      </c>
      <c r="E44" s="58" t="s">
        <v>155</v>
      </c>
      <c r="F44" s="58">
        <v>5</v>
      </c>
      <c r="G44" s="58">
        <v>200</v>
      </c>
      <c r="H44" s="58">
        <v>35</v>
      </c>
      <c r="I44" s="58">
        <v>100</v>
      </c>
      <c r="J44" s="58">
        <v>0.95</v>
      </c>
      <c r="K44" s="58">
        <v>5</v>
      </c>
      <c r="L44" s="58">
        <v>1</v>
      </c>
      <c r="M44" s="58">
        <v>200</v>
      </c>
      <c r="N44" s="58">
        <v>175</v>
      </c>
      <c r="O44" s="58" t="s">
        <v>2782</v>
      </c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</row>
    <row r="45" spans="1:26" ht="14.25" customHeight="1">
      <c r="A45" s="59" t="s">
        <v>3786</v>
      </c>
      <c r="B45" s="58" t="s">
        <v>1937</v>
      </c>
      <c r="C45" s="58" t="s">
        <v>3</v>
      </c>
      <c r="D45" s="58" t="s">
        <v>155</v>
      </c>
      <c r="E45" s="58" t="s">
        <v>155</v>
      </c>
      <c r="F45" s="58">
        <v>5</v>
      </c>
      <c r="G45" s="58">
        <v>200</v>
      </c>
      <c r="H45" s="58">
        <v>35</v>
      </c>
      <c r="I45" s="58">
        <v>100</v>
      </c>
      <c r="J45" s="58">
        <v>0.95</v>
      </c>
      <c r="K45" s="58">
        <v>5</v>
      </c>
      <c r="L45" s="58">
        <v>1</v>
      </c>
      <c r="M45" s="58">
        <v>200</v>
      </c>
      <c r="N45" s="58">
        <v>175</v>
      </c>
      <c r="O45" s="58" t="s">
        <v>2782</v>
      </c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</row>
    <row r="46" spans="1:26" ht="14.25" customHeight="1">
      <c r="A46" s="59" t="s">
        <v>3787</v>
      </c>
      <c r="B46" s="58" t="s">
        <v>784</v>
      </c>
      <c r="C46" s="58" t="s">
        <v>3</v>
      </c>
      <c r="D46" s="58" t="s">
        <v>155</v>
      </c>
      <c r="E46" s="58" t="s">
        <v>155</v>
      </c>
      <c r="F46" s="58">
        <v>10</v>
      </c>
      <c r="G46" s="58">
        <v>200</v>
      </c>
      <c r="H46" s="58">
        <v>35</v>
      </c>
      <c r="I46" s="58">
        <v>100</v>
      </c>
      <c r="J46" s="58">
        <v>0.95</v>
      </c>
      <c r="K46" s="58">
        <v>5</v>
      </c>
      <c r="L46" s="58">
        <v>1</v>
      </c>
      <c r="M46" s="58">
        <v>200</v>
      </c>
      <c r="N46" s="58">
        <v>175</v>
      </c>
      <c r="O46" s="58" t="s">
        <v>3485</v>
      </c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</row>
    <row r="47" spans="1:26" ht="14.25" customHeight="1">
      <c r="A47" s="59" t="s">
        <v>3788</v>
      </c>
      <c r="B47" s="58" t="s">
        <v>1939</v>
      </c>
      <c r="C47" s="58" t="s">
        <v>3</v>
      </c>
      <c r="D47" s="58" t="s">
        <v>155</v>
      </c>
      <c r="E47" s="58" t="s">
        <v>155</v>
      </c>
      <c r="F47" s="58">
        <v>10</v>
      </c>
      <c r="G47" s="58">
        <v>200</v>
      </c>
      <c r="H47" s="58">
        <v>35</v>
      </c>
      <c r="I47" s="58">
        <v>100</v>
      </c>
      <c r="J47" s="58">
        <v>0.95</v>
      </c>
      <c r="K47" s="58">
        <v>5</v>
      </c>
      <c r="L47" s="58">
        <v>1</v>
      </c>
      <c r="M47" s="58">
        <v>200</v>
      </c>
      <c r="N47" s="58">
        <v>175</v>
      </c>
      <c r="O47" s="58" t="s">
        <v>3485</v>
      </c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</row>
    <row r="48" spans="1:26" ht="14.25" customHeight="1">
      <c r="A48" s="59" t="s">
        <v>3789</v>
      </c>
      <c r="B48" s="58" t="s">
        <v>1777</v>
      </c>
      <c r="C48" s="58" t="s">
        <v>3</v>
      </c>
      <c r="D48" s="58" t="s">
        <v>155</v>
      </c>
      <c r="E48" s="58" t="s">
        <v>155</v>
      </c>
      <c r="F48" s="58">
        <v>1</v>
      </c>
      <c r="G48" s="58">
        <v>200</v>
      </c>
      <c r="H48" s="58">
        <v>35</v>
      </c>
      <c r="I48" s="58">
        <v>35</v>
      </c>
      <c r="J48" s="58">
        <v>0.95</v>
      </c>
      <c r="K48" s="58">
        <v>1</v>
      </c>
      <c r="L48" s="58">
        <v>1</v>
      </c>
      <c r="M48" s="58">
        <v>200</v>
      </c>
      <c r="N48" s="58">
        <v>175</v>
      </c>
      <c r="O48" s="58" t="s">
        <v>1476</v>
      </c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</row>
    <row r="49" spans="1:26" ht="14.25" customHeight="1">
      <c r="A49" s="59" t="s">
        <v>3790</v>
      </c>
      <c r="B49" s="58" t="s">
        <v>1781</v>
      </c>
      <c r="C49" s="58" t="s">
        <v>3</v>
      </c>
      <c r="D49" s="58" t="s">
        <v>155</v>
      </c>
      <c r="E49" s="58" t="s">
        <v>155</v>
      </c>
      <c r="F49" s="58">
        <v>2</v>
      </c>
      <c r="G49" s="58">
        <v>200</v>
      </c>
      <c r="H49" s="58">
        <v>20</v>
      </c>
      <c r="I49" s="58">
        <v>60</v>
      </c>
      <c r="J49" s="58">
        <v>0.95</v>
      </c>
      <c r="K49" s="58">
        <v>2</v>
      </c>
      <c r="L49" s="58">
        <v>1</v>
      </c>
      <c r="M49" s="58">
        <v>200</v>
      </c>
      <c r="N49" s="58">
        <v>175</v>
      </c>
      <c r="O49" s="58" t="s">
        <v>1476</v>
      </c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</row>
    <row r="50" spans="1:26" ht="14.25" customHeight="1">
      <c r="A50" s="59" t="s">
        <v>3791</v>
      </c>
      <c r="B50" s="58" t="s">
        <v>1775</v>
      </c>
      <c r="C50" s="58" t="s">
        <v>3</v>
      </c>
      <c r="D50" s="58" t="s">
        <v>155</v>
      </c>
      <c r="E50" s="58" t="s">
        <v>155</v>
      </c>
      <c r="F50" s="58">
        <v>2</v>
      </c>
      <c r="G50" s="58">
        <v>200</v>
      </c>
      <c r="H50" s="58">
        <v>20</v>
      </c>
      <c r="I50" s="58">
        <v>50</v>
      </c>
      <c r="J50" s="58">
        <v>0.95</v>
      </c>
      <c r="K50" s="58">
        <v>2</v>
      </c>
      <c r="L50" s="58">
        <v>1</v>
      </c>
      <c r="M50" s="58">
        <v>200</v>
      </c>
      <c r="N50" s="58">
        <v>175</v>
      </c>
      <c r="O50" s="58" t="s">
        <v>1476</v>
      </c>
      <c r="P50" s="58"/>
      <c r="Q50" s="58"/>
      <c r="R50" s="58"/>
      <c r="S50" s="58"/>
      <c r="T50" s="58"/>
      <c r="U50" s="58"/>
      <c r="V50" s="58"/>
      <c r="W50" s="58"/>
      <c r="X50" s="58"/>
      <c r="Y50" s="58"/>
      <c r="Z50" s="58"/>
    </row>
    <row r="51" spans="1:26" ht="14.25" customHeight="1">
      <c r="A51" s="59" t="s">
        <v>3792</v>
      </c>
      <c r="B51" s="58" t="s">
        <v>1775</v>
      </c>
      <c r="C51" s="58" t="s">
        <v>3</v>
      </c>
      <c r="D51" s="58" t="s">
        <v>155</v>
      </c>
      <c r="E51" s="58" t="s">
        <v>155</v>
      </c>
      <c r="F51" s="58">
        <v>1</v>
      </c>
      <c r="G51" s="58">
        <v>200</v>
      </c>
      <c r="H51" s="58">
        <v>20</v>
      </c>
      <c r="I51" s="58">
        <v>40</v>
      </c>
      <c r="J51" s="58">
        <v>0.95</v>
      </c>
      <c r="K51" s="58">
        <v>1</v>
      </c>
      <c r="L51" s="58">
        <v>1</v>
      </c>
      <c r="M51" s="58">
        <v>200</v>
      </c>
      <c r="N51" s="58">
        <v>175</v>
      </c>
      <c r="O51" s="58" t="s">
        <v>1476</v>
      </c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</row>
    <row r="52" spans="1:26" ht="14.25" customHeight="1">
      <c r="A52" s="59"/>
      <c r="B52" s="58"/>
      <c r="C52" s="58"/>
      <c r="D52" s="58"/>
      <c r="E52" s="58"/>
      <c r="F52" s="58"/>
      <c r="G52" s="58"/>
      <c r="H52" s="58"/>
      <c r="I52" s="58"/>
      <c r="J52" s="58"/>
      <c r="K52" s="58"/>
      <c r="L52" s="58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</row>
    <row r="53" spans="1:26" ht="14.25" customHeight="1">
      <c r="A53" s="59"/>
      <c r="B53" s="58"/>
      <c r="C53" s="58"/>
      <c r="D53" s="58"/>
      <c r="E53" s="58"/>
      <c r="F53" s="58"/>
      <c r="G53" s="58"/>
      <c r="H53" s="58"/>
      <c r="I53" s="58"/>
      <c r="J53" s="58"/>
      <c r="K53" s="58"/>
      <c r="L53" s="58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</row>
    <row r="54" spans="1:26" ht="14.25" customHeight="1">
      <c r="A54" s="59"/>
      <c r="B54" s="58"/>
      <c r="C54" s="58"/>
      <c r="D54" s="58"/>
      <c r="E54" s="58"/>
      <c r="F54" s="58"/>
      <c r="G54" s="58"/>
      <c r="H54" s="58"/>
      <c r="I54" s="58"/>
      <c r="J54" s="58"/>
      <c r="K54" s="58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</row>
    <row r="55" spans="1:26" ht="14.25" customHeight="1">
      <c r="A55" s="59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</row>
    <row r="56" spans="1:26" ht="14.25" customHeight="1">
      <c r="A56" s="59"/>
      <c r="B56" s="58"/>
      <c r="C56" s="58"/>
      <c r="D56" s="58"/>
      <c r="E56" s="58"/>
      <c r="F56" s="58"/>
      <c r="G56" s="58"/>
      <c r="H56" s="58"/>
      <c r="I56" s="58"/>
      <c r="J56" s="58"/>
      <c r="K56" s="58"/>
      <c r="L56" s="58"/>
      <c r="M56" s="58"/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</row>
    <row r="57" spans="1:26" ht="14.25" customHeight="1">
      <c r="A57" s="59"/>
      <c r="B57" s="58"/>
      <c r="C57" s="58"/>
      <c r="D57" s="58"/>
      <c r="E57" s="58"/>
      <c r="F57" s="58"/>
      <c r="G57" s="58"/>
      <c r="H57" s="58"/>
      <c r="I57" s="58"/>
      <c r="J57" s="58"/>
      <c r="K57" s="58"/>
      <c r="L57" s="58"/>
      <c r="M57" s="58"/>
      <c r="N57" s="58"/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</row>
    <row r="58" spans="1:26" ht="14.25" customHeight="1">
      <c r="A58" s="59"/>
      <c r="B58" s="58"/>
      <c r="C58" s="58"/>
      <c r="D58" s="58"/>
      <c r="E58" s="58"/>
      <c r="F58" s="58"/>
      <c r="G58" s="58"/>
      <c r="H58" s="58"/>
      <c r="I58" s="58"/>
      <c r="J58" s="58"/>
      <c r="K58" s="58"/>
      <c r="L58" s="58"/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</row>
    <row r="59" spans="1:26" ht="14.25" customHeight="1">
      <c r="A59" s="59"/>
      <c r="B59" s="58"/>
      <c r="C59" s="58"/>
      <c r="D59" s="58"/>
      <c r="E59" s="58"/>
      <c r="F59" s="58"/>
      <c r="G59" s="58"/>
      <c r="H59" s="58"/>
      <c r="I59" s="58"/>
      <c r="J59" s="58"/>
      <c r="K59" s="58"/>
      <c r="L59" s="58"/>
      <c r="M59" s="58"/>
      <c r="N59" s="58"/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58"/>
      <c r="Z59" s="58"/>
    </row>
    <row r="60" spans="1:26" ht="14.25" customHeight="1">
      <c r="A60" s="59"/>
      <c r="B60" s="58"/>
      <c r="C60" s="58"/>
      <c r="D60" s="58"/>
      <c r="E60" s="58"/>
      <c r="F60" s="58"/>
      <c r="G60" s="58"/>
      <c r="H60" s="58"/>
      <c r="I60" s="58"/>
      <c r="J60" s="58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 ht="14.25" customHeight="1">
      <c r="A61" s="59"/>
      <c r="B61" s="58"/>
      <c r="C61" s="58"/>
      <c r="D61" s="58"/>
      <c r="E61" s="58"/>
      <c r="F61" s="58"/>
      <c r="G61" s="58"/>
      <c r="H61" s="58"/>
      <c r="I61" s="58"/>
      <c r="J61" s="58"/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 ht="14.25" customHeight="1">
      <c r="A62" s="59"/>
      <c r="B62" s="58"/>
      <c r="C62" s="58"/>
      <c r="D62" s="58"/>
      <c r="E62" s="58"/>
      <c r="F62" s="58"/>
      <c r="G62" s="58"/>
      <c r="H62" s="58"/>
      <c r="I62" s="58"/>
      <c r="J62" s="58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 ht="14.25" customHeight="1">
      <c r="A63" s="59"/>
      <c r="B63" s="58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 ht="14.25" customHeight="1">
      <c r="A64" s="59"/>
      <c r="B64" s="58"/>
      <c r="C64" s="58"/>
      <c r="D64" s="58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spans="1:26" ht="14.25" customHeight="1">
      <c r="A65" s="59"/>
      <c r="B65" s="58"/>
      <c r="C65" s="58"/>
      <c r="D65" s="58"/>
      <c r="E65" s="58"/>
      <c r="F65" s="58"/>
      <c r="G65" s="58"/>
      <c r="H65" s="58"/>
      <c r="I65" s="58"/>
      <c r="J65" s="58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spans="1:26" ht="14.25" customHeight="1">
      <c r="A66" s="59"/>
      <c r="B66" s="58"/>
      <c r="C66" s="58"/>
      <c r="D66" s="58"/>
      <c r="E66" s="58"/>
      <c r="F66" s="58"/>
      <c r="G66" s="58"/>
      <c r="H66" s="58"/>
      <c r="I66" s="58"/>
      <c r="J66" s="58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 ht="14.25" customHeight="1">
      <c r="A67" s="59"/>
      <c r="B67" s="58"/>
      <c r="C67" s="58"/>
      <c r="D67" s="58"/>
      <c r="E67" s="58"/>
      <c r="F67" s="58"/>
      <c r="G67" s="58"/>
      <c r="H67" s="58"/>
      <c r="I67" s="58"/>
      <c r="J67" s="58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 ht="14.25" customHeight="1">
      <c r="A68" s="59"/>
      <c r="B68" s="58"/>
      <c r="C68" s="58"/>
      <c r="D68" s="58"/>
      <c r="E68" s="58"/>
      <c r="F68" s="58"/>
      <c r="G68" s="58"/>
      <c r="H68" s="58"/>
      <c r="I68" s="58"/>
      <c r="J68" s="58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 ht="14.25" customHeight="1">
      <c r="A69" s="59"/>
      <c r="B69" s="58"/>
      <c r="C69" s="58"/>
      <c r="D69" s="58"/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 ht="14.25" customHeight="1">
      <c r="A70" s="59"/>
      <c r="B70" s="58"/>
      <c r="C70" s="58"/>
      <c r="D70" s="58"/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 ht="14.25" customHeight="1">
      <c r="A71" s="59"/>
      <c r="B71" s="58"/>
      <c r="C71" s="58"/>
      <c r="D71" s="58"/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 ht="14.25" customHeight="1">
      <c r="A72" s="59"/>
      <c r="B72" s="58"/>
      <c r="C72" s="58"/>
      <c r="D72" s="58"/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 ht="14.25" customHeight="1">
      <c r="A73" s="59"/>
      <c r="B73" s="58"/>
      <c r="C73" s="58"/>
      <c r="D73" s="58"/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 ht="14.25" customHeight="1">
      <c r="A74" s="59"/>
      <c r="B74" s="58"/>
      <c r="C74" s="58"/>
      <c r="D74" s="58"/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 ht="14.25" customHeight="1">
      <c r="A75" s="59"/>
      <c r="B75" s="58"/>
      <c r="C75" s="58"/>
      <c r="D75" s="58"/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 ht="14.25" customHeight="1">
      <c r="A76" s="59"/>
      <c r="B76" s="58"/>
      <c r="C76" s="58"/>
      <c r="D76" s="58"/>
      <c r="E76" s="58"/>
      <c r="F76" s="58"/>
      <c r="G76" s="58"/>
      <c r="H76" s="58"/>
      <c r="I76" s="58"/>
      <c r="J76" s="58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 ht="14.25" customHeight="1">
      <c r="A77" s="59"/>
      <c r="B77" s="58"/>
      <c r="C77" s="58"/>
      <c r="D77" s="58"/>
      <c r="E77" s="58"/>
      <c r="F77" s="58"/>
      <c r="G77" s="58"/>
      <c r="H77" s="58"/>
      <c r="I77" s="58"/>
      <c r="J77" s="58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 ht="14.25" customHeight="1">
      <c r="A78" s="59"/>
      <c r="B78" s="58"/>
      <c r="C78" s="58"/>
      <c r="D78" s="58"/>
      <c r="E78" s="58"/>
      <c r="F78" s="58"/>
      <c r="G78" s="58"/>
      <c r="H78" s="58"/>
      <c r="I78" s="58"/>
      <c r="J78" s="58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spans="1:26" ht="14.25" customHeight="1">
      <c r="A79" s="59"/>
      <c r="B79" s="58"/>
      <c r="C79" s="58"/>
      <c r="D79" s="58"/>
      <c r="E79" s="58"/>
      <c r="F79" s="58"/>
      <c r="G79" s="58"/>
      <c r="H79" s="58"/>
      <c r="I79" s="58"/>
      <c r="J79" s="58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spans="1:26" ht="14.25" customHeight="1">
      <c r="A80" s="59"/>
      <c r="B80" s="58"/>
      <c r="C80" s="58"/>
      <c r="D80" s="58"/>
      <c r="E80" s="58"/>
      <c r="F80" s="58"/>
      <c r="G80" s="58"/>
      <c r="H80" s="58"/>
      <c r="I80" s="58"/>
      <c r="J80" s="58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spans="1:26" ht="14.25" customHeight="1">
      <c r="A81" s="59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spans="1:26" ht="14.25" customHeight="1">
      <c r="A82" s="59"/>
      <c r="B82" s="58"/>
      <c r="C82" s="58"/>
      <c r="D82" s="58"/>
      <c r="E82" s="58"/>
      <c r="F82" s="58"/>
      <c r="G82" s="58"/>
      <c r="H82" s="58"/>
      <c r="I82" s="58"/>
      <c r="J82" s="58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spans="1:26" ht="14.25" customHeight="1">
      <c r="A83" s="59"/>
      <c r="B83" s="58"/>
      <c r="C83" s="58"/>
      <c r="D83" s="58"/>
      <c r="E83" s="58"/>
      <c r="F83" s="58"/>
      <c r="G83" s="58"/>
      <c r="H83" s="58"/>
      <c r="I83" s="58"/>
      <c r="J83" s="58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</row>
    <row r="84" spans="1:26" ht="14.25" customHeight="1">
      <c r="A84" s="59"/>
      <c r="B84" s="58"/>
      <c r="C84" s="58"/>
      <c r="D84" s="58"/>
      <c r="E84" s="58"/>
      <c r="F84" s="58"/>
      <c r="G84" s="58"/>
      <c r="H84" s="58"/>
      <c r="I84" s="58"/>
      <c r="J84" s="58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spans="1:26" ht="14.25" customHeight="1">
      <c r="A85" s="59"/>
      <c r="B85" s="58"/>
      <c r="C85" s="58"/>
      <c r="D85" s="58"/>
      <c r="E85" s="58"/>
      <c r="F85" s="58"/>
      <c r="G85" s="58"/>
      <c r="H85" s="58"/>
      <c r="I85" s="58"/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</row>
    <row r="86" spans="1:26" ht="14.25" customHeight="1">
      <c r="A86" s="59"/>
      <c r="B86" s="58"/>
      <c r="C86" s="58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</row>
    <row r="87" spans="1:26" ht="14.25" customHeight="1">
      <c r="A87" s="59"/>
      <c r="B87" s="58"/>
      <c r="C87" s="58"/>
      <c r="D87" s="58"/>
      <c r="E87" s="58"/>
      <c r="F87" s="58"/>
      <c r="G87" s="58"/>
      <c r="H87" s="58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</row>
    <row r="88" spans="1:26" ht="14.25" customHeight="1">
      <c r="A88" s="59"/>
      <c r="B88" s="58"/>
      <c r="C88" s="58"/>
      <c r="D88" s="58"/>
      <c r="E88" s="58"/>
      <c r="F88" s="58"/>
      <c r="G88" s="58"/>
      <c r="H88" s="58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spans="1:26" ht="14.25" customHeight="1">
      <c r="A89" s="59"/>
      <c r="B89" s="58"/>
      <c r="C89" s="58"/>
      <c r="D89" s="58"/>
      <c r="E89" s="58"/>
      <c r="F89" s="58"/>
      <c r="G89" s="58"/>
      <c r="H89" s="58"/>
      <c r="I89" s="58"/>
      <c r="J89" s="58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</row>
    <row r="90" spans="1:26" ht="14.25" customHeight="1">
      <c r="A90" s="59"/>
      <c r="B90" s="58"/>
      <c r="C90" s="58"/>
      <c r="D90" s="58"/>
      <c r="E90" s="58"/>
      <c r="F90" s="58"/>
      <c r="G90" s="58"/>
      <c r="H90" s="58"/>
      <c r="I90" s="58"/>
      <c r="J90" s="58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</row>
    <row r="91" spans="1:26" ht="14.25" customHeight="1">
      <c r="A91" s="59"/>
      <c r="B91" s="58"/>
      <c r="C91" s="58"/>
      <c r="D91" s="58"/>
      <c r="E91" s="58"/>
      <c r="F91" s="58"/>
      <c r="G91" s="58"/>
      <c r="H91" s="58"/>
      <c r="I91" s="58"/>
      <c r="J91" s="58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1:26" ht="14.25" customHeight="1">
      <c r="A92" s="59"/>
      <c r="B92" s="58"/>
      <c r="C92" s="58"/>
      <c r="D92" s="58"/>
      <c r="E92" s="58"/>
      <c r="F92" s="58"/>
      <c r="G92" s="58"/>
      <c r="H92" s="58"/>
      <c r="I92" s="58"/>
      <c r="J92" s="58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</row>
    <row r="93" spans="1:26" ht="14.25" customHeight="1">
      <c r="A93" s="59"/>
      <c r="B93" s="58"/>
      <c r="C93" s="58"/>
      <c r="D93" s="58"/>
      <c r="E93" s="58"/>
      <c r="F93" s="58"/>
      <c r="G93" s="58"/>
      <c r="H93" s="58"/>
      <c r="I93" s="58"/>
      <c r="J93" s="58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</row>
    <row r="94" spans="1:26" ht="14.25" customHeight="1">
      <c r="A94" s="59"/>
      <c r="B94" s="58"/>
      <c r="C94" s="58"/>
      <c r="D94" s="58"/>
      <c r="E94" s="58"/>
      <c r="F94" s="58"/>
      <c r="G94" s="58"/>
      <c r="H94" s="58"/>
      <c r="I94" s="58"/>
      <c r="J94" s="58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</row>
    <row r="95" spans="1:26" ht="14.25" customHeight="1">
      <c r="A95" s="59"/>
      <c r="B95" s="58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</row>
    <row r="96" spans="1:26" ht="14.25" customHeight="1">
      <c r="A96" s="59"/>
      <c r="B96" s="58"/>
      <c r="C96" s="58"/>
      <c r="D96" s="58"/>
      <c r="E96" s="58"/>
      <c r="F96" s="58"/>
      <c r="G96" s="58"/>
      <c r="H96" s="58"/>
      <c r="I96" s="58"/>
      <c r="J96" s="58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</row>
    <row r="97" spans="1:26" ht="14.25" customHeight="1">
      <c r="A97" s="59"/>
      <c r="B97" s="58"/>
      <c r="C97" s="58"/>
      <c r="D97" s="58"/>
      <c r="E97" s="58"/>
      <c r="F97" s="58"/>
      <c r="G97" s="58"/>
      <c r="H97" s="58"/>
      <c r="I97" s="58"/>
      <c r="J97" s="58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</row>
    <row r="98" spans="1:26" ht="14.25" customHeight="1">
      <c r="A98" s="59"/>
      <c r="B98" s="58"/>
      <c r="C98" s="58"/>
      <c r="D98" s="58"/>
      <c r="E98" s="58"/>
      <c r="F98" s="58"/>
      <c r="G98" s="58"/>
      <c r="H98" s="58"/>
      <c r="I98" s="58"/>
      <c r="J98" s="58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</row>
    <row r="99" spans="1:26" ht="14.25" customHeight="1">
      <c r="A99" s="59"/>
      <c r="B99" s="58"/>
      <c r="C99" s="58"/>
      <c r="D99" s="58"/>
      <c r="E99" s="58"/>
      <c r="F99" s="58"/>
      <c r="G99" s="58"/>
      <c r="H99" s="58"/>
      <c r="I99" s="58"/>
      <c r="J99" s="58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</row>
    <row r="100" spans="1:26" ht="14.25" customHeight="1">
      <c r="A100" s="59"/>
      <c r="B100" s="58"/>
      <c r="C100" s="58"/>
      <c r="D100" s="58"/>
      <c r="E100" s="58"/>
      <c r="F100" s="58"/>
      <c r="G100" s="58"/>
      <c r="H100" s="58"/>
      <c r="I100" s="58"/>
      <c r="J100" s="58"/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</row>
    <row r="101" spans="1:26" ht="14.25" customHeight="1">
      <c r="A101" s="59"/>
      <c r="B101" s="58"/>
      <c r="C101" s="58"/>
      <c r="D101" s="58"/>
      <c r="E101" s="58"/>
      <c r="F101" s="58"/>
      <c r="G101" s="58"/>
      <c r="H101" s="58"/>
      <c r="I101" s="58"/>
      <c r="J101" s="58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</row>
    <row r="102" spans="1:26" ht="14.25" customHeight="1">
      <c r="A102" s="59"/>
      <c r="B102" s="58"/>
      <c r="C102" s="58"/>
      <c r="D102" s="58"/>
      <c r="E102" s="58"/>
      <c r="F102" s="58"/>
      <c r="G102" s="58"/>
      <c r="H102" s="58"/>
      <c r="I102" s="58"/>
      <c r="J102" s="58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</row>
    <row r="103" spans="1:26" ht="14.25" customHeight="1">
      <c r="A103" s="59"/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</row>
    <row r="104" spans="1:26" ht="14.25" customHeight="1">
      <c r="A104" s="59"/>
      <c r="B104" s="58"/>
      <c r="C104" s="58"/>
      <c r="D104" s="58"/>
      <c r="E104" s="58"/>
      <c r="F104" s="58"/>
      <c r="G104" s="58"/>
      <c r="H104" s="58"/>
      <c r="I104" s="58"/>
      <c r="J104" s="58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</row>
    <row r="105" spans="1:26" ht="14.25" customHeight="1">
      <c r="A105" s="59"/>
      <c r="B105" s="58"/>
      <c r="C105" s="58"/>
      <c r="D105" s="58"/>
      <c r="E105" s="58"/>
      <c r="F105" s="58"/>
      <c r="G105" s="58"/>
      <c r="H105" s="58"/>
      <c r="I105" s="58"/>
      <c r="J105" s="58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</row>
    <row r="106" spans="1:26" ht="14.25" customHeight="1">
      <c r="A106" s="59"/>
      <c r="B106" s="58"/>
      <c r="C106" s="58"/>
      <c r="D106" s="58"/>
      <c r="E106" s="58"/>
      <c r="F106" s="58"/>
      <c r="G106" s="58"/>
      <c r="H106" s="58"/>
      <c r="I106" s="58"/>
      <c r="J106" s="58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</row>
    <row r="107" spans="1:26" ht="14.25" customHeight="1">
      <c r="A107" s="59"/>
      <c r="B107" s="58"/>
      <c r="C107" s="58"/>
      <c r="D107" s="58"/>
      <c r="E107" s="58"/>
      <c r="F107" s="58"/>
      <c r="G107" s="58"/>
      <c r="H107" s="58"/>
      <c r="I107" s="58"/>
      <c r="J107" s="58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</row>
    <row r="108" spans="1:26" ht="14.25" customHeight="1">
      <c r="A108" s="59"/>
      <c r="B108" s="58"/>
      <c r="C108" s="58"/>
      <c r="D108" s="58"/>
      <c r="E108" s="58"/>
      <c r="F108" s="58"/>
      <c r="G108" s="58"/>
      <c r="H108" s="58"/>
      <c r="I108" s="58"/>
      <c r="J108" s="58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</row>
    <row r="109" spans="1:26" ht="14.25" customHeight="1">
      <c r="A109" s="59"/>
      <c r="B109" s="58"/>
      <c r="C109" s="58"/>
      <c r="D109" s="58"/>
      <c r="E109" s="58"/>
      <c r="F109" s="58"/>
      <c r="G109" s="58"/>
      <c r="H109" s="58"/>
      <c r="I109" s="58"/>
      <c r="J109" s="58"/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</row>
    <row r="110" spans="1:26" ht="14.25" customHeight="1">
      <c r="A110" s="59"/>
      <c r="B110" s="58"/>
      <c r="C110" s="58"/>
      <c r="D110" s="58"/>
      <c r="E110" s="58"/>
      <c r="F110" s="58"/>
      <c r="G110" s="58"/>
      <c r="H110" s="58"/>
      <c r="I110" s="58"/>
      <c r="J110" s="58"/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</row>
    <row r="111" spans="1:26" ht="14.25" customHeight="1">
      <c r="A111" s="59"/>
      <c r="B111" s="58"/>
      <c r="C111" s="58"/>
      <c r="D111" s="58"/>
      <c r="E111" s="58"/>
      <c r="F111" s="58"/>
      <c r="G111" s="58"/>
      <c r="H111" s="58"/>
      <c r="I111" s="58"/>
      <c r="J111" s="58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</row>
    <row r="112" spans="1:26" ht="14.25" customHeight="1">
      <c r="A112" s="59"/>
      <c r="B112" s="58"/>
      <c r="C112" s="58"/>
      <c r="D112" s="58"/>
      <c r="E112" s="58"/>
      <c r="F112" s="58"/>
      <c r="G112" s="58"/>
      <c r="H112" s="58"/>
      <c r="I112" s="58"/>
      <c r="J112" s="58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</row>
    <row r="113" spans="1:26" ht="14.25" customHeight="1">
      <c r="A113" s="59"/>
      <c r="B113" s="58"/>
      <c r="C113" s="58"/>
      <c r="D113" s="58"/>
      <c r="E113" s="58"/>
      <c r="F113" s="58"/>
      <c r="G113" s="58"/>
      <c r="H113" s="58"/>
      <c r="I113" s="58"/>
      <c r="J113" s="58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</row>
    <row r="114" spans="1:26" ht="14.25" customHeight="1">
      <c r="A114" s="59"/>
      <c r="B114" s="58"/>
      <c r="C114" s="58"/>
      <c r="D114" s="58"/>
      <c r="E114" s="58"/>
      <c r="F114" s="58"/>
      <c r="G114" s="58"/>
      <c r="H114" s="58"/>
      <c r="I114" s="58"/>
      <c r="J114" s="58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</row>
    <row r="115" spans="1:26" ht="14.25" customHeight="1">
      <c r="A115" s="59"/>
      <c r="B115" s="58"/>
      <c r="C115" s="58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</row>
    <row r="116" spans="1:26" ht="14.25" customHeight="1">
      <c r="A116" s="59"/>
      <c r="B116" s="58"/>
      <c r="C116" s="58"/>
      <c r="D116" s="58"/>
      <c r="E116" s="58"/>
      <c r="F116" s="58"/>
      <c r="G116" s="58"/>
      <c r="H116" s="58"/>
      <c r="I116" s="58"/>
      <c r="J116" s="58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</row>
    <row r="117" spans="1:26" ht="14.25" customHeight="1">
      <c r="A117" s="59"/>
      <c r="B117" s="58"/>
      <c r="C117" s="58"/>
      <c r="D117" s="58"/>
      <c r="E117" s="58"/>
      <c r="F117" s="58"/>
      <c r="G117" s="58"/>
      <c r="H117" s="58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</row>
    <row r="118" spans="1:26" ht="14.25" customHeight="1">
      <c r="A118" s="59"/>
      <c r="B118" s="58"/>
      <c r="C118" s="58"/>
      <c r="D118" s="58"/>
      <c r="E118" s="58"/>
      <c r="F118" s="58"/>
      <c r="G118" s="58"/>
      <c r="H118" s="58"/>
      <c r="I118" s="58"/>
      <c r="J118" s="58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</row>
    <row r="119" spans="1:26" ht="14.25" customHeight="1">
      <c r="A119" s="59"/>
      <c r="B119" s="58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</row>
    <row r="120" spans="1:26" ht="14.25" customHeight="1">
      <c r="A120" s="59"/>
      <c r="B120" s="58"/>
      <c r="C120" s="58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</row>
    <row r="121" spans="1:26" ht="14.25" customHeight="1">
      <c r="A121" s="59"/>
      <c r="B121" s="58"/>
      <c r="C121" s="58"/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</row>
    <row r="122" spans="1:26" ht="14.25" customHeight="1">
      <c r="A122" s="59"/>
      <c r="B122" s="58"/>
      <c r="C122" s="58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</row>
    <row r="123" spans="1:26" ht="14.25" customHeight="1">
      <c r="A123" s="59"/>
      <c r="B123" s="58"/>
      <c r="C123" s="58"/>
      <c r="D123" s="58"/>
      <c r="E123" s="58"/>
      <c r="F123" s="58"/>
      <c r="G123" s="58"/>
      <c r="H123" s="58"/>
      <c r="I123" s="58"/>
      <c r="J123" s="58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</row>
    <row r="124" spans="1:26" ht="14.25" customHeight="1">
      <c r="A124" s="59"/>
      <c r="B124" s="58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</row>
    <row r="125" spans="1:26" ht="14.25" customHeight="1">
      <c r="A125" s="59"/>
      <c r="B125" s="58"/>
      <c r="C125" s="58"/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</row>
    <row r="126" spans="1:26" ht="14.25" customHeight="1">
      <c r="A126" s="59"/>
      <c r="B126" s="58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</row>
    <row r="127" spans="1:26" ht="14.25" customHeight="1">
      <c r="A127" s="59"/>
      <c r="B127" s="58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</row>
    <row r="128" spans="1:26" ht="14.25" customHeight="1">
      <c r="A128" s="59"/>
      <c r="B128" s="58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</row>
    <row r="129" spans="1:26" ht="14.25" customHeight="1">
      <c r="A129" s="59"/>
      <c r="B129" s="58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</row>
    <row r="130" spans="1:26" ht="14.25" customHeight="1">
      <c r="A130" s="59"/>
      <c r="B130" s="58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</row>
    <row r="131" spans="1:26" ht="14.25" customHeight="1">
      <c r="A131" s="59"/>
      <c r="B131" s="58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</row>
    <row r="132" spans="1:26" ht="14.25" customHeight="1">
      <c r="A132" s="59"/>
      <c r="B132" s="58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</row>
    <row r="133" spans="1:26" ht="14.25" customHeight="1">
      <c r="A133" s="59"/>
      <c r="B133" s="58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</row>
    <row r="134" spans="1:26" ht="14.25" customHeight="1">
      <c r="A134" s="59"/>
      <c r="B134" s="58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</row>
    <row r="135" spans="1:26" ht="14.25" customHeight="1">
      <c r="A135" s="59"/>
      <c r="B135" s="58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</row>
    <row r="136" spans="1:26" ht="14.25" customHeight="1">
      <c r="A136" s="59"/>
      <c r="B136" s="58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</row>
    <row r="137" spans="1:26" ht="14.25" customHeight="1">
      <c r="A137" s="59"/>
      <c r="B137" s="58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</row>
    <row r="138" spans="1:26" ht="14.25" customHeight="1">
      <c r="A138" s="59"/>
      <c r="B138" s="58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</row>
    <row r="139" spans="1:26" ht="14.25" customHeight="1">
      <c r="A139" s="59"/>
      <c r="B139" s="58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</row>
    <row r="140" spans="1:26" ht="14.25" customHeight="1">
      <c r="A140" s="59"/>
      <c r="B140" s="58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</row>
    <row r="141" spans="1:26" ht="14.25" customHeight="1">
      <c r="A141" s="59"/>
      <c r="B141" s="58"/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</row>
    <row r="142" spans="1:26" ht="14.25" customHeight="1">
      <c r="A142" s="59"/>
      <c r="B142" s="58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</row>
    <row r="143" spans="1:26" ht="14.25" customHeight="1">
      <c r="A143" s="59"/>
      <c r="B143" s="58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</row>
    <row r="144" spans="1:26" ht="14.25" customHeight="1">
      <c r="A144" s="59"/>
      <c r="B144" s="58"/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</row>
    <row r="145" spans="1:26" ht="14.25" customHeight="1">
      <c r="A145" s="59"/>
      <c r="B145" s="58"/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</row>
    <row r="146" spans="1:26" ht="14.25" customHeight="1">
      <c r="A146" s="59"/>
      <c r="B146" s="58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</row>
    <row r="147" spans="1:26" ht="14.25" customHeight="1">
      <c r="A147" s="59"/>
      <c r="B147" s="58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</row>
    <row r="148" spans="1:26" ht="14.25" customHeight="1">
      <c r="A148" s="59"/>
      <c r="B148" s="58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</row>
    <row r="149" spans="1:26" ht="14.25" customHeight="1">
      <c r="A149" s="59"/>
      <c r="B149" s="58"/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</row>
    <row r="150" spans="1:26" ht="14.25" customHeight="1">
      <c r="A150" s="59"/>
      <c r="B150" s="58"/>
      <c r="C150" s="58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</row>
    <row r="151" spans="1:26" ht="14.25" customHeight="1">
      <c r="A151" s="59"/>
      <c r="B151" s="58"/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</row>
    <row r="152" spans="1:26" ht="14.25" customHeight="1">
      <c r="A152" s="59"/>
      <c r="B152" s="58"/>
      <c r="C152" s="58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</row>
    <row r="153" spans="1:26" ht="14.25" customHeight="1">
      <c r="A153" s="59"/>
      <c r="B153" s="58"/>
      <c r="C153" s="58"/>
      <c r="D153" s="58"/>
      <c r="E153" s="58"/>
      <c r="F153" s="58"/>
      <c r="G153" s="58"/>
      <c r="H153" s="58"/>
      <c r="I153" s="58"/>
      <c r="J153" s="58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</row>
    <row r="154" spans="1:26" ht="14.25" customHeight="1">
      <c r="A154" s="59"/>
      <c r="B154" s="58"/>
      <c r="C154" s="58"/>
      <c r="D154" s="58"/>
      <c r="E154" s="58"/>
      <c r="F154" s="58"/>
      <c r="G154" s="58"/>
      <c r="H154" s="58"/>
      <c r="I154" s="58"/>
      <c r="J154" s="58"/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</row>
    <row r="155" spans="1:26" ht="14.25" customHeight="1">
      <c r="A155" s="59"/>
      <c r="B155" s="58"/>
      <c r="C155" s="58"/>
      <c r="D155" s="58"/>
      <c r="E155" s="58"/>
      <c r="F155" s="58"/>
      <c r="G155" s="58"/>
      <c r="H155" s="58"/>
      <c r="I155" s="58"/>
      <c r="J155" s="58"/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</row>
    <row r="156" spans="1:26" ht="14.25" customHeight="1">
      <c r="A156" s="59"/>
      <c r="B156" s="58"/>
      <c r="C156" s="58"/>
      <c r="D156" s="58"/>
      <c r="E156" s="58"/>
      <c r="F156" s="58"/>
      <c r="G156" s="58"/>
      <c r="H156" s="58"/>
      <c r="I156" s="58"/>
      <c r="J156" s="58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</row>
    <row r="157" spans="1:26" ht="14.25" customHeight="1">
      <c r="A157" s="59"/>
      <c r="B157" s="58"/>
      <c r="C157" s="58"/>
      <c r="D157" s="58"/>
      <c r="E157" s="58"/>
      <c r="F157" s="58"/>
      <c r="G157" s="58"/>
      <c r="H157" s="58"/>
      <c r="I157" s="58"/>
      <c r="J157" s="58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</row>
    <row r="158" spans="1:26" ht="14.25" customHeight="1">
      <c r="A158" s="59"/>
      <c r="B158" s="58"/>
      <c r="C158" s="58"/>
      <c r="D158" s="58"/>
      <c r="E158" s="58"/>
      <c r="F158" s="58"/>
      <c r="G158" s="58"/>
      <c r="H158" s="58"/>
      <c r="I158" s="58"/>
      <c r="J158" s="58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</row>
    <row r="159" spans="1:26" ht="14.25" customHeight="1">
      <c r="A159" s="59"/>
      <c r="B159" s="58"/>
      <c r="C159" s="58"/>
      <c r="D159" s="58"/>
      <c r="E159" s="58"/>
      <c r="F159" s="58"/>
      <c r="G159" s="58"/>
      <c r="H159" s="58"/>
      <c r="I159" s="58"/>
      <c r="J159" s="58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</row>
    <row r="160" spans="1:26" ht="14.25" customHeight="1">
      <c r="A160" s="59"/>
      <c r="B160" s="58"/>
      <c r="C160" s="58"/>
      <c r="D160" s="58"/>
      <c r="E160" s="58"/>
      <c r="F160" s="58"/>
      <c r="G160" s="58"/>
      <c r="H160" s="58"/>
      <c r="I160" s="58"/>
      <c r="J160" s="58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</row>
    <row r="161" spans="1:26" ht="14.25" customHeight="1">
      <c r="A161" s="59"/>
      <c r="B161" s="58"/>
      <c r="C161" s="58"/>
      <c r="D161" s="58"/>
      <c r="E161" s="58"/>
      <c r="F161" s="58"/>
      <c r="G161" s="58"/>
      <c r="H161" s="58"/>
      <c r="I161" s="58"/>
      <c r="J161" s="58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</row>
    <row r="162" spans="1:26" ht="14.25" customHeight="1">
      <c r="A162" s="59"/>
      <c r="B162" s="58"/>
      <c r="C162" s="58"/>
      <c r="D162" s="58"/>
      <c r="E162" s="58"/>
      <c r="F162" s="58"/>
      <c r="G162" s="58"/>
      <c r="H162" s="58"/>
      <c r="I162" s="58"/>
      <c r="J162" s="58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</row>
    <row r="163" spans="1:26" ht="14.25" customHeight="1">
      <c r="A163" s="59"/>
      <c r="B163" s="58"/>
      <c r="C163" s="58"/>
      <c r="D163" s="58"/>
      <c r="E163" s="58"/>
      <c r="F163" s="58"/>
      <c r="G163" s="58"/>
      <c r="H163" s="58"/>
      <c r="I163" s="58"/>
      <c r="J163" s="58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</row>
    <row r="164" spans="1:26" ht="14.25" customHeight="1">
      <c r="A164" s="59"/>
      <c r="B164" s="58"/>
      <c r="C164" s="58"/>
      <c r="D164" s="58"/>
      <c r="E164" s="58"/>
      <c r="F164" s="58"/>
      <c r="G164" s="58"/>
      <c r="H164" s="58"/>
      <c r="I164" s="58"/>
      <c r="J164" s="58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</row>
    <row r="165" spans="1:26" ht="14.25" customHeight="1">
      <c r="A165" s="59"/>
      <c r="B165" s="58"/>
      <c r="C165" s="58"/>
      <c r="D165" s="58"/>
      <c r="E165" s="58"/>
      <c r="F165" s="58"/>
      <c r="G165" s="58"/>
      <c r="H165" s="58"/>
      <c r="I165" s="58"/>
      <c r="J165" s="58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</row>
    <row r="166" spans="1:26" ht="14.25" customHeight="1">
      <c r="A166" s="59"/>
      <c r="B166" s="58"/>
      <c r="C166" s="58"/>
      <c r="D166" s="58"/>
      <c r="E166" s="58"/>
      <c r="F166" s="58"/>
      <c r="G166" s="58"/>
      <c r="H166" s="58"/>
      <c r="I166" s="58"/>
      <c r="J166" s="58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</row>
    <row r="167" spans="1:26" ht="14.25" customHeight="1">
      <c r="A167" s="59"/>
      <c r="B167" s="58"/>
      <c r="C167" s="58"/>
      <c r="D167" s="58"/>
      <c r="E167" s="58"/>
      <c r="F167" s="58"/>
      <c r="G167" s="58"/>
      <c r="H167" s="58"/>
      <c r="I167" s="58"/>
      <c r="J167" s="58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</row>
    <row r="168" spans="1:26" ht="14.25" customHeight="1">
      <c r="A168" s="59"/>
      <c r="B168" s="58"/>
      <c r="C168" s="58"/>
      <c r="D168" s="58"/>
      <c r="E168" s="58"/>
      <c r="F168" s="58"/>
      <c r="G168" s="58"/>
      <c r="H168" s="58"/>
      <c r="I168" s="58"/>
      <c r="J168" s="58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</row>
    <row r="169" spans="1:26" ht="14.25" customHeight="1">
      <c r="A169" s="59"/>
      <c r="B169" s="58"/>
      <c r="C169" s="58"/>
      <c r="D169" s="58"/>
      <c r="E169" s="58"/>
      <c r="F169" s="58"/>
      <c r="G169" s="58"/>
      <c r="H169" s="58"/>
      <c r="I169" s="58"/>
      <c r="J169" s="58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</row>
    <row r="170" spans="1:26" ht="14.25" customHeight="1">
      <c r="A170" s="59"/>
      <c r="B170" s="58"/>
      <c r="C170" s="58"/>
      <c r="D170" s="58"/>
      <c r="E170" s="58"/>
      <c r="F170" s="58"/>
      <c r="G170" s="58"/>
      <c r="H170" s="58"/>
      <c r="I170" s="58"/>
      <c r="J170" s="58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</row>
    <row r="171" spans="1:26" ht="14.25" customHeight="1">
      <c r="A171" s="59"/>
      <c r="B171" s="58"/>
      <c r="C171" s="58"/>
      <c r="D171" s="58"/>
      <c r="E171" s="58"/>
      <c r="F171" s="58"/>
      <c r="G171" s="58"/>
      <c r="H171" s="58"/>
      <c r="I171" s="58"/>
      <c r="J171" s="58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</row>
    <row r="172" spans="1:26" ht="14.25" customHeight="1">
      <c r="A172" s="59"/>
      <c r="B172" s="58"/>
      <c r="C172" s="58"/>
      <c r="D172" s="58"/>
      <c r="E172" s="58"/>
      <c r="F172" s="58"/>
      <c r="G172" s="58"/>
      <c r="H172" s="58"/>
      <c r="I172" s="58"/>
      <c r="J172" s="58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</row>
    <row r="173" spans="1:26" ht="14.25" customHeight="1">
      <c r="A173" s="59"/>
      <c r="B173" s="58"/>
      <c r="C173" s="58"/>
      <c r="D173" s="58"/>
      <c r="E173" s="58"/>
      <c r="F173" s="58"/>
      <c r="G173" s="58"/>
      <c r="H173" s="58"/>
      <c r="I173" s="58"/>
      <c r="J173" s="58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</row>
    <row r="174" spans="1:26" ht="14.25" customHeight="1">
      <c r="A174" s="59"/>
      <c r="B174" s="58"/>
      <c r="C174" s="58"/>
      <c r="D174" s="58"/>
      <c r="E174" s="58"/>
      <c r="F174" s="58"/>
      <c r="G174" s="58"/>
      <c r="H174" s="58"/>
      <c r="I174" s="58"/>
      <c r="J174" s="58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</row>
    <row r="175" spans="1:26" ht="14.25" customHeight="1">
      <c r="A175" s="59"/>
      <c r="B175" s="58"/>
      <c r="C175" s="58"/>
      <c r="D175" s="58"/>
      <c r="E175" s="58"/>
      <c r="F175" s="58"/>
      <c r="G175" s="58"/>
      <c r="H175" s="58"/>
      <c r="I175" s="58"/>
      <c r="J175" s="58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</row>
    <row r="176" spans="1:26" ht="14.25" customHeight="1">
      <c r="A176" s="59"/>
      <c r="B176" s="58"/>
      <c r="C176" s="58"/>
      <c r="D176" s="58"/>
      <c r="E176" s="58"/>
      <c r="F176" s="58"/>
      <c r="G176" s="58"/>
      <c r="H176" s="58"/>
      <c r="I176" s="58"/>
      <c r="J176" s="58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</row>
    <row r="177" spans="1:26" ht="14.25" customHeight="1">
      <c r="A177" s="59"/>
      <c r="B177" s="58"/>
      <c r="C177" s="58"/>
      <c r="D177" s="58"/>
      <c r="E177" s="58"/>
      <c r="F177" s="58"/>
      <c r="G177" s="58"/>
      <c r="H177" s="58"/>
      <c r="I177" s="58"/>
      <c r="J177" s="58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</row>
    <row r="178" spans="1:26" ht="14.25" customHeight="1">
      <c r="A178" s="59"/>
      <c r="B178" s="58"/>
      <c r="C178" s="58"/>
      <c r="D178" s="58"/>
      <c r="E178" s="58"/>
      <c r="F178" s="58"/>
      <c r="G178" s="58"/>
      <c r="H178" s="58"/>
      <c r="I178" s="58"/>
      <c r="J178" s="58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</row>
    <row r="179" spans="1:26" ht="14.25" customHeight="1">
      <c r="A179" s="59"/>
      <c r="B179" s="58"/>
      <c r="C179" s="58"/>
      <c r="D179" s="58"/>
      <c r="E179" s="58"/>
      <c r="F179" s="58"/>
      <c r="G179" s="58"/>
      <c r="H179" s="58"/>
      <c r="I179" s="58"/>
      <c r="J179" s="58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</row>
    <row r="180" spans="1:26" ht="14.25" customHeight="1">
      <c r="A180" s="59"/>
      <c r="B180" s="58"/>
      <c r="C180" s="58"/>
      <c r="D180" s="58"/>
      <c r="E180" s="58"/>
      <c r="F180" s="58"/>
      <c r="G180" s="58"/>
      <c r="H180" s="58"/>
      <c r="I180" s="58"/>
      <c r="J180" s="58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</row>
    <row r="181" spans="1:26" ht="14.25" customHeight="1">
      <c r="A181" s="59"/>
      <c r="B181" s="58"/>
      <c r="C181" s="58"/>
      <c r="D181" s="58"/>
      <c r="E181" s="58"/>
      <c r="F181" s="58"/>
      <c r="G181" s="58"/>
      <c r="H181" s="58"/>
      <c r="I181" s="58"/>
      <c r="J181" s="58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</row>
    <row r="182" spans="1:26" ht="14.25" customHeight="1">
      <c r="A182" s="59"/>
      <c r="B182" s="58"/>
      <c r="C182" s="58"/>
      <c r="D182" s="58"/>
      <c r="E182" s="58"/>
      <c r="F182" s="58"/>
      <c r="G182" s="58"/>
      <c r="H182" s="58"/>
      <c r="I182" s="58"/>
      <c r="J182" s="58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</row>
    <row r="183" spans="1:26" ht="14.25" customHeight="1">
      <c r="A183" s="59"/>
      <c r="B183" s="58"/>
      <c r="C183" s="58"/>
      <c r="D183" s="58"/>
      <c r="E183" s="58"/>
      <c r="F183" s="58"/>
      <c r="G183" s="58"/>
      <c r="H183" s="58"/>
      <c r="I183" s="58"/>
      <c r="J183" s="58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</row>
    <row r="184" spans="1:26" ht="14.25" customHeight="1">
      <c r="A184" s="59"/>
      <c r="B184" s="58"/>
      <c r="C184" s="58"/>
      <c r="D184" s="58"/>
      <c r="E184" s="58"/>
      <c r="F184" s="58"/>
      <c r="G184" s="58"/>
      <c r="H184" s="58"/>
      <c r="I184" s="58"/>
      <c r="J184" s="58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</row>
    <row r="185" spans="1:26" ht="14.25" customHeight="1">
      <c r="A185" s="59"/>
      <c r="B185" s="58"/>
      <c r="C185" s="58"/>
      <c r="D185" s="58"/>
      <c r="E185" s="58"/>
      <c r="F185" s="58"/>
      <c r="G185" s="58"/>
      <c r="H185" s="58"/>
      <c r="I185" s="58"/>
      <c r="J185" s="58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</row>
    <row r="186" spans="1:26" ht="14.25" customHeight="1">
      <c r="A186" s="59"/>
      <c r="B186" s="58"/>
      <c r="C186" s="58"/>
      <c r="D186" s="58"/>
      <c r="E186" s="58"/>
      <c r="F186" s="58"/>
      <c r="G186" s="58"/>
      <c r="H186" s="58"/>
      <c r="I186" s="58"/>
      <c r="J186" s="58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</row>
    <row r="187" spans="1:26" ht="14.25" customHeight="1">
      <c r="A187" s="59"/>
      <c r="B187" s="58"/>
      <c r="C187" s="58"/>
      <c r="D187" s="58"/>
      <c r="E187" s="58"/>
      <c r="F187" s="58"/>
      <c r="G187" s="58"/>
      <c r="H187" s="58"/>
      <c r="I187" s="58"/>
      <c r="J187" s="58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</row>
    <row r="188" spans="1:26" ht="14.25" customHeight="1">
      <c r="A188" s="59"/>
      <c r="B188" s="58"/>
      <c r="C188" s="58"/>
      <c r="D188" s="58"/>
      <c r="E188" s="58"/>
      <c r="F188" s="58"/>
      <c r="G188" s="58"/>
      <c r="H188" s="58"/>
      <c r="I188" s="58"/>
      <c r="J188" s="58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</row>
    <row r="189" spans="1:26" ht="14.25" customHeight="1">
      <c r="A189" s="59"/>
      <c r="B189" s="58"/>
      <c r="C189" s="58"/>
      <c r="D189" s="58"/>
      <c r="E189" s="58"/>
      <c r="F189" s="58"/>
      <c r="G189" s="58"/>
      <c r="H189" s="58"/>
      <c r="I189" s="58"/>
      <c r="J189" s="58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</row>
    <row r="190" spans="1:26" ht="14.25" customHeight="1">
      <c r="A190" s="59"/>
      <c r="B190" s="58"/>
      <c r="C190" s="58"/>
      <c r="D190" s="58"/>
      <c r="E190" s="58"/>
      <c r="F190" s="58"/>
      <c r="G190" s="58"/>
      <c r="H190" s="58"/>
      <c r="I190" s="58"/>
      <c r="J190" s="58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</row>
    <row r="191" spans="1:26" ht="14.25" customHeight="1">
      <c r="A191" s="59"/>
      <c r="B191" s="58"/>
      <c r="C191" s="58"/>
      <c r="D191" s="58"/>
      <c r="E191" s="58"/>
      <c r="F191" s="58"/>
      <c r="G191" s="58"/>
      <c r="H191" s="58"/>
      <c r="I191" s="58"/>
      <c r="J191" s="58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</row>
    <row r="192" spans="1:26" ht="14.25" customHeight="1">
      <c r="A192" s="59"/>
      <c r="B192" s="58"/>
      <c r="C192" s="58"/>
      <c r="D192" s="58"/>
      <c r="E192" s="58"/>
      <c r="F192" s="58"/>
      <c r="G192" s="58"/>
      <c r="H192" s="58"/>
      <c r="I192" s="58"/>
      <c r="J192" s="58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</row>
    <row r="193" spans="1:26" ht="14.25" customHeight="1">
      <c r="A193" s="59"/>
      <c r="B193" s="58"/>
      <c r="C193" s="58"/>
      <c r="D193" s="58"/>
      <c r="E193" s="58"/>
      <c r="F193" s="58"/>
      <c r="G193" s="58"/>
      <c r="H193" s="58"/>
      <c r="I193" s="58"/>
      <c r="J193" s="58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</row>
    <row r="194" spans="1:26" ht="14.25" customHeight="1">
      <c r="A194" s="59"/>
      <c r="B194" s="58"/>
      <c r="C194" s="58"/>
      <c r="D194" s="58"/>
      <c r="E194" s="58"/>
      <c r="F194" s="58"/>
      <c r="G194" s="58"/>
      <c r="H194" s="58"/>
      <c r="I194" s="58"/>
      <c r="J194" s="58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</row>
    <row r="195" spans="1:26" ht="14.25" customHeight="1">
      <c r="A195" s="59"/>
      <c r="B195" s="58"/>
      <c r="C195" s="58"/>
      <c r="D195" s="58"/>
      <c r="E195" s="58"/>
      <c r="F195" s="58"/>
      <c r="G195" s="58"/>
      <c r="H195" s="58"/>
      <c r="I195" s="58"/>
      <c r="J195" s="58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</row>
    <row r="196" spans="1:26" ht="14.25" customHeight="1">
      <c r="A196" s="59"/>
      <c r="B196" s="58"/>
      <c r="C196" s="58"/>
      <c r="D196" s="58"/>
      <c r="E196" s="58"/>
      <c r="F196" s="58"/>
      <c r="G196" s="58"/>
      <c r="H196" s="58"/>
      <c r="I196" s="58"/>
      <c r="J196" s="58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</row>
    <row r="197" spans="1:26" ht="14.25" customHeight="1">
      <c r="A197" s="59"/>
      <c r="B197" s="58"/>
      <c r="C197" s="58"/>
      <c r="D197" s="58"/>
      <c r="E197" s="58"/>
      <c r="F197" s="58"/>
      <c r="G197" s="58"/>
      <c r="H197" s="58"/>
      <c r="I197" s="58"/>
      <c r="J197" s="58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</row>
    <row r="198" spans="1:26" ht="14.25" customHeight="1">
      <c r="A198" s="59"/>
      <c r="B198" s="58"/>
      <c r="C198" s="58"/>
      <c r="D198" s="58"/>
      <c r="E198" s="58"/>
      <c r="F198" s="58"/>
      <c r="G198" s="58"/>
      <c r="H198" s="58"/>
      <c r="I198" s="58"/>
      <c r="J198" s="58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</row>
    <row r="199" spans="1:26" ht="14.25" customHeight="1">
      <c r="A199" s="59"/>
      <c r="B199" s="58"/>
      <c r="C199" s="58"/>
      <c r="D199" s="58"/>
      <c r="E199" s="58"/>
      <c r="F199" s="58"/>
      <c r="G199" s="58"/>
      <c r="H199" s="58"/>
      <c r="I199" s="58"/>
      <c r="J199" s="58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</row>
    <row r="200" spans="1:26" ht="14.25" customHeight="1">
      <c r="A200" s="59"/>
      <c r="B200" s="58"/>
      <c r="C200" s="58"/>
      <c r="D200" s="58"/>
      <c r="E200" s="58"/>
      <c r="F200" s="58"/>
      <c r="G200" s="58"/>
      <c r="H200" s="58"/>
      <c r="I200" s="58"/>
      <c r="J200" s="58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</row>
    <row r="201" spans="1:26" ht="14.25" customHeight="1">
      <c r="A201" s="59"/>
      <c r="B201" s="58"/>
      <c r="C201" s="58"/>
      <c r="D201" s="58"/>
      <c r="E201" s="58"/>
      <c r="F201" s="58"/>
      <c r="G201" s="58"/>
      <c r="H201" s="58"/>
      <c r="I201" s="58"/>
      <c r="J201" s="58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</row>
    <row r="202" spans="1:26" ht="14.25" customHeight="1">
      <c r="A202" s="59"/>
      <c r="B202" s="58"/>
      <c r="C202" s="58"/>
      <c r="D202" s="58"/>
      <c r="E202" s="58"/>
      <c r="F202" s="58"/>
      <c r="G202" s="58"/>
      <c r="H202" s="58"/>
      <c r="I202" s="58"/>
      <c r="J202" s="58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</row>
    <row r="203" spans="1:26" ht="14.25" customHeight="1">
      <c r="A203" s="59"/>
      <c r="B203" s="58"/>
      <c r="C203" s="58"/>
      <c r="D203" s="58"/>
      <c r="E203" s="58"/>
      <c r="F203" s="58"/>
      <c r="G203" s="58"/>
      <c r="H203" s="58"/>
      <c r="I203" s="58"/>
      <c r="J203" s="58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</row>
    <row r="204" spans="1:26" ht="14.25" customHeight="1">
      <c r="A204" s="59"/>
      <c r="B204" s="58"/>
      <c r="C204" s="58"/>
      <c r="D204" s="58"/>
      <c r="E204" s="58"/>
      <c r="F204" s="58"/>
      <c r="G204" s="58"/>
      <c r="H204" s="58"/>
      <c r="I204" s="58"/>
      <c r="J204" s="58"/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</row>
    <row r="205" spans="1:26" ht="14.25" customHeight="1">
      <c r="A205" s="59"/>
      <c r="B205" s="58"/>
      <c r="C205" s="58"/>
      <c r="D205" s="58"/>
      <c r="E205" s="58"/>
      <c r="F205" s="58"/>
      <c r="G205" s="58"/>
      <c r="H205" s="58"/>
      <c r="I205" s="58"/>
      <c r="J205" s="58"/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</row>
    <row r="206" spans="1:26" ht="14.25" customHeight="1">
      <c r="A206" s="59"/>
      <c r="B206" s="58"/>
      <c r="C206" s="58"/>
      <c r="D206" s="58"/>
      <c r="E206" s="58"/>
      <c r="F206" s="58"/>
      <c r="G206" s="58"/>
      <c r="H206" s="58"/>
      <c r="I206" s="58"/>
      <c r="J206" s="58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</row>
    <row r="207" spans="1:26" ht="14.25" customHeight="1">
      <c r="A207" s="59"/>
      <c r="B207" s="58"/>
      <c r="C207" s="58"/>
      <c r="D207" s="58"/>
      <c r="E207" s="58"/>
      <c r="F207" s="58"/>
      <c r="G207" s="58"/>
      <c r="H207" s="58"/>
      <c r="I207" s="58"/>
      <c r="J207" s="58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</row>
    <row r="208" spans="1:26" ht="14.25" customHeight="1">
      <c r="A208" s="59"/>
      <c r="B208" s="58"/>
      <c r="C208" s="58"/>
      <c r="D208" s="58"/>
      <c r="E208" s="58"/>
      <c r="F208" s="58"/>
      <c r="G208" s="58"/>
      <c r="H208" s="58"/>
      <c r="I208" s="58"/>
      <c r="J208" s="58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</row>
    <row r="209" spans="1:26" ht="14.25" customHeight="1">
      <c r="A209" s="59"/>
      <c r="B209" s="58"/>
      <c r="C209" s="58"/>
      <c r="D209" s="58"/>
      <c r="E209" s="58"/>
      <c r="F209" s="58"/>
      <c r="G209" s="58"/>
      <c r="H209" s="58"/>
      <c r="I209" s="58"/>
      <c r="J209" s="58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</row>
    <row r="210" spans="1:26" ht="14.25" customHeight="1">
      <c r="A210" s="59"/>
      <c r="B210" s="58"/>
      <c r="C210" s="58"/>
      <c r="D210" s="58"/>
      <c r="E210" s="58"/>
      <c r="F210" s="58"/>
      <c r="G210" s="58"/>
      <c r="H210" s="58"/>
      <c r="I210" s="58"/>
      <c r="J210" s="58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</row>
    <row r="211" spans="1:26" ht="14.25" customHeight="1">
      <c r="A211" s="59"/>
      <c r="B211" s="58"/>
      <c r="C211" s="58"/>
      <c r="D211" s="58"/>
      <c r="E211" s="58"/>
      <c r="F211" s="58"/>
      <c r="G211" s="58"/>
      <c r="H211" s="58"/>
      <c r="I211" s="58"/>
      <c r="J211" s="58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</row>
    <row r="212" spans="1:26" ht="14.25" customHeight="1">
      <c r="A212" s="59"/>
      <c r="B212" s="58"/>
      <c r="C212" s="58"/>
      <c r="D212" s="58"/>
      <c r="E212" s="58"/>
      <c r="F212" s="58"/>
      <c r="G212" s="58"/>
      <c r="H212" s="58"/>
      <c r="I212" s="58"/>
      <c r="J212" s="58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</row>
    <row r="213" spans="1:26" ht="14.25" customHeight="1">
      <c r="A213" s="59"/>
      <c r="B213" s="58"/>
      <c r="C213" s="58"/>
      <c r="D213" s="58"/>
      <c r="E213" s="58"/>
      <c r="F213" s="58"/>
      <c r="G213" s="58"/>
      <c r="H213" s="58"/>
      <c r="I213" s="58"/>
      <c r="J213" s="58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</row>
    <row r="214" spans="1:26" ht="14.25" customHeight="1">
      <c r="A214" s="59"/>
      <c r="B214" s="58"/>
      <c r="C214" s="58"/>
      <c r="D214" s="58"/>
      <c r="E214" s="58"/>
      <c r="F214" s="58"/>
      <c r="G214" s="58"/>
      <c r="H214" s="58"/>
      <c r="I214" s="58"/>
      <c r="J214" s="58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</row>
    <row r="215" spans="1:26" ht="14.25" customHeight="1">
      <c r="A215" s="59"/>
      <c r="B215" s="58"/>
      <c r="C215" s="58"/>
      <c r="D215" s="58"/>
      <c r="E215" s="58"/>
      <c r="F215" s="58"/>
      <c r="G215" s="58"/>
      <c r="H215" s="58"/>
      <c r="I215" s="58"/>
      <c r="J215" s="58"/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</row>
    <row r="216" spans="1:26" ht="14.25" customHeight="1">
      <c r="A216" s="59"/>
      <c r="B216" s="58"/>
      <c r="C216" s="58"/>
      <c r="D216" s="58"/>
      <c r="E216" s="58"/>
      <c r="F216" s="58"/>
      <c r="G216" s="58"/>
      <c r="H216" s="58"/>
      <c r="I216" s="58"/>
      <c r="J216" s="58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</row>
    <row r="217" spans="1:26" ht="14.25" customHeight="1">
      <c r="A217" s="59"/>
      <c r="B217" s="58"/>
      <c r="C217" s="58"/>
      <c r="D217" s="58"/>
      <c r="E217" s="58"/>
      <c r="F217" s="58"/>
      <c r="G217" s="58"/>
      <c r="H217" s="58"/>
      <c r="I217" s="58"/>
      <c r="J217" s="58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</row>
    <row r="218" spans="1:26" ht="14.25" customHeight="1">
      <c r="A218" s="59"/>
      <c r="B218" s="58"/>
      <c r="C218" s="58"/>
      <c r="D218" s="58"/>
      <c r="E218" s="58"/>
      <c r="F218" s="58"/>
      <c r="G218" s="58"/>
      <c r="H218" s="58"/>
      <c r="I218" s="58"/>
      <c r="J218" s="58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</row>
    <row r="219" spans="1:26" ht="14.25" customHeight="1">
      <c r="A219" s="59"/>
      <c r="B219" s="58"/>
      <c r="C219" s="58"/>
      <c r="D219" s="58"/>
      <c r="E219" s="58"/>
      <c r="F219" s="58"/>
      <c r="G219" s="58"/>
      <c r="H219" s="58"/>
      <c r="I219" s="58"/>
      <c r="J219" s="58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</row>
    <row r="220" spans="1:26" ht="14.25" customHeight="1">
      <c r="A220" s="59"/>
      <c r="B220" s="58"/>
      <c r="C220" s="58"/>
      <c r="D220" s="58"/>
      <c r="E220" s="58"/>
      <c r="F220" s="58"/>
      <c r="G220" s="58"/>
      <c r="H220" s="58"/>
      <c r="I220" s="58"/>
      <c r="J220" s="58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</row>
    <row r="221" spans="1:26" ht="14.25" customHeight="1">
      <c r="A221" s="59"/>
      <c r="B221" s="58"/>
      <c r="C221" s="58"/>
      <c r="D221" s="58"/>
      <c r="E221" s="58"/>
      <c r="F221" s="58"/>
      <c r="G221" s="58"/>
      <c r="H221" s="58"/>
      <c r="I221" s="58"/>
      <c r="J221" s="58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</row>
    <row r="222" spans="1:26" ht="14.25" customHeight="1">
      <c r="A222" s="59"/>
      <c r="B222" s="58"/>
      <c r="C222" s="58"/>
      <c r="D222" s="58"/>
      <c r="E222" s="58"/>
      <c r="F222" s="58"/>
      <c r="G222" s="58"/>
      <c r="H222" s="58"/>
      <c r="I222" s="58"/>
      <c r="J222" s="58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</row>
    <row r="223" spans="1:26" ht="14.25" customHeight="1">
      <c r="A223" s="59"/>
      <c r="B223" s="58"/>
      <c r="C223" s="58"/>
      <c r="D223" s="58"/>
      <c r="E223" s="58"/>
      <c r="F223" s="58"/>
      <c r="G223" s="58"/>
      <c r="H223" s="58"/>
      <c r="I223" s="58"/>
      <c r="J223" s="58"/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</row>
    <row r="224" spans="1:26" ht="14.25" customHeight="1">
      <c r="A224" s="59"/>
      <c r="B224" s="58"/>
      <c r="C224" s="58"/>
      <c r="D224" s="58"/>
      <c r="E224" s="58"/>
      <c r="F224" s="58"/>
      <c r="G224" s="58"/>
      <c r="H224" s="58"/>
      <c r="I224" s="58"/>
      <c r="J224" s="58"/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</row>
    <row r="225" spans="1:26" ht="14.25" customHeight="1">
      <c r="A225" s="59"/>
      <c r="B225" s="58"/>
      <c r="C225" s="58"/>
      <c r="D225" s="58"/>
      <c r="E225" s="58"/>
      <c r="F225" s="58"/>
      <c r="G225" s="58"/>
      <c r="H225" s="58"/>
      <c r="I225" s="58"/>
      <c r="J225" s="58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</row>
    <row r="226" spans="1:26" ht="14.25" customHeight="1">
      <c r="A226" s="59"/>
      <c r="B226" s="58"/>
      <c r="C226" s="58"/>
      <c r="D226" s="58"/>
      <c r="E226" s="58"/>
      <c r="F226" s="58"/>
      <c r="G226" s="58"/>
      <c r="H226" s="58"/>
      <c r="I226" s="58"/>
      <c r="J226" s="58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</row>
    <row r="227" spans="1:26" ht="14.25" customHeight="1">
      <c r="A227" s="59"/>
      <c r="B227" s="58"/>
      <c r="C227" s="58"/>
      <c r="D227" s="58"/>
      <c r="E227" s="58"/>
      <c r="F227" s="58"/>
      <c r="G227" s="58"/>
      <c r="H227" s="58"/>
      <c r="I227" s="58"/>
      <c r="J227" s="58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</row>
    <row r="228" spans="1:26" ht="14.25" customHeight="1">
      <c r="A228" s="59"/>
      <c r="B228" s="58"/>
      <c r="C228" s="58"/>
      <c r="D228" s="58"/>
      <c r="E228" s="58"/>
      <c r="F228" s="58"/>
      <c r="G228" s="58"/>
      <c r="H228" s="58"/>
      <c r="I228" s="58"/>
      <c r="J228" s="58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</row>
    <row r="229" spans="1:26" ht="14.25" customHeight="1">
      <c r="A229" s="59"/>
      <c r="B229" s="58"/>
      <c r="C229" s="58"/>
      <c r="D229" s="58"/>
      <c r="E229" s="58"/>
      <c r="F229" s="58"/>
      <c r="G229" s="58"/>
      <c r="H229" s="58"/>
      <c r="I229" s="58"/>
      <c r="J229" s="58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</row>
    <row r="230" spans="1:26" ht="14.25" customHeight="1">
      <c r="A230" s="59"/>
      <c r="B230" s="58"/>
      <c r="C230" s="58"/>
      <c r="D230" s="58"/>
      <c r="E230" s="58"/>
      <c r="F230" s="58"/>
      <c r="G230" s="58"/>
      <c r="H230" s="58"/>
      <c r="I230" s="58"/>
      <c r="J230" s="58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</row>
    <row r="231" spans="1:26" ht="14.25" customHeight="1">
      <c r="A231" s="59"/>
      <c r="B231" s="58"/>
      <c r="C231" s="58"/>
      <c r="D231" s="58"/>
      <c r="E231" s="58"/>
      <c r="F231" s="58"/>
      <c r="G231" s="58"/>
      <c r="H231" s="58"/>
      <c r="I231" s="58"/>
      <c r="J231" s="58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</row>
    <row r="232" spans="1:26" ht="14.25" customHeight="1">
      <c r="A232" s="59"/>
      <c r="B232" s="58"/>
      <c r="C232" s="58"/>
      <c r="D232" s="58"/>
      <c r="E232" s="58"/>
      <c r="F232" s="58"/>
      <c r="G232" s="58"/>
      <c r="H232" s="58"/>
      <c r="I232" s="58"/>
      <c r="J232" s="58"/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</row>
    <row r="233" spans="1:26" ht="14.25" customHeight="1">
      <c r="A233" s="59"/>
      <c r="B233" s="58"/>
      <c r="C233" s="58"/>
      <c r="D233" s="58"/>
      <c r="E233" s="58"/>
      <c r="F233" s="58"/>
      <c r="G233" s="58"/>
      <c r="H233" s="58"/>
      <c r="I233" s="58"/>
      <c r="J233" s="58"/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</row>
    <row r="234" spans="1:26" ht="14.25" customHeight="1">
      <c r="A234" s="59"/>
      <c r="B234" s="58"/>
      <c r="C234" s="58"/>
      <c r="D234" s="58"/>
      <c r="E234" s="58"/>
      <c r="F234" s="58"/>
      <c r="G234" s="58"/>
      <c r="H234" s="58"/>
      <c r="I234" s="58"/>
      <c r="J234" s="58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</row>
    <row r="235" spans="1:26" ht="14.25" customHeight="1">
      <c r="A235" s="59"/>
      <c r="B235" s="58"/>
      <c r="C235" s="58"/>
      <c r="D235" s="58"/>
      <c r="E235" s="58"/>
      <c r="F235" s="58"/>
      <c r="G235" s="58"/>
      <c r="H235" s="58"/>
      <c r="I235" s="58"/>
      <c r="J235" s="58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</row>
    <row r="236" spans="1:26" ht="14.25" customHeight="1">
      <c r="A236" s="59"/>
      <c r="B236" s="58"/>
      <c r="C236" s="58"/>
      <c r="D236" s="58"/>
      <c r="E236" s="58"/>
      <c r="F236" s="58"/>
      <c r="G236" s="58"/>
      <c r="H236" s="58"/>
      <c r="I236" s="58"/>
      <c r="J236" s="58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</row>
    <row r="237" spans="1:26" ht="14.25" customHeight="1">
      <c r="A237" s="59"/>
      <c r="B237" s="58"/>
      <c r="C237" s="58"/>
      <c r="D237" s="58"/>
      <c r="E237" s="58"/>
      <c r="F237" s="58"/>
      <c r="G237" s="58"/>
      <c r="H237" s="58"/>
      <c r="I237" s="58"/>
      <c r="J237" s="58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</row>
    <row r="238" spans="1:26" ht="14.25" customHeight="1">
      <c r="A238" s="59"/>
      <c r="B238" s="58"/>
      <c r="C238" s="58"/>
      <c r="D238" s="58"/>
      <c r="E238" s="58"/>
      <c r="F238" s="58"/>
      <c r="G238" s="58"/>
      <c r="H238" s="58"/>
      <c r="I238" s="58"/>
      <c r="J238" s="58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</row>
    <row r="239" spans="1:26" ht="14.25" customHeight="1">
      <c r="A239" s="59"/>
      <c r="B239" s="58"/>
      <c r="C239" s="58"/>
      <c r="D239" s="58"/>
      <c r="E239" s="58"/>
      <c r="F239" s="58"/>
      <c r="G239" s="58"/>
      <c r="H239" s="58"/>
      <c r="I239" s="58"/>
      <c r="J239" s="58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</row>
    <row r="240" spans="1:26" ht="14.25" customHeight="1">
      <c r="A240" s="59"/>
      <c r="B240" s="58"/>
      <c r="C240" s="58"/>
      <c r="D240" s="58"/>
      <c r="E240" s="58"/>
      <c r="F240" s="58"/>
      <c r="G240" s="58"/>
      <c r="H240" s="58"/>
      <c r="I240" s="58"/>
      <c r="J240" s="58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</row>
    <row r="241" spans="1:26" ht="14.25" customHeight="1">
      <c r="A241" s="59"/>
      <c r="B241" s="58"/>
      <c r="C241" s="58"/>
      <c r="D241" s="58"/>
      <c r="E241" s="58"/>
      <c r="F241" s="58"/>
      <c r="G241" s="58"/>
      <c r="H241" s="58"/>
      <c r="I241" s="58"/>
      <c r="J241" s="58"/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</row>
    <row r="242" spans="1:26" ht="14.25" customHeight="1">
      <c r="A242" s="59"/>
      <c r="B242" s="58"/>
      <c r="C242" s="58"/>
      <c r="D242" s="58"/>
      <c r="E242" s="58"/>
      <c r="F242" s="58"/>
      <c r="G242" s="58"/>
      <c r="H242" s="58"/>
      <c r="I242" s="58"/>
      <c r="J242" s="58"/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</row>
    <row r="243" spans="1:26" ht="14.25" customHeight="1">
      <c r="A243" s="59"/>
      <c r="B243" s="58"/>
      <c r="C243" s="58"/>
      <c r="D243" s="58"/>
      <c r="E243" s="58"/>
      <c r="F243" s="58"/>
      <c r="G243" s="58"/>
      <c r="H243" s="58"/>
      <c r="I243" s="58"/>
      <c r="J243" s="58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</row>
    <row r="244" spans="1:26" ht="14.25" customHeight="1">
      <c r="A244" s="59"/>
      <c r="B244" s="58"/>
      <c r="C244" s="58"/>
      <c r="D244" s="58"/>
      <c r="E244" s="58"/>
      <c r="F244" s="58"/>
      <c r="G244" s="58"/>
      <c r="H244" s="58"/>
      <c r="I244" s="58"/>
      <c r="J244" s="58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</row>
    <row r="245" spans="1:26" ht="14.25" customHeight="1">
      <c r="A245" s="59"/>
      <c r="B245" s="58"/>
      <c r="C245" s="58"/>
      <c r="D245" s="58"/>
      <c r="E245" s="58"/>
      <c r="F245" s="58"/>
      <c r="G245" s="58"/>
      <c r="H245" s="58"/>
      <c r="I245" s="58"/>
      <c r="J245" s="58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</row>
    <row r="246" spans="1:26" ht="14.25" customHeight="1">
      <c r="A246" s="59"/>
      <c r="B246" s="58"/>
      <c r="C246" s="58"/>
      <c r="D246" s="58"/>
      <c r="E246" s="58"/>
      <c r="F246" s="58"/>
      <c r="G246" s="58"/>
      <c r="H246" s="58"/>
      <c r="I246" s="58"/>
      <c r="J246" s="58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</row>
    <row r="247" spans="1:26" ht="14.25" customHeight="1">
      <c r="A247" s="59"/>
      <c r="B247" s="58"/>
      <c r="C247" s="58"/>
      <c r="D247" s="58"/>
      <c r="E247" s="58"/>
      <c r="F247" s="58"/>
      <c r="G247" s="58"/>
      <c r="H247" s="58"/>
      <c r="I247" s="58"/>
      <c r="J247" s="58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</row>
    <row r="248" spans="1:26" ht="14.25" customHeight="1">
      <c r="A248" s="59"/>
      <c r="B248" s="58"/>
      <c r="C248" s="58"/>
      <c r="D248" s="58"/>
      <c r="E248" s="58"/>
      <c r="F248" s="58"/>
      <c r="G248" s="58"/>
      <c r="H248" s="58"/>
      <c r="I248" s="58"/>
      <c r="J248" s="58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</row>
    <row r="249" spans="1:26" ht="14.25" customHeight="1">
      <c r="A249" s="59"/>
      <c r="B249" s="58"/>
      <c r="C249" s="58"/>
      <c r="D249" s="58"/>
      <c r="E249" s="58"/>
      <c r="F249" s="58"/>
      <c r="G249" s="58"/>
      <c r="H249" s="58"/>
      <c r="I249" s="58"/>
      <c r="J249" s="58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</row>
    <row r="250" spans="1:26" ht="14.25" customHeight="1">
      <c r="A250" s="59"/>
      <c r="B250" s="58"/>
      <c r="C250" s="58"/>
      <c r="D250" s="58"/>
      <c r="E250" s="58"/>
      <c r="F250" s="58"/>
      <c r="G250" s="58"/>
      <c r="H250" s="58"/>
      <c r="I250" s="58"/>
      <c r="J250" s="58"/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</row>
    <row r="251" spans="1:26" ht="14.25" customHeight="1">
      <c r="A251" s="59"/>
      <c r="B251" s="58"/>
      <c r="C251" s="58"/>
      <c r="D251" s="58"/>
      <c r="E251" s="58"/>
      <c r="F251" s="58"/>
      <c r="G251" s="58"/>
      <c r="H251" s="58"/>
      <c r="I251" s="58"/>
      <c r="J251" s="58"/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</row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N270"/>
  <mergeCells count="1">
    <mergeCell ref="A5:B5"/>
  </mergeCells>
  <phoneticPr fontId="68" type="noConversion"/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  <hyperlink ref="A19" r:id="rId11"/>
    <hyperlink ref="A20" r:id="rId12"/>
    <hyperlink ref="A21" r:id="rId13"/>
    <hyperlink ref="A22" r:id="rId14"/>
    <hyperlink ref="A23" r:id="rId15"/>
    <hyperlink ref="A24" r:id="rId16"/>
    <hyperlink ref="A25" r:id="rId17"/>
    <hyperlink ref="A26" r:id="rId18"/>
    <hyperlink ref="A27" r:id="rId19"/>
    <hyperlink ref="A28" r:id="rId20"/>
    <hyperlink ref="A29" r:id="rId21"/>
    <hyperlink ref="A30" r:id="rId22"/>
    <hyperlink ref="A31" r:id="rId23"/>
    <hyperlink ref="A32" r:id="rId24"/>
    <hyperlink ref="A33" r:id="rId25"/>
    <hyperlink ref="A34" r:id="rId26"/>
    <hyperlink ref="A35" r:id="rId27"/>
    <hyperlink ref="A36" r:id="rId28"/>
    <hyperlink ref="A37" r:id="rId29"/>
    <hyperlink ref="A38" r:id="rId30"/>
    <hyperlink ref="A39" r:id="rId31"/>
    <hyperlink ref="A40" r:id="rId32"/>
    <hyperlink ref="A41" r:id="rId33"/>
    <hyperlink ref="A42" r:id="rId34"/>
    <hyperlink ref="A43" r:id="rId35"/>
    <hyperlink ref="A44" r:id="rId36"/>
    <hyperlink ref="A45" r:id="rId37"/>
    <hyperlink ref="A46" r:id="rId38"/>
    <hyperlink ref="A47" r:id="rId39"/>
    <hyperlink ref="A48" r:id="rId40"/>
    <hyperlink ref="A49" r:id="rId41"/>
    <hyperlink ref="A50" r:id="rId42"/>
    <hyperlink ref="A51" r:id="rId43"/>
  </hyperlinks>
  <pageMargins left="0.7" right="0.7" top="0.75" bottom="0.75" header="0" footer="0"/>
  <pageSetup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4140625" defaultRowHeight="15" customHeight="1"/>
  <cols>
    <col min="1" max="2" width="15.5546875" customWidth="1"/>
    <col min="3" max="3" width="15.109375" customWidth="1"/>
    <col min="4" max="4" width="19.44140625" customWidth="1"/>
    <col min="5" max="5" width="12.44140625" customWidth="1"/>
    <col min="6" max="6" width="11.5546875" customWidth="1"/>
    <col min="7" max="7" width="11.109375" customWidth="1"/>
    <col min="8" max="13" width="9.109375" customWidth="1"/>
    <col min="14" max="14" width="15.5546875" customWidth="1"/>
    <col min="15" max="15" width="11.5546875" customWidth="1"/>
    <col min="16" max="26" width="9.109375" customWidth="1"/>
  </cols>
  <sheetData>
    <row r="1" spans="1:26" ht="33" customHeight="1">
      <c r="A1" s="51" t="s">
        <v>1455</v>
      </c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54" t="s">
        <v>3793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187">
        <f>'Content '!J1</f>
        <v>45611</v>
      </c>
      <c r="B5" s="176"/>
      <c r="C5" s="14" t="s">
        <v>109</v>
      </c>
      <c r="D5" s="14"/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57" t="s">
        <v>111</v>
      </c>
      <c r="B7" s="57" t="s">
        <v>112</v>
      </c>
      <c r="C7" s="57" t="s">
        <v>113</v>
      </c>
      <c r="D7" s="57" t="s">
        <v>156</v>
      </c>
      <c r="E7" s="61" t="s">
        <v>468</v>
      </c>
      <c r="F7" s="57" t="s">
        <v>1722</v>
      </c>
      <c r="G7" s="61" t="s">
        <v>3794</v>
      </c>
      <c r="H7" s="57" t="s">
        <v>1467</v>
      </c>
      <c r="I7" s="57" t="s">
        <v>3795</v>
      </c>
      <c r="J7" s="57" t="s">
        <v>1725</v>
      </c>
      <c r="K7" s="57" t="s">
        <v>3263</v>
      </c>
      <c r="L7" s="57" t="s">
        <v>1468</v>
      </c>
      <c r="M7" s="57" t="s">
        <v>3033</v>
      </c>
      <c r="N7" s="57" t="s">
        <v>3034</v>
      </c>
      <c r="O7" s="57" t="s">
        <v>1472</v>
      </c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</row>
    <row r="8" spans="1:26" ht="14.25" customHeight="1">
      <c r="A8" s="57"/>
      <c r="B8" s="57"/>
      <c r="C8" s="57"/>
      <c r="D8" s="57"/>
      <c r="E8" s="57"/>
      <c r="F8" s="57"/>
      <c r="G8" s="57" t="s">
        <v>126</v>
      </c>
      <c r="H8" s="57" t="s">
        <v>171</v>
      </c>
      <c r="I8" s="57" t="s">
        <v>126</v>
      </c>
      <c r="J8" s="57" t="s">
        <v>171</v>
      </c>
      <c r="K8" s="57" t="s">
        <v>3264</v>
      </c>
      <c r="L8" s="57" t="s">
        <v>171</v>
      </c>
      <c r="M8" s="57" t="s">
        <v>151</v>
      </c>
      <c r="N8" s="57" t="s">
        <v>126</v>
      </c>
      <c r="O8" s="57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59" t="s">
        <v>3796</v>
      </c>
      <c r="B9" s="58" t="s">
        <v>2832</v>
      </c>
      <c r="C9" s="58" t="s">
        <v>4</v>
      </c>
      <c r="D9" s="58" t="s">
        <v>155</v>
      </c>
      <c r="E9" s="58" t="s">
        <v>155</v>
      </c>
      <c r="F9" s="58" t="s">
        <v>3797</v>
      </c>
      <c r="G9" s="58">
        <v>1200</v>
      </c>
      <c r="H9" s="58">
        <v>60</v>
      </c>
      <c r="I9" s="58">
        <v>3.3</v>
      </c>
      <c r="J9" s="58">
        <v>60</v>
      </c>
      <c r="K9" s="58">
        <v>170</v>
      </c>
      <c r="L9" s="58">
        <v>300</v>
      </c>
      <c r="M9" s="58">
        <v>250</v>
      </c>
      <c r="N9" s="58">
        <v>1200</v>
      </c>
      <c r="O9" s="58" t="s">
        <v>2833</v>
      </c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>
      <c r="A10" s="59" t="s">
        <v>3798</v>
      </c>
      <c r="B10" s="58" t="s">
        <v>487</v>
      </c>
      <c r="C10" s="58" t="s">
        <v>3</v>
      </c>
      <c r="D10" s="58" t="s">
        <v>155</v>
      </c>
      <c r="E10" s="58" t="s">
        <v>155</v>
      </c>
      <c r="F10" s="58" t="s">
        <v>3797</v>
      </c>
      <c r="G10" s="58">
        <v>600</v>
      </c>
      <c r="H10" s="58">
        <v>8</v>
      </c>
      <c r="I10" s="58">
        <v>1.8</v>
      </c>
      <c r="J10" s="58">
        <v>8</v>
      </c>
      <c r="K10" s="58">
        <v>35</v>
      </c>
      <c r="L10" s="58">
        <v>75</v>
      </c>
      <c r="M10" s="58">
        <v>100</v>
      </c>
      <c r="N10" s="58">
        <v>600</v>
      </c>
      <c r="O10" s="58" t="s">
        <v>2835</v>
      </c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</row>
    <row r="11" spans="1:26" ht="14.25" customHeight="1">
      <c r="A11" s="59" t="s">
        <v>3799</v>
      </c>
      <c r="B11" s="58" t="s">
        <v>487</v>
      </c>
      <c r="C11" s="58" t="s">
        <v>3</v>
      </c>
      <c r="D11" s="58" t="s">
        <v>155</v>
      </c>
      <c r="E11" s="58" t="s">
        <v>155</v>
      </c>
      <c r="F11" s="58" t="s">
        <v>3800</v>
      </c>
      <c r="G11" s="58">
        <v>600</v>
      </c>
      <c r="H11" s="58">
        <v>8</v>
      </c>
      <c r="I11" s="58">
        <v>1.3</v>
      </c>
      <c r="J11" s="58">
        <v>8</v>
      </c>
      <c r="K11" s="58">
        <v>40</v>
      </c>
      <c r="L11" s="58">
        <v>85</v>
      </c>
      <c r="M11" s="58">
        <v>100</v>
      </c>
      <c r="N11" s="58">
        <v>600</v>
      </c>
      <c r="O11" s="58" t="s">
        <v>2835</v>
      </c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</row>
    <row r="12" spans="1:26" ht="14.25" customHeight="1">
      <c r="A12" s="59" t="s">
        <v>3801</v>
      </c>
      <c r="B12" s="58" t="s">
        <v>487</v>
      </c>
      <c r="C12" s="58" t="s">
        <v>3</v>
      </c>
      <c r="D12" s="58" t="s">
        <v>155</v>
      </c>
      <c r="E12" s="58" t="s">
        <v>155</v>
      </c>
      <c r="F12" s="58" t="s">
        <v>3797</v>
      </c>
      <c r="G12" s="58">
        <v>600</v>
      </c>
      <c r="H12" s="58">
        <v>8</v>
      </c>
      <c r="I12" s="58">
        <v>1.8</v>
      </c>
      <c r="J12" s="58">
        <v>8</v>
      </c>
      <c r="K12" s="58">
        <v>35</v>
      </c>
      <c r="L12" s="58">
        <v>75</v>
      </c>
      <c r="M12" s="58">
        <v>100</v>
      </c>
      <c r="N12" s="58">
        <v>600</v>
      </c>
      <c r="O12" s="58" t="s">
        <v>3802</v>
      </c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</row>
    <row r="13" spans="1:26" ht="14.25" customHeight="1">
      <c r="A13" s="59" t="s">
        <v>3803</v>
      </c>
      <c r="B13" s="58" t="s">
        <v>487</v>
      </c>
      <c r="C13" s="58" t="s">
        <v>3</v>
      </c>
      <c r="D13" s="58" t="s">
        <v>155</v>
      </c>
      <c r="E13" s="58" t="s">
        <v>155</v>
      </c>
      <c r="F13" s="58" t="s">
        <v>3800</v>
      </c>
      <c r="G13" s="58">
        <v>600</v>
      </c>
      <c r="H13" s="58">
        <v>8</v>
      </c>
      <c r="I13" s="58">
        <v>1.3</v>
      </c>
      <c r="J13" s="58">
        <v>8</v>
      </c>
      <c r="K13" s="58">
        <v>60</v>
      </c>
      <c r="L13" s="58">
        <v>85</v>
      </c>
      <c r="M13" s="58">
        <v>100</v>
      </c>
      <c r="N13" s="58">
        <v>600</v>
      </c>
      <c r="O13" s="58" t="s">
        <v>3802</v>
      </c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</row>
    <row r="14" spans="1:26" ht="14.25" customHeight="1">
      <c r="A14" s="59" t="s">
        <v>3804</v>
      </c>
      <c r="B14" s="58" t="s">
        <v>1132</v>
      </c>
      <c r="C14" s="58" t="s">
        <v>3</v>
      </c>
      <c r="D14" s="58" t="s">
        <v>155</v>
      </c>
      <c r="E14" s="58" t="s">
        <v>155</v>
      </c>
      <c r="F14" s="58" t="s">
        <v>3797</v>
      </c>
      <c r="G14" s="58">
        <v>600</v>
      </c>
      <c r="H14" s="58">
        <v>8</v>
      </c>
      <c r="I14" s="58">
        <v>1.8</v>
      </c>
      <c r="J14" s="58">
        <v>8</v>
      </c>
      <c r="K14" s="58">
        <v>35</v>
      </c>
      <c r="L14" s="58">
        <v>75</v>
      </c>
      <c r="M14" s="58">
        <v>100</v>
      </c>
      <c r="N14" s="58">
        <v>600</v>
      </c>
      <c r="O14" s="58" t="s">
        <v>3802</v>
      </c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</row>
    <row r="15" spans="1:26" ht="14.25" customHeight="1">
      <c r="A15" s="59" t="s">
        <v>3805</v>
      </c>
      <c r="B15" s="58" t="s">
        <v>1132</v>
      </c>
      <c r="C15" s="58" t="s">
        <v>3</v>
      </c>
      <c r="D15" s="58" t="s">
        <v>155</v>
      </c>
      <c r="E15" s="58" t="s">
        <v>155</v>
      </c>
      <c r="F15" s="58" t="s">
        <v>3800</v>
      </c>
      <c r="G15" s="58">
        <v>600</v>
      </c>
      <c r="H15" s="58">
        <v>8</v>
      </c>
      <c r="I15" s="58">
        <v>1.3</v>
      </c>
      <c r="J15" s="58">
        <v>8</v>
      </c>
      <c r="K15" s="58">
        <v>60</v>
      </c>
      <c r="L15" s="58">
        <v>85</v>
      </c>
      <c r="M15" s="58">
        <v>100</v>
      </c>
      <c r="N15" s="58">
        <v>600</v>
      </c>
      <c r="O15" s="58" t="s">
        <v>3802</v>
      </c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</row>
    <row r="16" spans="1:26" ht="14.25" customHeight="1">
      <c r="A16" s="59" t="s">
        <v>3806</v>
      </c>
      <c r="B16" s="58" t="s">
        <v>1132</v>
      </c>
      <c r="C16" s="58" t="s">
        <v>3</v>
      </c>
      <c r="D16" s="58" t="s">
        <v>155</v>
      </c>
      <c r="E16" s="58" t="s">
        <v>155</v>
      </c>
      <c r="F16" s="58" t="s">
        <v>3797</v>
      </c>
      <c r="G16" s="58">
        <v>600</v>
      </c>
      <c r="H16" s="58">
        <v>15</v>
      </c>
      <c r="I16" s="58">
        <v>1.8</v>
      </c>
      <c r="J16" s="58">
        <v>15</v>
      </c>
      <c r="K16" s="58">
        <v>42</v>
      </c>
      <c r="L16" s="58">
        <v>140</v>
      </c>
      <c r="M16" s="58">
        <v>100</v>
      </c>
      <c r="N16" s="58">
        <v>600</v>
      </c>
      <c r="O16" s="58" t="s">
        <v>3802</v>
      </c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</row>
    <row r="17" spans="1:26" ht="14.25" customHeight="1">
      <c r="A17" s="59" t="s">
        <v>3807</v>
      </c>
      <c r="B17" s="58" t="s">
        <v>1132</v>
      </c>
      <c r="C17" s="58" t="s">
        <v>3</v>
      </c>
      <c r="D17" s="58" t="s">
        <v>155</v>
      </c>
      <c r="E17" s="58" t="s">
        <v>155</v>
      </c>
      <c r="F17" s="58" t="s">
        <v>3800</v>
      </c>
      <c r="G17" s="58">
        <v>600</v>
      </c>
      <c r="H17" s="58">
        <v>15</v>
      </c>
      <c r="I17" s="58">
        <v>1.3</v>
      </c>
      <c r="J17" s="58">
        <v>15</v>
      </c>
      <c r="K17" s="58">
        <v>70</v>
      </c>
      <c r="L17" s="58">
        <v>180</v>
      </c>
      <c r="M17" s="58">
        <v>100</v>
      </c>
      <c r="N17" s="58">
        <v>600</v>
      </c>
      <c r="O17" s="58" t="s">
        <v>3802</v>
      </c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</row>
    <row r="18" spans="1:26" ht="14.25" customHeight="1">
      <c r="A18" s="59" t="s">
        <v>3808</v>
      </c>
      <c r="B18" s="58" t="s">
        <v>1132</v>
      </c>
      <c r="C18" s="58" t="s">
        <v>3</v>
      </c>
      <c r="D18" s="58" t="s">
        <v>155</v>
      </c>
      <c r="E18" s="58" t="s">
        <v>155</v>
      </c>
      <c r="F18" s="58" t="s">
        <v>3797</v>
      </c>
      <c r="G18" s="58">
        <v>600</v>
      </c>
      <c r="H18" s="58">
        <v>30</v>
      </c>
      <c r="I18" s="58">
        <v>1.8</v>
      </c>
      <c r="J18" s="58">
        <v>30</v>
      </c>
      <c r="K18" s="58">
        <v>45</v>
      </c>
      <c r="L18" s="58">
        <v>280</v>
      </c>
      <c r="M18" s="58">
        <v>250</v>
      </c>
      <c r="N18" s="58">
        <v>600</v>
      </c>
      <c r="O18" s="58" t="s">
        <v>3802</v>
      </c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</row>
    <row r="19" spans="1:26" ht="14.25" customHeight="1">
      <c r="A19" s="59" t="s">
        <v>3809</v>
      </c>
      <c r="B19" s="58" t="s">
        <v>1132</v>
      </c>
      <c r="C19" s="58" t="s">
        <v>3</v>
      </c>
      <c r="D19" s="58" t="s">
        <v>155</v>
      </c>
      <c r="E19" s="58" t="s">
        <v>155</v>
      </c>
      <c r="F19" s="58" t="s">
        <v>3800</v>
      </c>
      <c r="G19" s="58">
        <v>600</v>
      </c>
      <c r="H19" s="58">
        <v>30</v>
      </c>
      <c r="I19" s="58">
        <v>1.3</v>
      </c>
      <c r="J19" s="58">
        <v>30</v>
      </c>
      <c r="K19" s="58">
        <v>75</v>
      </c>
      <c r="L19" s="58">
        <v>330</v>
      </c>
      <c r="M19" s="58">
        <v>250</v>
      </c>
      <c r="N19" s="58">
        <v>600</v>
      </c>
      <c r="O19" s="58" t="s">
        <v>3802</v>
      </c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</row>
    <row r="20" spans="1:26" ht="14.25" customHeight="1">
      <c r="A20" s="59" t="s">
        <v>3810</v>
      </c>
      <c r="B20" s="58" t="s">
        <v>1937</v>
      </c>
      <c r="C20" s="58" t="s">
        <v>3</v>
      </c>
      <c r="D20" s="58" t="s">
        <v>155</v>
      </c>
      <c r="E20" s="58" t="s">
        <v>155</v>
      </c>
      <c r="F20" s="58" t="s">
        <v>3797</v>
      </c>
      <c r="G20" s="58">
        <v>600</v>
      </c>
      <c r="H20" s="58">
        <v>8</v>
      </c>
      <c r="I20" s="58">
        <v>1.8</v>
      </c>
      <c r="J20" s="58">
        <v>8</v>
      </c>
      <c r="K20" s="58">
        <v>35</v>
      </c>
      <c r="L20" s="58">
        <v>75</v>
      </c>
      <c r="M20" s="58">
        <v>100</v>
      </c>
      <c r="N20" s="58">
        <v>600</v>
      </c>
      <c r="O20" s="58" t="s">
        <v>2782</v>
      </c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</row>
    <row r="21" spans="1:26" ht="14.25" customHeight="1">
      <c r="A21" s="59" t="s">
        <v>3811</v>
      </c>
      <c r="B21" s="58" t="s">
        <v>1937</v>
      </c>
      <c r="C21" s="58" t="s">
        <v>3</v>
      </c>
      <c r="D21" s="58" t="s">
        <v>155</v>
      </c>
      <c r="E21" s="58" t="s">
        <v>155</v>
      </c>
      <c r="F21" s="58" t="s">
        <v>3800</v>
      </c>
      <c r="G21" s="58">
        <v>600</v>
      </c>
      <c r="H21" s="58">
        <v>8</v>
      </c>
      <c r="I21" s="58">
        <v>1.3</v>
      </c>
      <c r="J21" s="58">
        <v>8</v>
      </c>
      <c r="K21" s="58">
        <v>60</v>
      </c>
      <c r="L21" s="58">
        <v>85</v>
      </c>
      <c r="M21" s="58">
        <v>100</v>
      </c>
      <c r="N21" s="58">
        <v>600</v>
      </c>
      <c r="O21" s="58" t="s">
        <v>2782</v>
      </c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</row>
    <row r="22" spans="1:26" ht="14.25" customHeight="1">
      <c r="A22" s="59" t="s">
        <v>3812</v>
      </c>
      <c r="B22" s="58" t="s">
        <v>1937</v>
      </c>
      <c r="C22" s="58" t="s">
        <v>3</v>
      </c>
      <c r="D22" s="58" t="s">
        <v>155</v>
      </c>
      <c r="E22" s="58" t="s">
        <v>155</v>
      </c>
      <c r="F22" s="58" t="s">
        <v>3797</v>
      </c>
      <c r="G22" s="58">
        <v>600</v>
      </c>
      <c r="H22" s="58">
        <v>15</v>
      </c>
      <c r="I22" s="58">
        <v>1.8</v>
      </c>
      <c r="J22" s="58">
        <v>15</v>
      </c>
      <c r="K22" s="58">
        <v>42</v>
      </c>
      <c r="L22" s="58">
        <v>140</v>
      </c>
      <c r="M22" s="58">
        <v>100</v>
      </c>
      <c r="N22" s="58">
        <v>600</v>
      </c>
      <c r="O22" s="58" t="s">
        <v>2782</v>
      </c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</row>
    <row r="23" spans="1:26" ht="14.25" customHeight="1">
      <c r="A23" s="59" t="s">
        <v>3813</v>
      </c>
      <c r="B23" s="58" t="s">
        <v>1937</v>
      </c>
      <c r="C23" s="58" t="s">
        <v>3</v>
      </c>
      <c r="D23" s="58" t="s">
        <v>155</v>
      </c>
      <c r="E23" s="58" t="s">
        <v>155</v>
      </c>
      <c r="F23" s="58" t="s">
        <v>3800</v>
      </c>
      <c r="G23" s="58">
        <v>600</v>
      </c>
      <c r="H23" s="58">
        <v>15</v>
      </c>
      <c r="I23" s="58">
        <v>1.3</v>
      </c>
      <c r="J23" s="58">
        <v>15</v>
      </c>
      <c r="K23" s="58">
        <v>70</v>
      </c>
      <c r="L23" s="58">
        <v>180</v>
      </c>
      <c r="M23" s="58">
        <v>100</v>
      </c>
      <c r="N23" s="58">
        <v>600</v>
      </c>
      <c r="O23" s="58" t="s">
        <v>2782</v>
      </c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</row>
    <row r="24" spans="1:26" ht="14.25" customHeight="1">
      <c r="A24" s="59" t="s">
        <v>3814</v>
      </c>
      <c r="B24" s="58" t="s">
        <v>1937</v>
      </c>
      <c r="C24" s="58" t="s">
        <v>3</v>
      </c>
      <c r="D24" s="58" t="s">
        <v>155</v>
      </c>
      <c r="E24" s="58" t="s">
        <v>155</v>
      </c>
      <c r="F24" s="58" t="s">
        <v>3797</v>
      </c>
      <c r="G24" s="58">
        <v>600</v>
      </c>
      <c r="H24" s="58">
        <v>30</v>
      </c>
      <c r="I24" s="58">
        <v>1.8</v>
      </c>
      <c r="J24" s="58">
        <v>30</v>
      </c>
      <c r="K24" s="58">
        <v>45</v>
      </c>
      <c r="L24" s="58">
        <v>280</v>
      </c>
      <c r="M24" s="58">
        <v>250</v>
      </c>
      <c r="N24" s="58">
        <v>600</v>
      </c>
      <c r="O24" s="58" t="s">
        <v>2782</v>
      </c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</row>
    <row r="25" spans="1:26" ht="14.25" customHeight="1">
      <c r="A25" s="59" t="s">
        <v>3815</v>
      </c>
      <c r="B25" s="58" t="s">
        <v>1937</v>
      </c>
      <c r="C25" s="58" t="s">
        <v>3</v>
      </c>
      <c r="D25" s="58" t="s">
        <v>155</v>
      </c>
      <c r="E25" s="58" t="s">
        <v>155</v>
      </c>
      <c r="F25" s="58" t="s">
        <v>3800</v>
      </c>
      <c r="G25" s="58">
        <v>600</v>
      </c>
      <c r="H25" s="58">
        <v>30</v>
      </c>
      <c r="I25" s="58">
        <v>1.3</v>
      </c>
      <c r="J25" s="58">
        <v>30</v>
      </c>
      <c r="K25" s="58">
        <v>75</v>
      </c>
      <c r="L25" s="58">
        <v>330</v>
      </c>
      <c r="M25" s="58">
        <v>250</v>
      </c>
      <c r="N25" s="58">
        <v>600</v>
      </c>
      <c r="O25" s="58" t="s">
        <v>2782</v>
      </c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</row>
    <row r="26" spans="1:26" ht="14.25" customHeight="1">
      <c r="A26" s="59" t="s">
        <v>3816</v>
      </c>
      <c r="B26" s="58" t="s">
        <v>1367</v>
      </c>
      <c r="C26" s="58" t="s">
        <v>3</v>
      </c>
      <c r="D26" s="58" t="s">
        <v>155</v>
      </c>
      <c r="E26" s="58" t="s">
        <v>155</v>
      </c>
      <c r="F26" s="58" t="s">
        <v>3797</v>
      </c>
      <c r="G26" s="58">
        <v>600</v>
      </c>
      <c r="H26" s="58">
        <v>30</v>
      </c>
      <c r="I26" s="58">
        <v>1.8</v>
      </c>
      <c r="J26" s="58">
        <v>15</v>
      </c>
      <c r="K26" s="58">
        <v>42</v>
      </c>
      <c r="L26" s="58">
        <v>140</v>
      </c>
      <c r="M26" s="58">
        <v>100</v>
      </c>
      <c r="N26" s="58">
        <v>600</v>
      </c>
      <c r="O26" s="58" t="s">
        <v>2798</v>
      </c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</row>
    <row r="27" spans="1:26" ht="14.25" customHeight="1">
      <c r="A27" s="59" t="s">
        <v>3817</v>
      </c>
      <c r="B27" s="58" t="s">
        <v>1367</v>
      </c>
      <c r="C27" s="58" t="s">
        <v>3</v>
      </c>
      <c r="D27" s="58" t="s">
        <v>155</v>
      </c>
      <c r="E27" s="58" t="s">
        <v>155</v>
      </c>
      <c r="F27" s="58" t="s">
        <v>3800</v>
      </c>
      <c r="G27" s="58">
        <v>600</v>
      </c>
      <c r="H27" s="58">
        <v>30</v>
      </c>
      <c r="I27" s="58">
        <v>1.3</v>
      </c>
      <c r="J27" s="58">
        <v>15</v>
      </c>
      <c r="K27" s="58">
        <v>70</v>
      </c>
      <c r="L27" s="58">
        <v>180</v>
      </c>
      <c r="M27" s="58">
        <v>100</v>
      </c>
      <c r="N27" s="58">
        <v>600</v>
      </c>
      <c r="O27" s="58" t="s">
        <v>2798</v>
      </c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</row>
    <row r="28" spans="1:26" ht="14.25" customHeight="1">
      <c r="A28" s="59" t="s">
        <v>3818</v>
      </c>
      <c r="B28" s="58" t="s">
        <v>1367</v>
      </c>
      <c r="C28" s="58" t="s">
        <v>3</v>
      </c>
      <c r="D28" s="58" t="s">
        <v>155</v>
      </c>
      <c r="E28" s="58" t="s">
        <v>155</v>
      </c>
      <c r="F28" s="58" t="s">
        <v>3797</v>
      </c>
      <c r="G28" s="58">
        <v>600</v>
      </c>
      <c r="H28" s="58">
        <v>60</v>
      </c>
      <c r="I28" s="58">
        <v>1.8</v>
      </c>
      <c r="J28" s="58">
        <v>30</v>
      </c>
      <c r="K28" s="58">
        <v>45</v>
      </c>
      <c r="L28" s="58">
        <v>175</v>
      </c>
      <c r="M28" s="58">
        <v>250</v>
      </c>
      <c r="N28" s="58">
        <v>600</v>
      </c>
      <c r="O28" s="58" t="s">
        <v>2798</v>
      </c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</row>
    <row r="29" spans="1:26" ht="14.25" customHeight="1">
      <c r="A29" s="59" t="s">
        <v>3819</v>
      </c>
      <c r="B29" s="58" t="s">
        <v>1367</v>
      </c>
      <c r="C29" s="58" t="s">
        <v>3</v>
      </c>
      <c r="D29" s="58" t="s">
        <v>155</v>
      </c>
      <c r="E29" s="58" t="s">
        <v>155</v>
      </c>
      <c r="F29" s="58" t="s">
        <v>3800</v>
      </c>
      <c r="G29" s="58">
        <v>600</v>
      </c>
      <c r="H29" s="58">
        <v>60</v>
      </c>
      <c r="I29" s="58">
        <v>1.3</v>
      </c>
      <c r="J29" s="58">
        <v>30</v>
      </c>
      <c r="K29" s="58">
        <v>75</v>
      </c>
      <c r="L29" s="58">
        <v>230</v>
      </c>
      <c r="M29" s="58">
        <v>250</v>
      </c>
      <c r="N29" s="58">
        <v>600</v>
      </c>
      <c r="O29" s="58" t="s">
        <v>2798</v>
      </c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</row>
    <row r="30" spans="1:26" ht="14.25" customHeight="1">
      <c r="A30" s="59" t="s">
        <v>3820</v>
      </c>
      <c r="B30" s="58" t="s">
        <v>1933</v>
      </c>
      <c r="C30" s="58" t="s">
        <v>3</v>
      </c>
      <c r="D30" s="58" t="s">
        <v>155</v>
      </c>
      <c r="E30" s="58" t="s">
        <v>155</v>
      </c>
      <c r="F30" s="58" t="s">
        <v>3797</v>
      </c>
      <c r="G30" s="58">
        <v>600</v>
      </c>
      <c r="H30" s="58">
        <v>8</v>
      </c>
      <c r="I30" s="58">
        <v>1.8</v>
      </c>
      <c r="J30" s="58">
        <v>8</v>
      </c>
      <c r="K30" s="58">
        <v>35</v>
      </c>
      <c r="L30" s="58">
        <v>85</v>
      </c>
      <c r="M30" s="58">
        <v>100</v>
      </c>
      <c r="N30" s="58">
        <v>600</v>
      </c>
      <c r="O30" s="58" t="s">
        <v>2782</v>
      </c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</row>
    <row r="31" spans="1:26" ht="14.25" customHeight="1">
      <c r="A31" s="59" t="s">
        <v>3821</v>
      </c>
      <c r="B31" s="58" t="s">
        <v>1933</v>
      </c>
      <c r="C31" s="58" t="s">
        <v>3</v>
      </c>
      <c r="D31" s="58" t="s">
        <v>155</v>
      </c>
      <c r="E31" s="58" t="s">
        <v>155</v>
      </c>
      <c r="F31" s="58" t="s">
        <v>3800</v>
      </c>
      <c r="G31" s="58">
        <v>600</v>
      </c>
      <c r="H31" s="58">
        <v>8</v>
      </c>
      <c r="I31" s="58">
        <v>1.3</v>
      </c>
      <c r="J31" s="58">
        <v>8</v>
      </c>
      <c r="K31" s="58">
        <v>60</v>
      </c>
      <c r="L31" s="58">
        <v>95</v>
      </c>
      <c r="M31" s="58">
        <v>100</v>
      </c>
      <c r="N31" s="58">
        <v>600</v>
      </c>
      <c r="O31" s="58" t="s">
        <v>2782</v>
      </c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</row>
    <row r="32" spans="1:26" ht="14.25" customHeight="1">
      <c r="A32" s="59" t="s">
        <v>3822</v>
      </c>
      <c r="B32" s="58" t="s">
        <v>1933</v>
      </c>
      <c r="C32" s="58" t="s">
        <v>3</v>
      </c>
      <c r="D32" s="58" t="s">
        <v>155</v>
      </c>
      <c r="E32" s="58" t="s">
        <v>155</v>
      </c>
      <c r="F32" s="58" t="s">
        <v>3797</v>
      </c>
      <c r="G32" s="58">
        <v>600</v>
      </c>
      <c r="H32" s="58">
        <v>15</v>
      </c>
      <c r="I32" s="58">
        <v>1.8</v>
      </c>
      <c r="J32" s="58">
        <v>15</v>
      </c>
      <c r="K32" s="58">
        <v>42</v>
      </c>
      <c r="L32" s="58">
        <v>140</v>
      </c>
      <c r="M32" s="58">
        <v>100</v>
      </c>
      <c r="N32" s="58">
        <v>600</v>
      </c>
      <c r="O32" s="58" t="s">
        <v>2782</v>
      </c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</row>
    <row r="33" spans="1:26" ht="14.25" customHeight="1">
      <c r="A33" s="59" t="s">
        <v>3823</v>
      </c>
      <c r="B33" s="58" t="s">
        <v>1933</v>
      </c>
      <c r="C33" s="58" t="s">
        <v>3</v>
      </c>
      <c r="D33" s="58" t="s">
        <v>155</v>
      </c>
      <c r="E33" s="58" t="s">
        <v>155</v>
      </c>
      <c r="F33" s="58" t="s">
        <v>3800</v>
      </c>
      <c r="G33" s="58">
        <v>600</v>
      </c>
      <c r="H33" s="58">
        <v>15</v>
      </c>
      <c r="I33" s="58">
        <v>1.3</v>
      </c>
      <c r="J33" s="58">
        <v>15</v>
      </c>
      <c r="K33" s="58">
        <v>70</v>
      </c>
      <c r="L33" s="58">
        <v>180</v>
      </c>
      <c r="M33" s="58">
        <v>100</v>
      </c>
      <c r="N33" s="58">
        <v>600</v>
      </c>
      <c r="O33" s="58" t="s">
        <v>2782</v>
      </c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</row>
    <row r="34" spans="1:26" ht="14.25" customHeight="1">
      <c r="A34" s="59" t="s">
        <v>3824</v>
      </c>
      <c r="B34" s="58" t="s">
        <v>1933</v>
      </c>
      <c r="C34" s="58" t="s">
        <v>3</v>
      </c>
      <c r="D34" s="58" t="s">
        <v>155</v>
      </c>
      <c r="E34" s="58" t="s">
        <v>155</v>
      </c>
      <c r="F34" s="58" t="s">
        <v>3797</v>
      </c>
      <c r="G34" s="58">
        <v>600</v>
      </c>
      <c r="H34" s="58">
        <v>30</v>
      </c>
      <c r="I34" s="58">
        <v>1.8</v>
      </c>
      <c r="J34" s="58">
        <v>30</v>
      </c>
      <c r="K34" s="58">
        <v>45</v>
      </c>
      <c r="L34" s="58">
        <v>280</v>
      </c>
      <c r="M34" s="58">
        <v>250</v>
      </c>
      <c r="N34" s="58">
        <v>600</v>
      </c>
      <c r="O34" s="58" t="s">
        <v>2782</v>
      </c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</row>
    <row r="35" spans="1:26" ht="14.25" customHeight="1">
      <c r="A35" s="59" t="s">
        <v>3825</v>
      </c>
      <c r="B35" s="58" t="s">
        <v>1933</v>
      </c>
      <c r="C35" s="58" t="s">
        <v>3</v>
      </c>
      <c r="D35" s="58" t="s">
        <v>155</v>
      </c>
      <c r="E35" s="58" t="s">
        <v>155</v>
      </c>
      <c r="F35" s="58" t="s">
        <v>3800</v>
      </c>
      <c r="G35" s="58">
        <v>600</v>
      </c>
      <c r="H35" s="58">
        <v>30</v>
      </c>
      <c r="I35" s="58">
        <v>1.3</v>
      </c>
      <c r="J35" s="58">
        <v>30</v>
      </c>
      <c r="K35" s="58">
        <v>75</v>
      </c>
      <c r="L35" s="58">
        <v>330</v>
      </c>
      <c r="M35" s="58">
        <v>250</v>
      </c>
      <c r="N35" s="58">
        <v>600</v>
      </c>
      <c r="O35" s="58" t="s">
        <v>2782</v>
      </c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</row>
    <row r="36" spans="1:26" ht="14.25" customHeight="1">
      <c r="A36" s="59" t="s">
        <v>3826</v>
      </c>
      <c r="B36" s="58" t="s">
        <v>2832</v>
      </c>
      <c r="C36" s="58" t="s">
        <v>3</v>
      </c>
      <c r="D36" s="58" t="s">
        <v>155</v>
      </c>
      <c r="E36" s="58" t="s">
        <v>155</v>
      </c>
      <c r="F36" s="58" t="s">
        <v>3797</v>
      </c>
      <c r="G36" s="58">
        <v>600</v>
      </c>
      <c r="H36" s="58">
        <v>30</v>
      </c>
      <c r="I36" s="58">
        <v>1.8</v>
      </c>
      <c r="J36" s="58">
        <v>30</v>
      </c>
      <c r="K36" s="58">
        <v>45</v>
      </c>
      <c r="L36" s="58">
        <v>280</v>
      </c>
      <c r="M36" s="58">
        <v>250</v>
      </c>
      <c r="N36" s="58">
        <v>600</v>
      </c>
      <c r="O36" s="58" t="s">
        <v>2833</v>
      </c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</row>
    <row r="37" spans="1:26" ht="14.25" customHeight="1">
      <c r="A37" s="59" t="s">
        <v>3827</v>
      </c>
      <c r="B37" s="58" t="s">
        <v>2832</v>
      </c>
      <c r="C37" s="58" t="s">
        <v>3</v>
      </c>
      <c r="D37" s="58" t="s">
        <v>155</v>
      </c>
      <c r="E37" s="58" t="s">
        <v>155</v>
      </c>
      <c r="F37" s="58" t="s">
        <v>3800</v>
      </c>
      <c r="G37" s="58">
        <v>600</v>
      </c>
      <c r="H37" s="58">
        <v>30</v>
      </c>
      <c r="I37" s="58">
        <v>1.3</v>
      </c>
      <c r="J37" s="58">
        <v>30</v>
      </c>
      <c r="K37" s="58">
        <v>75</v>
      </c>
      <c r="L37" s="58">
        <v>330</v>
      </c>
      <c r="M37" s="58">
        <v>250</v>
      </c>
      <c r="N37" s="58">
        <v>600</v>
      </c>
      <c r="O37" s="58" t="s">
        <v>2833</v>
      </c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</row>
    <row r="38" spans="1:26" ht="14.25" customHeight="1">
      <c r="A38" s="59" t="s">
        <v>3828</v>
      </c>
      <c r="B38" s="58" t="s">
        <v>2832</v>
      </c>
      <c r="C38" s="58" t="s">
        <v>3</v>
      </c>
      <c r="D38" s="58" t="s">
        <v>155</v>
      </c>
      <c r="E38" s="58" t="s">
        <v>155</v>
      </c>
      <c r="F38" s="58" t="s">
        <v>3797</v>
      </c>
      <c r="G38" s="58">
        <v>600</v>
      </c>
      <c r="H38" s="58">
        <v>60</v>
      </c>
      <c r="I38" s="58">
        <v>1.65</v>
      </c>
      <c r="J38" s="58">
        <v>60</v>
      </c>
      <c r="K38" s="58">
        <v>55</v>
      </c>
      <c r="L38" s="58">
        <v>550</v>
      </c>
      <c r="M38" s="58">
        <v>250</v>
      </c>
      <c r="N38" s="58">
        <v>600</v>
      </c>
      <c r="O38" s="58" t="s">
        <v>2833</v>
      </c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</row>
    <row r="39" spans="1:26" ht="14.25" customHeight="1">
      <c r="A39" s="59" t="s">
        <v>3829</v>
      </c>
      <c r="B39" s="58" t="s">
        <v>2832</v>
      </c>
      <c r="C39" s="58" t="s">
        <v>3</v>
      </c>
      <c r="D39" s="58" t="s">
        <v>155</v>
      </c>
      <c r="E39" s="58" t="s">
        <v>155</v>
      </c>
      <c r="F39" s="58" t="s">
        <v>3800</v>
      </c>
      <c r="G39" s="58">
        <v>600</v>
      </c>
      <c r="H39" s="58">
        <v>60</v>
      </c>
      <c r="I39" s="58">
        <v>1.25</v>
      </c>
      <c r="J39" s="58">
        <v>60</v>
      </c>
      <c r="K39" s="58">
        <v>135</v>
      </c>
      <c r="L39" s="58">
        <v>590</v>
      </c>
      <c r="M39" s="58">
        <v>250</v>
      </c>
      <c r="N39" s="58">
        <v>600</v>
      </c>
      <c r="O39" s="58" t="s">
        <v>2833</v>
      </c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</row>
    <row r="40" spans="1:26" ht="14.25" customHeight="1">
      <c r="A40" s="59" t="s">
        <v>3830</v>
      </c>
      <c r="B40" s="58" t="s">
        <v>2832</v>
      </c>
      <c r="C40" s="58" t="s">
        <v>4</v>
      </c>
      <c r="D40" s="58" t="s">
        <v>155</v>
      </c>
      <c r="E40" s="58" t="s">
        <v>155</v>
      </c>
      <c r="F40" s="58" t="s">
        <v>3797</v>
      </c>
      <c r="G40" s="58">
        <v>1000</v>
      </c>
      <c r="H40" s="58">
        <v>30</v>
      </c>
      <c r="I40" s="58">
        <v>2.65</v>
      </c>
      <c r="J40" s="58">
        <v>30</v>
      </c>
      <c r="K40" s="58">
        <v>95</v>
      </c>
      <c r="L40" s="58">
        <v>200</v>
      </c>
      <c r="M40" s="58">
        <v>250</v>
      </c>
      <c r="N40" s="58">
        <v>1000</v>
      </c>
      <c r="O40" s="58" t="s">
        <v>2833</v>
      </c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</row>
    <row r="41" spans="1:26" ht="14.25" customHeight="1">
      <c r="A41" s="59" t="s">
        <v>3831</v>
      </c>
      <c r="B41" s="58" t="s">
        <v>2832</v>
      </c>
      <c r="C41" s="58" t="s">
        <v>4</v>
      </c>
      <c r="D41" s="58" t="s">
        <v>155</v>
      </c>
      <c r="E41" s="58" t="s">
        <v>155</v>
      </c>
      <c r="F41" s="58" t="s">
        <v>3797</v>
      </c>
      <c r="G41" s="58">
        <v>1200</v>
      </c>
      <c r="H41" s="58">
        <v>60</v>
      </c>
      <c r="I41" s="58">
        <v>2.7</v>
      </c>
      <c r="J41" s="58">
        <v>60</v>
      </c>
      <c r="K41" s="58">
        <v>170</v>
      </c>
      <c r="L41" s="58">
        <v>300</v>
      </c>
      <c r="M41" s="58">
        <v>250</v>
      </c>
      <c r="N41" s="58">
        <v>1200</v>
      </c>
      <c r="O41" s="58" t="s">
        <v>2833</v>
      </c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</row>
    <row r="42" spans="1:26" ht="14.25" customHeight="1">
      <c r="A42" s="59" t="s">
        <v>3832</v>
      </c>
      <c r="B42" s="58" t="s">
        <v>2832</v>
      </c>
      <c r="C42" s="58" t="s">
        <v>3</v>
      </c>
      <c r="D42" s="58" t="s">
        <v>155</v>
      </c>
      <c r="E42" s="58" t="s">
        <v>155</v>
      </c>
      <c r="F42" s="58" t="s">
        <v>3800</v>
      </c>
      <c r="G42" s="58">
        <v>1200</v>
      </c>
      <c r="H42" s="58">
        <v>60</v>
      </c>
      <c r="I42" s="58">
        <v>2</v>
      </c>
      <c r="J42" s="58">
        <v>60</v>
      </c>
      <c r="K42" s="58">
        <v>220</v>
      </c>
      <c r="L42" s="58">
        <v>330</v>
      </c>
      <c r="M42" s="58">
        <v>250</v>
      </c>
      <c r="N42" s="58">
        <v>1200</v>
      </c>
      <c r="O42" s="58" t="s">
        <v>2833</v>
      </c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</row>
    <row r="43" spans="1:26" ht="14.25" customHeight="1">
      <c r="A43" s="59" t="s">
        <v>3833</v>
      </c>
      <c r="B43" s="58" t="s">
        <v>1933</v>
      </c>
      <c r="C43" s="58" t="s">
        <v>4</v>
      </c>
      <c r="D43" s="58" t="s">
        <v>155</v>
      </c>
      <c r="E43" s="58" t="s">
        <v>155</v>
      </c>
      <c r="F43" s="58" t="s">
        <v>3797</v>
      </c>
      <c r="G43" s="58">
        <v>1200</v>
      </c>
      <c r="H43" s="58">
        <v>8</v>
      </c>
      <c r="I43" s="58">
        <v>3</v>
      </c>
      <c r="J43" s="58">
        <v>8</v>
      </c>
      <c r="K43" s="58">
        <v>45</v>
      </c>
      <c r="L43" s="58">
        <v>40</v>
      </c>
      <c r="M43" s="58">
        <v>100</v>
      </c>
      <c r="N43" s="58">
        <v>1200</v>
      </c>
      <c r="O43" s="58" t="s">
        <v>2782</v>
      </c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</row>
    <row r="44" spans="1:26" ht="14.25" customHeight="1">
      <c r="A44" s="59" t="s">
        <v>3834</v>
      </c>
      <c r="B44" s="58" t="s">
        <v>1933</v>
      </c>
      <c r="C44" s="58" t="s">
        <v>3</v>
      </c>
      <c r="D44" s="58" t="s">
        <v>155</v>
      </c>
      <c r="E44" s="58" t="s">
        <v>155</v>
      </c>
      <c r="F44" s="58" t="s">
        <v>3800</v>
      </c>
      <c r="G44" s="58">
        <v>1200</v>
      </c>
      <c r="H44" s="58">
        <v>8</v>
      </c>
      <c r="I44" s="58">
        <v>2.1</v>
      </c>
      <c r="J44" s="58">
        <v>8</v>
      </c>
      <c r="K44" s="58">
        <v>70</v>
      </c>
      <c r="L44" s="58">
        <v>40</v>
      </c>
      <c r="M44" s="58">
        <v>100</v>
      </c>
      <c r="N44" s="58">
        <v>1200</v>
      </c>
      <c r="O44" s="58" t="s">
        <v>2782</v>
      </c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</row>
    <row r="45" spans="1:26" ht="14.25" customHeight="1">
      <c r="A45" s="59" t="s">
        <v>3835</v>
      </c>
      <c r="B45" s="58" t="s">
        <v>1933</v>
      </c>
      <c r="C45" s="58" t="s">
        <v>4</v>
      </c>
      <c r="D45" s="58" t="s">
        <v>155</v>
      </c>
      <c r="E45" s="58" t="s">
        <v>155</v>
      </c>
      <c r="F45" s="58" t="s">
        <v>3797</v>
      </c>
      <c r="G45" s="58">
        <v>1200</v>
      </c>
      <c r="H45" s="58">
        <v>15</v>
      </c>
      <c r="I45" s="58">
        <v>3</v>
      </c>
      <c r="J45" s="58">
        <v>15</v>
      </c>
      <c r="K45" s="58">
        <v>70</v>
      </c>
      <c r="L45" s="58">
        <v>100</v>
      </c>
      <c r="M45" s="58">
        <v>100</v>
      </c>
      <c r="N45" s="58">
        <v>1200</v>
      </c>
      <c r="O45" s="58" t="s">
        <v>2782</v>
      </c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</row>
    <row r="46" spans="1:26" ht="14.25" customHeight="1">
      <c r="A46" s="59" t="s">
        <v>3836</v>
      </c>
      <c r="B46" s="58" t="s">
        <v>1933</v>
      </c>
      <c r="C46" s="58" t="s">
        <v>4</v>
      </c>
      <c r="D46" s="58" t="s">
        <v>155</v>
      </c>
      <c r="E46" s="58" t="s">
        <v>155</v>
      </c>
      <c r="F46" s="58" t="s">
        <v>3800</v>
      </c>
      <c r="G46" s="58">
        <v>1200</v>
      </c>
      <c r="H46" s="58">
        <v>15</v>
      </c>
      <c r="I46" s="58">
        <v>2.1</v>
      </c>
      <c r="J46" s="58">
        <v>15</v>
      </c>
      <c r="K46" s="58">
        <v>105</v>
      </c>
      <c r="L46" s="58">
        <v>100</v>
      </c>
      <c r="M46" s="58">
        <v>100</v>
      </c>
      <c r="N46" s="58">
        <v>1200</v>
      </c>
      <c r="O46" s="58" t="s">
        <v>2782</v>
      </c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</row>
    <row r="47" spans="1:26" ht="14.25" customHeight="1">
      <c r="A47" s="59" t="s">
        <v>3837</v>
      </c>
      <c r="B47" s="58" t="s">
        <v>1933</v>
      </c>
      <c r="C47" s="58" t="s">
        <v>3</v>
      </c>
      <c r="D47" s="58" t="s">
        <v>155</v>
      </c>
      <c r="E47" s="58" t="s">
        <v>155</v>
      </c>
      <c r="F47" s="58" t="s">
        <v>3797</v>
      </c>
      <c r="G47" s="58">
        <v>1200</v>
      </c>
      <c r="H47" s="58">
        <v>30</v>
      </c>
      <c r="I47" s="58">
        <v>3</v>
      </c>
      <c r="J47" s="58">
        <v>30</v>
      </c>
      <c r="K47" s="58">
        <v>135</v>
      </c>
      <c r="L47" s="58">
        <v>130</v>
      </c>
      <c r="M47" s="58">
        <v>250</v>
      </c>
      <c r="N47" s="58">
        <v>1200</v>
      </c>
      <c r="O47" s="58" t="s">
        <v>2782</v>
      </c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</row>
    <row r="48" spans="1:26" ht="14.25" customHeight="1">
      <c r="A48" s="59" t="s">
        <v>3838</v>
      </c>
      <c r="B48" s="58" t="s">
        <v>1933</v>
      </c>
      <c r="C48" s="58" t="s">
        <v>3</v>
      </c>
      <c r="D48" s="58" t="s">
        <v>155</v>
      </c>
      <c r="E48" s="58" t="s">
        <v>155</v>
      </c>
      <c r="F48" s="58" t="s">
        <v>3800</v>
      </c>
      <c r="G48" s="58">
        <v>1200</v>
      </c>
      <c r="H48" s="58">
        <v>30</v>
      </c>
      <c r="I48" s="58">
        <v>2.1</v>
      </c>
      <c r="J48" s="58">
        <v>30</v>
      </c>
      <c r="K48" s="58">
        <v>160</v>
      </c>
      <c r="L48" s="58">
        <v>160</v>
      </c>
      <c r="M48" s="58">
        <v>250</v>
      </c>
      <c r="N48" s="58">
        <v>1200</v>
      </c>
      <c r="O48" s="58" t="s">
        <v>2782</v>
      </c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</row>
    <row r="49" spans="1:26" ht="14.25" customHeight="1">
      <c r="A49" s="59" t="s">
        <v>3839</v>
      </c>
      <c r="B49" s="58" t="s">
        <v>2832</v>
      </c>
      <c r="C49" s="58" t="s">
        <v>3</v>
      </c>
      <c r="D49" s="58" t="s">
        <v>155</v>
      </c>
      <c r="E49" s="58" t="s">
        <v>155</v>
      </c>
      <c r="F49" s="58" t="s">
        <v>3797</v>
      </c>
      <c r="G49" s="58">
        <v>1200</v>
      </c>
      <c r="H49" s="58">
        <v>30</v>
      </c>
      <c r="I49" s="58">
        <v>3</v>
      </c>
      <c r="J49" s="58">
        <v>30</v>
      </c>
      <c r="K49" s="58">
        <v>135</v>
      </c>
      <c r="L49" s="58">
        <v>190</v>
      </c>
      <c r="M49" s="58">
        <v>250</v>
      </c>
      <c r="N49" s="58">
        <v>1200</v>
      </c>
      <c r="O49" s="58" t="s">
        <v>2833</v>
      </c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</row>
    <row r="50" spans="1:26" ht="14.25" customHeight="1">
      <c r="A50" s="59" t="s">
        <v>3840</v>
      </c>
      <c r="B50" s="58" t="s">
        <v>2832</v>
      </c>
      <c r="C50" s="58" t="s">
        <v>4</v>
      </c>
      <c r="D50" s="58" t="s">
        <v>155</v>
      </c>
      <c r="E50" s="58" t="s">
        <v>155</v>
      </c>
      <c r="F50" s="58" t="s">
        <v>3800</v>
      </c>
      <c r="G50" s="58">
        <v>1200</v>
      </c>
      <c r="H50" s="58">
        <v>30</v>
      </c>
      <c r="I50" s="58">
        <v>2.1</v>
      </c>
      <c r="J50" s="58">
        <v>30</v>
      </c>
      <c r="K50" s="58">
        <v>160</v>
      </c>
      <c r="L50" s="58">
        <v>220</v>
      </c>
      <c r="M50" s="58">
        <v>250</v>
      </c>
      <c r="N50" s="58">
        <v>1200</v>
      </c>
      <c r="O50" s="58" t="s">
        <v>2833</v>
      </c>
      <c r="P50" s="58"/>
      <c r="Q50" s="58"/>
      <c r="R50" s="58"/>
      <c r="S50" s="58"/>
      <c r="T50" s="58"/>
      <c r="U50" s="58"/>
      <c r="V50" s="58"/>
      <c r="W50" s="58"/>
      <c r="X50" s="58"/>
      <c r="Y50" s="58"/>
      <c r="Z50" s="58"/>
    </row>
    <row r="51" spans="1:26" ht="14.25" customHeight="1">
      <c r="A51" s="58"/>
      <c r="B51" s="58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58"/>
      <c r="B52" s="58"/>
      <c r="C52" s="58"/>
      <c r="D52" s="58"/>
      <c r="E52" s="58"/>
      <c r="F52" s="58"/>
      <c r="G52" s="58"/>
      <c r="H52" s="58"/>
      <c r="I52" s="58"/>
      <c r="J52" s="58"/>
      <c r="K52" s="58"/>
      <c r="L52" s="58"/>
      <c r="M52" s="58"/>
      <c r="N52" s="58"/>
      <c r="O52" s="58"/>
      <c r="P52" s="58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58"/>
      <c r="C53" s="58"/>
      <c r="D53" s="58"/>
      <c r="E53" s="58"/>
      <c r="F53" s="58"/>
      <c r="G53" s="58"/>
      <c r="H53" s="58"/>
      <c r="I53" s="58"/>
      <c r="J53" s="58"/>
      <c r="K53" s="58"/>
      <c r="L53" s="58"/>
      <c r="M53" s="58"/>
      <c r="N53" s="58"/>
      <c r="O53" s="58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58"/>
      <c r="C54" s="58"/>
      <c r="D54" s="58"/>
      <c r="E54" s="58"/>
      <c r="F54" s="58"/>
      <c r="G54" s="58"/>
      <c r="H54" s="58"/>
      <c r="I54" s="58"/>
      <c r="J54" s="58"/>
      <c r="K54" s="58"/>
      <c r="L54" s="58"/>
      <c r="M54" s="58"/>
      <c r="N54" s="58"/>
      <c r="O54" s="58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58"/>
      <c r="C56" s="58"/>
      <c r="D56" s="58"/>
      <c r="E56" s="58"/>
      <c r="F56" s="58"/>
      <c r="G56" s="58"/>
      <c r="H56" s="58"/>
      <c r="I56" s="58"/>
      <c r="J56" s="58"/>
      <c r="K56" s="58"/>
      <c r="L56" s="58"/>
      <c r="M56" s="58"/>
      <c r="N56" s="58"/>
      <c r="O56" s="58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58"/>
      <c r="C57" s="58"/>
      <c r="D57" s="58"/>
      <c r="E57" s="58"/>
      <c r="F57" s="58"/>
      <c r="G57" s="58"/>
      <c r="H57" s="58"/>
      <c r="I57" s="58"/>
      <c r="J57" s="58"/>
      <c r="K57" s="58"/>
      <c r="L57" s="58"/>
      <c r="M57" s="58"/>
      <c r="N57" s="58"/>
      <c r="O57" s="58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58"/>
      <c r="C58" s="58"/>
      <c r="D58" s="58"/>
      <c r="E58" s="58"/>
      <c r="F58" s="58"/>
      <c r="G58" s="58"/>
      <c r="H58" s="58"/>
      <c r="I58" s="58"/>
      <c r="J58" s="58"/>
      <c r="K58" s="58"/>
      <c r="L58" s="58"/>
      <c r="M58" s="58"/>
      <c r="N58" s="58"/>
      <c r="O58" s="58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58"/>
      <c r="C59" s="58"/>
      <c r="D59" s="58"/>
      <c r="E59" s="58"/>
      <c r="F59" s="58"/>
      <c r="G59" s="58"/>
      <c r="H59" s="58"/>
      <c r="I59" s="58"/>
      <c r="J59" s="58"/>
      <c r="K59" s="58"/>
      <c r="L59" s="58"/>
      <c r="M59" s="58"/>
      <c r="N59" s="58"/>
      <c r="O59" s="58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58"/>
      <c r="C60" s="58"/>
      <c r="D60" s="58"/>
      <c r="E60" s="58"/>
      <c r="F60" s="58"/>
      <c r="G60" s="58"/>
      <c r="H60" s="58"/>
      <c r="I60" s="58"/>
      <c r="J60" s="58"/>
      <c r="K60" s="58"/>
      <c r="L60" s="58"/>
      <c r="M60" s="58"/>
      <c r="N60" s="58"/>
      <c r="O60" s="58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58"/>
      <c r="C61" s="58"/>
      <c r="D61" s="58"/>
      <c r="E61" s="58"/>
      <c r="F61" s="58"/>
      <c r="G61" s="58"/>
      <c r="H61" s="58"/>
      <c r="I61" s="58"/>
      <c r="J61" s="58"/>
      <c r="K61" s="58"/>
      <c r="L61" s="58"/>
      <c r="M61" s="58"/>
      <c r="N61" s="58"/>
      <c r="O61" s="58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58"/>
      <c r="C62" s="58"/>
      <c r="D62" s="58"/>
      <c r="E62" s="58"/>
      <c r="F62" s="58"/>
      <c r="G62" s="58"/>
      <c r="H62" s="58"/>
      <c r="I62" s="58"/>
      <c r="J62" s="58"/>
      <c r="K62" s="58"/>
      <c r="L62" s="58"/>
      <c r="M62" s="58"/>
      <c r="N62" s="58"/>
      <c r="O62" s="58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58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58"/>
      <c r="C64" s="58"/>
      <c r="D64" s="58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58"/>
      <c r="C65" s="58"/>
      <c r="D65" s="58"/>
      <c r="E65" s="58"/>
      <c r="F65" s="58"/>
      <c r="G65" s="58"/>
      <c r="H65" s="58"/>
      <c r="I65" s="58"/>
      <c r="J65" s="58"/>
      <c r="K65" s="58"/>
      <c r="L65" s="58"/>
      <c r="M65" s="58"/>
      <c r="N65" s="58"/>
      <c r="O65" s="58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58"/>
      <c r="C66" s="58"/>
      <c r="D66" s="58"/>
      <c r="E66" s="58"/>
      <c r="F66" s="58"/>
      <c r="G66" s="58"/>
      <c r="H66" s="58"/>
      <c r="I66" s="58"/>
      <c r="J66" s="58"/>
      <c r="K66" s="58"/>
      <c r="L66" s="58"/>
      <c r="M66" s="58"/>
      <c r="N66" s="58"/>
      <c r="O66" s="58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58"/>
      <c r="C67" s="58"/>
      <c r="D67" s="58"/>
      <c r="E67" s="58"/>
      <c r="F67" s="58"/>
      <c r="G67" s="58"/>
      <c r="H67" s="58"/>
      <c r="I67" s="58"/>
      <c r="J67" s="58"/>
      <c r="K67" s="58"/>
      <c r="L67" s="58"/>
      <c r="M67" s="58"/>
      <c r="N67" s="58"/>
      <c r="O67" s="58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58"/>
      <c r="C68" s="58"/>
      <c r="D68" s="58"/>
      <c r="E68" s="58"/>
      <c r="F68" s="58"/>
      <c r="G68" s="58"/>
      <c r="H68" s="58"/>
      <c r="I68" s="58"/>
      <c r="J68" s="58"/>
      <c r="K68" s="58"/>
      <c r="L68" s="58"/>
      <c r="M68" s="58"/>
      <c r="N68" s="58"/>
      <c r="O68" s="58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58"/>
      <c r="C69" s="58"/>
      <c r="D69" s="58"/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58"/>
      <c r="C70" s="58"/>
      <c r="D70" s="58"/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58"/>
      <c r="C71" s="58"/>
      <c r="D71" s="58"/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58"/>
      <c r="C72" s="58"/>
      <c r="D72" s="58"/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58"/>
      <c r="C73" s="58"/>
      <c r="D73" s="58"/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58"/>
      <c r="C74" s="58"/>
      <c r="D74" s="58"/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58"/>
      <c r="C75" s="58"/>
      <c r="D75" s="58"/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58"/>
      <c r="C76" s="58"/>
      <c r="D76" s="58"/>
      <c r="E76" s="58"/>
      <c r="F76" s="58"/>
      <c r="G76" s="58"/>
      <c r="H76" s="58"/>
      <c r="I76" s="58"/>
      <c r="J76" s="58"/>
      <c r="K76" s="58"/>
      <c r="L76" s="58"/>
      <c r="M76" s="58"/>
      <c r="N76" s="58"/>
      <c r="O76" s="58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58"/>
      <c r="C77" s="58"/>
      <c r="D77" s="58"/>
      <c r="E77" s="58"/>
      <c r="F77" s="58"/>
      <c r="G77" s="58"/>
      <c r="H77" s="58"/>
      <c r="I77" s="58"/>
      <c r="J77" s="58"/>
      <c r="K77" s="58"/>
      <c r="L77" s="58"/>
      <c r="M77" s="58"/>
      <c r="N77" s="58"/>
      <c r="O77" s="58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58"/>
      <c r="C78" s="58"/>
      <c r="D78" s="58"/>
      <c r="E78" s="58"/>
      <c r="F78" s="58"/>
      <c r="G78" s="58"/>
      <c r="H78" s="58"/>
      <c r="I78" s="58"/>
      <c r="J78" s="58"/>
      <c r="K78" s="58"/>
      <c r="L78" s="58"/>
      <c r="M78" s="58"/>
      <c r="N78" s="58"/>
      <c r="O78" s="58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58"/>
      <c r="C79" s="58"/>
      <c r="D79" s="58"/>
      <c r="E79" s="58"/>
      <c r="F79" s="58"/>
      <c r="G79" s="58"/>
      <c r="H79" s="58"/>
      <c r="I79" s="58"/>
      <c r="J79" s="58"/>
      <c r="K79" s="58"/>
      <c r="L79" s="58"/>
      <c r="M79" s="58"/>
      <c r="N79" s="58"/>
      <c r="O79" s="58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58"/>
      <c r="C80" s="58"/>
      <c r="D80" s="58"/>
      <c r="E80" s="58"/>
      <c r="F80" s="58"/>
      <c r="G80" s="58"/>
      <c r="H80" s="58"/>
      <c r="I80" s="58"/>
      <c r="J80" s="58"/>
      <c r="K80" s="58"/>
      <c r="L80" s="58"/>
      <c r="M80" s="58"/>
      <c r="N80" s="58"/>
      <c r="O80" s="58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58"/>
      <c r="C82" s="58"/>
      <c r="D82" s="58"/>
      <c r="E82" s="58"/>
      <c r="F82" s="58"/>
      <c r="G82" s="58"/>
      <c r="H82" s="58"/>
      <c r="I82" s="58"/>
      <c r="J82" s="58"/>
      <c r="K82" s="58"/>
      <c r="L82" s="58"/>
      <c r="M82" s="58"/>
      <c r="N82" s="58"/>
      <c r="O82" s="58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58"/>
      <c r="C83" s="58"/>
      <c r="D83" s="58"/>
      <c r="E83" s="58"/>
      <c r="F83" s="58"/>
      <c r="G83" s="58"/>
      <c r="H83" s="58"/>
      <c r="I83" s="58"/>
      <c r="J83" s="58"/>
      <c r="K83" s="58"/>
      <c r="L83" s="58"/>
      <c r="M83" s="58"/>
      <c r="N83" s="58"/>
      <c r="O83" s="58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58"/>
      <c r="C84" s="58"/>
      <c r="D84" s="58"/>
      <c r="E84" s="58"/>
      <c r="F84" s="58"/>
      <c r="G84" s="58"/>
      <c r="H84" s="58"/>
      <c r="I84" s="58"/>
      <c r="J84" s="58"/>
      <c r="K84" s="58"/>
      <c r="L84" s="58"/>
      <c r="M84" s="58"/>
      <c r="N84" s="58"/>
      <c r="O84" s="58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58"/>
      <c r="C85" s="58"/>
      <c r="D85" s="58"/>
      <c r="E85" s="58"/>
      <c r="F85" s="58"/>
      <c r="G85" s="58"/>
      <c r="H85" s="58"/>
      <c r="I85" s="58"/>
      <c r="J85" s="58"/>
      <c r="K85" s="58"/>
      <c r="L85" s="58"/>
      <c r="M85" s="58"/>
      <c r="N85" s="58"/>
      <c r="O85" s="58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58"/>
      <c r="C86" s="58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8"/>
      <c r="O86" s="58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58"/>
      <c r="C87" s="58"/>
      <c r="D87" s="58"/>
      <c r="E87" s="58"/>
      <c r="F87" s="58"/>
      <c r="G87" s="58"/>
      <c r="H87" s="58"/>
      <c r="I87" s="58"/>
      <c r="J87" s="58"/>
      <c r="K87" s="58"/>
      <c r="L87" s="58"/>
      <c r="M87" s="58"/>
      <c r="N87" s="58"/>
      <c r="O87" s="58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58"/>
      <c r="C88" s="58"/>
      <c r="D88" s="58"/>
      <c r="E88" s="58"/>
      <c r="F88" s="58"/>
      <c r="G88" s="58"/>
      <c r="H88" s="58"/>
      <c r="I88" s="58"/>
      <c r="J88" s="58"/>
      <c r="K88" s="58"/>
      <c r="L88" s="58"/>
      <c r="M88" s="58"/>
      <c r="N88" s="58"/>
      <c r="O88" s="58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58"/>
      <c r="C89" s="58"/>
      <c r="D89" s="58"/>
      <c r="E89" s="58"/>
      <c r="F89" s="58"/>
      <c r="G89" s="58"/>
      <c r="H89" s="58"/>
      <c r="I89" s="58"/>
      <c r="J89" s="58"/>
      <c r="K89" s="58"/>
      <c r="L89" s="58"/>
      <c r="M89" s="58"/>
      <c r="N89" s="58"/>
      <c r="O89" s="58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58"/>
      <c r="C90" s="58"/>
      <c r="D90" s="58"/>
      <c r="E90" s="58"/>
      <c r="F90" s="58"/>
      <c r="G90" s="58"/>
      <c r="H90" s="58"/>
      <c r="I90" s="58"/>
      <c r="J90" s="58"/>
      <c r="K90" s="58"/>
      <c r="L90" s="58"/>
      <c r="M90" s="58"/>
      <c r="N90" s="58"/>
      <c r="O90" s="58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58"/>
      <c r="C91" s="58"/>
      <c r="D91" s="58"/>
      <c r="E91" s="58"/>
      <c r="F91" s="58"/>
      <c r="G91" s="58"/>
      <c r="H91" s="58"/>
      <c r="I91" s="58"/>
      <c r="J91" s="58"/>
      <c r="K91" s="58"/>
      <c r="L91" s="58"/>
      <c r="M91" s="58"/>
      <c r="N91" s="58"/>
      <c r="O91" s="58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58"/>
      <c r="C92" s="58"/>
      <c r="D92" s="58"/>
      <c r="E92" s="58"/>
      <c r="F92" s="58"/>
      <c r="G92" s="58"/>
      <c r="H92" s="58"/>
      <c r="I92" s="58"/>
      <c r="J92" s="58"/>
      <c r="K92" s="58"/>
      <c r="L92" s="58"/>
      <c r="M92" s="58"/>
      <c r="N92" s="58"/>
      <c r="O92" s="58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58"/>
      <c r="C93" s="58"/>
      <c r="D93" s="58"/>
      <c r="E93" s="58"/>
      <c r="F93" s="58"/>
      <c r="G93" s="58"/>
      <c r="H93" s="58"/>
      <c r="I93" s="58"/>
      <c r="J93" s="58"/>
      <c r="K93" s="58"/>
      <c r="L93" s="58"/>
      <c r="M93" s="58"/>
      <c r="N93" s="58"/>
      <c r="O93" s="58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58"/>
      <c r="C94" s="58"/>
      <c r="D94" s="58"/>
      <c r="E94" s="58"/>
      <c r="F94" s="58"/>
      <c r="G94" s="58"/>
      <c r="H94" s="58"/>
      <c r="I94" s="58"/>
      <c r="J94" s="58"/>
      <c r="K94" s="58"/>
      <c r="L94" s="58"/>
      <c r="M94" s="58"/>
      <c r="N94" s="58"/>
      <c r="O94" s="58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58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58"/>
      <c r="C96" s="58"/>
      <c r="D96" s="58"/>
      <c r="E96" s="58"/>
      <c r="F96" s="58"/>
      <c r="G96" s="58"/>
      <c r="H96" s="58"/>
      <c r="I96" s="58"/>
      <c r="J96" s="58"/>
      <c r="K96" s="58"/>
      <c r="L96" s="58"/>
      <c r="M96" s="58"/>
      <c r="N96" s="58"/>
      <c r="O96" s="58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58"/>
      <c r="C97" s="58"/>
      <c r="D97" s="58"/>
      <c r="E97" s="58"/>
      <c r="F97" s="58"/>
      <c r="G97" s="58"/>
      <c r="H97" s="58"/>
      <c r="I97" s="58"/>
      <c r="J97" s="58"/>
      <c r="K97" s="58"/>
      <c r="L97" s="58"/>
      <c r="M97" s="58"/>
      <c r="N97" s="58"/>
      <c r="O97" s="58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58"/>
      <c r="C98" s="58"/>
      <c r="D98" s="58"/>
      <c r="E98" s="58"/>
      <c r="F98" s="58"/>
      <c r="G98" s="58"/>
      <c r="H98" s="58"/>
      <c r="I98" s="58"/>
      <c r="J98" s="58"/>
      <c r="K98" s="58"/>
      <c r="L98" s="58"/>
      <c r="M98" s="58"/>
      <c r="N98" s="58"/>
      <c r="O98" s="58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58"/>
      <c r="C99" s="58"/>
      <c r="D99" s="58"/>
      <c r="E99" s="58"/>
      <c r="F99" s="58"/>
      <c r="G99" s="58"/>
      <c r="H99" s="58"/>
      <c r="I99" s="58"/>
      <c r="J99" s="58"/>
      <c r="K99" s="58"/>
      <c r="L99" s="58"/>
      <c r="M99" s="58"/>
      <c r="N99" s="58"/>
      <c r="O99" s="58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58"/>
      <c r="C100" s="58"/>
      <c r="D100" s="58"/>
      <c r="E100" s="58"/>
      <c r="F100" s="58"/>
      <c r="G100" s="58"/>
      <c r="H100" s="58"/>
      <c r="I100" s="58"/>
      <c r="J100" s="58"/>
      <c r="K100" s="58"/>
      <c r="L100" s="58"/>
      <c r="M100" s="58"/>
      <c r="N100" s="58"/>
      <c r="O100" s="58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58"/>
      <c r="C101" s="58"/>
      <c r="D101" s="58"/>
      <c r="E101" s="58"/>
      <c r="F101" s="58"/>
      <c r="G101" s="58"/>
      <c r="H101" s="58"/>
      <c r="I101" s="58"/>
      <c r="J101" s="58"/>
      <c r="K101" s="58"/>
      <c r="L101" s="58"/>
      <c r="M101" s="58"/>
      <c r="N101" s="58"/>
      <c r="O101" s="58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58"/>
      <c r="C102" s="58"/>
      <c r="D102" s="58"/>
      <c r="E102" s="58"/>
      <c r="F102" s="58"/>
      <c r="G102" s="58"/>
      <c r="H102" s="58"/>
      <c r="I102" s="58"/>
      <c r="J102" s="58"/>
      <c r="K102" s="58"/>
      <c r="L102" s="58"/>
      <c r="M102" s="58"/>
      <c r="N102" s="58"/>
      <c r="O102" s="58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58"/>
      <c r="C104" s="58"/>
      <c r="D104" s="58"/>
      <c r="E104" s="58"/>
      <c r="F104" s="58"/>
      <c r="G104" s="58"/>
      <c r="H104" s="58"/>
      <c r="I104" s="58"/>
      <c r="J104" s="58"/>
      <c r="K104" s="58"/>
      <c r="L104" s="58"/>
      <c r="M104" s="58"/>
      <c r="N104" s="58"/>
      <c r="O104" s="58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58"/>
      <c r="C105" s="58"/>
      <c r="D105" s="58"/>
      <c r="E105" s="58"/>
      <c r="F105" s="58"/>
      <c r="G105" s="58"/>
      <c r="H105" s="58"/>
      <c r="I105" s="58"/>
      <c r="J105" s="58"/>
      <c r="K105" s="58"/>
      <c r="L105" s="58"/>
      <c r="M105" s="58"/>
      <c r="N105" s="58"/>
      <c r="O105" s="58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58"/>
      <c r="C106" s="58"/>
      <c r="D106" s="58"/>
      <c r="E106" s="58"/>
      <c r="F106" s="58"/>
      <c r="G106" s="58"/>
      <c r="H106" s="58"/>
      <c r="I106" s="58"/>
      <c r="J106" s="58"/>
      <c r="K106" s="58"/>
      <c r="L106" s="58"/>
      <c r="M106" s="58"/>
      <c r="N106" s="58"/>
      <c r="O106" s="58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58"/>
      <c r="C107" s="58"/>
      <c r="D107" s="58"/>
      <c r="E107" s="58"/>
      <c r="F107" s="58"/>
      <c r="G107" s="58"/>
      <c r="H107" s="58"/>
      <c r="I107" s="58"/>
      <c r="J107" s="58"/>
      <c r="K107" s="58"/>
      <c r="L107" s="58"/>
      <c r="M107" s="58"/>
      <c r="N107" s="58"/>
      <c r="O107" s="58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58"/>
      <c r="C108" s="58"/>
      <c r="D108" s="58"/>
      <c r="E108" s="58"/>
      <c r="F108" s="58"/>
      <c r="G108" s="58"/>
      <c r="H108" s="58"/>
      <c r="I108" s="58"/>
      <c r="J108" s="58"/>
      <c r="K108" s="58"/>
      <c r="L108" s="58"/>
      <c r="M108" s="58"/>
      <c r="N108" s="58"/>
      <c r="O108" s="58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58"/>
      <c r="C109" s="58"/>
      <c r="D109" s="58"/>
      <c r="E109" s="58"/>
      <c r="F109" s="58"/>
      <c r="G109" s="58"/>
      <c r="H109" s="58"/>
      <c r="I109" s="58"/>
      <c r="J109" s="58"/>
      <c r="K109" s="58"/>
      <c r="L109" s="58"/>
      <c r="M109" s="58"/>
      <c r="N109" s="58"/>
      <c r="O109" s="58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58"/>
      <c r="C110" s="58"/>
      <c r="D110" s="58"/>
      <c r="E110" s="58"/>
      <c r="F110" s="58"/>
      <c r="G110" s="58"/>
      <c r="H110" s="58"/>
      <c r="I110" s="58"/>
      <c r="J110" s="58"/>
      <c r="K110" s="58"/>
      <c r="L110" s="58"/>
      <c r="M110" s="58"/>
      <c r="N110" s="58"/>
      <c r="O110" s="58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58"/>
      <c r="C111" s="58"/>
      <c r="D111" s="58"/>
      <c r="E111" s="58"/>
      <c r="F111" s="58"/>
      <c r="G111" s="58"/>
      <c r="H111" s="58"/>
      <c r="I111" s="58"/>
      <c r="J111" s="58"/>
      <c r="K111" s="58"/>
      <c r="L111" s="58"/>
      <c r="M111" s="58"/>
      <c r="N111" s="58"/>
      <c r="O111" s="58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58"/>
      <c r="C112" s="58"/>
      <c r="D112" s="58"/>
      <c r="E112" s="58"/>
      <c r="F112" s="58"/>
      <c r="G112" s="58"/>
      <c r="H112" s="58"/>
      <c r="I112" s="58"/>
      <c r="J112" s="58"/>
      <c r="K112" s="58"/>
      <c r="L112" s="58"/>
      <c r="M112" s="58"/>
      <c r="N112" s="58"/>
      <c r="O112" s="58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58"/>
      <c r="C113" s="58"/>
      <c r="D113" s="58"/>
      <c r="E113" s="58"/>
      <c r="F113" s="58"/>
      <c r="G113" s="58"/>
      <c r="H113" s="58"/>
      <c r="I113" s="58"/>
      <c r="J113" s="58"/>
      <c r="K113" s="58"/>
      <c r="L113" s="58"/>
      <c r="M113" s="58"/>
      <c r="N113" s="58"/>
      <c r="O113" s="58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58"/>
      <c r="C114" s="58"/>
      <c r="D114" s="58"/>
      <c r="E114" s="58"/>
      <c r="F114" s="58"/>
      <c r="G114" s="58"/>
      <c r="H114" s="58"/>
      <c r="I114" s="58"/>
      <c r="J114" s="58"/>
      <c r="K114" s="58"/>
      <c r="L114" s="58"/>
      <c r="M114" s="58"/>
      <c r="N114" s="58"/>
      <c r="O114" s="58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58"/>
      <c r="C115" s="58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8"/>
      <c r="O115" s="58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58"/>
      <c r="C116" s="58"/>
      <c r="D116" s="58"/>
      <c r="E116" s="58"/>
      <c r="F116" s="58"/>
      <c r="G116" s="58"/>
      <c r="H116" s="58"/>
      <c r="I116" s="58"/>
      <c r="J116" s="58"/>
      <c r="K116" s="58"/>
      <c r="L116" s="58"/>
      <c r="M116" s="58"/>
      <c r="N116" s="58"/>
      <c r="O116" s="58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58"/>
      <c r="C117" s="58"/>
      <c r="D117" s="58"/>
      <c r="E117" s="58"/>
      <c r="F117" s="58"/>
      <c r="G117" s="58"/>
      <c r="H117" s="58"/>
      <c r="I117" s="58"/>
      <c r="J117" s="58"/>
      <c r="K117" s="58"/>
      <c r="L117" s="58"/>
      <c r="M117" s="58"/>
      <c r="N117" s="58"/>
      <c r="O117" s="58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58"/>
      <c r="C118" s="58"/>
      <c r="D118" s="58"/>
      <c r="E118" s="58"/>
      <c r="F118" s="58"/>
      <c r="G118" s="58"/>
      <c r="H118" s="58"/>
      <c r="I118" s="58"/>
      <c r="J118" s="58"/>
      <c r="K118" s="58"/>
      <c r="L118" s="58"/>
      <c r="M118" s="58"/>
      <c r="N118" s="58"/>
      <c r="O118" s="58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58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8"/>
      <c r="N119" s="58"/>
      <c r="O119" s="58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58"/>
      <c r="C120" s="58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/>
      <c r="O120" s="58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58"/>
      <c r="C121" s="58"/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/>
      <c r="O121" s="58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58"/>
      <c r="C122" s="58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8"/>
      <c r="O122" s="58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58"/>
      <c r="C123" s="58"/>
      <c r="D123" s="58"/>
      <c r="E123" s="58"/>
      <c r="F123" s="58"/>
      <c r="G123" s="58"/>
      <c r="H123" s="58"/>
      <c r="I123" s="58"/>
      <c r="J123" s="58"/>
      <c r="K123" s="58"/>
      <c r="L123" s="58"/>
      <c r="M123" s="58"/>
      <c r="N123" s="58"/>
      <c r="O123" s="58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58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M124" s="58"/>
      <c r="N124" s="58"/>
      <c r="O124" s="58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58"/>
      <c r="C125" s="58"/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/>
      <c r="O125" s="58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58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/>
      <c r="O126" s="58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58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8"/>
      <c r="N127" s="58"/>
      <c r="O127" s="58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58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  <c r="O128" s="58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58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58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O130" s="58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58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  <c r="O131" s="58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58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  <c r="O132" s="58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58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O133" s="58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58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  <c r="O134" s="58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58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  <c r="O135" s="58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58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58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58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8"/>
      <c r="O137" s="58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58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  <c r="O138" s="58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58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  <c r="O139" s="58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58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8"/>
      <c r="O140" s="58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58"/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8"/>
      <c r="O141" s="58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58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  <c r="O142" s="58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58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8"/>
      <c r="O143" s="58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58"/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8"/>
      <c r="O144" s="58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58"/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8"/>
      <c r="O145" s="58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58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8"/>
      <c r="O146" s="58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58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8"/>
      <c r="O147" s="58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58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8"/>
      <c r="O148" s="58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58"/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8"/>
      <c r="O149" s="58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58"/>
      <c r="C150" s="58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8"/>
      <c r="O150" s="58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58"/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8"/>
      <c r="O151" s="58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58"/>
      <c r="C152" s="58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8"/>
      <c r="O152" s="58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58"/>
      <c r="C153" s="58"/>
      <c r="D153" s="58"/>
      <c r="E153" s="58"/>
      <c r="F153" s="58"/>
      <c r="G153" s="58"/>
      <c r="H153" s="58"/>
      <c r="I153" s="58"/>
      <c r="J153" s="58"/>
      <c r="K153" s="58"/>
      <c r="L153" s="58"/>
      <c r="M153" s="58"/>
      <c r="N153" s="58"/>
      <c r="O153" s="58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58"/>
      <c r="C154" s="58"/>
      <c r="D154" s="58"/>
      <c r="E154" s="58"/>
      <c r="F154" s="58"/>
      <c r="G154" s="58"/>
      <c r="H154" s="58"/>
      <c r="I154" s="58"/>
      <c r="J154" s="58"/>
      <c r="K154" s="58"/>
      <c r="L154" s="58"/>
      <c r="M154" s="58"/>
      <c r="N154" s="58"/>
      <c r="O154" s="58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58"/>
      <c r="C155" s="58"/>
      <c r="D155" s="58"/>
      <c r="E155" s="58"/>
      <c r="F155" s="58"/>
      <c r="G155" s="58"/>
      <c r="H155" s="58"/>
      <c r="I155" s="58"/>
      <c r="J155" s="58"/>
      <c r="K155" s="58"/>
      <c r="L155" s="58"/>
      <c r="M155" s="58"/>
      <c r="N155" s="58"/>
      <c r="O155" s="58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58"/>
      <c r="C156" s="58"/>
      <c r="D156" s="58"/>
      <c r="E156" s="58"/>
      <c r="F156" s="58"/>
      <c r="G156" s="58"/>
      <c r="H156" s="58"/>
      <c r="I156" s="58"/>
      <c r="J156" s="58"/>
      <c r="K156" s="58"/>
      <c r="L156" s="58"/>
      <c r="M156" s="58"/>
      <c r="N156" s="58"/>
      <c r="O156" s="58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58"/>
      <c r="C157" s="58"/>
      <c r="D157" s="58"/>
      <c r="E157" s="58"/>
      <c r="F157" s="58"/>
      <c r="G157" s="58"/>
      <c r="H157" s="58"/>
      <c r="I157" s="58"/>
      <c r="J157" s="58"/>
      <c r="K157" s="58"/>
      <c r="L157" s="58"/>
      <c r="M157" s="58"/>
      <c r="N157" s="58"/>
      <c r="O157" s="58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58"/>
      <c r="C158" s="58"/>
      <c r="D158" s="58"/>
      <c r="E158" s="58"/>
      <c r="F158" s="58"/>
      <c r="G158" s="58"/>
      <c r="H158" s="58"/>
      <c r="I158" s="58"/>
      <c r="J158" s="58"/>
      <c r="K158" s="58"/>
      <c r="L158" s="58"/>
      <c r="M158" s="58"/>
      <c r="N158" s="58"/>
      <c r="O158" s="58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58"/>
      <c r="C159" s="58"/>
      <c r="D159" s="58"/>
      <c r="E159" s="58"/>
      <c r="F159" s="58"/>
      <c r="G159" s="58"/>
      <c r="H159" s="58"/>
      <c r="I159" s="58"/>
      <c r="J159" s="58"/>
      <c r="K159" s="58"/>
      <c r="L159" s="58"/>
      <c r="M159" s="58"/>
      <c r="N159" s="58"/>
      <c r="O159" s="58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58"/>
      <c r="C160" s="58"/>
      <c r="D160" s="58"/>
      <c r="E160" s="58"/>
      <c r="F160" s="58"/>
      <c r="G160" s="58"/>
      <c r="H160" s="58"/>
      <c r="I160" s="58"/>
      <c r="J160" s="58"/>
      <c r="K160" s="58"/>
      <c r="L160" s="58"/>
      <c r="M160" s="58"/>
      <c r="N160" s="58"/>
      <c r="O160" s="58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58"/>
      <c r="C161" s="58"/>
      <c r="D161" s="58"/>
      <c r="E161" s="58"/>
      <c r="F161" s="58"/>
      <c r="G161" s="58"/>
      <c r="H161" s="58"/>
      <c r="I161" s="58"/>
      <c r="J161" s="58"/>
      <c r="K161" s="58"/>
      <c r="L161" s="58"/>
      <c r="M161" s="58"/>
      <c r="N161" s="58"/>
      <c r="O161" s="58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58"/>
      <c r="C162" s="58"/>
      <c r="D162" s="58"/>
      <c r="E162" s="58"/>
      <c r="F162" s="58"/>
      <c r="G162" s="58"/>
      <c r="H162" s="58"/>
      <c r="I162" s="58"/>
      <c r="J162" s="58"/>
      <c r="K162" s="58"/>
      <c r="L162" s="58"/>
      <c r="M162" s="58"/>
      <c r="N162" s="58"/>
      <c r="O162" s="58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58"/>
      <c r="C163" s="58"/>
      <c r="D163" s="58"/>
      <c r="E163" s="58"/>
      <c r="F163" s="58"/>
      <c r="G163" s="58"/>
      <c r="H163" s="58"/>
      <c r="I163" s="58"/>
      <c r="J163" s="58"/>
      <c r="K163" s="58"/>
      <c r="L163" s="58"/>
      <c r="M163" s="58"/>
      <c r="N163" s="58"/>
      <c r="O163" s="58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58"/>
      <c r="C164" s="58"/>
      <c r="D164" s="58"/>
      <c r="E164" s="58"/>
      <c r="F164" s="58"/>
      <c r="G164" s="58"/>
      <c r="H164" s="58"/>
      <c r="I164" s="58"/>
      <c r="J164" s="58"/>
      <c r="K164" s="58"/>
      <c r="L164" s="58"/>
      <c r="M164" s="58"/>
      <c r="N164" s="58"/>
      <c r="O164" s="58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58"/>
      <c r="C165" s="58"/>
      <c r="D165" s="58"/>
      <c r="E165" s="58"/>
      <c r="F165" s="58"/>
      <c r="G165" s="58"/>
      <c r="H165" s="58"/>
      <c r="I165" s="58"/>
      <c r="J165" s="58"/>
      <c r="K165" s="58"/>
      <c r="L165" s="58"/>
      <c r="M165" s="58"/>
      <c r="N165" s="58"/>
      <c r="O165" s="58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58"/>
      <c r="C166" s="58"/>
      <c r="D166" s="58"/>
      <c r="E166" s="58"/>
      <c r="F166" s="58"/>
      <c r="G166" s="58"/>
      <c r="H166" s="58"/>
      <c r="I166" s="58"/>
      <c r="J166" s="58"/>
      <c r="K166" s="58"/>
      <c r="L166" s="58"/>
      <c r="M166" s="58"/>
      <c r="N166" s="58"/>
      <c r="O166" s="58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58"/>
      <c r="C167" s="58"/>
      <c r="D167" s="58"/>
      <c r="E167" s="58"/>
      <c r="F167" s="58"/>
      <c r="G167" s="58"/>
      <c r="H167" s="58"/>
      <c r="I167" s="58"/>
      <c r="J167" s="58"/>
      <c r="K167" s="58"/>
      <c r="L167" s="58"/>
      <c r="M167" s="58"/>
      <c r="N167" s="58"/>
      <c r="O167" s="58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58"/>
      <c r="C168" s="58"/>
      <c r="D168" s="58"/>
      <c r="E168" s="58"/>
      <c r="F168" s="58"/>
      <c r="G168" s="58"/>
      <c r="H168" s="58"/>
      <c r="I168" s="58"/>
      <c r="J168" s="58"/>
      <c r="K168" s="58"/>
      <c r="L168" s="58"/>
      <c r="M168" s="58"/>
      <c r="N168" s="58"/>
      <c r="O168" s="58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58"/>
      <c r="C169" s="58"/>
      <c r="D169" s="58"/>
      <c r="E169" s="58"/>
      <c r="F169" s="58"/>
      <c r="G169" s="58"/>
      <c r="H169" s="58"/>
      <c r="I169" s="58"/>
      <c r="J169" s="58"/>
      <c r="K169" s="58"/>
      <c r="L169" s="58"/>
      <c r="M169" s="58"/>
      <c r="N169" s="58"/>
      <c r="O169" s="58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58"/>
      <c r="C170" s="58"/>
      <c r="D170" s="58"/>
      <c r="E170" s="58"/>
      <c r="F170" s="58"/>
      <c r="G170" s="58"/>
      <c r="H170" s="58"/>
      <c r="I170" s="58"/>
      <c r="J170" s="58"/>
      <c r="K170" s="58"/>
      <c r="L170" s="58"/>
      <c r="M170" s="58"/>
      <c r="N170" s="58"/>
      <c r="O170" s="58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58"/>
      <c r="C171" s="58"/>
      <c r="D171" s="58"/>
      <c r="E171" s="58"/>
      <c r="F171" s="58"/>
      <c r="G171" s="58"/>
      <c r="H171" s="58"/>
      <c r="I171" s="58"/>
      <c r="J171" s="58"/>
      <c r="K171" s="58"/>
      <c r="L171" s="58"/>
      <c r="M171" s="58"/>
      <c r="N171" s="58"/>
      <c r="O171" s="58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58"/>
      <c r="C172" s="58"/>
      <c r="D172" s="58"/>
      <c r="E172" s="58"/>
      <c r="F172" s="58"/>
      <c r="G172" s="58"/>
      <c r="H172" s="58"/>
      <c r="I172" s="58"/>
      <c r="J172" s="58"/>
      <c r="K172" s="58"/>
      <c r="L172" s="58"/>
      <c r="M172" s="58"/>
      <c r="N172" s="58"/>
      <c r="O172" s="58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58"/>
      <c r="C173" s="58"/>
      <c r="D173" s="58"/>
      <c r="E173" s="58"/>
      <c r="F173" s="58"/>
      <c r="G173" s="58"/>
      <c r="H173" s="58"/>
      <c r="I173" s="58"/>
      <c r="J173" s="58"/>
      <c r="K173" s="58"/>
      <c r="L173" s="58"/>
      <c r="M173" s="58"/>
      <c r="N173" s="58"/>
      <c r="O173" s="58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58"/>
      <c r="C174" s="58"/>
      <c r="D174" s="58"/>
      <c r="E174" s="58"/>
      <c r="F174" s="58"/>
      <c r="G174" s="58"/>
      <c r="H174" s="58"/>
      <c r="I174" s="58"/>
      <c r="J174" s="58"/>
      <c r="K174" s="58"/>
      <c r="L174" s="58"/>
      <c r="M174" s="58"/>
      <c r="N174" s="58"/>
      <c r="O174" s="58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58"/>
      <c r="C175" s="58"/>
      <c r="D175" s="58"/>
      <c r="E175" s="58"/>
      <c r="F175" s="58"/>
      <c r="G175" s="58"/>
      <c r="H175" s="58"/>
      <c r="I175" s="58"/>
      <c r="J175" s="58"/>
      <c r="K175" s="58"/>
      <c r="L175" s="58"/>
      <c r="M175" s="58"/>
      <c r="N175" s="58"/>
      <c r="O175" s="58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58"/>
      <c r="C176" s="58"/>
      <c r="D176" s="58"/>
      <c r="E176" s="58"/>
      <c r="F176" s="58"/>
      <c r="G176" s="58"/>
      <c r="H176" s="58"/>
      <c r="I176" s="58"/>
      <c r="J176" s="58"/>
      <c r="K176" s="58"/>
      <c r="L176" s="58"/>
      <c r="M176" s="58"/>
      <c r="N176" s="58"/>
      <c r="O176" s="58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58"/>
      <c r="C177" s="58"/>
      <c r="D177" s="58"/>
      <c r="E177" s="58"/>
      <c r="F177" s="58"/>
      <c r="G177" s="58"/>
      <c r="H177" s="58"/>
      <c r="I177" s="58"/>
      <c r="J177" s="58"/>
      <c r="K177" s="58"/>
      <c r="L177" s="58"/>
      <c r="M177" s="58"/>
      <c r="N177" s="58"/>
      <c r="O177" s="58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58"/>
      <c r="C178" s="58"/>
      <c r="D178" s="58"/>
      <c r="E178" s="58"/>
      <c r="F178" s="58"/>
      <c r="G178" s="58"/>
      <c r="H178" s="58"/>
      <c r="I178" s="58"/>
      <c r="J178" s="58"/>
      <c r="K178" s="58"/>
      <c r="L178" s="58"/>
      <c r="M178" s="58"/>
      <c r="N178" s="58"/>
      <c r="O178" s="58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58"/>
      <c r="C179" s="58"/>
      <c r="D179" s="58"/>
      <c r="E179" s="58"/>
      <c r="F179" s="58"/>
      <c r="G179" s="58"/>
      <c r="H179" s="58"/>
      <c r="I179" s="58"/>
      <c r="J179" s="58"/>
      <c r="K179" s="58"/>
      <c r="L179" s="58"/>
      <c r="M179" s="58"/>
      <c r="N179" s="58"/>
      <c r="O179" s="58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58"/>
      <c r="C180" s="58"/>
      <c r="D180" s="58"/>
      <c r="E180" s="58"/>
      <c r="F180" s="58"/>
      <c r="G180" s="58"/>
      <c r="H180" s="58"/>
      <c r="I180" s="58"/>
      <c r="J180" s="58"/>
      <c r="K180" s="58"/>
      <c r="L180" s="58"/>
      <c r="M180" s="58"/>
      <c r="N180" s="58"/>
      <c r="O180" s="58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58"/>
      <c r="C181" s="58"/>
      <c r="D181" s="58"/>
      <c r="E181" s="58"/>
      <c r="F181" s="58"/>
      <c r="G181" s="58"/>
      <c r="H181" s="58"/>
      <c r="I181" s="58"/>
      <c r="J181" s="58"/>
      <c r="K181" s="58"/>
      <c r="L181" s="58"/>
      <c r="M181" s="58"/>
      <c r="N181" s="58"/>
      <c r="O181" s="58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58"/>
      <c r="C182" s="58"/>
      <c r="D182" s="58"/>
      <c r="E182" s="58"/>
      <c r="F182" s="58"/>
      <c r="G182" s="58"/>
      <c r="H182" s="58"/>
      <c r="I182" s="58"/>
      <c r="J182" s="58"/>
      <c r="K182" s="58"/>
      <c r="L182" s="58"/>
      <c r="M182" s="58"/>
      <c r="N182" s="58"/>
      <c r="O182" s="58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58"/>
      <c r="C183" s="58"/>
      <c r="D183" s="58"/>
      <c r="E183" s="58"/>
      <c r="F183" s="58"/>
      <c r="G183" s="58"/>
      <c r="H183" s="58"/>
      <c r="I183" s="58"/>
      <c r="J183" s="58"/>
      <c r="K183" s="58"/>
      <c r="L183" s="58"/>
      <c r="M183" s="58"/>
      <c r="N183" s="58"/>
      <c r="O183" s="58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58"/>
      <c r="C184" s="58"/>
      <c r="D184" s="58"/>
      <c r="E184" s="58"/>
      <c r="F184" s="58"/>
      <c r="G184" s="58"/>
      <c r="H184" s="58"/>
      <c r="I184" s="58"/>
      <c r="J184" s="58"/>
      <c r="K184" s="58"/>
      <c r="L184" s="58"/>
      <c r="M184" s="58"/>
      <c r="N184" s="58"/>
      <c r="O184" s="58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58"/>
      <c r="C185" s="58"/>
      <c r="D185" s="58"/>
      <c r="E185" s="58"/>
      <c r="F185" s="58"/>
      <c r="G185" s="58"/>
      <c r="H185" s="58"/>
      <c r="I185" s="58"/>
      <c r="J185" s="58"/>
      <c r="K185" s="58"/>
      <c r="L185" s="58"/>
      <c r="M185" s="58"/>
      <c r="N185" s="58"/>
      <c r="O185" s="58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58"/>
      <c r="C186" s="58"/>
      <c r="D186" s="58"/>
      <c r="E186" s="58"/>
      <c r="F186" s="58"/>
      <c r="G186" s="58"/>
      <c r="H186" s="58"/>
      <c r="I186" s="58"/>
      <c r="J186" s="58"/>
      <c r="K186" s="58"/>
      <c r="L186" s="58"/>
      <c r="M186" s="58"/>
      <c r="N186" s="58"/>
      <c r="O186" s="58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58"/>
      <c r="C187" s="58"/>
      <c r="D187" s="58"/>
      <c r="E187" s="58"/>
      <c r="F187" s="58"/>
      <c r="G187" s="58"/>
      <c r="H187" s="58"/>
      <c r="I187" s="58"/>
      <c r="J187" s="58"/>
      <c r="K187" s="58"/>
      <c r="L187" s="58"/>
      <c r="M187" s="58"/>
      <c r="N187" s="58"/>
      <c r="O187" s="58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58"/>
      <c r="C188" s="58"/>
      <c r="D188" s="58"/>
      <c r="E188" s="58"/>
      <c r="F188" s="58"/>
      <c r="G188" s="58"/>
      <c r="H188" s="58"/>
      <c r="I188" s="58"/>
      <c r="J188" s="58"/>
      <c r="K188" s="58"/>
      <c r="L188" s="58"/>
      <c r="M188" s="58"/>
      <c r="N188" s="58"/>
      <c r="O188" s="58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58"/>
      <c r="C189" s="58"/>
      <c r="D189" s="58"/>
      <c r="E189" s="58"/>
      <c r="F189" s="58"/>
      <c r="G189" s="58"/>
      <c r="H189" s="58"/>
      <c r="I189" s="58"/>
      <c r="J189" s="58"/>
      <c r="K189" s="58"/>
      <c r="L189" s="58"/>
      <c r="M189" s="58"/>
      <c r="N189" s="58"/>
      <c r="O189" s="58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58"/>
      <c r="C190" s="58"/>
      <c r="D190" s="58"/>
      <c r="E190" s="58"/>
      <c r="F190" s="58"/>
      <c r="G190" s="58"/>
      <c r="H190" s="58"/>
      <c r="I190" s="58"/>
      <c r="J190" s="58"/>
      <c r="K190" s="58"/>
      <c r="L190" s="58"/>
      <c r="M190" s="58"/>
      <c r="N190" s="58"/>
      <c r="O190" s="58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58"/>
      <c r="C191" s="58"/>
      <c r="D191" s="58"/>
      <c r="E191" s="58"/>
      <c r="F191" s="58"/>
      <c r="G191" s="58"/>
      <c r="H191" s="58"/>
      <c r="I191" s="58"/>
      <c r="J191" s="58"/>
      <c r="K191" s="58"/>
      <c r="L191" s="58"/>
      <c r="M191" s="58"/>
      <c r="N191" s="58"/>
      <c r="O191" s="58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58"/>
      <c r="C192" s="58"/>
      <c r="D192" s="58"/>
      <c r="E192" s="58"/>
      <c r="F192" s="58"/>
      <c r="G192" s="58"/>
      <c r="H192" s="58"/>
      <c r="I192" s="58"/>
      <c r="J192" s="58"/>
      <c r="K192" s="58"/>
      <c r="L192" s="58"/>
      <c r="M192" s="58"/>
      <c r="N192" s="58"/>
      <c r="O192" s="58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58"/>
      <c r="C193" s="58"/>
      <c r="D193" s="58"/>
      <c r="E193" s="58"/>
      <c r="F193" s="58"/>
      <c r="G193" s="58"/>
      <c r="H193" s="58"/>
      <c r="I193" s="58"/>
      <c r="J193" s="58"/>
      <c r="K193" s="58"/>
      <c r="L193" s="58"/>
      <c r="M193" s="58"/>
      <c r="N193" s="58"/>
      <c r="O193" s="58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58"/>
      <c r="C194" s="58"/>
      <c r="D194" s="58"/>
      <c r="E194" s="58"/>
      <c r="F194" s="58"/>
      <c r="G194" s="58"/>
      <c r="H194" s="58"/>
      <c r="I194" s="58"/>
      <c r="J194" s="58"/>
      <c r="K194" s="58"/>
      <c r="L194" s="58"/>
      <c r="M194" s="58"/>
      <c r="N194" s="58"/>
      <c r="O194" s="58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58"/>
      <c r="C195" s="58"/>
      <c r="D195" s="58"/>
      <c r="E195" s="58"/>
      <c r="F195" s="58"/>
      <c r="G195" s="58"/>
      <c r="H195" s="58"/>
      <c r="I195" s="58"/>
      <c r="J195" s="58"/>
      <c r="K195" s="58"/>
      <c r="L195" s="58"/>
      <c r="M195" s="58"/>
      <c r="N195" s="58"/>
      <c r="O195" s="58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58"/>
      <c r="C196" s="58"/>
      <c r="D196" s="58"/>
      <c r="E196" s="58"/>
      <c r="F196" s="58"/>
      <c r="G196" s="58"/>
      <c r="H196" s="58"/>
      <c r="I196" s="58"/>
      <c r="J196" s="58"/>
      <c r="K196" s="58"/>
      <c r="L196" s="58"/>
      <c r="M196" s="58"/>
      <c r="N196" s="58"/>
      <c r="O196" s="58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58"/>
      <c r="C197" s="58"/>
      <c r="D197" s="58"/>
      <c r="E197" s="58"/>
      <c r="F197" s="58"/>
      <c r="G197" s="58"/>
      <c r="H197" s="58"/>
      <c r="I197" s="58"/>
      <c r="J197" s="58"/>
      <c r="K197" s="58"/>
      <c r="L197" s="58"/>
      <c r="M197" s="58"/>
      <c r="N197" s="58"/>
      <c r="O197" s="58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58"/>
      <c r="C198" s="58"/>
      <c r="D198" s="58"/>
      <c r="E198" s="58"/>
      <c r="F198" s="58"/>
      <c r="G198" s="58"/>
      <c r="H198" s="58"/>
      <c r="I198" s="58"/>
      <c r="J198" s="58"/>
      <c r="K198" s="58"/>
      <c r="L198" s="58"/>
      <c r="M198" s="58"/>
      <c r="N198" s="58"/>
      <c r="O198" s="58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58"/>
      <c r="C199" s="58"/>
      <c r="D199" s="58"/>
      <c r="E199" s="58"/>
      <c r="F199" s="58"/>
      <c r="G199" s="58"/>
      <c r="H199" s="58"/>
      <c r="I199" s="58"/>
      <c r="J199" s="58"/>
      <c r="K199" s="58"/>
      <c r="L199" s="58"/>
      <c r="M199" s="58"/>
      <c r="N199" s="58"/>
      <c r="O199" s="58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58"/>
      <c r="C200" s="58"/>
      <c r="D200" s="58"/>
      <c r="E200" s="58"/>
      <c r="F200" s="58"/>
      <c r="G200" s="58"/>
      <c r="H200" s="58"/>
      <c r="I200" s="58"/>
      <c r="J200" s="58"/>
      <c r="K200" s="58"/>
      <c r="L200" s="58"/>
      <c r="M200" s="58"/>
      <c r="N200" s="58"/>
      <c r="O200" s="58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58"/>
      <c r="C201" s="58"/>
      <c r="D201" s="58"/>
      <c r="E201" s="58"/>
      <c r="F201" s="58"/>
      <c r="G201" s="58"/>
      <c r="H201" s="58"/>
      <c r="I201" s="58"/>
      <c r="J201" s="58"/>
      <c r="K201" s="58"/>
      <c r="L201" s="58"/>
      <c r="M201" s="58"/>
      <c r="N201" s="58"/>
      <c r="O201" s="58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58"/>
      <c r="C202" s="58"/>
      <c r="D202" s="58"/>
      <c r="E202" s="58"/>
      <c r="F202" s="58"/>
      <c r="G202" s="58"/>
      <c r="H202" s="58"/>
      <c r="I202" s="58"/>
      <c r="J202" s="58"/>
      <c r="K202" s="58"/>
      <c r="L202" s="58"/>
      <c r="M202" s="58"/>
      <c r="N202" s="58"/>
      <c r="O202" s="58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58"/>
      <c r="C203" s="58"/>
      <c r="D203" s="58"/>
      <c r="E203" s="58"/>
      <c r="F203" s="58"/>
      <c r="G203" s="58"/>
      <c r="H203" s="58"/>
      <c r="I203" s="58"/>
      <c r="J203" s="58"/>
      <c r="K203" s="58"/>
      <c r="L203" s="58"/>
      <c r="M203" s="58"/>
      <c r="N203" s="58"/>
      <c r="O203" s="58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58"/>
      <c r="C204" s="58"/>
      <c r="D204" s="58"/>
      <c r="E204" s="58"/>
      <c r="F204" s="58"/>
      <c r="G204" s="58"/>
      <c r="H204" s="58"/>
      <c r="I204" s="58"/>
      <c r="J204" s="58"/>
      <c r="K204" s="58"/>
      <c r="L204" s="58"/>
      <c r="M204" s="58"/>
      <c r="N204" s="58"/>
      <c r="O204" s="58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58"/>
      <c r="C205" s="58"/>
      <c r="D205" s="58"/>
      <c r="E205" s="58"/>
      <c r="F205" s="58"/>
      <c r="G205" s="58"/>
      <c r="H205" s="58"/>
      <c r="I205" s="58"/>
      <c r="J205" s="58"/>
      <c r="K205" s="58"/>
      <c r="L205" s="58"/>
      <c r="M205" s="58"/>
      <c r="N205" s="58"/>
      <c r="O205" s="58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58"/>
      <c r="C206" s="58"/>
      <c r="D206" s="58"/>
      <c r="E206" s="58"/>
      <c r="F206" s="58"/>
      <c r="G206" s="58"/>
      <c r="H206" s="58"/>
      <c r="I206" s="58"/>
      <c r="J206" s="58"/>
      <c r="K206" s="58"/>
      <c r="L206" s="58"/>
      <c r="M206" s="58"/>
      <c r="N206" s="58"/>
      <c r="O206" s="58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58"/>
      <c r="C207" s="58"/>
      <c r="D207" s="58"/>
      <c r="E207" s="58"/>
      <c r="F207" s="58"/>
      <c r="G207" s="58"/>
      <c r="H207" s="58"/>
      <c r="I207" s="58"/>
      <c r="J207" s="58"/>
      <c r="K207" s="58"/>
      <c r="L207" s="58"/>
      <c r="M207" s="58"/>
      <c r="N207" s="58"/>
      <c r="O207" s="58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58"/>
      <c r="C208" s="58"/>
      <c r="D208" s="58"/>
      <c r="E208" s="58"/>
      <c r="F208" s="58"/>
      <c r="G208" s="58"/>
      <c r="H208" s="58"/>
      <c r="I208" s="58"/>
      <c r="J208" s="58"/>
      <c r="K208" s="58"/>
      <c r="L208" s="58"/>
      <c r="M208" s="58"/>
      <c r="N208" s="58"/>
      <c r="O208" s="58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58"/>
      <c r="C209" s="58"/>
      <c r="D209" s="58"/>
      <c r="E209" s="58"/>
      <c r="F209" s="58"/>
      <c r="G209" s="58"/>
      <c r="H209" s="58"/>
      <c r="I209" s="58"/>
      <c r="J209" s="58"/>
      <c r="K209" s="58"/>
      <c r="L209" s="58"/>
      <c r="M209" s="58"/>
      <c r="N209" s="58"/>
      <c r="O209" s="58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58"/>
      <c r="C210" s="58"/>
      <c r="D210" s="58"/>
      <c r="E210" s="58"/>
      <c r="F210" s="58"/>
      <c r="G210" s="58"/>
      <c r="H210" s="58"/>
      <c r="I210" s="58"/>
      <c r="J210" s="58"/>
      <c r="K210" s="58"/>
      <c r="L210" s="58"/>
      <c r="M210" s="58"/>
      <c r="N210" s="58"/>
      <c r="O210" s="58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58"/>
      <c r="C211" s="58"/>
      <c r="D211" s="58"/>
      <c r="E211" s="58"/>
      <c r="F211" s="58"/>
      <c r="G211" s="58"/>
      <c r="H211" s="58"/>
      <c r="I211" s="58"/>
      <c r="J211" s="58"/>
      <c r="K211" s="58"/>
      <c r="L211" s="58"/>
      <c r="M211" s="58"/>
      <c r="N211" s="58"/>
      <c r="O211" s="58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58"/>
      <c r="C212" s="58"/>
      <c r="D212" s="58"/>
      <c r="E212" s="58"/>
      <c r="F212" s="58"/>
      <c r="G212" s="58"/>
      <c r="H212" s="58"/>
      <c r="I212" s="58"/>
      <c r="J212" s="58"/>
      <c r="K212" s="58"/>
      <c r="L212" s="58"/>
      <c r="M212" s="58"/>
      <c r="N212" s="58"/>
      <c r="O212" s="58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58"/>
      <c r="C213" s="58"/>
      <c r="D213" s="58"/>
      <c r="E213" s="58"/>
      <c r="F213" s="58"/>
      <c r="G213" s="58"/>
      <c r="H213" s="58"/>
      <c r="I213" s="58"/>
      <c r="J213" s="58"/>
      <c r="K213" s="58"/>
      <c r="L213" s="58"/>
      <c r="M213" s="58"/>
      <c r="N213" s="58"/>
      <c r="O213" s="58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58"/>
      <c r="C214" s="58"/>
      <c r="D214" s="58"/>
      <c r="E214" s="58"/>
      <c r="F214" s="58"/>
      <c r="G214" s="58"/>
      <c r="H214" s="58"/>
      <c r="I214" s="58"/>
      <c r="J214" s="58"/>
      <c r="K214" s="58"/>
      <c r="L214" s="58"/>
      <c r="M214" s="58"/>
      <c r="N214" s="58"/>
      <c r="O214" s="58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58"/>
      <c r="C215" s="58"/>
      <c r="D215" s="58"/>
      <c r="E215" s="58"/>
      <c r="F215" s="58"/>
      <c r="G215" s="58"/>
      <c r="H215" s="58"/>
      <c r="I215" s="58"/>
      <c r="J215" s="58"/>
      <c r="K215" s="58"/>
      <c r="L215" s="58"/>
      <c r="M215" s="58"/>
      <c r="N215" s="58"/>
      <c r="O215" s="58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58"/>
      <c r="C216" s="58"/>
      <c r="D216" s="58"/>
      <c r="E216" s="58"/>
      <c r="F216" s="58"/>
      <c r="G216" s="58"/>
      <c r="H216" s="58"/>
      <c r="I216" s="58"/>
      <c r="J216" s="58"/>
      <c r="K216" s="58"/>
      <c r="L216" s="58"/>
      <c r="M216" s="58"/>
      <c r="N216" s="58"/>
      <c r="O216" s="58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58"/>
      <c r="C217" s="58"/>
      <c r="D217" s="58"/>
      <c r="E217" s="58"/>
      <c r="F217" s="58"/>
      <c r="G217" s="58"/>
      <c r="H217" s="58"/>
      <c r="I217" s="58"/>
      <c r="J217" s="58"/>
      <c r="K217" s="58"/>
      <c r="L217" s="58"/>
      <c r="M217" s="58"/>
      <c r="N217" s="58"/>
      <c r="O217" s="58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58"/>
      <c r="C218" s="58"/>
      <c r="D218" s="58"/>
      <c r="E218" s="58"/>
      <c r="F218" s="58"/>
      <c r="G218" s="58"/>
      <c r="H218" s="58"/>
      <c r="I218" s="58"/>
      <c r="J218" s="58"/>
      <c r="K218" s="58"/>
      <c r="L218" s="58"/>
      <c r="M218" s="58"/>
      <c r="N218" s="58"/>
      <c r="O218" s="58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58"/>
      <c r="C219" s="58"/>
      <c r="D219" s="58"/>
      <c r="E219" s="58"/>
      <c r="F219" s="58"/>
      <c r="G219" s="58"/>
      <c r="H219" s="58"/>
      <c r="I219" s="58"/>
      <c r="J219" s="58"/>
      <c r="K219" s="58"/>
      <c r="L219" s="58"/>
      <c r="M219" s="58"/>
      <c r="N219" s="58"/>
      <c r="O219" s="58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58"/>
      <c r="C220" s="58"/>
      <c r="D220" s="58"/>
      <c r="E220" s="58"/>
      <c r="F220" s="58"/>
      <c r="G220" s="58"/>
      <c r="H220" s="58"/>
      <c r="I220" s="58"/>
      <c r="J220" s="58"/>
      <c r="K220" s="58"/>
      <c r="L220" s="58"/>
      <c r="M220" s="58"/>
      <c r="N220" s="58"/>
      <c r="O220" s="58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58"/>
      <c r="C221" s="58"/>
      <c r="D221" s="58"/>
      <c r="E221" s="58"/>
      <c r="F221" s="58"/>
      <c r="G221" s="58"/>
      <c r="H221" s="58"/>
      <c r="I221" s="58"/>
      <c r="J221" s="58"/>
      <c r="K221" s="58"/>
      <c r="L221" s="58"/>
      <c r="M221" s="58"/>
      <c r="N221" s="58"/>
      <c r="O221" s="58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58"/>
      <c r="C222" s="58"/>
      <c r="D222" s="58"/>
      <c r="E222" s="58"/>
      <c r="F222" s="58"/>
      <c r="G222" s="58"/>
      <c r="H222" s="58"/>
      <c r="I222" s="58"/>
      <c r="J222" s="58"/>
      <c r="K222" s="58"/>
      <c r="L222" s="58"/>
      <c r="M222" s="58"/>
      <c r="N222" s="58"/>
      <c r="O222" s="58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58"/>
      <c r="C223" s="58"/>
      <c r="D223" s="58"/>
      <c r="E223" s="58"/>
      <c r="F223" s="58"/>
      <c r="G223" s="58"/>
      <c r="H223" s="58"/>
      <c r="I223" s="58"/>
      <c r="J223" s="58"/>
      <c r="K223" s="58"/>
      <c r="L223" s="58"/>
      <c r="M223" s="58"/>
      <c r="N223" s="58"/>
      <c r="O223" s="58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58"/>
      <c r="C224" s="58"/>
      <c r="D224" s="58"/>
      <c r="E224" s="58"/>
      <c r="F224" s="58"/>
      <c r="G224" s="58"/>
      <c r="H224" s="58"/>
      <c r="I224" s="58"/>
      <c r="J224" s="58"/>
      <c r="K224" s="58"/>
      <c r="L224" s="58"/>
      <c r="M224" s="58"/>
      <c r="N224" s="58"/>
      <c r="O224" s="58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58"/>
      <c r="C225" s="58"/>
      <c r="D225" s="58"/>
      <c r="E225" s="58"/>
      <c r="F225" s="58"/>
      <c r="G225" s="58"/>
      <c r="H225" s="58"/>
      <c r="I225" s="58"/>
      <c r="J225" s="58"/>
      <c r="K225" s="58"/>
      <c r="L225" s="58"/>
      <c r="M225" s="58"/>
      <c r="N225" s="58"/>
      <c r="O225" s="58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58"/>
      <c r="C226" s="58"/>
      <c r="D226" s="58"/>
      <c r="E226" s="58"/>
      <c r="F226" s="58"/>
      <c r="G226" s="58"/>
      <c r="H226" s="58"/>
      <c r="I226" s="58"/>
      <c r="J226" s="58"/>
      <c r="K226" s="58"/>
      <c r="L226" s="58"/>
      <c r="M226" s="58"/>
      <c r="N226" s="58"/>
      <c r="O226" s="58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58"/>
      <c r="C227" s="58"/>
      <c r="D227" s="58"/>
      <c r="E227" s="58"/>
      <c r="F227" s="58"/>
      <c r="G227" s="58"/>
      <c r="H227" s="58"/>
      <c r="I227" s="58"/>
      <c r="J227" s="58"/>
      <c r="K227" s="58"/>
      <c r="L227" s="58"/>
      <c r="M227" s="58"/>
      <c r="N227" s="58"/>
      <c r="O227" s="58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58"/>
      <c r="C228" s="58"/>
      <c r="D228" s="58"/>
      <c r="E228" s="58"/>
      <c r="F228" s="58"/>
      <c r="G228" s="58"/>
      <c r="H228" s="58"/>
      <c r="I228" s="58"/>
      <c r="J228" s="58"/>
      <c r="K228" s="58"/>
      <c r="L228" s="58"/>
      <c r="M228" s="58"/>
      <c r="N228" s="58"/>
      <c r="O228" s="58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58"/>
      <c r="C229" s="58"/>
      <c r="D229" s="58"/>
      <c r="E229" s="58"/>
      <c r="F229" s="58"/>
      <c r="G229" s="58"/>
      <c r="H229" s="58"/>
      <c r="I229" s="58"/>
      <c r="J229" s="58"/>
      <c r="K229" s="58"/>
      <c r="L229" s="58"/>
      <c r="M229" s="58"/>
      <c r="N229" s="58"/>
      <c r="O229" s="58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58"/>
      <c r="C230" s="58"/>
      <c r="D230" s="58"/>
      <c r="E230" s="58"/>
      <c r="F230" s="58"/>
      <c r="G230" s="58"/>
      <c r="H230" s="58"/>
      <c r="I230" s="58"/>
      <c r="J230" s="58"/>
      <c r="K230" s="58"/>
      <c r="L230" s="58"/>
      <c r="M230" s="58"/>
      <c r="N230" s="58"/>
      <c r="O230" s="58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58"/>
      <c r="C231" s="58"/>
      <c r="D231" s="58"/>
      <c r="E231" s="58"/>
      <c r="F231" s="58"/>
      <c r="G231" s="58"/>
      <c r="H231" s="58"/>
      <c r="I231" s="58"/>
      <c r="J231" s="58"/>
      <c r="K231" s="58"/>
      <c r="L231" s="58"/>
      <c r="M231" s="58"/>
      <c r="N231" s="58"/>
      <c r="O231" s="58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58"/>
      <c r="C232" s="58"/>
      <c r="D232" s="58"/>
      <c r="E232" s="58"/>
      <c r="F232" s="58"/>
      <c r="G232" s="58"/>
      <c r="H232" s="58"/>
      <c r="I232" s="58"/>
      <c r="J232" s="58"/>
      <c r="K232" s="58"/>
      <c r="L232" s="58"/>
      <c r="M232" s="58"/>
      <c r="N232" s="58"/>
      <c r="O232" s="58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58"/>
      <c r="C233" s="58"/>
      <c r="D233" s="58"/>
      <c r="E233" s="58"/>
      <c r="F233" s="58"/>
      <c r="G233" s="58"/>
      <c r="H233" s="58"/>
      <c r="I233" s="58"/>
      <c r="J233" s="58"/>
      <c r="K233" s="58"/>
      <c r="L233" s="58"/>
      <c r="M233" s="58"/>
      <c r="N233" s="58"/>
      <c r="O233" s="58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58"/>
      <c r="C234" s="58"/>
      <c r="D234" s="58"/>
      <c r="E234" s="58"/>
      <c r="F234" s="58"/>
      <c r="G234" s="58"/>
      <c r="H234" s="58"/>
      <c r="I234" s="58"/>
      <c r="J234" s="58"/>
      <c r="K234" s="58"/>
      <c r="L234" s="58"/>
      <c r="M234" s="58"/>
      <c r="N234" s="58"/>
      <c r="O234" s="58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58"/>
      <c r="C235" s="58"/>
      <c r="D235" s="58"/>
      <c r="E235" s="58"/>
      <c r="F235" s="58"/>
      <c r="G235" s="58"/>
      <c r="H235" s="58"/>
      <c r="I235" s="58"/>
      <c r="J235" s="58"/>
      <c r="K235" s="58"/>
      <c r="L235" s="58"/>
      <c r="M235" s="58"/>
      <c r="N235" s="58"/>
      <c r="O235" s="58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58"/>
      <c r="C236" s="58"/>
      <c r="D236" s="58"/>
      <c r="E236" s="58"/>
      <c r="F236" s="58"/>
      <c r="G236" s="58"/>
      <c r="H236" s="58"/>
      <c r="I236" s="58"/>
      <c r="J236" s="58"/>
      <c r="K236" s="58"/>
      <c r="L236" s="58"/>
      <c r="M236" s="58"/>
      <c r="N236" s="58"/>
      <c r="O236" s="58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58"/>
      <c r="C237" s="58"/>
      <c r="D237" s="58"/>
      <c r="E237" s="58"/>
      <c r="F237" s="58"/>
      <c r="G237" s="58"/>
      <c r="H237" s="58"/>
      <c r="I237" s="58"/>
      <c r="J237" s="58"/>
      <c r="K237" s="58"/>
      <c r="L237" s="58"/>
      <c r="M237" s="58"/>
      <c r="N237" s="58"/>
      <c r="O237" s="58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58"/>
      <c r="C238" s="58"/>
      <c r="D238" s="58"/>
      <c r="E238" s="58"/>
      <c r="F238" s="58"/>
      <c r="G238" s="58"/>
      <c r="H238" s="58"/>
      <c r="I238" s="58"/>
      <c r="J238" s="58"/>
      <c r="K238" s="58"/>
      <c r="L238" s="58"/>
      <c r="M238" s="58"/>
      <c r="N238" s="58"/>
      <c r="O238" s="58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58"/>
      <c r="C239" s="58"/>
      <c r="D239" s="58"/>
      <c r="E239" s="58"/>
      <c r="F239" s="58"/>
      <c r="G239" s="58"/>
      <c r="H239" s="58"/>
      <c r="I239" s="58"/>
      <c r="J239" s="58"/>
      <c r="K239" s="58"/>
      <c r="L239" s="58"/>
      <c r="M239" s="58"/>
      <c r="N239" s="58"/>
      <c r="O239" s="58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58"/>
      <c r="C240" s="58"/>
      <c r="D240" s="58"/>
      <c r="E240" s="58"/>
      <c r="F240" s="58"/>
      <c r="G240" s="58"/>
      <c r="H240" s="58"/>
      <c r="I240" s="58"/>
      <c r="J240" s="58"/>
      <c r="K240" s="58"/>
      <c r="L240" s="58"/>
      <c r="M240" s="58"/>
      <c r="N240" s="58"/>
      <c r="O240" s="58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58"/>
      <c r="C241" s="58"/>
      <c r="D241" s="58"/>
      <c r="E241" s="58"/>
      <c r="F241" s="58"/>
      <c r="G241" s="58"/>
      <c r="H241" s="58"/>
      <c r="I241" s="58"/>
      <c r="J241" s="58"/>
      <c r="K241" s="58"/>
      <c r="L241" s="58"/>
      <c r="M241" s="58"/>
      <c r="N241" s="58"/>
      <c r="O241" s="58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58"/>
      <c r="C242" s="58"/>
      <c r="D242" s="58"/>
      <c r="E242" s="58"/>
      <c r="F242" s="58"/>
      <c r="G242" s="58"/>
      <c r="H242" s="58"/>
      <c r="I242" s="58"/>
      <c r="J242" s="58"/>
      <c r="K242" s="58"/>
      <c r="L242" s="58"/>
      <c r="M242" s="58"/>
      <c r="N242" s="58"/>
      <c r="O242" s="58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58"/>
      <c r="C243" s="58"/>
      <c r="D243" s="58"/>
      <c r="E243" s="58"/>
      <c r="F243" s="58"/>
      <c r="G243" s="58"/>
      <c r="H243" s="58"/>
      <c r="I243" s="58"/>
      <c r="J243" s="58"/>
      <c r="K243" s="58"/>
      <c r="L243" s="58"/>
      <c r="M243" s="58"/>
      <c r="N243" s="58"/>
      <c r="O243" s="58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58"/>
      <c r="C244" s="58"/>
      <c r="D244" s="58"/>
      <c r="E244" s="58"/>
      <c r="F244" s="58"/>
      <c r="G244" s="58"/>
      <c r="H244" s="58"/>
      <c r="I244" s="58"/>
      <c r="J244" s="58"/>
      <c r="K244" s="58"/>
      <c r="L244" s="58"/>
      <c r="M244" s="58"/>
      <c r="N244" s="58"/>
      <c r="O244" s="58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58"/>
      <c r="C245" s="58"/>
      <c r="D245" s="58"/>
      <c r="E245" s="58"/>
      <c r="F245" s="58"/>
      <c r="G245" s="58"/>
      <c r="H245" s="58"/>
      <c r="I245" s="58"/>
      <c r="J245" s="58"/>
      <c r="K245" s="58"/>
      <c r="L245" s="58"/>
      <c r="M245" s="58"/>
      <c r="N245" s="58"/>
      <c r="O245" s="58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58"/>
      <c r="C246" s="58"/>
      <c r="D246" s="58"/>
      <c r="E246" s="58"/>
      <c r="F246" s="58"/>
      <c r="G246" s="58"/>
      <c r="H246" s="58"/>
      <c r="I246" s="58"/>
      <c r="J246" s="58"/>
      <c r="K246" s="58"/>
      <c r="L246" s="58"/>
      <c r="M246" s="58"/>
      <c r="N246" s="58"/>
      <c r="O246" s="58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58"/>
      <c r="C247" s="58"/>
      <c r="D247" s="58"/>
      <c r="E247" s="58"/>
      <c r="F247" s="58"/>
      <c r="G247" s="58"/>
      <c r="H247" s="58"/>
      <c r="I247" s="58"/>
      <c r="J247" s="58"/>
      <c r="K247" s="58"/>
      <c r="L247" s="58"/>
      <c r="M247" s="58"/>
      <c r="N247" s="58"/>
      <c r="O247" s="58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58"/>
      <c r="C248" s="58"/>
      <c r="D248" s="58"/>
      <c r="E248" s="58"/>
      <c r="F248" s="58"/>
      <c r="G248" s="58"/>
      <c r="H248" s="58"/>
      <c r="I248" s="58"/>
      <c r="J248" s="58"/>
      <c r="K248" s="58"/>
      <c r="L248" s="58"/>
      <c r="M248" s="58"/>
      <c r="N248" s="58"/>
      <c r="O248" s="58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58"/>
      <c r="C249" s="58"/>
      <c r="D249" s="58"/>
      <c r="E249" s="58"/>
      <c r="F249" s="58"/>
      <c r="G249" s="58"/>
      <c r="H249" s="58"/>
      <c r="I249" s="58"/>
      <c r="J249" s="58"/>
      <c r="K249" s="58"/>
      <c r="L249" s="58"/>
      <c r="M249" s="58"/>
      <c r="N249" s="58"/>
      <c r="O249" s="58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58"/>
      <c r="C250" s="58"/>
      <c r="D250" s="58"/>
      <c r="E250" s="58"/>
      <c r="F250" s="58"/>
      <c r="G250" s="58"/>
      <c r="H250" s="58"/>
      <c r="I250" s="58"/>
      <c r="J250" s="58"/>
      <c r="K250" s="58"/>
      <c r="L250" s="58"/>
      <c r="M250" s="58"/>
      <c r="N250" s="58"/>
      <c r="O250" s="58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O50"/>
  <mergeCells count="1">
    <mergeCell ref="A5:B5"/>
  </mergeCells>
  <phoneticPr fontId="68" type="noConversion"/>
  <hyperlinks>
    <hyperlink ref="C5" location="'Content '!A1" display="Back to content"/>
    <hyperlink ref="A10" r:id="rId1"/>
    <hyperlink ref="A11" r:id="rId2"/>
    <hyperlink ref="A12" r:id="rId3"/>
    <hyperlink ref="A13" r:id="rId4"/>
    <hyperlink ref="A14" r:id="rId5"/>
    <hyperlink ref="A15" r:id="rId6"/>
    <hyperlink ref="A16" r:id="rId7"/>
    <hyperlink ref="A17" r:id="rId8"/>
    <hyperlink ref="A18" r:id="rId9"/>
    <hyperlink ref="A19" r:id="rId10"/>
    <hyperlink ref="A20" r:id="rId11"/>
    <hyperlink ref="A21" r:id="rId12"/>
    <hyperlink ref="A22" r:id="rId13"/>
    <hyperlink ref="A23" r:id="rId14"/>
    <hyperlink ref="A24" r:id="rId15"/>
    <hyperlink ref="A25" r:id="rId16"/>
    <hyperlink ref="A26" r:id="rId17"/>
    <hyperlink ref="A27" r:id="rId18"/>
    <hyperlink ref="A28" r:id="rId19"/>
    <hyperlink ref="A29" r:id="rId20"/>
    <hyperlink ref="A30" r:id="rId21"/>
    <hyperlink ref="A31" r:id="rId22"/>
    <hyperlink ref="A32" r:id="rId23"/>
    <hyperlink ref="A33" r:id="rId24"/>
    <hyperlink ref="A34" r:id="rId25"/>
    <hyperlink ref="A35" r:id="rId26"/>
    <hyperlink ref="A36" r:id="rId27"/>
    <hyperlink ref="A37" r:id="rId28"/>
    <hyperlink ref="A38" r:id="rId29"/>
    <hyperlink ref="A39" r:id="rId30"/>
    <hyperlink ref="A42" r:id="rId31"/>
    <hyperlink ref="A44" r:id="rId32"/>
    <hyperlink ref="A47" r:id="rId33"/>
    <hyperlink ref="A48" r:id="rId34"/>
    <hyperlink ref="A49" r:id="rId35"/>
  </hyperlinks>
  <pageMargins left="0.7" right="0.7" top="0.75" bottom="0.75" header="0" footer="0"/>
  <pageSetup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398"/>
  <sheetViews>
    <sheetView workbookViewId="0"/>
  </sheetViews>
  <sheetFormatPr defaultColWidth="14.44140625" defaultRowHeight="15" customHeight="1"/>
  <cols>
    <col min="1" max="2" width="15.5546875" customWidth="1"/>
    <col min="3" max="3" width="14.6640625" customWidth="1"/>
    <col min="4" max="4" width="18" customWidth="1"/>
    <col min="5" max="5" width="10.109375" customWidth="1"/>
    <col min="6" max="6" width="8.5546875" customWidth="1"/>
    <col min="7" max="7" width="11.109375" customWidth="1"/>
    <col min="8" max="9" width="16.44140625" customWidth="1"/>
    <col min="10" max="10" width="17.44140625" customWidth="1"/>
    <col min="11" max="11" width="5.6640625" customWidth="1"/>
    <col min="12" max="12" width="17.44140625" customWidth="1"/>
    <col min="13" max="13" width="5.6640625" customWidth="1"/>
    <col min="14" max="15" width="15.109375" customWidth="1"/>
    <col min="16" max="16" width="14" customWidth="1"/>
    <col min="17" max="17" width="12" customWidth="1"/>
  </cols>
  <sheetData>
    <row r="1" spans="1:17" ht="33" customHeight="1">
      <c r="A1" s="51" t="s">
        <v>108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</row>
    <row r="2" spans="1:17" ht="14.25" customHeight="1">
      <c r="A2" s="48"/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</row>
    <row r="3" spans="1:17" ht="18" customHeight="1">
      <c r="A3" s="70" t="s">
        <v>3841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</row>
    <row r="4" spans="1:17" ht="14.25" customHeight="1">
      <c r="A4" s="48"/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</row>
    <row r="5" spans="1:17" ht="14.25" customHeight="1">
      <c r="A5" s="187">
        <f>'Content '!J1</f>
        <v>45611</v>
      </c>
      <c r="B5" s="176"/>
      <c r="C5" s="52" t="s">
        <v>109</v>
      </c>
      <c r="D5" s="52"/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</row>
    <row r="6" spans="1:17" ht="14.25" customHeight="1">
      <c r="A6" s="48"/>
      <c r="B6" s="48"/>
      <c r="C6" s="48"/>
      <c r="D6" s="48"/>
      <c r="E6" s="48"/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</row>
    <row r="7" spans="1:17" ht="30" customHeight="1">
      <c r="A7" s="55" t="s">
        <v>3842</v>
      </c>
      <c r="B7" s="55" t="s">
        <v>112</v>
      </c>
      <c r="C7" s="55" t="s">
        <v>3843</v>
      </c>
      <c r="D7" s="55" t="s">
        <v>156</v>
      </c>
      <c r="E7" s="56" t="s">
        <v>3844</v>
      </c>
      <c r="F7" s="55" t="s">
        <v>2777</v>
      </c>
      <c r="G7" s="55" t="s">
        <v>3845</v>
      </c>
      <c r="H7" s="55" t="s">
        <v>3846</v>
      </c>
      <c r="I7" s="55" t="s">
        <v>3847</v>
      </c>
      <c r="J7" s="55" t="s">
        <v>3848</v>
      </c>
      <c r="K7" s="55" t="s">
        <v>3849</v>
      </c>
      <c r="L7" s="55" t="s">
        <v>3850</v>
      </c>
      <c r="M7" s="55" t="s">
        <v>3851</v>
      </c>
      <c r="N7" s="55" t="s">
        <v>3852</v>
      </c>
      <c r="O7" s="55" t="s">
        <v>3853</v>
      </c>
      <c r="P7" s="55" t="s">
        <v>3854</v>
      </c>
      <c r="Q7" s="55" t="s">
        <v>3855</v>
      </c>
    </row>
    <row r="8" spans="1:17" ht="14.25" customHeight="1">
      <c r="A8" s="55"/>
      <c r="B8" s="55"/>
      <c r="C8" s="55"/>
      <c r="D8" s="55"/>
      <c r="E8" s="55"/>
      <c r="F8" s="55" t="s">
        <v>2883</v>
      </c>
      <c r="G8" s="55" t="s">
        <v>188</v>
      </c>
      <c r="H8" s="55" t="s">
        <v>126</v>
      </c>
      <c r="I8" s="55" t="s">
        <v>126</v>
      </c>
      <c r="J8" s="55" t="s">
        <v>126</v>
      </c>
      <c r="K8" s="55" t="s">
        <v>3856</v>
      </c>
      <c r="L8" s="55" t="s">
        <v>1473</v>
      </c>
      <c r="M8" s="55" t="s">
        <v>3856</v>
      </c>
      <c r="N8" s="55" t="s">
        <v>1473</v>
      </c>
      <c r="O8" s="55" t="s">
        <v>151</v>
      </c>
      <c r="P8" s="55" t="s">
        <v>126</v>
      </c>
      <c r="Q8" s="55"/>
    </row>
    <row r="9" spans="1:17" ht="14.25" customHeight="1">
      <c r="A9" s="59" t="s">
        <v>3857</v>
      </c>
      <c r="B9" s="75" t="s">
        <v>1775</v>
      </c>
      <c r="C9" s="75" t="s">
        <v>176</v>
      </c>
      <c r="D9" s="75" t="s">
        <v>155</v>
      </c>
      <c r="E9" s="75" t="s">
        <v>155</v>
      </c>
      <c r="F9" s="75">
        <v>1000</v>
      </c>
      <c r="G9" s="75">
        <v>5</v>
      </c>
      <c r="H9" s="75">
        <v>5.6</v>
      </c>
      <c r="I9" s="75">
        <v>5.32</v>
      </c>
      <c r="J9" s="75">
        <v>5.88</v>
      </c>
      <c r="K9" s="75">
        <v>40</v>
      </c>
      <c r="L9" s="75">
        <v>20</v>
      </c>
      <c r="M9" s="75" t="s">
        <v>155</v>
      </c>
      <c r="N9" s="75" t="s">
        <v>155</v>
      </c>
      <c r="O9" s="75">
        <v>20</v>
      </c>
      <c r="P9" s="75">
        <v>2</v>
      </c>
      <c r="Q9" s="75" t="s">
        <v>3858</v>
      </c>
    </row>
    <row r="10" spans="1:17" ht="14.25" customHeight="1">
      <c r="A10" s="59" t="s">
        <v>3859</v>
      </c>
      <c r="B10" s="75" t="s">
        <v>1775</v>
      </c>
      <c r="C10" s="75" t="s">
        <v>176</v>
      </c>
      <c r="D10" s="75" t="s">
        <v>155</v>
      </c>
      <c r="E10" s="75" t="s">
        <v>155</v>
      </c>
      <c r="F10" s="75">
        <v>1000</v>
      </c>
      <c r="G10" s="75">
        <v>5</v>
      </c>
      <c r="H10" s="75">
        <v>6.2</v>
      </c>
      <c r="I10" s="75">
        <v>5.89</v>
      </c>
      <c r="J10" s="75">
        <v>6.51</v>
      </c>
      <c r="K10" s="75">
        <v>30</v>
      </c>
      <c r="L10" s="75">
        <v>10</v>
      </c>
      <c r="M10" s="75" t="s">
        <v>155</v>
      </c>
      <c r="N10" s="75" t="s">
        <v>155</v>
      </c>
      <c r="O10" s="75">
        <v>20</v>
      </c>
      <c r="P10" s="75">
        <v>3</v>
      </c>
      <c r="Q10" s="75" t="s">
        <v>3858</v>
      </c>
    </row>
    <row r="11" spans="1:17" ht="14.25" customHeight="1">
      <c r="A11" s="59" t="s">
        <v>3860</v>
      </c>
      <c r="B11" s="75" t="s">
        <v>1775</v>
      </c>
      <c r="C11" s="75" t="s">
        <v>176</v>
      </c>
      <c r="D11" s="75" t="s">
        <v>155</v>
      </c>
      <c r="E11" s="75" t="s">
        <v>155</v>
      </c>
      <c r="F11" s="75">
        <v>1000</v>
      </c>
      <c r="G11" s="75">
        <v>5</v>
      </c>
      <c r="H11" s="75">
        <v>6.8</v>
      </c>
      <c r="I11" s="75">
        <v>6.46</v>
      </c>
      <c r="J11" s="75">
        <v>7.14</v>
      </c>
      <c r="K11" s="75">
        <v>30</v>
      </c>
      <c r="L11" s="75">
        <v>10</v>
      </c>
      <c r="M11" s="75" t="s">
        <v>155</v>
      </c>
      <c r="N11" s="75" t="s">
        <v>155</v>
      </c>
      <c r="O11" s="75">
        <v>10</v>
      </c>
      <c r="P11" s="75">
        <v>3</v>
      </c>
      <c r="Q11" s="75" t="s">
        <v>3858</v>
      </c>
    </row>
    <row r="12" spans="1:17" ht="14.25" customHeight="1">
      <c r="A12" s="59" t="s">
        <v>3861</v>
      </c>
      <c r="B12" s="75" t="s">
        <v>1775</v>
      </c>
      <c r="C12" s="75" t="s">
        <v>176</v>
      </c>
      <c r="D12" s="75" t="s">
        <v>155</v>
      </c>
      <c r="E12" s="75" t="s">
        <v>155</v>
      </c>
      <c r="F12" s="75">
        <v>1000</v>
      </c>
      <c r="G12" s="75">
        <v>5</v>
      </c>
      <c r="H12" s="75">
        <v>7.5</v>
      </c>
      <c r="I12" s="75">
        <v>7.13</v>
      </c>
      <c r="J12" s="75">
        <v>7.88</v>
      </c>
      <c r="K12" s="75">
        <v>30</v>
      </c>
      <c r="L12" s="75">
        <v>10</v>
      </c>
      <c r="M12" s="75" t="s">
        <v>155</v>
      </c>
      <c r="N12" s="75" t="s">
        <v>155</v>
      </c>
      <c r="O12" s="75">
        <v>10</v>
      </c>
      <c r="P12" s="75">
        <v>3</v>
      </c>
      <c r="Q12" s="75" t="s">
        <v>3858</v>
      </c>
    </row>
    <row r="13" spans="1:17" ht="14.25" customHeight="1">
      <c r="A13" s="59" t="s">
        <v>3862</v>
      </c>
      <c r="B13" s="75" t="s">
        <v>1775</v>
      </c>
      <c r="C13" s="75" t="s">
        <v>176</v>
      </c>
      <c r="D13" s="75" t="s">
        <v>155</v>
      </c>
      <c r="E13" s="75" t="s">
        <v>155</v>
      </c>
      <c r="F13" s="75">
        <v>1000</v>
      </c>
      <c r="G13" s="75">
        <v>5</v>
      </c>
      <c r="H13" s="75">
        <v>8.1999999999999993</v>
      </c>
      <c r="I13" s="75">
        <v>7.79</v>
      </c>
      <c r="J13" s="75">
        <v>8.61</v>
      </c>
      <c r="K13" s="75">
        <v>30</v>
      </c>
      <c r="L13" s="75">
        <v>10</v>
      </c>
      <c r="M13" s="75" t="s">
        <v>155</v>
      </c>
      <c r="N13" s="75" t="s">
        <v>155</v>
      </c>
      <c r="O13" s="75">
        <v>10</v>
      </c>
      <c r="P13" s="75">
        <v>4</v>
      </c>
      <c r="Q13" s="75" t="s">
        <v>3858</v>
      </c>
    </row>
    <row r="14" spans="1:17" ht="14.25" customHeight="1">
      <c r="A14" s="59" t="s">
        <v>3863</v>
      </c>
      <c r="B14" s="75" t="s">
        <v>1775</v>
      </c>
      <c r="C14" s="75" t="s">
        <v>176</v>
      </c>
      <c r="D14" s="75" t="s">
        <v>155</v>
      </c>
      <c r="E14" s="75" t="s">
        <v>155</v>
      </c>
      <c r="F14" s="75">
        <v>1000</v>
      </c>
      <c r="G14" s="75">
        <v>5</v>
      </c>
      <c r="H14" s="75">
        <v>9.1</v>
      </c>
      <c r="I14" s="75">
        <v>8.65</v>
      </c>
      <c r="J14" s="75">
        <v>9.56</v>
      </c>
      <c r="K14" s="75">
        <v>30</v>
      </c>
      <c r="L14" s="75">
        <v>10</v>
      </c>
      <c r="M14" s="75" t="s">
        <v>155</v>
      </c>
      <c r="N14" s="75" t="s">
        <v>155</v>
      </c>
      <c r="O14" s="75">
        <v>10</v>
      </c>
      <c r="P14" s="75">
        <v>5</v>
      </c>
      <c r="Q14" s="75" t="s">
        <v>3858</v>
      </c>
    </row>
    <row r="15" spans="1:17" ht="14.25" customHeight="1">
      <c r="A15" s="59" t="s">
        <v>3864</v>
      </c>
      <c r="B15" s="75" t="s">
        <v>1775</v>
      </c>
      <c r="C15" s="75" t="s">
        <v>176</v>
      </c>
      <c r="D15" s="75" t="s">
        <v>155</v>
      </c>
      <c r="E15" s="75" t="s">
        <v>155</v>
      </c>
      <c r="F15" s="75">
        <v>1000</v>
      </c>
      <c r="G15" s="75">
        <v>5</v>
      </c>
      <c r="H15" s="75">
        <v>10</v>
      </c>
      <c r="I15" s="75">
        <v>9.5</v>
      </c>
      <c r="J15" s="75">
        <v>10.5</v>
      </c>
      <c r="K15" s="75">
        <v>30</v>
      </c>
      <c r="L15" s="75">
        <v>10</v>
      </c>
      <c r="M15" s="75" t="s">
        <v>155</v>
      </c>
      <c r="N15" s="75" t="s">
        <v>155</v>
      </c>
      <c r="O15" s="75">
        <v>10</v>
      </c>
      <c r="P15" s="75">
        <v>7</v>
      </c>
      <c r="Q15" s="75" t="s">
        <v>3858</v>
      </c>
    </row>
    <row r="16" spans="1:17" ht="14.25" customHeight="1">
      <c r="A16" s="59" t="s">
        <v>3865</v>
      </c>
      <c r="B16" s="75" t="s">
        <v>1775</v>
      </c>
      <c r="C16" s="75" t="s">
        <v>176</v>
      </c>
      <c r="D16" s="75" t="s">
        <v>155</v>
      </c>
      <c r="E16" s="75" t="s">
        <v>155</v>
      </c>
      <c r="F16" s="75">
        <v>1000</v>
      </c>
      <c r="G16" s="75">
        <v>5</v>
      </c>
      <c r="H16" s="75">
        <v>11</v>
      </c>
      <c r="I16" s="75">
        <v>10.45</v>
      </c>
      <c r="J16" s="75">
        <v>11.55</v>
      </c>
      <c r="K16" s="75">
        <v>30</v>
      </c>
      <c r="L16" s="75">
        <v>10</v>
      </c>
      <c r="M16" s="75" t="s">
        <v>155</v>
      </c>
      <c r="N16" s="75" t="s">
        <v>155</v>
      </c>
      <c r="O16" s="75">
        <v>10</v>
      </c>
      <c r="P16" s="75">
        <v>7</v>
      </c>
      <c r="Q16" s="75" t="s">
        <v>3858</v>
      </c>
    </row>
    <row r="17" spans="1:17" ht="14.25" customHeight="1">
      <c r="A17" s="59" t="s">
        <v>3866</v>
      </c>
      <c r="B17" s="75" t="s">
        <v>1775</v>
      </c>
      <c r="C17" s="75" t="s">
        <v>176</v>
      </c>
      <c r="D17" s="75" t="s">
        <v>155</v>
      </c>
      <c r="E17" s="75" t="s">
        <v>155</v>
      </c>
      <c r="F17" s="75">
        <v>1000</v>
      </c>
      <c r="G17" s="75">
        <v>5</v>
      </c>
      <c r="H17" s="75">
        <v>12</v>
      </c>
      <c r="I17" s="75">
        <v>11.4</v>
      </c>
      <c r="J17" s="75">
        <v>12.6</v>
      </c>
      <c r="K17" s="75">
        <v>30</v>
      </c>
      <c r="L17" s="75">
        <v>10</v>
      </c>
      <c r="M17" s="75" t="s">
        <v>155</v>
      </c>
      <c r="N17" s="75" t="s">
        <v>155</v>
      </c>
      <c r="O17" s="75">
        <v>10</v>
      </c>
      <c r="P17" s="75">
        <v>8</v>
      </c>
      <c r="Q17" s="75" t="s">
        <v>3858</v>
      </c>
    </row>
    <row r="18" spans="1:17" ht="14.25" customHeight="1">
      <c r="A18" s="59" t="s">
        <v>3867</v>
      </c>
      <c r="B18" s="75" t="s">
        <v>1775</v>
      </c>
      <c r="C18" s="75" t="s">
        <v>176</v>
      </c>
      <c r="D18" s="75" t="s">
        <v>155</v>
      </c>
      <c r="E18" s="75" t="s">
        <v>155</v>
      </c>
      <c r="F18" s="75">
        <v>1000</v>
      </c>
      <c r="G18" s="75">
        <v>5</v>
      </c>
      <c r="H18" s="75">
        <v>13</v>
      </c>
      <c r="I18" s="75">
        <v>12.35</v>
      </c>
      <c r="J18" s="75">
        <v>13.65</v>
      </c>
      <c r="K18" s="75">
        <v>30</v>
      </c>
      <c r="L18" s="75">
        <v>10</v>
      </c>
      <c r="M18" s="75" t="s">
        <v>155</v>
      </c>
      <c r="N18" s="75" t="s">
        <v>155</v>
      </c>
      <c r="O18" s="75">
        <v>10</v>
      </c>
      <c r="P18" s="75">
        <v>9</v>
      </c>
      <c r="Q18" s="75" t="s">
        <v>3858</v>
      </c>
    </row>
    <row r="19" spans="1:17" ht="14.25" customHeight="1">
      <c r="A19" s="59" t="s">
        <v>3868</v>
      </c>
      <c r="B19" s="75" t="s">
        <v>1775</v>
      </c>
      <c r="C19" s="75" t="s">
        <v>176</v>
      </c>
      <c r="D19" s="75" t="s">
        <v>155</v>
      </c>
      <c r="E19" s="75" t="s">
        <v>155</v>
      </c>
      <c r="F19" s="75">
        <v>1000</v>
      </c>
      <c r="G19" s="75">
        <v>5</v>
      </c>
      <c r="H19" s="75">
        <v>14</v>
      </c>
      <c r="I19" s="75">
        <v>13.3</v>
      </c>
      <c r="J19" s="75">
        <v>14.7</v>
      </c>
      <c r="K19" s="75">
        <v>30</v>
      </c>
      <c r="L19" s="75">
        <v>10</v>
      </c>
      <c r="M19" s="75" t="s">
        <v>155</v>
      </c>
      <c r="N19" s="75" t="s">
        <v>155</v>
      </c>
      <c r="O19" s="75">
        <v>10</v>
      </c>
      <c r="P19" s="75">
        <v>10</v>
      </c>
      <c r="Q19" s="75" t="s">
        <v>3858</v>
      </c>
    </row>
    <row r="20" spans="1:17" ht="14.25" customHeight="1">
      <c r="A20" s="59" t="s">
        <v>3869</v>
      </c>
      <c r="B20" s="75" t="s">
        <v>1775</v>
      </c>
      <c r="C20" s="75" t="s">
        <v>176</v>
      </c>
      <c r="D20" s="75" t="s">
        <v>155</v>
      </c>
      <c r="E20" s="75" t="s">
        <v>155</v>
      </c>
      <c r="F20" s="75">
        <v>1000</v>
      </c>
      <c r="G20" s="75">
        <v>5</v>
      </c>
      <c r="H20" s="75">
        <v>15</v>
      </c>
      <c r="I20" s="75">
        <v>14.25</v>
      </c>
      <c r="J20" s="75">
        <v>15.75</v>
      </c>
      <c r="K20" s="75">
        <v>30</v>
      </c>
      <c r="L20" s="75">
        <v>10</v>
      </c>
      <c r="M20" s="75" t="s">
        <v>155</v>
      </c>
      <c r="N20" s="75" t="s">
        <v>155</v>
      </c>
      <c r="O20" s="75">
        <v>10</v>
      </c>
      <c r="P20" s="75">
        <v>10</v>
      </c>
      <c r="Q20" s="75" t="s">
        <v>3858</v>
      </c>
    </row>
    <row r="21" spans="1:17" ht="14.25" customHeight="1">
      <c r="A21" s="59" t="s">
        <v>3870</v>
      </c>
      <c r="B21" s="75" t="s">
        <v>1775</v>
      </c>
      <c r="C21" s="75" t="s">
        <v>176</v>
      </c>
      <c r="D21" s="75" t="s">
        <v>155</v>
      </c>
      <c r="E21" s="75" t="s">
        <v>155</v>
      </c>
      <c r="F21" s="75">
        <v>1000</v>
      </c>
      <c r="G21" s="75">
        <v>5</v>
      </c>
      <c r="H21" s="75">
        <v>16</v>
      </c>
      <c r="I21" s="75">
        <v>15.2</v>
      </c>
      <c r="J21" s="75">
        <v>16.8</v>
      </c>
      <c r="K21" s="75">
        <v>30</v>
      </c>
      <c r="L21" s="75">
        <v>10</v>
      </c>
      <c r="M21" s="75" t="s">
        <v>155</v>
      </c>
      <c r="N21" s="75" t="s">
        <v>155</v>
      </c>
      <c r="O21" s="75">
        <v>10</v>
      </c>
      <c r="P21" s="75">
        <v>11</v>
      </c>
      <c r="Q21" s="75" t="s">
        <v>3858</v>
      </c>
    </row>
    <row r="22" spans="1:17" ht="14.25" customHeight="1">
      <c r="A22" s="59" t="s">
        <v>3871</v>
      </c>
      <c r="B22" s="75" t="s">
        <v>1775</v>
      </c>
      <c r="C22" s="75" t="s">
        <v>176</v>
      </c>
      <c r="D22" s="75" t="s">
        <v>155</v>
      </c>
      <c r="E22" s="75" t="s">
        <v>155</v>
      </c>
      <c r="F22" s="75">
        <v>1000</v>
      </c>
      <c r="G22" s="75">
        <v>5</v>
      </c>
      <c r="H22" s="75">
        <v>17</v>
      </c>
      <c r="I22" s="75">
        <v>16.149999999999999</v>
      </c>
      <c r="J22" s="75">
        <v>17.850000000000001</v>
      </c>
      <c r="K22" s="75">
        <v>30</v>
      </c>
      <c r="L22" s="75">
        <v>10</v>
      </c>
      <c r="M22" s="75" t="s">
        <v>155</v>
      </c>
      <c r="N22" s="75" t="s">
        <v>155</v>
      </c>
      <c r="O22" s="75">
        <v>10</v>
      </c>
      <c r="P22" s="75">
        <v>12</v>
      </c>
      <c r="Q22" s="75" t="s">
        <v>3858</v>
      </c>
    </row>
    <row r="23" spans="1:17" ht="14.25" customHeight="1">
      <c r="A23" s="59" t="s">
        <v>3872</v>
      </c>
      <c r="B23" s="75" t="s">
        <v>1775</v>
      </c>
      <c r="C23" s="75" t="s">
        <v>176</v>
      </c>
      <c r="D23" s="75" t="s">
        <v>155</v>
      </c>
      <c r="E23" s="75" t="s">
        <v>155</v>
      </c>
      <c r="F23" s="75">
        <v>1000</v>
      </c>
      <c r="G23" s="75">
        <v>5</v>
      </c>
      <c r="H23" s="75">
        <v>18</v>
      </c>
      <c r="I23" s="75">
        <v>17.100000000000001</v>
      </c>
      <c r="J23" s="75">
        <v>18.899999999999999</v>
      </c>
      <c r="K23" s="75">
        <v>30</v>
      </c>
      <c r="L23" s="75">
        <v>10</v>
      </c>
      <c r="M23" s="75" t="s">
        <v>155</v>
      </c>
      <c r="N23" s="75" t="s">
        <v>155</v>
      </c>
      <c r="O23" s="75">
        <v>10</v>
      </c>
      <c r="P23" s="75">
        <v>13</v>
      </c>
      <c r="Q23" s="75" t="s">
        <v>3858</v>
      </c>
    </row>
    <row r="24" spans="1:17" ht="14.25" customHeight="1">
      <c r="A24" s="59" t="s">
        <v>3873</v>
      </c>
      <c r="B24" s="75" t="s">
        <v>1775</v>
      </c>
      <c r="C24" s="75" t="s">
        <v>176</v>
      </c>
      <c r="D24" s="75" t="s">
        <v>155</v>
      </c>
      <c r="E24" s="75" t="s">
        <v>155</v>
      </c>
      <c r="F24" s="75">
        <v>1000</v>
      </c>
      <c r="G24" s="75">
        <v>5</v>
      </c>
      <c r="H24" s="75">
        <v>19</v>
      </c>
      <c r="I24" s="75">
        <v>18.05</v>
      </c>
      <c r="J24" s="75">
        <v>19.95</v>
      </c>
      <c r="K24" s="75">
        <v>30</v>
      </c>
      <c r="L24" s="75">
        <v>10</v>
      </c>
      <c r="M24" s="75" t="s">
        <v>155</v>
      </c>
      <c r="N24" s="75" t="s">
        <v>155</v>
      </c>
      <c r="O24" s="75">
        <v>10</v>
      </c>
      <c r="P24" s="75">
        <v>13.3</v>
      </c>
      <c r="Q24" s="75" t="s">
        <v>3858</v>
      </c>
    </row>
    <row r="25" spans="1:17" ht="14.25" customHeight="1">
      <c r="A25" s="59" t="s">
        <v>3874</v>
      </c>
      <c r="B25" s="75" t="s">
        <v>1775</v>
      </c>
      <c r="C25" s="75" t="s">
        <v>176</v>
      </c>
      <c r="D25" s="75" t="s">
        <v>155</v>
      </c>
      <c r="E25" s="75" t="s">
        <v>155</v>
      </c>
      <c r="F25" s="75">
        <v>1000</v>
      </c>
      <c r="G25" s="75">
        <v>5</v>
      </c>
      <c r="H25" s="75">
        <v>20</v>
      </c>
      <c r="I25" s="75">
        <v>19</v>
      </c>
      <c r="J25" s="75">
        <v>21</v>
      </c>
      <c r="K25" s="75">
        <v>30</v>
      </c>
      <c r="L25" s="75">
        <v>10</v>
      </c>
      <c r="M25" s="75" t="s">
        <v>155</v>
      </c>
      <c r="N25" s="75" t="s">
        <v>155</v>
      </c>
      <c r="O25" s="75">
        <v>10</v>
      </c>
      <c r="P25" s="75">
        <v>14</v>
      </c>
      <c r="Q25" s="75" t="s">
        <v>3858</v>
      </c>
    </row>
    <row r="26" spans="1:17" ht="14.25" customHeight="1">
      <c r="A26" s="59" t="s">
        <v>3875</v>
      </c>
      <c r="B26" s="75" t="s">
        <v>1775</v>
      </c>
      <c r="C26" s="75" t="s">
        <v>176</v>
      </c>
      <c r="D26" s="75" t="s">
        <v>155</v>
      </c>
      <c r="E26" s="75" t="s">
        <v>155</v>
      </c>
      <c r="F26" s="75">
        <v>1000</v>
      </c>
      <c r="G26" s="75">
        <v>5</v>
      </c>
      <c r="H26" s="75">
        <v>22</v>
      </c>
      <c r="I26" s="75">
        <v>20.9</v>
      </c>
      <c r="J26" s="75">
        <v>23.1</v>
      </c>
      <c r="K26" s="75">
        <v>30</v>
      </c>
      <c r="L26" s="75">
        <v>10</v>
      </c>
      <c r="M26" s="75" t="s">
        <v>155</v>
      </c>
      <c r="N26" s="75" t="s">
        <v>155</v>
      </c>
      <c r="O26" s="75">
        <v>10</v>
      </c>
      <c r="P26" s="75">
        <v>16</v>
      </c>
      <c r="Q26" s="75" t="s">
        <v>3858</v>
      </c>
    </row>
    <row r="27" spans="1:17" ht="14.25" customHeight="1">
      <c r="A27" s="59" t="s">
        <v>3876</v>
      </c>
      <c r="B27" s="75" t="s">
        <v>1775</v>
      </c>
      <c r="C27" s="75" t="s">
        <v>176</v>
      </c>
      <c r="D27" s="75" t="s">
        <v>155</v>
      </c>
      <c r="E27" s="75" t="s">
        <v>155</v>
      </c>
      <c r="F27" s="75">
        <v>1000</v>
      </c>
      <c r="G27" s="75">
        <v>5</v>
      </c>
      <c r="H27" s="75">
        <v>24</v>
      </c>
      <c r="I27" s="75">
        <v>22.8</v>
      </c>
      <c r="J27" s="75">
        <v>25.2</v>
      </c>
      <c r="K27" s="75">
        <v>30</v>
      </c>
      <c r="L27" s="75">
        <v>10</v>
      </c>
      <c r="M27" s="75" t="s">
        <v>155</v>
      </c>
      <c r="N27" s="75" t="s">
        <v>155</v>
      </c>
      <c r="O27" s="75">
        <v>10</v>
      </c>
      <c r="P27" s="75">
        <v>17</v>
      </c>
      <c r="Q27" s="75" t="s">
        <v>3858</v>
      </c>
    </row>
    <row r="28" spans="1:17" ht="14.25" customHeight="1">
      <c r="A28" s="59" t="s">
        <v>3877</v>
      </c>
      <c r="B28" s="75" t="s">
        <v>1775</v>
      </c>
      <c r="C28" s="75" t="s">
        <v>176</v>
      </c>
      <c r="D28" s="75" t="s">
        <v>155</v>
      </c>
      <c r="E28" s="75" t="s">
        <v>155</v>
      </c>
      <c r="F28" s="75">
        <v>1000</v>
      </c>
      <c r="G28" s="75">
        <v>5</v>
      </c>
      <c r="H28" s="75">
        <v>25</v>
      </c>
      <c r="I28" s="75">
        <v>23.75</v>
      </c>
      <c r="J28" s="75">
        <v>26.25</v>
      </c>
      <c r="K28" s="75">
        <v>30</v>
      </c>
      <c r="L28" s="75">
        <v>10</v>
      </c>
      <c r="M28" s="75" t="s">
        <v>155</v>
      </c>
      <c r="N28" s="75" t="s">
        <v>155</v>
      </c>
      <c r="O28" s="75">
        <v>10</v>
      </c>
      <c r="P28" s="75">
        <v>17.5</v>
      </c>
      <c r="Q28" s="75" t="s">
        <v>3858</v>
      </c>
    </row>
    <row r="29" spans="1:17" ht="14.25" customHeight="1">
      <c r="A29" s="59" t="s">
        <v>3878</v>
      </c>
      <c r="B29" s="75" t="s">
        <v>1775</v>
      </c>
      <c r="C29" s="75" t="s">
        <v>176</v>
      </c>
      <c r="D29" s="75" t="s">
        <v>155</v>
      </c>
      <c r="E29" s="75" t="s">
        <v>155</v>
      </c>
      <c r="F29" s="75">
        <v>1000</v>
      </c>
      <c r="G29" s="75">
        <v>5</v>
      </c>
      <c r="H29" s="75">
        <v>27</v>
      </c>
      <c r="I29" s="75">
        <v>25.65</v>
      </c>
      <c r="J29" s="75">
        <v>28.35</v>
      </c>
      <c r="K29" s="75">
        <v>30</v>
      </c>
      <c r="L29" s="75">
        <v>10</v>
      </c>
      <c r="M29" s="75" t="s">
        <v>155</v>
      </c>
      <c r="N29" s="75" t="s">
        <v>155</v>
      </c>
      <c r="O29" s="75">
        <v>10</v>
      </c>
      <c r="P29" s="75">
        <v>19</v>
      </c>
      <c r="Q29" s="75" t="s">
        <v>3858</v>
      </c>
    </row>
    <row r="30" spans="1:17" ht="14.25" customHeight="1">
      <c r="A30" s="59" t="s">
        <v>3879</v>
      </c>
      <c r="B30" s="75" t="s">
        <v>1775</v>
      </c>
      <c r="C30" s="75" t="s">
        <v>176</v>
      </c>
      <c r="D30" s="75" t="s">
        <v>155</v>
      </c>
      <c r="E30" s="75" t="s">
        <v>155</v>
      </c>
      <c r="F30" s="75">
        <v>1000</v>
      </c>
      <c r="G30" s="75">
        <v>5</v>
      </c>
      <c r="H30" s="75">
        <v>28</v>
      </c>
      <c r="I30" s="75">
        <v>26.6</v>
      </c>
      <c r="J30" s="75">
        <v>29.4</v>
      </c>
      <c r="K30" s="75">
        <v>30</v>
      </c>
      <c r="L30" s="75">
        <v>10</v>
      </c>
      <c r="M30" s="75" t="s">
        <v>155</v>
      </c>
      <c r="N30" s="75" t="s">
        <v>155</v>
      </c>
      <c r="O30" s="75">
        <v>10</v>
      </c>
      <c r="P30" s="75">
        <v>19.600000000000001</v>
      </c>
      <c r="Q30" s="75" t="s">
        <v>3858</v>
      </c>
    </row>
    <row r="31" spans="1:17" ht="14.25" customHeight="1">
      <c r="A31" s="59" t="s">
        <v>3880</v>
      </c>
      <c r="B31" s="75" t="s">
        <v>1775</v>
      </c>
      <c r="C31" s="75" t="s">
        <v>176</v>
      </c>
      <c r="D31" s="75" t="s">
        <v>155</v>
      </c>
      <c r="E31" s="75" t="s">
        <v>155</v>
      </c>
      <c r="F31" s="75">
        <v>1000</v>
      </c>
      <c r="G31" s="75">
        <v>5</v>
      </c>
      <c r="H31" s="75">
        <v>30</v>
      </c>
      <c r="I31" s="75">
        <v>28.5</v>
      </c>
      <c r="J31" s="75">
        <v>31.5</v>
      </c>
      <c r="K31" s="75">
        <v>30</v>
      </c>
      <c r="L31" s="75">
        <v>10</v>
      </c>
      <c r="M31" s="75" t="s">
        <v>155</v>
      </c>
      <c r="N31" s="75" t="s">
        <v>155</v>
      </c>
      <c r="O31" s="75">
        <v>10</v>
      </c>
      <c r="P31" s="75">
        <v>21</v>
      </c>
      <c r="Q31" s="75" t="s">
        <v>3858</v>
      </c>
    </row>
    <row r="32" spans="1:17" ht="14.25" customHeight="1">
      <c r="A32" s="59" t="s">
        <v>3881</v>
      </c>
      <c r="B32" s="75" t="s">
        <v>1775</v>
      </c>
      <c r="C32" s="75" t="s">
        <v>176</v>
      </c>
      <c r="D32" s="75" t="s">
        <v>155</v>
      </c>
      <c r="E32" s="75" t="s">
        <v>155</v>
      </c>
      <c r="F32" s="75">
        <v>1000</v>
      </c>
      <c r="G32" s="75">
        <v>5</v>
      </c>
      <c r="H32" s="75">
        <v>33</v>
      </c>
      <c r="I32" s="75">
        <v>31.35</v>
      </c>
      <c r="J32" s="75">
        <v>34.65</v>
      </c>
      <c r="K32" s="75">
        <v>30</v>
      </c>
      <c r="L32" s="75">
        <v>10</v>
      </c>
      <c r="M32" s="75" t="s">
        <v>155</v>
      </c>
      <c r="N32" s="75" t="s">
        <v>155</v>
      </c>
      <c r="O32" s="75">
        <v>10</v>
      </c>
      <c r="P32" s="75">
        <v>26.4</v>
      </c>
      <c r="Q32" s="75" t="s">
        <v>3858</v>
      </c>
    </row>
    <row r="33" spans="1:17" ht="14.25" customHeight="1">
      <c r="A33" s="59" t="s">
        <v>3882</v>
      </c>
      <c r="B33" s="75" t="s">
        <v>1775</v>
      </c>
      <c r="C33" s="75" t="s">
        <v>176</v>
      </c>
      <c r="D33" s="75" t="s">
        <v>155</v>
      </c>
      <c r="E33" s="75" t="s">
        <v>155</v>
      </c>
      <c r="F33" s="75">
        <v>1000</v>
      </c>
      <c r="G33" s="75">
        <v>5</v>
      </c>
      <c r="H33" s="75">
        <v>36</v>
      </c>
      <c r="I33" s="75">
        <v>34.200000000000003</v>
      </c>
      <c r="J33" s="75">
        <v>37.799999999999997</v>
      </c>
      <c r="K33" s="75">
        <v>30</v>
      </c>
      <c r="L33" s="75">
        <v>5</v>
      </c>
      <c r="M33" s="75" t="s">
        <v>155</v>
      </c>
      <c r="N33" s="75" t="s">
        <v>155</v>
      </c>
      <c r="O33" s="75">
        <v>10</v>
      </c>
      <c r="P33" s="75">
        <v>28.8</v>
      </c>
      <c r="Q33" s="75" t="s">
        <v>3858</v>
      </c>
    </row>
    <row r="34" spans="1:17" ht="14.25" customHeight="1">
      <c r="A34" s="59" t="s">
        <v>3883</v>
      </c>
      <c r="B34" s="75" t="s">
        <v>1775</v>
      </c>
      <c r="C34" s="75" t="s">
        <v>176</v>
      </c>
      <c r="D34" s="75" t="s">
        <v>155</v>
      </c>
      <c r="E34" s="75" t="s">
        <v>155</v>
      </c>
      <c r="F34" s="75">
        <v>1000</v>
      </c>
      <c r="G34" s="75">
        <v>5</v>
      </c>
      <c r="H34" s="75">
        <v>39</v>
      </c>
      <c r="I34" s="75">
        <v>37.049999999999997</v>
      </c>
      <c r="J34" s="75">
        <v>40.950000000000003</v>
      </c>
      <c r="K34" s="75">
        <v>65</v>
      </c>
      <c r="L34" s="75">
        <v>5</v>
      </c>
      <c r="M34" s="75" t="s">
        <v>155</v>
      </c>
      <c r="N34" s="75" t="s">
        <v>155</v>
      </c>
      <c r="O34" s="75">
        <v>10</v>
      </c>
      <c r="P34" s="75">
        <v>31.8</v>
      </c>
      <c r="Q34" s="75" t="s">
        <v>3858</v>
      </c>
    </row>
    <row r="35" spans="1:17" ht="14.25" customHeight="1">
      <c r="A35" s="59" t="s">
        <v>3884</v>
      </c>
      <c r="B35" s="75" t="s">
        <v>1775</v>
      </c>
      <c r="C35" s="75" t="s">
        <v>176</v>
      </c>
      <c r="D35" s="75" t="s">
        <v>155</v>
      </c>
      <c r="E35" s="75" t="s">
        <v>155</v>
      </c>
      <c r="F35" s="75">
        <v>1000</v>
      </c>
      <c r="G35" s="75">
        <v>5</v>
      </c>
      <c r="H35" s="75">
        <v>43</v>
      </c>
      <c r="I35" s="75">
        <v>40.85</v>
      </c>
      <c r="J35" s="75">
        <v>45.15</v>
      </c>
      <c r="K35" s="75">
        <v>65</v>
      </c>
      <c r="L35" s="75">
        <v>5</v>
      </c>
      <c r="M35" s="75" t="s">
        <v>155</v>
      </c>
      <c r="N35" s="75" t="s">
        <v>155</v>
      </c>
      <c r="O35" s="75">
        <v>10</v>
      </c>
      <c r="P35" s="75">
        <v>35.799999999999997</v>
      </c>
      <c r="Q35" s="75" t="s">
        <v>3858</v>
      </c>
    </row>
    <row r="36" spans="1:17" ht="15.75" customHeight="1">
      <c r="A36" s="59" t="s">
        <v>3885</v>
      </c>
      <c r="B36" s="75" t="s">
        <v>1478</v>
      </c>
      <c r="C36" s="75" t="s">
        <v>176</v>
      </c>
      <c r="D36" s="75" t="s">
        <v>155</v>
      </c>
      <c r="E36" s="75" t="s">
        <v>155</v>
      </c>
      <c r="F36" s="75">
        <v>250</v>
      </c>
      <c r="G36" s="75">
        <v>5</v>
      </c>
      <c r="H36" s="75">
        <v>3.9</v>
      </c>
      <c r="I36" s="75">
        <v>3.7049999999999996</v>
      </c>
      <c r="J36" s="75">
        <v>4.0949999999999998</v>
      </c>
      <c r="K36" s="75">
        <v>90</v>
      </c>
      <c r="L36" s="75">
        <v>5</v>
      </c>
      <c r="M36" s="75">
        <v>500</v>
      </c>
      <c r="N36" s="75">
        <v>1</v>
      </c>
      <c r="O36" s="75">
        <v>3</v>
      </c>
      <c r="P36" s="75">
        <v>1</v>
      </c>
      <c r="Q36" s="75" t="s">
        <v>3858</v>
      </c>
    </row>
    <row r="37" spans="1:17" ht="15.75" customHeight="1">
      <c r="A37" s="59" t="s">
        <v>3886</v>
      </c>
      <c r="B37" s="75" t="s">
        <v>1478</v>
      </c>
      <c r="C37" s="75" t="s">
        <v>176</v>
      </c>
      <c r="D37" s="75" t="s">
        <v>155</v>
      </c>
      <c r="E37" s="75" t="s">
        <v>155</v>
      </c>
      <c r="F37" s="75">
        <v>250</v>
      </c>
      <c r="G37" s="75">
        <v>5</v>
      </c>
      <c r="H37" s="75">
        <v>4.3</v>
      </c>
      <c r="I37" s="75">
        <v>4.085</v>
      </c>
      <c r="J37" s="75">
        <v>4.5149999999999997</v>
      </c>
      <c r="K37" s="75">
        <v>90</v>
      </c>
      <c r="L37" s="75">
        <v>5</v>
      </c>
      <c r="M37" s="75">
        <v>600</v>
      </c>
      <c r="N37" s="75">
        <v>1</v>
      </c>
      <c r="O37" s="75">
        <v>3</v>
      </c>
      <c r="P37" s="75">
        <v>1</v>
      </c>
      <c r="Q37" s="75" t="s">
        <v>3858</v>
      </c>
    </row>
    <row r="38" spans="1:17" ht="15.75" customHeight="1">
      <c r="A38" s="59" t="s">
        <v>3887</v>
      </c>
      <c r="B38" s="75" t="s">
        <v>1478</v>
      </c>
      <c r="C38" s="75" t="s">
        <v>176</v>
      </c>
      <c r="D38" s="75" t="s">
        <v>155</v>
      </c>
      <c r="E38" s="75" t="s">
        <v>155</v>
      </c>
      <c r="F38" s="75">
        <v>250</v>
      </c>
      <c r="G38" s="75">
        <v>5</v>
      </c>
      <c r="H38" s="75">
        <v>4.7</v>
      </c>
      <c r="I38" s="75">
        <v>4.4649999999999999</v>
      </c>
      <c r="J38" s="75">
        <v>4.9350000000000005</v>
      </c>
      <c r="K38" s="75">
        <v>80</v>
      </c>
      <c r="L38" s="75">
        <v>5</v>
      </c>
      <c r="M38" s="75">
        <v>500</v>
      </c>
      <c r="N38" s="75">
        <v>1</v>
      </c>
      <c r="O38" s="75">
        <v>3</v>
      </c>
      <c r="P38" s="75">
        <v>2</v>
      </c>
      <c r="Q38" s="75" t="s">
        <v>3858</v>
      </c>
    </row>
    <row r="39" spans="1:17" ht="15.75" customHeight="1">
      <c r="A39" s="59" t="s">
        <v>3888</v>
      </c>
      <c r="B39" s="75" t="s">
        <v>1478</v>
      </c>
      <c r="C39" s="75" t="s">
        <v>176</v>
      </c>
      <c r="D39" s="75" t="s">
        <v>155</v>
      </c>
      <c r="E39" s="75" t="s">
        <v>155</v>
      </c>
      <c r="F39" s="75">
        <v>250</v>
      </c>
      <c r="G39" s="75">
        <v>5</v>
      </c>
      <c r="H39" s="75">
        <v>5.0999999999999996</v>
      </c>
      <c r="I39" s="75">
        <v>4.8449999999999998</v>
      </c>
      <c r="J39" s="75">
        <v>5.3549999999999995</v>
      </c>
      <c r="K39" s="75">
        <v>60</v>
      </c>
      <c r="L39" s="75">
        <v>5</v>
      </c>
      <c r="M39" s="75">
        <v>480</v>
      </c>
      <c r="N39" s="75">
        <v>1</v>
      </c>
      <c r="O39" s="75">
        <v>2</v>
      </c>
      <c r="P39" s="75">
        <v>2</v>
      </c>
      <c r="Q39" s="75" t="s">
        <v>3858</v>
      </c>
    </row>
    <row r="40" spans="1:17" ht="15.75" customHeight="1">
      <c r="A40" s="59" t="s">
        <v>3889</v>
      </c>
      <c r="B40" s="75" t="s">
        <v>1478</v>
      </c>
      <c r="C40" s="75" t="s">
        <v>176</v>
      </c>
      <c r="D40" s="75" t="s">
        <v>155</v>
      </c>
      <c r="E40" s="75" t="s">
        <v>155</v>
      </c>
      <c r="F40" s="75">
        <v>250</v>
      </c>
      <c r="G40" s="75">
        <v>5</v>
      </c>
      <c r="H40" s="75">
        <v>5.6</v>
      </c>
      <c r="I40" s="75">
        <v>5.3199999999999994</v>
      </c>
      <c r="J40" s="75">
        <v>5.88</v>
      </c>
      <c r="K40" s="75">
        <v>40</v>
      </c>
      <c r="L40" s="75">
        <v>5</v>
      </c>
      <c r="M40" s="75">
        <v>400</v>
      </c>
      <c r="N40" s="75">
        <v>1</v>
      </c>
      <c r="O40" s="75">
        <v>1</v>
      </c>
      <c r="P40" s="75">
        <v>2</v>
      </c>
      <c r="Q40" s="75" t="s">
        <v>3858</v>
      </c>
    </row>
    <row r="41" spans="1:17" ht="15.75" customHeight="1">
      <c r="A41" s="59" t="s">
        <v>3890</v>
      </c>
      <c r="B41" s="75" t="s">
        <v>1478</v>
      </c>
      <c r="C41" s="75" t="s">
        <v>176</v>
      </c>
      <c r="D41" s="75" t="s">
        <v>155</v>
      </c>
      <c r="E41" s="75" t="s">
        <v>155</v>
      </c>
      <c r="F41" s="75">
        <v>250</v>
      </c>
      <c r="G41" s="75">
        <v>5</v>
      </c>
      <c r="H41" s="75">
        <v>6.2</v>
      </c>
      <c r="I41" s="75">
        <v>5.89</v>
      </c>
      <c r="J41" s="75">
        <v>6.5100000000000007</v>
      </c>
      <c r="K41" s="75">
        <v>10</v>
      </c>
      <c r="L41" s="75">
        <v>5</v>
      </c>
      <c r="M41" s="75">
        <v>150</v>
      </c>
      <c r="N41" s="75">
        <v>1</v>
      </c>
      <c r="O41" s="75">
        <v>3</v>
      </c>
      <c r="P41" s="75">
        <v>4</v>
      </c>
      <c r="Q41" s="75" t="s">
        <v>3858</v>
      </c>
    </row>
    <row r="42" spans="1:17" ht="15.75" customHeight="1">
      <c r="A42" s="59" t="s">
        <v>3891</v>
      </c>
      <c r="B42" s="75" t="s">
        <v>1478</v>
      </c>
      <c r="C42" s="75" t="s">
        <v>176</v>
      </c>
      <c r="D42" s="75" t="s">
        <v>155</v>
      </c>
      <c r="E42" s="75" t="s">
        <v>155</v>
      </c>
      <c r="F42" s="75">
        <v>250</v>
      </c>
      <c r="G42" s="75">
        <v>5</v>
      </c>
      <c r="H42" s="75">
        <v>6.8</v>
      </c>
      <c r="I42" s="75">
        <v>6.46</v>
      </c>
      <c r="J42" s="75">
        <v>7.14</v>
      </c>
      <c r="K42" s="75">
        <v>15</v>
      </c>
      <c r="L42" s="75">
        <v>5</v>
      </c>
      <c r="M42" s="75">
        <v>80</v>
      </c>
      <c r="N42" s="75">
        <v>1</v>
      </c>
      <c r="O42" s="75">
        <v>2</v>
      </c>
      <c r="P42" s="75">
        <v>4</v>
      </c>
      <c r="Q42" s="75" t="s">
        <v>3858</v>
      </c>
    </row>
    <row r="43" spans="1:17" ht="15.75" customHeight="1">
      <c r="A43" s="59" t="s">
        <v>3892</v>
      </c>
      <c r="B43" s="75" t="s">
        <v>1478</v>
      </c>
      <c r="C43" s="75" t="s">
        <v>176</v>
      </c>
      <c r="D43" s="75" t="s">
        <v>155</v>
      </c>
      <c r="E43" s="75" t="s">
        <v>155</v>
      </c>
      <c r="F43" s="75">
        <v>250</v>
      </c>
      <c r="G43" s="75">
        <v>5</v>
      </c>
      <c r="H43" s="75">
        <v>7.5</v>
      </c>
      <c r="I43" s="75">
        <v>7.125</v>
      </c>
      <c r="J43" s="75">
        <v>7.875</v>
      </c>
      <c r="K43" s="75">
        <v>15</v>
      </c>
      <c r="L43" s="75">
        <v>5</v>
      </c>
      <c r="M43" s="75">
        <v>80</v>
      </c>
      <c r="N43" s="75">
        <v>1</v>
      </c>
      <c r="O43" s="75">
        <v>1</v>
      </c>
      <c r="P43" s="75">
        <v>5</v>
      </c>
      <c r="Q43" s="75" t="s">
        <v>3858</v>
      </c>
    </row>
    <row r="44" spans="1:17" ht="15.75" customHeight="1">
      <c r="A44" s="59" t="s">
        <v>3893</v>
      </c>
      <c r="B44" s="75" t="s">
        <v>1478</v>
      </c>
      <c r="C44" s="75" t="s">
        <v>176</v>
      </c>
      <c r="D44" s="75" t="s">
        <v>155</v>
      </c>
      <c r="E44" s="75" t="s">
        <v>155</v>
      </c>
      <c r="F44" s="75">
        <v>250</v>
      </c>
      <c r="G44" s="75">
        <v>5</v>
      </c>
      <c r="H44" s="75">
        <v>8.1999999999999993</v>
      </c>
      <c r="I44" s="75">
        <v>7.7899999999999991</v>
      </c>
      <c r="J44" s="75">
        <v>8.61</v>
      </c>
      <c r="K44" s="75">
        <v>15</v>
      </c>
      <c r="L44" s="75">
        <v>5</v>
      </c>
      <c r="M44" s="75">
        <v>80</v>
      </c>
      <c r="N44" s="75">
        <v>1</v>
      </c>
      <c r="O44" s="75">
        <v>0.7</v>
      </c>
      <c r="P44" s="75">
        <v>5</v>
      </c>
      <c r="Q44" s="75" t="s">
        <v>3858</v>
      </c>
    </row>
    <row r="45" spans="1:17" ht="15.75" customHeight="1">
      <c r="A45" s="59" t="s">
        <v>3894</v>
      </c>
      <c r="B45" s="75" t="s">
        <v>1478</v>
      </c>
      <c r="C45" s="75" t="s">
        <v>176</v>
      </c>
      <c r="D45" s="75" t="s">
        <v>155</v>
      </c>
      <c r="E45" s="75" t="s">
        <v>155</v>
      </c>
      <c r="F45" s="75">
        <v>250</v>
      </c>
      <c r="G45" s="75">
        <v>5</v>
      </c>
      <c r="H45" s="75">
        <v>9.1</v>
      </c>
      <c r="I45" s="75">
        <v>8.6449999999999996</v>
      </c>
      <c r="J45" s="75">
        <v>9.5549999999999997</v>
      </c>
      <c r="K45" s="75">
        <v>15</v>
      </c>
      <c r="L45" s="75">
        <v>5</v>
      </c>
      <c r="M45" s="75">
        <v>100</v>
      </c>
      <c r="N45" s="75">
        <v>1</v>
      </c>
      <c r="O45" s="75">
        <v>0.5</v>
      </c>
      <c r="P45" s="75">
        <v>6</v>
      </c>
      <c r="Q45" s="75" t="s">
        <v>3858</v>
      </c>
    </row>
    <row r="46" spans="1:17" ht="15.75" customHeight="1">
      <c r="A46" s="59" t="s">
        <v>3895</v>
      </c>
      <c r="B46" s="75" t="s">
        <v>1478</v>
      </c>
      <c r="C46" s="75" t="s">
        <v>176</v>
      </c>
      <c r="D46" s="75" t="s">
        <v>155</v>
      </c>
      <c r="E46" s="75" t="s">
        <v>155</v>
      </c>
      <c r="F46" s="75">
        <v>250</v>
      </c>
      <c r="G46" s="75">
        <v>5</v>
      </c>
      <c r="H46" s="75">
        <v>10</v>
      </c>
      <c r="I46" s="75">
        <v>9.5</v>
      </c>
      <c r="J46" s="75">
        <v>10.5</v>
      </c>
      <c r="K46" s="75">
        <v>20</v>
      </c>
      <c r="L46" s="75">
        <v>5</v>
      </c>
      <c r="M46" s="75">
        <v>150</v>
      </c>
      <c r="N46" s="75">
        <v>1</v>
      </c>
      <c r="O46" s="75">
        <v>0.2</v>
      </c>
      <c r="P46" s="75">
        <v>7</v>
      </c>
      <c r="Q46" s="75" t="s">
        <v>3858</v>
      </c>
    </row>
    <row r="47" spans="1:17" ht="15.75" customHeight="1">
      <c r="A47" s="59" t="s">
        <v>3896</v>
      </c>
      <c r="B47" s="75" t="s">
        <v>1478</v>
      </c>
      <c r="C47" s="75" t="s">
        <v>176</v>
      </c>
      <c r="D47" s="75" t="s">
        <v>155</v>
      </c>
      <c r="E47" s="75" t="s">
        <v>155</v>
      </c>
      <c r="F47" s="75">
        <v>250</v>
      </c>
      <c r="G47" s="75">
        <v>5</v>
      </c>
      <c r="H47" s="75">
        <v>11</v>
      </c>
      <c r="I47" s="75">
        <v>10.45</v>
      </c>
      <c r="J47" s="75">
        <v>11.55</v>
      </c>
      <c r="K47" s="75">
        <v>20</v>
      </c>
      <c r="L47" s="75">
        <v>5</v>
      </c>
      <c r="M47" s="75">
        <v>150</v>
      </c>
      <c r="N47" s="75">
        <v>1</v>
      </c>
      <c r="O47" s="75">
        <v>0.1</v>
      </c>
      <c r="P47" s="75">
        <v>8</v>
      </c>
      <c r="Q47" s="75" t="s">
        <v>3858</v>
      </c>
    </row>
    <row r="48" spans="1:17" ht="15.75" customHeight="1">
      <c r="A48" s="59" t="s">
        <v>3897</v>
      </c>
      <c r="B48" s="75" t="s">
        <v>1478</v>
      </c>
      <c r="C48" s="75" t="s">
        <v>176</v>
      </c>
      <c r="D48" s="75" t="s">
        <v>155</v>
      </c>
      <c r="E48" s="75" t="s">
        <v>155</v>
      </c>
      <c r="F48" s="75">
        <v>250</v>
      </c>
      <c r="G48" s="75">
        <v>5</v>
      </c>
      <c r="H48" s="75">
        <v>12</v>
      </c>
      <c r="I48" s="75">
        <v>11.399999999999999</v>
      </c>
      <c r="J48" s="75">
        <v>12.600000000000001</v>
      </c>
      <c r="K48" s="75">
        <v>25</v>
      </c>
      <c r="L48" s="75">
        <v>5</v>
      </c>
      <c r="M48" s="75">
        <v>150</v>
      </c>
      <c r="N48" s="75">
        <v>1</v>
      </c>
      <c r="O48" s="75">
        <v>0.1</v>
      </c>
      <c r="P48" s="75">
        <v>8</v>
      </c>
      <c r="Q48" s="75" t="s">
        <v>3858</v>
      </c>
    </row>
    <row r="49" spans="1:17" ht="15.75" customHeight="1">
      <c r="A49" s="59" t="s">
        <v>3898</v>
      </c>
      <c r="B49" s="75" t="s">
        <v>1478</v>
      </c>
      <c r="C49" s="75" t="s">
        <v>176</v>
      </c>
      <c r="D49" s="75" t="s">
        <v>155</v>
      </c>
      <c r="E49" s="75" t="s">
        <v>155</v>
      </c>
      <c r="F49" s="75">
        <v>250</v>
      </c>
      <c r="G49" s="75">
        <v>5</v>
      </c>
      <c r="H49" s="75">
        <v>13</v>
      </c>
      <c r="I49" s="75">
        <v>12.35</v>
      </c>
      <c r="J49" s="75">
        <v>13.65</v>
      </c>
      <c r="K49" s="75">
        <v>30</v>
      </c>
      <c r="L49" s="75">
        <v>5</v>
      </c>
      <c r="M49" s="75">
        <v>170</v>
      </c>
      <c r="N49" s="75">
        <v>1</v>
      </c>
      <c r="O49" s="75">
        <v>0.1</v>
      </c>
      <c r="P49" s="75">
        <v>8</v>
      </c>
      <c r="Q49" s="75" t="s">
        <v>3858</v>
      </c>
    </row>
    <row r="50" spans="1:17" ht="15.75" customHeight="1">
      <c r="A50" s="59" t="s">
        <v>3899</v>
      </c>
      <c r="B50" s="75" t="s">
        <v>1478</v>
      </c>
      <c r="C50" s="75" t="s">
        <v>176</v>
      </c>
      <c r="D50" s="75" t="s">
        <v>155</v>
      </c>
      <c r="E50" s="75" t="s">
        <v>155</v>
      </c>
      <c r="F50" s="75">
        <v>250</v>
      </c>
      <c r="G50" s="75">
        <v>5</v>
      </c>
      <c r="H50" s="75">
        <v>15</v>
      </c>
      <c r="I50" s="75">
        <v>14.25</v>
      </c>
      <c r="J50" s="75">
        <v>15.75</v>
      </c>
      <c r="K50" s="75">
        <v>30</v>
      </c>
      <c r="L50" s="75">
        <v>5</v>
      </c>
      <c r="M50" s="75">
        <v>200</v>
      </c>
      <c r="N50" s="75">
        <v>1</v>
      </c>
      <c r="O50" s="75">
        <v>0.05</v>
      </c>
      <c r="P50" s="75">
        <v>10.5</v>
      </c>
      <c r="Q50" s="75" t="s">
        <v>3858</v>
      </c>
    </row>
    <row r="51" spans="1:17" ht="15.75" customHeight="1">
      <c r="A51" s="59" t="s">
        <v>3900</v>
      </c>
      <c r="B51" s="75" t="s">
        <v>1478</v>
      </c>
      <c r="C51" s="75" t="s">
        <v>176</v>
      </c>
      <c r="D51" s="75" t="s">
        <v>155</v>
      </c>
      <c r="E51" s="75" t="s">
        <v>155</v>
      </c>
      <c r="F51" s="75">
        <v>250</v>
      </c>
      <c r="G51" s="75">
        <v>5</v>
      </c>
      <c r="H51" s="75">
        <v>16</v>
      </c>
      <c r="I51" s="75">
        <v>15.2</v>
      </c>
      <c r="J51" s="75">
        <v>16.8</v>
      </c>
      <c r="K51" s="75">
        <v>40</v>
      </c>
      <c r="L51" s="75">
        <v>5</v>
      </c>
      <c r="M51" s="75">
        <v>200</v>
      </c>
      <c r="N51" s="75">
        <v>1</v>
      </c>
      <c r="O51" s="75">
        <v>0.05</v>
      </c>
      <c r="P51" s="75">
        <v>11.2</v>
      </c>
      <c r="Q51" s="75" t="s">
        <v>3858</v>
      </c>
    </row>
    <row r="52" spans="1:17" ht="15.75" customHeight="1">
      <c r="A52" s="59" t="s">
        <v>3901</v>
      </c>
      <c r="B52" s="75" t="s">
        <v>1478</v>
      </c>
      <c r="C52" s="75" t="s">
        <v>176</v>
      </c>
      <c r="D52" s="75" t="s">
        <v>155</v>
      </c>
      <c r="E52" s="75" t="s">
        <v>155</v>
      </c>
      <c r="F52" s="75">
        <v>250</v>
      </c>
      <c r="G52" s="75">
        <v>5</v>
      </c>
      <c r="H52" s="75">
        <v>18</v>
      </c>
      <c r="I52" s="75">
        <v>17.099999999999998</v>
      </c>
      <c r="J52" s="75">
        <v>18.900000000000002</v>
      </c>
      <c r="K52" s="75">
        <v>45</v>
      </c>
      <c r="L52" s="75">
        <v>5</v>
      </c>
      <c r="M52" s="75">
        <v>225</v>
      </c>
      <c r="N52" s="75">
        <v>1</v>
      </c>
      <c r="O52" s="75">
        <v>0.05</v>
      </c>
      <c r="P52" s="75">
        <v>12.6</v>
      </c>
      <c r="Q52" s="75" t="s">
        <v>3858</v>
      </c>
    </row>
    <row r="53" spans="1:17" ht="15.75" customHeight="1">
      <c r="A53" s="59" t="s">
        <v>3902</v>
      </c>
      <c r="B53" s="75" t="s">
        <v>1478</v>
      </c>
      <c r="C53" s="75" t="s">
        <v>176</v>
      </c>
      <c r="D53" s="75" t="s">
        <v>155</v>
      </c>
      <c r="E53" s="75" t="s">
        <v>155</v>
      </c>
      <c r="F53" s="75">
        <v>250</v>
      </c>
      <c r="G53" s="75">
        <v>5</v>
      </c>
      <c r="H53" s="75">
        <v>20</v>
      </c>
      <c r="I53" s="75">
        <v>19</v>
      </c>
      <c r="J53" s="75">
        <v>21</v>
      </c>
      <c r="K53" s="75">
        <v>55</v>
      </c>
      <c r="L53" s="75">
        <v>5</v>
      </c>
      <c r="M53" s="75">
        <v>225</v>
      </c>
      <c r="N53" s="75">
        <v>1</v>
      </c>
      <c r="O53" s="75">
        <v>0.05</v>
      </c>
      <c r="P53" s="75">
        <v>14</v>
      </c>
      <c r="Q53" s="75" t="s">
        <v>3858</v>
      </c>
    </row>
    <row r="54" spans="1:17" ht="15.75" customHeight="1">
      <c r="A54" s="59" t="s">
        <v>3903</v>
      </c>
      <c r="B54" s="75" t="s">
        <v>1478</v>
      </c>
      <c r="C54" s="75" t="s">
        <v>176</v>
      </c>
      <c r="D54" s="75" t="s">
        <v>155</v>
      </c>
      <c r="E54" s="75" t="s">
        <v>155</v>
      </c>
      <c r="F54" s="75">
        <v>250</v>
      </c>
      <c r="G54" s="75">
        <v>5</v>
      </c>
      <c r="H54" s="75">
        <v>22</v>
      </c>
      <c r="I54" s="75">
        <v>20.9</v>
      </c>
      <c r="J54" s="75">
        <v>23.1</v>
      </c>
      <c r="K54" s="75">
        <v>55</v>
      </c>
      <c r="L54" s="75">
        <v>5</v>
      </c>
      <c r="M54" s="75">
        <v>250</v>
      </c>
      <c r="N54" s="75">
        <v>1</v>
      </c>
      <c r="O54" s="75">
        <v>0.05</v>
      </c>
      <c r="P54" s="75">
        <v>15.4</v>
      </c>
      <c r="Q54" s="75" t="s">
        <v>3858</v>
      </c>
    </row>
    <row r="55" spans="1:17" ht="15.75" customHeight="1">
      <c r="A55" s="59" t="s">
        <v>3904</v>
      </c>
      <c r="B55" s="75" t="s">
        <v>1478</v>
      </c>
      <c r="C55" s="75" t="s">
        <v>176</v>
      </c>
      <c r="D55" s="75" t="s">
        <v>155</v>
      </c>
      <c r="E55" s="75" t="s">
        <v>155</v>
      </c>
      <c r="F55" s="75">
        <v>250</v>
      </c>
      <c r="G55" s="75">
        <v>5</v>
      </c>
      <c r="H55" s="75">
        <v>24</v>
      </c>
      <c r="I55" s="75">
        <v>22.799999999999997</v>
      </c>
      <c r="J55" s="75">
        <v>25.200000000000003</v>
      </c>
      <c r="K55" s="75">
        <v>70</v>
      </c>
      <c r="L55" s="75">
        <v>5</v>
      </c>
      <c r="M55" s="75">
        <v>250</v>
      </c>
      <c r="N55" s="75">
        <v>1</v>
      </c>
      <c r="O55" s="75">
        <v>0.05</v>
      </c>
      <c r="P55" s="75">
        <v>16.8</v>
      </c>
      <c r="Q55" s="75" t="s">
        <v>3858</v>
      </c>
    </row>
    <row r="56" spans="1:17" ht="15.75" customHeight="1">
      <c r="A56" s="59" t="s">
        <v>3905</v>
      </c>
      <c r="B56" s="75" t="s">
        <v>1478</v>
      </c>
      <c r="C56" s="75" t="s">
        <v>176</v>
      </c>
      <c r="D56" s="75" t="s">
        <v>155</v>
      </c>
      <c r="E56" s="75" t="s">
        <v>155</v>
      </c>
      <c r="F56" s="75">
        <v>250</v>
      </c>
      <c r="G56" s="75">
        <v>5</v>
      </c>
      <c r="H56" s="75">
        <v>27</v>
      </c>
      <c r="I56" s="75">
        <v>25.65</v>
      </c>
      <c r="J56" s="75">
        <v>28.35</v>
      </c>
      <c r="K56" s="75">
        <v>80</v>
      </c>
      <c r="L56" s="75">
        <v>2</v>
      </c>
      <c r="M56" s="75">
        <v>300</v>
      </c>
      <c r="N56" s="75">
        <v>0.5</v>
      </c>
      <c r="O56" s="75">
        <v>0.05</v>
      </c>
      <c r="P56" s="75">
        <v>18.899999999999999</v>
      </c>
      <c r="Q56" s="75" t="s">
        <v>3858</v>
      </c>
    </row>
    <row r="57" spans="1:17" ht="15.75" customHeight="1">
      <c r="A57" s="59" t="s">
        <v>3906</v>
      </c>
      <c r="B57" s="75" t="s">
        <v>1478</v>
      </c>
      <c r="C57" s="75" t="s">
        <v>176</v>
      </c>
      <c r="D57" s="75" t="s">
        <v>155</v>
      </c>
      <c r="E57" s="75" t="s">
        <v>155</v>
      </c>
      <c r="F57" s="75">
        <v>250</v>
      </c>
      <c r="G57" s="75">
        <v>5</v>
      </c>
      <c r="H57" s="75">
        <v>30</v>
      </c>
      <c r="I57" s="75">
        <v>28.5</v>
      </c>
      <c r="J57" s="75">
        <v>31.5</v>
      </c>
      <c r="K57" s="75">
        <v>80</v>
      </c>
      <c r="L57" s="75">
        <v>2</v>
      </c>
      <c r="M57" s="75">
        <v>300</v>
      </c>
      <c r="N57" s="75">
        <v>0.5</v>
      </c>
      <c r="O57" s="75">
        <v>0.05</v>
      </c>
      <c r="P57" s="75">
        <v>21</v>
      </c>
      <c r="Q57" s="75" t="s">
        <v>3858</v>
      </c>
    </row>
    <row r="58" spans="1:17" ht="15.75" customHeight="1">
      <c r="A58" s="59" t="s">
        <v>3907</v>
      </c>
      <c r="B58" s="75" t="s">
        <v>1478</v>
      </c>
      <c r="C58" s="75" t="s">
        <v>176</v>
      </c>
      <c r="D58" s="75" t="s">
        <v>155</v>
      </c>
      <c r="E58" s="75" t="s">
        <v>155</v>
      </c>
      <c r="F58" s="75">
        <v>250</v>
      </c>
      <c r="G58" s="75">
        <v>5</v>
      </c>
      <c r="H58" s="75">
        <v>33</v>
      </c>
      <c r="I58" s="75">
        <v>31.349999999999998</v>
      </c>
      <c r="J58" s="75">
        <v>34.65</v>
      </c>
      <c r="K58" s="75">
        <v>80</v>
      </c>
      <c r="L58" s="75">
        <v>2</v>
      </c>
      <c r="M58" s="75">
        <v>325</v>
      </c>
      <c r="N58" s="75">
        <v>0.5</v>
      </c>
      <c r="O58" s="75">
        <v>0.05</v>
      </c>
      <c r="P58" s="75">
        <v>23.1</v>
      </c>
      <c r="Q58" s="75" t="s">
        <v>3858</v>
      </c>
    </row>
    <row r="59" spans="1:17" ht="15.75" customHeight="1">
      <c r="A59" s="59" t="s">
        <v>3908</v>
      </c>
      <c r="B59" s="75" t="s">
        <v>1478</v>
      </c>
      <c r="C59" s="75" t="s">
        <v>176</v>
      </c>
      <c r="D59" s="75" t="s">
        <v>155</v>
      </c>
      <c r="E59" s="75" t="s">
        <v>155</v>
      </c>
      <c r="F59" s="75">
        <v>250</v>
      </c>
      <c r="G59" s="75">
        <v>5</v>
      </c>
      <c r="H59" s="75">
        <v>36</v>
      </c>
      <c r="I59" s="75">
        <v>34.199999999999996</v>
      </c>
      <c r="J59" s="75">
        <v>37.800000000000004</v>
      </c>
      <c r="K59" s="75">
        <v>90</v>
      </c>
      <c r="L59" s="75">
        <v>2</v>
      </c>
      <c r="M59" s="75">
        <v>350</v>
      </c>
      <c r="N59" s="75">
        <v>0.5</v>
      </c>
      <c r="O59" s="75">
        <v>0.05</v>
      </c>
      <c r="P59" s="75">
        <v>25.2</v>
      </c>
      <c r="Q59" s="75" t="s">
        <v>3858</v>
      </c>
    </row>
    <row r="60" spans="1:17" ht="15.75" customHeight="1">
      <c r="A60" s="59" t="s">
        <v>3909</v>
      </c>
      <c r="B60" s="75" t="s">
        <v>1478</v>
      </c>
      <c r="C60" s="75" t="s">
        <v>176</v>
      </c>
      <c r="D60" s="75" t="s">
        <v>155</v>
      </c>
      <c r="E60" s="75" t="s">
        <v>155</v>
      </c>
      <c r="F60" s="75">
        <v>250</v>
      </c>
      <c r="G60" s="75">
        <v>5</v>
      </c>
      <c r="H60" s="75">
        <v>39</v>
      </c>
      <c r="I60" s="75">
        <v>37.049999999999997</v>
      </c>
      <c r="J60" s="75">
        <v>40.950000000000003</v>
      </c>
      <c r="K60" s="75">
        <v>90</v>
      </c>
      <c r="L60" s="75">
        <v>2</v>
      </c>
      <c r="M60" s="75">
        <v>350</v>
      </c>
      <c r="N60" s="75">
        <v>0.5</v>
      </c>
      <c r="O60" s="75">
        <v>0.05</v>
      </c>
      <c r="P60" s="75">
        <v>27.3</v>
      </c>
      <c r="Q60" s="75" t="s">
        <v>3858</v>
      </c>
    </row>
    <row r="61" spans="1:17" ht="15.75" customHeight="1">
      <c r="A61" s="59" t="s">
        <v>3910</v>
      </c>
      <c r="B61" s="75" t="s">
        <v>1478</v>
      </c>
      <c r="C61" s="75" t="s">
        <v>176</v>
      </c>
      <c r="D61" s="75" t="s">
        <v>155</v>
      </c>
      <c r="E61" s="75" t="s">
        <v>155</v>
      </c>
      <c r="F61" s="75">
        <v>250</v>
      </c>
      <c r="G61" s="75">
        <v>5</v>
      </c>
      <c r="H61" s="75">
        <v>43</v>
      </c>
      <c r="I61" s="75">
        <v>40.85</v>
      </c>
      <c r="J61" s="75">
        <v>45.15</v>
      </c>
      <c r="K61" s="75">
        <v>100</v>
      </c>
      <c r="L61" s="75">
        <v>2</v>
      </c>
      <c r="M61" s="75">
        <v>375</v>
      </c>
      <c r="N61" s="75">
        <v>0.5</v>
      </c>
      <c r="O61" s="75">
        <v>0.05</v>
      </c>
      <c r="P61" s="75">
        <v>30.1</v>
      </c>
      <c r="Q61" s="75" t="s">
        <v>3858</v>
      </c>
    </row>
    <row r="62" spans="1:17" ht="15.75" customHeight="1">
      <c r="A62" s="59" t="s">
        <v>3911</v>
      </c>
      <c r="B62" s="75" t="s">
        <v>1478</v>
      </c>
      <c r="C62" s="75" t="s">
        <v>176</v>
      </c>
      <c r="D62" s="75" t="s">
        <v>155</v>
      </c>
      <c r="E62" s="75" t="s">
        <v>155</v>
      </c>
      <c r="F62" s="75">
        <v>250</v>
      </c>
      <c r="G62" s="75">
        <v>5</v>
      </c>
      <c r="H62" s="75">
        <v>47</v>
      </c>
      <c r="I62" s="75">
        <v>44.65</v>
      </c>
      <c r="J62" s="75">
        <v>49.35</v>
      </c>
      <c r="K62" s="75">
        <v>170</v>
      </c>
      <c r="L62" s="75">
        <v>2</v>
      </c>
      <c r="M62" s="75">
        <v>375</v>
      </c>
      <c r="N62" s="75">
        <v>0.5</v>
      </c>
      <c r="O62" s="75">
        <v>0.05</v>
      </c>
      <c r="P62" s="75">
        <v>32.9</v>
      </c>
      <c r="Q62" s="75" t="s">
        <v>3858</v>
      </c>
    </row>
    <row r="63" spans="1:17" ht="15.75" customHeight="1">
      <c r="A63" s="59" t="s">
        <v>3912</v>
      </c>
      <c r="B63" s="75" t="s">
        <v>154</v>
      </c>
      <c r="C63" s="75" t="s">
        <v>4</v>
      </c>
      <c r="D63" s="75" t="s">
        <v>3913</v>
      </c>
      <c r="E63" s="75" t="s">
        <v>155</v>
      </c>
      <c r="F63" s="75">
        <v>830</v>
      </c>
      <c r="G63" s="75">
        <v>5</v>
      </c>
      <c r="H63" s="75">
        <v>2.4</v>
      </c>
      <c r="I63" s="75">
        <v>2.2799999999999998</v>
      </c>
      <c r="J63" s="75">
        <v>2.52</v>
      </c>
      <c r="K63" s="75">
        <v>100</v>
      </c>
      <c r="L63" s="75">
        <v>5</v>
      </c>
      <c r="M63" s="75">
        <v>600</v>
      </c>
      <c r="N63" s="75">
        <v>1</v>
      </c>
      <c r="O63" s="75">
        <v>50</v>
      </c>
      <c r="P63" s="75">
        <v>1</v>
      </c>
      <c r="Q63" s="75" t="s">
        <v>3858</v>
      </c>
    </row>
    <row r="64" spans="1:17" ht="15.75" customHeight="1">
      <c r="A64" s="59" t="s">
        <v>3914</v>
      </c>
      <c r="B64" s="75" t="s">
        <v>154</v>
      </c>
      <c r="C64" s="75" t="s">
        <v>4</v>
      </c>
      <c r="D64" s="75" t="s">
        <v>3915</v>
      </c>
      <c r="E64" s="75" t="s">
        <v>155</v>
      </c>
      <c r="F64" s="75">
        <v>830</v>
      </c>
      <c r="G64" s="75">
        <v>5</v>
      </c>
      <c r="H64" s="75">
        <v>2.7</v>
      </c>
      <c r="I64" s="75">
        <v>2.57</v>
      </c>
      <c r="J64" s="75">
        <v>2.84</v>
      </c>
      <c r="K64" s="75">
        <v>100</v>
      </c>
      <c r="L64" s="75">
        <v>5</v>
      </c>
      <c r="M64" s="75">
        <v>600</v>
      </c>
      <c r="N64" s="75">
        <v>1</v>
      </c>
      <c r="O64" s="75">
        <v>20</v>
      </c>
      <c r="P64" s="75">
        <v>1</v>
      </c>
      <c r="Q64" s="75" t="s">
        <v>3858</v>
      </c>
    </row>
    <row r="65" spans="1:17" ht="15.75" customHeight="1">
      <c r="A65" s="59" t="s">
        <v>3916</v>
      </c>
      <c r="B65" s="75" t="s">
        <v>154</v>
      </c>
      <c r="C65" s="75" t="s">
        <v>4</v>
      </c>
      <c r="D65" s="75" t="s">
        <v>3917</v>
      </c>
      <c r="E65" s="75" t="s">
        <v>155</v>
      </c>
      <c r="F65" s="75">
        <v>830</v>
      </c>
      <c r="G65" s="75">
        <v>5</v>
      </c>
      <c r="H65" s="75">
        <v>3</v>
      </c>
      <c r="I65" s="75">
        <v>2.85</v>
      </c>
      <c r="J65" s="75">
        <v>3.15</v>
      </c>
      <c r="K65" s="75">
        <v>95</v>
      </c>
      <c r="L65" s="75">
        <v>5</v>
      </c>
      <c r="M65" s="75">
        <v>600</v>
      </c>
      <c r="N65" s="75">
        <v>1</v>
      </c>
      <c r="O65" s="75">
        <v>10</v>
      </c>
      <c r="P65" s="75">
        <v>1</v>
      </c>
      <c r="Q65" s="75" t="s">
        <v>3858</v>
      </c>
    </row>
    <row r="66" spans="1:17" ht="15.75" customHeight="1">
      <c r="A66" s="59" t="s">
        <v>3918</v>
      </c>
      <c r="B66" s="75" t="s">
        <v>154</v>
      </c>
      <c r="C66" s="75" t="s">
        <v>4</v>
      </c>
      <c r="D66" s="75" t="s">
        <v>3919</v>
      </c>
      <c r="E66" s="75" t="s">
        <v>155</v>
      </c>
      <c r="F66" s="75">
        <v>830</v>
      </c>
      <c r="G66" s="75">
        <v>5</v>
      </c>
      <c r="H66" s="75">
        <v>3.3</v>
      </c>
      <c r="I66" s="75">
        <v>3.14</v>
      </c>
      <c r="J66" s="75">
        <v>3.47</v>
      </c>
      <c r="K66" s="75">
        <v>95</v>
      </c>
      <c r="L66" s="75">
        <v>5</v>
      </c>
      <c r="M66" s="75">
        <v>600</v>
      </c>
      <c r="N66" s="75">
        <v>1</v>
      </c>
      <c r="O66" s="75">
        <v>5</v>
      </c>
      <c r="P66" s="75">
        <v>1</v>
      </c>
      <c r="Q66" s="75" t="s">
        <v>3858</v>
      </c>
    </row>
    <row r="67" spans="1:17" ht="15.75" customHeight="1">
      <c r="A67" s="59" t="s">
        <v>3920</v>
      </c>
      <c r="B67" s="75" t="s">
        <v>154</v>
      </c>
      <c r="C67" s="75" t="s">
        <v>4</v>
      </c>
      <c r="D67" s="75" t="s">
        <v>3921</v>
      </c>
      <c r="E67" s="75" t="s">
        <v>155</v>
      </c>
      <c r="F67" s="75">
        <v>830</v>
      </c>
      <c r="G67" s="75">
        <v>5</v>
      </c>
      <c r="H67" s="75">
        <v>3.6</v>
      </c>
      <c r="I67" s="75">
        <v>3.42</v>
      </c>
      <c r="J67" s="75">
        <v>3.78</v>
      </c>
      <c r="K67" s="75">
        <v>90</v>
      </c>
      <c r="L67" s="75">
        <v>5</v>
      </c>
      <c r="M67" s="75">
        <v>600</v>
      </c>
      <c r="N67" s="75">
        <v>1</v>
      </c>
      <c r="O67" s="75">
        <v>5</v>
      </c>
      <c r="P67" s="75">
        <v>1</v>
      </c>
      <c r="Q67" s="75" t="s">
        <v>3858</v>
      </c>
    </row>
    <row r="68" spans="1:17" ht="15.75" customHeight="1">
      <c r="A68" s="59" t="s">
        <v>3922</v>
      </c>
      <c r="B68" s="75" t="s">
        <v>154</v>
      </c>
      <c r="C68" s="75" t="s">
        <v>4</v>
      </c>
      <c r="D68" s="75" t="s">
        <v>3923</v>
      </c>
      <c r="E68" s="75" t="s">
        <v>155</v>
      </c>
      <c r="F68" s="75">
        <v>830</v>
      </c>
      <c r="G68" s="75">
        <v>5</v>
      </c>
      <c r="H68" s="75">
        <v>3.9</v>
      </c>
      <c r="I68" s="75">
        <v>3.71</v>
      </c>
      <c r="J68" s="75">
        <v>4.0999999999999996</v>
      </c>
      <c r="K68" s="75">
        <v>90</v>
      </c>
      <c r="L68" s="75">
        <v>5</v>
      </c>
      <c r="M68" s="75">
        <v>600</v>
      </c>
      <c r="N68" s="75">
        <v>1</v>
      </c>
      <c r="O68" s="75">
        <v>3</v>
      </c>
      <c r="P68" s="75">
        <v>1</v>
      </c>
      <c r="Q68" s="75" t="s">
        <v>3858</v>
      </c>
    </row>
    <row r="69" spans="1:17" ht="15.75" customHeight="1">
      <c r="A69" s="59" t="s">
        <v>3924</v>
      </c>
      <c r="B69" s="75" t="s">
        <v>154</v>
      </c>
      <c r="C69" s="75" t="s">
        <v>4</v>
      </c>
      <c r="D69" s="75" t="s">
        <v>3925</v>
      </c>
      <c r="E69" s="75" t="s">
        <v>155</v>
      </c>
      <c r="F69" s="75">
        <v>830</v>
      </c>
      <c r="G69" s="75">
        <v>5</v>
      </c>
      <c r="H69" s="75">
        <v>4.3</v>
      </c>
      <c r="I69" s="75">
        <v>4.09</v>
      </c>
      <c r="J69" s="75">
        <v>4.5199999999999996</v>
      </c>
      <c r="K69" s="75">
        <v>88</v>
      </c>
      <c r="L69" s="75">
        <v>5</v>
      </c>
      <c r="M69" s="75">
        <v>600</v>
      </c>
      <c r="N69" s="75">
        <v>1</v>
      </c>
      <c r="O69" s="75">
        <v>3</v>
      </c>
      <c r="P69" s="75">
        <v>1</v>
      </c>
      <c r="Q69" s="75" t="s">
        <v>3858</v>
      </c>
    </row>
    <row r="70" spans="1:17" ht="15.75" customHeight="1">
      <c r="A70" s="59" t="s">
        <v>3926</v>
      </c>
      <c r="B70" s="75" t="s">
        <v>154</v>
      </c>
      <c r="C70" s="75" t="s">
        <v>4</v>
      </c>
      <c r="D70" s="75" t="s">
        <v>3927</v>
      </c>
      <c r="E70" s="75" t="s">
        <v>155</v>
      </c>
      <c r="F70" s="75">
        <v>830</v>
      </c>
      <c r="G70" s="75">
        <v>5</v>
      </c>
      <c r="H70" s="75">
        <v>4.7</v>
      </c>
      <c r="I70" s="75">
        <v>4.47</v>
      </c>
      <c r="J70" s="75">
        <v>4.9400000000000004</v>
      </c>
      <c r="K70" s="75">
        <v>70</v>
      </c>
      <c r="L70" s="75">
        <v>5</v>
      </c>
      <c r="M70" s="75">
        <v>500</v>
      </c>
      <c r="N70" s="75">
        <v>1</v>
      </c>
      <c r="O70" s="75">
        <v>3</v>
      </c>
      <c r="P70" s="75">
        <v>2</v>
      </c>
      <c r="Q70" s="75" t="s">
        <v>3858</v>
      </c>
    </row>
    <row r="71" spans="1:17" ht="15.75" customHeight="1">
      <c r="A71" s="59" t="s">
        <v>3928</v>
      </c>
      <c r="B71" s="75" t="s">
        <v>154</v>
      </c>
      <c r="C71" s="75" t="s">
        <v>4</v>
      </c>
      <c r="D71" s="75" t="s">
        <v>3929</v>
      </c>
      <c r="E71" s="75" t="s">
        <v>155</v>
      </c>
      <c r="F71" s="75">
        <v>830</v>
      </c>
      <c r="G71" s="75">
        <v>5</v>
      </c>
      <c r="H71" s="75">
        <v>5.0999999999999996</v>
      </c>
      <c r="I71" s="75">
        <v>4.8499999999999996</v>
      </c>
      <c r="J71" s="75">
        <v>5.36</v>
      </c>
      <c r="K71" s="75">
        <v>50</v>
      </c>
      <c r="L71" s="75">
        <v>5</v>
      </c>
      <c r="M71" s="75">
        <v>480</v>
      </c>
      <c r="N71" s="75">
        <v>1</v>
      </c>
      <c r="O71" s="75">
        <v>2</v>
      </c>
      <c r="P71" s="75">
        <v>2</v>
      </c>
      <c r="Q71" s="75" t="s">
        <v>3858</v>
      </c>
    </row>
    <row r="72" spans="1:17" ht="15.75" customHeight="1">
      <c r="A72" s="59" t="s">
        <v>3930</v>
      </c>
      <c r="B72" s="75" t="s">
        <v>154</v>
      </c>
      <c r="C72" s="75" t="s">
        <v>4</v>
      </c>
      <c r="D72" s="75" t="s">
        <v>3931</v>
      </c>
      <c r="E72" s="75" t="s">
        <v>155</v>
      </c>
      <c r="F72" s="75">
        <v>830</v>
      </c>
      <c r="G72" s="75">
        <v>5</v>
      </c>
      <c r="H72" s="75">
        <v>5.6</v>
      </c>
      <c r="I72" s="75">
        <v>5.32</v>
      </c>
      <c r="J72" s="75">
        <v>5.88</v>
      </c>
      <c r="K72" s="75">
        <v>25</v>
      </c>
      <c r="L72" s="75">
        <v>5</v>
      </c>
      <c r="M72" s="75">
        <v>400</v>
      </c>
      <c r="N72" s="75">
        <v>1</v>
      </c>
      <c r="O72" s="75">
        <v>1</v>
      </c>
      <c r="P72" s="75">
        <v>2</v>
      </c>
      <c r="Q72" s="75" t="s">
        <v>3858</v>
      </c>
    </row>
    <row r="73" spans="1:17" ht="15.75" customHeight="1">
      <c r="A73" s="59" t="s">
        <v>3932</v>
      </c>
      <c r="B73" s="75" t="s">
        <v>154</v>
      </c>
      <c r="C73" s="75" t="s">
        <v>4</v>
      </c>
      <c r="D73" s="75" t="s">
        <v>3933</v>
      </c>
      <c r="E73" s="75" t="s">
        <v>155</v>
      </c>
      <c r="F73" s="75">
        <v>830</v>
      </c>
      <c r="G73" s="75">
        <v>5</v>
      </c>
      <c r="H73" s="75">
        <v>6.2</v>
      </c>
      <c r="I73" s="75">
        <v>5.89</v>
      </c>
      <c r="J73" s="75">
        <v>6.51</v>
      </c>
      <c r="K73" s="75">
        <v>10</v>
      </c>
      <c r="L73" s="75">
        <v>5</v>
      </c>
      <c r="M73" s="75">
        <v>150</v>
      </c>
      <c r="N73" s="75">
        <v>1</v>
      </c>
      <c r="O73" s="75">
        <v>3</v>
      </c>
      <c r="P73" s="75">
        <v>4</v>
      </c>
      <c r="Q73" s="75" t="s">
        <v>3858</v>
      </c>
    </row>
    <row r="74" spans="1:17" ht="15.75" customHeight="1">
      <c r="A74" s="59" t="s">
        <v>3934</v>
      </c>
      <c r="B74" s="75" t="s">
        <v>154</v>
      </c>
      <c r="C74" s="75" t="s">
        <v>4</v>
      </c>
      <c r="D74" s="75" t="s">
        <v>3935</v>
      </c>
      <c r="E74" s="75" t="s">
        <v>155</v>
      </c>
      <c r="F74" s="75">
        <v>830</v>
      </c>
      <c r="G74" s="75">
        <v>5</v>
      </c>
      <c r="H74" s="75">
        <v>6.8</v>
      </c>
      <c r="I74" s="75">
        <v>6.46</v>
      </c>
      <c r="J74" s="75">
        <v>7.14</v>
      </c>
      <c r="K74" s="75">
        <v>8</v>
      </c>
      <c r="L74" s="75">
        <v>5</v>
      </c>
      <c r="M74" s="75">
        <v>80</v>
      </c>
      <c r="N74" s="75">
        <v>1</v>
      </c>
      <c r="O74" s="75">
        <v>2</v>
      </c>
      <c r="P74" s="75">
        <v>4</v>
      </c>
      <c r="Q74" s="75" t="s">
        <v>3858</v>
      </c>
    </row>
    <row r="75" spans="1:17" ht="15.75" customHeight="1">
      <c r="A75" s="59" t="s">
        <v>3936</v>
      </c>
      <c r="B75" s="75" t="s">
        <v>154</v>
      </c>
      <c r="C75" s="75" t="s">
        <v>4</v>
      </c>
      <c r="D75" s="75" t="s">
        <v>3937</v>
      </c>
      <c r="E75" s="75" t="s">
        <v>155</v>
      </c>
      <c r="F75" s="75">
        <v>830</v>
      </c>
      <c r="G75" s="75">
        <v>5</v>
      </c>
      <c r="H75" s="75">
        <v>7.5</v>
      </c>
      <c r="I75" s="75">
        <v>7.13</v>
      </c>
      <c r="J75" s="75">
        <v>7.88</v>
      </c>
      <c r="K75" s="75">
        <v>7</v>
      </c>
      <c r="L75" s="75">
        <v>5</v>
      </c>
      <c r="M75" s="75">
        <v>80</v>
      </c>
      <c r="N75" s="75">
        <v>1</v>
      </c>
      <c r="O75" s="75">
        <v>0.1</v>
      </c>
      <c r="P75" s="75">
        <v>5</v>
      </c>
      <c r="Q75" s="75" t="s">
        <v>3858</v>
      </c>
    </row>
    <row r="76" spans="1:17" ht="15.75" customHeight="1">
      <c r="A76" s="59" t="s">
        <v>3938</v>
      </c>
      <c r="B76" s="75" t="s">
        <v>154</v>
      </c>
      <c r="C76" s="75" t="s">
        <v>4</v>
      </c>
      <c r="D76" s="75" t="s">
        <v>3939</v>
      </c>
      <c r="E76" s="75" t="s">
        <v>155</v>
      </c>
      <c r="F76" s="75">
        <v>830</v>
      </c>
      <c r="G76" s="75">
        <v>5</v>
      </c>
      <c r="H76" s="75">
        <v>8.1999999999999993</v>
      </c>
      <c r="I76" s="75">
        <v>7.79</v>
      </c>
      <c r="J76" s="75">
        <v>8.61</v>
      </c>
      <c r="K76" s="75">
        <v>7</v>
      </c>
      <c r="L76" s="75">
        <v>5</v>
      </c>
      <c r="M76" s="75">
        <v>80</v>
      </c>
      <c r="N76" s="75">
        <v>1</v>
      </c>
      <c r="O76" s="75">
        <v>0.1</v>
      </c>
      <c r="P76" s="75">
        <v>6</v>
      </c>
      <c r="Q76" s="75" t="s">
        <v>3858</v>
      </c>
    </row>
    <row r="77" spans="1:17" ht="15.75" customHeight="1">
      <c r="A77" s="59" t="s">
        <v>3940</v>
      </c>
      <c r="B77" s="75" t="s">
        <v>154</v>
      </c>
      <c r="C77" s="75" t="s">
        <v>4</v>
      </c>
      <c r="D77" s="75" t="s">
        <v>3941</v>
      </c>
      <c r="E77" s="75" t="s">
        <v>155</v>
      </c>
      <c r="F77" s="75">
        <v>830</v>
      </c>
      <c r="G77" s="75">
        <v>5</v>
      </c>
      <c r="H77" s="75">
        <v>8.6999999999999993</v>
      </c>
      <c r="I77" s="75">
        <v>8.27</v>
      </c>
      <c r="J77" s="75">
        <v>9.14</v>
      </c>
      <c r="K77" s="75">
        <v>9</v>
      </c>
      <c r="L77" s="75">
        <v>5</v>
      </c>
      <c r="M77" s="75">
        <v>100</v>
      </c>
      <c r="N77" s="75">
        <v>1</v>
      </c>
      <c r="O77" s="75">
        <v>0.1</v>
      </c>
      <c r="P77" s="75">
        <v>6.5</v>
      </c>
      <c r="Q77" s="75" t="s">
        <v>3858</v>
      </c>
    </row>
    <row r="78" spans="1:17" ht="15.75" customHeight="1">
      <c r="A78" s="59" t="s">
        <v>3942</v>
      </c>
      <c r="B78" s="75" t="s">
        <v>154</v>
      </c>
      <c r="C78" s="75" t="s">
        <v>4</v>
      </c>
      <c r="D78" s="75" t="s">
        <v>3943</v>
      </c>
      <c r="E78" s="75" t="s">
        <v>155</v>
      </c>
      <c r="F78" s="75">
        <v>830</v>
      </c>
      <c r="G78" s="75">
        <v>5</v>
      </c>
      <c r="H78" s="75">
        <v>9.1</v>
      </c>
      <c r="I78" s="75">
        <v>8.65</v>
      </c>
      <c r="J78" s="75">
        <v>9.56</v>
      </c>
      <c r="K78" s="75">
        <v>10</v>
      </c>
      <c r="L78" s="75">
        <v>5</v>
      </c>
      <c r="M78" s="75">
        <v>100</v>
      </c>
      <c r="N78" s="75">
        <v>1</v>
      </c>
      <c r="O78" s="75">
        <v>0.1</v>
      </c>
      <c r="P78" s="75">
        <v>7</v>
      </c>
      <c r="Q78" s="75" t="s">
        <v>3858</v>
      </c>
    </row>
    <row r="79" spans="1:17" ht="15.75" customHeight="1">
      <c r="A79" s="59" t="s">
        <v>3944</v>
      </c>
      <c r="B79" s="75" t="s">
        <v>154</v>
      </c>
      <c r="C79" s="75" t="s">
        <v>4</v>
      </c>
      <c r="D79" s="75" t="s">
        <v>3945</v>
      </c>
      <c r="E79" s="75" t="s">
        <v>155</v>
      </c>
      <c r="F79" s="75">
        <v>830</v>
      </c>
      <c r="G79" s="75">
        <v>5</v>
      </c>
      <c r="H79" s="75">
        <v>10</v>
      </c>
      <c r="I79" s="75">
        <v>9.5</v>
      </c>
      <c r="J79" s="75">
        <v>10.5</v>
      </c>
      <c r="K79" s="75">
        <v>15</v>
      </c>
      <c r="L79" s="75">
        <v>5</v>
      </c>
      <c r="M79" s="75">
        <v>150</v>
      </c>
      <c r="N79" s="75">
        <v>1</v>
      </c>
      <c r="O79" s="75">
        <v>0.1</v>
      </c>
      <c r="P79" s="75">
        <v>7.5</v>
      </c>
      <c r="Q79" s="75" t="s">
        <v>3858</v>
      </c>
    </row>
    <row r="80" spans="1:17" ht="15.75" customHeight="1">
      <c r="A80" s="59" t="s">
        <v>3946</v>
      </c>
      <c r="B80" s="75" t="s">
        <v>154</v>
      </c>
      <c r="C80" s="75" t="s">
        <v>4</v>
      </c>
      <c r="D80" s="75" t="s">
        <v>3947</v>
      </c>
      <c r="E80" s="75" t="s">
        <v>155</v>
      </c>
      <c r="F80" s="75">
        <v>830</v>
      </c>
      <c r="G80" s="75">
        <v>5</v>
      </c>
      <c r="H80" s="75">
        <v>11</v>
      </c>
      <c r="I80" s="75">
        <v>10.45</v>
      </c>
      <c r="J80" s="75">
        <v>11.55</v>
      </c>
      <c r="K80" s="75">
        <v>18</v>
      </c>
      <c r="L80" s="75">
        <v>5</v>
      </c>
      <c r="M80" s="75">
        <v>150</v>
      </c>
      <c r="N80" s="75">
        <v>1</v>
      </c>
      <c r="O80" s="75">
        <v>0.1</v>
      </c>
      <c r="P80" s="75">
        <v>8.5</v>
      </c>
      <c r="Q80" s="75" t="s">
        <v>3858</v>
      </c>
    </row>
    <row r="81" spans="1:17" ht="15.75" customHeight="1">
      <c r="A81" s="59" t="s">
        <v>3948</v>
      </c>
      <c r="B81" s="75" t="s">
        <v>154</v>
      </c>
      <c r="C81" s="75" t="s">
        <v>4</v>
      </c>
      <c r="D81" s="75" t="s">
        <v>3949</v>
      </c>
      <c r="E81" s="75" t="s">
        <v>155</v>
      </c>
      <c r="F81" s="75">
        <v>830</v>
      </c>
      <c r="G81" s="75">
        <v>5</v>
      </c>
      <c r="H81" s="75">
        <v>12</v>
      </c>
      <c r="I81" s="75">
        <v>11.4</v>
      </c>
      <c r="J81" s="75">
        <v>12.6</v>
      </c>
      <c r="K81" s="75">
        <v>22</v>
      </c>
      <c r="L81" s="75">
        <v>5</v>
      </c>
      <c r="M81" s="75">
        <v>150</v>
      </c>
      <c r="N81" s="75">
        <v>1</v>
      </c>
      <c r="O81" s="75">
        <v>0.1</v>
      </c>
      <c r="P81" s="75">
        <v>9</v>
      </c>
      <c r="Q81" s="75" t="s">
        <v>3858</v>
      </c>
    </row>
    <row r="82" spans="1:17" ht="15.75" customHeight="1">
      <c r="A82" s="59" t="s">
        <v>3950</v>
      </c>
      <c r="B82" s="75" t="s">
        <v>154</v>
      </c>
      <c r="C82" s="75" t="s">
        <v>4</v>
      </c>
      <c r="D82" s="75" t="s">
        <v>3951</v>
      </c>
      <c r="E82" s="75" t="s">
        <v>155</v>
      </c>
      <c r="F82" s="75">
        <v>830</v>
      </c>
      <c r="G82" s="75">
        <v>5</v>
      </c>
      <c r="H82" s="75">
        <v>13</v>
      </c>
      <c r="I82" s="75">
        <v>12.35</v>
      </c>
      <c r="J82" s="75">
        <v>13.65</v>
      </c>
      <c r="K82" s="75">
        <v>25</v>
      </c>
      <c r="L82" s="75">
        <v>5</v>
      </c>
      <c r="M82" s="75">
        <v>170</v>
      </c>
      <c r="N82" s="75">
        <v>1</v>
      </c>
      <c r="O82" s="75">
        <v>0.1</v>
      </c>
      <c r="P82" s="75">
        <v>10</v>
      </c>
      <c r="Q82" s="75" t="s">
        <v>3858</v>
      </c>
    </row>
    <row r="83" spans="1:17" ht="15.75" customHeight="1">
      <c r="A83" s="59" t="s">
        <v>3952</v>
      </c>
      <c r="B83" s="75" t="s">
        <v>154</v>
      </c>
      <c r="C83" s="75" t="s">
        <v>4</v>
      </c>
      <c r="D83" s="75" t="s">
        <v>3953</v>
      </c>
      <c r="E83" s="75" t="s">
        <v>155</v>
      </c>
      <c r="F83" s="75">
        <v>830</v>
      </c>
      <c r="G83" s="75">
        <v>5</v>
      </c>
      <c r="H83" s="75">
        <v>14</v>
      </c>
      <c r="I83" s="75">
        <v>13.3</v>
      </c>
      <c r="J83" s="75">
        <v>14.7</v>
      </c>
      <c r="K83" s="75">
        <v>28</v>
      </c>
      <c r="L83" s="75">
        <v>5</v>
      </c>
      <c r="M83" s="75">
        <v>170</v>
      </c>
      <c r="N83" s="75">
        <v>1</v>
      </c>
      <c r="O83" s="75">
        <v>0.1</v>
      </c>
      <c r="P83" s="75">
        <v>10.5</v>
      </c>
      <c r="Q83" s="75" t="s">
        <v>3858</v>
      </c>
    </row>
    <row r="84" spans="1:17" ht="15.75" customHeight="1">
      <c r="A84" s="59" t="s">
        <v>3954</v>
      </c>
      <c r="B84" s="75" t="s">
        <v>154</v>
      </c>
      <c r="C84" s="75" t="s">
        <v>4</v>
      </c>
      <c r="D84" s="75" t="s">
        <v>3955</v>
      </c>
      <c r="E84" s="75" t="s">
        <v>155</v>
      </c>
      <c r="F84" s="75">
        <v>830</v>
      </c>
      <c r="G84" s="75">
        <v>5</v>
      </c>
      <c r="H84" s="75">
        <v>15</v>
      </c>
      <c r="I84" s="75">
        <v>14.25</v>
      </c>
      <c r="J84" s="75">
        <v>15.75</v>
      </c>
      <c r="K84" s="75">
        <v>32</v>
      </c>
      <c r="L84" s="75">
        <v>5</v>
      </c>
      <c r="M84" s="75">
        <v>200</v>
      </c>
      <c r="N84" s="75">
        <v>1</v>
      </c>
      <c r="O84" s="75">
        <v>0.1</v>
      </c>
      <c r="P84" s="75">
        <v>11</v>
      </c>
      <c r="Q84" s="75" t="s">
        <v>3858</v>
      </c>
    </row>
    <row r="85" spans="1:17" ht="15.75" customHeight="1">
      <c r="A85" s="59" t="s">
        <v>3956</v>
      </c>
      <c r="B85" s="75" t="s">
        <v>154</v>
      </c>
      <c r="C85" s="75" t="s">
        <v>4</v>
      </c>
      <c r="D85" s="75" t="s">
        <v>3957</v>
      </c>
      <c r="E85" s="75" t="s">
        <v>155</v>
      </c>
      <c r="F85" s="75">
        <v>830</v>
      </c>
      <c r="G85" s="75">
        <v>5</v>
      </c>
      <c r="H85" s="75">
        <v>16</v>
      </c>
      <c r="I85" s="75">
        <v>15.2</v>
      </c>
      <c r="J85" s="75">
        <v>16.8</v>
      </c>
      <c r="K85" s="75">
        <v>36</v>
      </c>
      <c r="L85" s="75">
        <v>5</v>
      </c>
      <c r="M85" s="75">
        <v>200</v>
      </c>
      <c r="N85" s="75">
        <v>1</v>
      </c>
      <c r="O85" s="75">
        <v>0.1</v>
      </c>
      <c r="P85" s="75">
        <v>12</v>
      </c>
      <c r="Q85" s="75" t="s">
        <v>3858</v>
      </c>
    </row>
    <row r="86" spans="1:17" ht="15.75" customHeight="1">
      <c r="A86" s="59" t="s">
        <v>3958</v>
      </c>
      <c r="B86" s="75" t="s">
        <v>154</v>
      </c>
      <c r="C86" s="75" t="s">
        <v>4</v>
      </c>
      <c r="D86" s="75" t="s">
        <v>3959</v>
      </c>
      <c r="E86" s="75" t="s">
        <v>155</v>
      </c>
      <c r="F86" s="75">
        <v>830</v>
      </c>
      <c r="G86" s="75">
        <v>5</v>
      </c>
      <c r="H86" s="75">
        <v>17</v>
      </c>
      <c r="I86" s="75">
        <v>16.149999999999999</v>
      </c>
      <c r="J86" s="75">
        <v>17.850000000000001</v>
      </c>
      <c r="K86" s="75">
        <v>39</v>
      </c>
      <c r="L86" s="75">
        <v>5</v>
      </c>
      <c r="M86" s="75">
        <v>200</v>
      </c>
      <c r="N86" s="75">
        <v>1</v>
      </c>
      <c r="O86" s="75">
        <v>0.1</v>
      </c>
      <c r="P86" s="75">
        <v>13</v>
      </c>
      <c r="Q86" s="75" t="s">
        <v>3858</v>
      </c>
    </row>
    <row r="87" spans="1:17" ht="15.75" customHeight="1">
      <c r="A87" s="59" t="s">
        <v>3960</v>
      </c>
      <c r="B87" s="75" t="s">
        <v>154</v>
      </c>
      <c r="C87" s="75" t="s">
        <v>4</v>
      </c>
      <c r="D87" s="75" t="s">
        <v>3961</v>
      </c>
      <c r="E87" s="75" t="s">
        <v>155</v>
      </c>
      <c r="F87" s="75">
        <v>830</v>
      </c>
      <c r="G87" s="75">
        <v>5</v>
      </c>
      <c r="H87" s="75">
        <v>18</v>
      </c>
      <c r="I87" s="75">
        <v>17.100000000000001</v>
      </c>
      <c r="J87" s="75">
        <v>18.899999999999999</v>
      </c>
      <c r="K87" s="75">
        <v>42</v>
      </c>
      <c r="L87" s="75">
        <v>5</v>
      </c>
      <c r="M87" s="75">
        <v>225</v>
      </c>
      <c r="N87" s="75">
        <v>1</v>
      </c>
      <c r="O87" s="75">
        <v>0.1</v>
      </c>
      <c r="P87" s="75">
        <v>14</v>
      </c>
      <c r="Q87" s="75" t="s">
        <v>3858</v>
      </c>
    </row>
    <row r="88" spans="1:17" ht="15.75" customHeight="1">
      <c r="A88" s="59" t="s">
        <v>3962</v>
      </c>
      <c r="B88" s="75" t="s">
        <v>154</v>
      </c>
      <c r="C88" s="75" t="s">
        <v>4</v>
      </c>
      <c r="D88" s="75" t="s">
        <v>3963</v>
      </c>
      <c r="E88" s="75" t="s">
        <v>155</v>
      </c>
      <c r="F88" s="75">
        <v>830</v>
      </c>
      <c r="G88" s="75">
        <v>5</v>
      </c>
      <c r="H88" s="75">
        <v>20</v>
      </c>
      <c r="I88" s="75">
        <v>19</v>
      </c>
      <c r="J88" s="75">
        <v>21</v>
      </c>
      <c r="K88" s="75">
        <v>48</v>
      </c>
      <c r="L88" s="75">
        <v>5</v>
      </c>
      <c r="M88" s="75">
        <v>225</v>
      </c>
      <c r="N88" s="75">
        <v>1</v>
      </c>
      <c r="O88" s="75">
        <v>0.1</v>
      </c>
      <c r="P88" s="75">
        <v>15</v>
      </c>
      <c r="Q88" s="75" t="s">
        <v>3858</v>
      </c>
    </row>
    <row r="89" spans="1:17" ht="15.75" customHeight="1">
      <c r="A89" s="59" t="s">
        <v>3964</v>
      </c>
      <c r="B89" s="75" t="s">
        <v>154</v>
      </c>
      <c r="C89" s="75" t="s">
        <v>4</v>
      </c>
      <c r="D89" s="75" t="s">
        <v>3965</v>
      </c>
      <c r="E89" s="75" t="s">
        <v>155</v>
      </c>
      <c r="F89" s="75">
        <v>830</v>
      </c>
      <c r="G89" s="75">
        <v>5</v>
      </c>
      <c r="H89" s="75">
        <v>22</v>
      </c>
      <c r="I89" s="75">
        <v>20.9</v>
      </c>
      <c r="J89" s="75">
        <v>23.1</v>
      </c>
      <c r="K89" s="75">
        <v>55</v>
      </c>
      <c r="L89" s="75">
        <v>5</v>
      </c>
      <c r="M89" s="75">
        <v>250</v>
      </c>
      <c r="N89" s="75">
        <v>1</v>
      </c>
      <c r="O89" s="75">
        <v>0.1</v>
      </c>
      <c r="P89" s="75">
        <v>17</v>
      </c>
      <c r="Q89" s="75" t="s">
        <v>3858</v>
      </c>
    </row>
    <row r="90" spans="1:17" ht="15.75" customHeight="1">
      <c r="A90" s="59" t="s">
        <v>3966</v>
      </c>
      <c r="B90" s="75" t="s">
        <v>154</v>
      </c>
      <c r="C90" s="75" t="s">
        <v>4</v>
      </c>
      <c r="D90" s="75" t="s">
        <v>3967</v>
      </c>
      <c r="E90" s="75" t="s">
        <v>155</v>
      </c>
      <c r="F90" s="75">
        <v>830</v>
      </c>
      <c r="G90" s="75">
        <v>5</v>
      </c>
      <c r="H90" s="75">
        <v>24</v>
      </c>
      <c r="I90" s="75">
        <v>22.8</v>
      </c>
      <c r="J90" s="75">
        <v>25.2</v>
      </c>
      <c r="K90" s="75">
        <v>62</v>
      </c>
      <c r="L90" s="75">
        <v>5</v>
      </c>
      <c r="M90" s="75">
        <v>250</v>
      </c>
      <c r="N90" s="75">
        <v>1</v>
      </c>
      <c r="O90" s="75">
        <v>0.1</v>
      </c>
      <c r="P90" s="75">
        <v>18</v>
      </c>
      <c r="Q90" s="75" t="s">
        <v>3858</v>
      </c>
    </row>
    <row r="91" spans="1:17" ht="15.75" customHeight="1">
      <c r="A91" s="59" t="s">
        <v>3968</v>
      </c>
      <c r="B91" s="75" t="s">
        <v>154</v>
      </c>
      <c r="C91" s="75" t="s">
        <v>4</v>
      </c>
      <c r="D91" s="75" t="s">
        <v>3969</v>
      </c>
      <c r="E91" s="75" t="s">
        <v>155</v>
      </c>
      <c r="F91" s="75">
        <v>830</v>
      </c>
      <c r="G91" s="75">
        <v>5</v>
      </c>
      <c r="H91" s="75">
        <v>27</v>
      </c>
      <c r="I91" s="75">
        <v>25.65</v>
      </c>
      <c r="J91" s="75">
        <v>28.35</v>
      </c>
      <c r="K91" s="75">
        <v>70</v>
      </c>
      <c r="L91" s="75">
        <v>5</v>
      </c>
      <c r="M91" s="75">
        <v>300</v>
      </c>
      <c r="N91" s="75">
        <v>1</v>
      </c>
      <c r="O91" s="75">
        <v>0.1</v>
      </c>
      <c r="P91" s="75">
        <v>20</v>
      </c>
      <c r="Q91" s="75" t="s">
        <v>3858</v>
      </c>
    </row>
    <row r="92" spans="1:17" ht="15.75" customHeight="1">
      <c r="A92" s="59" t="s">
        <v>3970</v>
      </c>
      <c r="B92" s="75" t="s">
        <v>154</v>
      </c>
      <c r="C92" s="75" t="s">
        <v>4</v>
      </c>
      <c r="D92" s="75" t="s">
        <v>3971</v>
      </c>
      <c r="E92" s="75" t="s">
        <v>155</v>
      </c>
      <c r="F92" s="75">
        <v>830</v>
      </c>
      <c r="G92" s="75">
        <v>5</v>
      </c>
      <c r="H92" s="75">
        <v>28</v>
      </c>
      <c r="I92" s="75">
        <v>26.6</v>
      </c>
      <c r="J92" s="75">
        <v>29.4</v>
      </c>
      <c r="K92" s="75">
        <v>74</v>
      </c>
      <c r="L92" s="75">
        <v>5</v>
      </c>
      <c r="M92" s="75">
        <v>300</v>
      </c>
      <c r="N92" s="75">
        <v>1</v>
      </c>
      <c r="O92" s="75">
        <v>0.1</v>
      </c>
      <c r="P92" s="75">
        <v>22</v>
      </c>
      <c r="Q92" s="75" t="s">
        <v>3858</v>
      </c>
    </row>
    <row r="93" spans="1:17" ht="15.75" customHeight="1">
      <c r="A93" s="59" t="s">
        <v>3972</v>
      </c>
      <c r="B93" s="75" t="s">
        <v>154</v>
      </c>
      <c r="C93" s="75" t="s">
        <v>4</v>
      </c>
      <c r="D93" s="75" t="s">
        <v>3973</v>
      </c>
      <c r="E93" s="75" t="s">
        <v>155</v>
      </c>
      <c r="F93" s="75">
        <v>830</v>
      </c>
      <c r="G93" s="75">
        <v>5</v>
      </c>
      <c r="H93" s="75">
        <v>30</v>
      </c>
      <c r="I93" s="75">
        <v>28.5</v>
      </c>
      <c r="J93" s="75">
        <v>31.5</v>
      </c>
      <c r="K93" s="75">
        <v>80</v>
      </c>
      <c r="L93" s="75">
        <v>5</v>
      </c>
      <c r="M93" s="75">
        <v>300</v>
      </c>
      <c r="N93" s="75">
        <v>1</v>
      </c>
      <c r="O93" s="75">
        <v>0.1</v>
      </c>
      <c r="P93" s="75">
        <v>22.5</v>
      </c>
      <c r="Q93" s="75" t="s">
        <v>3858</v>
      </c>
    </row>
    <row r="94" spans="1:17" ht="15.75" customHeight="1">
      <c r="A94" s="59" t="s">
        <v>3974</v>
      </c>
      <c r="B94" s="75" t="s">
        <v>154</v>
      </c>
      <c r="C94" s="75" t="s">
        <v>4</v>
      </c>
      <c r="D94" s="75" t="s">
        <v>3975</v>
      </c>
      <c r="E94" s="75" t="s">
        <v>155</v>
      </c>
      <c r="F94" s="75">
        <v>830</v>
      </c>
      <c r="G94" s="75">
        <v>5</v>
      </c>
      <c r="H94" s="75">
        <v>33</v>
      </c>
      <c r="I94" s="75">
        <v>31.35</v>
      </c>
      <c r="J94" s="75">
        <v>34.65</v>
      </c>
      <c r="K94" s="75">
        <v>80</v>
      </c>
      <c r="L94" s="75">
        <v>5</v>
      </c>
      <c r="M94" s="75">
        <v>325</v>
      </c>
      <c r="N94" s="75">
        <v>1</v>
      </c>
      <c r="O94" s="75">
        <v>0.1</v>
      </c>
      <c r="P94" s="75">
        <v>25</v>
      </c>
      <c r="Q94" s="75" t="s">
        <v>3858</v>
      </c>
    </row>
    <row r="95" spans="1:17" ht="15.75" customHeight="1">
      <c r="A95" s="59" t="s">
        <v>3976</v>
      </c>
      <c r="B95" s="75" t="s">
        <v>154</v>
      </c>
      <c r="C95" s="75" t="s">
        <v>4</v>
      </c>
      <c r="D95" s="75" t="s">
        <v>3977</v>
      </c>
      <c r="E95" s="75" t="s">
        <v>155</v>
      </c>
      <c r="F95" s="75">
        <v>830</v>
      </c>
      <c r="G95" s="75">
        <v>5</v>
      </c>
      <c r="H95" s="75">
        <v>36</v>
      </c>
      <c r="I95" s="75">
        <v>34.200000000000003</v>
      </c>
      <c r="J95" s="75">
        <v>37.799999999999997</v>
      </c>
      <c r="K95" s="75">
        <v>80</v>
      </c>
      <c r="L95" s="75">
        <v>5</v>
      </c>
      <c r="M95" s="75">
        <v>350</v>
      </c>
      <c r="N95" s="75">
        <v>1</v>
      </c>
      <c r="O95" s="75">
        <v>0.1</v>
      </c>
      <c r="P95" s="75">
        <v>27</v>
      </c>
      <c r="Q95" s="75" t="s">
        <v>3858</v>
      </c>
    </row>
    <row r="96" spans="1:17" ht="15.75" customHeight="1">
      <c r="A96" s="59" t="s">
        <v>3978</v>
      </c>
      <c r="B96" s="75" t="s">
        <v>154</v>
      </c>
      <c r="C96" s="75" t="s">
        <v>4</v>
      </c>
      <c r="D96" s="75" t="s">
        <v>3979</v>
      </c>
      <c r="E96" s="75" t="s">
        <v>155</v>
      </c>
      <c r="F96" s="75">
        <v>830</v>
      </c>
      <c r="G96" s="75">
        <v>5</v>
      </c>
      <c r="H96" s="75">
        <v>39</v>
      </c>
      <c r="I96" s="75">
        <v>37.049999999999997</v>
      </c>
      <c r="J96" s="75">
        <v>40.950000000000003</v>
      </c>
      <c r="K96" s="75">
        <v>90</v>
      </c>
      <c r="L96" s="75">
        <v>5</v>
      </c>
      <c r="M96" s="75">
        <v>350</v>
      </c>
      <c r="N96" s="75">
        <v>1</v>
      </c>
      <c r="O96" s="75">
        <v>0.1</v>
      </c>
      <c r="P96" s="75">
        <v>29</v>
      </c>
      <c r="Q96" s="75" t="s">
        <v>3858</v>
      </c>
    </row>
    <row r="97" spans="1:17" ht="15.75" customHeight="1">
      <c r="A97" s="59" t="s">
        <v>3980</v>
      </c>
      <c r="B97" s="75" t="s">
        <v>154</v>
      </c>
      <c r="C97" s="75" t="s">
        <v>4</v>
      </c>
      <c r="D97" s="75" t="s">
        <v>3981</v>
      </c>
      <c r="E97" s="75" t="s">
        <v>155</v>
      </c>
      <c r="F97" s="75">
        <v>830</v>
      </c>
      <c r="G97" s="75">
        <v>5</v>
      </c>
      <c r="H97" s="75">
        <v>43</v>
      </c>
      <c r="I97" s="75">
        <v>40.85</v>
      </c>
      <c r="J97" s="75">
        <v>45.15</v>
      </c>
      <c r="K97" s="75">
        <v>90</v>
      </c>
      <c r="L97" s="75">
        <v>5</v>
      </c>
      <c r="M97" s="75">
        <v>375</v>
      </c>
      <c r="N97" s="75">
        <v>1</v>
      </c>
      <c r="O97" s="75">
        <v>0.1</v>
      </c>
      <c r="P97" s="75">
        <v>32</v>
      </c>
      <c r="Q97" s="75" t="s">
        <v>3858</v>
      </c>
    </row>
    <row r="98" spans="1:17" ht="15.75" customHeight="1">
      <c r="A98" s="59" t="s">
        <v>3982</v>
      </c>
      <c r="B98" s="75" t="s">
        <v>154</v>
      </c>
      <c r="C98" s="75" t="s">
        <v>4</v>
      </c>
      <c r="D98" s="75" t="s">
        <v>3983</v>
      </c>
      <c r="E98" s="75" t="s">
        <v>155</v>
      </c>
      <c r="F98" s="75">
        <v>830</v>
      </c>
      <c r="G98" s="75">
        <v>5</v>
      </c>
      <c r="H98" s="75">
        <v>47</v>
      </c>
      <c r="I98" s="75">
        <v>44.65</v>
      </c>
      <c r="J98" s="75">
        <v>49.35</v>
      </c>
      <c r="K98" s="75">
        <v>100</v>
      </c>
      <c r="L98" s="75">
        <v>5</v>
      </c>
      <c r="M98" s="75">
        <v>375</v>
      </c>
      <c r="N98" s="75">
        <v>1</v>
      </c>
      <c r="O98" s="75">
        <v>0.1</v>
      </c>
      <c r="P98" s="75">
        <v>35</v>
      </c>
      <c r="Q98" s="75" t="s">
        <v>3858</v>
      </c>
    </row>
    <row r="99" spans="1:17" ht="15.75" customHeight="1">
      <c r="A99" s="59" t="s">
        <v>3984</v>
      </c>
      <c r="B99" s="75" t="s">
        <v>154</v>
      </c>
      <c r="C99" s="75" t="s">
        <v>4</v>
      </c>
      <c r="D99" s="75" t="s">
        <v>3985</v>
      </c>
      <c r="E99" s="75" t="s">
        <v>155</v>
      </c>
      <c r="F99" s="75">
        <v>830</v>
      </c>
      <c r="G99" s="75">
        <v>5</v>
      </c>
      <c r="H99" s="75">
        <v>51</v>
      </c>
      <c r="I99" s="75">
        <v>48.45</v>
      </c>
      <c r="J99" s="75">
        <v>53.55</v>
      </c>
      <c r="K99" s="75">
        <v>100</v>
      </c>
      <c r="L99" s="75">
        <v>5</v>
      </c>
      <c r="M99" s="75">
        <v>400</v>
      </c>
      <c r="N99" s="75">
        <v>1</v>
      </c>
      <c r="O99" s="75">
        <v>0.1</v>
      </c>
      <c r="P99" s="75">
        <v>38</v>
      </c>
      <c r="Q99" s="75" t="s">
        <v>3858</v>
      </c>
    </row>
    <row r="100" spans="1:17" ht="15.75" customHeight="1">
      <c r="A100" s="59" t="s">
        <v>3986</v>
      </c>
      <c r="B100" s="75" t="s">
        <v>154</v>
      </c>
      <c r="C100" s="75" t="s">
        <v>4</v>
      </c>
      <c r="D100" s="75" t="s">
        <v>3987</v>
      </c>
      <c r="E100" s="75" t="s">
        <v>155</v>
      </c>
      <c r="F100" s="75">
        <v>830</v>
      </c>
      <c r="G100" s="75">
        <v>5</v>
      </c>
      <c r="H100" s="75">
        <v>56</v>
      </c>
      <c r="I100" s="75">
        <v>53.2</v>
      </c>
      <c r="J100" s="75">
        <v>58.8</v>
      </c>
      <c r="K100" s="75">
        <v>100</v>
      </c>
      <c r="L100" s="75">
        <v>2.5</v>
      </c>
      <c r="M100" s="75">
        <v>1000</v>
      </c>
      <c r="N100" s="75">
        <v>1</v>
      </c>
      <c r="O100" s="75">
        <v>0.1</v>
      </c>
      <c r="P100" s="75">
        <v>42</v>
      </c>
      <c r="Q100" s="75" t="s">
        <v>3858</v>
      </c>
    </row>
    <row r="101" spans="1:17" ht="15.75" customHeight="1">
      <c r="A101" s="59" t="s">
        <v>3988</v>
      </c>
      <c r="B101" s="75" t="s">
        <v>154</v>
      </c>
      <c r="C101" s="75" t="s">
        <v>4</v>
      </c>
      <c r="D101" s="75" t="s">
        <v>3989</v>
      </c>
      <c r="E101" s="75" t="s">
        <v>155</v>
      </c>
      <c r="F101" s="75">
        <v>830</v>
      </c>
      <c r="G101" s="75">
        <v>5</v>
      </c>
      <c r="H101" s="75">
        <v>62</v>
      </c>
      <c r="I101" s="75">
        <v>58.9</v>
      </c>
      <c r="J101" s="75">
        <v>65.099999999999994</v>
      </c>
      <c r="K101" s="75">
        <v>135</v>
      </c>
      <c r="L101" s="75">
        <v>2.5</v>
      </c>
      <c r="M101" s="75">
        <v>1000</v>
      </c>
      <c r="N101" s="75">
        <v>1</v>
      </c>
      <c r="O101" s="75">
        <v>0.1</v>
      </c>
      <c r="P101" s="75">
        <v>46</v>
      </c>
      <c r="Q101" s="75" t="s">
        <v>3858</v>
      </c>
    </row>
    <row r="102" spans="1:17" ht="15.75" customHeight="1">
      <c r="A102" s="59" t="s">
        <v>3990</v>
      </c>
      <c r="B102" s="75" t="s">
        <v>154</v>
      </c>
      <c r="C102" s="75" t="s">
        <v>4</v>
      </c>
      <c r="D102" s="75" t="s">
        <v>3991</v>
      </c>
      <c r="E102" s="75" t="s">
        <v>155</v>
      </c>
      <c r="F102" s="75">
        <v>830</v>
      </c>
      <c r="G102" s="75">
        <v>5</v>
      </c>
      <c r="H102" s="75">
        <v>68</v>
      </c>
      <c r="I102" s="75">
        <v>64.599999999999994</v>
      </c>
      <c r="J102" s="75">
        <v>71.400000000000006</v>
      </c>
      <c r="K102" s="75">
        <v>150</v>
      </c>
      <c r="L102" s="75">
        <v>2.5</v>
      </c>
      <c r="M102" s="75">
        <v>1000</v>
      </c>
      <c r="N102" s="75">
        <v>1</v>
      </c>
      <c r="O102" s="75">
        <v>0.1</v>
      </c>
      <c r="P102" s="75">
        <v>51</v>
      </c>
      <c r="Q102" s="75" t="s">
        <v>3858</v>
      </c>
    </row>
    <row r="103" spans="1:17" ht="15.75" customHeight="1">
      <c r="A103" s="59" t="s">
        <v>3992</v>
      </c>
      <c r="B103" s="75" t="s">
        <v>154</v>
      </c>
      <c r="C103" s="75" t="s">
        <v>4</v>
      </c>
      <c r="D103" s="75" t="s">
        <v>3993</v>
      </c>
      <c r="E103" s="75" t="s">
        <v>155</v>
      </c>
      <c r="F103" s="75">
        <v>830</v>
      </c>
      <c r="G103" s="75">
        <v>5</v>
      </c>
      <c r="H103" s="75">
        <v>75</v>
      </c>
      <c r="I103" s="75">
        <v>71.25</v>
      </c>
      <c r="J103" s="75">
        <v>78.75</v>
      </c>
      <c r="K103" s="75">
        <v>200</v>
      </c>
      <c r="L103" s="75">
        <v>2.5</v>
      </c>
      <c r="M103" s="75">
        <v>1000</v>
      </c>
      <c r="N103" s="75">
        <v>1</v>
      </c>
      <c r="O103" s="75">
        <v>0.1</v>
      </c>
      <c r="P103" s="75">
        <v>56</v>
      </c>
      <c r="Q103" s="75" t="s">
        <v>3858</v>
      </c>
    </row>
    <row r="104" spans="1:17" ht="15.75" customHeight="1">
      <c r="A104" s="59" t="s">
        <v>3994</v>
      </c>
      <c r="B104" s="75" t="s">
        <v>1781</v>
      </c>
      <c r="C104" s="75" t="s">
        <v>3</v>
      </c>
      <c r="D104" s="75" t="s">
        <v>155</v>
      </c>
      <c r="E104" s="75" t="s">
        <v>155</v>
      </c>
      <c r="F104" s="75">
        <v>1000</v>
      </c>
      <c r="G104" s="75">
        <v>5</v>
      </c>
      <c r="H104" s="75">
        <v>2.5</v>
      </c>
      <c r="I104" s="75">
        <v>2.37</v>
      </c>
      <c r="J104" s="75">
        <v>2.63</v>
      </c>
      <c r="K104" s="75">
        <v>15</v>
      </c>
      <c r="L104" s="75">
        <v>40</v>
      </c>
      <c r="M104" s="75">
        <v>1500</v>
      </c>
      <c r="N104" s="75">
        <v>1</v>
      </c>
      <c r="O104" s="75">
        <v>200</v>
      </c>
      <c r="P104" s="75">
        <v>0.7</v>
      </c>
      <c r="Q104" s="75" t="s">
        <v>3858</v>
      </c>
    </row>
    <row r="105" spans="1:17" ht="15.75" customHeight="1">
      <c r="A105" s="59" t="s">
        <v>3995</v>
      </c>
      <c r="B105" s="75" t="s">
        <v>1781</v>
      </c>
      <c r="C105" s="75" t="s">
        <v>3</v>
      </c>
      <c r="D105" s="75" t="s">
        <v>155</v>
      </c>
      <c r="E105" s="75" t="s">
        <v>155</v>
      </c>
      <c r="F105" s="75">
        <v>1000</v>
      </c>
      <c r="G105" s="75">
        <v>5</v>
      </c>
      <c r="H105" s="75">
        <v>3.6</v>
      </c>
      <c r="I105" s="75">
        <v>3.42</v>
      </c>
      <c r="J105" s="75">
        <v>3.78</v>
      </c>
      <c r="K105" s="75">
        <v>8</v>
      </c>
      <c r="L105" s="75">
        <v>100</v>
      </c>
      <c r="M105" s="75">
        <v>400</v>
      </c>
      <c r="N105" s="75">
        <v>1</v>
      </c>
      <c r="O105" s="75">
        <v>100</v>
      </c>
      <c r="P105" s="75">
        <v>1</v>
      </c>
      <c r="Q105" s="75" t="s">
        <v>3858</v>
      </c>
    </row>
    <row r="106" spans="1:17" ht="15.75" customHeight="1">
      <c r="A106" s="59" t="s">
        <v>3996</v>
      </c>
      <c r="B106" s="75" t="s">
        <v>1781</v>
      </c>
      <c r="C106" s="75" t="s">
        <v>3</v>
      </c>
      <c r="D106" s="75" t="s">
        <v>155</v>
      </c>
      <c r="E106" s="75" t="s">
        <v>155</v>
      </c>
      <c r="F106" s="75">
        <v>1000</v>
      </c>
      <c r="G106" s="75">
        <v>5</v>
      </c>
      <c r="H106" s="75">
        <v>3.9</v>
      </c>
      <c r="I106" s="75">
        <v>3.71</v>
      </c>
      <c r="J106" s="75">
        <v>4.0999999999999996</v>
      </c>
      <c r="K106" s="75">
        <v>8</v>
      </c>
      <c r="L106" s="75">
        <v>100</v>
      </c>
      <c r="M106" s="75">
        <v>400</v>
      </c>
      <c r="N106" s="75">
        <v>1</v>
      </c>
      <c r="O106" s="75">
        <v>50</v>
      </c>
      <c r="P106" s="75">
        <v>1</v>
      </c>
      <c r="Q106" s="75" t="s">
        <v>3858</v>
      </c>
    </row>
    <row r="107" spans="1:17" ht="15.75" customHeight="1">
      <c r="A107" s="59" t="s">
        <v>3997</v>
      </c>
      <c r="B107" s="75" t="s">
        <v>1781</v>
      </c>
      <c r="C107" s="75" t="s">
        <v>3</v>
      </c>
      <c r="D107" s="75" t="s">
        <v>155</v>
      </c>
      <c r="E107" s="75" t="s">
        <v>155</v>
      </c>
      <c r="F107" s="75">
        <v>1000</v>
      </c>
      <c r="G107" s="75">
        <v>5</v>
      </c>
      <c r="H107" s="75">
        <v>4.3</v>
      </c>
      <c r="I107" s="75">
        <v>4.09</v>
      </c>
      <c r="J107" s="75">
        <v>4.5199999999999996</v>
      </c>
      <c r="K107" s="75">
        <v>7</v>
      </c>
      <c r="L107" s="75">
        <v>100</v>
      </c>
      <c r="M107" s="75">
        <v>400</v>
      </c>
      <c r="N107" s="75">
        <v>1</v>
      </c>
      <c r="O107" s="75">
        <v>25</v>
      </c>
      <c r="P107" s="75">
        <v>1</v>
      </c>
      <c r="Q107" s="75" t="s">
        <v>3858</v>
      </c>
    </row>
    <row r="108" spans="1:17" ht="15.75" customHeight="1">
      <c r="A108" s="59" t="s">
        <v>3998</v>
      </c>
      <c r="B108" s="75" t="s">
        <v>1781</v>
      </c>
      <c r="C108" s="75" t="s">
        <v>3</v>
      </c>
      <c r="D108" s="75" t="s">
        <v>155</v>
      </c>
      <c r="E108" s="75" t="s">
        <v>155</v>
      </c>
      <c r="F108" s="75">
        <v>1000</v>
      </c>
      <c r="G108" s="75">
        <v>5</v>
      </c>
      <c r="H108" s="75">
        <v>4.7</v>
      </c>
      <c r="I108" s="75">
        <v>4.47</v>
      </c>
      <c r="J108" s="75">
        <v>4.9400000000000004</v>
      </c>
      <c r="K108" s="75">
        <v>7</v>
      </c>
      <c r="L108" s="75">
        <v>100</v>
      </c>
      <c r="M108" s="75">
        <v>400</v>
      </c>
      <c r="N108" s="75">
        <v>1</v>
      </c>
      <c r="O108" s="75">
        <v>10</v>
      </c>
      <c r="P108" s="75">
        <v>1</v>
      </c>
      <c r="Q108" s="75" t="s">
        <v>3858</v>
      </c>
    </row>
    <row r="109" spans="1:17" ht="15.75" customHeight="1">
      <c r="A109" s="59" t="s">
        <v>3999</v>
      </c>
      <c r="B109" s="75" t="s">
        <v>1781</v>
      </c>
      <c r="C109" s="75" t="s">
        <v>3</v>
      </c>
      <c r="D109" s="75" t="s">
        <v>155</v>
      </c>
      <c r="E109" s="75" t="s">
        <v>155</v>
      </c>
      <c r="F109" s="75">
        <v>1000</v>
      </c>
      <c r="G109" s="75">
        <v>5</v>
      </c>
      <c r="H109" s="75">
        <v>5.0999999999999996</v>
      </c>
      <c r="I109" s="75">
        <v>4.8499999999999996</v>
      </c>
      <c r="J109" s="75">
        <v>5.36</v>
      </c>
      <c r="K109" s="75">
        <v>6</v>
      </c>
      <c r="L109" s="75">
        <v>100</v>
      </c>
      <c r="M109" s="75">
        <v>550</v>
      </c>
      <c r="N109" s="75">
        <v>1</v>
      </c>
      <c r="O109" s="75">
        <v>5</v>
      </c>
      <c r="P109" s="75">
        <v>1</v>
      </c>
      <c r="Q109" s="75" t="s">
        <v>3858</v>
      </c>
    </row>
    <row r="110" spans="1:17" ht="15.75" customHeight="1">
      <c r="A110" s="59" t="s">
        <v>4000</v>
      </c>
      <c r="B110" s="75" t="s">
        <v>1781</v>
      </c>
      <c r="C110" s="75" t="s">
        <v>3</v>
      </c>
      <c r="D110" s="75" t="s">
        <v>155</v>
      </c>
      <c r="E110" s="75" t="s">
        <v>155</v>
      </c>
      <c r="F110" s="75">
        <v>1000</v>
      </c>
      <c r="G110" s="75">
        <v>5</v>
      </c>
      <c r="H110" s="75">
        <v>5.6</v>
      </c>
      <c r="I110" s="75">
        <v>5.32</v>
      </c>
      <c r="J110" s="75">
        <v>5.88</v>
      </c>
      <c r="K110" s="75">
        <v>4</v>
      </c>
      <c r="L110" s="75">
        <v>100</v>
      </c>
      <c r="M110" s="75">
        <v>600</v>
      </c>
      <c r="N110" s="75">
        <v>1</v>
      </c>
      <c r="O110" s="75">
        <v>10</v>
      </c>
      <c r="P110" s="75">
        <v>2</v>
      </c>
      <c r="Q110" s="75" t="s">
        <v>3858</v>
      </c>
    </row>
    <row r="111" spans="1:17" ht="15.75" customHeight="1">
      <c r="A111" s="59" t="s">
        <v>4001</v>
      </c>
      <c r="B111" s="75" t="s">
        <v>1781</v>
      </c>
      <c r="C111" s="75" t="s">
        <v>3</v>
      </c>
      <c r="D111" s="75" t="s">
        <v>155</v>
      </c>
      <c r="E111" s="75" t="s">
        <v>155</v>
      </c>
      <c r="F111" s="75">
        <v>1000</v>
      </c>
      <c r="G111" s="75">
        <v>5</v>
      </c>
      <c r="H111" s="75">
        <v>6</v>
      </c>
      <c r="I111" s="75">
        <v>5.7</v>
      </c>
      <c r="J111" s="75">
        <v>6.3</v>
      </c>
      <c r="K111" s="75">
        <v>3</v>
      </c>
      <c r="L111" s="75">
        <v>100</v>
      </c>
      <c r="M111" s="75">
        <v>600</v>
      </c>
      <c r="N111" s="75">
        <v>1</v>
      </c>
      <c r="O111" s="75">
        <v>8</v>
      </c>
      <c r="P111" s="75">
        <v>2</v>
      </c>
      <c r="Q111" s="75" t="s">
        <v>3858</v>
      </c>
    </row>
    <row r="112" spans="1:17" ht="15.75" customHeight="1">
      <c r="A112" s="59" t="s">
        <v>4002</v>
      </c>
      <c r="B112" s="75" t="s">
        <v>1781</v>
      </c>
      <c r="C112" s="75" t="s">
        <v>3</v>
      </c>
      <c r="D112" s="75" t="s">
        <v>155</v>
      </c>
      <c r="E112" s="75" t="s">
        <v>155</v>
      </c>
      <c r="F112" s="75">
        <v>1000</v>
      </c>
      <c r="G112" s="75">
        <v>5</v>
      </c>
      <c r="H112" s="75">
        <v>6.2</v>
      </c>
      <c r="I112" s="75">
        <v>5.89</v>
      </c>
      <c r="J112" s="75">
        <v>6.51</v>
      </c>
      <c r="K112" s="75">
        <v>3</v>
      </c>
      <c r="L112" s="75">
        <v>100</v>
      </c>
      <c r="M112" s="75">
        <v>700</v>
      </c>
      <c r="N112" s="75">
        <v>1</v>
      </c>
      <c r="O112" s="75">
        <v>5</v>
      </c>
      <c r="P112" s="75">
        <v>2</v>
      </c>
      <c r="Q112" s="75" t="s">
        <v>3858</v>
      </c>
    </row>
    <row r="113" spans="1:17" ht="15.75" customHeight="1">
      <c r="A113" s="59" t="s">
        <v>4003</v>
      </c>
      <c r="B113" s="75" t="s">
        <v>1781</v>
      </c>
      <c r="C113" s="75" t="s">
        <v>3</v>
      </c>
      <c r="D113" s="75" t="s">
        <v>155</v>
      </c>
      <c r="E113" s="75" t="s">
        <v>155</v>
      </c>
      <c r="F113" s="75">
        <v>1000</v>
      </c>
      <c r="G113" s="75">
        <v>5</v>
      </c>
      <c r="H113" s="75">
        <v>6.8</v>
      </c>
      <c r="I113" s="75">
        <v>6.46</v>
      </c>
      <c r="J113" s="75">
        <v>7.14</v>
      </c>
      <c r="K113" s="75">
        <v>3</v>
      </c>
      <c r="L113" s="75">
        <v>100</v>
      </c>
      <c r="M113" s="75">
        <v>700</v>
      </c>
      <c r="N113" s="75">
        <v>1</v>
      </c>
      <c r="O113" s="75">
        <v>10</v>
      </c>
      <c r="P113" s="75">
        <v>3</v>
      </c>
      <c r="Q113" s="75" t="s">
        <v>3858</v>
      </c>
    </row>
    <row r="114" spans="1:17" ht="15.75" customHeight="1">
      <c r="A114" s="59" t="s">
        <v>4004</v>
      </c>
      <c r="B114" s="75" t="s">
        <v>1781</v>
      </c>
      <c r="C114" s="75" t="s">
        <v>3</v>
      </c>
      <c r="D114" s="75" t="s">
        <v>155</v>
      </c>
      <c r="E114" s="75" t="s">
        <v>155</v>
      </c>
      <c r="F114" s="75">
        <v>1000</v>
      </c>
      <c r="G114" s="75">
        <v>5</v>
      </c>
      <c r="H114" s="75">
        <v>7.5</v>
      </c>
      <c r="I114" s="75">
        <v>7.13</v>
      </c>
      <c r="J114" s="75">
        <v>7.88</v>
      </c>
      <c r="K114" s="75">
        <v>2</v>
      </c>
      <c r="L114" s="75">
        <v>100</v>
      </c>
      <c r="M114" s="75">
        <v>700</v>
      </c>
      <c r="N114" s="75">
        <v>0.5</v>
      </c>
      <c r="O114" s="75">
        <v>50</v>
      </c>
      <c r="P114" s="75">
        <v>3</v>
      </c>
      <c r="Q114" s="75" t="s">
        <v>3858</v>
      </c>
    </row>
    <row r="115" spans="1:17" ht="15.75" customHeight="1">
      <c r="A115" s="59" t="s">
        <v>4005</v>
      </c>
      <c r="B115" s="75" t="s">
        <v>1781</v>
      </c>
      <c r="C115" s="75" t="s">
        <v>3</v>
      </c>
      <c r="D115" s="75" t="s">
        <v>155</v>
      </c>
      <c r="E115" s="75" t="s">
        <v>155</v>
      </c>
      <c r="F115" s="75">
        <v>1000</v>
      </c>
      <c r="G115" s="75">
        <v>5</v>
      </c>
      <c r="H115" s="75">
        <v>8.1999999999999993</v>
      </c>
      <c r="I115" s="75">
        <v>7.79</v>
      </c>
      <c r="J115" s="75">
        <v>8.61</v>
      </c>
      <c r="K115" s="75">
        <v>2</v>
      </c>
      <c r="L115" s="75">
        <v>100</v>
      </c>
      <c r="M115" s="75">
        <v>700</v>
      </c>
      <c r="N115" s="75">
        <v>0.5</v>
      </c>
      <c r="O115" s="75">
        <v>10</v>
      </c>
      <c r="P115" s="75">
        <v>3</v>
      </c>
      <c r="Q115" s="75" t="s">
        <v>3858</v>
      </c>
    </row>
    <row r="116" spans="1:17" ht="15.75" customHeight="1">
      <c r="A116" s="59" t="s">
        <v>4006</v>
      </c>
      <c r="B116" s="75" t="s">
        <v>1781</v>
      </c>
      <c r="C116" s="75" t="s">
        <v>3</v>
      </c>
      <c r="D116" s="75" t="s">
        <v>155</v>
      </c>
      <c r="E116" s="75" t="s">
        <v>155</v>
      </c>
      <c r="F116" s="75">
        <v>1000</v>
      </c>
      <c r="G116" s="75">
        <v>5</v>
      </c>
      <c r="H116" s="75">
        <v>8.6999999999999993</v>
      </c>
      <c r="I116" s="75">
        <v>8.27</v>
      </c>
      <c r="J116" s="75">
        <v>9.14</v>
      </c>
      <c r="K116" s="75">
        <v>3</v>
      </c>
      <c r="L116" s="75">
        <v>50</v>
      </c>
      <c r="M116" s="75">
        <v>700</v>
      </c>
      <c r="N116" s="75">
        <v>0.5</v>
      </c>
      <c r="O116" s="75">
        <v>10</v>
      </c>
      <c r="P116" s="75">
        <v>4</v>
      </c>
      <c r="Q116" s="75" t="s">
        <v>3858</v>
      </c>
    </row>
    <row r="117" spans="1:17" ht="15.75" customHeight="1">
      <c r="A117" s="59" t="s">
        <v>4007</v>
      </c>
      <c r="B117" s="75" t="s">
        <v>1781</v>
      </c>
      <c r="C117" s="75" t="s">
        <v>3</v>
      </c>
      <c r="D117" s="75" t="s">
        <v>155</v>
      </c>
      <c r="E117" s="75" t="s">
        <v>155</v>
      </c>
      <c r="F117" s="75">
        <v>1000</v>
      </c>
      <c r="G117" s="75">
        <v>5</v>
      </c>
      <c r="H117" s="75">
        <v>9.1</v>
      </c>
      <c r="I117" s="75">
        <v>8.65</v>
      </c>
      <c r="J117" s="75">
        <v>9.56</v>
      </c>
      <c r="K117" s="75">
        <v>4</v>
      </c>
      <c r="L117" s="75">
        <v>50</v>
      </c>
      <c r="M117" s="75">
        <v>700</v>
      </c>
      <c r="N117" s="75">
        <v>0.5</v>
      </c>
      <c r="O117" s="75">
        <v>10</v>
      </c>
      <c r="P117" s="75">
        <v>5</v>
      </c>
      <c r="Q117" s="75" t="s">
        <v>3858</v>
      </c>
    </row>
    <row r="118" spans="1:17" ht="15.75" customHeight="1">
      <c r="A118" s="59" t="s">
        <v>4008</v>
      </c>
      <c r="B118" s="75" t="s">
        <v>1781</v>
      </c>
      <c r="C118" s="75" t="s">
        <v>3</v>
      </c>
      <c r="D118" s="75" t="s">
        <v>155</v>
      </c>
      <c r="E118" s="75" t="s">
        <v>155</v>
      </c>
      <c r="F118" s="75">
        <v>1000</v>
      </c>
      <c r="G118" s="75">
        <v>5</v>
      </c>
      <c r="H118" s="75">
        <v>10</v>
      </c>
      <c r="I118" s="75">
        <v>9.5</v>
      </c>
      <c r="J118" s="75">
        <v>10.5</v>
      </c>
      <c r="K118" s="75">
        <v>4</v>
      </c>
      <c r="L118" s="75">
        <v>50</v>
      </c>
      <c r="M118" s="75">
        <v>700</v>
      </c>
      <c r="N118" s="75">
        <v>0.25</v>
      </c>
      <c r="O118" s="75">
        <v>7</v>
      </c>
      <c r="P118" s="75">
        <v>7.5</v>
      </c>
      <c r="Q118" s="75" t="s">
        <v>3858</v>
      </c>
    </row>
    <row r="119" spans="1:17" ht="15.75" customHeight="1">
      <c r="A119" s="59" t="s">
        <v>4009</v>
      </c>
      <c r="B119" s="75" t="s">
        <v>1781</v>
      </c>
      <c r="C119" s="75" t="s">
        <v>3</v>
      </c>
      <c r="D119" s="75" t="s">
        <v>155</v>
      </c>
      <c r="E119" s="75" t="s">
        <v>155</v>
      </c>
      <c r="F119" s="75">
        <v>1000</v>
      </c>
      <c r="G119" s="75">
        <v>5</v>
      </c>
      <c r="H119" s="75">
        <v>11</v>
      </c>
      <c r="I119" s="75">
        <v>10.45</v>
      </c>
      <c r="J119" s="75">
        <v>11.55</v>
      </c>
      <c r="K119" s="75">
        <v>7</v>
      </c>
      <c r="L119" s="75">
        <v>50</v>
      </c>
      <c r="M119" s="75">
        <v>700</v>
      </c>
      <c r="N119" s="75">
        <v>0.25</v>
      </c>
      <c r="O119" s="75">
        <v>4</v>
      </c>
      <c r="P119" s="75">
        <v>8.1999999999999993</v>
      </c>
      <c r="Q119" s="75" t="s">
        <v>3858</v>
      </c>
    </row>
    <row r="120" spans="1:17" ht="15.75" customHeight="1">
      <c r="A120" s="59" t="s">
        <v>4010</v>
      </c>
      <c r="B120" s="75" t="s">
        <v>1781</v>
      </c>
      <c r="C120" s="75" t="s">
        <v>3</v>
      </c>
      <c r="D120" s="75" t="s">
        <v>155</v>
      </c>
      <c r="E120" s="75" t="s">
        <v>155</v>
      </c>
      <c r="F120" s="75">
        <v>1000</v>
      </c>
      <c r="G120" s="75">
        <v>5</v>
      </c>
      <c r="H120" s="75">
        <v>12</v>
      </c>
      <c r="I120" s="75">
        <v>11.4</v>
      </c>
      <c r="J120" s="75">
        <v>12.6</v>
      </c>
      <c r="K120" s="75">
        <v>7</v>
      </c>
      <c r="L120" s="75">
        <v>50</v>
      </c>
      <c r="M120" s="75">
        <v>700</v>
      </c>
      <c r="N120" s="75">
        <v>0.25</v>
      </c>
      <c r="O120" s="75">
        <v>3</v>
      </c>
      <c r="P120" s="75">
        <v>9.1</v>
      </c>
      <c r="Q120" s="75" t="s">
        <v>3858</v>
      </c>
    </row>
    <row r="121" spans="1:17" ht="15.75" customHeight="1">
      <c r="A121" s="59" t="s">
        <v>4011</v>
      </c>
      <c r="B121" s="75" t="s">
        <v>1781</v>
      </c>
      <c r="C121" s="75" t="s">
        <v>3</v>
      </c>
      <c r="D121" s="75" t="s">
        <v>155</v>
      </c>
      <c r="E121" s="75" t="s">
        <v>155</v>
      </c>
      <c r="F121" s="75">
        <v>1000</v>
      </c>
      <c r="G121" s="75">
        <v>5</v>
      </c>
      <c r="H121" s="75">
        <v>13</v>
      </c>
      <c r="I121" s="75">
        <v>12.35</v>
      </c>
      <c r="J121" s="75">
        <v>13.65</v>
      </c>
      <c r="K121" s="75">
        <v>10</v>
      </c>
      <c r="L121" s="75">
        <v>50</v>
      </c>
      <c r="M121" s="75">
        <v>700</v>
      </c>
      <c r="N121" s="75">
        <v>0.25</v>
      </c>
      <c r="O121" s="75">
        <v>2</v>
      </c>
      <c r="P121" s="75">
        <v>10</v>
      </c>
      <c r="Q121" s="75" t="s">
        <v>3858</v>
      </c>
    </row>
    <row r="122" spans="1:17" ht="15.75" customHeight="1">
      <c r="A122" s="59" t="s">
        <v>4012</v>
      </c>
      <c r="B122" s="75" t="s">
        <v>1781</v>
      </c>
      <c r="C122" s="75" t="s">
        <v>3</v>
      </c>
      <c r="D122" s="75" t="s">
        <v>155</v>
      </c>
      <c r="E122" s="75" t="s">
        <v>155</v>
      </c>
      <c r="F122" s="75">
        <v>1000</v>
      </c>
      <c r="G122" s="75">
        <v>5</v>
      </c>
      <c r="H122" s="75">
        <v>14</v>
      </c>
      <c r="I122" s="75">
        <v>13.3</v>
      </c>
      <c r="J122" s="75">
        <v>14.7</v>
      </c>
      <c r="K122" s="75">
        <v>10</v>
      </c>
      <c r="L122" s="75">
        <v>50</v>
      </c>
      <c r="M122" s="75">
        <v>700</v>
      </c>
      <c r="N122" s="75">
        <v>0.25</v>
      </c>
      <c r="O122" s="75">
        <v>2</v>
      </c>
      <c r="P122" s="75">
        <v>11</v>
      </c>
      <c r="Q122" s="75" t="s">
        <v>3858</v>
      </c>
    </row>
    <row r="123" spans="1:17" ht="15.75" customHeight="1">
      <c r="A123" s="59" t="s">
        <v>4013</v>
      </c>
      <c r="B123" s="75" t="s">
        <v>1781</v>
      </c>
      <c r="C123" s="75" t="s">
        <v>3</v>
      </c>
      <c r="D123" s="75" t="s">
        <v>155</v>
      </c>
      <c r="E123" s="75" t="s">
        <v>155</v>
      </c>
      <c r="F123" s="75">
        <v>1000</v>
      </c>
      <c r="G123" s="75">
        <v>5</v>
      </c>
      <c r="H123" s="75">
        <v>15</v>
      </c>
      <c r="I123" s="75">
        <v>14.25</v>
      </c>
      <c r="J123" s="75">
        <v>15.75</v>
      </c>
      <c r="K123" s="75">
        <v>10</v>
      </c>
      <c r="L123" s="75">
        <v>50</v>
      </c>
      <c r="M123" s="75">
        <v>700</v>
      </c>
      <c r="N123" s="75">
        <v>0.25</v>
      </c>
      <c r="O123" s="75">
        <v>1</v>
      </c>
      <c r="P123" s="75">
        <v>11</v>
      </c>
      <c r="Q123" s="75" t="s">
        <v>3858</v>
      </c>
    </row>
    <row r="124" spans="1:17" ht="15.75" customHeight="1">
      <c r="A124" s="59" t="s">
        <v>4014</v>
      </c>
      <c r="B124" s="75" t="s">
        <v>1781</v>
      </c>
      <c r="C124" s="75" t="s">
        <v>3</v>
      </c>
      <c r="D124" s="75" t="s">
        <v>155</v>
      </c>
      <c r="E124" s="75" t="s">
        <v>155</v>
      </c>
      <c r="F124" s="75">
        <v>1000</v>
      </c>
      <c r="G124" s="75">
        <v>5</v>
      </c>
      <c r="H124" s="75">
        <v>16</v>
      </c>
      <c r="I124" s="75">
        <v>15.2</v>
      </c>
      <c r="J124" s="75">
        <v>16.8</v>
      </c>
      <c r="K124" s="75">
        <v>15</v>
      </c>
      <c r="L124" s="75">
        <v>25</v>
      </c>
      <c r="M124" s="75">
        <v>700</v>
      </c>
      <c r="N124" s="75">
        <v>0.25</v>
      </c>
      <c r="O124" s="75">
        <v>1</v>
      </c>
      <c r="P124" s="75">
        <v>12</v>
      </c>
      <c r="Q124" s="75" t="s">
        <v>3858</v>
      </c>
    </row>
    <row r="125" spans="1:17" ht="15.75" customHeight="1">
      <c r="A125" s="59" t="s">
        <v>4015</v>
      </c>
      <c r="B125" s="75" t="s">
        <v>1781</v>
      </c>
      <c r="C125" s="75" t="s">
        <v>3</v>
      </c>
      <c r="D125" s="75" t="s">
        <v>155</v>
      </c>
      <c r="E125" s="75" t="s">
        <v>155</v>
      </c>
      <c r="F125" s="75">
        <v>1000</v>
      </c>
      <c r="G125" s="75">
        <v>5</v>
      </c>
      <c r="H125" s="75">
        <v>17</v>
      </c>
      <c r="I125" s="75">
        <v>16.149999999999999</v>
      </c>
      <c r="J125" s="75">
        <v>17.850000000000001</v>
      </c>
      <c r="K125" s="75">
        <v>15</v>
      </c>
      <c r="L125" s="75">
        <v>25</v>
      </c>
      <c r="M125" s="75">
        <v>750</v>
      </c>
      <c r="N125" s="75">
        <v>0.25</v>
      </c>
      <c r="O125" s="75">
        <v>1</v>
      </c>
      <c r="P125" s="75">
        <v>13</v>
      </c>
      <c r="Q125" s="75" t="s">
        <v>3858</v>
      </c>
    </row>
    <row r="126" spans="1:17" ht="15.75" customHeight="1">
      <c r="A126" s="59" t="s">
        <v>4016</v>
      </c>
      <c r="B126" s="75" t="s">
        <v>1781</v>
      </c>
      <c r="C126" s="75" t="s">
        <v>3</v>
      </c>
      <c r="D126" s="75" t="s">
        <v>155</v>
      </c>
      <c r="E126" s="75" t="s">
        <v>155</v>
      </c>
      <c r="F126" s="75">
        <v>1000</v>
      </c>
      <c r="G126" s="75">
        <v>5</v>
      </c>
      <c r="H126" s="75">
        <v>18</v>
      </c>
      <c r="I126" s="75">
        <v>17.100000000000001</v>
      </c>
      <c r="J126" s="75">
        <v>18.899999999999999</v>
      </c>
      <c r="K126" s="75">
        <v>15</v>
      </c>
      <c r="L126" s="75">
        <v>25</v>
      </c>
      <c r="M126" s="75">
        <v>750</v>
      </c>
      <c r="N126" s="75">
        <v>0.25</v>
      </c>
      <c r="O126" s="75">
        <v>1</v>
      </c>
      <c r="P126" s="75">
        <v>13</v>
      </c>
      <c r="Q126" s="75" t="s">
        <v>3858</v>
      </c>
    </row>
    <row r="127" spans="1:17" ht="15.75" customHeight="1">
      <c r="A127" s="59" t="s">
        <v>4017</v>
      </c>
      <c r="B127" s="75" t="s">
        <v>1781</v>
      </c>
      <c r="C127" s="75" t="s">
        <v>3</v>
      </c>
      <c r="D127" s="75" t="s">
        <v>155</v>
      </c>
      <c r="E127" s="75" t="s">
        <v>155</v>
      </c>
      <c r="F127" s="75">
        <v>1000</v>
      </c>
      <c r="G127" s="75">
        <v>5</v>
      </c>
      <c r="H127" s="75">
        <v>19</v>
      </c>
      <c r="I127" s="75">
        <v>18.05</v>
      </c>
      <c r="J127" s="75">
        <v>19.95</v>
      </c>
      <c r="K127" s="75">
        <v>15</v>
      </c>
      <c r="L127" s="75">
        <v>25</v>
      </c>
      <c r="M127" s="75">
        <v>750</v>
      </c>
      <c r="N127" s="75">
        <v>0.25</v>
      </c>
      <c r="O127" s="75">
        <v>1</v>
      </c>
      <c r="P127" s="75">
        <v>14</v>
      </c>
      <c r="Q127" s="75" t="s">
        <v>3858</v>
      </c>
    </row>
    <row r="128" spans="1:17" ht="15.75" customHeight="1">
      <c r="A128" s="59" t="s">
        <v>4018</v>
      </c>
      <c r="B128" s="75" t="s">
        <v>1781</v>
      </c>
      <c r="C128" s="75" t="s">
        <v>3</v>
      </c>
      <c r="D128" s="75" t="s">
        <v>155</v>
      </c>
      <c r="E128" s="75" t="s">
        <v>155</v>
      </c>
      <c r="F128" s="75">
        <v>1000</v>
      </c>
      <c r="G128" s="75">
        <v>5</v>
      </c>
      <c r="H128" s="75">
        <v>20</v>
      </c>
      <c r="I128" s="75">
        <v>19</v>
      </c>
      <c r="J128" s="75">
        <v>21</v>
      </c>
      <c r="K128" s="75">
        <v>15</v>
      </c>
      <c r="L128" s="75">
        <v>25</v>
      </c>
      <c r="M128" s="75">
        <v>750</v>
      </c>
      <c r="N128" s="75">
        <v>0.25</v>
      </c>
      <c r="O128" s="75">
        <v>1</v>
      </c>
      <c r="P128" s="75">
        <v>15</v>
      </c>
      <c r="Q128" s="75" t="s">
        <v>3858</v>
      </c>
    </row>
    <row r="129" spans="1:17" ht="15.75" customHeight="1">
      <c r="A129" s="59" t="s">
        <v>4019</v>
      </c>
      <c r="B129" s="75" t="s">
        <v>1781</v>
      </c>
      <c r="C129" s="75" t="s">
        <v>3</v>
      </c>
      <c r="D129" s="75" t="s">
        <v>155</v>
      </c>
      <c r="E129" s="75" t="s">
        <v>155</v>
      </c>
      <c r="F129" s="75">
        <v>1000</v>
      </c>
      <c r="G129" s="75">
        <v>5</v>
      </c>
      <c r="H129" s="75">
        <v>22</v>
      </c>
      <c r="I129" s="75">
        <v>20.9</v>
      </c>
      <c r="J129" s="75">
        <v>23.1</v>
      </c>
      <c r="K129" s="75">
        <v>15</v>
      </c>
      <c r="L129" s="75">
        <v>25</v>
      </c>
      <c r="M129" s="75">
        <v>750</v>
      </c>
      <c r="N129" s="75">
        <v>0.25</v>
      </c>
      <c r="O129" s="75">
        <v>1</v>
      </c>
      <c r="P129" s="75">
        <v>16</v>
      </c>
      <c r="Q129" s="75" t="s">
        <v>3858</v>
      </c>
    </row>
    <row r="130" spans="1:17" ht="15.75" customHeight="1">
      <c r="A130" s="59" t="s">
        <v>4020</v>
      </c>
      <c r="B130" s="75" t="s">
        <v>1781</v>
      </c>
      <c r="C130" s="75" t="s">
        <v>3</v>
      </c>
      <c r="D130" s="75" t="s">
        <v>155</v>
      </c>
      <c r="E130" s="75" t="s">
        <v>155</v>
      </c>
      <c r="F130" s="75">
        <v>1000</v>
      </c>
      <c r="G130" s="75">
        <v>5</v>
      </c>
      <c r="H130" s="75">
        <v>24</v>
      </c>
      <c r="I130" s="75">
        <v>22.8</v>
      </c>
      <c r="J130" s="75">
        <v>25.2</v>
      </c>
      <c r="K130" s="75">
        <v>15</v>
      </c>
      <c r="L130" s="75">
        <v>25</v>
      </c>
      <c r="M130" s="75">
        <v>750</v>
      </c>
      <c r="N130" s="75">
        <v>0.25</v>
      </c>
      <c r="O130" s="75">
        <v>1</v>
      </c>
      <c r="P130" s="75">
        <v>18</v>
      </c>
      <c r="Q130" s="75" t="s">
        <v>3858</v>
      </c>
    </row>
    <row r="131" spans="1:17" ht="15.75" customHeight="1">
      <c r="A131" s="59" t="s">
        <v>4021</v>
      </c>
      <c r="B131" s="75" t="s">
        <v>1781</v>
      </c>
      <c r="C131" s="75" t="s">
        <v>3</v>
      </c>
      <c r="D131" s="75" t="s">
        <v>155</v>
      </c>
      <c r="E131" s="75" t="s">
        <v>155</v>
      </c>
      <c r="F131" s="75">
        <v>1000</v>
      </c>
      <c r="G131" s="75">
        <v>5</v>
      </c>
      <c r="H131" s="75">
        <v>25</v>
      </c>
      <c r="I131" s="75">
        <v>23.75</v>
      </c>
      <c r="J131" s="75">
        <v>26.25</v>
      </c>
      <c r="K131" s="75">
        <v>15</v>
      </c>
      <c r="L131" s="75">
        <v>25</v>
      </c>
      <c r="M131" s="75">
        <v>750</v>
      </c>
      <c r="N131" s="75">
        <v>0.25</v>
      </c>
      <c r="O131" s="75">
        <v>1</v>
      </c>
      <c r="P131" s="75">
        <v>19</v>
      </c>
      <c r="Q131" s="75" t="s">
        <v>3858</v>
      </c>
    </row>
    <row r="132" spans="1:17" ht="15.75" customHeight="1">
      <c r="A132" s="59" t="s">
        <v>4022</v>
      </c>
      <c r="B132" s="75" t="s">
        <v>1781</v>
      </c>
      <c r="C132" s="75" t="s">
        <v>3</v>
      </c>
      <c r="D132" s="75" t="s">
        <v>155</v>
      </c>
      <c r="E132" s="75" t="s">
        <v>155</v>
      </c>
      <c r="F132" s="75">
        <v>1000</v>
      </c>
      <c r="G132" s="75">
        <v>5</v>
      </c>
      <c r="H132" s="75">
        <v>27</v>
      </c>
      <c r="I132" s="75">
        <v>25.65</v>
      </c>
      <c r="J132" s="75">
        <v>28.35</v>
      </c>
      <c r="K132" s="75">
        <v>15</v>
      </c>
      <c r="L132" s="75">
        <v>25</v>
      </c>
      <c r="M132" s="75">
        <v>750</v>
      </c>
      <c r="N132" s="75">
        <v>0.25</v>
      </c>
      <c r="O132" s="75">
        <v>1</v>
      </c>
      <c r="P132" s="75">
        <v>20</v>
      </c>
      <c r="Q132" s="75" t="s">
        <v>3858</v>
      </c>
    </row>
    <row r="133" spans="1:17" ht="15.75" customHeight="1">
      <c r="A133" s="59" t="s">
        <v>4023</v>
      </c>
      <c r="B133" s="75" t="s">
        <v>1781</v>
      </c>
      <c r="C133" s="75" t="s">
        <v>3</v>
      </c>
      <c r="D133" s="75" t="s">
        <v>155</v>
      </c>
      <c r="E133" s="75" t="s">
        <v>155</v>
      </c>
      <c r="F133" s="75">
        <v>1000</v>
      </c>
      <c r="G133" s="75">
        <v>5</v>
      </c>
      <c r="H133" s="75">
        <v>28</v>
      </c>
      <c r="I133" s="75">
        <v>26.6</v>
      </c>
      <c r="J133" s="75">
        <v>29.4</v>
      </c>
      <c r="K133" s="75">
        <v>15</v>
      </c>
      <c r="L133" s="75">
        <v>25</v>
      </c>
      <c r="M133" s="75">
        <v>1000</v>
      </c>
      <c r="N133" s="75">
        <v>0.25</v>
      </c>
      <c r="O133" s="75">
        <v>1</v>
      </c>
      <c r="P133" s="75">
        <v>21</v>
      </c>
      <c r="Q133" s="75" t="s">
        <v>3858</v>
      </c>
    </row>
    <row r="134" spans="1:17" ht="15.75" customHeight="1">
      <c r="A134" s="59" t="s">
        <v>4024</v>
      </c>
      <c r="B134" s="75" t="s">
        <v>1781</v>
      </c>
      <c r="C134" s="75" t="s">
        <v>3</v>
      </c>
      <c r="D134" s="75" t="s">
        <v>155</v>
      </c>
      <c r="E134" s="75" t="s">
        <v>155</v>
      </c>
      <c r="F134" s="75">
        <v>1000</v>
      </c>
      <c r="G134" s="75">
        <v>5</v>
      </c>
      <c r="H134" s="75">
        <v>30</v>
      </c>
      <c r="I134" s="75">
        <v>28.5</v>
      </c>
      <c r="J134" s="75">
        <v>31.5</v>
      </c>
      <c r="K134" s="75">
        <v>15</v>
      </c>
      <c r="L134" s="75">
        <v>25</v>
      </c>
      <c r="M134" s="75">
        <v>1000</v>
      </c>
      <c r="N134" s="75">
        <v>0.25</v>
      </c>
      <c r="O134" s="75">
        <v>1</v>
      </c>
      <c r="P134" s="75">
        <v>22</v>
      </c>
      <c r="Q134" s="75" t="s">
        <v>3858</v>
      </c>
    </row>
    <row r="135" spans="1:17" ht="15.75" customHeight="1">
      <c r="A135" s="59" t="s">
        <v>4025</v>
      </c>
      <c r="B135" s="75" t="s">
        <v>1781</v>
      </c>
      <c r="C135" s="75" t="s">
        <v>3</v>
      </c>
      <c r="D135" s="75" t="s">
        <v>155</v>
      </c>
      <c r="E135" s="75" t="s">
        <v>155</v>
      </c>
      <c r="F135" s="75">
        <v>1000</v>
      </c>
      <c r="G135" s="75">
        <v>5</v>
      </c>
      <c r="H135" s="75">
        <v>33</v>
      </c>
      <c r="I135" s="75">
        <v>31.35</v>
      </c>
      <c r="J135" s="75">
        <v>34.65</v>
      </c>
      <c r="K135" s="75">
        <v>15</v>
      </c>
      <c r="L135" s="75">
        <v>25</v>
      </c>
      <c r="M135" s="75">
        <v>1000</v>
      </c>
      <c r="N135" s="75">
        <v>0.25</v>
      </c>
      <c r="O135" s="75">
        <v>1</v>
      </c>
      <c r="P135" s="75">
        <v>24</v>
      </c>
      <c r="Q135" s="75" t="s">
        <v>3858</v>
      </c>
    </row>
    <row r="136" spans="1:17" ht="15.75" customHeight="1">
      <c r="A136" s="59" t="s">
        <v>4026</v>
      </c>
      <c r="B136" s="75" t="s">
        <v>1781</v>
      </c>
      <c r="C136" s="75" t="s">
        <v>3</v>
      </c>
      <c r="D136" s="75" t="s">
        <v>155</v>
      </c>
      <c r="E136" s="75" t="s">
        <v>155</v>
      </c>
      <c r="F136" s="75">
        <v>1000</v>
      </c>
      <c r="G136" s="75">
        <v>5</v>
      </c>
      <c r="H136" s="75">
        <v>36</v>
      </c>
      <c r="I136" s="75">
        <v>34.200000000000003</v>
      </c>
      <c r="J136" s="75">
        <v>37.799999999999997</v>
      </c>
      <c r="K136" s="75">
        <v>40</v>
      </c>
      <c r="L136" s="75">
        <v>10</v>
      </c>
      <c r="M136" s="75">
        <v>1000</v>
      </c>
      <c r="N136" s="75">
        <v>0.25</v>
      </c>
      <c r="O136" s="75">
        <v>1</v>
      </c>
      <c r="P136" s="75">
        <v>27</v>
      </c>
      <c r="Q136" s="75" t="s">
        <v>3858</v>
      </c>
    </row>
    <row r="137" spans="1:17" ht="15.75" customHeight="1">
      <c r="A137" s="59" t="s">
        <v>4027</v>
      </c>
      <c r="B137" s="75" t="s">
        <v>1781</v>
      </c>
      <c r="C137" s="75" t="s">
        <v>3</v>
      </c>
      <c r="D137" s="75" t="s">
        <v>155</v>
      </c>
      <c r="E137" s="75" t="s">
        <v>155</v>
      </c>
      <c r="F137" s="75">
        <v>1000</v>
      </c>
      <c r="G137" s="75">
        <v>5</v>
      </c>
      <c r="H137" s="75">
        <v>39</v>
      </c>
      <c r="I137" s="75">
        <v>37.049999999999997</v>
      </c>
      <c r="J137" s="75">
        <v>40.950000000000003</v>
      </c>
      <c r="K137" s="75">
        <v>40</v>
      </c>
      <c r="L137" s="75">
        <v>10</v>
      </c>
      <c r="M137" s="75">
        <v>1000</v>
      </c>
      <c r="N137" s="75">
        <v>0.25</v>
      </c>
      <c r="O137" s="75">
        <v>1</v>
      </c>
      <c r="P137" s="75">
        <v>30</v>
      </c>
      <c r="Q137" s="75" t="s">
        <v>3858</v>
      </c>
    </row>
    <row r="138" spans="1:17" ht="15.75" customHeight="1">
      <c r="A138" s="59" t="s">
        <v>4028</v>
      </c>
      <c r="B138" s="75" t="s">
        <v>1781</v>
      </c>
      <c r="C138" s="75" t="s">
        <v>3</v>
      </c>
      <c r="D138" s="75" t="s">
        <v>155</v>
      </c>
      <c r="E138" s="75" t="s">
        <v>155</v>
      </c>
      <c r="F138" s="75">
        <v>1000</v>
      </c>
      <c r="G138" s="75">
        <v>5</v>
      </c>
      <c r="H138" s="75">
        <v>43</v>
      </c>
      <c r="I138" s="75">
        <v>40.85</v>
      </c>
      <c r="J138" s="75">
        <v>45.15</v>
      </c>
      <c r="K138" s="75">
        <v>45</v>
      </c>
      <c r="L138" s="75">
        <v>10</v>
      </c>
      <c r="M138" s="75">
        <v>1500</v>
      </c>
      <c r="N138" s="75">
        <v>0.25</v>
      </c>
      <c r="O138" s="75">
        <v>1</v>
      </c>
      <c r="P138" s="75">
        <v>33</v>
      </c>
      <c r="Q138" s="75" t="s">
        <v>3858</v>
      </c>
    </row>
    <row r="139" spans="1:17" ht="15.75" customHeight="1">
      <c r="A139" s="59" t="s">
        <v>4029</v>
      </c>
      <c r="B139" s="75" t="s">
        <v>1781</v>
      </c>
      <c r="C139" s="75" t="s">
        <v>3</v>
      </c>
      <c r="D139" s="75" t="s">
        <v>155</v>
      </c>
      <c r="E139" s="75" t="s">
        <v>155</v>
      </c>
      <c r="F139" s="75">
        <v>1000</v>
      </c>
      <c r="G139" s="75">
        <v>5</v>
      </c>
      <c r="H139" s="75">
        <v>47</v>
      </c>
      <c r="I139" s="75">
        <v>44.65</v>
      </c>
      <c r="J139" s="75">
        <v>49.35</v>
      </c>
      <c r="K139" s="75">
        <v>45</v>
      </c>
      <c r="L139" s="75">
        <v>10</v>
      </c>
      <c r="M139" s="75">
        <v>1500</v>
      </c>
      <c r="N139" s="75">
        <v>0.25</v>
      </c>
      <c r="O139" s="75">
        <v>1</v>
      </c>
      <c r="P139" s="75">
        <v>36</v>
      </c>
      <c r="Q139" s="75" t="s">
        <v>3858</v>
      </c>
    </row>
    <row r="140" spans="1:17" ht="15.75" customHeight="1">
      <c r="A140" s="59" t="s">
        <v>4030</v>
      </c>
      <c r="B140" s="75" t="s">
        <v>1781</v>
      </c>
      <c r="C140" s="75" t="s">
        <v>3</v>
      </c>
      <c r="D140" s="75" t="s">
        <v>155</v>
      </c>
      <c r="E140" s="75" t="s">
        <v>155</v>
      </c>
      <c r="F140" s="75">
        <v>1000</v>
      </c>
      <c r="G140" s="75">
        <v>5</v>
      </c>
      <c r="H140" s="75">
        <v>51</v>
      </c>
      <c r="I140" s="75">
        <v>48.45</v>
      </c>
      <c r="J140" s="75">
        <v>53.55</v>
      </c>
      <c r="K140" s="75">
        <v>60</v>
      </c>
      <c r="L140" s="75">
        <v>10</v>
      </c>
      <c r="M140" s="75">
        <v>1500</v>
      </c>
      <c r="N140" s="75">
        <v>0.25</v>
      </c>
      <c r="O140" s="75">
        <v>1</v>
      </c>
      <c r="P140" s="75">
        <v>39</v>
      </c>
      <c r="Q140" s="75" t="s">
        <v>3858</v>
      </c>
    </row>
    <row r="141" spans="1:17" ht="15.75" customHeight="1">
      <c r="A141" s="59" t="s">
        <v>4031</v>
      </c>
      <c r="B141" s="75" t="s">
        <v>1781</v>
      </c>
      <c r="C141" s="75" t="s">
        <v>3</v>
      </c>
      <c r="D141" s="75" t="s">
        <v>155</v>
      </c>
      <c r="E141" s="75" t="s">
        <v>155</v>
      </c>
      <c r="F141" s="75">
        <v>1000</v>
      </c>
      <c r="G141" s="75">
        <v>5</v>
      </c>
      <c r="H141" s="75">
        <v>56</v>
      </c>
      <c r="I141" s="75">
        <v>53.2</v>
      </c>
      <c r="J141" s="75">
        <v>58.8</v>
      </c>
      <c r="K141" s="75">
        <v>60</v>
      </c>
      <c r="L141" s="75">
        <v>10</v>
      </c>
      <c r="M141" s="75">
        <v>2000</v>
      </c>
      <c r="N141" s="75">
        <v>0.25</v>
      </c>
      <c r="O141" s="75">
        <v>1</v>
      </c>
      <c r="P141" s="75">
        <v>43</v>
      </c>
      <c r="Q141" s="75" t="s">
        <v>3858</v>
      </c>
    </row>
    <row r="142" spans="1:17" ht="15.75" customHeight="1">
      <c r="A142" s="59" t="s">
        <v>4032</v>
      </c>
      <c r="B142" s="75" t="s">
        <v>1781</v>
      </c>
      <c r="C142" s="75" t="s">
        <v>3</v>
      </c>
      <c r="D142" s="75" t="s">
        <v>155</v>
      </c>
      <c r="E142" s="75" t="s">
        <v>155</v>
      </c>
      <c r="F142" s="75">
        <v>1000</v>
      </c>
      <c r="G142" s="75">
        <v>5</v>
      </c>
      <c r="H142" s="75">
        <v>62</v>
      </c>
      <c r="I142" s="75">
        <v>58.9</v>
      </c>
      <c r="J142" s="75">
        <v>65.099999999999994</v>
      </c>
      <c r="K142" s="75">
        <v>80</v>
      </c>
      <c r="L142" s="75">
        <v>10</v>
      </c>
      <c r="M142" s="75">
        <v>2000</v>
      </c>
      <c r="N142" s="75">
        <v>0.25</v>
      </c>
      <c r="O142" s="75">
        <v>1</v>
      </c>
      <c r="P142" s="75">
        <v>47</v>
      </c>
      <c r="Q142" s="75" t="s">
        <v>3858</v>
      </c>
    </row>
    <row r="143" spans="1:17" ht="15.75" customHeight="1">
      <c r="A143" s="59" t="s">
        <v>4033</v>
      </c>
      <c r="B143" s="75" t="s">
        <v>1781</v>
      </c>
      <c r="C143" s="75" t="s">
        <v>3</v>
      </c>
      <c r="D143" s="75" t="s">
        <v>155</v>
      </c>
      <c r="E143" s="75" t="s">
        <v>155</v>
      </c>
      <c r="F143" s="75">
        <v>1000</v>
      </c>
      <c r="G143" s="75">
        <v>5</v>
      </c>
      <c r="H143" s="75">
        <v>68</v>
      </c>
      <c r="I143" s="75">
        <v>64.599999999999994</v>
      </c>
      <c r="J143" s="75">
        <v>71.400000000000006</v>
      </c>
      <c r="K143" s="75">
        <v>80</v>
      </c>
      <c r="L143" s="75">
        <v>10</v>
      </c>
      <c r="M143" s="75">
        <v>2000</v>
      </c>
      <c r="N143" s="75">
        <v>0.25</v>
      </c>
      <c r="O143" s="75">
        <v>1</v>
      </c>
      <c r="P143" s="75">
        <v>51</v>
      </c>
      <c r="Q143" s="75" t="s">
        <v>3858</v>
      </c>
    </row>
    <row r="144" spans="1:17" ht="15.75" customHeight="1">
      <c r="A144" s="59" t="s">
        <v>4034</v>
      </c>
      <c r="B144" s="75" t="s">
        <v>1781</v>
      </c>
      <c r="C144" s="75" t="s">
        <v>3</v>
      </c>
      <c r="D144" s="75" t="s">
        <v>155</v>
      </c>
      <c r="E144" s="75" t="s">
        <v>155</v>
      </c>
      <c r="F144" s="75">
        <v>1000</v>
      </c>
      <c r="G144" s="75">
        <v>5</v>
      </c>
      <c r="H144" s="75">
        <v>75</v>
      </c>
      <c r="I144" s="75">
        <v>71.25</v>
      </c>
      <c r="J144" s="75">
        <v>78.75</v>
      </c>
      <c r="K144" s="75">
        <v>100</v>
      </c>
      <c r="L144" s="75">
        <v>10</v>
      </c>
      <c r="M144" s="75">
        <v>2000</v>
      </c>
      <c r="N144" s="75">
        <v>0.25</v>
      </c>
      <c r="O144" s="75">
        <v>1</v>
      </c>
      <c r="P144" s="75">
        <v>56</v>
      </c>
      <c r="Q144" s="75" t="s">
        <v>3858</v>
      </c>
    </row>
    <row r="145" spans="1:17" ht="15.75" customHeight="1">
      <c r="A145" s="59" t="s">
        <v>4035</v>
      </c>
      <c r="B145" s="75" t="s">
        <v>1475</v>
      </c>
      <c r="C145" s="75" t="s">
        <v>3</v>
      </c>
      <c r="D145" s="75" t="s">
        <v>155</v>
      </c>
      <c r="E145" s="75" t="s">
        <v>155</v>
      </c>
      <c r="F145" s="75">
        <v>150</v>
      </c>
      <c r="G145" s="75">
        <v>5</v>
      </c>
      <c r="H145" s="75">
        <v>3.9</v>
      </c>
      <c r="I145" s="75">
        <v>3.71</v>
      </c>
      <c r="J145" s="75">
        <v>4.0999999999999996</v>
      </c>
      <c r="K145" s="75" t="s">
        <v>155</v>
      </c>
      <c r="L145" s="75">
        <v>0.05</v>
      </c>
      <c r="M145" s="75" t="s">
        <v>155</v>
      </c>
      <c r="N145" s="75" t="s">
        <v>155</v>
      </c>
      <c r="O145" s="75">
        <v>5</v>
      </c>
      <c r="P145" s="75">
        <v>2</v>
      </c>
      <c r="Q145" s="75" t="s">
        <v>3858</v>
      </c>
    </row>
    <row r="146" spans="1:17" ht="15.75" customHeight="1">
      <c r="A146" s="59" t="s">
        <v>4036</v>
      </c>
      <c r="B146" s="75" t="s">
        <v>1475</v>
      </c>
      <c r="C146" s="75" t="s">
        <v>3</v>
      </c>
      <c r="D146" s="75" t="s">
        <v>155</v>
      </c>
      <c r="E146" s="75" t="s">
        <v>155</v>
      </c>
      <c r="F146" s="75">
        <v>150</v>
      </c>
      <c r="G146" s="75">
        <v>5</v>
      </c>
      <c r="H146" s="75">
        <v>4.3</v>
      </c>
      <c r="I146" s="75">
        <v>4.09</v>
      </c>
      <c r="J146" s="75">
        <v>4.5199999999999996</v>
      </c>
      <c r="K146" s="75" t="s">
        <v>155</v>
      </c>
      <c r="L146" s="75">
        <v>0.05</v>
      </c>
      <c r="M146" s="75" t="s">
        <v>155</v>
      </c>
      <c r="N146" s="75" t="s">
        <v>155</v>
      </c>
      <c r="O146" s="75">
        <v>4</v>
      </c>
      <c r="P146" s="75">
        <v>2</v>
      </c>
      <c r="Q146" s="75" t="s">
        <v>3858</v>
      </c>
    </row>
    <row r="147" spans="1:17" ht="15.75" customHeight="1">
      <c r="A147" s="59" t="s">
        <v>4037</v>
      </c>
      <c r="B147" s="75" t="s">
        <v>1475</v>
      </c>
      <c r="C147" s="75" t="s">
        <v>3</v>
      </c>
      <c r="D147" s="75" t="s">
        <v>155</v>
      </c>
      <c r="E147" s="75" t="s">
        <v>155</v>
      </c>
      <c r="F147" s="75">
        <v>150</v>
      </c>
      <c r="G147" s="75">
        <v>5</v>
      </c>
      <c r="H147" s="75">
        <v>4.7</v>
      </c>
      <c r="I147" s="75">
        <v>4.47</v>
      </c>
      <c r="J147" s="75">
        <v>4.9400000000000004</v>
      </c>
      <c r="K147" s="75" t="s">
        <v>155</v>
      </c>
      <c r="L147" s="75">
        <v>0.05</v>
      </c>
      <c r="M147" s="75" t="s">
        <v>155</v>
      </c>
      <c r="N147" s="75" t="s">
        <v>155</v>
      </c>
      <c r="O147" s="75">
        <v>10</v>
      </c>
      <c r="P147" s="75">
        <v>3</v>
      </c>
      <c r="Q147" s="75" t="s">
        <v>3858</v>
      </c>
    </row>
    <row r="148" spans="1:17" ht="15.75" customHeight="1">
      <c r="A148" s="59" t="s">
        <v>4038</v>
      </c>
      <c r="B148" s="75" t="s">
        <v>1475</v>
      </c>
      <c r="C148" s="75" t="s">
        <v>3</v>
      </c>
      <c r="D148" s="75" t="s">
        <v>155</v>
      </c>
      <c r="E148" s="75" t="s">
        <v>155</v>
      </c>
      <c r="F148" s="75">
        <v>150</v>
      </c>
      <c r="G148" s="75">
        <v>5</v>
      </c>
      <c r="H148" s="75">
        <v>5.0999999999999996</v>
      </c>
      <c r="I148" s="75">
        <v>4.8499999999999996</v>
      </c>
      <c r="J148" s="75">
        <v>5.36</v>
      </c>
      <c r="K148" s="75" t="s">
        <v>155</v>
      </c>
      <c r="L148" s="75">
        <v>0.05</v>
      </c>
      <c r="M148" s="75" t="s">
        <v>155</v>
      </c>
      <c r="N148" s="75" t="s">
        <v>155</v>
      </c>
      <c r="O148" s="75">
        <v>10</v>
      </c>
      <c r="P148" s="75">
        <v>3</v>
      </c>
      <c r="Q148" s="75" t="s">
        <v>3858</v>
      </c>
    </row>
    <row r="149" spans="1:17" ht="15.75" customHeight="1">
      <c r="A149" s="59" t="s">
        <v>4039</v>
      </c>
      <c r="B149" s="75" t="s">
        <v>1475</v>
      </c>
      <c r="C149" s="75" t="s">
        <v>3</v>
      </c>
      <c r="D149" s="75" t="s">
        <v>155</v>
      </c>
      <c r="E149" s="75" t="s">
        <v>155</v>
      </c>
      <c r="F149" s="75">
        <v>150</v>
      </c>
      <c r="G149" s="75">
        <v>5</v>
      </c>
      <c r="H149" s="75">
        <v>5.3</v>
      </c>
      <c r="I149" s="75">
        <v>5.03</v>
      </c>
      <c r="J149" s="75">
        <v>5.57</v>
      </c>
      <c r="K149" s="75" t="s">
        <v>155</v>
      </c>
      <c r="L149" s="75">
        <v>0.05</v>
      </c>
      <c r="M149" s="75" t="s">
        <v>155</v>
      </c>
      <c r="N149" s="75" t="s">
        <v>155</v>
      </c>
      <c r="O149" s="75">
        <v>10</v>
      </c>
      <c r="P149" s="75">
        <v>4</v>
      </c>
      <c r="Q149" s="75" t="s">
        <v>3858</v>
      </c>
    </row>
    <row r="150" spans="1:17" ht="15.75" customHeight="1">
      <c r="A150" s="59" t="s">
        <v>4040</v>
      </c>
      <c r="B150" s="75" t="s">
        <v>1475</v>
      </c>
      <c r="C150" s="75" t="s">
        <v>3</v>
      </c>
      <c r="D150" s="75" t="s">
        <v>155</v>
      </c>
      <c r="E150" s="75" t="s">
        <v>155</v>
      </c>
      <c r="F150" s="75">
        <v>150</v>
      </c>
      <c r="G150" s="75">
        <v>5</v>
      </c>
      <c r="H150" s="75">
        <v>5.6</v>
      </c>
      <c r="I150" s="75">
        <v>5.32</v>
      </c>
      <c r="J150" s="75">
        <v>5.88</v>
      </c>
      <c r="K150" s="75" t="s">
        <v>155</v>
      </c>
      <c r="L150" s="75">
        <v>0.05</v>
      </c>
      <c r="M150" s="75" t="s">
        <v>155</v>
      </c>
      <c r="N150" s="75" t="s">
        <v>155</v>
      </c>
      <c r="O150" s="75">
        <v>10</v>
      </c>
      <c r="P150" s="75">
        <v>4</v>
      </c>
      <c r="Q150" s="75" t="s">
        <v>3858</v>
      </c>
    </row>
    <row r="151" spans="1:17" ht="15.75" customHeight="1">
      <c r="A151" s="59" t="s">
        <v>4041</v>
      </c>
      <c r="B151" s="75" t="s">
        <v>1475</v>
      </c>
      <c r="C151" s="75" t="s">
        <v>3</v>
      </c>
      <c r="D151" s="75" t="s">
        <v>155</v>
      </c>
      <c r="E151" s="75" t="s">
        <v>155</v>
      </c>
      <c r="F151" s="75">
        <v>150</v>
      </c>
      <c r="G151" s="75">
        <v>5</v>
      </c>
      <c r="H151" s="75">
        <v>6.2</v>
      </c>
      <c r="I151" s="75">
        <v>5.89</v>
      </c>
      <c r="J151" s="75">
        <v>6.51</v>
      </c>
      <c r="K151" s="75" t="s">
        <v>155</v>
      </c>
      <c r="L151" s="75">
        <v>0.05</v>
      </c>
      <c r="M151" s="75" t="s">
        <v>155</v>
      </c>
      <c r="N151" s="75" t="s">
        <v>155</v>
      </c>
      <c r="O151" s="75">
        <v>10</v>
      </c>
      <c r="P151" s="75">
        <v>5</v>
      </c>
      <c r="Q151" s="75" t="s">
        <v>3858</v>
      </c>
    </row>
    <row r="152" spans="1:17" ht="15.75" customHeight="1">
      <c r="A152" s="59" t="s">
        <v>4042</v>
      </c>
      <c r="B152" s="75" t="s">
        <v>1475</v>
      </c>
      <c r="C152" s="75" t="s">
        <v>3</v>
      </c>
      <c r="D152" s="75" t="s">
        <v>155</v>
      </c>
      <c r="E152" s="75" t="s">
        <v>155</v>
      </c>
      <c r="F152" s="75">
        <v>150</v>
      </c>
      <c r="G152" s="75">
        <v>5</v>
      </c>
      <c r="H152" s="75">
        <v>6.8</v>
      </c>
      <c r="I152" s="75">
        <v>6.46</v>
      </c>
      <c r="J152" s="75">
        <v>7.14</v>
      </c>
      <c r="K152" s="75" t="s">
        <v>155</v>
      </c>
      <c r="L152" s="75">
        <v>0.05</v>
      </c>
      <c r="M152" s="75" t="s">
        <v>155</v>
      </c>
      <c r="N152" s="75" t="s">
        <v>155</v>
      </c>
      <c r="O152" s="75">
        <v>10</v>
      </c>
      <c r="P152" s="75">
        <v>5.0999999999999996</v>
      </c>
      <c r="Q152" s="75" t="s">
        <v>3858</v>
      </c>
    </row>
    <row r="153" spans="1:17" ht="15.75" customHeight="1">
      <c r="A153" s="59" t="s">
        <v>4043</v>
      </c>
      <c r="B153" s="75" t="s">
        <v>1475</v>
      </c>
      <c r="C153" s="75" t="s">
        <v>3</v>
      </c>
      <c r="D153" s="75" t="s">
        <v>155</v>
      </c>
      <c r="E153" s="75" t="s">
        <v>155</v>
      </c>
      <c r="F153" s="75">
        <v>150</v>
      </c>
      <c r="G153" s="75">
        <v>5</v>
      </c>
      <c r="H153" s="75">
        <v>7.5</v>
      </c>
      <c r="I153" s="75">
        <v>7.13</v>
      </c>
      <c r="J153" s="75">
        <v>7.88</v>
      </c>
      <c r="K153" s="75" t="s">
        <v>155</v>
      </c>
      <c r="L153" s="75">
        <v>0.05</v>
      </c>
      <c r="M153" s="75" t="s">
        <v>155</v>
      </c>
      <c r="N153" s="75" t="s">
        <v>155</v>
      </c>
      <c r="O153" s="75">
        <v>0.8</v>
      </c>
      <c r="P153" s="75">
        <v>5.7</v>
      </c>
      <c r="Q153" s="75" t="s">
        <v>3858</v>
      </c>
    </row>
    <row r="154" spans="1:17" ht="15.75" customHeight="1">
      <c r="A154" s="59" t="s">
        <v>4044</v>
      </c>
      <c r="B154" s="75" t="s">
        <v>1475</v>
      </c>
      <c r="C154" s="75" t="s">
        <v>3</v>
      </c>
      <c r="D154" s="75" t="s">
        <v>155</v>
      </c>
      <c r="E154" s="75" t="s">
        <v>155</v>
      </c>
      <c r="F154" s="75">
        <v>150</v>
      </c>
      <c r="G154" s="75">
        <v>5</v>
      </c>
      <c r="H154" s="75">
        <v>8.1999999999999993</v>
      </c>
      <c r="I154" s="75">
        <v>7.79</v>
      </c>
      <c r="J154" s="75">
        <v>8.61</v>
      </c>
      <c r="K154" s="75" t="s">
        <v>155</v>
      </c>
      <c r="L154" s="75">
        <v>0.05</v>
      </c>
      <c r="M154" s="75" t="s">
        <v>155</v>
      </c>
      <c r="N154" s="75" t="s">
        <v>155</v>
      </c>
      <c r="O154" s="75">
        <v>1</v>
      </c>
      <c r="P154" s="75">
        <v>6.2</v>
      </c>
      <c r="Q154" s="75" t="s">
        <v>3858</v>
      </c>
    </row>
    <row r="155" spans="1:17" ht="15.75" customHeight="1">
      <c r="A155" s="59" t="s">
        <v>4045</v>
      </c>
      <c r="B155" s="75" t="s">
        <v>1475</v>
      </c>
      <c r="C155" s="75" t="s">
        <v>3</v>
      </c>
      <c r="D155" s="75" t="s">
        <v>155</v>
      </c>
      <c r="E155" s="75" t="s">
        <v>155</v>
      </c>
      <c r="F155" s="75">
        <v>150</v>
      </c>
      <c r="G155" s="75">
        <v>5</v>
      </c>
      <c r="H155" s="75">
        <v>8.6999999999999993</v>
      </c>
      <c r="I155" s="75">
        <v>8.27</v>
      </c>
      <c r="J155" s="75">
        <v>9.14</v>
      </c>
      <c r="K155" s="75" t="s">
        <v>155</v>
      </c>
      <c r="L155" s="75">
        <v>0.05</v>
      </c>
      <c r="M155" s="75" t="s">
        <v>155</v>
      </c>
      <c r="N155" s="75" t="s">
        <v>155</v>
      </c>
      <c r="O155" s="75">
        <v>1</v>
      </c>
      <c r="P155" s="75">
        <v>6.6</v>
      </c>
      <c r="Q155" s="75" t="s">
        <v>3858</v>
      </c>
    </row>
    <row r="156" spans="1:17" ht="15.75" customHeight="1">
      <c r="A156" s="59" t="s">
        <v>4046</v>
      </c>
      <c r="B156" s="75" t="s">
        <v>1475</v>
      </c>
      <c r="C156" s="75" t="s">
        <v>3</v>
      </c>
      <c r="D156" s="75" t="s">
        <v>155</v>
      </c>
      <c r="E156" s="75" t="s">
        <v>155</v>
      </c>
      <c r="F156" s="75">
        <v>150</v>
      </c>
      <c r="G156" s="75">
        <v>5</v>
      </c>
      <c r="H156" s="75">
        <v>9.1</v>
      </c>
      <c r="I156" s="75">
        <v>8.65</v>
      </c>
      <c r="J156" s="75">
        <v>9.56</v>
      </c>
      <c r="K156" s="75" t="s">
        <v>155</v>
      </c>
      <c r="L156" s="75">
        <v>0.05</v>
      </c>
      <c r="M156" s="75" t="s">
        <v>155</v>
      </c>
      <c r="N156" s="75" t="s">
        <v>155</v>
      </c>
      <c r="O156" s="75">
        <v>1</v>
      </c>
      <c r="P156" s="75">
        <v>6.9</v>
      </c>
      <c r="Q156" s="75" t="s">
        <v>3858</v>
      </c>
    </row>
    <row r="157" spans="1:17" ht="15.75" customHeight="1">
      <c r="A157" s="59" t="s">
        <v>4047</v>
      </c>
      <c r="B157" s="75" t="s">
        <v>1475</v>
      </c>
      <c r="C157" s="75" t="s">
        <v>3</v>
      </c>
      <c r="D157" s="75" t="s">
        <v>155</v>
      </c>
      <c r="E157" s="75" t="s">
        <v>155</v>
      </c>
      <c r="F157" s="75">
        <v>150</v>
      </c>
      <c r="G157" s="75">
        <v>5</v>
      </c>
      <c r="H157" s="75">
        <v>10</v>
      </c>
      <c r="I157" s="75">
        <v>9.5</v>
      </c>
      <c r="J157" s="75">
        <v>10.5</v>
      </c>
      <c r="K157" s="75" t="s">
        <v>155</v>
      </c>
      <c r="L157" s="75">
        <v>0.05</v>
      </c>
      <c r="M157" s="75" t="s">
        <v>155</v>
      </c>
      <c r="N157" s="75" t="s">
        <v>155</v>
      </c>
      <c r="O157" s="75">
        <v>1</v>
      </c>
      <c r="P157" s="75">
        <v>7.6</v>
      </c>
      <c r="Q157" s="75" t="s">
        <v>3858</v>
      </c>
    </row>
    <row r="158" spans="1:17" ht="15.75" customHeight="1">
      <c r="A158" s="59" t="s">
        <v>4048</v>
      </c>
      <c r="B158" s="75" t="s">
        <v>1475</v>
      </c>
      <c r="C158" s="75" t="s">
        <v>3</v>
      </c>
      <c r="D158" s="75" t="s">
        <v>155</v>
      </c>
      <c r="E158" s="75" t="s">
        <v>155</v>
      </c>
      <c r="F158" s="75">
        <v>150</v>
      </c>
      <c r="G158" s="75">
        <v>5</v>
      </c>
      <c r="H158" s="75">
        <v>11</v>
      </c>
      <c r="I158" s="75">
        <v>10.5</v>
      </c>
      <c r="J158" s="75">
        <v>11.6</v>
      </c>
      <c r="K158" s="75" t="s">
        <v>155</v>
      </c>
      <c r="L158" s="75">
        <v>0.05</v>
      </c>
      <c r="M158" s="75" t="s">
        <v>155</v>
      </c>
      <c r="N158" s="75" t="s">
        <v>155</v>
      </c>
      <c r="O158" s="75">
        <v>0.05</v>
      </c>
      <c r="P158" s="75">
        <v>8.4</v>
      </c>
      <c r="Q158" s="75" t="s">
        <v>3858</v>
      </c>
    </row>
    <row r="159" spans="1:17" ht="15.75" customHeight="1">
      <c r="A159" s="59" t="s">
        <v>4049</v>
      </c>
      <c r="B159" s="75" t="s">
        <v>1475</v>
      </c>
      <c r="C159" s="75" t="s">
        <v>3</v>
      </c>
      <c r="D159" s="75" t="s">
        <v>155</v>
      </c>
      <c r="E159" s="75" t="s">
        <v>155</v>
      </c>
      <c r="F159" s="75">
        <v>150</v>
      </c>
      <c r="G159" s="75">
        <v>5</v>
      </c>
      <c r="H159" s="75">
        <v>12</v>
      </c>
      <c r="I159" s="75">
        <v>11.4</v>
      </c>
      <c r="J159" s="75">
        <v>12.6</v>
      </c>
      <c r="K159" s="75" t="s">
        <v>155</v>
      </c>
      <c r="L159" s="75">
        <v>0.05</v>
      </c>
      <c r="M159" s="75" t="s">
        <v>155</v>
      </c>
      <c r="N159" s="75" t="s">
        <v>155</v>
      </c>
      <c r="O159" s="75">
        <v>0.05</v>
      </c>
      <c r="P159" s="75">
        <v>9.1</v>
      </c>
      <c r="Q159" s="75" t="s">
        <v>3858</v>
      </c>
    </row>
    <row r="160" spans="1:17" ht="15.75" customHeight="1">
      <c r="A160" s="59" t="s">
        <v>4050</v>
      </c>
      <c r="B160" s="75" t="s">
        <v>1475</v>
      </c>
      <c r="C160" s="75" t="s">
        <v>3</v>
      </c>
      <c r="D160" s="75" t="s">
        <v>155</v>
      </c>
      <c r="E160" s="75" t="s">
        <v>155</v>
      </c>
      <c r="F160" s="75">
        <v>150</v>
      </c>
      <c r="G160" s="75">
        <v>5</v>
      </c>
      <c r="H160" s="75">
        <v>13</v>
      </c>
      <c r="I160" s="75">
        <v>12.4</v>
      </c>
      <c r="J160" s="75">
        <v>13.7</v>
      </c>
      <c r="K160" s="75" t="s">
        <v>155</v>
      </c>
      <c r="L160" s="75">
        <v>0.05</v>
      </c>
      <c r="M160" s="75" t="s">
        <v>155</v>
      </c>
      <c r="N160" s="75" t="s">
        <v>155</v>
      </c>
      <c r="O160" s="75">
        <v>0.05</v>
      </c>
      <c r="P160" s="75">
        <v>9.8000000000000007</v>
      </c>
      <c r="Q160" s="75" t="s">
        <v>3858</v>
      </c>
    </row>
    <row r="161" spans="1:17" ht="15.75" customHeight="1">
      <c r="A161" s="59" t="s">
        <v>4051</v>
      </c>
      <c r="B161" s="75" t="s">
        <v>1475</v>
      </c>
      <c r="C161" s="75" t="s">
        <v>3</v>
      </c>
      <c r="D161" s="75" t="s">
        <v>155</v>
      </c>
      <c r="E161" s="75" t="s">
        <v>155</v>
      </c>
      <c r="F161" s="75">
        <v>150</v>
      </c>
      <c r="G161" s="75">
        <v>5</v>
      </c>
      <c r="H161" s="75">
        <v>14</v>
      </c>
      <c r="I161" s="75">
        <v>13.3</v>
      </c>
      <c r="J161" s="75">
        <v>14.7</v>
      </c>
      <c r="K161" s="75" t="s">
        <v>155</v>
      </c>
      <c r="L161" s="75">
        <v>0.05</v>
      </c>
      <c r="M161" s="75" t="s">
        <v>155</v>
      </c>
      <c r="N161" s="75" t="s">
        <v>155</v>
      </c>
      <c r="O161" s="75">
        <v>0.05</v>
      </c>
      <c r="P161" s="75">
        <v>10.6</v>
      </c>
      <c r="Q161" s="75" t="s">
        <v>3858</v>
      </c>
    </row>
    <row r="162" spans="1:17" ht="15.75" customHeight="1">
      <c r="A162" s="59" t="s">
        <v>4052</v>
      </c>
      <c r="B162" s="75" t="s">
        <v>1475</v>
      </c>
      <c r="C162" s="75" t="s">
        <v>3</v>
      </c>
      <c r="D162" s="75" t="s">
        <v>155</v>
      </c>
      <c r="E162" s="75" t="s">
        <v>155</v>
      </c>
      <c r="F162" s="75">
        <v>150</v>
      </c>
      <c r="G162" s="75">
        <v>5</v>
      </c>
      <c r="H162" s="75">
        <v>15</v>
      </c>
      <c r="I162" s="75">
        <v>14.3</v>
      </c>
      <c r="J162" s="75">
        <v>15.8</v>
      </c>
      <c r="K162" s="75" t="s">
        <v>155</v>
      </c>
      <c r="L162" s="75">
        <v>0.05</v>
      </c>
      <c r="M162" s="75" t="s">
        <v>155</v>
      </c>
      <c r="N162" s="75" t="s">
        <v>155</v>
      </c>
      <c r="O162" s="75">
        <v>0.05</v>
      </c>
      <c r="P162" s="75">
        <v>11.4</v>
      </c>
      <c r="Q162" s="75" t="s">
        <v>3858</v>
      </c>
    </row>
    <row r="163" spans="1:17" ht="15.75" customHeight="1">
      <c r="A163" s="59" t="s">
        <v>4053</v>
      </c>
      <c r="B163" s="75" t="s">
        <v>1475</v>
      </c>
      <c r="C163" s="75" t="s">
        <v>3</v>
      </c>
      <c r="D163" s="75" t="s">
        <v>155</v>
      </c>
      <c r="E163" s="75" t="s">
        <v>155</v>
      </c>
      <c r="F163" s="75">
        <v>150</v>
      </c>
      <c r="G163" s="75">
        <v>5</v>
      </c>
      <c r="H163" s="75">
        <v>16</v>
      </c>
      <c r="I163" s="75">
        <v>15.2</v>
      </c>
      <c r="J163" s="75">
        <v>16.8</v>
      </c>
      <c r="K163" s="75" t="s">
        <v>155</v>
      </c>
      <c r="L163" s="75">
        <v>0.05</v>
      </c>
      <c r="M163" s="75" t="s">
        <v>155</v>
      </c>
      <c r="N163" s="75" t="s">
        <v>155</v>
      </c>
      <c r="O163" s="75">
        <v>0.05</v>
      </c>
      <c r="P163" s="75">
        <v>12.1</v>
      </c>
      <c r="Q163" s="75" t="s">
        <v>3858</v>
      </c>
    </row>
    <row r="164" spans="1:17" ht="15.75" customHeight="1">
      <c r="A164" s="59" t="s">
        <v>4054</v>
      </c>
      <c r="B164" s="75" t="s">
        <v>1475</v>
      </c>
      <c r="C164" s="75" t="s">
        <v>3</v>
      </c>
      <c r="D164" s="75" t="s">
        <v>155</v>
      </c>
      <c r="E164" s="75" t="s">
        <v>155</v>
      </c>
      <c r="F164" s="75">
        <v>150</v>
      </c>
      <c r="G164" s="75">
        <v>5</v>
      </c>
      <c r="H164" s="75">
        <v>17</v>
      </c>
      <c r="I164" s="75">
        <v>16.2</v>
      </c>
      <c r="J164" s="75">
        <v>17.899999999999999</v>
      </c>
      <c r="K164" s="75" t="s">
        <v>155</v>
      </c>
      <c r="L164" s="75">
        <v>0.05</v>
      </c>
      <c r="M164" s="75" t="s">
        <v>155</v>
      </c>
      <c r="N164" s="75" t="s">
        <v>155</v>
      </c>
      <c r="O164" s="75">
        <v>0.05</v>
      </c>
      <c r="P164" s="75">
        <v>12.9</v>
      </c>
      <c r="Q164" s="75" t="s">
        <v>3858</v>
      </c>
    </row>
    <row r="165" spans="1:17" ht="15.75" customHeight="1">
      <c r="A165" s="59" t="s">
        <v>4055</v>
      </c>
      <c r="B165" s="75" t="s">
        <v>1475</v>
      </c>
      <c r="C165" s="75" t="s">
        <v>3</v>
      </c>
      <c r="D165" s="75" t="s">
        <v>155</v>
      </c>
      <c r="E165" s="75" t="s">
        <v>155</v>
      </c>
      <c r="F165" s="75">
        <v>150</v>
      </c>
      <c r="G165" s="75">
        <v>5</v>
      </c>
      <c r="H165" s="75">
        <v>18</v>
      </c>
      <c r="I165" s="75">
        <v>17.100000000000001</v>
      </c>
      <c r="J165" s="75">
        <v>18.899999999999999</v>
      </c>
      <c r="K165" s="75" t="s">
        <v>155</v>
      </c>
      <c r="L165" s="75">
        <v>0.05</v>
      </c>
      <c r="M165" s="75" t="s">
        <v>155</v>
      </c>
      <c r="N165" s="75" t="s">
        <v>155</v>
      </c>
      <c r="O165" s="75">
        <v>0.05</v>
      </c>
      <c r="P165" s="75">
        <v>13.6</v>
      </c>
      <c r="Q165" s="75" t="s">
        <v>3858</v>
      </c>
    </row>
    <row r="166" spans="1:17" ht="15.75" customHeight="1">
      <c r="A166" s="59" t="s">
        <v>4056</v>
      </c>
      <c r="B166" s="75" t="s">
        <v>1475</v>
      </c>
      <c r="C166" s="75" t="s">
        <v>3</v>
      </c>
      <c r="D166" s="75" t="s">
        <v>155</v>
      </c>
      <c r="E166" s="75" t="s">
        <v>155</v>
      </c>
      <c r="F166" s="75">
        <v>150</v>
      </c>
      <c r="G166" s="75">
        <v>5</v>
      </c>
      <c r="H166" s="75">
        <v>19</v>
      </c>
      <c r="I166" s="75">
        <v>18.100000000000001</v>
      </c>
      <c r="J166" s="75">
        <v>20</v>
      </c>
      <c r="K166" s="75" t="s">
        <v>155</v>
      </c>
      <c r="L166" s="75">
        <v>0.05</v>
      </c>
      <c r="M166" s="75" t="s">
        <v>155</v>
      </c>
      <c r="N166" s="75" t="s">
        <v>155</v>
      </c>
      <c r="O166" s="75">
        <v>0.05</v>
      </c>
      <c r="P166" s="75">
        <v>14.4</v>
      </c>
      <c r="Q166" s="75" t="s">
        <v>3858</v>
      </c>
    </row>
    <row r="167" spans="1:17" ht="15.75" customHeight="1">
      <c r="A167" s="59" t="s">
        <v>4057</v>
      </c>
      <c r="B167" s="75" t="s">
        <v>1475</v>
      </c>
      <c r="C167" s="75" t="s">
        <v>3</v>
      </c>
      <c r="D167" s="75" t="s">
        <v>155</v>
      </c>
      <c r="E167" s="75" t="s">
        <v>155</v>
      </c>
      <c r="F167" s="75">
        <v>150</v>
      </c>
      <c r="G167" s="75">
        <v>5</v>
      </c>
      <c r="H167" s="75">
        <v>20</v>
      </c>
      <c r="I167" s="75">
        <v>19</v>
      </c>
      <c r="J167" s="75">
        <v>21</v>
      </c>
      <c r="K167" s="75" t="s">
        <v>155</v>
      </c>
      <c r="L167" s="75">
        <v>0.05</v>
      </c>
      <c r="M167" s="75" t="s">
        <v>155</v>
      </c>
      <c r="N167" s="75" t="s">
        <v>155</v>
      </c>
      <c r="O167" s="75">
        <v>0.01</v>
      </c>
      <c r="P167" s="75">
        <v>15.2</v>
      </c>
      <c r="Q167" s="75" t="s">
        <v>3858</v>
      </c>
    </row>
    <row r="168" spans="1:17" ht="15.75" customHeight="1">
      <c r="A168" s="59" t="s">
        <v>4058</v>
      </c>
      <c r="B168" s="75" t="s">
        <v>1475</v>
      </c>
      <c r="C168" s="75" t="s">
        <v>3</v>
      </c>
      <c r="D168" s="75" t="s">
        <v>155</v>
      </c>
      <c r="E168" s="75" t="s">
        <v>155</v>
      </c>
      <c r="F168" s="75">
        <v>150</v>
      </c>
      <c r="G168" s="75">
        <v>5</v>
      </c>
      <c r="H168" s="75">
        <v>22</v>
      </c>
      <c r="I168" s="75">
        <v>20.9</v>
      </c>
      <c r="J168" s="75">
        <v>23.1</v>
      </c>
      <c r="K168" s="75" t="s">
        <v>155</v>
      </c>
      <c r="L168" s="75">
        <v>0.05</v>
      </c>
      <c r="M168" s="75" t="s">
        <v>155</v>
      </c>
      <c r="N168" s="75" t="s">
        <v>155</v>
      </c>
      <c r="O168" s="75">
        <v>0.01</v>
      </c>
      <c r="P168" s="75">
        <v>16.7</v>
      </c>
      <c r="Q168" s="75" t="s">
        <v>3858</v>
      </c>
    </row>
    <row r="169" spans="1:17" ht="15.75" customHeight="1">
      <c r="A169" s="59" t="s">
        <v>4059</v>
      </c>
      <c r="B169" s="75" t="s">
        <v>1475</v>
      </c>
      <c r="C169" s="75" t="s">
        <v>3</v>
      </c>
      <c r="D169" s="75" t="s">
        <v>155</v>
      </c>
      <c r="E169" s="75" t="s">
        <v>155</v>
      </c>
      <c r="F169" s="75">
        <v>150</v>
      </c>
      <c r="G169" s="75">
        <v>5</v>
      </c>
      <c r="H169" s="75">
        <v>24</v>
      </c>
      <c r="I169" s="75">
        <v>22.8</v>
      </c>
      <c r="J169" s="75">
        <v>25.2</v>
      </c>
      <c r="K169" s="75" t="s">
        <v>155</v>
      </c>
      <c r="L169" s="75">
        <v>0.05</v>
      </c>
      <c r="M169" s="75" t="s">
        <v>155</v>
      </c>
      <c r="N169" s="75" t="s">
        <v>155</v>
      </c>
      <c r="O169" s="75">
        <v>0.01</v>
      </c>
      <c r="P169" s="75">
        <v>18.2</v>
      </c>
      <c r="Q169" s="75" t="s">
        <v>3858</v>
      </c>
    </row>
    <row r="170" spans="1:17" ht="15.75" customHeight="1">
      <c r="A170" s="59" t="s">
        <v>4060</v>
      </c>
      <c r="B170" s="75" t="s">
        <v>1475</v>
      </c>
      <c r="C170" s="75" t="s">
        <v>3</v>
      </c>
      <c r="D170" s="75" t="s">
        <v>155</v>
      </c>
      <c r="E170" s="75" t="s">
        <v>155</v>
      </c>
      <c r="F170" s="75">
        <v>150</v>
      </c>
      <c r="G170" s="75">
        <v>5</v>
      </c>
      <c r="H170" s="75">
        <v>25</v>
      </c>
      <c r="I170" s="75">
        <v>23.8</v>
      </c>
      <c r="J170" s="75">
        <v>26.3</v>
      </c>
      <c r="K170" s="75" t="s">
        <v>155</v>
      </c>
      <c r="L170" s="75">
        <v>0.05</v>
      </c>
      <c r="M170" s="75" t="s">
        <v>155</v>
      </c>
      <c r="N170" s="75" t="s">
        <v>155</v>
      </c>
      <c r="O170" s="75">
        <v>0.01</v>
      </c>
      <c r="P170" s="75">
        <v>19</v>
      </c>
      <c r="Q170" s="75" t="s">
        <v>3858</v>
      </c>
    </row>
    <row r="171" spans="1:17" ht="15.75" customHeight="1">
      <c r="A171" s="59" t="s">
        <v>4061</v>
      </c>
      <c r="B171" s="75" t="s">
        <v>1475</v>
      </c>
      <c r="C171" s="75" t="s">
        <v>3</v>
      </c>
      <c r="D171" s="75" t="s">
        <v>155</v>
      </c>
      <c r="E171" s="75" t="s">
        <v>155</v>
      </c>
      <c r="F171" s="75">
        <v>150</v>
      </c>
      <c r="G171" s="75">
        <v>5</v>
      </c>
      <c r="H171" s="75">
        <v>27</v>
      </c>
      <c r="I171" s="75">
        <v>25.7</v>
      </c>
      <c r="J171" s="75">
        <v>28.4</v>
      </c>
      <c r="K171" s="75" t="s">
        <v>155</v>
      </c>
      <c r="L171" s="75">
        <v>0.05</v>
      </c>
      <c r="M171" s="75" t="s">
        <v>155</v>
      </c>
      <c r="N171" s="75" t="s">
        <v>155</v>
      </c>
      <c r="O171" s="75">
        <v>0.01</v>
      </c>
      <c r="P171" s="75">
        <v>20.399999999999999</v>
      </c>
      <c r="Q171" s="75" t="s">
        <v>3858</v>
      </c>
    </row>
    <row r="172" spans="1:17" ht="15.75" customHeight="1">
      <c r="A172" s="59" t="s">
        <v>4062</v>
      </c>
      <c r="B172" s="75" t="s">
        <v>1475</v>
      </c>
      <c r="C172" s="75" t="s">
        <v>3</v>
      </c>
      <c r="D172" s="75" t="s">
        <v>155</v>
      </c>
      <c r="E172" s="75" t="s">
        <v>155</v>
      </c>
      <c r="F172" s="75">
        <v>150</v>
      </c>
      <c r="G172" s="75">
        <v>5</v>
      </c>
      <c r="H172" s="75">
        <v>28</v>
      </c>
      <c r="I172" s="75">
        <v>26.6</v>
      </c>
      <c r="J172" s="75">
        <v>29.4</v>
      </c>
      <c r="K172" s="75" t="s">
        <v>155</v>
      </c>
      <c r="L172" s="75">
        <v>0.05</v>
      </c>
      <c r="M172" s="75" t="s">
        <v>155</v>
      </c>
      <c r="N172" s="75" t="s">
        <v>155</v>
      </c>
      <c r="O172" s="75">
        <v>0.01</v>
      </c>
      <c r="P172" s="75">
        <v>21.2</v>
      </c>
      <c r="Q172" s="75" t="s">
        <v>3858</v>
      </c>
    </row>
    <row r="173" spans="1:17" ht="15.75" customHeight="1">
      <c r="A173" s="59" t="s">
        <v>4063</v>
      </c>
      <c r="B173" s="75" t="s">
        <v>1475</v>
      </c>
      <c r="C173" s="75" t="s">
        <v>3</v>
      </c>
      <c r="D173" s="75" t="s">
        <v>155</v>
      </c>
      <c r="E173" s="75" t="s">
        <v>155</v>
      </c>
      <c r="F173" s="75">
        <v>150</v>
      </c>
      <c r="G173" s="75">
        <v>5</v>
      </c>
      <c r="H173" s="75">
        <v>30</v>
      </c>
      <c r="I173" s="75">
        <v>28.5</v>
      </c>
      <c r="J173" s="75">
        <v>31.5</v>
      </c>
      <c r="K173" s="75" t="s">
        <v>155</v>
      </c>
      <c r="L173" s="75">
        <v>0.05</v>
      </c>
      <c r="M173" s="75" t="s">
        <v>155</v>
      </c>
      <c r="N173" s="75" t="s">
        <v>155</v>
      </c>
      <c r="O173" s="75">
        <v>0.01</v>
      </c>
      <c r="P173" s="75">
        <v>22.8</v>
      </c>
      <c r="Q173" s="75" t="s">
        <v>3858</v>
      </c>
    </row>
    <row r="174" spans="1:17" ht="15.75" customHeight="1">
      <c r="A174" s="59" t="s">
        <v>4064</v>
      </c>
      <c r="B174" s="75" t="s">
        <v>1475</v>
      </c>
      <c r="C174" s="75" t="s">
        <v>3</v>
      </c>
      <c r="D174" s="75" t="s">
        <v>155</v>
      </c>
      <c r="E174" s="75" t="s">
        <v>155</v>
      </c>
      <c r="F174" s="75">
        <v>150</v>
      </c>
      <c r="G174" s="75">
        <v>5</v>
      </c>
      <c r="H174" s="75">
        <v>33</v>
      </c>
      <c r="I174" s="75">
        <v>31.4</v>
      </c>
      <c r="J174" s="75">
        <v>34.700000000000003</v>
      </c>
      <c r="K174" s="75" t="s">
        <v>155</v>
      </c>
      <c r="L174" s="75">
        <v>0.05</v>
      </c>
      <c r="M174" s="75" t="s">
        <v>155</v>
      </c>
      <c r="N174" s="75" t="s">
        <v>155</v>
      </c>
      <c r="O174" s="75">
        <v>0.01</v>
      </c>
      <c r="P174" s="75">
        <v>25</v>
      </c>
      <c r="Q174" s="75" t="s">
        <v>3858</v>
      </c>
    </row>
    <row r="175" spans="1:17" ht="15.75" customHeight="1">
      <c r="A175" s="59" t="s">
        <v>4065</v>
      </c>
      <c r="B175" s="75" t="s">
        <v>1475</v>
      </c>
      <c r="C175" s="75" t="s">
        <v>3</v>
      </c>
      <c r="D175" s="75" t="s">
        <v>155</v>
      </c>
      <c r="E175" s="75" t="s">
        <v>155</v>
      </c>
      <c r="F175" s="75">
        <v>150</v>
      </c>
      <c r="G175" s="75">
        <v>5</v>
      </c>
      <c r="H175" s="75">
        <v>36</v>
      </c>
      <c r="I175" s="75">
        <v>34.200000000000003</v>
      </c>
      <c r="J175" s="75">
        <v>37.799999999999997</v>
      </c>
      <c r="K175" s="75" t="s">
        <v>155</v>
      </c>
      <c r="L175" s="75">
        <v>0.05</v>
      </c>
      <c r="M175" s="75" t="s">
        <v>155</v>
      </c>
      <c r="N175" s="75" t="s">
        <v>155</v>
      </c>
      <c r="O175" s="75">
        <v>0.01</v>
      </c>
      <c r="P175" s="75">
        <v>27.3</v>
      </c>
      <c r="Q175" s="75" t="s">
        <v>3858</v>
      </c>
    </row>
    <row r="176" spans="1:17" ht="15.75" customHeight="1">
      <c r="A176" s="59" t="s">
        <v>4066</v>
      </c>
      <c r="B176" s="75" t="s">
        <v>1475</v>
      </c>
      <c r="C176" s="75" t="s">
        <v>3</v>
      </c>
      <c r="D176" s="75" t="s">
        <v>155</v>
      </c>
      <c r="E176" s="75" t="s">
        <v>155</v>
      </c>
      <c r="F176" s="75">
        <v>150</v>
      </c>
      <c r="G176" s="75">
        <v>5</v>
      </c>
      <c r="H176" s="75">
        <v>39</v>
      </c>
      <c r="I176" s="75">
        <v>37.1</v>
      </c>
      <c r="J176" s="75">
        <v>41</v>
      </c>
      <c r="K176" s="75" t="s">
        <v>155</v>
      </c>
      <c r="L176" s="75">
        <v>0.05</v>
      </c>
      <c r="M176" s="75" t="s">
        <v>155</v>
      </c>
      <c r="N176" s="75" t="s">
        <v>155</v>
      </c>
      <c r="O176" s="75">
        <v>0.01</v>
      </c>
      <c r="P176" s="75">
        <v>29.6</v>
      </c>
      <c r="Q176" s="75" t="s">
        <v>3858</v>
      </c>
    </row>
    <row r="177" spans="1:17" ht="15.75" customHeight="1">
      <c r="A177" s="59" t="s">
        <v>4067</v>
      </c>
      <c r="B177" s="75" t="s">
        <v>1475</v>
      </c>
      <c r="C177" s="75" t="s">
        <v>3</v>
      </c>
      <c r="D177" s="75" t="s">
        <v>155</v>
      </c>
      <c r="E177" s="75" t="s">
        <v>155</v>
      </c>
      <c r="F177" s="75">
        <v>150</v>
      </c>
      <c r="G177" s="75">
        <v>5</v>
      </c>
      <c r="H177" s="75">
        <v>43</v>
      </c>
      <c r="I177" s="75">
        <v>40.9</v>
      </c>
      <c r="J177" s="75">
        <v>45.2</v>
      </c>
      <c r="K177" s="75" t="s">
        <v>155</v>
      </c>
      <c r="L177" s="75">
        <v>0.05</v>
      </c>
      <c r="M177" s="75" t="s">
        <v>155</v>
      </c>
      <c r="N177" s="75" t="s">
        <v>155</v>
      </c>
      <c r="O177" s="75">
        <v>0.01</v>
      </c>
      <c r="P177" s="75">
        <v>32.6</v>
      </c>
      <c r="Q177" s="75" t="s">
        <v>3858</v>
      </c>
    </row>
    <row r="178" spans="1:17" ht="15.75" customHeight="1">
      <c r="A178" s="59" t="s">
        <v>4068</v>
      </c>
      <c r="B178" s="75" t="s">
        <v>312</v>
      </c>
      <c r="C178" s="75" t="s">
        <v>3</v>
      </c>
      <c r="D178" s="75" t="s">
        <v>155</v>
      </c>
      <c r="E178" s="75" t="s">
        <v>155</v>
      </c>
      <c r="F178" s="75">
        <v>200</v>
      </c>
      <c r="G178" s="75">
        <v>5</v>
      </c>
      <c r="H178" s="75">
        <v>2.4</v>
      </c>
      <c r="I178" s="75">
        <v>2.2799999999999998</v>
      </c>
      <c r="J178" s="75">
        <v>2.52</v>
      </c>
      <c r="K178" s="75">
        <v>100</v>
      </c>
      <c r="L178" s="75">
        <v>5</v>
      </c>
      <c r="M178" s="75">
        <v>600</v>
      </c>
      <c r="N178" s="75">
        <v>1</v>
      </c>
      <c r="O178" s="75">
        <v>50</v>
      </c>
      <c r="P178" s="75">
        <v>1</v>
      </c>
      <c r="Q178" s="75" t="s">
        <v>4069</v>
      </c>
    </row>
    <row r="179" spans="1:17" ht="15.75" customHeight="1">
      <c r="A179" s="59" t="s">
        <v>4070</v>
      </c>
      <c r="B179" s="75" t="s">
        <v>312</v>
      </c>
      <c r="C179" s="75" t="s">
        <v>3</v>
      </c>
      <c r="D179" s="75" t="s">
        <v>155</v>
      </c>
      <c r="E179" s="75" t="s">
        <v>155</v>
      </c>
      <c r="F179" s="75">
        <v>200</v>
      </c>
      <c r="G179" s="75">
        <v>5</v>
      </c>
      <c r="H179" s="75">
        <v>2.7</v>
      </c>
      <c r="I179" s="75">
        <v>2.57</v>
      </c>
      <c r="J179" s="75">
        <v>2.84</v>
      </c>
      <c r="K179" s="75">
        <v>100</v>
      </c>
      <c r="L179" s="75">
        <v>5</v>
      </c>
      <c r="M179" s="75">
        <v>600</v>
      </c>
      <c r="N179" s="75">
        <v>1</v>
      </c>
      <c r="O179" s="75">
        <v>20</v>
      </c>
      <c r="P179" s="75">
        <v>1</v>
      </c>
      <c r="Q179" s="75" t="s">
        <v>4069</v>
      </c>
    </row>
    <row r="180" spans="1:17" ht="15.75" customHeight="1">
      <c r="A180" s="59" t="s">
        <v>4071</v>
      </c>
      <c r="B180" s="75" t="s">
        <v>312</v>
      </c>
      <c r="C180" s="75" t="s">
        <v>3</v>
      </c>
      <c r="D180" s="75" t="s">
        <v>155</v>
      </c>
      <c r="E180" s="75" t="s">
        <v>155</v>
      </c>
      <c r="F180" s="75">
        <v>200</v>
      </c>
      <c r="G180" s="75">
        <v>5</v>
      </c>
      <c r="H180" s="75">
        <v>3</v>
      </c>
      <c r="I180" s="75">
        <v>2.85</v>
      </c>
      <c r="J180" s="75">
        <v>3.15</v>
      </c>
      <c r="K180" s="75">
        <v>95</v>
      </c>
      <c r="L180" s="75">
        <v>5</v>
      </c>
      <c r="M180" s="75">
        <v>600</v>
      </c>
      <c r="N180" s="75">
        <v>1</v>
      </c>
      <c r="O180" s="75">
        <v>10</v>
      </c>
      <c r="P180" s="75">
        <v>1</v>
      </c>
      <c r="Q180" s="75" t="s">
        <v>4069</v>
      </c>
    </row>
    <row r="181" spans="1:17" ht="15.75" customHeight="1">
      <c r="A181" s="59" t="s">
        <v>4072</v>
      </c>
      <c r="B181" s="75" t="s">
        <v>312</v>
      </c>
      <c r="C181" s="75" t="s">
        <v>3</v>
      </c>
      <c r="D181" s="75" t="s">
        <v>155</v>
      </c>
      <c r="E181" s="75" t="s">
        <v>155</v>
      </c>
      <c r="F181" s="75">
        <v>200</v>
      </c>
      <c r="G181" s="75">
        <v>5</v>
      </c>
      <c r="H181" s="75">
        <v>3.3</v>
      </c>
      <c r="I181" s="75">
        <v>3.13</v>
      </c>
      <c r="J181" s="75">
        <v>3.47</v>
      </c>
      <c r="K181" s="75">
        <v>95</v>
      </c>
      <c r="L181" s="75">
        <v>5</v>
      </c>
      <c r="M181" s="75">
        <v>600</v>
      </c>
      <c r="N181" s="75">
        <v>1</v>
      </c>
      <c r="O181" s="75">
        <v>5</v>
      </c>
      <c r="P181" s="75">
        <v>1</v>
      </c>
      <c r="Q181" s="75" t="s">
        <v>4069</v>
      </c>
    </row>
    <row r="182" spans="1:17" ht="15.75" customHeight="1">
      <c r="A182" s="59" t="s">
        <v>4073</v>
      </c>
      <c r="B182" s="75" t="s">
        <v>312</v>
      </c>
      <c r="C182" s="75" t="s">
        <v>3</v>
      </c>
      <c r="D182" s="75" t="s">
        <v>155</v>
      </c>
      <c r="E182" s="75" t="s">
        <v>155</v>
      </c>
      <c r="F182" s="75">
        <v>200</v>
      </c>
      <c r="G182" s="75">
        <v>5</v>
      </c>
      <c r="H182" s="75">
        <v>3.6</v>
      </c>
      <c r="I182" s="75">
        <v>3.42</v>
      </c>
      <c r="J182" s="75">
        <v>3.78</v>
      </c>
      <c r="K182" s="75">
        <v>90</v>
      </c>
      <c r="L182" s="75">
        <v>5</v>
      </c>
      <c r="M182" s="75">
        <v>600</v>
      </c>
      <c r="N182" s="75">
        <v>1</v>
      </c>
      <c r="O182" s="75">
        <v>5</v>
      </c>
      <c r="P182" s="75">
        <v>1</v>
      </c>
      <c r="Q182" s="75" t="s">
        <v>4069</v>
      </c>
    </row>
    <row r="183" spans="1:17" ht="15.75" customHeight="1">
      <c r="A183" s="59" t="s">
        <v>4074</v>
      </c>
      <c r="B183" s="75" t="s">
        <v>312</v>
      </c>
      <c r="C183" s="75" t="s">
        <v>3</v>
      </c>
      <c r="D183" s="75" t="s">
        <v>155</v>
      </c>
      <c r="E183" s="75" t="s">
        <v>155</v>
      </c>
      <c r="F183" s="75">
        <v>200</v>
      </c>
      <c r="G183" s="75">
        <v>5</v>
      </c>
      <c r="H183" s="75">
        <v>3.9</v>
      </c>
      <c r="I183" s="75">
        <v>3.7</v>
      </c>
      <c r="J183" s="75">
        <v>4.0999999999999996</v>
      </c>
      <c r="K183" s="75">
        <v>90</v>
      </c>
      <c r="L183" s="75">
        <v>5</v>
      </c>
      <c r="M183" s="75">
        <v>600</v>
      </c>
      <c r="N183" s="75">
        <v>1</v>
      </c>
      <c r="O183" s="75">
        <v>3</v>
      </c>
      <c r="P183" s="75">
        <v>1</v>
      </c>
      <c r="Q183" s="75" t="s">
        <v>4069</v>
      </c>
    </row>
    <row r="184" spans="1:17" ht="15.75" customHeight="1">
      <c r="A184" s="59" t="s">
        <v>4075</v>
      </c>
      <c r="B184" s="75" t="s">
        <v>312</v>
      </c>
      <c r="C184" s="75" t="s">
        <v>3</v>
      </c>
      <c r="D184" s="75" t="s">
        <v>155</v>
      </c>
      <c r="E184" s="75" t="s">
        <v>155</v>
      </c>
      <c r="F184" s="75">
        <v>200</v>
      </c>
      <c r="G184" s="75">
        <v>5</v>
      </c>
      <c r="H184" s="75">
        <v>4.3</v>
      </c>
      <c r="I184" s="75">
        <v>4.08</v>
      </c>
      <c r="J184" s="75">
        <v>4.5199999999999996</v>
      </c>
      <c r="K184" s="75">
        <v>88</v>
      </c>
      <c r="L184" s="75">
        <v>5</v>
      </c>
      <c r="M184" s="75">
        <v>600</v>
      </c>
      <c r="N184" s="75">
        <v>1</v>
      </c>
      <c r="O184" s="75">
        <v>3</v>
      </c>
      <c r="P184" s="75">
        <v>1</v>
      </c>
      <c r="Q184" s="75" t="s">
        <v>4069</v>
      </c>
    </row>
    <row r="185" spans="1:17" ht="15.75" customHeight="1">
      <c r="A185" s="59" t="s">
        <v>4076</v>
      </c>
      <c r="B185" s="75" t="s">
        <v>312</v>
      </c>
      <c r="C185" s="75" t="s">
        <v>3</v>
      </c>
      <c r="D185" s="75" t="s">
        <v>155</v>
      </c>
      <c r="E185" s="75" t="s">
        <v>155</v>
      </c>
      <c r="F185" s="75">
        <v>200</v>
      </c>
      <c r="G185" s="75">
        <v>5</v>
      </c>
      <c r="H185" s="75">
        <v>4.7</v>
      </c>
      <c r="I185" s="75">
        <v>4.46</v>
      </c>
      <c r="J185" s="75">
        <v>4.9400000000000004</v>
      </c>
      <c r="K185" s="75">
        <v>70</v>
      </c>
      <c r="L185" s="75">
        <v>5</v>
      </c>
      <c r="M185" s="75">
        <v>500</v>
      </c>
      <c r="N185" s="75">
        <v>1</v>
      </c>
      <c r="O185" s="75">
        <v>3</v>
      </c>
      <c r="P185" s="75">
        <v>2</v>
      </c>
      <c r="Q185" s="75" t="s">
        <v>4069</v>
      </c>
    </row>
    <row r="186" spans="1:17" ht="15.75" customHeight="1">
      <c r="A186" s="59" t="s">
        <v>4077</v>
      </c>
      <c r="B186" s="75" t="s">
        <v>312</v>
      </c>
      <c r="C186" s="75" t="s">
        <v>3</v>
      </c>
      <c r="D186" s="75" t="s">
        <v>155</v>
      </c>
      <c r="E186" s="75" t="s">
        <v>155</v>
      </c>
      <c r="F186" s="75">
        <v>200</v>
      </c>
      <c r="G186" s="75">
        <v>5</v>
      </c>
      <c r="H186" s="75">
        <v>5.0999999999999996</v>
      </c>
      <c r="I186" s="75">
        <v>4.84</v>
      </c>
      <c r="J186" s="75">
        <v>5.36</v>
      </c>
      <c r="K186" s="75">
        <v>50</v>
      </c>
      <c r="L186" s="75">
        <v>5</v>
      </c>
      <c r="M186" s="75">
        <v>480</v>
      </c>
      <c r="N186" s="75">
        <v>1</v>
      </c>
      <c r="O186" s="75">
        <v>2</v>
      </c>
      <c r="P186" s="75">
        <v>2</v>
      </c>
      <c r="Q186" s="75" t="s">
        <v>4069</v>
      </c>
    </row>
    <row r="187" spans="1:17" ht="15.75" customHeight="1">
      <c r="A187" s="59" t="s">
        <v>4078</v>
      </c>
      <c r="B187" s="75" t="s">
        <v>312</v>
      </c>
      <c r="C187" s="75" t="s">
        <v>3</v>
      </c>
      <c r="D187" s="75" t="s">
        <v>155</v>
      </c>
      <c r="E187" s="75" t="s">
        <v>155</v>
      </c>
      <c r="F187" s="75">
        <v>200</v>
      </c>
      <c r="G187" s="75">
        <v>5</v>
      </c>
      <c r="H187" s="75">
        <v>5.6</v>
      </c>
      <c r="I187" s="75">
        <v>5.32</v>
      </c>
      <c r="J187" s="75">
        <v>5.88</v>
      </c>
      <c r="K187" s="75">
        <v>25</v>
      </c>
      <c r="L187" s="75">
        <v>5</v>
      </c>
      <c r="M187" s="75">
        <v>400</v>
      </c>
      <c r="N187" s="75">
        <v>1</v>
      </c>
      <c r="O187" s="75">
        <v>1</v>
      </c>
      <c r="P187" s="75">
        <v>2</v>
      </c>
      <c r="Q187" s="75" t="s">
        <v>4069</v>
      </c>
    </row>
    <row r="188" spans="1:17" ht="15.75" customHeight="1">
      <c r="A188" s="59" t="s">
        <v>4079</v>
      </c>
      <c r="B188" s="75" t="s">
        <v>312</v>
      </c>
      <c r="C188" s="75" t="s">
        <v>3</v>
      </c>
      <c r="D188" s="75" t="s">
        <v>155</v>
      </c>
      <c r="E188" s="75" t="s">
        <v>155</v>
      </c>
      <c r="F188" s="75">
        <v>200</v>
      </c>
      <c r="G188" s="75">
        <v>5</v>
      </c>
      <c r="H188" s="75">
        <v>6.2</v>
      </c>
      <c r="I188" s="75">
        <v>5.89</v>
      </c>
      <c r="J188" s="75">
        <v>6.51</v>
      </c>
      <c r="K188" s="75">
        <v>10</v>
      </c>
      <c r="L188" s="75">
        <v>5</v>
      </c>
      <c r="M188" s="75">
        <v>150</v>
      </c>
      <c r="N188" s="75">
        <v>1</v>
      </c>
      <c r="O188" s="75">
        <v>3</v>
      </c>
      <c r="P188" s="75">
        <v>4</v>
      </c>
      <c r="Q188" s="75" t="s">
        <v>4069</v>
      </c>
    </row>
    <row r="189" spans="1:17" ht="15.75" customHeight="1">
      <c r="A189" s="59" t="s">
        <v>4080</v>
      </c>
      <c r="B189" s="75" t="s">
        <v>312</v>
      </c>
      <c r="C189" s="75" t="s">
        <v>3</v>
      </c>
      <c r="D189" s="75" t="s">
        <v>155</v>
      </c>
      <c r="E189" s="75" t="s">
        <v>155</v>
      </c>
      <c r="F189" s="75">
        <v>200</v>
      </c>
      <c r="G189" s="75">
        <v>5</v>
      </c>
      <c r="H189" s="75">
        <v>6.8</v>
      </c>
      <c r="I189" s="75">
        <v>6.46</v>
      </c>
      <c r="J189" s="75">
        <v>7.14</v>
      </c>
      <c r="K189" s="75">
        <v>8</v>
      </c>
      <c r="L189" s="75">
        <v>5</v>
      </c>
      <c r="M189" s="75">
        <v>80</v>
      </c>
      <c r="N189" s="75">
        <v>1</v>
      </c>
      <c r="O189" s="75">
        <v>2</v>
      </c>
      <c r="P189" s="75">
        <v>4</v>
      </c>
      <c r="Q189" s="75" t="s">
        <v>4069</v>
      </c>
    </row>
    <row r="190" spans="1:17" ht="15.75" customHeight="1">
      <c r="A190" s="59" t="s">
        <v>4081</v>
      </c>
      <c r="B190" s="75" t="s">
        <v>312</v>
      </c>
      <c r="C190" s="75" t="s">
        <v>3</v>
      </c>
      <c r="D190" s="75" t="s">
        <v>155</v>
      </c>
      <c r="E190" s="75" t="s">
        <v>155</v>
      </c>
      <c r="F190" s="75">
        <v>200</v>
      </c>
      <c r="G190" s="75">
        <v>5</v>
      </c>
      <c r="H190" s="75">
        <v>7.5</v>
      </c>
      <c r="I190" s="75">
        <v>7.12</v>
      </c>
      <c r="J190" s="75">
        <v>7.88</v>
      </c>
      <c r="K190" s="75">
        <v>7</v>
      </c>
      <c r="L190" s="75">
        <v>5</v>
      </c>
      <c r="M190" s="75">
        <v>80</v>
      </c>
      <c r="N190" s="75">
        <v>1</v>
      </c>
      <c r="O190" s="75">
        <v>0.1</v>
      </c>
      <c r="P190" s="75">
        <v>5</v>
      </c>
      <c r="Q190" s="75" t="s">
        <v>4069</v>
      </c>
    </row>
    <row r="191" spans="1:17" ht="15.75" customHeight="1">
      <c r="A191" s="59" t="s">
        <v>4082</v>
      </c>
      <c r="B191" s="75" t="s">
        <v>312</v>
      </c>
      <c r="C191" s="75" t="s">
        <v>3</v>
      </c>
      <c r="D191" s="75" t="s">
        <v>155</v>
      </c>
      <c r="E191" s="75" t="s">
        <v>155</v>
      </c>
      <c r="F191" s="75">
        <v>200</v>
      </c>
      <c r="G191" s="75">
        <v>5</v>
      </c>
      <c r="H191" s="75">
        <v>8.1999999999999993</v>
      </c>
      <c r="I191" s="75">
        <v>7.79</v>
      </c>
      <c r="J191" s="75">
        <v>8.61</v>
      </c>
      <c r="K191" s="75">
        <v>7</v>
      </c>
      <c r="L191" s="75">
        <v>5</v>
      </c>
      <c r="M191" s="75">
        <v>80</v>
      </c>
      <c r="N191" s="75">
        <v>1</v>
      </c>
      <c r="O191" s="75">
        <v>0.1</v>
      </c>
      <c r="P191" s="75">
        <v>6</v>
      </c>
      <c r="Q191" s="75" t="s">
        <v>4069</v>
      </c>
    </row>
    <row r="192" spans="1:17" ht="15.75" customHeight="1">
      <c r="A192" s="59" t="s">
        <v>4083</v>
      </c>
      <c r="B192" s="75" t="s">
        <v>312</v>
      </c>
      <c r="C192" s="75" t="s">
        <v>3</v>
      </c>
      <c r="D192" s="75" t="s">
        <v>155</v>
      </c>
      <c r="E192" s="75" t="s">
        <v>155</v>
      </c>
      <c r="F192" s="75">
        <v>200</v>
      </c>
      <c r="G192" s="75">
        <v>5</v>
      </c>
      <c r="H192" s="75">
        <v>8.6999999999999993</v>
      </c>
      <c r="I192" s="75">
        <v>8.26</v>
      </c>
      <c r="J192" s="75">
        <v>9.14</v>
      </c>
      <c r="K192" s="75">
        <v>9</v>
      </c>
      <c r="L192" s="75">
        <v>5</v>
      </c>
      <c r="M192" s="75">
        <v>100</v>
      </c>
      <c r="N192" s="75">
        <v>1</v>
      </c>
      <c r="O192" s="75">
        <v>0.1</v>
      </c>
      <c r="P192" s="75">
        <v>6.5</v>
      </c>
      <c r="Q192" s="75" t="s">
        <v>4069</v>
      </c>
    </row>
    <row r="193" spans="1:17" ht="15.75" customHeight="1">
      <c r="A193" s="59" t="s">
        <v>4084</v>
      </c>
      <c r="B193" s="75" t="s">
        <v>312</v>
      </c>
      <c r="C193" s="75" t="s">
        <v>3</v>
      </c>
      <c r="D193" s="75" t="s">
        <v>155</v>
      </c>
      <c r="E193" s="75" t="s">
        <v>155</v>
      </c>
      <c r="F193" s="75">
        <v>200</v>
      </c>
      <c r="G193" s="75">
        <v>5</v>
      </c>
      <c r="H193" s="75">
        <v>9.1</v>
      </c>
      <c r="I193" s="75">
        <v>8.64</v>
      </c>
      <c r="J193" s="75">
        <v>9.56</v>
      </c>
      <c r="K193" s="75">
        <v>10</v>
      </c>
      <c r="L193" s="75">
        <v>5</v>
      </c>
      <c r="M193" s="75">
        <v>100</v>
      </c>
      <c r="N193" s="75">
        <v>1</v>
      </c>
      <c r="O193" s="75">
        <v>0.1</v>
      </c>
      <c r="P193" s="75">
        <v>7</v>
      </c>
      <c r="Q193" s="75" t="s">
        <v>4069</v>
      </c>
    </row>
    <row r="194" spans="1:17" ht="15.75" customHeight="1">
      <c r="A194" s="59" t="s">
        <v>4085</v>
      </c>
      <c r="B194" s="75" t="s">
        <v>312</v>
      </c>
      <c r="C194" s="75" t="s">
        <v>3</v>
      </c>
      <c r="D194" s="75" t="s">
        <v>155</v>
      </c>
      <c r="E194" s="75" t="s">
        <v>155</v>
      </c>
      <c r="F194" s="75">
        <v>200</v>
      </c>
      <c r="G194" s="75">
        <v>5</v>
      </c>
      <c r="H194" s="75">
        <v>10</v>
      </c>
      <c r="I194" s="75">
        <v>9.5</v>
      </c>
      <c r="J194" s="75">
        <v>10.5</v>
      </c>
      <c r="K194" s="75">
        <v>15</v>
      </c>
      <c r="L194" s="75">
        <v>5</v>
      </c>
      <c r="M194" s="75">
        <v>150</v>
      </c>
      <c r="N194" s="75">
        <v>1</v>
      </c>
      <c r="O194" s="75">
        <v>0.1</v>
      </c>
      <c r="P194" s="75">
        <v>7.5</v>
      </c>
      <c r="Q194" s="75" t="s">
        <v>4069</v>
      </c>
    </row>
    <row r="195" spans="1:17" ht="15.75" customHeight="1">
      <c r="A195" s="59" t="s">
        <v>4086</v>
      </c>
      <c r="B195" s="75" t="s">
        <v>312</v>
      </c>
      <c r="C195" s="75" t="s">
        <v>3</v>
      </c>
      <c r="D195" s="75" t="s">
        <v>155</v>
      </c>
      <c r="E195" s="75" t="s">
        <v>155</v>
      </c>
      <c r="F195" s="75">
        <v>200</v>
      </c>
      <c r="G195" s="75">
        <v>5</v>
      </c>
      <c r="H195" s="75">
        <v>11</v>
      </c>
      <c r="I195" s="75">
        <v>10.45</v>
      </c>
      <c r="J195" s="75">
        <v>11.55</v>
      </c>
      <c r="K195" s="75">
        <v>18</v>
      </c>
      <c r="L195" s="75">
        <v>5</v>
      </c>
      <c r="M195" s="75">
        <v>150</v>
      </c>
      <c r="N195" s="75">
        <v>1</v>
      </c>
      <c r="O195" s="75">
        <v>0.1</v>
      </c>
      <c r="P195" s="75">
        <v>8.5</v>
      </c>
      <c r="Q195" s="75" t="s">
        <v>4069</v>
      </c>
    </row>
    <row r="196" spans="1:17" ht="15.75" customHeight="1">
      <c r="A196" s="59" t="s">
        <v>4087</v>
      </c>
      <c r="B196" s="75" t="s">
        <v>312</v>
      </c>
      <c r="C196" s="75" t="s">
        <v>3</v>
      </c>
      <c r="D196" s="75" t="s">
        <v>155</v>
      </c>
      <c r="E196" s="75" t="s">
        <v>155</v>
      </c>
      <c r="F196" s="75">
        <v>200</v>
      </c>
      <c r="G196" s="75">
        <v>5</v>
      </c>
      <c r="H196" s="75">
        <v>12</v>
      </c>
      <c r="I196" s="75">
        <v>11.4</v>
      </c>
      <c r="J196" s="75">
        <v>12.6</v>
      </c>
      <c r="K196" s="75">
        <v>22</v>
      </c>
      <c r="L196" s="75">
        <v>5</v>
      </c>
      <c r="M196" s="75">
        <v>150</v>
      </c>
      <c r="N196" s="75">
        <v>1</v>
      </c>
      <c r="O196" s="75">
        <v>0.1</v>
      </c>
      <c r="P196" s="75">
        <v>9</v>
      </c>
      <c r="Q196" s="75" t="s">
        <v>4069</v>
      </c>
    </row>
    <row r="197" spans="1:17" ht="15.75" customHeight="1">
      <c r="A197" s="59" t="s">
        <v>4088</v>
      </c>
      <c r="B197" s="75" t="s">
        <v>312</v>
      </c>
      <c r="C197" s="75" t="s">
        <v>3</v>
      </c>
      <c r="D197" s="75" t="s">
        <v>155</v>
      </c>
      <c r="E197" s="75" t="s">
        <v>155</v>
      </c>
      <c r="F197" s="75">
        <v>200</v>
      </c>
      <c r="G197" s="75">
        <v>5</v>
      </c>
      <c r="H197" s="75">
        <v>13</v>
      </c>
      <c r="I197" s="75">
        <v>12.35</v>
      </c>
      <c r="J197" s="75">
        <v>13.65</v>
      </c>
      <c r="K197" s="75">
        <v>25</v>
      </c>
      <c r="L197" s="75">
        <v>5</v>
      </c>
      <c r="M197" s="75">
        <v>170</v>
      </c>
      <c r="N197" s="75">
        <v>1</v>
      </c>
      <c r="O197" s="75">
        <v>0.1</v>
      </c>
      <c r="P197" s="75">
        <v>10</v>
      </c>
      <c r="Q197" s="75" t="s">
        <v>4069</v>
      </c>
    </row>
    <row r="198" spans="1:17" ht="15.75" customHeight="1">
      <c r="A198" s="59" t="s">
        <v>4089</v>
      </c>
      <c r="B198" s="75" t="s">
        <v>312</v>
      </c>
      <c r="C198" s="75" t="s">
        <v>3</v>
      </c>
      <c r="D198" s="75" t="s">
        <v>155</v>
      </c>
      <c r="E198" s="75" t="s">
        <v>155</v>
      </c>
      <c r="F198" s="75">
        <v>200</v>
      </c>
      <c r="G198" s="75">
        <v>5</v>
      </c>
      <c r="H198" s="75">
        <v>14</v>
      </c>
      <c r="I198" s="75">
        <v>13.3</v>
      </c>
      <c r="J198" s="75">
        <v>14.7</v>
      </c>
      <c r="K198" s="75">
        <v>28</v>
      </c>
      <c r="L198" s="75">
        <v>5</v>
      </c>
      <c r="M198" s="75">
        <v>170</v>
      </c>
      <c r="N198" s="75">
        <v>1</v>
      </c>
      <c r="O198" s="75">
        <v>0.1</v>
      </c>
      <c r="P198" s="75">
        <v>10.5</v>
      </c>
      <c r="Q198" s="75" t="s">
        <v>4069</v>
      </c>
    </row>
    <row r="199" spans="1:17" ht="15.75" customHeight="1">
      <c r="A199" s="59" t="s">
        <v>4090</v>
      </c>
      <c r="B199" s="75" t="s">
        <v>312</v>
      </c>
      <c r="C199" s="75" t="s">
        <v>3</v>
      </c>
      <c r="D199" s="75" t="s">
        <v>155</v>
      </c>
      <c r="E199" s="75" t="s">
        <v>155</v>
      </c>
      <c r="F199" s="75">
        <v>200</v>
      </c>
      <c r="G199" s="75">
        <v>5</v>
      </c>
      <c r="H199" s="75">
        <v>15</v>
      </c>
      <c r="I199" s="75">
        <v>14.25</v>
      </c>
      <c r="J199" s="75">
        <v>15.75</v>
      </c>
      <c r="K199" s="75">
        <v>32</v>
      </c>
      <c r="L199" s="75">
        <v>5</v>
      </c>
      <c r="M199" s="75">
        <v>200</v>
      </c>
      <c r="N199" s="75">
        <v>1</v>
      </c>
      <c r="O199" s="75">
        <v>0.1</v>
      </c>
      <c r="P199" s="75">
        <v>11</v>
      </c>
      <c r="Q199" s="75" t="s">
        <v>4069</v>
      </c>
    </row>
    <row r="200" spans="1:17" ht="15.75" customHeight="1">
      <c r="A200" s="59" t="s">
        <v>4091</v>
      </c>
      <c r="B200" s="75" t="s">
        <v>312</v>
      </c>
      <c r="C200" s="75" t="s">
        <v>3</v>
      </c>
      <c r="D200" s="75" t="s">
        <v>155</v>
      </c>
      <c r="E200" s="75" t="s">
        <v>155</v>
      </c>
      <c r="F200" s="75">
        <v>200</v>
      </c>
      <c r="G200" s="75">
        <v>5</v>
      </c>
      <c r="H200" s="75">
        <v>16</v>
      </c>
      <c r="I200" s="75">
        <v>15.2</v>
      </c>
      <c r="J200" s="75">
        <v>16.8</v>
      </c>
      <c r="K200" s="75">
        <v>36</v>
      </c>
      <c r="L200" s="75">
        <v>5</v>
      </c>
      <c r="M200" s="75">
        <v>200</v>
      </c>
      <c r="N200" s="75">
        <v>1</v>
      </c>
      <c r="O200" s="75">
        <v>0.1</v>
      </c>
      <c r="P200" s="75">
        <v>12</v>
      </c>
      <c r="Q200" s="75" t="s">
        <v>4069</v>
      </c>
    </row>
    <row r="201" spans="1:17" ht="15.75" customHeight="1">
      <c r="A201" s="59" t="s">
        <v>4092</v>
      </c>
      <c r="B201" s="75" t="s">
        <v>312</v>
      </c>
      <c r="C201" s="75" t="s">
        <v>3</v>
      </c>
      <c r="D201" s="75" t="s">
        <v>155</v>
      </c>
      <c r="E201" s="75" t="s">
        <v>155</v>
      </c>
      <c r="F201" s="75">
        <v>200</v>
      </c>
      <c r="G201" s="75">
        <v>5</v>
      </c>
      <c r="H201" s="75">
        <v>17</v>
      </c>
      <c r="I201" s="75">
        <v>16.149999999999999</v>
      </c>
      <c r="J201" s="75">
        <v>17.850000000000001</v>
      </c>
      <c r="K201" s="75">
        <v>39</v>
      </c>
      <c r="L201" s="75">
        <v>5</v>
      </c>
      <c r="M201" s="75">
        <v>200</v>
      </c>
      <c r="N201" s="75">
        <v>1</v>
      </c>
      <c r="O201" s="75">
        <v>0.1</v>
      </c>
      <c r="P201" s="75">
        <v>13</v>
      </c>
      <c r="Q201" s="75" t="s">
        <v>4069</v>
      </c>
    </row>
    <row r="202" spans="1:17" ht="15.75" customHeight="1">
      <c r="A202" s="59" t="s">
        <v>4093</v>
      </c>
      <c r="B202" s="75" t="s">
        <v>312</v>
      </c>
      <c r="C202" s="75" t="s">
        <v>3</v>
      </c>
      <c r="D202" s="75" t="s">
        <v>155</v>
      </c>
      <c r="E202" s="75" t="s">
        <v>155</v>
      </c>
      <c r="F202" s="75">
        <v>200</v>
      </c>
      <c r="G202" s="75">
        <v>5</v>
      </c>
      <c r="H202" s="75">
        <v>18</v>
      </c>
      <c r="I202" s="75">
        <v>17.100000000000001</v>
      </c>
      <c r="J202" s="75">
        <v>18.899999999999999</v>
      </c>
      <c r="K202" s="75">
        <v>42</v>
      </c>
      <c r="L202" s="75">
        <v>5</v>
      </c>
      <c r="M202" s="75">
        <v>225</v>
      </c>
      <c r="N202" s="75">
        <v>1</v>
      </c>
      <c r="O202" s="75">
        <v>0.1</v>
      </c>
      <c r="P202" s="75">
        <v>14</v>
      </c>
      <c r="Q202" s="75" t="s">
        <v>4069</v>
      </c>
    </row>
    <row r="203" spans="1:17" ht="15.75" customHeight="1">
      <c r="A203" s="59" t="s">
        <v>4094</v>
      </c>
      <c r="B203" s="75" t="s">
        <v>312</v>
      </c>
      <c r="C203" s="75" t="s">
        <v>3</v>
      </c>
      <c r="D203" s="75" t="s">
        <v>155</v>
      </c>
      <c r="E203" s="75" t="s">
        <v>155</v>
      </c>
      <c r="F203" s="75">
        <v>200</v>
      </c>
      <c r="G203" s="75">
        <v>5</v>
      </c>
      <c r="H203" s="75">
        <v>20</v>
      </c>
      <c r="I203" s="75">
        <v>19</v>
      </c>
      <c r="J203" s="75">
        <v>21</v>
      </c>
      <c r="K203" s="75">
        <v>48</v>
      </c>
      <c r="L203" s="75">
        <v>5</v>
      </c>
      <c r="M203" s="75">
        <v>225</v>
      </c>
      <c r="N203" s="75">
        <v>1</v>
      </c>
      <c r="O203" s="75">
        <v>0.1</v>
      </c>
      <c r="P203" s="75">
        <v>15</v>
      </c>
      <c r="Q203" s="75" t="s">
        <v>4069</v>
      </c>
    </row>
    <row r="204" spans="1:17" ht="15.75" customHeight="1">
      <c r="A204" s="59" t="s">
        <v>4095</v>
      </c>
      <c r="B204" s="75" t="s">
        <v>312</v>
      </c>
      <c r="C204" s="75" t="s">
        <v>3</v>
      </c>
      <c r="D204" s="75" t="s">
        <v>155</v>
      </c>
      <c r="E204" s="75" t="s">
        <v>155</v>
      </c>
      <c r="F204" s="75">
        <v>200</v>
      </c>
      <c r="G204" s="75">
        <v>5</v>
      </c>
      <c r="H204" s="75">
        <v>22</v>
      </c>
      <c r="I204" s="75">
        <v>20.9</v>
      </c>
      <c r="J204" s="75">
        <v>23.1</v>
      </c>
      <c r="K204" s="75">
        <v>55</v>
      </c>
      <c r="L204" s="75">
        <v>5</v>
      </c>
      <c r="M204" s="75">
        <v>250</v>
      </c>
      <c r="N204" s="75">
        <v>1</v>
      </c>
      <c r="O204" s="75">
        <v>0.1</v>
      </c>
      <c r="P204" s="75">
        <v>17</v>
      </c>
      <c r="Q204" s="75" t="s">
        <v>4069</v>
      </c>
    </row>
    <row r="205" spans="1:17" ht="15.75" customHeight="1">
      <c r="A205" s="59" t="s">
        <v>4096</v>
      </c>
      <c r="B205" s="75" t="s">
        <v>312</v>
      </c>
      <c r="C205" s="75" t="s">
        <v>3</v>
      </c>
      <c r="D205" s="75" t="s">
        <v>155</v>
      </c>
      <c r="E205" s="75" t="s">
        <v>155</v>
      </c>
      <c r="F205" s="75">
        <v>200</v>
      </c>
      <c r="G205" s="75">
        <v>5</v>
      </c>
      <c r="H205" s="75">
        <v>24</v>
      </c>
      <c r="I205" s="75">
        <v>22.8</v>
      </c>
      <c r="J205" s="75">
        <v>25.2</v>
      </c>
      <c r="K205" s="75">
        <v>62</v>
      </c>
      <c r="L205" s="75">
        <v>5</v>
      </c>
      <c r="M205" s="75">
        <v>250</v>
      </c>
      <c r="N205" s="75">
        <v>1</v>
      </c>
      <c r="O205" s="75">
        <v>0.1</v>
      </c>
      <c r="P205" s="75">
        <v>18</v>
      </c>
      <c r="Q205" s="75" t="s">
        <v>4069</v>
      </c>
    </row>
    <row r="206" spans="1:17" ht="15.75" customHeight="1">
      <c r="A206" s="59" t="s">
        <v>4097</v>
      </c>
      <c r="B206" s="75" t="s">
        <v>312</v>
      </c>
      <c r="C206" s="75" t="s">
        <v>3</v>
      </c>
      <c r="D206" s="75" t="s">
        <v>155</v>
      </c>
      <c r="E206" s="75" t="s">
        <v>155</v>
      </c>
      <c r="F206" s="75">
        <v>200</v>
      </c>
      <c r="G206" s="75">
        <v>5</v>
      </c>
      <c r="H206" s="75">
        <v>27</v>
      </c>
      <c r="I206" s="75">
        <v>25.65</v>
      </c>
      <c r="J206" s="75">
        <v>28.35</v>
      </c>
      <c r="K206" s="75">
        <v>70</v>
      </c>
      <c r="L206" s="75">
        <v>5</v>
      </c>
      <c r="M206" s="75">
        <v>300</v>
      </c>
      <c r="N206" s="75">
        <v>1</v>
      </c>
      <c r="O206" s="75">
        <v>0.1</v>
      </c>
      <c r="P206" s="75">
        <v>20</v>
      </c>
      <c r="Q206" s="75" t="s">
        <v>4069</v>
      </c>
    </row>
    <row r="207" spans="1:17" ht="15.75" customHeight="1">
      <c r="A207" s="59" t="s">
        <v>4098</v>
      </c>
      <c r="B207" s="75" t="s">
        <v>312</v>
      </c>
      <c r="C207" s="75" t="s">
        <v>3</v>
      </c>
      <c r="D207" s="75" t="s">
        <v>155</v>
      </c>
      <c r="E207" s="75" t="s">
        <v>155</v>
      </c>
      <c r="F207" s="75">
        <v>200</v>
      </c>
      <c r="G207" s="75">
        <v>5</v>
      </c>
      <c r="H207" s="75">
        <v>28</v>
      </c>
      <c r="I207" s="75">
        <v>26.6</v>
      </c>
      <c r="J207" s="75">
        <v>29.4</v>
      </c>
      <c r="K207" s="75">
        <v>74</v>
      </c>
      <c r="L207" s="75">
        <v>5</v>
      </c>
      <c r="M207" s="75">
        <v>300</v>
      </c>
      <c r="N207" s="75">
        <v>1</v>
      </c>
      <c r="O207" s="75">
        <v>0.1</v>
      </c>
      <c r="P207" s="75">
        <v>22</v>
      </c>
      <c r="Q207" s="75" t="s">
        <v>4069</v>
      </c>
    </row>
    <row r="208" spans="1:17" ht="15.75" customHeight="1">
      <c r="A208" s="59" t="s">
        <v>4099</v>
      </c>
      <c r="B208" s="75" t="s">
        <v>312</v>
      </c>
      <c r="C208" s="75" t="s">
        <v>3</v>
      </c>
      <c r="D208" s="75" t="s">
        <v>155</v>
      </c>
      <c r="E208" s="75" t="s">
        <v>155</v>
      </c>
      <c r="F208" s="75">
        <v>200</v>
      </c>
      <c r="G208" s="75">
        <v>5</v>
      </c>
      <c r="H208" s="75">
        <v>30</v>
      </c>
      <c r="I208" s="75">
        <v>28.5</v>
      </c>
      <c r="J208" s="75">
        <v>31.5</v>
      </c>
      <c r="K208" s="75">
        <v>78</v>
      </c>
      <c r="L208" s="75">
        <v>5</v>
      </c>
      <c r="M208" s="75">
        <v>300</v>
      </c>
      <c r="N208" s="75">
        <v>1</v>
      </c>
      <c r="O208" s="75">
        <v>0.1</v>
      </c>
      <c r="P208" s="75">
        <v>22.5</v>
      </c>
      <c r="Q208" s="75" t="s">
        <v>4069</v>
      </c>
    </row>
    <row r="209" spans="1:17" ht="15.75" customHeight="1">
      <c r="A209" s="59" t="s">
        <v>4100</v>
      </c>
      <c r="B209" s="75" t="s">
        <v>312</v>
      </c>
      <c r="C209" s="75" t="s">
        <v>3</v>
      </c>
      <c r="D209" s="75" t="s">
        <v>155</v>
      </c>
      <c r="E209" s="75" t="s">
        <v>155</v>
      </c>
      <c r="F209" s="75">
        <v>200</v>
      </c>
      <c r="G209" s="75">
        <v>5</v>
      </c>
      <c r="H209" s="75">
        <v>33</v>
      </c>
      <c r="I209" s="75">
        <v>31.35</v>
      </c>
      <c r="J209" s="75">
        <v>34.65</v>
      </c>
      <c r="K209" s="75">
        <v>88</v>
      </c>
      <c r="L209" s="75">
        <v>5</v>
      </c>
      <c r="M209" s="75">
        <v>325</v>
      </c>
      <c r="N209" s="75">
        <v>1</v>
      </c>
      <c r="O209" s="75">
        <v>0.1</v>
      </c>
      <c r="P209" s="75">
        <v>25</v>
      </c>
      <c r="Q209" s="75" t="s">
        <v>4069</v>
      </c>
    </row>
    <row r="210" spans="1:17" ht="15.75" customHeight="1">
      <c r="A210" s="59" t="s">
        <v>4101</v>
      </c>
      <c r="B210" s="75" t="s">
        <v>312</v>
      </c>
      <c r="C210" s="75" t="s">
        <v>3</v>
      </c>
      <c r="D210" s="75" t="s">
        <v>155</v>
      </c>
      <c r="E210" s="75" t="s">
        <v>155</v>
      </c>
      <c r="F210" s="75">
        <v>200</v>
      </c>
      <c r="G210" s="75">
        <v>5</v>
      </c>
      <c r="H210" s="75">
        <v>36</v>
      </c>
      <c r="I210" s="75">
        <v>34.200000000000003</v>
      </c>
      <c r="J210" s="75">
        <v>37.799999999999997</v>
      </c>
      <c r="K210" s="75">
        <v>95</v>
      </c>
      <c r="L210" s="75">
        <v>5</v>
      </c>
      <c r="M210" s="75">
        <v>350</v>
      </c>
      <c r="N210" s="75">
        <v>1</v>
      </c>
      <c r="O210" s="75">
        <v>0.1</v>
      </c>
      <c r="P210" s="75">
        <v>27</v>
      </c>
      <c r="Q210" s="75" t="s">
        <v>4069</v>
      </c>
    </row>
    <row r="211" spans="1:17" ht="15.75" customHeight="1">
      <c r="A211" s="59" t="s">
        <v>4102</v>
      </c>
      <c r="B211" s="75" t="s">
        <v>312</v>
      </c>
      <c r="C211" s="75" t="s">
        <v>3</v>
      </c>
      <c r="D211" s="75" t="s">
        <v>155</v>
      </c>
      <c r="E211" s="75" t="s">
        <v>155</v>
      </c>
      <c r="F211" s="75">
        <v>200</v>
      </c>
      <c r="G211" s="75">
        <v>5</v>
      </c>
      <c r="H211" s="75">
        <v>39</v>
      </c>
      <c r="I211" s="75">
        <v>37.049999999999997</v>
      </c>
      <c r="J211" s="75">
        <v>40.950000000000003</v>
      </c>
      <c r="K211" s="75">
        <v>130</v>
      </c>
      <c r="L211" s="75">
        <v>5</v>
      </c>
      <c r="M211" s="75">
        <v>350</v>
      </c>
      <c r="N211" s="75">
        <v>1</v>
      </c>
      <c r="O211" s="75">
        <v>0.1</v>
      </c>
      <c r="P211" s="75">
        <v>29</v>
      </c>
      <c r="Q211" s="75" t="s">
        <v>4069</v>
      </c>
    </row>
    <row r="212" spans="1:17" ht="15.75" customHeight="1">
      <c r="A212" s="59" t="s">
        <v>4103</v>
      </c>
      <c r="B212" s="75" t="s">
        <v>312</v>
      </c>
      <c r="C212" s="75" t="s">
        <v>3</v>
      </c>
      <c r="D212" s="75" t="s">
        <v>155</v>
      </c>
      <c r="E212" s="75" t="s">
        <v>155</v>
      </c>
      <c r="F212" s="75">
        <v>200</v>
      </c>
      <c r="G212" s="75">
        <v>5</v>
      </c>
      <c r="H212" s="75">
        <v>43</v>
      </c>
      <c r="I212" s="75">
        <v>40.85</v>
      </c>
      <c r="J212" s="75">
        <v>45.15</v>
      </c>
      <c r="K212" s="75">
        <v>150</v>
      </c>
      <c r="L212" s="75">
        <v>5</v>
      </c>
      <c r="M212" s="75">
        <v>375</v>
      </c>
      <c r="N212" s="75">
        <v>1</v>
      </c>
      <c r="O212" s="75">
        <v>0.1</v>
      </c>
      <c r="P212" s="75">
        <v>32</v>
      </c>
      <c r="Q212" s="75" t="s">
        <v>4069</v>
      </c>
    </row>
    <row r="213" spans="1:17" ht="15.75" customHeight="1">
      <c r="A213" s="59" t="s">
        <v>4104</v>
      </c>
      <c r="B213" s="75" t="s">
        <v>312</v>
      </c>
      <c r="C213" s="75" t="s">
        <v>3</v>
      </c>
      <c r="D213" s="75" t="s">
        <v>155</v>
      </c>
      <c r="E213" s="75" t="s">
        <v>155</v>
      </c>
      <c r="F213" s="75">
        <v>200</v>
      </c>
      <c r="G213" s="75">
        <v>5</v>
      </c>
      <c r="H213" s="75">
        <v>47</v>
      </c>
      <c r="I213" s="75">
        <v>44.65</v>
      </c>
      <c r="J213" s="75">
        <v>49.35</v>
      </c>
      <c r="K213" s="75">
        <v>170</v>
      </c>
      <c r="L213" s="75">
        <v>5</v>
      </c>
      <c r="M213" s="75">
        <v>375</v>
      </c>
      <c r="N213" s="75">
        <v>1</v>
      </c>
      <c r="O213" s="75">
        <v>0.1</v>
      </c>
      <c r="P213" s="75">
        <v>35</v>
      </c>
      <c r="Q213" s="75" t="s">
        <v>4069</v>
      </c>
    </row>
    <row r="214" spans="1:17" ht="15.75" customHeight="1">
      <c r="A214" s="59" t="s">
        <v>4105</v>
      </c>
      <c r="B214" s="75" t="s">
        <v>312</v>
      </c>
      <c r="C214" s="75" t="s">
        <v>3</v>
      </c>
      <c r="D214" s="75" t="s">
        <v>155</v>
      </c>
      <c r="E214" s="75" t="s">
        <v>155</v>
      </c>
      <c r="F214" s="75">
        <v>200</v>
      </c>
      <c r="G214" s="75">
        <v>5</v>
      </c>
      <c r="H214" s="75">
        <v>51</v>
      </c>
      <c r="I214" s="75">
        <v>48.45</v>
      </c>
      <c r="J214" s="75">
        <v>53.55</v>
      </c>
      <c r="K214" s="75">
        <v>180</v>
      </c>
      <c r="L214" s="75">
        <v>5</v>
      </c>
      <c r="M214" s="75">
        <v>400</v>
      </c>
      <c r="N214" s="75">
        <v>1</v>
      </c>
      <c r="O214" s="75">
        <v>0.1</v>
      </c>
      <c r="P214" s="75">
        <v>38</v>
      </c>
      <c r="Q214" s="75" t="s">
        <v>4069</v>
      </c>
    </row>
    <row r="215" spans="1:17" ht="15.75" customHeight="1">
      <c r="A215" s="59" t="s">
        <v>4106</v>
      </c>
      <c r="B215" s="75" t="s">
        <v>312</v>
      </c>
      <c r="C215" s="75" t="s">
        <v>3</v>
      </c>
      <c r="D215" s="75" t="s">
        <v>155</v>
      </c>
      <c r="E215" s="75" t="s">
        <v>155</v>
      </c>
      <c r="F215" s="75">
        <v>200</v>
      </c>
      <c r="G215" s="75">
        <v>5</v>
      </c>
      <c r="H215" s="75">
        <v>56</v>
      </c>
      <c r="I215" s="75">
        <v>53.2</v>
      </c>
      <c r="J215" s="75">
        <v>58.8</v>
      </c>
      <c r="K215" s="75">
        <v>200</v>
      </c>
      <c r="L215" s="75">
        <v>2.5</v>
      </c>
      <c r="M215" s="75">
        <v>1000</v>
      </c>
      <c r="N215" s="75">
        <v>1</v>
      </c>
      <c r="O215" s="75">
        <v>0.1</v>
      </c>
      <c r="P215" s="75">
        <v>42</v>
      </c>
      <c r="Q215" s="75" t="s">
        <v>4069</v>
      </c>
    </row>
    <row r="216" spans="1:17" ht="15.75" customHeight="1">
      <c r="A216" s="59" t="s">
        <v>4107</v>
      </c>
      <c r="B216" s="75" t="s">
        <v>312</v>
      </c>
      <c r="C216" s="75" t="s">
        <v>3</v>
      </c>
      <c r="D216" s="75" t="s">
        <v>155</v>
      </c>
      <c r="E216" s="75" t="s">
        <v>155</v>
      </c>
      <c r="F216" s="75">
        <v>200</v>
      </c>
      <c r="G216" s="75">
        <v>5</v>
      </c>
      <c r="H216" s="75">
        <v>62</v>
      </c>
      <c r="I216" s="75">
        <v>58.9</v>
      </c>
      <c r="J216" s="75">
        <v>65.099999999999994</v>
      </c>
      <c r="K216" s="75">
        <v>225</v>
      </c>
      <c r="L216" s="75">
        <v>2.5</v>
      </c>
      <c r="M216" s="75">
        <v>1000</v>
      </c>
      <c r="N216" s="75">
        <v>1</v>
      </c>
      <c r="O216" s="75">
        <v>0.1</v>
      </c>
      <c r="P216" s="75">
        <v>46</v>
      </c>
      <c r="Q216" s="75" t="s">
        <v>4069</v>
      </c>
    </row>
    <row r="217" spans="1:17" ht="15.75" customHeight="1">
      <c r="A217" s="59" t="s">
        <v>4108</v>
      </c>
      <c r="B217" s="75" t="s">
        <v>312</v>
      </c>
      <c r="C217" s="75" t="s">
        <v>3</v>
      </c>
      <c r="D217" s="75" t="s">
        <v>155</v>
      </c>
      <c r="E217" s="75" t="s">
        <v>155</v>
      </c>
      <c r="F217" s="75">
        <v>200</v>
      </c>
      <c r="G217" s="75">
        <v>5</v>
      </c>
      <c r="H217" s="75">
        <v>68</v>
      </c>
      <c r="I217" s="75">
        <v>64.599999999999994</v>
      </c>
      <c r="J217" s="75">
        <v>71.400000000000006</v>
      </c>
      <c r="K217" s="75">
        <v>240</v>
      </c>
      <c r="L217" s="75">
        <v>2.5</v>
      </c>
      <c r="M217" s="75">
        <v>1000</v>
      </c>
      <c r="N217" s="75">
        <v>1</v>
      </c>
      <c r="O217" s="75">
        <v>0.1</v>
      </c>
      <c r="P217" s="75">
        <v>51</v>
      </c>
      <c r="Q217" s="75" t="s">
        <v>4069</v>
      </c>
    </row>
    <row r="218" spans="1:17" ht="15.75" customHeight="1">
      <c r="A218" s="59" t="s">
        <v>4109</v>
      </c>
      <c r="B218" s="75" t="s">
        <v>312</v>
      </c>
      <c r="C218" s="75" t="s">
        <v>3</v>
      </c>
      <c r="D218" s="75" t="s">
        <v>155</v>
      </c>
      <c r="E218" s="75" t="s">
        <v>155</v>
      </c>
      <c r="F218" s="75">
        <v>200</v>
      </c>
      <c r="G218" s="75">
        <v>5</v>
      </c>
      <c r="H218" s="75">
        <v>75</v>
      </c>
      <c r="I218" s="75">
        <v>71.25</v>
      </c>
      <c r="J218" s="75">
        <v>78.75</v>
      </c>
      <c r="K218" s="75">
        <v>265</v>
      </c>
      <c r="L218" s="75">
        <v>2.5</v>
      </c>
      <c r="M218" s="75">
        <v>1000</v>
      </c>
      <c r="N218" s="75">
        <v>1</v>
      </c>
      <c r="O218" s="75">
        <v>0.1</v>
      </c>
      <c r="P218" s="75">
        <v>56</v>
      </c>
      <c r="Q218" s="75" t="s">
        <v>4069</v>
      </c>
    </row>
    <row r="219" spans="1:17" ht="15.75" customHeight="1">
      <c r="A219" s="59" t="s">
        <v>4110</v>
      </c>
      <c r="B219" s="75" t="s">
        <v>312</v>
      </c>
      <c r="C219" s="75" t="s">
        <v>3</v>
      </c>
      <c r="D219" s="75" t="s">
        <v>155</v>
      </c>
      <c r="E219" s="75" t="s">
        <v>133</v>
      </c>
      <c r="F219" s="75">
        <v>200</v>
      </c>
      <c r="G219" s="75">
        <v>5</v>
      </c>
      <c r="H219" s="75">
        <v>2.4</v>
      </c>
      <c r="I219" s="75">
        <v>2.2799999999999998</v>
      </c>
      <c r="J219" s="75">
        <v>2.52</v>
      </c>
      <c r="K219" s="75">
        <v>100</v>
      </c>
      <c r="L219" s="75">
        <v>5</v>
      </c>
      <c r="M219" s="75">
        <v>600</v>
      </c>
      <c r="N219" s="75">
        <v>1</v>
      </c>
      <c r="O219" s="75">
        <v>50</v>
      </c>
      <c r="P219" s="75">
        <v>1</v>
      </c>
      <c r="Q219" s="75" t="s">
        <v>4069</v>
      </c>
    </row>
    <row r="220" spans="1:17" ht="15.75" customHeight="1">
      <c r="A220" s="59" t="s">
        <v>4111</v>
      </c>
      <c r="B220" s="75" t="s">
        <v>312</v>
      </c>
      <c r="C220" s="75" t="s">
        <v>3</v>
      </c>
      <c r="D220" s="75" t="s">
        <v>155</v>
      </c>
      <c r="E220" s="75" t="s">
        <v>133</v>
      </c>
      <c r="F220" s="75">
        <v>200</v>
      </c>
      <c r="G220" s="75">
        <v>5</v>
      </c>
      <c r="H220" s="75">
        <v>2.7</v>
      </c>
      <c r="I220" s="75">
        <v>2.57</v>
      </c>
      <c r="J220" s="75">
        <v>2.84</v>
      </c>
      <c r="K220" s="75">
        <v>100</v>
      </c>
      <c r="L220" s="75">
        <v>5</v>
      </c>
      <c r="M220" s="75">
        <v>600</v>
      </c>
      <c r="N220" s="75">
        <v>1</v>
      </c>
      <c r="O220" s="75">
        <v>20</v>
      </c>
      <c r="P220" s="75">
        <v>1</v>
      </c>
      <c r="Q220" s="75" t="s">
        <v>4069</v>
      </c>
    </row>
    <row r="221" spans="1:17" ht="15.75" customHeight="1">
      <c r="A221" s="59" t="s">
        <v>4112</v>
      </c>
      <c r="B221" s="75" t="s">
        <v>312</v>
      </c>
      <c r="C221" s="75" t="s">
        <v>3</v>
      </c>
      <c r="D221" s="75" t="s">
        <v>155</v>
      </c>
      <c r="E221" s="75" t="s">
        <v>133</v>
      </c>
      <c r="F221" s="75">
        <v>200</v>
      </c>
      <c r="G221" s="75">
        <v>5</v>
      </c>
      <c r="H221" s="75">
        <v>3</v>
      </c>
      <c r="I221" s="75">
        <v>2.85</v>
      </c>
      <c r="J221" s="75">
        <v>3.15</v>
      </c>
      <c r="K221" s="75">
        <v>95</v>
      </c>
      <c r="L221" s="75">
        <v>5</v>
      </c>
      <c r="M221" s="75">
        <v>600</v>
      </c>
      <c r="N221" s="75">
        <v>1</v>
      </c>
      <c r="O221" s="75">
        <v>10</v>
      </c>
      <c r="P221" s="75">
        <v>1</v>
      </c>
      <c r="Q221" s="75" t="s">
        <v>4069</v>
      </c>
    </row>
    <row r="222" spans="1:17" ht="15.75" customHeight="1">
      <c r="A222" s="59" t="s">
        <v>4113</v>
      </c>
      <c r="B222" s="75" t="s">
        <v>312</v>
      </c>
      <c r="C222" s="75" t="s">
        <v>3</v>
      </c>
      <c r="D222" s="75" t="s">
        <v>155</v>
      </c>
      <c r="E222" s="75" t="s">
        <v>133</v>
      </c>
      <c r="F222" s="75">
        <v>200</v>
      </c>
      <c r="G222" s="75">
        <v>5</v>
      </c>
      <c r="H222" s="75">
        <v>3.3</v>
      </c>
      <c r="I222" s="75">
        <v>3.13</v>
      </c>
      <c r="J222" s="75">
        <v>3.47</v>
      </c>
      <c r="K222" s="75">
        <v>95</v>
      </c>
      <c r="L222" s="75">
        <v>5</v>
      </c>
      <c r="M222" s="75">
        <v>600</v>
      </c>
      <c r="N222" s="75">
        <v>1</v>
      </c>
      <c r="O222" s="75">
        <v>5</v>
      </c>
      <c r="P222" s="75">
        <v>1</v>
      </c>
      <c r="Q222" s="75" t="s">
        <v>4069</v>
      </c>
    </row>
    <row r="223" spans="1:17" ht="15.75" customHeight="1">
      <c r="A223" s="59" t="s">
        <v>4114</v>
      </c>
      <c r="B223" s="75" t="s">
        <v>312</v>
      </c>
      <c r="C223" s="75" t="s">
        <v>3</v>
      </c>
      <c r="D223" s="75" t="s">
        <v>155</v>
      </c>
      <c r="E223" s="75" t="s">
        <v>133</v>
      </c>
      <c r="F223" s="75">
        <v>200</v>
      </c>
      <c r="G223" s="75">
        <v>5</v>
      </c>
      <c r="H223" s="75">
        <v>3.6</v>
      </c>
      <c r="I223" s="75">
        <v>3.42</v>
      </c>
      <c r="J223" s="75">
        <v>3.78</v>
      </c>
      <c r="K223" s="75">
        <v>90</v>
      </c>
      <c r="L223" s="75">
        <v>5</v>
      </c>
      <c r="M223" s="75">
        <v>600</v>
      </c>
      <c r="N223" s="75">
        <v>1</v>
      </c>
      <c r="O223" s="75">
        <v>5</v>
      </c>
      <c r="P223" s="75">
        <v>1</v>
      </c>
      <c r="Q223" s="75" t="s">
        <v>4069</v>
      </c>
    </row>
    <row r="224" spans="1:17" ht="15.75" customHeight="1">
      <c r="A224" s="59" t="s">
        <v>4115</v>
      </c>
      <c r="B224" s="75" t="s">
        <v>312</v>
      </c>
      <c r="C224" s="75" t="s">
        <v>3</v>
      </c>
      <c r="D224" s="75" t="s">
        <v>155</v>
      </c>
      <c r="E224" s="75" t="s">
        <v>133</v>
      </c>
      <c r="F224" s="75">
        <v>200</v>
      </c>
      <c r="G224" s="75">
        <v>5</v>
      </c>
      <c r="H224" s="75">
        <v>3.9</v>
      </c>
      <c r="I224" s="75">
        <v>3.7</v>
      </c>
      <c r="J224" s="75">
        <v>4.0999999999999996</v>
      </c>
      <c r="K224" s="75">
        <v>90</v>
      </c>
      <c r="L224" s="75">
        <v>5</v>
      </c>
      <c r="M224" s="75">
        <v>600</v>
      </c>
      <c r="N224" s="75">
        <v>1</v>
      </c>
      <c r="O224" s="75">
        <v>3</v>
      </c>
      <c r="P224" s="75">
        <v>1</v>
      </c>
      <c r="Q224" s="75" t="s">
        <v>4069</v>
      </c>
    </row>
    <row r="225" spans="1:17" ht="15.75" customHeight="1">
      <c r="A225" s="59" t="s">
        <v>4116</v>
      </c>
      <c r="B225" s="75" t="s">
        <v>312</v>
      </c>
      <c r="C225" s="75" t="s">
        <v>3</v>
      </c>
      <c r="D225" s="75" t="s">
        <v>155</v>
      </c>
      <c r="E225" s="75" t="s">
        <v>133</v>
      </c>
      <c r="F225" s="75">
        <v>200</v>
      </c>
      <c r="G225" s="75">
        <v>5</v>
      </c>
      <c r="H225" s="75">
        <v>4.3</v>
      </c>
      <c r="I225" s="75">
        <v>4.08</v>
      </c>
      <c r="J225" s="75">
        <v>4.5199999999999996</v>
      </c>
      <c r="K225" s="75">
        <v>88</v>
      </c>
      <c r="L225" s="75">
        <v>5</v>
      </c>
      <c r="M225" s="75">
        <v>600</v>
      </c>
      <c r="N225" s="75">
        <v>1</v>
      </c>
      <c r="O225" s="75">
        <v>3</v>
      </c>
      <c r="P225" s="75">
        <v>1</v>
      </c>
      <c r="Q225" s="75" t="s">
        <v>4069</v>
      </c>
    </row>
    <row r="226" spans="1:17" ht="15.75" customHeight="1">
      <c r="A226" s="59" t="s">
        <v>4117</v>
      </c>
      <c r="B226" s="75" t="s">
        <v>312</v>
      </c>
      <c r="C226" s="75" t="s">
        <v>3</v>
      </c>
      <c r="D226" s="75" t="s">
        <v>155</v>
      </c>
      <c r="E226" s="75" t="s">
        <v>133</v>
      </c>
      <c r="F226" s="75">
        <v>200</v>
      </c>
      <c r="G226" s="75">
        <v>5</v>
      </c>
      <c r="H226" s="75">
        <v>4.7</v>
      </c>
      <c r="I226" s="75">
        <v>4.46</v>
      </c>
      <c r="J226" s="75">
        <v>4.9400000000000004</v>
      </c>
      <c r="K226" s="75">
        <v>70</v>
      </c>
      <c r="L226" s="75">
        <v>5</v>
      </c>
      <c r="M226" s="75">
        <v>500</v>
      </c>
      <c r="N226" s="75">
        <v>1</v>
      </c>
      <c r="O226" s="75">
        <v>3</v>
      </c>
      <c r="P226" s="75">
        <v>2</v>
      </c>
      <c r="Q226" s="75" t="s">
        <v>4069</v>
      </c>
    </row>
    <row r="227" spans="1:17" ht="15.75" customHeight="1">
      <c r="A227" s="59" t="s">
        <v>4118</v>
      </c>
      <c r="B227" s="75" t="s">
        <v>312</v>
      </c>
      <c r="C227" s="75" t="s">
        <v>3</v>
      </c>
      <c r="D227" s="75" t="s">
        <v>155</v>
      </c>
      <c r="E227" s="75" t="s">
        <v>133</v>
      </c>
      <c r="F227" s="75">
        <v>200</v>
      </c>
      <c r="G227" s="75">
        <v>5</v>
      </c>
      <c r="H227" s="75">
        <v>5.0999999999999996</v>
      </c>
      <c r="I227" s="75">
        <v>4.84</v>
      </c>
      <c r="J227" s="75">
        <v>5.36</v>
      </c>
      <c r="K227" s="75">
        <v>50</v>
      </c>
      <c r="L227" s="75">
        <v>5</v>
      </c>
      <c r="M227" s="75">
        <v>480</v>
      </c>
      <c r="N227" s="75">
        <v>1</v>
      </c>
      <c r="O227" s="75">
        <v>2</v>
      </c>
      <c r="P227" s="75">
        <v>2</v>
      </c>
      <c r="Q227" s="75" t="s">
        <v>4069</v>
      </c>
    </row>
    <row r="228" spans="1:17" ht="15.75" customHeight="1">
      <c r="A228" s="59" t="s">
        <v>4119</v>
      </c>
      <c r="B228" s="75" t="s">
        <v>312</v>
      </c>
      <c r="C228" s="75" t="s">
        <v>3</v>
      </c>
      <c r="D228" s="75" t="s">
        <v>155</v>
      </c>
      <c r="E228" s="75" t="s">
        <v>133</v>
      </c>
      <c r="F228" s="75">
        <v>200</v>
      </c>
      <c r="G228" s="75">
        <v>5</v>
      </c>
      <c r="H228" s="75">
        <v>5.6</v>
      </c>
      <c r="I228" s="75">
        <v>5.32</v>
      </c>
      <c r="J228" s="75">
        <v>5.88</v>
      </c>
      <c r="K228" s="75">
        <v>25</v>
      </c>
      <c r="L228" s="75">
        <v>5</v>
      </c>
      <c r="M228" s="75">
        <v>400</v>
      </c>
      <c r="N228" s="75">
        <v>1</v>
      </c>
      <c r="O228" s="75">
        <v>1</v>
      </c>
      <c r="P228" s="75">
        <v>2</v>
      </c>
      <c r="Q228" s="75" t="s">
        <v>4069</v>
      </c>
    </row>
    <row r="229" spans="1:17" ht="15.75" customHeight="1">
      <c r="A229" s="59" t="s">
        <v>4120</v>
      </c>
      <c r="B229" s="75" t="s">
        <v>312</v>
      </c>
      <c r="C229" s="75" t="s">
        <v>3</v>
      </c>
      <c r="D229" s="75" t="s">
        <v>155</v>
      </c>
      <c r="E229" s="75" t="s">
        <v>133</v>
      </c>
      <c r="F229" s="75">
        <v>200</v>
      </c>
      <c r="G229" s="75">
        <v>5</v>
      </c>
      <c r="H229" s="75">
        <v>6.2</v>
      </c>
      <c r="I229" s="75">
        <v>5.89</v>
      </c>
      <c r="J229" s="75">
        <v>6.51</v>
      </c>
      <c r="K229" s="75">
        <v>10</v>
      </c>
      <c r="L229" s="75">
        <v>5</v>
      </c>
      <c r="M229" s="75">
        <v>150</v>
      </c>
      <c r="N229" s="75">
        <v>1</v>
      </c>
      <c r="O229" s="75">
        <v>3</v>
      </c>
      <c r="P229" s="75">
        <v>4</v>
      </c>
      <c r="Q229" s="75" t="s">
        <v>4069</v>
      </c>
    </row>
    <row r="230" spans="1:17" ht="15.75" customHeight="1">
      <c r="A230" s="59" t="s">
        <v>4121</v>
      </c>
      <c r="B230" s="75" t="s">
        <v>312</v>
      </c>
      <c r="C230" s="75" t="s">
        <v>3</v>
      </c>
      <c r="D230" s="75" t="s">
        <v>155</v>
      </c>
      <c r="E230" s="75" t="s">
        <v>133</v>
      </c>
      <c r="F230" s="75">
        <v>200</v>
      </c>
      <c r="G230" s="75">
        <v>5</v>
      </c>
      <c r="H230" s="75">
        <v>6.8</v>
      </c>
      <c r="I230" s="75">
        <v>6.46</v>
      </c>
      <c r="J230" s="75">
        <v>7.14</v>
      </c>
      <c r="K230" s="75">
        <v>8</v>
      </c>
      <c r="L230" s="75">
        <v>5</v>
      </c>
      <c r="M230" s="75">
        <v>80</v>
      </c>
      <c r="N230" s="75">
        <v>1</v>
      </c>
      <c r="O230" s="75">
        <v>2</v>
      </c>
      <c r="P230" s="75">
        <v>4</v>
      </c>
      <c r="Q230" s="75" t="s">
        <v>4069</v>
      </c>
    </row>
    <row r="231" spans="1:17" ht="15.75" customHeight="1">
      <c r="A231" s="59" t="s">
        <v>4122</v>
      </c>
      <c r="B231" s="75" t="s">
        <v>312</v>
      </c>
      <c r="C231" s="75" t="s">
        <v>3</v>
      </c>
      <c r="D231" s="75" t="s">
        <v>155</v>
      </c>
      <c r="E231" s="75" t="s">
        <v>133</v>
      </c>
      <c r="F231" s="75">
        <v>200</v>
      </c>
      <c r="G231" s="75">
        <v>5</v>
      </c>
      <c r="H231" s="75">
        <v>7.5</v>
      </c>
      <c r="I231" s="75">
        <v>7.12</v>
      </c>
      <c r="J231" s="75">
        <v>7.88</v>
      </c>
      <c r="K231" s="75">
        <v>7</v>
      </c>
      <c r="L231" s="75">
        <v>5</v>
      </c>
      <c r="M231" s="75">
        <v>80</v>
      </c>
      <c r="N231" s="75">
        <v>1</v>
      </c>
      <c r="O231" s="75">
        <v>0.1</v>
      </c>
      <c r="P231" s="75">
        <v>5</v>
      </c>
      <c r="Q231" s="75" t="s">
        <v>4069</v>
      </c>
    </row>
    <row r="232" spans="1:17" ht="15.75" customHeight="1">
      <c r="A232" s="59" t="s">
        <v>4123</v>
      </c>
      <c r="B232" s="75" t="s">
        <v>312</v>
      </c>
      <c r="C232" s="75" t="s">
        <v>3</v>
      </c>
      <c r="D232" s="75" t="s">
        <v>155</v>
      </c>
      <c r="E232" s="75" t="s">
        <v>133</v>
      </c>
      <c r="F232" s="75">
        <v>200</v>
      </c>
      <c r="G232" s="75">
        <v>5</v>
      </c>
      <c r="H232" s="75">
        <v>8.1999999999999993</v>
      </c>
      <c r="I232" s="75">
        <v>7.79</v>
      </c>
      <c r="J232" s="75">
        <v>8.61</v>
      </c>
      <c r="K232" s="75">
        <v>7</v>
      </c>
      <c r="L232" s="75">
        <v>5</v>
      </c>
      <c r="M232" s="75">
        <v>80</v>
      </c>
      <c r="N232" s="75">
        <v>1</v>
      </c>
      <c r="O232" s="75">
        <v>0.1</v>
      </c>
      <c r="P232" s="75">
        <v>6</v>
      </c>
      <c r="Q232" s="75" t="s">
        <v>4069</v>
      </c>
    </row>
    <row r="233" spans="1:17" ht="15.75" customHeight="1">
      <c r="A233" s="59" t="s">
        <v>4124</v>
      </c>
      <c r="B233" s="75" t="s">
        <v>312</v>
      </c>
      <c r="C233" s="75" t="s">
        <v>3</v>
      </c>
      <c r="D233" s="75" t="s">
        <v>155</v>
      </c>
      <c r="E233" s="75" t="s">
        <v>133</v>
      </c>
      <c r="F233" s="75">
        <v>200</v>
      </c>
      <c r="G233" s="75">
        <v>5</v>
      </c>
      <c r="H233" s="75">
        <v>8.6999999999999993</v>
      </c>
      <c r="I233" s="75">
        <v>8.26</v>
      </c>
      <c r="J233" s="75">
        <v>9.14</v>
      </c>
      <c r="K233" s="75">
        <v>9</v>
      </c>
      <c r="L233" s="75">
        <v>5</v>
      </c>
      <c r="M233" s="75">
        <v>100</v>
      </c>
      <c r="N233" s="75">
        <v>1</v>
      </c>
      <c r="O233" s="75">
        <v>0.1</v>
      </c>
      <c r="P233" s="75">
        <v>6.5</v>
      </c>
      <c r="Q233" s="75" t="s">
        <v>4069</v>
      </c>
    </row>
    <row r="234" spans="1:17" ht="15.75" customHeight="1">
      <c r="A234" s="59" t="s">
        <v>4125</v>
      </c>
      <c r="B234" s="75" t="s">
        <v>312</v>
      </c>
      <c r="C234" s="75" t="s">
        <v>3</v>
      </c>
      <c r="D234" s="75" t="s">
        <v>155</v>
      </c>
      <c r="E234" s="75" t="s">
        <v>133</v>
      </c>
      <c r="F234" s="75">
        <v>200</v>
      </c>
      <c r="G234" s="75">
        <v>5</v>
      </c>
      <c r="H234" s="75">
        <v>9.1</v>
      </c>
      <c r="I234" s="75">
        <v>8.64</v>
      </c>
      <c r="J234" s="75">
        <v>9.56</v>
      </c>
      <c r="K234" s="75">
        <v>10</v>
      </c>
      <c r="L234" s="75">
        <v>5</v>
      </c>
      <c r="M234" s="75">
        <v>100</v>
      </c>
      <c r="N234" s="75">
        <v>1</v>
      </c>
      <c r="O234" s="75">
        <v>0.1</v>
      </c>
      <c r="P234" s="75">
        <v>7</v>
      </c>
      <c r="Q234" s="75" t="s">
        <v>4069</v>
      </c>
    </row>
    <row r="235" spans="1:17" ht="15.75" customHeight="1">
      <c r="A235" s="59" t="s">
        <v>4126</v>
      </c>
      <c r="B235" s="75" t="s">
        <v>312</v>
      </c>
      <c r="C235" s="75" t="s">
        <v>3</v>
      </c>
      <c r="D235" s="75" t="s">
        <v>155</v>
      </c>
      <c r="E235" s="75" t="s">
        <v>133</v>
      </c>
      <c r="F235" s="75">
        <v>200</v>
      </c>
      <c r="G235" s="75">
        <v>5</v>
      </c>
      <c r="H235" s="75">
        <v>10</v>
      </c>
      <c r="I235" s="75">
        <v>9.5</v>
      </c>
      <c r="J235" s="75">
        <v>10.5</v>
      </c>
      <c r="K235" s="75">
        <v>15</v>
      </c>
      <c r="L235" s="75">
        <v>5</v>
      </c>
      <c r="M235" s="75">
        <v>150</v>
      </c>
      <c r="N235" s="75">
        <v>1</v>
      </c>
      <c r="O235" s="75">
        <v>0.1</v>
      </c>
      <c r="P235" s="75">
        <v>7.5</v>
      </c>
      <c r="Q235" s="75" t="s">
        <v>4069</v>
      </c>
    </row>
    <row r="236" spans="1:17" ht="15.75" customHeight="1">
      <c r="A236" s="59" t="s">
        <v>4127</v>
      </c>
      <c r="B236" s="75" t="s">
        <v>312</v>
      </c>
      <c r="C236" s="75" t="s">
        <v>3</v>
      </c>
      <c r="D236" s="75" t="s">
        <v>155</v>
      </c>
      <c r="E236" s="75" t="s">
        <v>133</v>
      </c>
      <c r="F236" s="75">
        <v>200</v>
      </c>
      <c r="G236" s="75">
        <v>5</v>
      </c>
      <c r="H236" s="75">
        <v>11</v>
      </c>
      <c r="I236" s="75">
        <v>10.45</v>
      </c>
      <c r="J236" s="75">
        <v>11.55</v>
      </c>
      <c r="K236" s="75">
        <v>18</v>
      </c>
      <c r="L236" s="75">
        <v>5</v>
      </c>
      <c r="M236" s="75">
        <v>150</v>
      </c>
      <c r="N236" s="75">
        <v>1</v>
      </c>
      <c r="O236" s="75">
        <v>0.1</v>
      </c>
      <c r="P236" s="75">
        <v>8.5</v>
      </c>
      <c r="Q236" s="75" t="s">
        <v>4069</v>
      </c>
    </row>
    <row r="237" spans="1:17" ht="15.75" customHeight="1">
      <c r="A237" s="59" t="s">
        <v>4128</v>
      </c>
      <c r="B237" s="75" t="s">
        <v>312</v>
      </c>
      <c r="C237" s="75" t="s">
        <v>3</v>
      </c>
      <c r="D237" s="75" t="s">
        <v>155</v>
      </c>
      <c r="E237" s="75" t="s">
        <v>133</v>
      </c>
      <c r="F237" s="75">
        <v>200</v>
      </c>
      <c r="G237" s="75">
        <v>5</v>
      </c>
      <c r="H237" s="75">
        <v>12</v>
      </c>
      <c r="I237" s="75">
        <v>11.4</v>
      </c>
      <c r="J237" s="75">
        <v>12.6</v>
      </c>
      <c r="K237" s="75">
        <v>22</v>
      </c>
      <c r="L237" s="75">
        <v>5</v>
      </c>
      <c r="M237" s="75">
        <v>150</v>
      </c>
      <c r="N237" s="75">
        <v>1</v>
      </c>
      <c r="O237" s="75">
        <v>0.1</v>
      </c>
      <c r="P237" s="75">
        <v>9</v>
      </c>
      <c r="Q237" s="75" t="s">
        <v>4069</v>
      </c>
    </row>
    <row r="238" spans="1:17" ht="15.75" customHeight="1">
      <c r="A238" s="59" t="s">
        <v>4129</v>
      </c>
      <c r="B238" s="75" t="s">
        <v>312</v>
      </c>
      <c r="C238" s="75" t="s">
        <v>3</v>
      </c>
      <c r="D238" s="75" t="s">
        <v>155</v>
      </c>
      <c r="E238" s="75" t="s">
        <v>133</v>
      </c>
      <c r="F238" s="75">
        <v>200</v>
      </c>
      <c r="G238" s="75">
        <v>5</v>
      </c>
      <c r="H238" s="75">
        <v>13</v>
      </c>
      <c r="I238" s="75">
        <v>12.35</v>
      </c>
      <c r="J238" s="75">
        <v>13.65</v>
      </c>
      <c r="K238" s="75">
        <v>25</v>
      </c>
      <c r="L238" s="75">
        <v>5</v>
      </c>
      <c r="M238" s="75">
        <v>170</v>
      </c>
      <c r="N238" s="75">
        <v>1</v>
      </c>
      <c r="O238" s="75">
        <v>0.1</v>
      </c>
      <c r="P238" s="75">
        <v>10</v>
      </c>
      <c r="Q238" s="75" t="s">
        <v>4069</v>
      </c>
    </row>
    <row r="239" spans="1:17" ht="15.75" customHeight="1">
      <c r="A239" s="59" t="s">
        <v>4130</v>
      </c>
      <c r="B239" s="75" t="s">
        <v>312</v>
      </c>
      <c r="C239" s="75" t="s">
        <v>3</v>
      </c>
      <c r="D239" s="75" t="s">
        <v>155</v>
      </c>
      <c r="E239" s="75" t="s">
        <v>133</v>
      </c>
      <c r="F239" s="75">
        <v>200</v>
      </c>
      <c r="G239" s="75">
        <v>5</v>
      </c>
      <c r="H239" s="75">
        <v>14</v>
      </c>
      <c r="I239" s="75">
        <v>13.3</v>
      </c>
      <c r="J239" s="75">
        <v>14.7</v>
      </c>
      <c r="K239" s="75">
        <v>28</v>
      </c>
      <c r="L239" s="75">
        <v>5</v>
      </c>
      <c r="M239" s="75">
        <v>170</v>
      </c>
      <c r="N239" s="75">
        <v>1</v>
      </c>
      <c r="O239" s="75">
        <v>0.1</v>
      </c>
      <c r="P239" s="75">
        <v>10.5</v>
      </c>
      <c r="Q239" s="75" t="s">
        <v>4069</v>
      </c>
    </row>
    <row r="240" spans="1:17" ht="15.75" customHeight="1">
      <c r="A240" s="59" t="s">
        <v>4131</v>
      </c>
      <c r="B240" s="75" t="s">
        <v>312</v>
      </c>
      <c r="C240" s="75" t="s">
        <v>3</v>
      </c>
      <c r="D240" s="75" t="s">
        <v>155</v>
      </c>
      <c r="E240" s="75" t="s">
        <v>133</v>
      </c>
      <c r="F240" s="75">
        <v>200</v>
      </c>
      <c r="G240" s="75">
        <v>5</v>
      </c>
      <c r="H240" s="75">
        <v>15</v>
      </c>
      <c r="I240" s="75">
        <v>14.25</v>
      </c>
      <c r="J240" s="75">
        <v>15.75</v>
      </c>
      <c r="K240" s="75">
        <v>32</v>
      </c>
      <c r="L240" s="75">
        <v>5</v>
      </c>
      <c r="M240" s="75">
        <v>200</v>
      </c>
      <c r="N240" s="75">
        <v>1</v>
      </c>
      <c r="O240" s="75">
        <v>0.1</v>
      </c>
      <c r="P240" s="75">
        <v>11</v>
      </c>
      <c r="Q240" s="75" t="s">
        <v>4069</v>
      </c>
    </row>
    <row r="241" spans="1:17" ht="15.75" customHeight="1">
      <c r="A241" s="59" t="s">
        <v>4132</v>
      </c>
      <c r="B241" s="75" t="s">
        <v>312</v>
      </c>
      <c r="C241" s="75" t="s">
        <v>3</v>
      </c>
      <c r="D241" s="75" t="s">
        <v>155</v>
      </c>
      <c r="E241" s="75" t="s">
        <v>133</v>
      </c>
      <c r="F241" s="75">
        <v>200</v>
      </c>
      <c r="G241" s="75">
        <v>5</v>
      </c>
      <c r="H241" s="75">
        <v>16</v>
      </c>
      <c r="I241" s="75">
        <v>15.2</v>
      </c>
      <c r="J241" s="75">
        <v>16.8</v>
      </c>
      <c r="K241" s="75">
        <v>36</v>
      </c>
      <c r="L241" s="75">
        <v>5</v>
      </c>
      <c r="M241" s="75">
        <v>200</v>
      </c>
      <c r="N241" s="75">
        <v>1</v>
      </c>
      <c r="O241" s="75">
        <v>0.1</v>
      </c>
      <c r="P241" s="75">
        <v>12</v>
      </c>
      <c r="Q241" s="75" t="s">
        <v>4069</v>
      </c>
    </row>
    <row r="242" spans="1:17" ht="15.75" customHeight="1">
      <c r="A242" s="59" t="s">
        <v>4133</v>
      </c>
      <c r="B242" s="75" t="s">
        <v>312</v>
      </c>
      <c r="C242" s="75" t="s">
        <v>3</v>
      </c>
      <c r="D242" s="75" t="s">
        <v>155</v>
      </c>
      <c r="E242" s="75" t="s">
        <v>133</v>
      </c>
      <c r="F242" s="75">
        <v>200</v>
      </c>
      <c r="G242" s="75">
        <v>5</v>
      </c>
      <c r="H242" s="75">
        <v>17</v>
      </c>
      <c r="I242" s="75">
        <v>16.149999999999999</v>
      </c>
      <c r="J242" s="75">
        <v>17.850000000000001</v>
      </c>
      <c r="K242" s="75">
        <v>39</v>
      </c>
      <c r="L242" s="75">
        <v>5</v>
      </c>
      <c r="M242" s="75">
        <v>200</v>
      </c>
      <c r="N242" s="75">
        <v>1</v>
      </c>
      <c r="O242" s="75">
        <v>0.1</v>
      </c>
      <c r="P242" s="75">
        <v>13</v>
      </c>
      <c r="Q242" s="75" t="s">
        <v>4069</v>
      </c>
    </row>
    <row r="243" spans="1:17" ht="15.75" customHeight="1">
      <c r="A243" s="59" t="s">
        <v>4134</v>
      </c>
      <c r="B243" s="75" t="s">
        <v>312</v>
      </c>
      <c r="C243" s="75" t="s">
        <v>3</v>
      </c>
      <c r="D243" s="75" t="s">
        <v>155</v>
      </c>
      <c r="E243" s="75" t="s">
        <v>133</v>
      </c>
      <c r="F243" s="75">
        <v>200</v>
      </c>
      <c r="G243" s="75">
        <v>5</v>
      </c>
      <c r="H243" s="75">
        <v>18</v>
      </c>
      <c r="I243" s="75">
        <v>17.100000000000001</v>
      </c>
      <c r="J243" s="75">
        <v>18.899999999999999</v>
      </c>
      <c r="K243" s="75">
        <v>42</v>
      </c>
      <c r="L243" s="75">
        <v>5</v>
      </c>
      <c r="M243" s="75">
        <v>225</v>
      </c>
      <c r="N243" s="75">
        <v>1</v>
      </c>
      <c r="O243" s="75">
        <v>0.1</v>
      </c>
      <c r="P243" s="75">
        <v>14</v>
      </c>
      <c r="Q243" s="75" t="s">
        <v>4069</v>
      </c>
    </row>
    <row r="244" spans="1:17" ht="15.75" customHeight="1">
      <c r="A244" s="59" t="s">
        <v>4135</v>
      </c>
      <c r="B244" s="75" t="s">
        <v>312</v>
      </c>
      <c r="C244" s="75" t="s">
        <v>3</v>
      </c>
      <c r="D244" s="75" t="s">
        <v>155</v>
      </c>
      <c r="E244" s="75" t="s">
        <v>133</v>
      </c>
      <c r="F244" s="75">
        <v>200</v>
      </c>
      <c r="G244" s="75">
        <v>5</v>
      </c>
      <c r="H244" s="75">
        <v>20</v>
      </c>
      <c r="I244" s="75">
        <v>19</v>
      </c>
      <c r="J244" s="75">
        <v>21</v>
      </c>
      <c r="K244" s="75">
        <v>48</v>
      </c>
      <c r="L244" s="75">
        <v>5</v>
      </c>
      <c r="M244" s="75">
        <v>225</v>
      </c>
      <c r="N244" s="75">
        <v>1</v>
      </c>
      <c r="O244" s="75">
        <v>0.1</v>
      </c>
      <c r="P244" s="75">
        <v>15</v>
      </c>
      <c r="Q244" s="75" t="s">
        <v>4069</v>
      </c>
    </row>
    <row r="245" spans="1:17" ht="15.75" customHeight="1">
      <c r="A245" s="59" t="s">
        <v>4136</v>
      </c>
      <c r="B245" s="75" t="s">
        <v>312</v>
      </c>
      <c r="C245" s="75" t="s">
        <v>3</v>
      </c>
      <c r="D245" s="75" t="s">
        <v>155</v>
      </c>
      <c r="E245" s="75" t="s">
        <v>133</v>
      </c>
      <c r="F245" s="75">
        <v>200</v>
      </c>
      <c r="G245" s="75">
        <v>5</v>
      </c>
      <c r="H245" s="75">
        <v>22</v>
      </c>
      <c r="I245" s="75">
        <v>20.9</v>
      </c>
      <c r="J245" s="75">
        <v>23.1</v>
      </c>
      <c r="K245" s="75">
        <v>55</v>
      </c>
      <c r="L245" s="75">
        <v>5</v>
      </c>
      <c r="M245" s="75">
        <v>250</v>
      </c>
      <c r="N245" s="75">
        <v>1</v>
      </c>
      <c r="O245" s="75">
        <v>0.1</v>
      </c>
      <c r="P245" s="75">
        <v>17</v>
      </c>
      <c r="Q245" s="75" t="s">
        <v>4069</v>
      </c>
    </row>
    <row r="246" spans="1:17" ht="15.75" customHeight="1">
      <c r="A246" s="59" t="s">
        <v>4137</v>
      </c>
      <c r="B246" s="75" t="s">
        <v>312</v>
      </c>
      <c r="C246" s="75" t="s">
        <v>3</v>
      </c>
      <c r="D246" s="75" t="s">
        <v>155</v>
      </c>
      <c r="E246" s="75" t="s">
        <v>133</v>
      </c>
      <c r="F246" s="75">
        <v>200</v>
      </c>
      <c r="G246" s="75">
        <v>5</v>
      </c>
      <c r="H246" s="75">
        <v>24</v>
      </c>
      <c r="I246" s="75">
        <v>22.8</v>
      </c>
      <c r="J246" s="75">
        <v>25.2</v>
      </c>
      <c r="K246" s="75">
        <v>62</v>
      </c>
      <c r="L246" s="75">
        <v>5</v>
      </c>
      <c r="M246" s="75">
        <v>250</v>
      </c>
      <c r="N246" s="75">
        <v>1</v>
      </c>
      <c r="O246" s="75">
        <v>0.1</v>
      </c>
      <c r="P246" s="75">
        <v>18</v>
      </c>
      <c r="Q246" s="75" t="s">
        <v>4069</v>
      </c>
    </row>
    <row r="247" spans="1:17" ht="15.75" customHeight="1">
      <c r="A247" s="59" t="s">
        <v>4138</v>
      </c>
      <c r="B247" s="75" t="s">
        <v>312</v>
      </c>
      <c r="C247" s="75" t="s">
        <v>3</v>
      </c>
      <c r="D247" s="75" t="s">
        <v>155</v>
      </c>
      <c r="E247" s="75" t="s">
        <v>133</v>
      </c>
      <c r="F247" s="75">
        <v>200</v>
      </c>
      <c r="G247" s="75">
        <v>5</v>
      </c>
      <c r="H247" s="75">
        <v>27</v>
      </c>
      <c r="I247" s="75">
        <v>25.65</v>
      </c>
      <c r="J247" s="75">
        <v>28.35</v>
      </c>
      <c r="K247" s="75">
        <v>70</v>
      </c>
      <c r="L247" s="75">
        <v>5</v>
      </c>
      <c r="M247" s="75">
        <v>300</v>
      </c>
      <c r="N247" s="75">
        <v>1</v>
      </c>
      <c r="O247" s="75">
        <v>0.1</v>
      </c>
      <c r="P247" s="75">
        <v>20</v>
      </c>
      <c r="Q247" s="75" t="s">
        <v>4069</v>
      </c>
    </row>
    <row r="248" spans="1:17" ht="15.75" customHeight="1">
      <c r="A248" s="59" t="s">
        <v>4139</v>
      </c>
      <c r="B248" s="75" t="s">
        <v>312</v>
      </c>
      <c r="C248" s="75" t="s">
        <v>3</v>
      </c>
      <c r="D248" s="75" t="s">
        <v>155</v>
      </c>
      <c r="E248" s="75" t="s">
        <v>133</v>
      </c>
      <c r="F248" s="75">
        <v>200</v>
      </c>
      <c r="G248" s="75">
        <v>5</v>
      </c>
      <c r="H248" s="75">
        <v>28</v>
      </c>
      <c r="I248" s="75">
        <v>26.6</v>
      </c>
      <c r="J248" s="75">
        <v>29.4</v>
      </c>
      <c r="K248" s="75">
        <v>74</v>
      </c>
      <c r="L248" s="75">
        <v>5</v>
      </c>
      <c r="M248" s="75">
        <v>300</v>
      </c>
      <c r="N248" s="75">
        <v>1</v>
      </c>
      <c r="O248" s="75">
        <v>0.1</v>
      </c>
      <c r="P248" s="75">
        <v>22</v>
      </c>
      <c r="Q248" s="75" t="s">
        <v>4069</v>
      </c>
    </row>
    <row r="249" spans="1:17" ht="15.75" customHeight="1">
      <c r="A249" s="59" t="s">
        <v>4140</v>
      </c>
      <c r="B249" s="75" t="s">
        <v>312</v>
      </c>
      <c r="C249" s="75" t="s">
        <v>3</v>
      </c>
      <c r="D249" s="75" t="s">
        <v>155</v>
      </c>
      <c r="E249" s="75" t="s">
        <v>133</v>
      </c>
      <c r="F249" s="75">
        <v>200</v>
      </c>
      <c r="G249" s="75">
        <v>5</v>
      </c>
      <c r="H249" s="75">
        <v>30</v>
      </c>
      <c r="I249" s="75">
        <v>28.5</v>
      </c>
      <c r="J249" s="75">
        <v>31.5</v>
      </c>
      <c r="K249" s="75">
        <v>78</v>
      </c>
      <c r="L249" s="75">
        <v>5</v>
      </c>
      <c r="M249" s="75">
        <v>300</v>
      </c>
      <c r="N249" s="75">
        <v>1</v>
      </c>
      <c r="O249" s="75">
        <v>0.1</v>
      </c>
      <c r="P249" s="75">
        <v>22.5</v>
      </c>
      <c r="Q249" s="75" t="s">
        <v>4069</v>
      </c>
    </row>
    <row r="250" spans="1:17" ht="15.75" customHeight="1">
      <c r="A250" s="59" t="s">
        <v>4141</v>
      </c>
      <c r="B250" s="75" t="s">
        <v>312</v>
      </c>
      <c r="C250" s="75" t="s">
        <v>3</v>
      </c>
      <c r="D250" s="75" t="s">
        <v>155</v>
      </c>
      <c r="E250" s="75" t="s">
        <v>133</v>
      </c>
      <c r="F250" s="75">
        <v>200</v>
      </c>
      <c r="G250" s="75">
        <v>5</v>
      </c>
      <c r="H250" s="75">
        <v>33</v>
      </c>
      <c r="I250" s="75">
        <v>31.35</v>
      </c>
      <c r="J250" s="75">
        <v>34.65</v>
      </c>
      <c r="K250" s="75">
        <v>88</v>
      </c>
      <c r="L250" s="75">
        <v>5</v>
      </c>
      <c r="M250" s="75">
        <v>325</v>
      </c>
      <c r="N250" s="75">
        <v>1</v>
      </c>
      <c r="O250" s="75">
        <v>0.1</v>
      </c>
      <c r="P250" s="75">
        <v>25</v>
      </c>
      <c r="Q250" s="75" t="s">
        <v>4069</v>
      </c>
    </row>
    <row r="251" spans="1:17" ht="15.75" customHeight="1">
      <c r="A251" s="59" t="s">
        <v>4142</v>
      </c>
      <c r="B251" s="75" t="s">
        <v>312</v>
      </c>
      <c r="C251" s="75" t="s">
        <v>3</v>
      </c>
      <c r="D251" s="75" t="s">
        <v>155</v>
      </c>
      <c r="E251" s="75" t="s">
        <v>133</v>
      </c>
      <c r="F251" s="75">
        <v>200</v>
      </c>
      <c r="G251" s="75">
        <v>5</v>
      </c>
      <c r="H251" s="75">
        <v>36</v>
      </c>
      <c r="I251" s="75">
        <v>34.200000000000003</v>
      </c>
      <c r="J251" s="75">
        <v>37.799999999999997</v>
      </c>
      <c r="K251" s="75">
        <v>95</v>
      </c>
      <c r="L251" s="75">
        <v>5</v>
      </c>
      <c r="M251" s="75">
        <v>350</v>
      </c>
      <c r="N251" s="75">
        <v>1</v>
      </c>
      <c r="O251" s="75">
        <v>0.1</v>
      </c>
      <c r="P251" s="75">
        <v>27</v>
      </c>
      <c r="Q251" s="75" t="s">
        <v>4069</v>
      </c>
    </row>
    <row r="252" spans="1:17" ht="15.75" customHeight="1">
      <c r="A252" s="59" t="s">
        <v>4143</v>
      </c>
      <c r="B252" s="75" t="s">
        <v>312</v>
      </c>
      <c r="C252" s="75" t="s">
        <v>3</v>
      </c>
      <c r="D252" s="75" t="s">
        <v>155</v>
      </c>
      <c r="E252" s="75" t="s">
        <v>133</v>
      </c>
      <c r="F252" s="75">
        <v>200</v>
      </c>
      <c r="G252" s="75">
        <v>5</v>
      </c>
      <c r="H252" s="75">
        <v>39</v>
      </c>
      <c r="I252" s="75">
        <v>37.049999999999997</v>
      </c>
      <c r="J252" s="75">
        <v>40.950000000000003</v>
      </c>
      <c r="K252" s="75">
        <v>130</v>
      </c>
      <c r="L252" s="75">
        <v>5</v>
      </c>
      <c r="M252" s="75">
        <v>350</v>
      </c>
      <c r="N252" s="75">
        <v>1</v>
      </c>
      <c r="O252" s="75">
        <v>0.1</v>
      </c>
      <c r="P252" s="75">
        <v>29</v>
      </c>
      <c r="Q252" s="75" t="s">
        <v>4069</v>
      </c>
    </row>
    <row r="253" spans="1:17" ht="15.75" customHeight="1">
      <c r="A253" s="59" t="s">
        <v>4144</v>
      </c>
      <c r="B253" s="75" t="s">
        <v>312</v>
      </c>
      <c r="C253" s="75" t="s">
        <v>3</v>
      </c>
      <c r="D253" s="75" t="s">
        <v>155</v>
      </c>
      <c r="E253" s="75" t="s">
        <v>133</v>
      </c>
      <c r="F253" s="75">
        <v>200</v>
      </c>
      <c r="G253" s="75">
        <v>5</v>
      </c>
      <c r="H253" s="75">
        <v>43</v>
      </c>
      <c r="I253" s="75">
        <v>40.85</v>
      </c>
      <c r="J253" s="75">
        <v>45.15</v>
      </c>
      <c r="K253" s="75">
        <v>150</v>
      </c>
      <c r="L253" s="75">
        <v>5</v>
      </c>
      <c r="M253" s="75">
        <v>375</v>
      </c>
      <c r="N253" s="75">
        <v>1</v>
      </c>
      <c r="O253" s="75">
        <v>0.1</v>
      </c>
      <c r="P253" s="75">
        <v>32</v>
      </c>
      <c r="Q253" s="75" t="s">
        <v>4069</v>
      </c>
    </row>
    <row r="254" spans="1:17" ht="15.75" customHeight="1">
      <c r="A254" s="59" t="s">
        <v>4145</v>
      </c>
      <c r="B254" s="75" t="s">
        <v>312</v>
      </c>
      <c r="C254" s="75" t="s">
        <v>3</v>
      </c>
      <c r="D254" s="75" t="s">
        <v>155</v>
      </c>
      <c r="E254" s="75" t="s">
        <v>133</v>
      </c>
      <c r="F254" s="75">
        <v>200</v>
      </c>
      <c r="G254" s="75">
        <v>5</v>
      </c>
      <c r="H254" s="75">
        <v>47</v>
      </c>
      <c r="I254" s="75">
        <v>44.65</v>
      </c>
      <c r="J254" s="75">
        <v>49.35</v>
      </c>
      <c r="K254" s="75">
        <v>170</v>
      </c>
      <c r="L254" s="75">
        <v>5</v>
      </c>
      <c r="M254" s="75">
        <v>375</v>
      </c>
      <c r="N254" s="75">
        <v>1</v>
      </c>
      <c r="O254" s="75">
        <v>0.1</v>
      </c>
      <c r="P254" s="75">
        <v>35</v>
      </c>
      <c r="Q254" s="75" t="s">
        <v>4069</v>
      </c>
    </row>
    <row r="255" spans="1:17" ht="15.75" customHeight="1">
      <c r="A255" s="59" t="s">
        <v>4146</v>
      </c>
      <c r="B255" s="75" t="s">
        <v>312</v>
      </c>
      <c r="C255" s="75" t="s">
        <v>3</v>
      </c>
      <c r="D255" s="75" t="s">
        <v>155</v>
      </c>
      <c r="E255" s="75" t="s">
        <v>133</v>
      </c>
      <c r="F255" s="75">
        <v>200</v>
      </c>
      <c r="G255" s="75">
        <v>5</v>
      </c>
      <c r="H255" s="75">
        <v>51</v>
      </c>
      <c r="I255" s="75">
        <v>48.45</v>
      </c>
      <c r="J255" s="75">
        <v>53.55</v>
      </c>
      <c r="K255" s="75">
        <v>180</v>
      </c>
      <c r="L255" s="75">
        <v>5</v>
      </c>
      <c r="M255" s="75">
        <v>400</v>
      </c>
      <c r="N255" s="75">
        <v>1</v>
      </c>
      <c r="O255" s="75">
        <v>0.1</v>
      </c>
      <c r="P255" s="75">
        <v>38</v>
      </c>
      <c r="Q255" s="75" t="s">
        <v>4069</v>
      </c>
    </row>
    <row r="256" spans="1:17" ht="15.75" customHeight="1">
      <c r="A256" s="59" t="s">
        <v>4147</v>
      </c>
      <c r="B256" s="75" t="s">
        <v>312</v>
      </c>
      <c r="C256" s="75" t="s">
        <v>3</v>
      </c>
      <c r="D256" s="75" t="s">
        <v>155</v>
      </c>
      <c r="E256" s="75" t="s">
        <v>133</v>
      </c>
      <c r="F256" s="75">
        <v>200</v>
      </c>
      <c r="G256" s="75">
        <v>5</v>
      </c>
      <c r="H256" s="75">
        <v>56</v>
      </c>
      <c r="I256" s="75">
        <v>53.2</v>
      </c>
      <c r="J256" s="75">
        <v>58.8</v>
      </c>
      <c r="K256" s="75">
        <v>200</v>
      </c>
      <c r="L256" s="75">
        <v>2.5</v>
      </c>
      <c r="M256" s="75">
        <v>1000</v>
      </c>
      <c r="N256" s="75">
        <v>1</v>
      </c>
      <c r="O256" s="75">
        <v>0.1</v>
      </c>
      <c r="P256" s="75">
        <v>42</v>
      </c>
      <c r="Q256" s="75" t="s">
        <v>4069</v>
      </c>
    </row>
    <row r="257" spans="1:17" ht="15.75" customHeight="1">
      <c r="A257" s="59" t="s">
        <v>4148</v>
      </c>
      <c r="B257" s="75" t="s">
        <v>312</v>
      </c>
      <c r="C257" s="75" t="s">
        <v>3</v>
      </c>
      <c r="D257" s="75" t="s">
        <v>155</v>
      </c>
      <c r="E257" s="75" t="s">
        <v>133</v>
      </c>
      <c r="F257" s="75">
        <v>200</v>
      </c>
      <c r="G257" s="75">
        <v>5</v>
      </c>
      <c r="H257" s="75">
        <v>62</v>
      </c>
      <c r="I257" s="75">
        <v>58.9</v>
      </c>
      <c r="J257" s="75">
        <v>65.099999999999994</v>
      </c>
      <c r="K257" s="75">
        <v>225</v>
      </c>
      <c r="L257" s="75">
        <v>2.5</v>
      </c>
      <c r="M257" s="75">
        <v>1000</v>
      </c>
      <c r="N257" s="75">
        <v>1</v>
      </c>
      <c r="O257" s="75">
        <v>0.1</v>
      </c>
      <c r="P257" s="75">
        <v>46</v>
      </c>
      <c r="Q257" s="75" t="s">
        <v>4069</v>
      </c>
    </row>
    <row r="258" spans="1:17" ht="15.75" customHeight="1">
      <c r="A258" s="59" t="s">
        <v>4149</v>
      </c>
      <c r="B258" s="75" t="s">
        <v>312</v>
      </c>
      <c r="C258" s="75" t="s">
        <v>3</v>
      </c>
      <c r="D258" s="75" t="s">
        <v>155</v>
      </c>
      <c r="E258" s="75" t="s">
        <v>133</v>
      </c>
      <c r="F258" s="75">
        <v>200</v>
      </c>
      <c r="G258" s="75">
        <v>5</v>
      </c>
      <c r="H258" s="75">
        <v>68</v>
      </c>
      <c r="I258" s="75">
        <v>64.599999999999994</v>
      </c>
      <c r="J258" s="75">
        <v>71.400000000000006</v>
      </c>
      <c r="K258" s="75">
        <v>240</v>
      </c>
      <c r="L258" s="75">
        <v>2.5</v>
      </c>
      <c r="M258" s="75">
        <v>1000</v>
      </c>
      <c r="N258" s="75">
        <v>1</v>
      </c>
      <c r="O258" s="75">
        <v>0.1</v>
      </c>
      <c r="P258" s="75">
        <v>51</v>
      </c>
      <c r="Q258" s="75" t="s">
        <v>4069</v>
      </c>
    </row>
    <row r="259" spans="1:17" ht="15.75" customHeight="1">
      <c r="A259" s="59" t="s">
        <v>4150</v>
      </c>
      <c r="B259" s="75" t="s">
        <v>312</v>
      </c>
      <c r="C259" s="75" t="s">
        <v>3</v>
      </c>
      <c r="D259" s="75" t="s">
        <v>155</v>
      </c>
      <c r="E259" s="75" t="s">
        <v>133</v>
      </c>
      <c r="F259" s="75">
        <v>200</v>
      </c>
      <c r="G259" s="75">
        <v>5</v>
      </c>
      <c r="H259" s="75">
        <v>75</v>
      </c>
      <c r="I259" s="75">
        <v>71.25</v>
      </c>
      <c r="J259" s="75">
        <v>78.75</v>
      </c>
      <c r="K259" s="75">
        <v>265</v>
      </c>
      <c r="L259" s="75">
        <v>2.5</v>
      </c>
      <c r="M259" s="75">
        <v>1000</v>
      </c>
      <c r="N259" s="75">
        <v>1</v>
      </c>
      <c r="O259" s="75">
        <v>0.1</v>
      </c>
      <c r="P259" s="75">
        <v>56</v>
      </c>
      <c r="Q259" s="75" t="s">
        <v>4069</v>
      </c>
    </row>
    <row r="260" spans="1:17" ht="15.75" customHeight="1">
      <c r="A260" s="59" t="s">
        <v>4151</v>
      </c>
      <c r="B260" s="75" t="s">
        <v>1475</v>
      </c>
      <c r="C260" s="75" t="s">
        <v>3</v>
      </c>
      <c r="D260" s="75" t="s">
        <v>155</v>
      </c>
      <c r="E260" s="75" t="s">
        <v>155</v>
      </c>
      <c r="F260" s="75">
        <v>200</v>
      </c>
      <c r="G260" s="75">
        <v>5</v>
      </c>
      <c r="H260" s="75">
        <v>2.4</v>
      </c>
      <c r="I260" s="75">
        <v>2.2799999999999998</v>
      </c>
      <c r="J260" s="75">
        <v>2.52</v>
      </c>
      <c r="K260" s="75">
        <v>100</v>
      </c>
      <c r="L260" s="75">
        <v>5</v>
      </c>
      <c r="M260" s="75">
        <v>600</v>
      </c>
      <c r="N260" s="75">
        <v>1</v>
      </c>
      <c r="O260" s="75">
        <v>50</v>
      </c>
      <c r="P260" s="75">
        <v>1</v>
      </c>
      <c r="Q260" s="75" t="s">
        <v>3858</v>
      </c>
    </row>
    <row r="261" spans="1:17" ht="15.75" customHeight="1">
      <c r="A261" s="59" t="s">
        <v>4152</v>
      </c>
      <c r="B261" s="75" t="s">
        <v>1475</v>
      </c>
      <c r="C261" s="75" t="s">
        <v>3</v>
      </c>
      <c r="D261" s="75" t="s">
        <v>155</v>
      </c>
      <c r="E261" s="75" t="s">
        <v>155</v>
      </c>
      <c r="F261" s="75">
        <v>200</v>
      </c>
      <c r="G261" s="75">
        <v>5</v>
      </c>
      <c r="H261" s="75">
        <v>2.7</v>
      </c>
      <c r="I261" s="75">
        <v>2.5649999999999999</v>
      </c>
      <c r="J261" s="75">
        <v>2.8350000000000004</v>
      </c>
      <c r="K261" s="75">
        <v>100</v>
      </c>
      <c r="L261" s="75">
        <v>5</v>
      </c>
      <c r="M261" s="75">
        <v>600</v>
      </c>
      <c r="N261" s="75">
        <v>1</v>
      </c>
      <c r="O261" s="75">
        <v>20</v>
      </c>
      <c r="P261" s="75">
        <v>1</v>
      </c>
      <c r="Q261" s="75" t="s">
        <v>3858</v>
      </c>
    </row>
    <row r="262" spans="1:17" ht="15.75" customHeight="1">
      <c r="A262" s="59" t="s">
        <v>4153</v>
      </c>
      <c r="B262" s="75" t="s">
        <v>1475</v>
      </c>
      <c r="C262" s="75" t="s">
        <v>3</v>
      </c>
      <c r="D262" s="75" t="s">
        <v>155</v>
      </c>
      <c r="E262" s="75" t="s">
        <v>155</v>
      </c>
      <c r="F262" s="75">
        <v>200</v>
      </c>
      <c r="G262" s="75">
        <v>5</v>
      </c>
      <c r="H262" s="75">
        <v>3</v>
      </c>
      <c r="I262" s="75">
        <v>2.8499999999999996</v>
      </c>
      <c r="J262" s="75">
        <v>3.1500000000000004</v>
      </c>
      <c r="K262" s="75">
        <v>95</v>
      </c>
      <c r="L262" s="75">
        <v>5</v>
      </c>
      <c r="M262" s="75">
        <v>600</v>
      </c>
      <c r="N262" s="75">
        <v>1</v>
      </c>
      <c r="O262" s="75">
        <v>10</v>
      </c>
      <c r="P262" s="75">
        <v>1</v>
      </c>
      <c r="Q262" s="75" t="s">
        <v>3858</v>
      </c>
    </row>
    <row r="263" spans="1:17" ht="15.75" customHeight="1">
      <c r="A263" s="59" t="s">
        <v>4154</v>
      </c>
      <c r="B263" s="75" t="s">
        <v>1475</v>
      </c>
      <c r="C263" s="75" t="s">
        <v>3</v>
      </c>
      <c r="D263" s="75" t="s">
        <v>155</v>
      </c>
      <c r="E263" s="75" t="s">
        <v>155</v>
      </c>
      <c r="F263" s="75">
        <v>200</v>
      </c>
      <c r="G263" s="75">
        <v>5</v>
      </c>
      <c r="H263" s="75">
        <v>3.3</v>
      </c>
      <c r="I263" s="75">
        <v>3.1349999999999998</v>
      </c>
      <c r="J263" s="75">
        <v>3.4649999999999999</v>
      </c>
      <c r="K263" s="75">
        <v>95</v>
      </c>
      <c r="L263" s="75">
        <v>5</v>
      </c>
      <c r="M263" s="75">
        <v>600</v>
      </c>
      <c r="N263" s="75">
        <v>1</v>
      </c>
      <c r="O263" s="75">
        <v>5</v>
      </c>
      <c r="P263" s="75">
        <v>1</v>
      </c>
      <c r="Q263" s="75" t="s">
        <v>3858</v>
      </c>
    </row>
    <row r="264" spans="1:17" ht="15.75" customHeight="1">
      <c r="A264" s="59" t="s">
        <v>4155</v>
      </c>
      <c r="B264" s="75" t="s">
        <v>1475</v>
      </c>
      <c r="C264" s="75" t="s">
        <v>3</v>
      </c>
      <c r="D264" s="75" t="s">
        <v>155</v>
      </c>
      <c r="E264" s="75" t="s">
        <v>155</v>
      </c>
      <c r="F264" s="75">
        <v>200</v>
      </c>
      <c r="G264" s="75">
        <v>5</v>
      </c>
      <c r="H264" s="75">
        <v>3.6</v>
      </c>
      <c r="I264" s="75">
        <v>3.42</v>
      </c>
      <c r="J264" s="75">
        <v>3.7800000000000002</v>
      </c>
      <c r="K264" s="75">
        <v>90</v>
      </c>
      <c r="L264" s="75">
        <v>5</v>
      </c>
      <c r="M264" s="75">
        <v>600</v>
      </c>
      <c r="N264" s="75">
        <v>1</v>
      </c>
      <c r="O264" s="75">
        <v>5</v>
      </c>
      <c r="P264" s="75">
        <v>1</v>
      </c>
      <c r="Q264" s="75" t="s">
        <v>3858</v>
      </c>
    </row>
    <row r="265" spans="1:17" ht="15.75" customHeight="1">
      <c r="A265" s="59" t="s">
        <v>4156</v>
      </c>
      <c r="B265" s="75" t="s">
        <v>1475</v>
      </c>
      <c r="C265" s="75" t="s">
        <v>3</v>
      </c>
      <c r="D265" s="75" t="s">
        <v>155</v>
      </c>
      <c r="E265" s="75" t="s">
        <v>155</v>
      </c>
      <c r="F265" s="75">
        <v>200</v>
      </c>
      <c r="G265" s="75">
        <v>5</v>
      </c>
      <c r="H265" s="75">
        <v>3.9</v>
      </c>
      <c r="I265" s="75">
        <v>3.7049999999999996</v>
      </c>
      <c r="J265" s="75">
        <v>4.0949999999999998</v>
      </c>
      <c r="K265" s="75">
        <v>90</v>
      </c>
      <c r="L265" s="75">
        <v>5</v>
      </c>
      <c r="M265" s="75">
        <v>600</v>
      </c>
      <c r="N265" s="75">
        <v>1</v>
      </c>
      <c r="O265" s="75">
        <v>3</v>
      </c>
      <c r="P265" s="75">
        <v>1</v>
      </c>
      <c r="Q265" s="75" t="s">
        <v>3858</v>
      </c>
    </row>
    <row r="266" spans="1:17" ht="15.75" customHeight="1">
      <c r="A266" s="59" t="s">
        <v>4157</v>
      </c>
      <c r="B266" s="75" t="s">
        <v>1475</v>
      </c>
      <c r="C266" s="75" t="s">
        <v>3</v>
      </c>
      <c r="D266" s="75" t="s">
        <v>155</v>
      </c>
      <c r="E266" s="75" t="s">
        <v>155</v>
      </c>
      <c r="F266" s="75">
        <v>200</v>
      </c>
      <c r="G266" s="75">
        <v>5</v>
      </c>
      <c r="H266" s="75">
        <v>4.3</v>
      </c>
      <c r="I266" s="75">
        <v>4.085</v>
      </c>
      <c r="J266" s="75">
        <v>4.5149999999999997</v>
      </c>
      <c r="K266" s="75">
        <v>90</v>
      </c>
      <c r="L266" s="75">
        <v>5</v>
      </c>
      <c r="M266" s="75">
        <v>600</v>
      </c>
      <c r="N266" s="75">
        <v>1</v>
      </c>
      <c r="O266" s="75">
        <v>3</v>
      </c>
      <c r="P266" s="75">
        <v>1</v>
      </c>
      <c r="Q266" s="75" t="s">
        <v>3858</v>
      </c>
    </row>
    <row r="267" spans="1:17" ht="15.75" customHeight="1">
      <c r="A267" s="59" t="s">
        <v>4158</v>
      </c>
      <c r="B267" s="75" t="s">
        <v>1475</v>
      </c>
      <c r="C267" s="75" t="s">
        <v>3</v>
      </c>
      <c r="D267" s="75" t="s">
        <v>155</v>
      </c>
      <c r="E267" s="75" t="s">
        <v>155</v>
      </c>
      <c r="F267" s="75">
        <v>200</v>
      </c>
      <c r="G267" s="75">
        <v>5</v>
      </c>
      <c r="H267" s="75">
        <v>4.7</v>
      </c>
      <c r="I267" s="75">
        <v>4.4649999999999999</v>
      </c>
      <c r="J267" s="75">
        <v>4.9350000000000005</v>
      </c>
      <c r="K267" s="75">
        <v>80</v>
      </c>
      <c r="L267" s="75">
        <v>5</v>
      </c>
      <c r="M267" s="75">
        <v>500</v>
      </c>
      <c r="N267" s="75">
        <v>1</v>
      </c>
      <c r="O267" s="75">
        <v>3</v>
      </c>
      <c r="P267" s="75">
        <v>2</v>
      </c>
      <c r="Q267" s="75" t="s">
        <v>3858</v>
      </c>
    </row>
    <row r="268" spans="1:17" ht="15.75" customHeight="1">
      <c r="A268" s="59" t="s">
        <v>4159</v>
      </c>
      <c r="B268" s="75" t="s">
        <v>1475</v>
      </c>
      <c r="C268" s="75" t="s">
        <v>3</v>
      </c>
      <c r="D268" s="75" t="s">
        <v>155</v>
      </c>
      <c r="E268" s="75" t="s">
        <v>155</v>
      </c>
      <c r="F268" s="75">
        <v>200</v>
      </c>
      <c r="G268" s="75">
        <v>5</v>
      </c>
      <c r="H268" s="75">
        <v>5.0999999999999996</v>
      </c>
      <c r="I268" s="75">
        <v>4.8449999999999998</v>
      </c>
      <c r="J268" s="75">
        <v>5.3549999999999995</v>
      </c>
      <c r="K268" s="75">
        <v>60</v>
      </c>
      <c r="L268" s="75">
        <v>5</v>
      </c>
      <c r="M268" s="75">
        <v>480</v>
      </c>
      <c r="N268" s="75">
        <v>1</v>
      </c>
      <c r="O268" s="75">
        <v>2</v>
      </c>
      <c r="P268" s="75">
        <v>2</v>
      </c>
      <c r="Q268" s="75" t="s">
        <v>3858</v>
      </c>
    </row>
    <row r="269" spans="1:17" ht="15.75" customHeight="1">
      <c r="A269" s="59" t="s">
        <v>4160</v>
      </c>
      <c r="B269" s="75" t="s">
        <v>1475</v>
      </c>
      <c r="C269" s="75" t="s">
        <v>3</v>
      </c>
      <c r="D269" s="75" t="s">
        <v>155</v>
      </c>
      <c r="E269" s="75" t="s">
        <v>155</v>
      </c>
      <c r="F269" s="75">
        <v>200</v>
      </c>
      <c r="G269" s="75">
        <v>5</v>
      </c>
      <c r="H269" s="75">
        <v>5.6</v>
      </c>
      <c r="I269" s="75">
        <v>5.3199999999999994</v>
      </c>
      <c r="J269" s="75">
        <v>5.88</v>
      </c>
      <c r="K269" s="75">
        <v>40</v>
      </c>
      <c r="L269" s="75">
        <v>5</v>
      </c>
      <c r="M269" s="75">
        <v>400</v>
      </c>
      <c r="N269" s="75">
        <v>1</v>
      </c>
      <c r="O269" s="75">
        <v>1</v>
      </c>
      <c r="P269" s="75">
        <v>2</v>
      </c>
      <c r="Q269" s="75" t="s">
        <v>3858</v>
      </c>
    </row>
    <row r="270" spans="1:17" ht="15.75" customHeight="1">
      <c r="A270" s="59" t="s">
        <v>4161</v>
      </c>
      <c r="B270" s="75" t="s">
        <v>1475</v>
      </c>
      <c r="C270" s="75" t="s">
        <v>3</v>
      </c>
      <c r="D270" s="75" t="s">
        <v>155</v>
      </c>
      <c r="E270" s="75" t="s">
        <v>155</v>
      </c>
      <c r="F270" s="75">
        <v>200</v>
      </c>
      <c r="G270" s="75">
        <v>5</v>
      </c>
      <c r="H270" s="75">
        <v>6.2</v>
      </c>
      <c r="I270" s="75">
        <v>5.89</v>
      </c>
      <c r="J270" s="75">
        <v>6.5100000000000007</v>
      </c>
      <c r="K270" s="75">
        <v>10</v>
      </c>
      <c r="L270" s="75">
        <v>5</v>
      </c>
      <c r="M270" s="75">
        <v>150</v>
      </c>
      <c r="N270" s="75">
        <v>1</v>
      </c>
      <c r="O270" s="75">
        <v>3</v>
      </c>
      <c r="P270" s="75">
        <v>4</v>
      </c>
      <c r="Q270" s="75" t="s">
        <v>3858</v>
      </c>
    </row>
    <row r="271" spans="1:17" ht="15.75" customHeight="1">
      <c r="A271" s="59" t="s">
        <v>4162</v>
      </c>
      <c r="B271" s="75" t="s">
        <v>1475</v>
      </c>
      <c r="C271" s="75" t="s">
        <v>3</v>
      </c>
      <c r="D271" s="75" t="s">
        <v>155</v>
      </c>
      <c r="E271" s="75" t="s">
        <v>155</v>
      </c>
      <c r="F271" s="75">
        <v>200</v>
      </c>
      <c r="G271" s="75">
        <v>5</v>
      </c>
      <c r="H271" s="75">
        <v>6.8</v>
      </c>
      <c r="I271" s="75">
        <v>6.46</v>
      </c>
      <c r="J271" s="75">
        <v>7.14</v>
      </c>
      <c r="K271" s="75">
        <v>15</v>
      </c>
      <c r="L271" s="75">
        <v>5</v>
      </c>
      <c r="M271" s="75">
        <v>80</v>
      </c>
      <c r="N271" s="75">
        <v>1</v>
      </c>
      <c r="O271" s="75">
        <v>2</v>
      </c>
      <c r="P271" s="75">
        <v>4</v>
      </c>
      <c r="Q271" s="75" t="s">
        <v>3858</v>
      </c>
    </row>
    <row r="272" spans="1:17" ht="15.75" customHeight="1">
      <c r="A272" s="59" t="s">
        <v>4163</v>
      </c>
      <c r="B272" s="75" t="s">
        <v>1475</v>
      </c>
      <c r="C272" s="75" t="s">
        <v>3</v>
      </c>
      <c r="D272" s="75" t="s">
        <v>155</v>
      </c>
      <c r="E272" s="75" t="s">
        <v>155</v>
      </c>
      <c r="F272" s="75">
        <v>200</v>
      </c>
      <c r="G272" s="75">
        <v>5</v>
      </c>
      <c r="H272" s="75">
        <v>7.5</v>
      </c>
      <c r="I272" s="75">
        <v>7.125</v>
      </c>
      <c r="J272" s="75">
        <v>7.875</v>
      </c>
      <c r="K272" s="75">
        <v>15</v>
      </c>
      <c r="L272" s="75">
        <v>5</v>
      </c>
      <c r="M272" s="75">
        <v>80</v>
      </c>
      <c r="N272" s="75">
        <v>1</v>
      </c>
      <c r="O272" s="75">
        <v>1</v>
      </c>
      <c r="P272" s="75">
        <v>5</v>
      </c>
      <c r="Q272" s="75" t="s">
        <v>3858</v>
      </c>
    </row>
    <row r="273" spans="1:17" ht="15.75" customHeight="1">
      <c r="A273" s="59" t="s">
        <v>4164</v>
      </c>
      <c r="B273" s="75" t="s">
        <v>1475</v>
      </c>
      <c r="C273" s="75" t="s">
        <v>3</v>
      </c>
      <c r="D273" s="75" t="s">
        <v>155</v>
      </c>
      <c r="E273" s="75" t="s">
        <v>155</v>
      </c>
      <c r="F273" s="75">
        <v>200</v>
      </c>
      <c r="G273" s="75">
        <v>5</v>
      </c>
      <c r="H273" s="75">
        <v>8.1999999999999993</v>
      </c>
      <c r="I273" s="75">
        <v>7.7899999999999991</v>
      </c>
      <c r="J273" s="75">
        <v>8.61</v>
      </c>
      <c r="K273" s="75">
        <v>15</v>
      </c>
      <c r="L273" s="75">
        <v>5</v>
      </c>
      <c r="M273" s="75">
        <v>80</v>
      </c>
      <c r="N273" s="75">
        <v>1</v>
      </c>
      <c r="O273" s="75">
        <v>0.7</v>
      </c>
      <c r="P273" s="75">
        <v>5</v>
      </c>
      <c r="Q273" s="75" t="s">
        <v>3858</v>
      </c>
    </row>
    <row r="274" spans="1:17" ht="15.75" customHeight="1">
      <c r="A274" s="59" t="s">
        <v>4165</v>
      </c>
      <c r="B274" s="75" t="s">
        <v>1475</v>
      </c>
      <c r="C274" s="75" t="s">
        <v>3</v>
      </c>
      <c r="D274" s="75" t="s">
        <v>155</v>
      </c>
      <c r="E274" s="75" t="s">
        <v>155</v>
      </c>
      <c r="F274" s="75">
        <v>200</v>
      </c>
      <c r="G274" s="75">
        <v>5</v>
      </c>
      <c r="H274" s="75">
        <v>8.6999999999999993</v>
      </c>
      <c r="I274" s="75">
        <v>8.2649999999999988</v>
      </c>
      <c r="J274" s="75">
        <v>9.1349999999999998</v>
      </c>
      <c r="K274" s="75">
        <v>15</v>
      </c>
      <c r="L274" s="75">
        <v>5</v>
      </c>
      <c r="M274" s="75">
        <v>100</v>
      </c>
      <c r="N274" s="75">
        <v>1</v>
      </c>
      <c r="O274" s="75">
        <v>0.7</v>
      </c>
      <c r="P274" s="75">
        <v>5</v>
      </c>
      <c r="Q274" s="75" t="s">
        <v>3858</v>
      </c>
    </row>
    <row r="275" spans="1:17" ht="15.75" customHeight="1">
      <c r="A275" s="59" t="s">
        <v>4166</v>
      </c>
      <c r="B275" s="75" t="s">
        <v>1475</v>
      </c>
      <c r="C275" s="75" t="s">
        <v>3</v>
      </c>
      <c r="D275" s="75" t="s">
        <v>155</v>
      </c>
      <c r="E275" s="75" t="s">
        <v>155</v>
      </c>
      <c r="F275" s="75">
        <v>200</v>
      </c>
      <c r="G275" s="75">
        <v>5</v>
      </c>
      <c r="H275" s="75">
        <v>9.1</v>
      </c>
      <c r="I275" s="75">
        <v>8.6449999999999996</v>
      </c>
      <c r="J275" s="75">
        <v>9.5549999999999997</v>
      </c>
      <c r="K275" s="75">
        <v>15</v>
      </c>
      <c r="L275" s="75">
        <v>5</v>
      </c>
      <c r="M275" s="75">
        <v>100</v>
      </c>
      <c r="N275" s="75">
        <v>1</v>
      </c>
      <c r="O275" s="75">
        <v>0.5</v>
      </c>
      <c r="P275" s="75">
        <v>6</v>
      </c>
      <c r="Q275" s="75" t="s">
        <v>3858</v>
      </c>
    </row>
    <row r="276" spans="1:17" ht="15.75" customHeight="1">
      <c r="A276" s="59" t="s">
        <v>4167</v>
      </c>
      <c r="B276" s="75" t="s">
        <v>1475</v>
      </c>
      <c r="C276" s="75" t="s">
        <v>3</v>
      </c>
      <c r="D276" s="75" t="s">
        <v>155</v>
      </c>
      <c r="E276" s="75" t="s">
        <v>155</v>
      </c>
      <c r="F276" s="75">
        <v>200</v>
      </c>
      <c r="G276" s="75">
        <v>5</v>
      </c>
      <c r="H276" s="75">
        <v>10</v>
      </c>
      <c r="I276" s="75">
        <v>9.5</v>
      </c>
      <c r="J276" s="75">
        <v>10.5</v>
      </c>
      <c r="K276" s="75">
        <v>20</v>
      </c>
      <c r="L276" s="75">
        <v>5</v>
      </c>
      <c r="M276" s="75">
        <v>150</v>
      </c>
      <c r="N276" s="75">
        <v>1</v>
      </c>
      <c r="O276" s="75">
        <v>0.2</v>
      </c>
      <c r="P276" s="75">
        <v>7</v>
      </c>
      <c r="Q276" s="75" t="s">
        <v>3858</v>
      </c>
    </row>
    <row r="277" spans="1:17" ht="15.75" customHeight="1">
      <c r="A277" s="59" t="s">
        <v>4168</v>
      </c>
      <c r="B277" s="75" t="s">
        <v>1475</v>
      </c>
      <c r="C277" s="75" t="s">
        <v>3</v>
      </c>
      <c r="D277" s="75" t="s">
        <v>155</v>
      </c>
      <c r="E277" s="75" t="s">
        <v>155</v>
      </c>
      <c r="F277" s="75">
        <v>200</v>
      </c>
      <c r="G277" s="75">
        <v>5</v>
      </c>
      <c r="H277" s="75">
        <v>11</v>
      </c>
      <c r="I277" s="75">
        <v>10.45</v>
      </c>
      <c r="J277" s="75">
        <v>11.55</v>
      </c>
      <c r="K277" s="75">
        <v>20</v>
      </c>
      <c r="L277" s="75">
        <v>5</v>
      </c>
      <c r="M277" s="75">
        <v>150</v>
      </c>
      <c r="N277" s="75">
        <v>1</v>
      </c>
      <c r="O277" s="75">
        <v>0.1</v>
      </c>
      <c r="P277" s="75">
        <v>8</v>
      </c>
      <c r="Q277" s="75" t="s">
        <v>3858</v>
      </c>
    </row>
    <row r="278" spans="1:17" ht="15.75" customHeight="1">
      <c r="A278" s="59" t="s">
        <v>4169</v>
      </c>
      <c r="B278" s="75" t="s">
        <v>1475</v>
      </c>
      <c r="C278" s="75" t="s">
        <v>3</v>
      </c>
      <c r="D278" s="75" t="s">
        <v>155</v>
      </c>
      <c r="E278" s="75" t="s">
        <v>155</v>
      </c>
      <c r="F278" s="75">
        <v>200</v>
      </c>
      <c r="G278" s="75">
        <v>5</v>
      </c>
      <c r="H278" s="75">
        <v>12</v>
      </c>
      <c r="I278" s="75">
        <v>11.399999999999999</v>
      </c>
      <c r="J278" s="75">
        <v>12.600000000000001</v>
      </c>
      <c r="K278" s="75">
        <v>25</v>
      </c>
      <c r="L278" s="75">
        <v>5</v>
      </c>
      <c r="M278" s="75">
        <v>150</v>
      </c>
      <c r="N278" s="75">
        <v>1</v>
      </c>
      <c r="O278" s="75">
        <v>0.1</v>
      </c>
      <c r="P278" s="75">
        <v>8</v>
      </c>
      <c r="Q278" s="75" t="s">
        <v>3858</v>
      </c>
    </row>
    <row r="279" spans="1:17" ht="15.75" customHeight="1">
      <c r="A279" s="59" t="s">
        <v>4170</v>
      </c>
      <c r="B279" s="75" t="s">
        <v>1475</v>
      </c>
      <c r="C279" s="75" t="s">
        <v>3</v>
      </c>
      <c r="D279" s="75" t="s">
        <v>155</v>
      </c>
      <c r="E279" s="75" t="s">
        <v>155</v>
      </c>
      <c r="F279" s="75">
        <v>200</v>
      </c>
      <c r="G279" s="75">
        <v>5</v>
      </c>
      <c r="H279" s="75">
        <v>13</v>
      </c>
      <c r="I279" s="75">
        <v>12.35</v>
      </c>
      <c r="J279" s="75">
        <v>13.65</v>
      </c>
      <c r="K279" s="75">
        <v>30</v>
      </c>
      <c r="L279" s="75">
        <v>5</v>
      </c>
      <c r="M279" s="75">
        <v>170</v>
      </c>
      <c r="N279" s="75">
        <v>1</v>
      </c>
      <c r="O279" s="75">
        <v>0.1</v>
      </c>
      <c r="P279" s="75">
        <v>8</v>
      </c>
      <c r="Q279" s="75" t="s">
        <v>3858</v>
      </c>
    </row>
    <row r="280" spans="1:17" ht="15.75" customHeight="1">
      <c r="A280" s="59" t="s">
        <v>4171</v>
      </c>
      <c r="B280" s="75" t="s">
        <v>1475</v>
      </c>
      <c r="C280" s="75" t="s">
        <v>3</v>
      </c>
      <c r="D280" s="75" t="s">
        <v>155</v>
      </c>
      <c r="E280" s="75" t="s">
        <v>155</v>
      </c>
      <c r="F280" s="75">
        <v>200</v>
      </c>
      <c r="G280" s="75">
        <v>5</v>
      </c>
      <c r="H280" s="75">
        <v>14</v>
      </c>
      <c r="I280" s="75">
        <v>13.299999999999999</v>
      </c>
      <c r="J280" s="75">
        <v>14.700000000000001</v>
      </c>
      <c r="K280" s="75">
        <v>30</v>
      </c>
      <c r="L280" s="75">
        <v>5</v>
      </c>
      <c r="M280" s="75">
        <v>170</v>
      </c>
      <c r="N280" s="75">
        <v>1</v>
      </c>
      <c r="O280" s="75">
        <v>0.05</v>
      </c>
      <c r="P280" s="75">
        <v>10</v>
      </c>
      <c r="Q280" s="75" t="s">
        <v>3858</v>
      </c>
    </row>
    <row r="281" spans="1:17" ht="15.75" customHeight="1">
      <c r="A281" s="59" t="s">
        <v>4172</v>
      </c>
      <c r="B281" s="75" t="s">
        <v>1475</v>
      </c>
      <c r="C281" s="75" t="s">
        <v>3</v>
      </c>
      <c r="D281" s="75" t="s">
        <v>155</v>
      </c>
      <c r="E281" s="75" t="s">
        <v>155</v>
      </c>
      <c r="F281" s="75">
        <v>200</v>
      </c>
      <c r="G281" s="75">
        <v>5</v>
      </c>
      <c r="H281" s="75">
        <v>15</v>
      </c>
      <c r="I281" s="75">
        <v>14.25</v>
      </c>
      <c r="J281" s="75">
        <v>15.75</v>
      </c>
      <c r="K281" s="75">
        <v>30</v>
      </c>
      <c r="L281" s="75">
        <v>5</v>
      </c>
      <c r="M281" s="75">
        <v>200</v>
      </c>
      <c r="N281" s="75">
        <v>1</v>
      </c>
      <c r="O281" s="75">
        <v>0.05</v>
      </c>
      <c r="P281" s="75">
        <v>10.5</v>
      </c>
      <c r="Q281" s="75" t="s">
        <v>3858</v>
      </c>
    </row>
    <row r="282" spans="1:17" ht="15.75" customHeight="1">
      <c r="A282" s="59" t="s">
        <v>4173</v>
      </c>
      <c r="B282" s="75" t="s">
        <v>1475</v>
      </c>
      <c r="C282" s="75" t="s">
        <v>3</v>
      </c>
      <c r="D282" s="75" t="s">
        <v>155</v>
      </c>
      <c r="E282" s="75" t="s">
        <v>155</v>
      </c>
      <c r="F282" s="75">
        <v>200</v>
      </c>
      <c r="G282" s="75">
        <v>5</v>
      </c>
      <c r="H282" s="75">
        <v>16</v>
      </c>
      <c r="I282" s="75">
        <v>15.2</v>
      </c>
      <c r="J282" s="75">
        <v>16.8</v>
      </c>
      <c r="K282" s="75">
        <v>40</v>
      </c>
      <c r="L282" s="75">
        <v>5</v>
      </c>
      <c r="M282" s="75">
        <v>200</v>
      </c>
      <c r="N282" s="75">
        <v>1</v>
      </c>
      <c r="O282" s="75">
        <v>0.05</v>
      </c>
      <c r="P282" s="75">
        <v>11.2</v>
      </c>
      <c r="Q282" s="75" t="s">
        <v>3858</v>
      </c>
    </row>
    <row r="283" spans="1:17" ht="15.75" customHeight="1">
      <c r="A283" s="59" t="s">
        <v>4174</v>
      </c>
      <c r="B283" s="75" t="s">
        <v>1475</v>
      </c>
      <c r="C283" s="75" t="s">
        <v>3</v>
      </c>
      <c r="D283" s="75" t="s">
        <v>155</v>
      </c>
      <c r="E283" s="75" t="s">
        <v>155</v>
      </c>
      <c r="F283" s="75">
        <v>200</v>
      </c>
      <c r="G283" s="75">
        <v>5</v>
      </c>
      <c r="H283" s="75">
        <v>17</v>
      </c>
      <c r="I283" s="75">
        <v>16.149999999999999</v>
      </c>
      <c r="J283" s="75">
        <v>17.850000000000001</v>
      </c>
      <c r="K283" s="75">
        <v>40</v>
      </c>
      <c r="L283" s="75">
        <v>5</v>
      </c>
      <c r="M283" s="75">
        <v>200</v>
      </c>
      <c r="N283" s="75">
        <v>1</v>
      </c>
      <c r="O283" s="75">
        <v>0.05</v>
      </c>
      <c r="P283" s="75">
        <v>12.2</v>
      </c>
      <c r="Q283" s="75" t="s">
        <v>3858</v>
      </c>
    </row>
    <row r="284" spans="1:17" ht="15.75" customHeight="1">
      <c r="A284" s="59" t="s">
        <v>4175</v>
      </c>
      <c r="B284" s="75" t="s">
        <v>1475</v>
      </c>
      <c r="C284" s="75" t="s">
        <v>3</v>
      </c>
      <c r="D284" s="75" t="s">
        <v>155</v>
      </c>
      <c r="E284" s="75" t="s">
        <v>155</v>
      </c>
      <c r="F284" s="75">
        <v>200</v>
      </c>
      <c r="G284" s="75">
        <v>5</v>
      </c>
      <c r="H284" s="75">
        <v>18</v>
      </c>
      <c r="I284" s="75">
        <v>17.099999999999998</v>
      </c>
      <c r="J284" s="75">
        <v>18.900000000000002</v>
      </c>
      <c r="K284" s="75">
        <v>45</v>
      </c>
      <c r="L284" s="75">
        <v>5</v>
      </c>
      <c r="M284" s="75">
        <v>225</v>
      </c>
      <c r="N284" s="75">
        <v>1</v>
      </c>
      <c r="O284" s="75">
        <v>0.05</v>
      </c>
      <c r="P284" s="75">
        <v>12.6</v>
      </c>
      <c r="Q284" s="75" t="s">
        <v>3858</v>
      </c>
    </row>
    <row r="285" spans="1:17" ht="15.75" customHeight="1">
      <c r="A285" s="59" t="s">
        <v>4176</v>
      </c>
      <c r="B285" s="75" t="s">
        <v>1475</v>
      </c>
      <c r="C285" s="75" t="s">
        <v>3</v>
      </c>
      <c r="D285" s="75" t="s">
        <v>155</v>
      </c>
      <c r="E285" s="75" t="s">
        <v>155</v>
      </c>
      <c r="F285" s="75">
        <v>200</v>
      </c>
      <c r="G285" s="75">
        <v>5</v>
      </c>
      <c r="H285" s="75">
        <v>20</v>
      </c>
      <c r="I285" s="75">
        <v>19</v>
      </c>
      <c r="J285" s="75">
        <v>21</v>
      </c>
      <c r="K285" s="75">
        <v>55</v>
      </c>
      <c r="L285" s="75">
        <v>5</v>
      </c>
      <c r="M285" s="75">
        <v>225</v>
      </c>
      <c r="N285" s="75">
        <v>1</v>
      </c>
      <c r="O285" s="75">
        <v>0.05</v>
      </c>
      <c r="P285" s="75">
        <v>14</v>
      </c>
      <c r="Q285" s="75" t="s">
        <v>3858</v>
      </c>
    </row>
    <row r="286" spans="1:17" ht="15.75" customHeight="1">
      <c r="A286" s="59" t="s">
        <v>4177</v>
      </c>
      <c r="B286" s="75" t="s">
        <v>1475</v>
      </c>
      <c r="C286" s="75" t="s">
        <v>3</v>
      </c>
      <c r="D286" s="75" t="s">
        <v>155</v>
      </c>
      <c r="E286" s="75" t="s">
        <v>155</v>
      </c>
      <c r="F286" s="75">
        <v>200</v>
      </c>
      <c r="G286" s="75">
        <v>5</v>
      </c>
      <c r="H286" s="75">
        <v>22</v>
      </c>
      <c r="I286" s="75">
        <v>20.9</v>
      </c>
      <c r="J286" s="75">
        <v>23.1</v>
      </c>
      <c r="K286" s="75">
        <v>55</v>
      </c>
      <c r="L286" s="75">
        <v>5</v>
      </c>
      <c r="M286" s="75">
        <v>250</v>
      </c>
      <c r="N286" s="75">
        <v>1</v>
      </c>
      <c r="O286" s="75">
        <v>0.05</v>
      </c>
      <c r="P286" s="75">
        <v>15.4</v>
      </c>
      <c r="Q286" s="75" t="s">
        <v>3858</v>
      </c>
    </row>
    <row r="287" spans="1:17" ht="15.75" customHeight="1">
      <c r="A287" s="59" t="s">
        <v>4178</v>
      </c>
      <c r="B287" s="75" t="s">
        <v>1475</v>
      </c>
      <c r="C287" s="75" t="s">
        <v>3</v>
      </c>
      <c r="D287" s="75" t="s">
        <v>155</v>
      </c>
      <c r="E287" s="75" t="s">
        <v>155</v>
      </c>
      <c r="F287" s="75">
        <v>200</v>
      </c>
      <c r="G287" s="75">
        <v>5</v>
      </c>
      <c r="H287" s="75">
        <v>24</v>
      </c>
      <c r="I287" s="75">
        <v>22.799999999999997</v>
      </c>
      <c r="J287" s="75">
        <v>25.200000000000003</v>
      </c>
      <c r="K287" s="75">
        <v>70</v>
      </c>
      <c r="L287" s="75">
        <v>5</v>
      </c>
      <c r="M287" s="75">
        <v>250</v>
      </c>
      <c r="N287" s="75">
        <v>1</v>
      </c>
      <c r="O287" s="75">
        <v>0.05</v>
      </c>
      <c r="P287" s="75">
        <v>16.8</v>
      </c>
      <c r="Q287" s="75" t="s">
        <v>3858</v>
      </c>
    </row>
    <row r="288" spans="1:17" ht="15.75" customHeight="1">
      <c r="A288" s="59" t="s">
        <v>4179</v>
      </c>
      <c r="B288" s="75" t="s">
        <v>1475</v>
      </c>
      <c r="C288" s="75" t="s">
        <v>3</v>
      </c>
      <c r="D288" s="75" t="s">
        <v>155</v>
      </c>
      <c r="E288" s="75" t="s">
        <v>155</v>
      </c>
      <c r="F288" s="75">
        <v>200</v>
      </c>
      <c r="G288" s="75">
        <v>5</v>
      </c>
      <c r="H288" s="75">
        <v>27</v>
      </c>
      <c r="I288" s="75">
        <v>25.65</v>
      </c>
      <c r="J288" s="75">
        <v>28.35</v>
      </c>
      <c r="K288" s="75">
        <v>80</v>
      </c>
      <c r="L288" s="75">
        <v>5</v>
      </c>
      <c r="M288" s="75">
        <v>300</v>
      </c>
      <c r="N288" s="75">
        <v>1</v>
      </c>
      <c r="O288" s="75">
        <v>0.05</v>
      </c>
      <c r="P288" s="75">
        <v>18.899999999999999</v>
      </c>
      <c r="Q288" s="75" t="s">
        <v>3858</v>
      </c>
    </row>
    <row r="289" spans="1:17" ht="15.75" customHeight="1">
      <c r="A289" s="59" t="s">
        <v>4180</v>
      </c>
      <c r="B289" s="75" t="s">
        <v>1475</v>
      </c>
      <c r="C289" s="75" t="s">
        <v>3</v>
      </c>
      <c r="D289" s="75" t="s">
        <v>155</v>
      </c>
      <c r="E289" s="75" t="s">
        <v>155</v>
      </c>
      <c r="F289" s="75">
        <v>200</v>
      </c>
      <c r="G289" s="75">
        <v>5</v>
      </c>
      <c r="H289" s="75">
        <v>28</v>
      </c>
      <c r="I289" s="75">
        <v>26.599999999999998</v>
      </c>
      <c r="J289" s="75">
        <v>29.400000000000002</v>
      </c>
      <c r="K289" s="75">
        <v>80</v>
      </c>
      <c r="L289" s="75">
        <v>5</v>
      </c>
      <c r="M289" s="75">
        <v>300</v>
      </c>
      <c r="N289" s="75">
        <v>1</v>
      </c>
      <c r="O289" s="75">
        <v>0.05</v>
      </c>
      <c r="P289" s="75">
        <v>20.5</v>
      </c>
      <c r="Q289" s="75" t="s">
        <v>3858</v>
      </c>
    </row>
    <row r="290" spans="1:17" ht="15.75" customHeight="1">
      <c r="A290" s="59" t="s">
        <v>4181</v>
      </c>
      <c r="B290" s="75" t="s">
        <v>1475</v>
      </c>
      <c r="C290" s="75" t="s">
        <v>3</v>
      </c>
      <c r="D290" s="75" t="s">
        <v>155</v>
      </c>
      <c r="E290" s="75" t="s">
        <v>155</v>
      </c>
      <c r="F290" s="75">
        <v>200</v>
      </c>
      <c r="G290" s="75">
        <v>5</v>
      </c>
      <c r="H290" s="75">
        <v>30</v>
      </c>
      <c r="I290" s="75">
        <v>28.5</v>
      </c>
      <c r="J290" s="75">
        <v>31.5</v>
      </c>
      <c r="K290" s="75">
        <v>80</v>
      </c>
      <c r="L290" s="75">
        <v>5</v>
      </c>
      <c r="M290" s="75">
        <v>300</v>
      </c>
      <c r="N290" s="75">
        <v>1</v>
      </c>
      <c r="O290" s="75">
        <v>0.05</v>
      </c>
      <c r="P290" s="75">
        <v>21</v>
      </c>
      <c r="Q290" s="75" t="s">
        <v>3858</v>
      </c>
    </row>
    <row r="291" spans="1:17" ht="15.75" customHeight="1">
      <c r="A291" s="59" t="s">
        <v>4182</v>
      </c>
      <c r="B291" s="75" t="s">
        <v>1475</v>
      </c>
      <c r="C291" s="75" t="s">
        <v>3</v>
      </c>
      <c r="D291" s="75" t="s">
        <v>155</v>
      </c>
      <c r="E291" s="75" t="s">
        <v>155</v>
      </c>
      <c r="F291" s="75">
        <v>200</v>
      </c>
      <c r="G291" s="75">
        <v>5</v>
      </c>
      <c r="H291" s="75">
        <v>33</v>
      </c>
      <c r="I291" s="75">
        <v>31.349999999999998</v>
      </c>
      <c r="J291" s="75">
        <v>34.65</v>
      </c>
      <c r="K291" s="75">
        <v>80</v>
      </c>
      <c r="L291" s="75">
        <v>5</v>
      </c>
      <c r="M291" s="75">
        <v>325</v>
      </c>
      <c r="N291" s="75">
        <v>1</v>
      </c>
      <c r="O291" s="75">
        <v>0.05</v>
      </c>
      <c r="P291" s="75">
        <v>23.1</v>
      </c>
      <c r="Q291" s="75" t="s">
        <v>3858</v>
      </c>
    </row>
    <row r="292" spans="1:17" ht="15.75" customHeight="1">
      <c r="A292" s="59" t="s">
        <v>4183</v>
      </c>
      <c r="B292" s="75" t="s">
        <v>1475</v>
      </c>
      <c r="C292" s="75" t="s">
        <v>3</v>
      </c>
      <c r="D292" s="75" t="s">
        <v>155</v>
      </c>
      <c r="E292" s="75" t="s">
        <v>155</v>
      </c>
      <c r="F292" s="75">
        <v>200</v>
      </c>
      <c r="G292" s="75">
        <v>5</v>
      </c>
      <c r="H292" s="75">
        <v>36</v>
      </c>
      <c r="I292" s="75">
        <v>34.199999999999996</v>
      </c>
      <c r="J292" s="75">
        <v>37.800000000000004</v>
      </c>
      <c r="K292" s="75">
        <v>90</v>
      </c>
      <c r="L292" s="75">
        <v>5</v>
      </c>
      <c r="M292" s="75">
        <v>350</v>
      </c>
      <c r="N292" s="75">
        <v>1</v>
      </c>
      <c r="O292" s="75">
        <v>0.05</v>
      </c>
      <c r="P292" s="75">
        <v>25.2</v>
      </c>
      <c r="Q292" s="75" t="s">
        <v>3858</v>
      </c>
    </row>
    <row r="293" spans="1:17" ht="15.75" customHeight="1">
      <c r="A293" s="59" t="s">
        <v>4184</v>
      </c>
      <c r="B293" s="75" t="s">
        <v>1475</v>
      </c>
      <c r="C293" s="75" t="s">
        <v>3</v>
      </c>
      <c r="D293" s="75" t="s">
        <v>155</v>
      </c>
      <c r="E293" s="75" t="s">
        <v>155</v>
      </c>
      <c r="F293" s="75">
        <v>200</v>
      </c>
      <c r="G293" s="75">
        <v>5</v>
      </c>
      <c r="H293" s="75">
        <v>39</v>
      </c>
      <c r="I293" s="75">
        <v>37.049999999999997</v>
      </c>
      <c r="J293" s="75">
        <v>40.950000000000003</v>
      </c>
      <c r="K293" s="75">
        <v>130</v>
      </c>
      <c r="L293" s="75">
        <v>5</v>
      </c>
      <c r="M293" s="75">
        <v>350</v>
      </c>
      <c r="N293" s="75">
        <v>1</v>
      </c>
      <c r="O293" s="75">
        <v>0.05</v>
      </c>
      <c r="P293" s="75">
        <v>27.3</v>
      </c>
      <c r="Q293" s="75" t="s">
        <v>3858</v>
      </c>
    </row>
    <row r="294" spans="1:17" ht="15.75" customHeight="1">
      <c r="A294" s="59" t="s">
        <v>4185</v>
      </c>
      <c r="B294" s="75" t="s">
        <v>1475</v>
      </c>
      <c r="C294" s="75" t="s">
        <v>3</v>
      </c>
      <c r="D294" s="75" t="s">
        <v>155</v>
      </c>
      <c r="E294" s="75" t="s">
        <v>155</v>
      </c>
      <c r="F294" s="75">
        <v>200</v>
      </c>
      <c r="G294" s="75">
        <v>5</v>
      </c>
      <c r="H294" s="75">
        <v>43</v>
      </c>
      <c r="I294" s="75">
        <v>40.85</v>
      </c>
      <c r="J294" s="75">
        <v>45.15</v>
      </c>
      <c r="K294" s="75">
        <v>150</v>
      </c>
      <c r="L294" s="75">
        <v>5</v>
      </c>
      <c r="M294" s="75">
        <v>375</v>
      </c>
      <c r="N294" s="75">
        <v>1</v>
      </c>
      <c r="O294" s="75">
        <v>0.05</v>
      </c>
      <c r="P294" s="75">
        <v>30.1</v>
      </c>
      <c r="Q294" s="75" t="s">
        <v>3858</v>
      </c>
    </row>
    <row r="295" spans="1:17" ht="15.75" customHeight="1">
      <c r="A295" s="59" t="s">
        <v>4186</v>
      </c>
      <c r="B295" s="75" t="s">
        <v>1475</v>
      </c>
      <c r="C295" s="75" t="s">
        <v>3</v>
      </c>
      <c r="D295" s="75" t="s">
        <v>155</v>
      </c>
      <c r="E295" s="75" t="s">
        <v>155</v>
      </c>
      <c r="F295" s="75">
        <v>200</v>
      </c>
      <c r="G295" s="75">
        <v>5</v>
      </c>
      <c r="H295" s="75">
        <v>47</v>
      </c>
      <c r="I295" s="75">
        <v>44.65</v>
      </c>
      <c r="J295" s="75">
        <v>49.35</v>
      </c>
      <c r="K295" s="75">
        <v>170</v>
      </c>
      <c r="L295" s="75">
        <v>5</v>
      </c>
      <c r="M295" s="75">
        <v>375</v>
      </c>
      <c r="N295" s="75">
        <v>1</v>
      </c>
      <c r="O295" s="75">
        <v>0.05</v>
      </c>
      <c r="P295" s="75">
        <v>32.9</v>
      </c>
      <c r="Q295" s="75" t="s">
        <v>3858</v>
      </c>
    </row>
    <row r="296" spans="1:17" ht="15.75" customHeight="1">
      <c r="A296" s="59" t="s">
        <v>4187</v>
      </c>
      <c r="B296" s="75" t="s">
        <v>1475</v>
      </c>
      <c r="C296" s="75" t="s">
        <v>3</v>
      </c>
      <c r="D296" s="75" t="s">
        <v>155</v>
      </c>
      <c r="E296" s="75" t="s">
        <v>155</v>
      </c>
      <c r="F296" s="75">
        <v>200</v>
      </c>
      <c r="G296" s="75">
        <v>5</v>
      </c>
      <c r="H296" s="75">
        <v>51</v>
      </c>
      <c r="I296" s="75">
        <v>48.449999999999996</v>
      </c>
      <c r="J296" s="75">
        <v>53.550000000000004</v>
      </c>
      <c r="K296" s="75">
        <v>100</v>
      </c>
      <c r="L296" s="75">
        <v>5</v>
      </c>
      <c r="M296" s="75">
        <v>400</v>
      </c>
      <c r="N296" s="75">
        <v>1</v>
      </c>
      <c r="O296" s="75">
        <v>0.1</v>
      </c>
      <c r="P296" s="75">
        <v>38</v>
      </c>
      <c r="Q296" s="75" t="s">
        <v>3858</v>
      </c>
    </row>
    <row r="297" spans="1:17" ht="15.75" customHeight="1">
      <c r="A297" s="59" t="s">
        <v>4188</v>
      </c>
      <c r="B297" s="75" t="s">
        <v>1475</v>
      </c>
      <c r="C297" s="75" t="s">
        <v>3</v>
      </c>
      <c r="D297" s="75" t="s">
        <v>155</v>
      </c>
      <c r="E297" s="75" t="s">
        <v>155</v>
      </c>
      <c r="F297" s="75">
        <v>200</v>
      </c>
      <c r="G297" s="75">
        <v>5</v>
      </c>
      <c r="H297" s="75">
        <v>56</v>
      </c>
      <c r="I297" s="75">
        <v>53.199999999999996</v>
      </c>
      <c r="J297" s="75">
        <v>58.800000000000004</v>
      </c>
      <c r="K297" s="75">
        <v>135</v>
      </c>
      <c r="L297" s="75">
        <v>2.5</v>
      </c>
      <c r="M297" s="75">
        <v>1000</v>
      </c>
      <c r="N297" s="75">
        <v>1</v>
      </c>
      <c r="O297" s="75">
        <v>0.05</v>
      </c>
      <c r="P297" s="75">
        <v>42</v>
      </c>
      <c r="Q297" s="75" t="s">
        <v>3858</v>
      </c>
    </row>
    <row r="298" spans="1:17" ht="15.75" customHeight="1">
      <c r="A298" s="59" t="s">
        <v>4189</v>
      </c>
      <c r="B298" s="75" t="s">
        <v>1475</v>
      </c>
      <c r="C298" s="75" t="s">
        <v>3</v>
      </c>
      <c r="D298" s="75" t="s">
        <v>155</v>
      </c>
      <c r="E298" s="75" t="s">
        <v>155</v>
      </c>
      <c r="F298" s="75">
        <v>200</v>
      </c>
      <c r="G298" s="75">
        <v>5</v>
      </c>
      <c r="H298" s="75">
        <v>62</v>
      </c>
      <c r="I298" s="75">
        <v>58.9</v>
      </c>
      <c r="J298" s="75">
        <v>65.099999999999994</v>
      </c>
      <c r="K298" s="75">
        <v>150</v>
      </c>
      <c r="L298" s="75">
        <v>2.5</v>
      </c>
      <c r="M298" s="75">
        <v>1000</v>
      </c>
      <c r="N298" s="75">
        <v>1</v>
      </c>
      <c r="O298" s="75">
        <v>0.05</v>
      </c>
      <c r="P298" s="75">
        <v>46</v>
      </c>
      <c r="Q298" s="75" t="s">
        <v>3858</v>
      </c>
    </row>
    <row r="299" spans="1:17" ht="15.75" customHeight="1">
      <c r="A299" s="59" t="s">
        <v>4190</v>
      </c>
      <c r="B299" s="75" t="s">
        <v>1475</v>
      </c>
      <c r="C299" s="75" t="s">
        <v>3</v>
      </c>
      <c r="D299" s="75" t="s">
        <v>155</v>
      </c>
      <c r="E299" s="75" t="s">
        <v>155</v>
      </c>
      <c r="F299" s="75">
        <v>200</v>
      </c>
      <c r="G299" s="75">
        <v>5</v>
      </c>
      <c r="H299" s="75">
        <v>68</v>
      </c>
      <c r="I299" s="75">
        <v>64.599999999999994</v>
      </c>
      <c r="J299" s="75">
        <v>71.400000000000006</v>
      </c>
      <c r="K299" s="75">
        <v>200</v>
      </c>
      <c r="L299" s="75">
        <v>2.5</v>
      </c>
      <c r="M299" s="75">
        <v>1000</v>
      </c>
      <c r="N299" s="75">
        <v>1</v>
      </c>
      <c r="O299" s="75">
        <v>0.05</v>
      </c>
      <c r="P299" s="75">
        <v>51</v>
      </c>
      <c r="Q299" s="75" t="s">
        <v>3858</v>
      </c>
    </row>
    <row r="300" spans="1:17" ht="15.75" customHeight="1">
      <c r="A300" s="59" t="s">
        <v>4191</v>
      </c>
      <c r="B300" s="75" t="s">
        <v>1475</v>
      </c>
      <c r="C300" s="75" t="s">
        <v>3</v>
      </c>
      <c r="D300" s="75" t="s">
        <v>155</v>
      </c>
      <c r="E300" s="75" t="s">
        <v>155</v>
      </c>
      <c r="F300" s="75">
        <v>200</v>
      </c>
      <c r="G300" s="75">
        <v>5</v>
      </c>
      <c r="H300" s="75">
        <v>75</v>
      </c>
      <c r="I300" s="75">
        <v>71.25</v>
      </c>
      <c r="J300" s="75">
        <v>78.75</v>
      </c>
      <c r="K300" s="75">
        <v>250</v>
      </c>
      <c r="L300" s="75">
        <v>2.5</v>
      </c>
      <c r="M300" s="75">
        <v>1000</v>
      </c>
      <c r="N300" s="75">
        <v>1</v>
      </c>
      <c r="O300" s="75">
        <v>0.1</v>
      </c>
      <c r="P300" s="75">
        <v>56</v>
      </c>
      <c r="Q300" s="75" t="s">
        <v>3858</v>
      </c>
    </row>
    <row r="301" spans="1:17" ht="15.75" customHeight="1">
      <c r="A301" s="59" t="s">
        <v>4192</v>
      </c>
      <c r="B301" s="75" t="s">
        <v>1475</v>
      </c>
      <c r="C301" s="75" t="s">
        <v>3</v>
      </c>
      <c r="D301" s="75" t="s">
        <v>155</v>
      </c>
      <c r="E301" s="75" t="s">
        <v>133</v>
      </c>
      <c r="F301" s="75">
        <v>200</v>
      </c>
      <c r="G301" s="75">
        <v>5</v>
      </c>
      <c r="H301" s="75">
        <v>2.4</v>
      </c>
      <c r="I301" s="75">
        <v>2.2799999999999998</v>
      </c>
      <c r="J301" s="75">
        <v>2.52</v>
      </c>
      <c r="K301" s="75">
        <v>100</v>
      </c>
      <c r="L301" s="75">
        <v>5</v>
      </c>
      <c r="M301" s="75">
        <v>600</v>
      </c>
      <c r="N301" s="75">
        <v>1</v>
      </c>
      <c r="O301" s="75">
        <v>50</v>
      </c>
      <c r="P301" s="75">
        <v>1</v>
      </c>
      <c r="Q301" s="75" t="s">
        <v>3858</v>
      </c>
    </row>
    <row r="302" spans="1:17" ht="15.75" customHeight="1">
      <c r="A302" s="59" t="s">
        <v>4193</v>
      </c>
      <c r="B302" s="75" t="s">
        <v>1475</v>
      </c>
      <c r="C302" s="75" t="s">
        <v>3</v>
      </c>
      <c r="D302" s="75" t="s">
        <v>155</v>
      </c>
      <c r="E302" s="75" t="s">
        <v>133</v>
      </c>
      <c r="F302" s="75">
        <v>200</v>
      </c>
      <c r="G302" s="75">
        <v>5</v>
      </c>
      <c r="H302" s="75">
        <v>2.7</v>
      </c>
      <c r="I302" s="75">
        <v>2.5649999999999999</v>
      </c>
      <c r="J302" s="75">
        <v>2.8350000000000004</v>
      </c>
      <c r="K302" s="75">
        <v>100</v>
      </c>
      <c r="L302" s="75">
        <v>5</v>
      </c>
      <c r="M302" s="75">
        <v>600</v>
      </c>
      <c r="N302" s="75">
        <v>1</v>
      </c>
      <c r="O302" s="75">
        <v>20</v>
      </c>
      <c r="P302" s="75">
        <v>1</v>
      </c>
      <c r="Q302" s="75" t="s">
        <v>3858</v>
      </c>
    </row>
    <row r="303" spans="1:17" ht="15.75" customHeight="1">
      <c r="A303" s="59" t="s">
        <v>4194</v>
      </c>
      <c r="B303" s="75" t="s">
        <v>1475</v>
      </c>
      <c r="C303" s="75" t="s">
        <v>3</v>
      </c>
      <c r="D303" s="75" t="s">
        <v>155</v>
      </c>
      <c r="E303" s="75" t="s">
        <v>133</v>
      </c>
      <c r="F303" s="75">
        <v>200</v>
      </c>
      <c r="G303" s="75">
        <v>5</v>
      </c>
      <c r="H303" s="75">
        <v>3</v>
      </c>
      <c r="I303" s="75">
        <v>2.8499999999999996</v>
      </c>
      <c r="J303" s="75">
        <v>3.1500000000000004</v>
      </c>
      <c r="K303" s="75">
        <v>95</v>
      </c>
      <c r="L303" s="75">
        <v>5</v>
      </c>
      <c r="M303" s="75">
        <v>600</v>
      </c>
      <c r="N303" s="75">
        <v>1</v>
      </c>
      <c r="O303" s="75">
        <v>10</v>
      </c>
      <c r="P303" s="75">
        <v>1</v>
      </c>
      <c r="Q303" s="75" t="s">
        <v>3858</v>
      </c>
    </row>
    <row r="304" spans="1:17" ht="15.75" customHeight="1">
      <c r="A304" s="59" t="s">
        <v>4195</v>
      </c>
      <c r="B304" s="75" t="s">
        <v>1475</v>
      </c>
      <c r="C304" s="75" t="s">
        <v>3</v>
      </c>
      <c r="D304" s="75" t="s">
        <v>155</v>
      </c>
      <c r="E304" s="75" t="s">
        <v>133</v>
      </c>
      <c r="F304" s="75">
        <v>200</v>
      </c>
      <c r="G304" s="75">
        <v>5</v>
      </c>
      <c r="H304" s="75">
        <v>3.3</v>
      </c>
      <c r="I304" s="75">
        <v>3.1349999999999998</v>
      </c>
      <c r="J304" s="75">
        <v>3.4649999999999999</v>
      </c>
      <c r="K304" s="75">
        <v>95</v>
      </c>
      <c r="L304" s="75">
        <v>5</v>
      </c>
      <c r="M304" s="75">
        <v>600</v>
      </c>
      <c r="N304" s="75">
        <v>1</v>
      </c>
      <c r="O304" s="75">
        <v>5</v>
      </c>
      <c r="P304" s="75">
        <v>1</v>
      </c>
      <c r="Q304" s="75" t="s">
        <v>3858</v>
      </c>
    </row>
    <row r="305" spans="1:17" ht="15.75" customHeight="1">
      <c r="A305" s="59" t="s">
        <v>4196</v>
      </c>
      <c r="B305" s="75" t="s">
        <v>1475</v>
      </c>
      <c r="C305" s="75" t="s">
        <v>3</v>
      </c>
      <c r="D305" s="75" t="s">
        <v>155</v>
      </c>
      <c r="E305" s="75" t="s">
        <v>133</v>
      </c>
      <c r="F305" s="75">
        <v>200</v>
      </c>
      <c r="G305" s="75">
        <v>5</v>
      </c>
      <c r="H305" s="75">
        <v>3.6</v>
      </c>
      <c r="I305" s="75">
        <v>3.42</v>
      </c>
      <c r="J305" s="75">
        <v>3.7800000000000002</v>
      </c>
      <c r="K305" s="75">
        <v>90</v>
      </c>
      <c r="L305" s="75">
        <v>5</v>
      </c>
      <c r="M305" s="75">
        <v>600</v>
      </c>
      <c r="N305" s="75">
        <v>1</v>
      </c>
      <c r="O305" s="75">
        <v>5</v>
      </c>
      <c r="P305" s="75">
        <v>1</v>
      </c>
      <c r="Q305" s="75" t="s">
        <v>3858</v>
      </c>
    </row>
    <row r="306" spans="1:17" ht="15.75" customHeight="1">
      <c r="A306" s="59" t="s">
        <v>4197</v>
      </c>
      <c r="B306" s="75" t="s">
        <v>1475</v>
      </c>
      <c r="C306" s="75" t="s">
        <v>3</v>
      </c>
      <c r="D306" s="75" t="s">
        <v>155</v>
      </c>
      <c r="E306" s="75" t="s">
        <v>133</v>
      </c>
      <c r="F306" s="75">
        <v>200</v>
      </c>
      <c r="G306" s="75">
        <v>5</v>
      </c>
      <c r="H306" s="75">
        <v>3.9</v>
      </c>
      <c r="I306" s="75">
        <v>3.7049999999999996</v>
      </c>
      <c r="J306" s="75">
        <v>4.0949999999999998</v>
      </c>
      <c r="K306" s="75">
        <v>90</v>
      </c>
      <c r="L306" s="75">
        <v>5</v>
      </c>
      <c r="M306" s="75">
        <v>600</v>
      </c>
      <c r="N306" s="75">
        <v>1</v>
      </c>
      <c r="O306" s="75">
        <v>3</v>
      </c>
      <c r="P306" s="75">
        <v>1</v>
      </c>
      <c r="Q306" s="75" t="s">
        <v>3858</v>
      </c>
    </row>
    <row r="307" spans="1:17" ht="15.75" customHeight="1">
      <c r="A307" s="59" t="s">
        <v>4198</v>
      </c>
      <c r="B307" s="75" t="s">
        <v>1475</v>
      </c>
      <c r="C307" s="75" t="s">
        <v>3</v>
      </c>
      <c r="D307" s="75" t="s">
        <v>155</v>
      </c>
      <c r="E307" s="75" t="s">
        <v>133</v>
      </c>
      <c r="F307" s="75">
        <v>200</v>
      </c>
      <c r="G307" s="75">
        <v>5</v>
      </c>
      <c r="H307" s="75">
        <v>4.3</v>
      </c>
      <c r="I307" s="75">
        <v>4.085</v>
      </c>
      <c r="J307" s="75">
        <v>4.5149999999999997</v>
      </c>
      <c r="K307" s="75">
        <v>90</v>
      </c>
      <c r="L307" s="75">
        <v>5</v>
      </c>
      <c r="M307" s="75">
        <v>600</v>
      </c>
      <c r="N307" s="75">
        <v>1</v>
      </c>
      <c r="O307" s="75">
        <v>3</v>
      </c>
      <c r="P307" s="75">
        <v>1</v>
      </c>
      <c r="Q307" s="75" t="s">
        <v>3858</v>
      </c>
    </row>
    <row r="308" spans="1:17" ht="15.75" customHeight="1">
      <c r="A308" s="59" t="s">
        <v>4199</v>
      </c>
      <c r="B308" s="75" t="s">
        <v>1475</v>
      </c>
      <c r="C308" s="75" t="s">
        <v>3</v>
      </c>
      <c r="D308" s="75" t="s">
        <v>155</v>
      </c>
      <c r="E308" s="75" t="s">
        <v>133</v>
      </c>
      <c r="F308" s="75">
        <v>200</v>
      </c>
      <c r="G308" s="75">
        <v>5</v>
      </c>
      <c r="H308" s="75">
        <v>4.7</v>
      </c>
      <c r="I308" s="75">
        <v>4.4649999999999999</v>
      </c>
      <c r="J308" s="75">
        <v>4.9350000000000005</v>
      </c>
      <c r="K308" s="75">
        <v>80</v>
      </c>
      <c r="L308" s="75">
        <v>5</v>
      </c>
      <c r="M308" s="75">
        <v>500</v>
      </c>
      <c r="N308" s="75">
        <v>1</v>
      </c>
      <c r="O308" s="75">
        <v>3</v>
      </c>
      <c r="P308" s="75">
        <v>2</v>
      </c>
      <c r="Q308" s="75" t="s">
        <v>3858</v>
      </c>
    </row>
    <row r="309" spans="1:17" ht="15.75" customHeight="1">
      <c r="A309" s="59" t="s">
        <v>4200</v>
      </c>
      <c r="B309" s="75" t="s">
        <v>1475</v>
      </c>
      <c r="C309" s="75" t="s">
        <v>3</v>
      </c>
      <c r="D309" s="75" t="s">
        <v>155</v>
      </c>
      <c r="E309" s="75" t="s">
        <v>133</v>
      </c>
      <c r="F309" s="75">
        <v>200</v>
      </c>
      <c r="G309" s="75">
        <v>5</v>
      </c>
      <c r="H309" s="75">
        <v>5.0999999999999996</v>
      </c>
      <c r="I309" s="75">
        <v>4.8449999999999998</v>
      </c>
      <c r="J309" s="75">
        <v>5.3549999999999995</v>
      </c>
      <c r="K309" s="75">
        <v>60</v>
      </c>
      <c r="L309" s="75">
        <v>5</v>
      </c>
      <c r="M309" s="75">
        <v>480</v>
      </c>
      <c r="N309" s="75">
        <v>1</v>
      </c>
      <c r="O309" s="75">
        <v>2</v>
      </c>
      <c r="P309" s="75">
        <v>2</v>
      </c>
      <c r="Q309" s="75" t="s">
        <v>3858</v>
      </c>
    </row>
    <row r="310" spans="1:17" ht="15.75" customHeight="1">
      <c r="A310" s="59" t="s">
        <v>4201</v>
      </c>
      <c r="B310" s="75" t="s">
        <v>1475</v>
      </c>
      <c r="C310" s="75" t="s">
        <v>3</v>
      </c>
      <c r="D310" s="75" t="s">
        <v>155</v>
      </c>
      <c r="E310" s="75" t="s">
        <v>133</v>
      </c>
      <c r="F310" s="75">
        <v>200</v>
      </c>
      <c r="G310" s="75">
        <v>5</v>
      </c>
      <c r="H310" s="75">
        <v>5.6</v>
      </c>
      <c r="I310" s="75">
        <v>5.3199999999999994</v>
      </c>
      <c r="J310" s="75">
        <v>5.88</v>
      </c>
      <c r="K310" s="75">
        <v>40</v>
      </c>
      <c r="L310" s="75">
        <v>5</v>
      </c>
      <c r="M310" s="75">
        <v>400</v>
      </c>
      <c r="N310" s="75">
        <v>1</v>
      </c>
      <c r="O310" s="75">
        <v>1</v>
      </c>
      <c r="P310" s="75">
        <v>2</v>
      </c>
      <c r="Q310" s="75" t="s">
        <v>3858</v>
      </c>
    </row>
    <row r="311" spans="1:17" ht="15.75" customHeight="1">
      <c r="A311" s="59" t="s">
        <v>4202</v>
      </c>
      <c r="B311" s="75" t="s">
        <v>1475</v>
      </c>
      <c r="C311" s="75" t="s">
        <v>3</v>
      </c>
      <c r="D311" s="75" t="s">
        <v>155</v>
      </c>
      <c r="E311" s="75" t="s">
        <v>133</v>
      </c>
      <c r="F311" s="75">
        <v>200</v>
      </c>
      <c r="G311" s="75">
        <v>5</v>
      </c>
      <c r="H311" s="75">
        <v>6.2</v>
      </c>
      <c r="I311" s="75">
        <v>5.89</v>
      </c>
      <c r="J311" s="75">
        <v>6.5100000000000007</v>
      </c>
      <c r="K311" s="75">
        <v>10</v>
      </c>
      <c r="L311" s="75">
        <v>5</v>
      </c>
      <c r="M311" s="75">
        <v>150</v>
      </c>
      <c r="N311" s="75">
        <v>1</v>
      </c>
      <c r="O311" s="75">
        <v>3</v>
      </c>
      <c r="P311" s="75">
        <v>4</v>
      </c>
      <c r="Q311" s="75" t="s">
        <v>3858</v>
      </c>
    </row>
    <row r="312" spans="1:17" ht="15.75" customHeight="1">
      <c r="A312" s="59" t="s">
        <v>4203</v>
      </c>
      <c r="B312" s="75" t="s">
        <v>1475</v>
      </c>
      <c r="C312" s="75" t="s">
        <v>3</v>
      </c>
      <c r="D312" s="75" t="s">
        <v>155</v>
      </c>
      <c r="E312" s="75" t="s">
        <v>133</v>
      </c>
      <c r="F312" s="75">
        <v>200</v>
      </c>
      <c r="G312" s="75">
        <v>5</v>
      </c>
      <c r="H312" s="75">
        <v>6.8</v>
      </c>
      <c r="I312" s="75">
        <v>6.46</v>
      </c>
      <c r="J312" s="75">
        <v>7.14</v>
      </c>
      <c r="K312" s="75">
        <v>15</v>
      </c>
      <c r="L312" s="75">
        <v>5</v>
      </c>
      <c r="M312" s="75">
        <v>80</v>
      </c>
      <c r="N312" s="75">
        <v>1</v>
      </c>
      <c r="O312" s="75">
        <v>2</v>
      </c>
      <c r="P312" s="75">
        <v>4</v>
      </c>
      <c r="Q312" s="75" t="s">
        <v>3858</v>
      </c>
    </row>
    <row r="313" spans="1:17" ht="15.75" customHeight="1">
      <c r="A313" s="59" t="s">
        <v>4204</v>
      </c>
      <c r="B313" s="75" t="s">
        <v>1475</v>
      </c>
      <c r="C313" s="75" t="s">
        <v>3</v>
      </c>
      <c r="D313" s="75" t="s">
        <v>155</v>
      </c>
      <c r="E313" s="75" t="s">
        <v>133</v>
      </c>
      <c r="F313" s="75">
        <v>200</v>
      </c>
      <c r="G313" s="75">
        <v>5</v>
      </c>
      <c r="H313" s="75">
        <v>7.5</v>
      </c>
      <c r="I313" s="75">
        <v>7.125</v>
      </c>
      <c r="J313" s="75">
        <v>7.875</v>
      </c>
      <c r="K313" s="75">
        <v>15</v>
      </c>
      <c r="L313" s="75">
        <v>5</v>
      </c>
      <c r="M313" s="75">
        <v>80</v>
      </c>
      <c r="N313" s="75">
        <v>1</v>
      </c>
      <c r="O313" s="75">
        <v>1</v>
      </c>
      <c r="P313" s="75">
        <v>5</v>
      </c>
      <c r="Q313" s="75" t="s">
        <v>3858</v>
      </c>
    </row>
    <row r="314" spans="1:17" ht="15.75" customHeight="1">
      <c r="A314" s="59" t="s">
        <v>4205</v>
      </c>
      <c r="B314" s="75" t="s">
        <v>1475</v>
      </c>
      <c r="C314" s="75" t="s">
        <v>3</v>
      </c>
      <c r="D314" s="75" t="s">
        <v>155</v>
      </c>
      <c r="E314" s="75" t="s">
        <v>133</v>
      </c>
      <c r="F314" s="75">
        <v>200</v>
      </c>
      <c r="G314" s="75">
        <v>5</v>
      </c>
      <c r="H314" s="75">
        <v>8.1999999999999993</v>
      </c>
      <c r="I314" s="75">
        <v>7.7899999999999991</v>
      </c>
      <c r="J314" s="75">
        <v>8.61</v>
      </c>
      <c r="K314" s="75">
        <v>15</v>
      </c>
      <c r="L314" s="75">
        <v>5</v>
      </c>
      <c r="M314" s="75">
        <v>80</v>
      </c>
      <c r="N314" s="75">
        <v>1</v>
      </c>
      <c r="O314" s="75">
        <v>0.7</v>
      </c>
      <c r="P314" s="75">
        <v>5</v>
      </c>
      <c r="Q314" s="75" t="s">
        <v>3858</v>
      </c>
    </row>
    <row r="315" spans="1:17" ht="15.75" customHeight="1">
      <c r="A315" s="59" t="s">
        <v>4206</v>
      </c>
      <c r="B315" s="75" t="s">
        <v>1475</v>
      </c>
      <c r="C315" s="75" t="s">
        <v>3</v>
      </c>
      <c r="D315" s="75" t="s">
        <v>155</v>
      </c>
      <c r="E315" s="75" t="s">
        <v>133</v>
      </c>
      <c r="F315" s="75">
        <v>200</v>
      </c>
      <c r="G315" s="75">
        <v>5</v>
      </c>
      <c r="H315" s="75">
        <v>8.6999999999999993</v>
      </c>
      <c r="I315" s="75">
        <v>8.2649999999999988</v>
      </c>
      <c r="J315" s="75">
        <v>9.1349999999999998</v>
      </c>
      <c r="K315" s="75">
        <v>15</v>
      </c>
      <c r="L315" s="75">
        <v>5</v>
      </c>
      <c r="M315" s="75">
        <v>100</v>
      </c>
      <c r="N315" s="75">
        <v>1</v>
      </c>
      <c r="O315" s="75">
        <v>0.7</v>
      </c>
      <c r="P315" s="75">
        <v>5</v>
      </c>
      <c r="Q315" s="75" t="s">
        <v>3858</v>
      </c>
    </row>
    <row r="316" spans="1:17" ht="15.75" customHeight="1">
      <c r="A316" s="59" t="s">
        <v>4207</v>
      </c>
      <c r="B316" s="75" t="s">
        <v>1475</v>
      </c>
      <c r="C316" s="75" t="s">
        <v>3</v>
      </c>
      <c r="D316" s="75" t="s">
        <v>155</v>
      </c>
      <c r="E316" s="75" t="s">
        <v>133</v>
      </c>
      <c r="F316" s="75">
        <v>200</v>
      </c>
      <c r="G316" s="75">
        <v>5</v>
      </c>
      <c r="H316" s="75">
        <v>9.1</v>
      </c>
      <c r="I316" s="75">
        <v>8.6449999999999996</v>
      </c>
      <c r="J316" s="75">
        <v>9.5549999999999997</v>
      </c>
      <c r="K316" s="75">
        <v>15</v>
      </c>
      <c r="L316" s="75">
        <v>5</v>
      </c>
      <c r="M316" s="75">
        <v>100</v>
      </c>
      <c r="N316" s="75">
        <v>1</v>
      </c>
      <c r="O316" s="75">
        <v>0.5</v>
      </c>
      <c r="P316" s="75">
        <v>6</v>
      </c>
      <c r="Q316" s="75" t="s">
        <v>3858</v>
      </c>
    </row>
    <row r="317" spans="1:17" ht="15.75" customHeight="1">
      <c r="A317" s="59" t="s">
        <v>4208</v>
      </c>
      <c r="B317" s="75" t="s">
        <v>1475</v>
      </c>
      <c r="C317" s="75" t="s">
        <v>3</v>
      </c>
      <c r="D317" s="75" t="s">
        <v>155</v>
      </c>
      <c r="E317" s="75" t="s">
        <v>133</v>
      </c>
      <c r="F317" s="75">
        <v>200</v>
      </c>
      <c r="G317" s="75">
        <v>5</v>
      </c>
      <c r="H317" s="75">
        <v>10</v>
      </c>
      <c r="I317" s="75">
        <v>9.5</v>
      </c>
      <c r="J317" s="75">
        <v>10.5</v>
      </c>
      <c r="K317" s="75">
        <v>20</v>
      </c>
      <c r="L317" s="75">
        <v>5</v>
      </c>
      <c r="M317" s="75">
        <v>150</v>
      </c>
      <c r="N317" s="75">
        <v>1</v>
      </c>
      <c r="O317" s="75">
        <v>0.2</v>
      </c>
      <c r="P317" s="75">
        <v>7</v>
      </c>
      <c r="Q317" s="75" t="s">
        <v>3858</v>
      </c>
    </row>
    <row r="318" spans="1:17" ht="15.75" customHeight="1">
      <c r="A318" s="59" t="s">
        <v>4209</v>
      </c>
      <c r="B318" s="75" t="s">
        <v>1475</v>
      </c>
      <c r="C318" s="75" t="s">
        <v>3</v>
      </c>
      <c r="D318" s="75" t="s">
        <v>155</v>
      </c>
      <c r="E318" s="75" t="s">
        <v>133</v>
      </c>
      <c r="F318" s="75">
        <v>200</v>
      </c>
      <c r="G318" s="75">
        <v>5</v>
      </c>
      <c r="H318" s="75">
        <v>11</v>
      </c>
      <c r="I318" s="75">
        <v>10.45</v>
      </c>
      <c r="J318" s="75">
        <v>11.55</v>
      </c>
      <c r="K318" s="75">
        <v>20</v>
      </c>
      <c r="L318" s="75">
        <v>5</v>
      </c>
      <c r="M318" s="75">
        <v>150</v>
      </c>
      <c r="N318" s="75">
        <v>1</v>
      </c>
      <c r="O318" s="75">
        <v>0.1</v>
      </c>
      <c r="P318" s="75">
        <v>8</v>
      </c>
      <c r="Q318" s="75" t="s">
        <v>3858</v>
      </c>
    </row>
    <row r="319" spans="1:17" ht="15.75" customHeight="1">
      <c r="A319" s="59" t="s">
        <v>4210</v>
      </c>
      <c r="B319" s="75" t="s">
        <v>1475</v>
      </c>
      <c r="C319" s="75" t="s">
        <v>3</v>
      </c>
      <c r="D319" s="75" t="s">
        <v>155</v>
      </c>
      <c r="E319" s="75" t="s">
        <v>133</v>
      </c>
      <c r="F319" s="75">
        <v>200</v>
      </c>
      <c r="G319" s="75">
        <v>5</v>
      </c>
      <c r="H319" s="75">
        <v>12</v>
      </c>
      <c r="I319" s="75">
        <v>11.399999999999999</v>
      </c>
      <c r="J319" s="75">
        <v>12.600000000000001</v>
      </c>
      <c r="K319" s="75">
        <v>25</v>
      </c>
      <c r="L319" s="75">
        <v>5</v>
      </c>
      <c r="M319" s="75">
        <v>150</v>
      </c>
      <c r="N319" s="75">
        <v>1</v>
      </c>
      <c r="O319" s="75">
        <v>0.1</v>
      </c>
      <c r="P319" s="75">
        <v>8</v>
      </c>
      <c r="Q319" s="75" t="s">
        <v>3858</v>
      </c>
    </row>
    <row r="320" spans="1:17" ht="15.75" customHeight="1">
      <c r="A320" s="59" t="s">
        <v>4211</v>
      </c>
      <c r="B320" s="75" t="s">
        <v>1475</v>
      </c>
      <c r="C320" s="75" t="s">
        <v>3</v>
      </c>
      <c r="D320" s="75" t="s">
        <v>155</v>
      </c>
      <c r="E320" s="75" t="s">
        <v>133</v>
      </c>
      <c r="F320" s="75">
        <v>200</v>
      </c>
      <c r="G320" s="75">
        <v>5</v>
      </c>
      <c r="H320" s="75">
        <v>13</v>
      </c>
      <c r="I320" s="75">
        <v>12.35</v>
      </c>
      <c r="J320" s="75">
        <v>13.65</v>
      </c>
      <c r="K320" s="75">
        <v>30</v>
      </c>
      <c r="L320" s="75">
        <v>5</v>
      </c>
      <c r="M320" s="75">
        <v>170</v>
      </c>
      <c r="N320" s="75">
        <v>1</v>
      </c>
      <c r="O320" s="75">
        <v>0.1</v>
      </c>
      <c r="P320" s="75">
        <v>8</v>
      </c>
      <c r="Q320" s="75" t="s">
        <v>3858</v>
      </c>
    </row>
    <row r="321" spans="1:17" ht="15.75" customHeight="1">
      <c r="A321" s="59" t="s">
        <v>4212</v>
      </c>
      <c r="B321" s="75" t="s">
        <v>1475</v>
      </c>
      <c r="C321" s="75" t="s">
        <v>3</v>
      </c>
      <c r="D321" s="75" t="s">
        <v>155</v>
      </c>
      <c r="E321" s="75" t="s">
        <v>133</v>
      </c>
      <c r="F321" s="75">
        <v>200</v>
      </c>
      <c r="G321" s="75">
        <v>5</v>
      </c>
      <c r="H321" s="75">
        <v>14</v>
      </c>
      <c r="I321" s="75">
        <v>13.299999999999999</v>
      </c>
      <c r="J321" s="75">
        <v>14.700000000000001</v>
      </c>
      <c r="K321" s="75">
        <v>30</v>
      </c>
      <c r="L321" s="75">
        <v>5</v>
      </c>
      <c r="M321" s="75">
        <v>170</v>
      </c>
      <c r="N321" s="75">
        <v>1</v>
      </c>
      <c r="O321" s="75">
        <v>0.05</v>
      </c>
      <c r="P321" s="75">
        <v>10</v>
      </c>
      <c r="Q321" s="75" t="s">
        <v>3858</v>
      </c>
    </row>
    <row r="322" spans="1:17" ht="15.75" customHeight="1">
      <c r="A322" s="59" t="s">
        <v>4213</v>
      </c>
      <c r="B322" s="75" t="s">
        <v>1475</v>
      </c>
      <c r="C322" s="75" t="s">
        <v>3</v>
      </c>
      <c r="D322" s="75" t="s">
        <v>155</v>
      </c>
      <c r="E322" s="75" t="s">
        <v>133</v>
      </c>
      <c r="F322" s="75">
        <v>200</v>
      </c>
      <c r="G322" s="75">
        <v>5</v>
      </c>
      <c r="H322" s="75">
        <v>15</v>
      </c>
      <c r="I322" s="75">
        <v>14.25</v>
      </c>
      <c r="J322" s="75">
        <v>15.75</v>
      </c>
      <c r="K322" s="75">
        <v>30</v>
      </c>
      <c r="L322" s="75">
        <v>5</v>
      </c>
      <c r="M322" s="75">
        <v>200</v>
      </c>
      <c r="N322" s="75">
        <v>1</v>
      </c>
      <c r="O322" s="75">
        <v>0.05</v>
      </c>
      <c r="P322" s="75">
        <v>10.5</v>
      </c>
      <c r="Q322" s="75" t="s">
        <v>3858</v>
      </c>
    </row>
    <row r="323" spans="1:17" ht="15.75" customHeight="1">
      <c r="A323" s="59" t="s">
        <v>4214</v>
      </c>
      <c r="B323" s="75" t="s">
        <v>1475</v>
      </c>
      <c r="C323" s="75" t="s">
        <v>3</v>
      </c>
      <c r="D323" s="75" t="s">
        <v>155</v>
      </c>
      <c r="E323" s="75" t="s">
        <v>133</v>
      </c>
      <c r="F323" s="75">
        <v>200</v>
      </c>
      <c r="G323" s="75">
        <v>5</v>
      </c>
      <c r="H323" s="75">
        <v>16</v>
      </c>
      <c r="I323" s="75">
        <v>15.2</v>
      </c>
      <c r="J323" s="75">
        <v>16.8</v>
      </c>
      <c r="K323" s="75">
        <v>40</v>
      </c>
      <c r="L323" s="75">
        <v>5</v>
      </c>
      <c r="M323" s="75">
        <v>200</v>
      </c>
      <c r="N323" s="75">
        <v>1</v>
      </c>
      <c r="O323" s="75">
        <v>0.05</v>
      </c>
      <c r="P323" s="75">
        <v>11.2</v>
      </c>
      <c r="Q323" s="75" t="s">
        <v>3858</v>
      </c>
    </row>
    <row r="324" spans="1:17" ht="15.75" customHeight="1">
      <c r="A324" s="59" t="s">
        <v>4215</v>
      </c>
      <c r="B324" s="75" t="s">
        <v>1475</v>
      </c>
      <c r="C324" s="75" t="s">
        <v>3</v>
      </c>
      <c r="D324" s="75" t="s">
        <v>155</v>
      </c>
      <c r="E324" s="75" t="s">
        <v>133</v>
      </c>
      <c r="F324" s="75">
        <v>200</v>
      </c>
      <c r="G324" s="75">
        <v>5</v>
      </c>
      <c r="H324" s="75">
        <v>17</v>
      </c>
      <c r="I324" s="75">
        <v>16.149999999999999</v>
      </c>
      <c r="J324" s="75">
        <v>17.850000000000001</v>
      </c>
      <c r="K324" s="75">
        <v>40</v>
      </c>
      <c r="L324" s="75">
        <v>5</v>
      </c>
      <c r="M324" s="75">
        <v>200</v>
      </c>
      <c r="N324" s="75">
        <v>1</v>
      </c>
      <c r="O324" s="75">
        <v>0.05</v>
      </c>
      <c r="P324" s="75">
        <v>12.2</v>
      </c>
      <c r="Q324" s="75" t="s">
        <v>3858</v>
      </c>
    </row>
    <row r="325" spans="1:17" ht="15.75" customHeight="1">
      <c r="A325" s="59" t="s">
        <v>4216</v>
      </c>
      <c r="B325" s="75" t="s">
        <v>1475</v>
      </c>
      <c r="C325" s="75" t="s">
        <v>3</v>
      </c>
      <c r="D325" s="75" t="s">
        <v>155</v>
      </c>
      <c r="E325" s="75" t="s">
        <v>133</v>
      </c>
      <c r="F325" s="75">
        <v>200</v>
      </c>
      <c r="G325" s="75">
        <v>5</v>
      </c>
      <c r="H325" s="75">
        <v>18</v>
      </c>
      <c r="I325" s="75">
        <v>17.099999999999998</v>
      </c>
      <c r="J325" s="75">
        <v>18.900000000000002</v>
      </c>
      <c r="K325" s="75">
        <v>45</v>
      </c>
      <c r="L325" s="75">
        <v>5</v>
      </c>
      <c r="M325" s="75">
        <v>225</v>
      </c>
      <c r="N325" s="75">
        <v>1</v>
      </c>
      <c r="O325" s="75">
        <v>0.05</v>
      </c>
      <c r="P325" s="75">
        <v>12.6</v>
      </c>
      <c r="Q325" s="75" t="s">
        <v>3858</v>
      </c>
    </row>
    <row r="326" spans="1:17" ht="15.75" customHeight="1">
      <c r="A326" s="59" t="s">
        <v>4217</v>
      </c>
      <c r="B326" s="75" t="s">
        <v>1475</v>
      </c>
      <c r="C326" s="75" t="s">
        <v>3</v>
      </c>
      <c r="D326" s="75" t="s">
        <v>155</v>
      </c>
      <c r="E326" s="75" t="s">
        <v>133</v>
      </c>
      <c r="F326" s="75">
        <v>200</v>
      </c>
      <c r="G326" s="75">
        <v>5</v>
      </c>
      <c r="H326" s="75">
        <v>20</v>
      </c>
      <c r="I326" s="75">
        <v>19</v>
      </c>
      <c r="J326" s="75">
        <v>21</v>
      </c>
      <c r="K326" s="75">
        <v>55</v>
      </c>
      <c r="L326" s="75">
        <v>5</v>
      </c>
      <c r="M326" s="75">
        <v>225</v>
      </c>
      <c r="N326" s="75">
        <v>1</v>
      </c>
      <c r="O326" s="75">
        <v>0.05</v>
      </c>
      <c r="P326" s="75">
        <v>14</v>
      </c>
      <c r="Q326" s="75" t="s">
        <v>3858</v>
      </c>
    </row>
    <row r="327" spans="1:17" ht="15.75" customHeight="1">
      <c r="A327" s="59" t="s">
        <v>4218</v>
      </c>
      <c r="B327" s="75" t="s">
        <v>1475</v>
      </c>
      <c r="C327" s="75" t="s">
        <v>3</v>
      </c>
      <c r="D327" s="75" t="s">
        <v>155</v>
      </c>
      <c r="E327" s="75" t="s">
        <v>133</v>
      </c>
      <c r="F327" s="75">
        <v>200</v>
      </c>
      <c r="G327" s="75">
        <v>5</v>
      </c>
      <c r="H327" s="75">
        <v>22</v>
      </c>
      <c r="I327" s="75">
        <v>20.9</v>
      </c>
      <c r="J327" s="75">
        <v>23.1</v>
      </c>
      <c r="K327" s="75">
        <v>55</v>
      </c>
      <c r="L327" s="75">
        <v>5</v>
      </c>
      <c r="M327" s="75">
        <v>250</v>
      </c>
      <c r="N327" s="75">
        <v>1</v>
      </c>
      <c r="O327" s="75">
        <v>0.05</v>
      </c>
      <c r="P327" s="75">
        <v>15.4</v>
      </c>
      <c r="Q327" s="75" t="s">
        <v>3858</v>
      </c>
    </row>
    <row r="328" spans="1:17" ht="15.75" customHeight="1">
      <c r="A328" s="59" t="s">
        <v>4219</v>
      </c>
      <c r="B328" s="75" t="s">
        <v>1475</v>
      </c>
      <c r="C328" s="75" t="s">
        <v>3</v>
      </c>
      <c r="D328" s="75" t="s">
        <v>155</v>
      </c>
      <c r="E328" s="75" t="s">
        <v>133</v>
      </c>
      <c r="F328" s="75">
        <v>200</v>
      </c>
      <c r="G328" s="75">
        <v>5</v>
      </c>
      <c r="H328" s="75">
        <v>24</v>
      </c>
      <c r="I328" s="75">
        <v>22.799999999999997</v>
      </c>
      <c r="J328" s="75">
        <v>25.200000000000003</v>
      </c>
      <c r="K328" s="75">
        <v>70</v>
      </c>
      <c r="L328" s="75">
        <v>5</v>
      </c>
      <c r="M328" s="75">
        <v>250</v>
      </c>
      <c r="N328" s="75">
        <v>1</v>
      </c>
      <c r="O328" s="75">
        <v>0.05</v>
      </c>
      <c r="P328" s="75">
        <v>16.8</v>
      </c>
      <c r="Q328" s="75" t="s">
        <v>3858</v>
      </c>
    </row>
    <row r="329" spans="1:17" ht="15.75" customHeight="1">
      <c r="A329" s="59" t="s">
        <v>4220</v>
      </c>
      <c r="B329" s="75" t="s">
        <v>1475</v>
      </c>
      <c r="C329" s="75" t="s">
        <v>3</v>
      </c>
      <c r="D329" s="75" t="s">
        <v>155</v>
      </c>
      <c r="E329" s="75" t="s">
        <v>133</v>
      </c>
      <c r="F329" s="75">
        <v>200</v>
      </c>
      <c r="G329" s="75">
        <v>5</v>
      </c>
      <c r="H329" s="75">
        <v>27</v>
      </c>
      <c r="I329" s="75">
        <v>25.65</v>
      </c>
      <c r="J329" s="75">
        <v>28.35</v>
      </c>
      <c r="K329" s="75">
        <v>80</v>
      </c>
      <c r="L329" s="75">
        <v>5</v>
      </c>
      <c r="M329" s="75">
        <v>300</v>
      </c>
      <c r="N329" s="75">
        <v>1</v>
      </c>
      <c r="O329" s="75">
        <v>0.05</v>
      </c>
      <c r="P329" s="75">
        <v>18.899999999999999</v>
      </c>
      <c r="Q329" s="75" t="s">
        <v>3858</v>
      </c>
    </row>
    <row r="330" spans="1:17" ht="15.75" customHeight="1">
      <c r="A330" s="59" t="s">
        <v>4221</v>
      </c>
      <c r="B330" s="75" t="s">
        <v>1475</v>
      </c>
      <c r="C330" s="75" t="s">
        <v>3</v>
      </c>
      <c r="D330" s="75" t="s">
        <v>155</v>
      </c>
      <c r="E330" s="75" t="s">
        <v>133</v>
      </c>
      <c r="F330" s="75">
        <v>200</v>
      </c>
      <c r="G330" s="75">
        <v>5</v>
      </c>
      <c r="H330" s="75">
        <v>28</v>
      </c>
      <c r="I330" s="75">
        <v>26.599999999999998</v>
      </c>
      <c r="J330" s="75">
        <v>29.400000000000002</v>
      </c>
      <c r="K330" s="75">
        <v>80</v>
      </c>
      <c r="L330" s="75">
        <v>5</v>
      </c>
      <c r="M330" s="75">
        <v>300</v>
      </c>
      <c r="N330" s="75">
        <v>1</v>
      </c>
      <c r="O330" s="75">
        <v>0.05</v>
      </c>
      <c r="P330" s="75">
        <v>20.5</v>
      </c>
      <c r="Q330" s="75" t="s">
        <v>3858</v>
      </c>
    </row>
    <row r="331" spans="1:17" ht="15.75" customHeight="1">
      <c r="A331" s="59" t="s">
        <v>4222</v>
      </c>
      <c r="B331" s="75" t="s">
        <v>1475</v>
      </c>
      <c r="C331" s="75" t="s">
        <v>3</v>
      </c>
      <c r="D331" s="75" t="s">
        <v>155</v>
      </c>
      <c r="E331" s="75" t="s">
        <v>133</v>
      </c>
      <c r="F331" s="75">
        <v>200</v>
      </c>
      <c r="G331" s="75">
        <v>5</v>
      </c>
      <c r="H331" s="75">
        <v>30</v>
      </c>
      <c r="I331" s="75">
        <v>28.5</v>
      </c>
      <c r="J331" s="75">
        <v>31.5</v>
      </c>
      <c r="K331" s="75">
        <v>80</v>
      </c>
      <c r="L331" s="75">
        <v>5</v>
      </c>
      <c r="M331" s="75">
        <v>300</v>
      </c>
      <c r="N331" s="75">
        <v>1</v>
      </c>
      <c r="O331" s="75">
        <v>0.05</v>
      </c>
      <c r="P331" s="75">
        <v>21</v>
      </c>
      <c r="Q331" s="75" t="s">
        <v>3858</v>
      </c>
    </row>
    <row r="332" spans="1:17" ht="15.75" customHeight="1">
      <c r="A332" s="59" t="s">
        <v>4223</v>
      </c>
      <c r="B332" s="75" t="s">
        <v>1475</v>
      </c>
      <c r="C332" s="75" t="s">
        <v>3</v>
      </c>
      <c r="D332" s="75" t="s">
        <v>155</v>
      </c>
      <c r="E332" s="75" t="s">
        <v>133</v>
      </c>
      <c r="F332" s="75">
        <v>200</v>
      </c>
      <c r="G332" s="75">
        <v>5</v>
      </c>
      <c r="H332" s="75">
        <v>33</v>
      </c>
      <c r="I332" s="75">
        <v>31.349999999999998</v>
      </c>
      <c r="J332" s="75">
        <v>34.65</v>
      </c>
      <c r="K332" s="75">
        <v>80</v>
      </c>
      <c r="L332" s="75">
        <v>5</v>
      </c>
      <c r="M332" s="75">
        <v>325</v>
      </c>
      <c r="N332" s="75">
        <v>1</v>
      </c>
      <c r="O332" s="75">
        <v>0.05</v>
      </c>
      <c r="P332" s="75">
        <v>23.1</v>
      </c>
      <c r="Q332" s="75" t="s">
        <v>3858</v>
      </c>
    </row>
    <row r="333" spans="1:17" ht="15.75" customHeight="1">
      <c r="A333" s="59" t="s">
        <v>4224</v>
      </c>
      <c r="B333" s="75" t="s">
        <v>1475</v>
      </c>
      <c r="C333" s="75" t="s">
        <v>3</v>
      </c>
      <c r="D333" s="75" t="s">
        <v>155</v>
      </c>
      <c r="E333" s="75" t="s">
        <v>133</v>
      </c>
      <c r="F333" s="75">
        <v>200</v>
      </c>
      <c r="G333" s="75">
        <v>5</v>
      </c>
      <c r="H333" s="75">
        <v>36</v>
      </c>
      <c r="I333" s="75">
        <v>34.199999999999996</v>
      </c>
      <c r="J333" s="75">
        <v>37.800000000000004</v>
      </c>
      <c r="K333" s="75">
        <v>90</v>
      </c>
      <c r="L333" s="75">
        <v>5</v>
      </c>
      <c r="M333" s="75">
        <v>350</v>
      </c>
      <c r="N333" s="75">
        <v>1</v>
      </c>
      <c r="O333" s="75">
        <v>0.05</v>
      </c>
      <c r="P333" s="75">
        <v>25.2</v>
      </c>
      <c r="Q333" s="75" t="s">
        <v>3858</v>
      </c>
    </row>
    <row r="334" spans="1:17" ht="15.75" customHeight="1">
      <c r="A334" s="59" t="s">
        <v>4225</v>
      </c>
      <c r="B334" s="75" t="s">
        <v>1475</v>
      </c>
      <c r="C334" s="75" t="s">
        <v>3</v>
      </c>
      <c r="D334" s="75" t="s">
        <v>155</v>
      </c>
      <c r="E334" s="75" t="s">
        <v>133</v>
      </c>
      <c r="F334" s="75">
        <v>200</v>
      </c>
      <c r="G334" s="75">
        <v>5</v>
      </c>
      <c r="H334" s="75">
        <v>39</v>
      </c>
      <c r="I334" s="75">
        <v>37.049999999999997</v>
      </c>
      <c r="J334" s="75">
        <v>40.950000000000003</v>
      </c>
      <c r="K334" s="75">
        <v>130</v>
      </c>
      <c r="L334" s="75">
        <v>5</v>
      </c>
      <c r="M334" s="75">
        <v>350</v>
      </c>
      <c r="N334" s="75">
        <v>1</v>
      </c>
      <c r="O334" s="75">
        <v>0.05</v>
      </c>
      <c r="P334" s="75">
        <v>27.3</v>
      </c>
      <c r="Q334" s="75" t="s">
        <v>3858</v>
      </c>
    </row>
    <row r="335" spans="1:17" ht="15.75" customHeight="1">
      <c r="A335" s="59" t="s">
        <v>4226</v>
      </c>
      <c r="B335" s="75" t="s">
        <v>1475</v>
      </c>
      <c r="C335" s="75" t="s">
        <v>3</v>
      </c>
      <c r="D335" s="75" t="s">
        <v>155</v>
      </c>
      <c r="E335" s="75" t="s">
        <v>133</v>
      </c>
      <c r="F335" s="75">
        <v>200</v>
      </c>
      <c r="G335" s="75">
        <v>5</v>
      </c>
      <c r="H335" s="75">
        <v>43</v>
      </c>
      <c r="I335" s="75">
        <v>40.85</v>
      </c>
      <c r="J335" s="75">
        <v>45.15</v>
      </c>
      <c r="K335" s="75">
        <v>150</v>
      </c>
      <c r="L335" s="75">
        <v>5</v>
      </c>
      <c r="M335" s="75">
        <v>375</v>
      </c>
      <c r="N335" s="75">
        <v>1</v>
      </c>
      <c r="O335" s="75">
        <v>0.05</v>
      </c>
      <c r="P335" s="75">
        <v>30.1</v>
      </c>
      <c r="Q335" s="75" t="s">
        <v>3858</v>
      </c>
    </row>
    <row r="336" spans="1:17" ht="15.75" customHeight="1">
      <c r="A336" s="59" t="s">
        <v>4227</v>
      </c>
      <c r="B336" s="75" t="s">
        <v>1475</v>
      </c>
      <c r="C336" s="75" t="s">
        <v>3</v>
      </c>
      <c r="D336" s="75" t="s">
        <v>155</v>
      </c>
      <c r="E336" s="75" t="s">
        <v>133</v>
      </c>
      <c r="F336" s="75">
        <v>200</v>
      </c>
      <c r="G336" s="75">
        <v>5</v>
      </c>
      <c r="H336" s="75">
        <v>47</v>
      </c>
      <c r="I336" s="75">
        <v>44.65</v>
      </c>
      <c r="J336" s="75">
        <v>49.35</v>
      </c>
      <c r="K336" s="75">
        <v>170</v>
      </c>
      <c r="L336" s="75">
        <v>5</v>
      </c>
      <c r="M336" s="75">
        <v>375</v>
      </c>
      <c r="N336" s="75">
        <v>1</v>
      </c>
      <c r="O336" s="75">
        <v>0.05</v>
      </c>
      <c r="P336" s="75">
        <v>32.9</v>
      </c>
      <c r="Q336" s="75" t="s">
        <v>3858</v>
      </c>
    </row>
    <row r="337" spans="1:17" ht="15.75" customHeight="1">
      <c r="A337" s="59" t="s">
        <v>4228</v>
      </c>
      <c r="B337" s="75" t="s">
        <v>1475</v>
      </c>
      <c r="C337" s="75" t="s">
        <v>3</v>
      </c>
      <c r="D337" s="75" t="s">
        <v>155</v>
      </c>
      <c r="E337" s="75" t="s">
        <v>133</v>
      </c>
      <c r="F337" s="75">
        <v>200</v>
      </c>
      <c r="G337" s="75">
        <v>5</v>
      </c>
      <c r="H337" s="75">
        <v>51</v>
      </c>
      <c r="I337" s="75">
        <v>48.449999999999996</v>
      </c>
      <c r="J337" s="75">
        <v>53.550000000000004</v>
      </c>
      <c r="K337" s="75">
        <v>100</v>
      </c>
      <c r="L337" s="75">
        <v>5</v>
      </c>
      <c r="M337" s="75">
        <v>400</v>
      </c>
      <c r="N337" s="75">
        <v>1</v>
      </c>
      <c r="O337" s="75">
        <v>0.1</v>
      </c>
      <c r="P337" s="75">
        <v>38</v>
      </c>
      <c r="Q337" s="75" t="s">
        <v>3858</v>
      </c>
    </row>
    <row r="338" spans="1:17" ht="15.75" customHeight="1">
      <c r="A338" s="59" t="s">
        <v>4229</v>
      </c>
      <c r="B338" s="75" t="s">
        <v>1475</v>
      </c>
      <c r="C338" s="75" t="s">
        <v>3</v>
      </c>
      <c r="D338" s="75" t="s">
        <v>155</v>
      </c>
      <c r="E338" s="75" t="s">
        <v>133</v>
      </c>
      <c r="F338" s="75">
        <v>200</v>
      </c>
      <c r="G338" s="75">
        <v>5</v>
      </c>
      <c r="H338" s="75">
        <v>56</v>
      </c>
      <c r="I338" s="75">
        <v>53.199999999999996</v>
      </c>
      <c r="J338" s="75">
        <v>58.800000000000004</v>
      </c>
      <c r="K338" s="75">
        <v>135</v>
      </c>
      <c r="L338" s="75">
        <v>2.5</v>
      </c>
      <c r="M338" s="75">
        <v>1000</v>
      </c>
      <c r="N338" s="75">
        <v>1</v>
      </c>
      <c r="O338" s="75">
        <v>0.05</v>
      </c>
      <c r="P338" s="75">
        <v>42</v>
      </c>
      <c r="Q338" s="75" t="s">
        <v>3858</v>
      </c>
    </row>
    <row r="339" spans="1:17" ht="15.75" customHeight="1">
      <c r="A339" s="59" t="s">
        <v>4230</v>
      </c>
      <c r="B339" s="75" t="s">
        <v>1475</v>
      </c>
      <c r="C339" s="75" t="s">
        <v>3</v>
      </c>
      <c r="D339" s="75" t="s">
        <v>155</v>
      </c>
      <c r="E339" s="75" t="s">
        <v>133</v>
      </c>
      <c r="F339" s="75">
        <v>200</v>
      </c>
      <c r="G339" s="75">
        <v>5</v>
      </c>
      <c r="H339" s="75">
        <v>62</v>
      </c>
      <c r="I339" s="75">
        <v>58.9</v>
      </c>
      <c r="J339" s="75">
        <v>65.099999999999994</v>
      </c>
      <c r="K339" s="75">
        <v>150</v>
      </c>
      <c r="L339" s="75">
        <v>2.5</v>
      </c>
      <c r="M339" s="75">
        <v>1000</v>
      </c>
      <c r="N339" s="75">
        <v>1</v>
      </c>
      <c r="O339" s="75">
        <v>0.05</v>
      </c>
      <c r="P339" s="75">
        <v>46</v>
      </c>
      <c r="Q339" s="75" t="s">
        <v>3858</v>
      </c>
    </row>
    <row r="340" spans="1:17" ht="15.75" customHeight="1">
      <c r="A340" s="59" t="s">
        <v>4231</v>
      </c>
      <c r="B340" s="75" t="s">
        <v>1475</v>
      </c>
      <c r="C340" s="75" t="s">
        <v>3</v>
      </c>
      <c r="D340" s="75" t="s">
        <v>155</v>
      </c>
      <c r="E340" s="75" t="s">
        <v>133</v>
      </c>
      <c r="F340" s="75">
        <v>200</v>
      </c>
      <c r="G340" s="75">
        <v>5</v>
      </c>
      <c r="H340" s="75">
        <v>68</v>
      </c>
      <c r="I340" s="75">
        <v>64.599999999999994</v>
      </c>
      <c r="J340" s="75">
        <v>71.400000000000006</v>
      </c>
      <c r="K340" s="75">
        <v>200</v>
      </c>
      <c r="L340" s="75">
        <v>2.5</v>
      </c>
      <c r="M340" s="75">
        <v>1000</v>
      </c>
      <c r="N340" s="75">
        <v>1</v>
      </c>
      <c r="O340" s="75">
        <v>0.05</v>
      </c>
      <c r="P340" s="75">
        <v>51</v>
      </c>
      <c r="Q340" s="75" t="s">
        <v>3858</v>
      </c>
    </row>
    <row r="341" spans="1:17" ht="15.75" customHeight="1">
      <c r="A341" s="59" t="s">
        <v>4232</v>
      </c>
      <c r="B341" s="75" t="s">
        <v>1475</v>
      </c>
      <c r="C341" s="75" t="s">
        <v>3</v>
      </c>
      <c r="D341" s="75" t="s">
        <v>155</v>
      </c>
      <c r="E341" s="75" t="s">
        <v>133</v>
      </c>
      <c r="F341" s="75">
        <v>200</v>
      </c>
      <c r="G341" s="75">
        <v>5</v>
      </c>
      <c r="H341" s="75">
        <v>75</v>
      </c>
      <c r="I341" s="75">
        <v>71.25</v>
      </c>
      <c r="J341" s="75">
        <v>78.75</v>
      </c>
      <c r="K341" s="75">
        <v>250</v>
      </c>
      <c r="L341" s="75">
        <v>2.5</v>
      </c>
      <c r="M341" s="75">
        <v>1000</v>
      </c>
      <c r="N341" s="75">
        <v>1</v>
      </c>
      <c r="O341" s="75">
        <v>0.1</v>
      </c>
      <c r="P341" s="75">
        <v>56</v>
      </c>
      <c r="Q341" s="75" t="s">
        <v>3858</v>
      </c>
    </row>
    <row r="342" spans="1:17" ht="15.75" customHeight="1">
      <c r="A342" s="59" t="s">
        <v>4233</v>
      </c>
      <c r="B342" s="75" t="s">
        <v>1475</v>
      </c>
      <c r="C342" s="75" t="s">
        <v>3</v>
      </c>
      <c r="D342" s="75" t="s">
        <v>155</v>
      </c>
      <c r="E342" s="75" t="s">
        <v>155</v>
      </c>
      <c r="F342" s="75">
        <v>200</v>
      </c>
      <c r="G342" s="75">
        <v>5</v>
      </c>
      <c r="H342" s="75">
        <v>2.4</v>
      </c>
      <c r="I342" s="75">
        <v>2.2799999999999998</v>
      </c>
      <c r="J342" s="75">
        <v>2.52</v>
      </c>
      <c r="K342" s="75">
        <v>30</v>
      </c>
      <c r="L342" s="75">
        <v>20</v>
      </c>
      <c r="M342" s="75">
        <v>1200</v>
      </c>
      <c r="N342" s="75">
        <v>0.25</v>
      </c>
      <c r="O342" s="75">
        <v>100</v>
      </c>
      <c r="P342" s="75">
        <v>1</v>
      </c>
      <c r="Q342" s="75" t="s">
        <v>3858</v>
      </c>
    </row>
    <row r="343" spans="1:17" ht="15.75" customHeight="1">
      <c r="A343" s="59" t="s">
        <v>4234</v>
      </c>
      <c r="B343" s="75" t="s">
        <v>1475</v>
      </c>
      <c r="C343" s="75" t="s">
        <v>3</v>
      </c>
      <c r="D343" s="75" t="s">
        <v>155</v>
      </c>
      <c r="E343" s="75" t="s">
        <v>155</v>
      </c>
      <c r="F343" s="75">
        <v>200</v>
      </c>
      <c r="G343" s="75">
        <v>5</v>
      </c>
      <c r="H343" s="75">
        <v>2.5</v>
      </c>
      <c r="I343" s="75">
        <v>2.375</v>
      </c>
      <c r="J343" s="75">
        <v>2.625</v>
      </c>
      <c r="K343" s="75">
        <v>30</v>
      </c>
      <c r="L343" s="75">
        <v>20</v>
      </c>
      <c r="M343" s="75">
        <v>1250</v>
      </c>
      <c r="N343" s="75">
        <v>0.25</v>
      </c>
      <c r="O343" s="75">
        <v>100</v>
      </c>
      <c r="P343" s="75">
        <v>1</v>
      </c>
      <c r="Q343" s="75" t="s">
        <v>3858</v>
      </c>
    </row>
    <row r="344" spans="1:17" ht="15.75" customHeight="1">
      <c r="A344" s="59" t="s">
        <v>4235</v>
      </c>
      <c r="B344" s="75" t="s">
        <v>1475</v>
      </c>
      <c r="C344" s="75" t="s">
        <v>3</v>
      </c>
      <c r="D344" s="75" t="s">
        <v>155</v>
      </c>
      <c r="E344" s="75" t="s">
        <v>155</v>
      </c>
      <c r="F344" s="75">
        <v>200</v>
      </c>
      <c r="G344" s="75">
        <v>5</v>
      </c>
      <c r="H344" s="75">
        <v>2.7</v>
      </c>
      <c r="I344" s="75">
        <v>2.5649999999999999</v>
      </c>
      <c r="J344" s="75">
        <v>2.8350000000000004</v>
      </c>
      <c r="K344" s="75">
        <v>30</v>
      </c>
      <c r="L344" s="75">
        <v>20</v>
      </c>
      <c r="M344" s="75">
        <v>1300</v>
      </c>
      <c r="N344" s="75">
        <v>0.25</v>
      </c>
      <c r="O344" s="75">
        <v>75</v>
      </c>
      <c r="P344" s="75">
        <v>1</v>
      </c>
      <c r="Q344" s="75" t="s">
        <v>3858</v>
      </c>
    </row>
    <row r="345" spans="1:17" ht="15.75" customHeight="1">
      <c r="A345" s="59" t="s">
        <v>4236</v>
      </c>
      <c r="B345" s="75" t="s">
        <v>1475</v>
      </c>
      <c r="C345" s="75" t="s">
        <v>3</v>
      </c>
      <c r="D345" s="75" t="s">
        <v>155</v>
      </c>
      <c r="E345" s="75" t="s">
        <v>155</v>
      </c>
      <c r="F345" s="75">
        <v>200</v>
      </c>
      <c r="G345" s="75">
        <v>5</v>
      </c>
      <c r="H345" s="75">
        <v>3</v>
      </c>
      <c r="I345" s="75">
        <v>2.8499999999999996</v>
      </c>
      <c r="J345" s="75">
        <v>3.1500000000000004</v>
      </c>
      <c r="K345" s="75">
        <v>30</v>
      </c>
      <c r="L345" s="75">
        <v>20</v>
      </c>
      <c r="M345" s="75">
        <v>1600</v>
      </c>
      <c r="N345" s="75">
        <v>0.25</v>
      </c>
      <c r="O345" s="75">
        <v>50</v>
      </c>
      <c r="P345" s="75">
        <v>1</v>
      </c>
      <c r="Q345" s="75" t="s">
        <v>3858</v>
      </c>
    </row>
    <row r="346" spans="1:17" ht="15.75" customHeight="1">
      <c r="A346" s="59" t="s">
        <v>4237</v>
      </c>
      <c r="B346" s="75" t="s">
        <v>1475</v>
      </c>
      <c r="C346" s="75" t="s">
        <v>3</v>
      </c>
      <c r="D346" s="75" t="s">
        <v>155</v>
      </c>
      <c r="E346" s="75" t="s">
        <v>155</v>
      </c>
      <c r="F346" s="75">
        <v>200</v>
      </c>
      <c r="G346" s="75">
        <v>5</v>
      </c>
      <c r="H346" s="75">
        <v>3.3</v>
      </c>
      <c r="I346" s="75">
        <v>3.1349999999999998</v>
      </c>
      <c r="J346" s="75">
        <v>3.4649999999999999</v>
      </c>
      <c r="K346" s="75">
        <v>28</v>
      </c>
      <c r="L346" s="75">
        <v>20</v>
      </c>
      <c r="M346" s="75">
        <v>1600</v>
      </c>
      <c r="N346" s="75">
        <v>0.25</v>
      </c>
      <c r="O346" s="75">
        <v>25</v>
      </c>
      <c r="P346" s="75">
        <v>1</v>
      </c>
      <c r="Q346" s="75" t="s">
        <v>3858</v>
      </c>
    </row>
    <row r="347" spans="1:17" ht="15.75" customHeight="1">
      <c r="A347" s="59" t="s">
        <v>4238</v>
      </c>
      <c r="B347" s="75" t="s">
        <v>1475</v>
      </c>
      <c r="C347" s="75" t="s">
        <v>3</v>
      </c>
      <c r="D347" s="75" t="s">
        <v>155</v>
      </c>
      <c r="E347" s="75" t="s">
        <v>155</v>
      </c>
      <c r="F347" s="75">
        <v>200</v>
      </c>
      <c r="G347" s="75">
        <v>5</v>
      </c>
      <c r="H347" s="75">
        <v>3.6</v>
      </c>
      <c r="I347" s="75">
        <v>3.42</v>
      </c>
      <c r="J347" s="75">
        <v>3.7800000000000002</v>
      </c>
      <c r="K347" s="75">
        <v>24</v>
      </c>
      <c r="L347" s="75">
        <v>20</v>
      </c>
      <c r="M347" s="75">
        <v>1700</v>
      </c>
      <c r="N347" s="75">
        <v>0.25</v>
      </c>
      <c r="O347" s="75">
        <v>15</v>
      </c>
      <c r="P347" s="75">
        <v>1</v>
      </c>
      <c r="Q347" s="75" t="s">
        <v>3858</v>
      </c>
    </row>
    <row r="348" spans="1:17" ht="15.75" customHeight="1">
      <c r="A348" s="59" t="s">
        <v>4239</v>
      </c>
      <c r="B348" s="75" t="s">
        <v>1475</v>
      </c>
      <c r="C348" s="75" t="s">
        <v>3</v>
      </c>
      <c r="D348" s="75" t="s">
        <v>155</v>
      </c>
      <c r="E348" s="75" t="s">
        <v>155</v>
      </c>
      <c r="F348" s="75">
        <v>200</v>
      </c>
      <c r="G348" s="75">
        <v>5</v>
      </c>
      <c r="H348" s="75">
        <v>3.9</v>
      </c>
      <c r="I348" s="75">
        <v>3.7049999999999996</v>
      </c>
      <c r="J348" s="75">
        <v>4.0949999999999998</v>
      </c>
      <c r="K348" s="75">
        <v>23</v>
      </c>
      <c r="L348" s="75">
        <v>20</v>
      </c>
      <c r="M348" s="75">
        <v>1900</v>
      </c>
      <c r="N348" s="75">
        <v>0.25</v>
      </c>
      <c r="O348" s="75">
        <v>10</v>
      </c>
      <c r="P348" s="75">
        <v>1</v>
      </c>
      <c r="Q348" s="75" t="s">
        <v>3858</v>
      </c>
    </row>
    <row r="349" spans="1:17" ht="15.75" customHeight="1">
      <c r="A349" s="59" t="s">
        <v>4240</v>
      </c>
      <c r="B349" s="75" t="s">
        <v>1475</v>
      </c>
      <c r="C349" s="75" t="s">
        <v>3</v>
      </c>
      <c r="D349" s="75" t="s">
        <v>155</v>
      </c>
      <c r="E349" s="75" t="s">
        <v>155</v>
      </c>
      <c r="F349" s="75">
        <v>200</v>
      </c>
      <c r="G349" s="75">
        <v>5</v>
      </c>
      <c r="H349" s="75">
        <v>4.3</v>
      </c>
      <c r="I349" s="75">
        <v>4.085</v>
      </c>
      <c r="J349" s="75">
        <v>4.5149999999999997</v>
      </c>
      <c r="K349" s="75">
        <v>22</v>
      </c>
      <c r="L349" s="75">
        <v>20</v>
      </c>
      <c r="M349" s="75">
        <v>2000</v>
      </c>
      <c r="N349" s="75">
        <v>0.25</v>
      </c>
      <c r="O349" s="75">
        <v>5</v>
      </c>
      <c r="P349" s="75">
        <v>1</v>
      </c>
      <c r="Q349" s="75" t="s">
        <v>3858</v>
      </c>
    </row>
    <row r="350" spans="1:17" ht="15.75" customHeight="1">
      <c r="A350" s="59" t="s">
        <v>4241</v>
      </c>
      <c r="B350" s="75" t="s">
        <v>1475</v>
      </c>
      <c r="C350" s="75" t="s">
        <v>3</v>
      </c>
      <c r="D350" s="75" t="s">
        <v>155</v>
      </c>
      <c r="E350" s="75" t="s">
        <v>155</v>
      </c>
      <c r="F350" s="75">
        <v>200</v>
      </c>
      <c r="G350" s="75">
        <v>5</v>
      </c>
      <c r="H350" s="75">
        <v>4.7</v>
      </c>
      <c r="I350" s="75">
        <v>4.4649999999999999</v>
      </c>
      <c r="J350" s="75">
        <v>4.9350000000000005</v>
      </c>
      <c r="K350" s="75">
        <v>19</v>
      </c>
      <c r="L350" s="75">
        <v>20</v>
      </c>
      <c r="M350" s="75">
        <v>1900</v>
      </c>
      <c r="N350" s="75">
        <v>0.25</v>
      </c>
      <c r="O350" s="75">
        <v>5</v>
      </c>
      <c r="P350" s="75">
        <v>2</v>
      </c>
      <c r="Q350" s="75" t="s">
        <v>3858</v>
      </c>
    </row>
    <row r="351" spans="1:17" ht="15.75" customHeight="1">
      <c r="A351" s="59" t="s">
        <v>4242</v>
      </c>
      <c r="B351" s="75" t="s">
        <v>1475</v>
      </c>
      <c r="C351" s="75" t="s">
        <v>3</v>
      </c>
      <c r="D351" s="75" t="s">
        <v>155</v>
      </c>
      <c r="E351" s="75" t="s">
        <v>155</v>
      </c>
      <c r="F351" s="75">
        <v>200</v>
      </c>
      <c r="G351" s="75">
        <v>5</v>
      </c>
      <c r="H351" s="75">
        <v>5.0999999999999996</v>
      </c>
      <c r="I351" s="75">
        <v>4.8449999999999998</v>
      </c>
      <c r="J351" s="75">
        <v>5.3549999999999995</v>
      </c>
      <c r="K351" s="75">
        <v>17</v>
      </c>
      <c r="L351" s="75">
        <v>20</v>
      </c>
      <c r="M351" s="75">
        <v>1600</v>
      </c>
      <c r="N351" s="75">
        <v>0.25</v>
      </c>
      <c r="O351" s="75">
        <v>5</v>
      </c>
      <c r="P351" s="75">
        <v>2</v>
      </c>
      <c r="Q351" s="75" t="s">
        <v>3858</v>
      </c>
    </row>
    <row r="352" spans="1:17" ht="15.75" customHeight="1">
      <c r="A352" s="59" t="s">
        <v>4243</v>
      </c>
      <c r="B352" s="75" t="s">
        <v>1475</v>
      </c>
      <c r="C352" s="75" t="s">
        <v>3</v>
      </c>
      <c r="D352" s="75" t="s">
        <v>155</v>
      </c>
      <c r="E352" s="75" t="s">
        <v>155</v>
      </c>
      <c r="F352" s="75">
        <v>200</v>
      </c>
      <c r="G352" s="75">
        <v>5</v>
      </c>
      <c r="H352" s="75">
        <v>5.6</v>
      </c>
      <c r="I352" s="75">
        <v>5.3199999999999994</v>
      </c>
      <c r="J352" s="75">
        <v>5.88</v>
      </c>
      <c r="K352" s="75">
        <v>11</v>
      </c>
      <c r="L352" s="75">
        <v>20</v>
      </c>
      <c r="M352" s="75">
        <v>1600</v>
      </c>
      <c r="N352" s="75">
        <v>0.25</v>
      </c>
      <c r="O352" s="75">
        <v>5</v>
      </c>
      <c r="P352" s="75">
        <v>3</v>
      </c>
      <c r="Q352" s="75" t="s">
        <v>3858</v>
      </c>
    </row>
    <row r="353" spans="1:17" ht="15.75" customHeight="1">
      <c r="A353" s="59" t="s">
        <v>4244</v>
      </c>
      <c r="B353" s="75" t="s">
        <v>1475</v>
      </c>
      <c r="C353" s="75" t="s">
        <v>3</v>
      </c>
      <c r="D353" s="75" t="s">
        <v>155</v>
      </c>
      <c r="E353" s="75" t="s">
        <v>155</v>
      </c>
      <c r="F353" s="75">
        <v>200</v>
      </c>
      <c r="G353" s="75">
        <v>5</v>
      </c>
      <c r="H353" s="75">
        <v>6.2</v>
      </c>
      <c r="I353" s="75">
        <v>5.89</v>
      </c>
      <c r="J353" s="75">
        <v>6.5100000000000007</v>
      </c>
      <c r="K353" s="75">
        <v>7</v>
      </c>
      <c r="L353" s="75">
        <v>20</v>
      </c>
      <c r="M353" s="75">
        <v>1000</v>
      </c>
      <c r="N353" s="75">
        <v>0.25</v>
      </c>
      <c r="O353" s="75">
        <v>5</v>
      </c>
      <c r="P353" s="75">
        <v>4</v>
      </c>
      <c r="Q353" s="75" t="s">
        <v>3858</v>
      </c>
    </row>
    <row r="354" spans="1:17" ht="15.75" customHeight="1">
      <c r="A354" s="59" t="s">
        <v>4245</v>
      </c>
      <c r="B354" s="75" t="s">
        <v>1475</v>
      </c>
      <c r="C354" s="75" t="s">
        <v>3</v>
      </c>
      <c r="D354" s="75" t="s">
        <v>155</v>
      </c>
      <c r="E354" s="75" t="s">
        <v>133</v>
      </c>
      <c r="F354" s="75">
        <v>200</v>
      </c>
      <c r="G354" s="75">
        <v>5</v>
      </c>
      <c r="H354" s="75">
        <v>6.2</v>
      </c>
      <c r="I354" s="75">
        <v>5.89</v>
      </c>
      <c r="J354" s="75">
        <v>6.5100000000000007</v>
      </c>
      <c r="K354" s="75">
        <v>7</v>
      </c>
      <c r="L354" s="75">
        <v>20</v>
      </c>
      <c r="M354" s="75">
        <v>1000</v>
      </c>
      <c r="N354" s="75">
        <v>0.25</v>
      </c>
      <c r="O354" s="75">
        <v>5</v>
      </c>
      <c r="P354" s="75">
        <v>4</v>
      </c>
      <c r="Q354" s="75" t="s">
        <v>3858</v>
      </c>
    </row>
    <row r="355" spans="1:17" ht="15.75" customHeight="1">
      <c r="A355" s="59" t="s">
        <v>4246</v>
      </c>
      <c r="B355" s="75" t="s">
        <v>1475</v>
      </c>
      <c r="C355" s="75" t="s">
        <v>3</v>
      </c>
      <c r="D355" s="75" t="s">
        <v>155</v>
      </c>
      <c r="E355" s="75" t="s">
        <v>155</v>
      </c>
      <c r="F355" s="75">
        <v>200</v>
      </c>
      <c r="G355" s="75">
        <v>5</v>
      </c>
      <c r="H355" s="75">
        <v>6.8</v>
      </c>
      <c r="I355" s="75">
        <v>6.46</v>
      </c>
      <c r="J355" s="75">
        <v>7.14</v>
      </c>
      <c r="K355" s="75">
        <v>5</v>
      </c>
      <c r="L355" s="75">
        <v>20</v>
      </c>
      <c r="M355" s="75">
        <v>750</v>
      </c>
      <c r="N355" s="75">
        <v>0.25</v>
      </c>
      <c r="O355" s="75">
        <v>3</v>
      </c>
      <c r="P355" s="75">
        <v>5</v>
      </c>
      <c r="Q355" s="75" t="s">
        <v>3858</v>
      </c>
    </row>
    <row r="356" spans="1:17" ht="15.75" customHeight="1">
      <c r="A356" s="59" t="s">
        <v>4247</v>
      </c>
      <c r="B356" s="75" t="s">
        <v>1475</v>
      </c>
      <c r="C356" s="75" t="s">
        <v>3</v>
      </c>
      <c r="D356" s="75" t="s">
        <v>155</v>
      </c>
      <c r="E356" s="75" t="s">
        <v>155</v>
      </c>
      <c r="F356" s="75">
        <v>200</v>
      </c>
      <c r="G356" s="75">
        <v>5</v>
      </c>
      <c r="H356" s="75">
        <v>7.5</v>
      </c>
      <c r="I356" s="75">
        <v>7.125</v>
      </c>
      <c r="J356" s="75">
        <v>7.875</v>
      </c>
      <c r="K356" s="75">
        <v>6</v>
      </c>
      <c r="L356" s="75">
        <v>20</v>
      </c>
      <c r="M356" s="75">
        <v>500</v>
      </c>
      <c r="N356" s="75">
        <v>0.25</v>
      </c>
      <c r="O356" s="75">
        <v>3</v>
      </c>
      <c r="P356" s="75">
        <v>6</v>
      </c>
      <c r="Q356" s="75" t="s">
        <v>3858</v>
      </c>
    </row>
    <row r="357" spans="1:17" ht="15.75" customHeight="1">
      <c r="A357" s="59" t="s">
        <v>4248</v>
      </c>
      <c r="B357" s="75" t="s">
        <v>1475</v>
      </c>
      <c r="C357" s="75" t="s">
        <v>3</v>
      </c>
      <c r="D357" s="75" t="s">
        <v>155</v>
      </c>
      <c r="E357" s="75" t="s">
        <v>155</v>
      </c>
      <c r="F357" s="75">
        <v>200</v>
      </c>
      <c r="G357" s="75">
        <v>5</v>
      </c>
      <c r="H357" s="75">
        <v>8.1999999999999993</v>
      </c>
      <c r="I357" s="75">
        <v>7.7899999999999991</v>
      </c>
      <c r="J357" s="75">
        <v>8.61</v>
      </c>
      <c r="K357" s="75">
        <v>8</v>
      </c>
      <c r="L357" s="75">
        <v>20</v>
      </c>
      <c r="M357" s="75">
        <v>500</v>
      </c>
      <c r="N357" s="75">
        <v>0.25</v>
      </c>
      <c r="O357" s="75">
        <v>3</v>
      </c>
      <c r="P357" s="75">
        <v>6.5</v>
      </c>
      <c r="Q357" s="75" t="s">
        <v>3858</v>
      </c>
    </row>
    <row r="358" spans="1:17" ht="15.75" customHeight="1">
      <c r="A358" s="59" t="s">
        <v>4249</v>
      </c>
      <c r="B358" s="75" t="s">
        <v>1475</v>
      </c>
      <c r="C358" s="75" t="s">
        <v>3</v>
      </c>
      <c r="D358" s="75" t="s">
        <v>155</v>
      </c>
      <c r="E358" s="75" t="s">
        <v>155</v>
      </c>
      <c r="F358" s="75">
        <v>200</v>
      </c>
      <c r="G358" s="75">
        <v>5</v>
      </c>
      <c r="H358" s="75">
        <v>8.6999999999999993</v>
      </c>
      <c r="I358" s="75">
        <v>8.2649999999999988</v>
      </c>
      <c r="J358" s="75">
        <v>9.1349999999999998</v>
      </c>
      <c r="K358" s="75">
        <v>8</v>
      </c>
      <c r="L358" s="75">
        <v>20</v>
      </c>
      <c r="M358" s="75">
        <v>600</v>
      </c>
      <c r="N358" s="75">
        <v>0.25</v>
      </c>
      <c r="O358" s="75">
        <v>3</v>
      </c>
      <c r="P358" s="75">
        <v>6.5</v>
      </c>
      <c r="Q358" s="75" t="s">
        <v>3858</v>
      </c>
    </row>
    <row r="359" spans="1:17" ht="15.75" customHeight="1">
      <c r="A359" s="59" t="s">
        <v>4250</v>
      </c>
      <c r="B359" s="75" t="s">
        <v>1475</v>
      </c>
      <c r="C359" s="75" t="s">
        <v>3</v>
      </c>
      <c r="D359" s="75" t="s">
        <v>155</v>
      </c>
      <c r="E359" s="75" t="s">
        <v>155</v>
      </c>
      <c r="F359" s="75">
        <v>200</v>
      </c>
      <c r="G359" s="75">
        <v>5</v>
      </c>
      <c r="H359" s="75">
        <v>9.1</v>
      </c>
      <c r="I359" s="75">
        <v>8.6449999999999996</v>
      </c>
      <c r="J359" s="75">
        <v>9.5549999999999997</v>
      </c>
      <c r="K359" s="75">
        <v>10</v>
      </c>
      <c r="L359" s="75">
        <v>20</v>
      </c>
      <c r="M359" s="75">
        <v>600</v>
      </c>
      <c r="N359" s="75">
        <v>0.25</v>
      </c>
      <c r="O359" s="75">
        <v>3</v>
      </c>
      <c r="P359" s="75">
        <v>7</v>
      </c>
      <c r="Q359" s="75" t="s">
        <v>3858</v>
      </c>
    </row>
    <row r="360" spans="1:17" ht="15.75" customHeight="1">
      <c r="A360" s="59" t="s">
        <v>4251</v>
      </c>
      <c r="B360" s="75" t="s">
        <v>1475</v>
      </c>
      <c r="C360" s="75" t="s">
        <v>3</v>
      </c>
      <c r="D360" s="75" t="s">
        <v>155</v>
      </c>
      <c r="E360" s="75" t="s">
        <v>155</v>
      </c>
      <c r="F360" s="75">
        <v>200</v>
      </c>
      <c r="G360" s="75">
        <v>5</v>
      </c>
      <c r="H360" s="75">
        <v>10</v>
      </c>
      <c r="I360" s="75">
        <v>9.5</v>
      </c>
      <c r="J360" s="75">
        <v>10.5</v>
      </c>
      <c r="K360" s="75">
        <v>17</v>
      </c>
      <c r="L360" s="75">
        <v>20</v>
      </c>
      <c r="M360" s="75">
        <v>600</v>
      </c>
      <c r="N360" s="75">
        <v>0.25</v>
      </c>
      <c r="O360" s="75">
        <v>3</v>
      </c>
      <c r="P360" s="75">
        <v>8</v>
      </c>
      <c r="Q360" s="75" t="s">
        <v>3858</v>
      </c>
    </row>
    <row r="361" spans="1:17" ht="15.75" customHeight="1">
      <c r="A361" s="59" t="s">
        <v>4252</v>
      </c>
      <c r="B361" s="75" t="s">
        <v>1475</v>
      </c>
      <c r="C361" s="75" t="s">
        <v>3</v>
      </c>
      <c r="D361" s="75" t="s">
        <v>155</v>
      </c>
      <c r="E361" s="75" t="s">
        <v>155</v>
      </c>
      <c r="F361" s="75">
        <v>200</v>
      </c>
      <c r="G361" s="75">
        <v>5</v>
      </c>
      <c r="H361" s="75">
        <v>11</v>
      </c>
      <c r="I361" s="75">
        <v>10.45</v>
      </c>
      <c r="J361" s="75">
        <v>11.55</v>
      </c>
      <c r="K361" s="75">
        <v>22</v>
      </c>
      <c r="L361" s="75">
        <v>20</v>
      </c>
      <c r="M361" s="75">
        <v>600</v>
      </c>
      <c r="N361" s="75">
        <v>0.25</v>
      </c>
      <c r="O361" s="75">
        <v>2</v>
      </c>
      <c r="P361" s="75">
        <v>8.4</v>
      </c>
      <c r="Q361" s="75" t="s">
        <v>3858</v>
      </c>
    </row>
    <row r="362" spans="1:17" ht="15.75" customHeight="1">
      <c r="A362" s="59" t="s">
        <v>4253</v>
      </c>
      <c r="B362" s="75" t="s">
        <v>1475</v>
      </c>
      <c r="C362" s="75" t="s">
        <v>3</v>
      </c>
      <c r="D362" s="75" t="s">
        <v>155</v>
      </c>
      <c r="E362" s="75" t="s">
        <v>155</v>
      </c>
      <c r="F362" s="75">
        <v>200</v>
      </c>
      <c r="G362" s="75">
        <v>5</v>
      </c>
      <c r="H362" s="75">
        <v>12</v>
      </c>
      <c r="I362" s="75">
        <v>11.399999999999999</v>
      </c>
      <c r="J362" s="75">
        <v>12.600000000000001</v>
      </c>
      <c r="K362" s="75">
        <v>30</v>
      </c>
      <c r="L362" s="75">
        <v>20</v>
      </c>
      <c r="M362" s="75">
        <v>600</v>
      </c>
      <c r="N362" s="75">
        <v>0.25</v>
      </c>
      <c r="O362" s="75">
        <v>1</v>
      </c>
      <c r="P362" s="75">
        <v>9.1</v>
      </c>
      <c r="Q362" s="75" t="s">
        <v>3858</v>
      </c>
    </row>
    <row r="363" spans="1:17" ht="15.75" customHeight="1">
      <c r="A363" s="59" t="s">
        <v>4254</v>
      </c>
      <c r="B363" s="75" t="s">
        <v>1475</v>
      </c>
      <c r="C363" s="75" t="s">
        <v>3</v>
      </c>
      <c r="D363" s="75" t="s">
        <v>155</v>
      </c>
      <c r="E363" s="75" t="s">
        <v>155</v>
      </c>
      <c r="F363" s="75">
        <v>200</v>
      </c>
      <c r="G363" s="75">
        <v>5</v>
      </c>
      <c r="H363" s="75">
        <v>13</v>
      </c>
      <c r="I363" s="75">
        <v>12.35</v>
      </c>
      <c r="J363" s="75">
        <v>13.65</v>
      </c>
      <c r="K363" s="75">
        <v>13</v>
      </c>
      <c r="L363" s="75">
        <v>9.5</v>
      </c>
      <c r="M363" s="75">
        <v>600</v>
      </c>
      <c r="N363" s="75">
        <v>0.25</v>
      </c>
      <c r="O363" s="75">
        <v>0.5</v>
      </c>
      <c r="P363" s="75">
        <v>9.9</v>
      </c>
      <c r="Q363" s="75" t="s">
        <v>3858</v>
      </c>
    </row>
    <row r="364" spans="1:17" ht="15.75" customHeight="1">
      <c r="A364" s="59" t="s">
        <v>4255</v>
      </c>
      <c r="B364" s="75" t="s">
        <v>1475</v>
      </c>
      <c r="C364" s="75" t="s">
        <v>3</v>
      </c>
      <c r="D364" s="75" t="s">
        <v>155</v>
      </c>
      <c r="E364" s="75" t="s">
        <v>155</v>
      </c>
      <c r="F364" s="75">
        <v>200</v>
      </c>
      <c r="G364" s="75">
        <v>5</v>
      </c>
      <c r="H364" s="75">
        <v>14</v>
      </c>
      <c r="I364" s="75">
        <v>13.299999999999999</v>
      </c>
      <c r="J364" s="75">
        <v>14.700000000000001</v>
      </c>
      <c r="K364" s="75">
        <v>15</v>
      </c>
      <c r="L364" s="75">
        <v>9</v>
      </c>
      <c r="M364" s="75">
        <v>600</v>
      </c>
      <c r="N364" s="75">
        <v>0.25</v>
      </c>
      <c r="O364" s="75">
        <v>0.1</v>
      </c>
      <c r="P364" s="75">
        <v>10.5</v>
      </c>
      <c r="Q364" s="75" t="s">
        <v>3858</v>
      </c>
    </row>
    <row r="365" spans="1:17" ht="15.75" customHeight="1">
      <c r="A365" s="59" t="s">
        <v>4256</v>
      </c>
      <c r="B365" s="75" t="s">
        <v>1475</v>
      </c>
      <c r="C365" s="75" t="s">
        <v>3</v>
      </c>
      <c r="D365" s="75" t="s">
        <v>155</v>
      </c>
      <c r="E365" s="75" t="s">
        <v>155</v>
      </c>
      <c r="F365" s="75">
        <v>200</v>
      </c>
      <c r="G365" s="75">
        <v>5</v>
      </c>
      <c r="H365" s="75">
        <v>15</v>
      </c>
      <c r="I365" s="75">
        <v>14.25</v>
      </c>
      <c r="J365" s="75">
        <v>15.75</v>
      </c>
      <c r="K365" s="75">
        <v>16</v>
      </c>
      <c r="L365" s="75">
        <v>8.5</v>
      </c>
      <c r="M365" s="75">
        <v>600</v>
      </c>
      <c r="N365" s="75">
        <v>0.25</v>
      </c>
      <c r="O365" s="75">
        <v>0.1</v>
      </c>
      <c r="P365" s="75">
        <v>11</v>
      </c>
      <c r="Q365" s="75" t="s">
        <v>3858</v>
      </c>
    </row>
    <row r="366" spans="1:17" ht="15.75" customHeight="1">
      <c r="A366" s="59" t="s">
        <v>4257</v>
      </c>
      <c r="B366" s="75" t="s">
        <v>1475</v>
      </c>
      <c r="C366" s="75" t="s">
        <v>3</v>
      </c>
      <c r="D366" s="75" t="s">
        <v>155</v>
      </c>
      <c r="E366" s="75" t="s">
        <v>155</v>
      </c>
      <c r="F366" s="75">
        <v>200</v>
      </c>
      <c r="G366" s="75">
        <v>5</v>
      </c>
      <c r="H366" s="75">
        <v>16</v>
      </c>
      <c r="I366" s="75">
        <v>15.2</v>
      </c>
      <c r="J366" s="75">
        <v>16.8</v>
      </c>
      <c r="K366" s="75">
        <v>17</v>
      </c>
      <c r="L366" s="75">
        <v>7.8</v>
      </c>
      <c r="M366" s="75">
        <v>600</v>
      </c>
      <c r="N366" s="75">
        <v>0.25</v>
      </c>
      <c r="O366" s="75">
        <v>0.1</v>
      </c>
      <c r="P366" s="75">
        <v>12</v>
      </c>
      <c r="Q366" s="75" t="s">
        <v>3858</v>
      </c>
    </row>
    <row r="367" spans="1:17" ht="15.75" customHeight="1">
      <c r="A367" s="59" t="s">
        <v>4258</v>
      </c>
      <c r="B367" s="75" t="s">
        <v>1475</v>
      </c>
      <c r="C367" s="75" t="s">
        <v>3</v>
      </c>
      <c r="D367" s="75" t="s">
        <v>155</v>
      </c>
      <c r="E367" s="75" t="s">
        <v>155</v>
      </c>
      <c r="F367" s="75">
        <v>200</v>
      </c>
      <c r="G367" s="75">
        <v>5</v>
      </c>
      <c r="H367" s="75">
        <v>17</v>
      </c>
      <c r="I367" s="75">
        <v>16.149999999999999</v>
      </c>
      <c r="J367" s="75">
        <v>17.850000000000001</v>
      </c>
      <c r="K367" s="75">
        <v>19</v>
      </c>
      <c r="L367" s="75">
        <v>7.5</v>
      </c>
      <c r="M367" s="75">
        <v>600</v>
      </c>
      <c r="N367" s="75">
        <v>0.25</v>
      </c>
      <c r="O367" s="75">
        <v>0.1</v>
      </c>
      <c r="P367" s="75">
        <v>13</v>
      </c>
      <c r="Q367" s="75" t="s">
        <v>3858</v>
      </c>
    </row>
    <row r="368" spans="1:17" ht="15.75" customHeight="1">
      <c r="A368" s="59" t="s">
        <v>4259</v>
      </c>
      <c r="B368" s="75" t="s">
        <v>1475</v>
      </c>
      <c r="C368" s="75" t="s">
        <v>3</v>
      </c>
      <c r="D368" s="75" t="s">
        <v>155</v>
      </c>
      <c r="E368" s="75" t="s">
        <v>155</v>
      </c>
      <c r="F368" s="75">
        <v>200</v>
      </c>
      <c r="G368" s="75">
        <v>5</v>
      </c>
      <c r="H368" s="75">
        <v>18</v>
      </c>
      <c r="I368" s="75">
        <v>17.099999999999998</v>
      </c>
      <c r="J368" s="75">
        <v>18.900000000000002</v>
      </c>
      <c r="K368" s="75">
        <v>21</v>
      </c>
      <c r="L368" s="75">
        <v>7</v>
      </c>
      <c r="M368" s="75">
        <v>600</v>
      </c>
      <c r="N368" s="75">
        <v>0.25</v>
      </c>
      <c r="O368" s="75">
        <v>0.1</v>
      </c>
      <c r="P368" s="75">
        <v>14</v>
      </c>
      <c r="Q368" s="75" t="s">
        <v>3858</v>
      </c>
    </row>
    <row r="369" spans="1:17" ht="15.75" customHeight="1">
      <c r="A369" s="59" t="s">
        <v>4260</v>
      </c>
      <c r="B369" s="75" t="s">
        <v>1475</v>
      </c>
      <c r="C369" s="75" t="s">
        <v>3</v>
      </c>
      <c r="D369" s="75" t="s">
        <v>155</v>
      </c>
      <c r="E369" s="75" t="s">
        <v>155</v>
      </c>
      <c r="F369" s="75">
        <v>200</v>
      </c>
      <c r="G369" s="75">
        <v>5</v>
      </c>
      <c r="H369" s="75">
        <v>20</v>
      </c>
      <c r="I369" s="75">
        <v>19</v>
      </c>
      <c r="J369" s="75">
        <v>21</v>
      </c>
      <c r="K369" s="75">
        <v>25</v>
      </c>
      <c r="L369" s="75">
        <v>6.2</v>
      </c>
      <c r="M369" s="75">
        <v>600</v>
      </c>
      <c r="N369" s="75">
        <v>0.25</v>
      </c>
      <c r="O369" s="75">
        <v>0.1</v>
      </c>
      <c r="P369" s="75">
        <v>15</v>
      </c>
      <c r="Q369" s="75" t="s">
        <v>3858</v>
      </c>
    </row>
    <row r="370" spans="1:17" ht="15.75" customHeight="1">
      <c r="A370" s="59" t="s">
        <v>4261</v>
      </c>
      <c r="B370" s="75" t="s">
        <v>1475</v>
      </c>
      <c r="C370" s="75" t="s">
        <v>3</v>
      </c>
      <c r="D370" s="75" t="s">
        <v>155</v>
      </c>
      <c r="E370" s="75" t="s">
        <v>155</v>
      </c>
      <c r="F370" s="75">
        <v>200</v>
      </c>
      <c r="G370" s="75">
        <v>5</v>
      </c>
      <c r="H370" s="75">
        <v>22</v>
      </c>
      <c r="I370" s="75">
        <v>20.9</v>
      </c>
      <c r="J370" s="75">
        <v>23.1</v>
      </c>
      <c r="K370" s="75">
        <v>29</v>
      </c>
      <c r="L370" s="75">
        <v>5.6</v>
      </c>
      <c r="M370" s="75">
        <v>600</v>
      </c>
      <c r="N370" s="75">
        <v>0.25</v>
      </c>
      <c r="O370" s="75">
        <v>0.1</v>
      </c>
      <c r="P370" s="75">
        <v>17</v>
      </c>
      <c r="Q370" s="75" t="s">
        <v>3858</v>
      </c>
    </row>
    <row r="371" spans="1:17" ht="15.75" customHeight="1">
      <c r="A371" s="59" t="s">
        <v>4262</v>
      </c>
      <c r="B371" s="75" t="s">
        <v>1475</v>
      </c>
      <c r="C371" s="75" t="s">
        <v>3</v>
      </c>
      <c r="D371" s="75" t="s">
        <v>155</v>
      </c>
      <c r="E371" s="75" t="s">
        <v>155</v>
      </c>
      <c r="F371" s="75">
        <v>200</v>
      </c>
      <c r="G371" s="75">
        <v>5</v>
      </c>
      <c r="H371" s="75">
        <v>24</v>
      </c>
      <c r="I371" s="75">
        <v>22.799999999999997</v>
      </c>
      <c r="J371" s="75">
        <v>25.200000000000003</v>
      </c>
      <c r="K371" s="75">
        <v>33</v>
      </c>
      <c r="L371" s="75">
        <v>5.2</v>
      </c>
      <c r="M371" s="75">
        <v>600</v>
      </c>
      <c r="N371" s="75">
        <v>0.25</v>
      </c>
      <c r="O371" s="75">
        <v>0.1</v>
      </c>
      <c r="P371" s="75">
        <v>18</v>
      </c>
      <c r="Q371" s="75" t="s">
        <v>3858</v>
      </c>
    </row>
    <row r="372" spans="1:17" ht="15.75" customHeight="1">
      <c r="A372" s="59" t="s">
        <v>4263</v>
      </c>
      <c r="B372" s="75" t="s">
        <v>1475</v>
      </c>
      <c r="C372" s="75" t="s">
        <v>3</v>
      </c>
      <c r="D372" s="75" t="s">
        <v>155</v>
      </c>
      <c r="E372" s="75" t="s">
        <v>155</v>
      </c>
      <c r="F372" s="75">
        <v>200</v>
      </c>
      <c r="G372" s="75">
        <v>5</v>
      </c>
      <c r="H372" s="75">
        <v>27</v>
      </c>
      <c r="I372" s="75">
        <v>25.65</v>
      </c>
      <c r="J372" s="75">
        <v>28.35</v>
      </c>
      <c r="K372" s="75">
        <v>41</v>
      </c>
      <c r="L372" s="75">
        <v>5</v>
      </c>
      <c r="M372" s="75">
        <v>600</v>
      </c>
      <c r="N372" s="75">
        <v>0.25</v>
      </c>
      <c r="O372" s="75">
        <v>0.1</v>
      </c>
      <c r="P372" s="75">
        <v>21</v>
      </c>
      <c r="Q372" s="75" t="s">
        <v>3858</v>
      </c>
    </row>
    <row r="373" spans="1:17" ht="15.75" customHeight="1">
      <c r="A373" s="59" t="s">
        <v>4264</v>
      </c>
      <c r="B373" s="75" t="s">
        <v>1475</v>
      </c>
      <c r="C373" s="75" t="s">
        <v>3</v>
      </c>
      <c r="D373" s="75" t="s">
        <v>155</v>
      </c>
      <c r="E373" s="75" t="s">
        <v>155</v>
      </c>
      <c r="F373" s="75">
        <v>200</v>
      </c>
      <c r="G373" s="75">
        <v>5</v>
      </c>
      <c r="H373" s="75">
        <v>28</v>
      </c>
      <c r="I373" s="75">
        <v>26.599999999999998</v>
      </c>
      <c r="J373" s="75">
        <v>29.400000000000002</v>
      </c>
      <c r="K373" s="75">
        <v>44</v>
      </c>
      <c r="L373" s="75">
        <v>4.5</v>
      </c>
      <c r="M373" s="75">
        <v>600</v>
      </c>
      <c r="N373" s="75">
        <v>0.25</v>
      </c>
      <c r="O373" s="75">
        <v>0.1</v>
      </c>
      <c r="P373" s="75">
        <v>21</v>
      </c>
      <c r="Q373" s="75" t="s">
        <v>3858</v>
      </c>
    </row>
    <row r="374" spans="1:17" ht="15.75" customHeight="1">
      <c r="A374" s="59" t="s">
        <v>4265</v>
      </c>
      <c r="B374" s="75" t="s">
        <v>1475</v>
      </c>
      <c r="C374" s="75" t="s">
        <v>3</v>
      </c>
      <c r="D374" s="75" t="s">
        <v>155</v>
      </c>
      <c r="E374" s="75" t="s">
        <v>155</v>
      </c>
      <c r="F374" s="75">
        <v>200</v>
      </c>
      <c r="G374" s="75">
        <v>5</v>
      </c>
      <c r="H374" s="75">
        <v>30</v>
      </c>
      <c r="I374" s="75">
        <v>28.5</v>
      </c>
      <c r="J374" s="75">
        <v>31.5</v>
      </c>
      <c r="K374" s="75">
        <v>49</v>
      </c>
      <c r="L374" s="75">
        <v>4.2</v>
      </c>
      <c r="M374" s="75">
        <v>600</v>
      </c>
      <c r="N374" s="75">
        <v>0.25</v>
      </c>
      <c r="O374" s="75">
        <v>0.1</v>
      </c>
      <c r="P374" s="75">
        <v>23</v>
      </c>
      <c r="Q374" s="75" t="s">
        <v>3858</v>
      </c>
    </row>
    <row r="375" spans="1:17" ht="15.75" customHeight="1">
      <c r="A375" s="59" t="s">
        <v>4266</v>
      </c>
      <c r="B375" s="75" t="s">
        <v>1475</v>
      </c>
      <c r="C375" s="75" t="s">
        <v>3</v>
      </c>
      <c r="D375" s="75" t="s">
        <v>155</v>
      </c>
      <c r="E375" s="75" t="s">
        <v>155</v>
      </c>
      <c r="F375" s="75">
        <v>200</v>
      </c>
      <c r="G375" s="75">
        <v>5</v>
      </c>
      <c r="H375" s="75">
        <v>33</v>
      </c>
      <c r="I375" s="75">
        <v>31.349999999999998</v>
      </c>
      <c r="J375" s="75">
        <v>34.65</v>
      </c>
      <c r="K375" s="75">
        <v>58</v>
      </c>
      <c r="L375" s="75">
        <v>3.8</v>
      </c>
      <c r="M375" s="75">
        <v>700</v>
      </c>
      <c r="N375" s="75">
        <v>0.25</v>
      </c>
      <c r="O375" s="75">
        <v>0.1</v>
      </c>
      <c r="P375" s="75">
        <v>25</v>
      </c>
      <c r="Q375" s="75" t="s">
        <v>3858</v>
      </c>
    </row>
    <row r="376" spans="1:17" ht="15.75" customHeight="1">
      <c r="A376" s="59" t="s">
        <v>4267</v>
      </c>
      <c r="B376" s="75" t="s">
        <v>1475</v>
      </c>
      <c r="C376" s="75" t="s">
        <v>3</v>
      </c>
      <c r="D376" s="75" t="s">
        <v>155</v>
      </c>
      <c r="E376" s="75" t="s">
        <v>155</v>
      </c>
      <c r="F376" s="75">
        <v>200</v>
      </c>
      <c r="G376" s="75">
        <v>5</v>
      </c>
      <c r="H376" s="75">
        <v>36</v>
      </c>
      <c r="I376" s="75">
        <v>34.199999999999996</v>
      </c>
      <c r="J376" s="75">
        <v>37.800000000000004</v>
      </c>
      <c r="K376" s="75">
        <v>70</v>
      </c>
      <c r="L376" s="75">
        <v>3.4</v>
      </c>
      <c r="M376" s="75">
        <v>700</v>
      </c>
      <c r="N376" s="75">
        <v>0.25</v>
      </c>
      <c r="O376" s="75">
        <v>0.1</v>
      </c>
      <c r="P376" s="75">
        <v>27</v>
      </c>
      <c r="Q376" s="75" t="s">
        <v>3858</v>
      </c>
    </row>
    <row r="377" spans="1:17" ht="15.75" customHeight="1">
      <c r="A377" s="59" t="s">
        <v>4268</v>
      </c>
      <c r="B377" s="75" t="s">
        <v>1475</v>
      </c>
      <c r="C377" s="75" t="s">
        <v>3</v>
      </c>
      <c r="D377" s="75" t="s">
        <v>155</v>
      </c>
      <c r="E377" s="75" t="s">
        <v>155</v>
      </c>
      <c r="F377" s="75">
        <v>200</v>
      </c>
      <c r="G377" s="75">
        <v>5</v>
      </c>
      <c r="H377" s="75">
        <v>39</v>
      </c>
      <c r="I377" s="75">
        <v>37.049999999999997</v>
      </c>
      <c r="J377" s="75">
        <v>40.950000000000003</v>
      </c>
      <c r="K377" s="75">
        <v>80</v>
      </c>
      <c r="L377" s="75">
        <v>3.2</v>
      </c>
      <c r="M377" s="75">
        <v>800</v>
      </c>
      <c r="N377" s="75">
        <v>0.25</v>
      </c>
      <c r="O377" s="75">
        <v>0.1</v>
      </c>
      <c r="P377" s="75">
        <v>30</v>
      </c>
      <c r="Q377" s="75" t="s">
        <v>3858</v>
      </c>
    </row>
    <row r="378" spans="1:17" ht="15.75" customHeight="1">
      <c r="A378" s="59" t="s">
        <v>4269</v>
      </c>
      <c r="B378" s="75" t="s">
        <v>1475</v>
      </c>
      <c r="C378" s="75" t="s">
        <v>3</v>
      </c>
      <c r="D378" s="75" t="s">
        <v>155</v>
      </c>
      <c r="E378" s="75" t="s">
        <v>155</v>
      </c>
      <c r="F378" s="75">
        <v>200</v>
      </c>
      <c r="G378" s="75">
        <v>5</v>
      </c>
      <c r="H378" s="75">
        <v>43</v>
      </c>
      <c r="I378" s="75">
        <v>40.85</v>
      </c>
      <c r="J378" s="75">
        <v>45.15</v>
      </c>
      <c r="K378" s="75">
        <v>93</v>
      </c>
      <c r="L378" s="75">
        <v>3</v>
      </c>
      <c r="M378" s="75">
        <v>900</v>
      </c>
      <c r="N378" s="75">
        <v>0.25</v>
      </c>
      <c r="O378" s="75">
        <v>0.1</v>
      </c>
      <c r="P378" s="75">
        <v>33</v>
      </c>
      <c r="Q378" s="75" t="s">
        <v>3858</v>
      </c>
    </row>
    <row r="379" spans="1:17" ht="15.75" customHeight="1">
      <c r="A379" s="59" t="s">
        <v>4270</v>
      </c>
      <c r="B379" s="75" t="s">
        <v>1475</v>
      </c>
      <c r="C379" s="75" t="s">
        <v>3</v>
      </c>
      <c r="D379" s="75" t="s">
        <v>155</v>
      </c>
      <c r="E379" s="75" t="s">
        <v>155</v>
      </c>
      <c r="F379" s="75">
        <v>200</v>
      </c>
      <c r="G379" s="75">
        <v>5</v>
      </c>
      <c r="H379" s="75">
        <v>47</v>
      </c>
      <c r="I379" s="75">
        <v>44.65</v>
      </c>
      <c r="J379" s="75">
        <v>49.35</v>
      </c>
      <c r="K379" s="75">
        <v>105</v>
      </c>
      <c r="L379" s="75">
        <v>2.7</v>
      </c>
      <c r="M379" s="75">
        <v>1000</v>
      </c>
      <c r="N379" s="75">
        <v>0.25</v>
      </c>
      <c r="O379" s="75">
        <v>0.1</v>
      </c>
      <c r="P379" s="75">
        <v>36</v>
      </c>
      <c r="Q379" s="75" t="s">
        <v>3858</v>
      </c>
    </row>
    <row r="380" spans="1:17" ht="15.75" customHeight="1">
      <c r="A380" s="59" t="s">
        <v>4271</v>
      </c>
      <c r="B380" s="75" t="s">
        <v>1475</v>
      </c>
      <c r="C380" s="75" t="s">
        <v>3</v>
      </c>
      <c r="D380" s="75" t="s">
        <v>155</v>
      </c>
      <c r="E380" s="75" t="s">
        <v>155</v>
      </c>
      <c r="F380" s="75">
        <v>200</v>
      </c>
      <c r="G380" s="75">
        <v>5</v>
      </c>
      <c r="H380" s="75">
        <v>51</v>
      </c>
      <c r="I380" s="75">
        <v>48.449999999999996</v>
      </c>
      <c r="J380" s="75">
        <v>53.550000000000004</v>
      </c>
      <c r="K380" s="75">
        <v>125</v>
      </c>
      <c r="L380" s="75">
        <v>2.5</v>
      </c>
      <c r="M380" s="75">
        <v>1100</v>
      </c>
      <c r="N380" s="75">
        <v>0.25</v>
      </c>
      <c r="O380" s="75">
        <v>0.1</v>
      </c>
      <c r="P380" s="75">
        <v>39</v>
      </c>
      <c r="Q380" s="75" t="s">
        <v>3858</v>
      </c>
    </row>
    <row r="381" spans="1:17" ht="15.75" customHeight="1">
      <c r="A381" s="59" t="s">
        <v>4272</v>
      </c>
      <c r="B381" s="75" t="s">
        <v>1475</v>
      </c>
      <c r="C381" s="75" t="s">
        <v>3</v>
      </c>
      <c r="D381" s="75" t="s">
        <v>155</v>
      </c>
      <c r="E381" s="75" t="s">
        <v>155</v>
      </c>
      <c r="F381" s="75">
        <v>200</v>
      </c>
      <c r="G381" s="75">
        <v>5</v>
      </c>
      <c r="H381" s="75">
        <v>56</v>
      </c>
      <c r="I381" s="75">
        <v>53.2</v>
      </c>
      <c r="J381" s="75">
        <v>58.8</v>
      </c>
      <c r="K381" s="75">
        <v>150</v>
      </c>
      <c r="L381" s="75">
        <v>2.2000000000000002</v>
      </c>
      <c r="M381" s="75">
        <v>1300</v>
      </c>
      <c r="N381" s="75">
        <v>0.25</v>
      </c>
      <c r="O381" s="75">
        <v>0.1</v>
      </c>
      <c r="P381" s="75">
        <v>43</v>
      </c>
      <c r="Q381" s="75" t="s">
        <v>3858</v>
      </c>
    </row>
    <row r="382" spans="1:17" ht="15.75" customHeight="1">
      <c r="A382" s="59" t="s">
        <v>4273</v>
      </c>
      <c r="B382" s="75" t="s">
        <v>1475</v>
      </c>
      <c r="C382" s="75" t="s">
        <v>3</v>
      </c>
      <c r="D382" s="75" t="s">
        <v>155</v>
      </c>
      <c r="E382" s="75" t="s">
        <v>155</v>
      </c>
      <c r="F382" s="75">
        <v>200</v>
      </c>
      <c r="G382" s="75">
        <v>5</v>
      </c>
      <c r="H382" s="75">
        <v>60</v>
      </c>
      <c r="I382" s="75">
        <v>57</v>
      </c>
      <c r="J382" s="75">
        <v>63</v>
      </c>
      <c r="K382" s="75">
        <v>170</v>
      </c>
      <c r="L382" s="75">
        <v>2.1</v>
      </c>
      <c r="M382" s="75">
        <v>1400</v>
      </c>
      <c r="N382" s="75">
        <v>0.25</v>
      </c>
      <c r="O382" s="75">
        <v>0.1</v>
      </c>
      <c r="P382" s="75">
        <v>46</v>
      </c>
      <c r="Q382" s="75" t="s">
        <v>3858</v>
      </c>
    </row>
    <row r="383" spans="1:17" ht="15.75" customHeight="1">
      <c r="A383" s="59" t="s">
        <v>4274</v>
      </c>
      <c r="B383" s="75" t="s">
        <v>1475</v>
      </c>
      <c r="C383" s="75" t="s">
        <v>3</v>
      </c>
      <c r="D383" s="75" t="s">
        <v>155</v>
      </c>
      <c r="E383" s="75" t="s">
        <v>155</v>
      </c>
      <c r="F383" s="75">
        <v>200</v>
      </c>
      <c r="G383" s="75">
        <v>5</v>
      </c>
      <c r="H383" s="75">
        <v>62</v>
      </c>
      <c r="I383" s="75">
        <v>58.9</v>
      </c>
      <c r="J383" s="75">
        <v>65.099999999999994</v>
      </c>
      <c r="K383" s="75">
        <v>185</v>
      </c>
      <c r="L383" s="75">
        <v>2</v>
      </c>
      <c r="M383" s="75">
        <v>1500</v>
      </c>
      <c r="N383" s="75">
        <v>0.25</v>
      </c>
      <c r="O383" s="75">
        <v>0.1</v>
      </c>
      <c r="P383" s="75">
        <v>47</v>
      </c>
      <c r="Q383" s="75" t="s">
        <v>3858</v>
      </c>
    </row>
    <row r="384" spans="1:17" ht="15.75" customHeight="1">
      <c r="A384" s="59" t="s">
        <v>4275</v>
      </c>
      <c r="B384" s="75" t="s">
        <v>1475</v>
      </c>
      <c r="C384" s="75" t="s">
        <v>3</v>
      </c>
      <c r="D384" s="75" t="s">
        <v>155</v>
      </c>
      <c r="E384" s="75" t="s">
        <v>155</v>
      </c>
      <c r="F384" s="75">
        <v>200</v>
      </c>
      <c r="G384" s="75">
        <v>5</v>
      </c>
      <c r="H384" s="75">
        <v>68</v>
      </c>
      <c r="I384" s="75">
        <v>64.599999999999994</v>
      </c>
      <c r="J384" s="75">
        <v>71.400000000000006</v>
      </c>
      <c r="K384" s="75">
        <v>230</v>
      </c>
      <c r="L384" s="75">
        <v>1.8</v>
      </c>
      <c r="M384" s="75">
        <v>1600</v>
      </c>
      <c r="N384" s="75">
        <v>0.25</v>
      </c>
      <c r="O384" s="75">
        <v>0.1</v>
      </c>
      <c r="P384" s="75">
        <v>52</v>
      </c>
      <c r="Q384" s="75" t="s">
        <v>3858</v>
      </c>
    </row>
    <row r="385" spans="1:17" ht="15.75" customHeight="1">
      <c r="A385" s="59" t="s">
        <v>4276</v>
      </c>
      <c r="B385" s="75" t="s">
        <v>1475</v>
      </c>
      <c r="C385" s="75" t="s">
        <v>3</v>
      </c>
      <c r="D385" s="75" t="s">
        <v>155</v>
      </c>
      <c r="E385" s="75" t="s">
        <v>155</v>
      </c>
      <c r="F385" s="75">
        <v>200</v>
      </c>
      <c r="G385" s="75">
        <v>5</v>
      </c>
      <c r="H385" s="75">
        <v>75</v>
      </c>
      <c r="I385" s="75">
        <v>71.25</v>
      </c>
      <c r="J385" s="75">
        <v>78.75</v>
      </c>
      <c r="K385" s="75">
        <v>270</v>
      </c>
      <c r="L385" s="75">
        <v>1.7</v>
      </c>
      <c r="M385" s="75">
        <v>1400</v>
      </c>
      <c r="N385" s="75">
        <v>0.25</v>
      </c>
      <c r="O385" s="75">
        <v>0.1</v>
      </c>
      <c r="P385" s="75">
        <v>56</v>
      </c>
      <c r="Q385" s="75" t="s">
        <v>3858</v>
      </c>
    </row>
    <row r="386" spans="1:17" ht="15.75" customHeight="1">
      <c r="A386" s="59" t="s">
        <v>4277</v>
      </c>
      <c r="B386" s="75" t="s">
        <v>1486</v>
      </c>
      <c r="C386" s="75" t="s">
        <v>3</v>
      </c>
      <c r="D386" s="75" t="s">
        <v>155</v>
      </c>
      <c r="E386" s="75" t="s">
        <v>155</v>
      </c>
      <c r="F386" s="75">
        <v>200</v>
      </c>
      <c r="G386" s="75">
        <v>2</v>
      </c>
      <c r="H386" s="75">
        <v>2.4</v>
      </c>
      <c r="I386" s="75">
        <v>2.3519999999999999</v>
      </c>
      <c r="J386" s="75">
        <v>2.448</v>
      </c>
      <c r="K386" s="75">
        <v>85</v>
      </c>
      <c r="L386" s="75">
        <v>5</v>
      </c>
      <c r="M386" s="75">
        <v>600</v>
      </c>
      <c r="N386" s="75">
        <v>1</v>
      </c>
      <c r="O386" s="75">
        <v>100</v>
      </c>
      <c r="P386" s="75">
        <v>1</v>
      </c>
      <c r="Q386" s="75" t="s">
        <v>3858</v>
      </c>
    </row>
    <row r="387" spans="1:17" ht="15.75" customHeight="1">
      <c r="A387" s="59" t="s">
        <v>4278</v>
      </c>
      <c r="B387" s="75" t="s">
        <v>1486</v>
      </c>
      <c r="C387" s="75" t="s">
        <v>3</v>
      </c>
      <c r="D387" s="75" t="s">
        <v>155</v>
      </c>
      <c r="E387" s="75" t="s">
        <v>155</v>
      </c>
      <c r="F387" s="75">
        <v>200</v>
      </c>
      <c r="G387" s="75">
        <v>2</v>
      </c>
      <c r="H387" s="75">
        <v>2.7</v>
      </c>
      <c r="I387" s="75">
        <v>2.64</v>
      </c>
      <c r="J387" s="75">
        <v>2.7540000000000004</v>
      </c>
      <c r="K387" s="75">
        <v>83</v>
      </c>
      <c r="L387" s="75">
        <v>5</v>
      </c>
      <c r="M387" s="75">
        <v>600</v>
      </c>
      <c r="N387" s="75">
        <v>1</v>
      </c>
      <c r="O387" s="75">
        <v>75</v>
      </c>
      <c r="P387" s="75">
        <v>1</v>
      </c>
      <c r="Q387" s="75" t="s">
        <v>3858</v>
      </c>
    </row>
    <row r="388" spans="1:17" ht="15.75" customHeight="1">
      <c r="A388" s="59" t="s">
        <v>4279</v>
      </c>
      <c r="B388" s="75" t="s">
        <v>1486</v>
      </c>
      <c r="C388" s="75" t="s">
        <v>3</v>
      </c>
      <c r="D388" s="75" t="s">
        <v>155</v>
      </c>
      <c r="E388" s="75" t="s">
        <v>155</v>
      </c>
      <c r="F388" s="75">
        <v>200</v>
      </c>
      <c r="G388" s="75">
        <v>2</v>
      </c>
      <c r="H388" s="75">
        <v>3</v>
      </c>
      <c r="I388" s="75">
        <v>2.94</v>
      </c>
      <c r="J388" s="75">
        <v>3.06</v>
      </c>
      <c r="K388" s="75">
        <v>95</v>
      </c>
      <c r="L388" s="75">
        <v>5</v>
      </c>
      <c r="M388" s="75">
        <v>600</v>
      </c>
      <c r="N388" s="75">
        <v>1</v>
      </c>
      <c r="O388" s="75">
        <v>50</v>
      </c>
      <c r="P388" s="75">
        <v>1</v>
      </c>
      <c r="Q388" s="75" t="s">
        <v>3858</v>
      </c>
    </row>
    <row r="389" spans="1:17" ht="15.75" customHeight="1">
      <c r="A389" s="59" t="s">
        <v>4280</v>
      </c>
      <c r="B389" s="75" t="s">
        <v>1486</v>
      </c>
      <c r="C389" s="75" t="s">
        <v>3</v>
      </c>
      <c r="D389" s="75" t="s">
        <v>155</v>
      </c>
      <c r="E389" s="75" t="s">
        <v>155</v>
      </c>
      <c r="F389" s="75">
        <v>200</v>
      </c>
      <c r="G389" s="75">
        <v>2</v>
      </c>
      <c r="H389" s="75">
        <v>3.3</v>
      </c>
      <c r="I389" s="75">
        <v>3.234</v>
      </c>
      <c r="J389" s="75">
        <v>3.3659999999999997</v>
      </c>
      <c r="K389" s="75">
        <v>95</v>
      </c>
      <c r="L389" s="75">
        <v>5</v>
      </c>
      <c r="M389" s="75">
        <v>600</v>
      </c>
      <c r="N389" s="75">
        <v>1</v>
      </c>
      <c r="O389" s="75">
        <v>25</v>
      </c>
      <c r="P389" s="75">
        <v>1</v>
      </c>
      <c r="Q389" s="75" t="s">
        <v>3858</v>
      </c>
    </row>
    <row r="390" spans="1:17" ht="15.75" customHeight="1">
      <c r="A390" s="59" t="s">
        <v>4281</v>
      </c>
      <c r="B390" s="75" t="s">
        <v>1486</v>
      </c>
      <c r="C390" s="75" t="s">
        <v>3</v>
      </c>
      <c r="D390" s="75" t="s">
        <v>155</v>
      </c>
      <c r="E390" s="75" t="s">
        <v>155</v>
      </c>
      <c r="F390" s="75">
        <v>200</v>
      </c>
      <c r="G390" s="75">
        <v>2</v>
      </c>
      <c r="H390" s="75">
        <v>3.6</v>
      </c>
      <c r="I390" s="75">
        <v>3.52</v>
      </c>
      <c r="J390" s="75">
        <v>3.6720000000000002</v>
      </c>
      <c r="K390" s="75">
        <v>95</v>
      </c>
      <c r="L390" s="75">
        <v>5</v>
      </c>
      <c r="M390" s="75">
        <v>600</v>
      </c>
      <c r="N390" s="75">
        <v>1</v>
      </c>
      <c r="O390" s="75">
        <v>15</v>
      </c>
      <c r="P390" s="75">
        <v>1</v>
      </c>
      <c r="Q390" s="75" t="s">
        <v>3858</v>
      </c>
    </row>
    <row r="391" spans="1:17" ht="15.75" customHeight="1">
      <c r="A391" s="59" t="s">
        <v>4282</v>
      </c>
      <c r="B391" s="75" t="s">
        <v>1486</v>
      </c>
      <c r="C391" s="75" t="s">
        <v>3</v>
      </c>
      <c r="D391" s="75" t="s">
        <v>155</v>
      </c>
      <c r="E391" s="75" t="s">
        <v>155</v>
      </c>
      <c r="F391" s="75">
        <v>200</v>
      </c>
      <c r="G391" s="75">
        <v>2</v>
      </c>
      <c r="H391" s="75">
        <v>3.9</v>
      </c>
      <c r="I391" s="75">
        <v>3.8220000000000001</v>
      </c>
      <c r="J391" s="75">
        <v>3.9779999999999998</v>
      </c>
      <c r="K391" s="75">
        <v>95</v>
      </c>
      <c r="L391" s="75">
        <v>5</v>
      </c>
      <c r="M391" s="75">
        <v>600</v>
      </c>
      <c r="N391" s="75">
        <v>1</v>
      </c>
      <c r="O391" s="75">
        <v>10</v>
      </c>
      <c r="P391" s="75">
        <v>1</v>
      </c>
      <c r="Q391" s="75" t="s">
        <v>3858</v>
      </c>
    </row>
    <row r="392" spans="1:17" ht="15.75" customHeight="1">
      <c r="A392" s="59" t="s">
        <v>4283</v>
      </c>
      <c r="B392" s="75" t="s">
        <v>1486</v>
      </c>
      <c r="C392" s="75" t="s">
        <v>3</v>
      </c>
      <c r="D392" s="75" t="s">
        <v>155</v>
      </c>
      <c r="E392" s="75" t="s">
        <v>155</v>
      </c>
      <c r="F392" s="75">
        <v>200</v>
      </c>
      <c r="G392" s="75">
        <v>2</v>
      </c>
      <c r="H392" s="75">
        <v>4.3</v>
      </c>
      <c r="I392" s="75">
        <v>4.21</v>
      </c>
      <c r="J392" s="75">
        <v>4.3899999999999997</v>
      </c>
      <c r="K392" s="75">
        <v>95</v>
      </c>
      <c r="L392" s="75">
        <v>5</v>
      </c>
      <c r="M392" s="75">
        <v>600</v>
      </c>
      <c r="N392" s="75">
        <v>1</v>
      </c>
      <c r="O392" s="75">
        <v>5</v>
      </c>
      <c r="P392" s="75">
        <v>1</v>
      </c>
      <c r="Q392" s="75" t="s">
        <v>3858</v>
      </c>
    </row>
    <row r="393" spans="1:17" ht="15.75" customHeight="1">
      <c r="A393" s="59" t="s">
        <v>4284</v>
      </c>
      <c r="B393" s="75" t="s">
        <v>1486</v>
      </c>
      <c r="C393" s="75" t="s">
        <v>3</v>
      </c>
      <c r="D393" s="75" t="s">
        <v>155</v>
      </c>
      <c r="E393" s="75" t="s">
        <v>155</v>
      </c>
      <c r="F393" s="75">
        <v>200</v>
      </c>
      <c r="G393" s="75">
        <v>2</v>
      </c>
      <c r="H393" s="75">
        <v>4.7</v>
      </c>
      <c r="I393" s="75">
        <v>4.6100000000000003</v>
      </c>
      <c r="J393" s="75">
        <v>4.79</v>
      </c>
      <c r="K393" s="75">
        <v>78</v>
      </c>
      <c r="L393" s="75">
        <v>5</v>
      </c>
      <c r="M393" s="75">
        <v>500</v>
      </c>
      <c r="N393" s="75">
        <v>1</v>
      </c>
      <c r="O393" s="75">
        <v>5</v>
      </c>
      <c r="P393" s="75">
        <v>1</v>
      </c>
      <c r="Q393" s="75" t="s">
        <v>3858</v>
      </c>
    </row>
    <row r="394" spans="1:17" ht="15.75" customHeight="1">
      <c r="A394" s="59" t="s">
        <v>4285</v>
      </c>
      <c r="B394" s="75" t="s">
        <v>1486</v>
      </c>
      <c r="C394" s="75" t="s">
        <v>3</v>
      </c>
      <c r="D394" s="75" t="s">
        <v>155</v>
      </c>
      <c r="E394" s="75" t="s">
        <v>155</v>
      </c>
      <c r="F394" s="75">
        <v>200</v>
      </c>
      <c r="G394" s="75">
        <v>2</v>
      </c>
      <c r="H394" s="75">
        <v>5.0999999999999996</v>
      </c>
      <c r="I394" s="75">
        <v>5</v>
      </c>
      <c r="J394" s="75">
        <v>5.2</v>
      </c>
      <c r="K394" s="75">
        <v>60</v>
      </c>
      <c r="L394" s="75">
        <v>5</v>
      </c>
      <c r="M394" s="75">
        <v>480</v>
      </c>
      <c r="N394" s="75">
        <v>1</v>
      </c>
      <c r="O394" s="75">
        <v>0.1</v>
      </c>
      <c r="P394" s="75">
        <v>0.8</v>
      </c>
      <c r="Q394" s="75" t="s">
        <v>3858</v>
      </c>
    </row>
    <row r="395" spans="1:17" ht="15.75" customHeight="1">
      <c r="A395" s="59" t="s">
        <v>4286</v>
      </c>
      <c r="B395" s="75" t="s">
        <v>1486</v>
      </c>
      <c r="C395" s="75" t="s">
        <v>3</v>
      </c>
      <c r="D395" s="75" t="s">
        <v>155</v>
      </c>
      <c r="E395" s="75" t="s">
        <v>155</v>
      </c>
      <c r="F395" s="75">
        <v>200</v>
      </c>
      <c r="G395" s="75">
        <v>2</v>
      </c>
      <c r="H395" s="75">
        <v>5.6</v>
      </c>
      <c r="I395" s="75">
        <v>5.49</v>
      </c>
      <c r="J395" s="75">
        <v>5.71</v>
      </c>
      <c r="K395" s="75">
        <v>40</v>
      </c>
      <c r="L395" s="75">
        <v>5</v>
      </c>
      <c r="M395" s="75">
        <v>400</v>
      </c>
      <c r="N395" s="75">
        <v>1</v>
      </c>
      <c r="O395" s="75">
        <v>0.1</v>
      </c>
      <c r="P395" s="75">
        <v>1</v>
      </c>
      <c r="Q395" s="75" t="s">
        <v>3858</v>
      </c>
    </row>
    <row r="396" spans="1:17" ht="15.75" customHeight="1">
      <c r="A396" s="59" t="s">
        <v>4287</v>
      </c>
      <c r="B396" s="75" t="s">
        <v>1486</v>
      </c>
      <c r="C396" s="75" t="s">
        <v>3</v>
      </c>
      <c r="D396" s="75" t="s">
        <v>155</v>
      </c>
      <c r="E396" s="75" t="s">
        <v>155</v>
      </c>
      <c r="F396" s="75">
        <v>200</v>
      </c>
      <c r="G396" s="75">
        <v>2</v>
      </c>
      <c r="H396" s="75">
        <v>5.8</v>
      </c>
      <c r="I396" s="75">
        <v>5.68</v>
      </c>
      <c r="J396" s="75">
        <v>5.92</v>
      </c>
      <c r="K396" s="75">
        <v>30</v>
      </c>
      <c r="L396" s="75">
        <v>5</v>
      </c>
      <c r="M396" s="75">
        <v>300</v>
      </c>
      <c r="N396" s="75">
        <v>1</v>
      </c>
      <c r="O396" s="75">
        <v>0.1</v>
      </c>
      <c r="P396" s="75">
        <v>1.5</v>
      </c>
      <c r="Q396" s="75" t="s">
        <v>3858</v>
      </c>
    </row>
    <row r="397" spans="1:17" ht="15.75" customHeight="1">
      <c r="A397" s="59" t="s">
        <v>4288</v>
      </c>
      <c r="B397" s="75" t="s">
        <v>1486</v>
      </c>
      <c r="C397" s="75" t="s">
        <v>3</v>
      </c>
      <c r="D397" s="75" t="s">
        <v>155</v>
      </c>
      <c r="E397" s="75" t="s">
        <v>155</v>
      </c>
      <c r="F397" s="75">
        <v>200</v>
      </c>
      <c r="G397" s="75">
        <v>2</v>
      </c>
      <c r="H397" s="75">
        <v>6.2</v>
      </c>
      <c r="I397" s="75">
        <v>6.08</v>
      </c>
      <c r="J397" s="75">
        <v>6.32</v>
      </c>
      <c r="K397" s="75">
        <v>10</v>
      </c>
      <c r="L397" s="75">
        <v>5</v>
      </c>
      <c r="M397" s="75">
        <v>150</v>
      </c>
      <c r="N397" s="75">
        <v>1</v>
      </c>
      <c r="O397" s="75">
        <v>0.1</v>
      </c>
      <c r="P397" s="75">
        <v>2</v>
      </c>
      <c r="Q397" s="75" t="s">
        <v>3858</v>
      </c>
    </row>
    <row r="398" spans="1:17" ht="15.75" customHeight="1">
      <c r="A398" s="59" t="s">
        <v>4289</v>
      </c>
      <c r="B398" s="75" t="s">
        <v>1486</v>
      </c>
      <c r="C398" s="75" t="s">
        <v>3</v>
      </c>
      <c r="D398" s="75" t="s">
        <v>155</v>
      </c>
      <c r="E398" s="75" t="s">
        <v>155</v>
      </c>
      <c r="F398" s="75">
        <v>200</v>
      </c>
      <c r="G398" s="75">
        <v>2</v>
      </c>
      <c r="H398" s="75">
        <v>6.8</v>
      </c>
      <c r="I398" s="75">
        <v>6.66</v>
      </c>
      <c r="J398" s="75">
        <v>6.94</v>
      </c>
      <c r="K398" s="75">
        <v>8</v>
      </c>
      <c r="L398" s="75">
        <v>5</v>
      </c>
      <c r="M398" s="75">
        <v>80</v>
      </c>
      <c r="N398" s="75">
        <v>1</v>
      </c>
      <c r="O398" s="75">
        <v>0.1</v>
      </c>
      <c r="P398" s="75">
        <v>3</v>
      </c>
      <c r="Q398" s="75" t="s">
        <v>3858</v>
      </c>
    </row>
    <row r="399" spans="1:17" ht="15.75" customHeight="1">
      <c r="A399" s="59" t="s">
        <v>4290</v>
      </c>
      <c r="B399" s="75" t="s">
        <v>1486</v>
      </c>
      <c r="C399" s="75" t="s">
        <v>3</v>
      </c>
      <c r="D399" s="75" t="s">
        <v>155</v>
      </c>
      <c r="E399" s="75" t="s">
        <v>155</v>
      </c>
      <c r="F399" s="75">
        <v>200</v>
      </c>
      <c r="G399" s="75">
        <v>2</v>
      </c>
      <c r="H399" s="75">
        <v>7.5</v>
      </c>
      <c r="I399" s="75">
        <v>7.35</v>
      </c>
      <c r="J399" s="75">
        <v>7.65</v>
      </c>
      <c r="K399" s="75">
        <v>7</v>
      </c>
      <c r="L399" s="75">
        <v>5</v>
      </c>
      <c r="M399" s="75">
        <v>80</v>
      </c>
      <c r="N399" s="75">
        <v>1</v>
      </c>
      <c r="O399" s="75">
        <v>0.1</v>
      </c>
      <c r="P399" s="75">
        <v>5</v>
      </c>
      <c r="Q399" s="75" t="s">
        <v>3858</v>
      </c>
    </row>
    <row r="400" spans="1:17" ht="15.75" customHeight="1">
      <c r="A400" s="59" t="s">
        <v>4291</v>
      </c>
      <c r="B400" s="75" t="s">
        <v>1486</v>
      </c>
      <c r="C400" s="75" t="s">
        <v>3</v>
      </c>
      <c r="D400" s="75" t="s">
        <v>155</v>
      </c>
      <c r="E400" s="75" t="s">
        <v>155</v>
      </c>
      <c r="F400" s="75">
        <v>200</v>
      </c>
      <c r="G400" s="75">
        <v>2</v>
      </c>
      <c r="H400" s="75">
        <v>8.1999999999999993</v>
      </c>
      <c r="I400" s="75">
        <v>8.0399999999999991</v>
      </c>
      <c r="J400" s="75">
        <v>8.36</v>
      </c>
      <c r="K400" s="75">
        <v>7</v>
      </c>
      <c r="L400" s="75">
        <v>5</v>
      </c>
      <c r="M400" s="75">
        <v>80</v>
      </c>
      <c r="N400" s="75">
        <v>1</v>
      </c>
      <c r="O400" s="75">
        <v>0.1</v>
      </c>
      <c r="P400" s="75">
        <v>6</v>
      </c>
      <c r="Q400" s="75" t="s">
        <v>3858</v>
      </c>
    </row>
    <row r="401" spans="1:17" ht="15.75" customHeight="1">
      <c r="A401" s="59" t="s">
        <v>4292</v>
      </c>
      <c r="B401" s="75" t="s">
        <v>1486</v>
      </c>
      <c r="C401" s="75" t="s">
        <v>3</v>
      </c>
      <c r="D401" s="75" t="s">
        <v>155</v>
      </c>
      <c r="E401" s="75" t="s">
        <v>155</v>
      </c>
      <c r="F401" s="75">
        <v>200</v>
      </c>
      <c r="G401" s="75">
        <v>2</v>
      </c>
      <c r="H401" s="75">
        <v>8.6999999999999993</v>
      </c>
      <c r="I401" s="75">
        <v>8.5299999999999994</v>
      </c>
      <c r="J401" s="75">
        <v>8.8699999999999992</v>
      </c>
      <c r="K401" s="75">
        <v>7</v>
      </c>
      <c r="L401" s="75">
        <v>5</v>
      </c>
      <c r="M401" s="75">
        <v>100</v>
      </c>
      <c r="N401" s="75">
        <v>1</v>
      </c>
      <c r="O401" s="75">
        <v>0.1</v>
      </c>
      <c r="P401" s="75">
        <v>6.5</v>
      </c>
      <c r="Q401" s="75" t="s">
        <v>3858</v>
      </c>
    </row>
    <row r="402" spans="1:17" ht="15.75" customHeight="1">
      <c r="A402" s="59" t="s">
        <v>4293</v>
      </c>
      <c r="B402" s="75" t="s">
        <v>1486</v>
      </c>
      <c r="C402" s="75" t="s">
        <v>3</v>
      </c>
      <c r="D402" s="75" t="s">
        <v>155</v>
      </c>
      <c r="E402" s="75" t="s">
        <v>155</v>
      </c>
      <c r="F402" s="75">
        <v>200</v>
      </c>
      <c r="G402" s="75">
        <v>2</v>
      </c>
      <c r="H402" s="75">
        <v>9.1</v>
      </c>
      <c r="I402" s="75">
        <v>8.92</v>
      </c>
      <c r="J402" s="75">
        <v>9.2799999999999994</v>
      </c>
      <c r="K402" s="75">
        <v>10</v>
      </c>
      <c r="L402" s="75">
        <v>5</v>
      </c>
      <c r="M402" s="75">
        <v>100</v>
      </c>
      <c r="N402" s="75">
        <v>1</v>
      </c>
      <c r="O402" s="75">
        <v>0.1</v>
      </c>
      <c r="P402" s="75">
        <v>7</v>
      </c>
      <c r="Q402" s="75" t="s">
        <v>3858</v>
      </c>
    </row>
    <row r="403" spans="1:17" ht="15.75" customHeight="1">
      <c r="A403" s="59" t="s">
        <v>4294</v>
      </c>
      <c r="B403" s="75" t="s">
        <v>1486</v>
      </c>
      <c r="C403" s="75" t="s">
        <v>3</v>
      </c>
      <c r="D403" s="75" t="s">
        <v>155</v>
      </c>
      <c r="E403" s="75" t="s">
        <v>155</v>
      </c>
      <c r="F403" s="75">
        <v>200</v>
      </c>
      <c r="G403" s="75">
        <v>2</v>
      </c>
      <c r="H403" s="75">
        <v>10</v>
      </c>
      <c r="I403" s="75">
        <v>9.8000000000000007</v>
      </c>
      <c r="J403" s="75">
        <v>10.199999999999999</v>
      </c>
      <c r="K403" s="75">
        <v>15</v>
      </c>
      <c r="L403" s="75">
        <v>5</v>
      </c>
      <c r="M403" s="75">
        <v>150</v>
      </c>
      <c r="N403" s="75">
        <v>1</v>
      </c>
      <c r="O403" s="75">
        <v>0.1</v>
      </c>
      <c r="P403" s="75">
        <v>7.5</v>
      </c>
      <c r="Q403" s="75" t="s">
        <v>3858</v>
      </c>
    </row>
    <row r="404" spans="1:17" ht="15.75" customHeight="1">
      <c r="A404" s="59" t="s">
        <v>4295</v>
      </c>
      <c r="B404" s="75" t="s">
        <v>1486</v>
      </c>
      <c r="C404" s="75" t="s">
        <v>3</v>
      </c>
      <c r="D404" s="75" t="s">
        <v>155</v>
      </c>
      <c r="E404" s="75" t="s">
        <v>155</v>
      </c>
      <c r="F404" s="75">
        <v>200</v>
      </c>
      <c r="G404" s="75">
        <v>2</v>
      </c>
      <c r="H404" s="75">
        <v>11</v>
      </c>
      <c r="I404" s="75">
        <v>10.78</v>
      </c>
      <c r="J404" s="75">
        <v>11.22</v>
      </c>
      <c r="K404" s="75">
        <v>20</v>
      </c>
      <c r="L404" s="75">
        <v>5</v>
      </c>
      <c r="M404" s="75">
        <v>150</v>
      </c>
      <c r="N404" s="75">
        <v>1</v>
      </c>
      <c r="O404" s="75">
        <v>0.1</v>
      </c>
      <c r="P404" s="75">
        <v>8.5</v>
      </c>
      <c r="Q404" s="75" t="s">
        <v>3858</v>
      </c>
    </row>
    <row r="405" spans="1:17" ht="15.75" customHeight="1">
      <c r="A405" s="59" t="s">
        <v>4296</v>
      </c>
      <c r="B405" s="75" t="s">
        <v>1486</v>
      </c>
      <c r="C405" s="75" t="s">
        <v>3</v>
      </c>
      <c r="D405" s="75" t="s">
        <v>155</v>
      </c>
      <c r="E405" s="75" t="s">
        <v>155</v>
      </c>
      <c r="F405" s="75">
        <v>200</v>
      </c>
      <c r="G405" s="75">
        <v>2</v>
      </c>
      <c r="H405" s="75">
        <v>12</v>
      </c>
      <c r="I405" s="75">
        <v>11.76</v>
      </c>
      <c r="J405" s="75">
        <v>12.24</v>
      </c>
      <c r="K405" s="75">
        <v>20</v>
      </c>
      <c r="L405" s="75">
        <v>5</v>
      </c>
      <c r="M405" s="75">
        <v>150</v>
      </c>
      <c r="N405" s="75">
        <v>1</v>
      </c>
      <c r="O405" s="75">
        <v>0.1</v>
      </c>
      <c r="P405" s="75">
        <v>9</v>
      </c>
      <c r="Q405" s="75" t="s">
        <v>3858</v>
      </c>
    </row>
    <row r="406" spans="1:17" ht="15.75" customHeight="1">
      <c r="A406" s="59" t="s">
        <v>4297</v>
      </c>
      <c r="B406" s="75" t="s">
        <v>1486</v>
      </c>
      <c r="C406" s="75" t="s">
        <v>3</v>
      </c>
      <c r="D406" s="75" t="s">
        <v>155</v>
      </c>
      <c r="E406" s="75" t="s">
        <v>155</v>
      </c>
      <c r="F406" s="75">
        <v>200</v>
      </c>
      <c r="G406" s="75">
        <v>2</v>
      </c>
      <c r="H406" s="75">
        <v>13</v>
      </c>
      <c r="I406" s="75">
        <v>12.74</v>
      </c>
      <c r="J406" s="75">
        <v>13.26</v>
      </c>
      <c r="K406" s="75">
        <v>25</v>
      </c>
      <c r="L406" s="75">
        <v>5</v>
      </c>
      <c r="M406" s="75">
        <v>170</v>
      </c>
      <c r="N406" s="75">
        <v>1</v>
      </c>
      <c r="O406" s="75">
        <v>0.1</v>
      </c>
      <c r="P406" s="75">
        <v>10</v>
      </c>
      <c r="Q406" s="75" t="s">
        <v>3858</v>
      </c>
    </row>
    <row r="407" spans="1:17" ht="15.75" customHeight="1">
      <c r="A407" s="59" t="s">
        <v>4298</v>
      </c>
      <c r="B407" s="75" t="s">
        <v>1486</v>
      </c>
      <c r="C407" s="75" t="s">
        <v>3</v>
      </c>
      <c r="D407" s="75" t="s">
        <v>155</v>
      </c>
      <c r="E407" s="75" t="s">
        <v>155</v>
      </c>
      <c r="F407" s="75">
        <v>200</v>
      </c>
      <c r="G407" s="75">
        <v>2</v>
      </c>
      <c r="H407" s="75">
        <v>14</v>
      </c>
      <c r="I407" s="75">
        <v>13.72</v>
      </c>
      <c r="J407" s="75">
        <v>14.28</v>
      </c>
      <c r="K407" s="75">
        <v>25</v>
      </c>
      <c r="L407" s="75">
        <v>5</v>
      </c>
      <c r="M407" s="75">
        <v>170</v>
      </c>
      <c r="N407" s="75">
        <v>1</v>
      </c>
      <c r="O407" s="75">
        <v>0.1</v>
      </c>
      <c r="P407" s="75">
        <v>10.5</v>
      </c>
      <c r="Q407" s="75" t="s">
        <v>3858</v>
      </c>
    </row>
    <row r="408" spans="1:17" ht="15.75" customHeight="1">
      <c r="A408" s="59" t="s">
        <v>4299</v>
      </c>
      <c r="B408" s="75" t="s">
        <v>1486</v>
      </c>
      <c r="C408" s="75" t="s">
        <v>3</v>
      </c>
      <c r="D408" s="75" t="s">
        <v>155</v>
      </c>
      <c r="E408" s="75" t="s">
        <v>155</v>
      </c>
      <c r="F408" s="75">
        <v>200</v>
      </c>
      <c r="G408" s="75">
        <v>2</v>
      </c>
      <c r="H408" s="75">
        <v>15</v>
      </c>
      <c r="I408" s="75">
        <v>14.7</v>
      </c>
      <c r="J408" s="75">
        <v>15.3</v>
      </c>
      <c r="K408" s="75">
        <v>30</v>
      </c>
      <c r="L408" s="75">
        <v>5</v>
      </c>
      <c r="M408" s="75">
        <v>200</v>
      </c>
      <c r="N408" s="75">
        <v>1</v>
      </c>
      <c r="O408" s="75">
        <v>0.1</v>
      </c>
      <c r="P408" s="75">
        <v>11</v>
      </c>
      <c r="Q408" s="75" t="s">
        <v>3858</v>
      </c>
    </row>
    <row r="409" spans="1:17" ht="15.75" customHeight="1">
      <c r="A409" s="59" t="s">
        <v>4300</v>
      </c>
      <c r="B409" s="75" t="s">
        <v>1486</v>
      </c>
      <c r="C409" s="75" t="s">
        <v>3</v>
      </c>
      <c r="D409" s="75" t="s">
        <v>155</v>
      </c>
      <c r="E409" s="75" t="s">
        <v>155</v>
      </c>
      <c r="F409" s="75">
        <v>200</v>
      </c>
      <c r="G409" s="75">
        <v>2</v>
      </c>
      <c r="H409" s="75">
        <v>16</v>
      </c>
      <c r="I409" s="75">
        <v>15.68</v>
      </c>
      <c r="J409" s="75">
        <v>16.32</v>
      </c>
      <c r="K409" s="75">
        <v>40</v>
      </c>
      <c r="L409" s="75">
        <v>5</v>
      </c>
      <c r="M409" s="75">
        <v>200</v>
      </c>
      <c r="N409" s="75">
        <v>1</v>
      </c>
      <c r="O409" s="75">
        <v>0.1</v>
      </c>
      <c r="P409" s="75">
        <v>12</v>
      </c>
      <c r="Q409" s="75" t="s">
        <v>3858</v>
      </c>
    </row>
    <row r="410" spans="1:17" ht="15.75" customHeight="1">
      <c r="A410" s="59" t="s">
        <v>4301</v>
      </c>
      <c r="B410" s="75" t="s">
        <v>1486</v>
      </c>
      <c r="C410" s="75" t="s">
        <v>3</v>
      </c>
      <c r="D410" s="75" t="s">
        <v>155</v>
      </c>
      <c r="E410" s="75" t="s">
        <v>155</v>
      </c>
      <c r="F410" s="75">
        <v>200</v>
      </c>
      <c r="G410" s="75">
        <v>2</v>
      </c>
      <c r="H410" s="75">
        <v>17</v>
      </c>
      <c r="I410" s="75">
        <v>16.66</v>
      </c>
      <c r="J410" s="75">
        <v>17.34</v>
      </c>
      <c r="K410" s="75">
        <v>40</v>
      </c>
      <c r="L410" s="75">
        <v>5</v>
      </c>
      <c r="M410" s="75">
        <v>200</v>
      </c>
      <c r="N410" s="75">
        <v>1</v>
      </c>
      <c r="O410" s="75">
        <v>0.1</v>
      </c>
      <c r="P410" s="75">
        <v>13</v>
      </c>
      <c r="Q410" s="75" t="s">
        <v>3858</v>
      </c>
    </row>
    <row r="411" spans="1:17" ht="15.75" customHeight="1">
      <c r="A411" s="59" t="s">
        <v>4302</v>
      </c>
      <c r="B411" s="75" t="s">
        <v>1486</v>
      </c>
      <c r="C411" s="75" t="s">
        <v>3</v>
      </c>
      <c r="D411" s="75" t="s">
        <v>155</v>
      </c>
      <c r="E411" s="75" t="s">
        <v>155</v>
      </c>
      <c r="F411" s="75">
        <v>200</v>
      </c>
      <c r="G411" s="75">
        <v>2</v>
      </c>
      <c r="H411" s="75">
        <v>18</v>
      </c>
      <c r="I411" s="75">
        <v>17.64</v>
      </c>
      <c r="J411" s="75">
        <v>18.36</v>
      </c>
      <c r="K411" s="75">
        <v>50</v>
      </c>
      <c r="L411" s="75">
        <v>5</v>
      </c>
      <c r="M411" s="75">
        <v>225</v>
      </c>
      <c r="N411" s="75">
        <v>1</v>
      </c>
      <c r="O411" s="75">
        <v>0.1</v>
      </c>
      <c r="P411" s="75">
        <v>14</v>
      </c>
      <c r="Q411" s="75" t="s">
        <v>3858</v>
      </c>
    </row>
    <row r="412" spans="1:17" ht="15.75" customHeight="1">
      <c r="A412" s="59" t="s">
        <v>4303</v>
      </c>
      <c r="B412" s="75" t="s">
        <v>1486</v>
      </c>
      <c r="C412" s="75" t="s">
        <v>3</v>
      </c>
      <c r="D412" s="75" t="s">
        <v>155</v>
      </c>
      <c r="E412" s="75" t="s">
        <v>155</v>
      </c>
      <c r="F412" s="75">
        <v>200</v>
      </c>
      <c r="G412" s="75">
        <v>2</v>
      </c>
      <c r="H412" s="75">
        <v>20</v>
      </c>
      <c r="I412" s="75">
        <v>19.600000000000001</v>
      </c>
      <c r="J412" s="75">
        <v>20.399999999999999</v>
      </c>
      <c r="K412" s="75">
        <v>50</v>
      </c>
      <c r="L412" s="75">
        <v>5</v>
      </c>
      <c r="M412" s="75">
        <v>225</v>
      </c>
      <c r="N412" s="75">
        <v>1</v>
      </c>
      <c r="O412" s="75">
        <v>0.1</v>
      </c>
      <c r="P412" s="75">
        <v>15</v>
      </c>
      <c r="Q412" s="75" t="s">
        <v>3858</v>
      </c>
    </row>
    <row r="413" spans="1:17" ht="15.75" customHeight="1">
      <c r="A413" s="59" t="s">
        <v>4304</v>
      </c>
      <c r="B413" s="75" t="s">
        <v>1486</v>
      </c>
      <c r="C413" s="75" t="s">
        <v>3</v>
      </c>
      <c r="D413" s="75" t="s">
        <v>155</v>
      </c>
      <c r="E413" s="75" t="s">
        <v>155</v>
      </c>
      <c r="F413" s="75">
        <v>200</v>
      </c>
      <c r="G413" s="75">
        <v>2</v>
      </c>
      <c r="H413" s="75">
        <v>22</v>
      </c>
      <c r="I413" s="75">
        <v>21.56</v>
      </c>
      <c r="J413" s="75">
        <v>22.44</v>
      </c>
      <c r="K413" s="75">
        <v>55</v>
      </c>
      <c r="L413" s="75">
        <v>5</v>
      </c>
      <c r="M413" s="75">
        <v>250</v>
      </c>
      <c r="N413" s="75">
        <v>1</v>
      </c>
      <c r="O413" s="75">
        <v>0.1</v>
      </c>
      <c r="P413" s="75">
        <v>17</v>
      </c>
      <c r="Q413" s="75" t="s">
        <v>3858</v>
      </c>
    </row>
    <row r="414" spans="1:17" ht="15.75" customHeight="1">
      <c r="A414" s="59" t="s">
        <v>4305</v>
      </c>
      <c r="B414" s="75" t="s">
        <v>1486</v>
      </c>
      <c r="C414" s="75" t="s">
        <v>3</v>
      </c>
      <c r="D414" s="75" t="s">
        <v>155</v>
      </c>
      <c r="E414" s="75" t="s">
        <v>155</v>
      </c>
      <c r="F414" s="75">
        <v>200</v>
      </c>
      <c r="G414" s="75">
        <v>2</v>
      </c>
      <c r="H414" s="75">
        <v>24</v>
      </c>
      <c r="I414" s="75">
        <v>23.52</v>
      </c>
      <c r="J414" s="75">
        <v>24.48</v>
      </c>
      <c r="K414" s="75">
        <v>80</v>
      </c>
      <c r="L414" s="75">
        <v>5</v>
      </c>
      <c r="M414" s="75">
        <v>250</v>
      </c>
      <c r="N414" s="75">
        <v>1</v>
      </c>
      <c r="O414" s="75">
        <v>0.1</v>
      </c>
      <c r="P414" s="75">
        <v>18</v>
      </c>
      <c r="Q414" s="75" t="s">
        <v>3858</v>
      </c>
    </row>
    <row r="415" spans="1:17" ht="15.75" customHeight="1">
      <c r="A415" s="59" t="s">
        <v>4306</v>
      </c>
      <c r="B415" s="75" t="s">
        <v>1486</v>
      </c>
      <c r="C415" s="75" t="s">
        <v>3</v>
      </c>
      <c r="D415" s="75" t="s">
        <v>155</v>
      </c>
      <c r="E415" s="75" t="s">
        <v>155</v>
      </c>
      <c r="F415" s="75">
        <v>200</v>
      </c>
      <c r="G415" s="75">
        <v>2</v>
      </c>
      <c r="H415" s="75">
        <v>27</v>
      </c>
      <c r="I415" s="75">
        <v>26.46</v>
      </c>
      <c r="J415" s="75">
        <v>27.54</v>
      </c>
      <c r="K415" s="75">
        <v>80</v>
      </c>
      <c r="L415" s="75">
        <v>5</v>
      </c>
      <c r="M415" s="75">
        <v>300</v>
      </c>
      <c r="N415" s="75">
        <v>1</v>
      </c>
      <c r="O415" s="75">
        <v>0.1</v>
      </c>
      <c r="P415" s="75">
        <v>20</v>
      </c>
      <c r="Q415" s="75" t="s">
        <v>3858</v>
      </c>
    </row>
    <row r="416" spans="1:17" ht="15.75" customHeight="1">
      <c r="A416" s="59" t="s">
        <v>4307</v>
      </c>
      <c r="B416" s="75" t="s">
        <v>1486</v>
      </c>
      <c r="C416" s="75" t="s">
        <v>3</v>
      </c>
      <c r="D416" s="75" t="s">
        <v>155</v>
      </c>
      <c r="E416" s="75" t="s">
        <v>155</v>
      </c>
      <c r="F416" s="75">
        <v>200</v>
      </c>
      <c r="G416" s="75">
        <v>2</v>
      </c>
      <c r="H416" s="75">
        <v>28</v>
      </c>
      <c r="I416" s="75">
        <v>27.44</v>
      </c>
      <c r="J416" s="75">
        <v>28.56</v>
      </c>
      <c r="K416" s="75">
        <v>80</v>
      </c>
      <c r="L416" s="75">
        <v>5</v>
      </c>
      <c r="M416" s="75">
        <v>300</v>
      </c>
      <c r="N416" s="75">
        <v>1</v>
      </c>
      <c r="O416" s="75">
        <v>0.1</v>
      </c>
      <c r="P416" s="75">
        <v>22</v>
      </c>
      <c r="Q416" s="75" t="s">
        <v>3858</v>
      </c>
    </row>
    <row r="417" spans="1:17" ht="15.75" customHeight="1">
      <c r="A417" s="59" t="s">
        <v>4308</v>
      </c>
      <c r="B417" s="75" t="s">
        <v>1486</v>
      </c>
      <c r="C417" s="75" t="s">
        <v>3</v>
      </c>
      <c r="D417" s="75" t="s">
        <v>155</v>
      </c>
      <c r="E417" s="75" t="s">
        <v>155</v>
      </c>
      <c r="F417" s="75">
        <v>200</v>
      </c>
      <c r="G417" s="75">
        <v>2</v>
      </c>
      <c r="H417" s="75">
        <v>30</v>
      </c>
      <c r="I417" s="75">
        <v>29.4</v>
      </c>
      <c r="J417" s="75">
        <v>30.6</v>
      </c>
      <c r="K417" s="75">
        <v>80</v>
      </c>
      <c r="L417" s="75">
        <v>5</v>
      </c>
      <c r="M417" s="75">
        <v>300</v>
      </c>
      <c r="N417" s="75">
        <v>1</v>
      </c>
      <c r="O417" s="75">
        <v>0.1</v>
      </c>
      <c r="P417" s="75">
        <v>22.5</v>
      </c>
      <c r="Q417" s="75" t="s">
        <v>3858</v>
      </c>
    </row>
    <row r="418" spans="1:17" ht="15.75" customHeight="1">
      <c r="A418" s="59" t="s">
        <v>4309</v>
      </c>
      <c r="B418" s="75" t="s">
        <v>1486</v>
      </c>
      <c r="C418" s="75" t="s">
        <v>3</v>
      </c>
      <c r="D418" s="75" t="s">
        <v>155</v>
      </c>
      <c r="E418" s="75" t="s">
        <v>155</v>
      </c>
      <c r="F418" s="75">
        <v>200</v>
      </c>
      <c r="G418" s="75">
        <v>2</v>
      </c>
      <c r="H418" s="75">
        <v>33</v>
      </c>
      <c r="I418" s="75">
        <v>32.340000000000003</v>
      </c>
      <c r="J418" s="75">
        <v>33.659999999999997</v>
      </c>
      <c r="K418" s="75">
        <v>80</v>
      </c>
      <c r="L418" s="75">
        <v>5</v>
      </c>
      <c r="M418" s="75">
        <v>325</v>
      </c>
      <c r="N418" s="75">
        <v>1</v>
      </c>
      <c r="O418" s="75">
        <v>0.1</v>
      </c>
      <c r="P418" s="75">
        <v>25</v>
      </c>
      <c r="Q418" s="75" t="s">
        <v>3858</v>
      </c>
    </row>
    <row r="419" spans="1:17" ht="15.75" customHeight="1">
      <c r="A419" s="59" t="s">
        <v>4310</v>
      </c>
      <c r="B419" s="75" t="s">
        <v>1486</v>
      </c>
      <c r="C419" s="75" t="s">
        <v>3</v>
      </c>
      <c r="D419" s="75" t="s">
        <v>155</v>
      </c>
      <c r="E419" s="75" t="s">
        <v>155</v>
      </c>
      <c r="F419" s="75">
        <v>200</v>
      </c>
      <c r="G419" s="75">
        <v>2</v>
      </c>
      <c r="H419" s="75">
        <v>36</v>
      </c>
      <c r="I419" s="75">
        <v>35.28</v>
      </c>
      <c r="J419" s="75">
        <v>36.72</v>
      </c>
      <c r="K419" s="75">
        <v>90</v>
      </c>
      <c r="L419" s="75">
        <v>5</v>
      </c>
      <c r="M419" s="75">
        <v>350</v>
      </c>
      <c r="N419" s="75">
        <v>1</v>
      </c>
      <c r="O419" s="75">
        <v>0.1</v>
      </c>
      <c r="P419" s="75">
        <v>27</v>
      </c>
      <c r="Q419" s="75" t="s">
        <v>3858</v>
      </c>
    </row>
    <row r="420" spans="1:17" ht="15.75" customHeight="1">
      <c r="A420" s="59" t="s">
        <v>4311</v>
      </c>
      <c r="B420" s="75" t="s">
        <v>1486</v>
      </c>
      <c r="C420" s="75" t="s">
        <v>3</v>
      </c>
      <c r="D420" s="75" t="s">
        <v>155</v>
      </c>
      <c r="E420" s="75" t="s">
        <v>155</v>
      </c>
      <c r="F420" s="75">
        <v>200</v>
      </c>
      <c r="G420" s="75">
        <v>2</v>
      </c>
      <c r="H420" s="75">
        <v>39</v>
      </c>
      <c r="I420" s="75">
        <v>38.22</v>
      </c>
      <c r="J420" s="75">
        <v>39.78</v>
      </c>
      <c r="K420" s="75">
        <v>90</v>
      </c>
      <c r="L420" s="75">
        <v>5</v>
      </c>
      <c r="M420" s="75">
        <v>350</v>
      </c>
      <c r="N420" s="75">
        <v>1</v>
      </c>
      <c r="O420" s="75">
        <v>0.1</v>
      </c>
      <c r="P420" s="75">
        <v>29</v>
      </c>
      <c r="Q420" s="75" t="s">
        <v>3858</v>
      </c>
    </row>
    <row r="421" spans="1:17" ht="15.75" customHeight="1">
      <c r="A421" s="59" t="s">
        <v>4312</v>
      </c>
      <c r="B421" s="75" t="s">
        <v>1486</v>
      </c>
      <c r="C421" s="75" t="s">
        <v>3</v>
      </c>
      <c r="D421" s="75" t="s">
        <v>155</v>
      </c>
      <c r="E421" s="75" t="s">
        <v>155</v>
      </c>
      <c r="F421" s="75">
        <v>200</v>
      </c>
      <c r="G421" s="75">
        <v>2</v>
      </c>
      <c r="H421" s="75">
        <v>43</v>
      </c>
      <c r="I421" s="75">
        <v>42.14</v>
      </c>
      <c r="J421" s="75">
        <v>43.86</v>
      </c>
      <c r="K421" s="75">
        <v>100</v>
      </c>
      <c r="L421" s="75">
        <v>5</v>
      </c>
      <c r="M421" s="75">
        <v>375</v>
      </c>
      <c r="N421" s="75">
        <v>1</v>
      </c>
      <c r="O421" s="75">
        <v>0.1</v>
      </c>
      <c r="P421" s="75">
        <v>32</v>
      </c>
      <c r="Q421" s="75" t="s">
        <v>3858</v>
      </c>
    </row>
    <row r="422" spans="1:17" ht="15.75" customHeight="1">
      <c r="A422" s="59" t="s">
        <v>4313</v>
      </c>
      <c r="B422" s="75" t="s">
        <v>1486</v>
      </c>
      <c r="C422" s="75" t="s">
        <v>3</v>
      </c>
      <c r="D422" s="75" t="s">
        <v>155</v>
      </c>
      <c r="E422" s="75" t="s">
        <v>155</v>
      </c>
      <c r="F422" s="75">
        <v>200</v>
      </c>
      <c r="G422" s="75">
        <v>2</v>
      </c>
      <c r="H422" s="75">
        <v>47</v>
      </c>
      <c r="I422" s="75">
        <v>46.06</v>
      </c>
      <c r="J422" s="75">
        <v>47.94</v>
      </c>
      <c r="K422" s="75">
        <v>100</v>
      </c>
      <c r="L422" s="75">
        <v>5</v>
      </c>
      <c r="M422" s="75">
        <v>375</v>
      </c>
      <c r="N422" s="75">
        <v>1</v>
      </c>
      <c r="O422" s="75">
        <v>0.1</v>
      </c>
      <c r="P422" s="75">
        <v>35</v>
      </c>
      <c r="Q422" s="75" t="s">
        <v>3858</v>
      </c>
    </row>
    <row r="423" spans="1:17" ht="15.75" customHeight="1">
      <c r="A423" s="59" t="s">
        <v>4314</v>
      </c>
      <c r="B423" s="75" t="s">
        <v>1486</v>
      </c>
      <c r="C423" s="75" t="s">
        <v>3</v>
      </c>
      <c r="D423" s="75" t="s">
        <v>155</v>
      </c>
      <c r="E423" s="75" t="s">
        <v>155</v>
      </c>
      <c r="F423" s="75">
        <v>200</v>
      </c>
      <c r="G423" s="75">
        <v>2</v>
      </c>
      <c r="H423" s="75">
        <v>51</v>
      </c>
      <c r="I423" s="75">
        <v>49.98</v>
      </c>
      <c r="J423" s="75">
        <v>52.02</v>
      </c>
      <c r="K423" s="75">
        <v>100</v>
      </c>
      <c r="L423" s="75">
        <v>5</v>
      </c>
      <c r="M423" s="75">
        <v>400</v>
      </c>
      <c r="N423" s="75">
        <v>1</v>
      </c>
      <c r="O423" s="75">
        <v>0.1</v>
      </c>
      <c r="P423" s="75">
        <v>38</v>
      </c>
      <c r="Q423" s="75" t="s">
        <v>3858</v>
      </c>
    </row>
    <row r="424" spans="1:17" ht="15.75" customHeight="1">
      <c r="A424" s="59" t="s">
        <v>4315</v>
      </c>
      <c r="B424" s="75" t="s">
        <v>1486</v>
      </c>
      <c r="C424" s="75" t="s">
        <v>3</v>
      </c>
      <c r="D424" s="75" t="s">
        <v>155</v>
      </c>
      <c r="E424" s="75" t="s">
        <v>155</v>
      </c>
      <c r="F424" s="75">
        <v>200</v>
      </c>
      <c r="G424" s="75">
        <v>2</v>
      </c>
      <c r="H424" s="75">
        <v>56</v>
      </c>
      <c r="I424" s="75">
        <v>54.88</v>
      </c>
      <c r="J424" s="75">
        <v>57.12</v>
      </c>
      <c r="K424" s="75">
        <v>135</v>
      </c>
      <c r="L424" s="75">
        <v>2.5</v>
      </c>
      <c r="M424" s="75">
        <v>1000</v>
      </c>
      <c r="N424" s="75">
        <v>1</v>
      </c>
      <c r="O424" s="75">
        <v>0.1</v>
      </c>
      <c r="P424" s="75">
        <v>42</v>
      </c>
      <c r="Q424" s="75" t="s">
        <v>3858</v>
      </c>
    </row>
    <row r="425" spans="1:17" ht="15.75" customHeight="1">
      <c r="A425" s="59" t="s">
        <v>4316</v>
      </c>
      <c r="B425" s="75" t="s">
        <v>1486</v>
      </c>
      <c r="C425" s="75" t="s">
        <v>3</v>
      </c>
      <c r="D425" s="75" t="s">
        <v>155</v>
      </c>
      <c r="E425" s="75" t="s">
        <v>155</v>
      </c>
      <c r="F425" s="75">
        <v>200</v>
      </c>
      <c r="G425" s="75">
        <v>2</v>
      </c>
      <c r="H425" s="75">
        <v>62</v>
      </c>
      <c r="I425" s="75">
        <v>60.76</v>
      </c>
      <c r="J425" s="75">
        <v>63.24</v>
      </c>
      <c r="K425" s="75">
        <v>150</v>
      </c>
      <c r="L425" s="75">
        <v>2.5</v>
      </c>
      <c r="M425" s="75">
        <v>1000</v>
      </c>
      <c r="N425" s="75">
        <v>1</v>
      </c>
      <c r="O425" s="75">
        <v>0.1</v>
      </c>
      <c r="P425" s="75">
        <v>46</v>
      </c>
      <c r="Q425" s="75" t="s">
        <v>3858</v>
      </c>
    </row>
    <row r="426" spans="1:17" ht="15.75" customHeight="1">
      <c r="A426" s="59" t="s">
        <v>4317</v>
      </c>
      <c r="B426" s="75" t="s">
        <v>1486</v>
      </c>
      <c r="C426" s="75" t="s">
        <v>3</v>
      </c>
      <c r="D426" s="75" t="s">
        <v>155</v>
      </c>
      <c r="E426" s="75" t="s">
        <v>155</v>
      </c>
      <c r="F426" s="75">
        <v>200</v>
      </c>
      <c r="G426" s="75">
        <v>2</v>
      </c>
      <c r="H426" s="75">
        <v>68</v>
      </c>
      <c r="I426" s="75">
        <v>66.64</v>
      </c>
      <c r="J426" s="75">
        <v>69.36</v>
      </c>
      <c r="K426" s="75">
        <v>200</v>
      </c>
      <c r="L426" s="75">
        <v>2.5</v>
      </c>
      <c r="M426" s="75">
        <v>1000</v>
      </c>
      <c r="N426" s="75">
        <v>1</v>
      </c>
      <c r="O426" s="75">
        <v>0.1</v>
      </c>
      <c r="P426" s="75">
        <v>51</v>
      </c>
      <c r="Q426" s="75" t="s">
        <v>3858</v>
      </c>
    </row>
    <row r="427" spans="1:17" ht="15.75" customHeight="1">
      <c r="A427" s="59" t="s">
        <v>4318</v>
      </c>
      <c r="B427" s="75" t="s">
        <v>1486</v>
      </c>
      <c r="C427" s="75" t="s">
        <v>3</v>
      </c>
      <c r="D427" s="75" t="s">
        <v>155</v>
      </c>
      <c r="E427" s="75" t="s">
        <v>155</v>
      </c>
      <c r="F427" s="75">
        <v>200</v>
      </c>
      <c r="G427" s="75">
        <v>2</v>
      </c>
      <c r="H427" s="75">
        <v>75</v>
      </c>
      <c r="I427" s="75">
        <v>73.5</v>
      </c>
      <c r="J427" s="75">
        <v>76.5</v>
      </c>
      <c r="K427" s="75">
        <v>250</v>
      </c>
      <c r="L427" s="75">
        <v>2.5</v>
      </c>
      <c r="M427" s="75">
        <v>1000</v>
      </c>
      <c r="N427" s="75">
        <v>1</v>
      </c>
      <c r="O427" s="75">
        <v>0.1</v>
      </c>
      <c r="P427" s="75">
        <v>56</v>
      </c>
      <c r="Q427" s="75" t="s">
        <v>3858</v>
      </c>
    </row>
    <row r="428" spans="1:17" ht="15.75" customHeight="1">
      <c r="A428" s="59" t="s">
        <v>4319</v>
      </c>
      <c r="B428" s="75" t="s">
        <v>1486</v>
      </c>
      <c r="C428" s="75" t="s">
        <v>3</v>
      </c>
      <c r="D428" s="75" t="s">
        <v>155</v>
      </c>
      <c r="E428" s="75" t="s">
        <v>133</v>
      </c>
      <c r="F428" s="75">
        <v>200</v>
      </c>
      <c r="G428" s="75">
        <v>2</v>
      </c>
      <c r="H428" s="75">
        <v>2.4</v>
      </c>
      <c r="I428" s="75">
        <v>2.3519999999999999</v>
      </c>
      <c r="J428" s="75">
        <v>2.448</v>
      </c>
      <c r="K428" s="75">
        <v>85</v>
      </c>
      <c r="L428" s="75">
        <v>5</v>
      </c>
      <c r="M428" s="75">
        <v>600</v>
      </c>
      <c r="N428" s="75">
        <v>1</v>
      </c>
      <c r="O428" s="75">
        <v>100</v>
      </c>
      <c r="P428" s="75">
        <v>1</v>
      </c>
      <c r="Q428" s="75" t="s">
        <v>3858</v>
      </c>
    </row>
    <row r="429" spans="1:17" ht="15.75" customHeight="1">
      <c r="A429" s="59" t="s">
        <v>4320</v>
      </c>
      <c r="B429" s="75" t="s">
        <v>1486</v>
      </c>
      <c r="C429" s="75" t="s">
        <v>3</v>
      </c>
      <c r="D429" s="75" t="s">
        <v>155</v>
      </c>
      <c r="E429" s="75" t="s">
        <v>133</v>
      </c>
      <c r="F429" s="75">
        <v>200</v>
      </c>
      <c r="G429" s="75">
        <v>2</v>
      </c>
      <c r="H429" s="75">
        <v>2.7</v>
      </c>
      <c r="I429" s="75">
        <v>2.64</v>
      </c>
      <c r="J429" s="75">
        <v>2.7540000000000004</v>
      </c>
      <c r="K429" s="75">
        <v>83</v>
      </c>
      <c r="L429" s="75">
        <v>5</v>
      </c>
      <c r="M429" s="75">
        <v>600</v>
      </c>
      <c r="N429" s="75">
        <v>1</v>
      </c>
      <c r="O429" s="75">
        <v>75</v>
      </c>
      <c r="P429" s="75">
        <v>1</v>
      </c>
      <c r="Q429" s="75" t="s">
        <v>3858</v>
      </c>
    </row>
    <row r="430" spans="1:17" ht="15.75" customHeight="1">
      <c r="A430" s="59" t="s">
        <v>4321</v>
      </c>
      <c r="B430" s="75" t="s">
        <v>1486</v>
      </c>
      <c r="C430" s="75" t="s">
        <v>3</v>
      </c>
      <c r="D430" s="75" t="s">
        <v>155</v>
      </c>
      <c r="E430" s="75" t="s">
        <v>133</v>
      </c>
      <c r="F430" s="75">
        <v>200</v>
      </c>
      <c r="G430" s="75">
        <v>2</v>
      </c>
      <c r="H430" s="75">
        <v>3</v>
      </c>
      <c r="I430" s="75">
        <v>2.94</v>
      </c>
      <c r="J430" s="75">
        <v>3.06</v>
      </c>
      <c r="K430" s="75">
        <v>95</v>
      </c>
      <c r="L430" s="75">
        <v>5</v>
      </c>
      <c r="M430" s="75">
        <v>600</v>
      </c>
      <c r="N430" s="75">
        <v>1</v>
      </c>
      <c r="O430" s="75">
        <v>50</v>
      </c>
      <c r="P430" s="75">
        <v>1</v>
      </c>
      <c r="Q430" s="75" t="s">
        <v>3858</v>
      </c>
    </row>
    <row r="431" spans="1:17" ht="15.75" customHeight="1">
      <c r="A431" s="59" t="s">
        <v>4322</v>
      </c>
      <c r="B431" s="75" t="s">
        <v>1486</v>
      </c>
      <c r="C431" s="75" t="s">
        <v>3</v>
      </c>
      <c r="D431" s="75" t="s">
        <v>155</v>
      </c>
      <c r="E431" s="75" t="s">
        <v>133</v>
      </c>
      <c r="F431" s="75">
        <v>200</v>
      </c>
      <c r="G431" s="75">
        <v>2</v>
      </c>
      <c r="H431" s="75">
        <v>3.3</v>
      </c>
      <c r="I431" s="75">
        <v>3.234</v>
      </c>
      <c r="J431" s="75">
        <v>3.3659999999999997</v>
      </c>
      <c r="K431" s="75">
        <v>95</v>
      </c>
      <c r="L431" s="75">
        <v>5</v>
      </c>
      <c r="M431" s="75">
        <v>600</v>
      </c>
      <c r="N431" s="75">
        <v>1</v>
      </c>
      <c r="O431" s="75">
        <v>25</v>
      </c>
      <c r="P431" s="75">
        <v>1</v>
      </c>
      <c r="Q431" s="75" t="s">
        <v>3858</v>
      </c>
    </row>
    <row r="432" spans="1:17" ht="15.75" customHeight="1">
      <c r="A432" s="59" t="s">
        <v>4323</v>
      </c>
      <c r="B432" s="75" t="s">
        <v>1486</v>
      </c>
      <c r="C432" s="75" t="s">
        <v>3</v>
      </c>
      <c r="D432" s="75" t="s">
        <v>155</v>
      </c>
      <c r="E432" s="75" t="s">
        <v>133</v>
      </c>
      <c r="F432" s="75">
        <v>200</v>
      </c>
      <c r="G432" s="75">
        <v>2</v>
      </c>
      <c r="H432" s="75">
        <v>3.6</v>
      </c>
      <c r="I432" s="75">
        <v>3.52</v>
      </c>
      <c r="J432" s="75">
        <v>3.6720000000000002</v>
      </c>
      <c r="K432" s="75">
        <v>95</v>
      </c>
      <c r="L432" s="75">
        <v>5</v>
      </c>
      <c r="M432" s="75">
        <v>600</v>
      </c>
      <c r="N432" s="75">
        <v>1</v>
      </c>
      <c r="O432" s="75">
        <v>15</v>
      </c>
      <c r="P432" s="75">
        <v>1</v>
      </c>
      <c r="Q432" s="75" t="s">
        <v>3858</v>
      </c>
    </row>
    <row r="433" spans="1:17" ht="15.75" customHeight="1">
      <c r="A433" s="59" t="s">
        <v>4324</v>
      </c>
      <c r="B433" s="75" t="s">
        <v>1486</v>
      </c>
      <c r="C433" s="75" t="s">
        <v>3</v>
      </c>
      <c r="D433" s="75" t="s">
        <v>155</v>
      </c>
      <c r="E433" s="75" t="s">
        <v>133</v>
      </c>
      <c r="F433" s="75">
        <v>200</v>
      </c>
      <c r="G433" s="75">
        <v>2</v>
      </c>
      <c r="H433" s="75">
        <v>3.9</v>
      </c>
      <c r="I433" s="75">
        <v>3.8220000000000001</v>
      </c>
      <c r="J433" s="75">
        <v>3.9779999999999998</v>
      </c>
      <c r="K433" s="75">
        <v>95</v>
      </c>
      <c r="L433" s="75">
        <v>5</v>
      </c>
      <c r="M433" s="75">
        <v>600</v>
      </c>
      <c r="N433" s="75">
        <v>1</v>
      </c>
      <c r="O433" s="75">
        <v>10</v>
      </c>
      <c r="P433" s="75">
        <v>1</v>
      </c>
      <c r="Q433" s="75" t="s">
        <v>3858</v>
      </c>
    </row>
    <row r="434" spans="1:17" ht="15.75" customHeight="1">
      <c r="A434" s="59" t="s">
        <v>4325</v>
      </c>
      <c r="B434" s="75" t="s">
        <v>1486</v>
      </c>
      <c r="C434" s="75" t="s">
        <v>3</v>
      </c>
      <c r="D434" s="75" t="s">
        <v>155</v>
      </c>
      <c r="E434" s="75" t="s">
        <v>133</v>
      </c>
      <c r="F434" s="75">
        <v>200</v>
      </c>
      <c r="G434" s="75">
        <v>2</v>
      </c>
      <c r="H434" s="75">
        <v>4.3</v>
      </c>
      <c r="I434" s="75">
        <v>4.21</v>
      </c>
      <c r="J434" s="75">
        <v>4.3899999999999997</v>
      </c>
      <c r="K434" s="75">
        <v>95</v>
      </c>
      <c r="L434" s="75">
        <v>5</v>
      </c>
      <c r="M434" s="75">
        <v>600</v>
      </c>
      <c r="N434" s="75">
        <v>1</v>
      </c>
      <c r="O434" s="75">
        <v>5</v>
      </c>
      <c r="P434" s="75">
        <v>1</v>
      </c>
      <c r="Q434" s="75" t="s">
        <v>3858</v>
      </c>
    </row>
    <row r="435" spans="1:17" ht="15.75" customHeight="1">
      <c r="A435" s="59" t="s">
        <v>4326</v>
      </c>
      <c r="B435" s="75" t="s">
        <v>1486</v>
      </c>
      <c r="C435" s="75" t="s">
        <v>3</v>
      </c>
      <c r="D435" s="75" t="s">
        <v>155</v>
      </c>
      <c r="E435" s="75" t="s">
        <v>133</v>
      </c>
      <c r="F435" s="75">
        <v>200</v>
      </c>
      <c r="G435" s="75">
        <v>2</v>
      </c>
      <c r="H435" s="75">
        <v>4.7</v>
      </c>
      <c r="I435" s="75">
        <v>4.6100000000000003</v>
      </c>
      <c r="J435" s="75">
        <v>4.79</v>
      </c>
      <c r="K435" s="75">
        <v>78</v>
      </c>
      <c r="L435" s="75">
        <v>5</v>
      </c>
      <c r="M435" s="75">
        <v>500</v>
      </c>
      <c r="N435" s="75">
        <v>1</v>
      </c>
      <c r="O435" s="75">
        <v>5</v>
      </c>
      <c r="P435" s="75">
        <v>1</v>
      </c>
      <c r="Q435" s="75" t="s">
        <v>3858</v>
      </c>
    </row>
    <row r="436" spans="1:17" ht="15.75" customHeight="1">
      <c r="A436" s="59" t="s">
        <v>4327</v>
      </c>
      <c r="B436" s="75" t="s">
        <v>1486</v>
      </c>
      <c r="C436" s="75" t="s">
        <v>3</v>
      </c>
      <c r="D436" s="75" t="s">
        <v>155</v>
      </c>
      <c r="E436" s="75" t="s">
        <v>133</v>
      </c>
      <c r="F436" s="75">
        <v>200</v>
      </c>
      <c r="G436" s="75">
        <v>2</v>
      </c>
      <c r="H436" s="75">
        <v>5.0999999999999996</v>
      </c>
      <c r="I436" s="75">
        <v>5</v>
      </c>
      <c r="J436" s="75">
        <v>5.2</v>
      </c>
      <c r="K436" s="75">
        <v>60</v>
      </c>
      <c r="L436" s="75">
        <v>5</v>
      </c>
      <c r="M436" s="75">
        <v>480</v>
      </c>
      <c r="N436" s="75">
        <v>1</v>
      </c>
      <c r="O436" s="75">
        <v>0.1</v>
      </c>
      <c r="P436" s="75">
        <v>0.8</v>
      </c>
      <c r="Q436" s="75" t="s">
        <v>3858</v>
      </c>
    </row>
    <row r="437" spans="1:17" ht="15.75" customHeight="1">
      <c r="A437" s="59" t="s">
        <v>4328</v>
      </c>
      <c r="B437" s="75" t="s">
        <v>1486</v>
      </c>
      <c r="C437" s="75" t="s">
        <v>3</v>
      </c>
      <c r="D437" s="75" t="s">
        <v>155</v>
      </c>
      <c r="E437" s="75" t="s">
        <v>133</v>
      </c>
      <c r="F437" s="75">
        <v>200</v>
      </c>
      <c r="G437" s="75">
        <v>2</v>
      </c>
      <c r="H437" s="75">
        <v>5.6</v>
      </c>
      <c r="I437" s="75">
        <v>5.49</v>
      </c>
      <c r="J437" s="75">
        <v>5.71</v>
      </c>
      <c r="K437" s="75">
        <v>40</v>
      </c>
      <c r="L437" s="75">
        <v>5</v>
      </c>
      <c r="M437" s="75">
        <v>400</v>
      </c>
      <c r="N437" s="75">
        <v>1</v>
      </c>
      <c r="O437" s="75">
        <v>0.1</v>
      </c>
      <c r="P437" s="75">
        <v>1</v>
      </c>
      <c r="Q437" s="75" t="s">
        <v>3858</v>
      </c>
    </row>
    <row r="438" spans="1:17" ht="15.75" customHeight="1">
      <c r="A438" s="59" t="s">
        <v>4329</v>
      </c>
      <c r="B438" s="75" t="s">
        <v>1486</v>
      </c>
      <c r="C438" s="75" t="s">
        <v>3</v>
      </c>
      <c r="D438" s="75" t="s">
        <v>155</v>
      </c>
      <c r="E438" s="75" t="s">
        <v>133</v>
      </c>
      <c r="F438" s="75">
        <v>200</v>
      </c>
      <c r="G438" s="75">
        <v>2</v>
      </c>
      <c r="H438" s="75">
        <v>5.8</v>
      </c>
      <c r="I438" s="75">
        <v>5.68</v>
      </c>
      <c r="J438" s="75">
        <v>5.92</v>
      </c>
      <c r="K438" s="75">
        <v>30</v>
      </c>
      <c r="L438" s="75">
        <v>5</v>
      </c>
      <c r="M438" s="75">
        <v>300</v>
      </c>
      <c r="N438" s="75">
        <v>1</v>
      </c>
      <c r="O438" s="75">
        <v>0.1</v>
      </c>
      <c r="P438" s="75">
        <v>1.5</v>
      </c>
      <c r="Q438" s="75" t="s">
        <v>3858</v>
      </c>
    </row>
    <row r="439" spans="1:17" ht="15.75" customHeight="1">
      <c r="A439" s="59" t="s">
        <v>4330</v>
      </c>
      <c r="B439" s="75" t="s">
        <v>1486</v>
      </c>
      <c r="C439" s="75" t="s">
        <v>3</v>
      </c>
      <c r="D439" s="75" t="s">
        <v>155</v>
      </c>
      <c r="E439" s="75" t="s">
        <v>133</v>
      </c>
      <c r="F439" s="75">
        <v>200</v>
      </c>
      <c r="G439" s="75">
        <v>2</v>
      </c>
      <c r="H439" s="75">
        <v>6.2</v>
      </c>
      <c r="I439" s="75">
        <v>6.08</v>
      </c>
      <c r="J439" s="75">
        <v>6.32</v>
      </c>
      <c r="K439" s="75">
        <v>10</v>
      </c>
      <c r="L439" s="75">
        <v>5</v>
      </c>
      <c r="M439" s="75">
        <v>150</v>
      </c>
      <c r="N439" s="75">
        <v>1</v>
      </c>
      <c r="O439" s="75">
        <v>0.1</v>
      </c>
      <c r="P439" s="75">
        <v>2</v>
      </c>
      <c r="Q439" s="75" t="s">
        <v>3858</v>
      </c>
    </row>
    <row r="440" spans="1:17" ht="15.75" customHeight="1">
      <c r="A440" s="59" t="s">
        <v>4331</v>
      </c>
      <c r="B440" s="75" t="s">
        <v>1486</v>
      </c>
      <c r="C440" s="75" t="s">
        <v>3</v>
      </c>
      <c r="D440" s="75" t="s">
        <v>155</v>
      </c>
      <c r="E440" s="75" t="s">
        <v>133</v>
      </c>
      <c r="F440" s="75">
        <v>200</v>
      </c>
      <c r="G440" s="75">
        <v>2</v>
      </c>
      <c r="H440" s="75">
        <v>6.8</v>
      </c>
      <c r="I440" s="75">
        <v>6.66</v>
      </c>
      <c r="J440" s="75">
        <v>6.94</v>
      </c>
      <c r="K440" s="75">
        <v>8</v>
      </c>
      <c r="L440" s="75">
        <v>5</v>
      </c>
      <c r="M440" s="75">
        <v>80</v>
      </c>
      <c r="N440" s="75">
        <v>1</v>
      </c>
      <c r="O440" s="75">
        <v>0.1</v>
      </c>
      <c r="P440" s="75">
        <v>3</v>
      </c>
      <c r="Q440" s="75" t="s">
        <v>3858</v>
      </c>
    </row>
    <row r="441" spans="1:17" ht="15.75" customHeight="1">
      <c r="A441" s="59" t="s">
        <v>4332</v>
      </c>
      <c r="B441" s="75" t="s">
        <v>1486</v>
      </c>
      <c r="C441" s="75" t="s">
        <v>3</v>
      </c>
      <c r="D441" s="75" t="s">
        <v>155</v>
      </c>
      <c r="E441" s="75" t="s">
        <v>133</v>
      </c>
      <c r="F441" s="75">
        <v>200</v>
      </c>
      <c r="G441" s="75">
        <v>2</v>
      </c>
      <c r="H441" s="75">
        <v>7.5</v>
      </c>
      <c r="I441" s="75">
        <v>7.35</v>
      </c>
      <c r="J441" s="75">
        <v>7.65</v>
      </c>
      <c r="K441" s="75">
        <v>7</v>
      </c>
      <c r="L441" s="75">
        <v>5</v>
      </c>
      <c r="M441" s="75">
        <v>80</v>
      </c>
      <c r="N441" s="75">
        <v>1</v>
      </c>
      <c r="O441" s="75">
        <v>0.1</v>
      </c>
      <c r="P441" s="75">
        <v>5</v>
      </c>
      <c r="Q441" s="75" t="s">
        <v>3858</v>
      </c>
    </row>
    <row r="442" spans="1:17" ht="15.75" customHeight="1">
      <c r="A442" s="59" t="s">
        <v>4333</v>
      </c>
      <c r="B442" s="75" t="s">
        <v>1486</v>
      </c>
      <c r="C442" s="75" t="s">
        <v>3</v>
      </c>
      <c r="D442" s="75" t="s">
        <v>155</v>
      </c>
      <c r="E442" s="75" t="s">
        <v>133</v>
      </c>
      <c r="F442" s="75">
        <v>200</v>
      </c>
      <c r="G442" s="75">
        <v>2</v>
      </c>
      <c r="H442" s="75">
        <v>8.1999999999999993</v>
      </c>
      <c r="I442" s="75">
        <v>8.0399999999999991</v>
      </c>
      <c r="J442" s="75">
        <v>8.36</v>
      </c>
      <c r="K442" s="75">
        <v>7</v>
      </c>
      <c r="L442" s="75">
        <v>5</v>
      </c>
      <c r="M442" s="75">
        <v>80</v>
      </c>
      <c r="N442" s="75">
        <v>1</v>
      </c>
      <c r="O442" s="75">
        <v>0.1</v>
      </c>
      <c r="P442" s="75">
        <v>6</v>
      </c>
      <c r="Q442" s="75" t="s">
        <v>3858</v>
      </c>
    </row>
    <row r="443" spans="1:17" ht="15.75" customHeight="1">
      <c r="A443" s="59" t="s">
        <v>4334</v>
      </c>
      <c r="B443" s="75" t="s">
        <v>1486</v>
      </c>
      <c r="C443" s="75" t="s">
        <v>3</v>
      </c>
      <c r="D443" s="75" t="s">
        <v>155</v>
      </c>
      <c r="E443" s="75" t="s">
        <v>133</v>
      </c>
      <c r="F443" s="75">
        <v>200</v>
      </c>
      <c r="G443" s="75">
        <v>2</v>
      </c>
      <c r="H443" s="75">
        <v>8.6999999999999993</v>
      </c>
      <c r="I443" s="75">
        <v>8.5299999999999994</v>
      </c>
      <c r="J443" s="75">
        <v>8.8699999999999992</v>
      </c>
      <c r="K443" s="75">
        <v>7</v>
      </c>
      <c r="L443" s="75">
        <v>5</v>
      </c>
      <c r="M443" s="75">
        <v>100</v>
      </c>
      <c r="N443" s="75">
        <v>1</v>
      </c>
      <c r="O443" s="75">
        <v>0.1</v>
      </c>
      <c r="P443" s="75">
        <v>6.5</v>
      </c>
      <c r="Q443" s="75" t="s">
        <v>3858</v>
      </c>
    </row>
    <row r="444" spans="1:17" ht="15.75" customHeight="1">
      <c r="A444" s="59" t="s">
        <v>4335</v>
      </c>
      <c r="B444" s="75" t="s">
        <v>1486</v>
      </c>
      <c r="C444" s="75" t="s">
        <v>3</v>
      </c>
      <c r="D444" s="75" t="s">
        <v>155</v>
      </c>
      <c r="E444" s="75" t="s">
        <v>133</v>
      </c>
      <c r="F444" s="75">
        <v>200</v>
      </c>
      <c r="G444" s="75">
        <v>2</v>
      </c>
      <c r="H444" s="75">
        <v>9.1</v>
      </c>
      <c r="I444" s="75">
        <v>8.92</v>
      </c>
      <c r="J444" s="75">
        <v>9.2799999999999994</v>
      </c>
      <c r="K444" s="75">
        <v>10</v>
      </c>
      <c r="L444" s="75">
        <v>5</v>
      </c>
      <c r="M444" s="75">
        <v>100</v>
      </c>
      <c r="N444" s="75">
        <v>1</v>
      </c>
      <c r="O444" s="75">
        <v>0.1</v>
      </c>
      <c r="P444" s="75">
        <v>7</v>
      </c>
      <c r="Q444" s="75" t="s">
        <v>3858</v>
      </c>
    </row>
    <row r="445" spans="1:17" ht="15.75" customHeight="1">
      <c r="A445" s="59" t="s">
        <v>4336</v>
      </c>
      <c r="B445" s="75" t="s">
        <v>1486</v>
      </c>
      <c r="C445" s="75" t="s">
        <v>3</v>
      </c>
      <c r="D445" s="75" t="s">
        <v>155</v>
      </c>
      <c r="E445" s="75" t="s">
        <v>133</v>
      </c>
      <c r="F445" s="75">
        <v>200</v>
      </c>
      <c r="G445" s="75">
        <v>2</v>
      </c>
      <c r="H445" s="75">
        <v>10</v>
      </c>
      <c r="I445" s="75">
        <v>9.8000000000000007</v>
      </c>
      <c r="J445" s="75">
        <v>10.199999999999999</v>
      </c>
      <c r="K445" s="75">
        <v>15</v>
      </c>
      <c r="L445" s="75">
        <v>5</v>
      </c>
      <c r="M445" s="75">
        <v>150</v>
      </c>
      <c r="N445" s="75">
        <v>1</v>
      </c>
      <c r="O445" s="75">
        <v>0.1</v>
      </c>
      <c r="P445" s="75">
        <v>7.5</v>
      </c>
      <c r="Q445" s="75" t="s">
        <v>3858</v>
      </c>
    </row>
    <row r="446" spans="1:17" ht="15.75" customHeight="1">
      <c r="A446" s="59" t="s">
        <v>4337</v>
      </c>
      <c r="B446" s="75" t="s">
        <v>1486</v>
      </c>
      <c r="C446" s="75" t="s">
        <v>3</v>
      </c>
      <c r="D446" s="75" t="s">
        <v>155</v>
      </c>
      <c r="E446" s="75" t="s">
        <v>133</v>
      </c>
      <c r="F446" s="75">
        <v>200</v>
      </c>
      <c r="G446" s="75">
        <v>2</v>
      </c>
      <c r="H446" s="75">
        <v>11</v>
      </c>
      <c r="I446" s="75">
        <v>10.78</v>
      </c>
      <c r="J446" s="75">
        <v>11.22</v>
      </c>
      <c r="K446" s="75">
        <v>20</v>
      </c>
      <c r="L446" s="75">
        <v>5</v>
      </c>
      <c r="M446" s="75">
        <v>150</v>
      </c>
      <c r="N446" s="75">
        <v>1</v>
      </c>
      <c r="O446" s="75">
        <v>0.1</v>
      </c>
      <c r="P446" s="75">
        <v>8.5</v>
      </c>
      <c r="Q446" s="75" t="s">
        <v>3858</v>
      </c>
    </row>
    <row r="447" spans="1:17" ht="15.75" customHeight="1">
      <c r="A447" s="59" t="s">
        <v>4338</v>
      </c>
      <c r="B447" s="75" t="s">
        <v>1486</v>
      </c>
      <c r="C447" s="75" t="s">
        <v>3</v>
      </c>
      <c r="D447" s="75" t="s">
        <v>155</v>
      </c>
      <c r="E447" s="75" t="s">
        <v>133</v>
      </c>
      <c r="F447" s="75">
        <v>200</v>
      </c>
      <c r="G447" s="75">
        <v>2</v>
      </c>
      <c r="H447" s="75">
        <v>12</v>
      </c>
      <c r="I447" s="75">
        <v>11.76</v>
      </c>
      <c r="J447" s="75">
        <v>12.24</v>
      </c>
      <c r="K447" s="75">
        <v>20</v>
      </c>
      <c r="L447" s="75">
        <v>5</v>
      </c>
      <c r="M447" s="75">
        <v>150</v>
      </c>
      <c r="N447" s="75">
        <v>1</v>
      </c>
      <c r="O447" s="75">
        <v>0.1</v>
      </c>
      <c r="P447" s="75">
        <v>9</v>
      </c>
      <c r="Q447" s="75" t="s">
        <v>3858</v>
      </c>
    </row>
    <row r="448" spans="1:17" ht="15.75" customHeight="1">
      <c r="A448" s="59" t="s">
        <v>4339</v>
      </c>
      <c r="B448" s="75" t="s">
        <v>1486</v>
      </c>
      <c r="C448" s="75" t="s">
        <v>3</v>
      </c>
      <c r="D448" s="75" t="s">
        <v>155</v>
      </c>
      <c r="E448" s="75" t="s">
        <v>133</v>
      </c>
      <c r="F448" s="75">
        <v>200</v>
      </c>
      <c r="G448" s="75">
        <v>2</v>
      </c>
      <c r="H448" s="75">
        <v>13</v>
      </c>
      <c r="I448" s="75">
        <v>12.74</v>
      </c>
      <c r="J448" s="75">
        <v>13.26</v>
      </c>
      <c r="K448" s="75">
        <v>25</v>
      </c>
      <c r="L448" s="75">
        <v>5</v>
      </c>
      <c r="M448" s="75">
        <v>170</v>
      </c>
      <c r="N448" s="75">
        <v>1</v>
      </c>
      <c r="O448" s="75">
        <v>0.1</v>
      </c>
      <c r="P448" s="75">
        <v>10</v>
      </c>
      <c r="Q448" s="75" t="s">
        <v>3858</v>
      </c>
    </row>
    <row r="449" spans="1:17" ht="15.75" customHeight="1">
      <c r="A449" s="59" t="s">
        <v>4340</v>
      </c>
      <c r="B449" s="75" t="s">
        <v>1486</v>
      </c>
      <c r="C449" s="75" t="s">
        <v>3</v>
      </c>
      <c r="D449" s="75" t="s">
        <v>155</v>
      </c>
      <c r="E449" s="75" t="s">
        <v>133</v>
      </c>
      <c r="F449" s="75">
        <v>200</v>
      </c>
      <c r="G449" s="75">
        <v>2</v>
      </c>
      <c r="H449" s="75">
        <v>14</v>
      </c>
      <c r="I449" s="75">
        <v>13.72</v>
      </c>
      <c r="J449" s="75">
        <v>14.28</v>
      </c>
      <c r="K449" s="75">
        <v>25</v>
      </c>
      <c r="L449" s="75">
        <v>5</v>
      </c>
      <c r="M449" s="75">
        <v>170</v>
      </c>
      <c r="N449" s="75">
        <v>1</v>
      </c>
      <c r="O449" s="75">
        <v>0.1</v>
      </c>
      <c r="P449" s="75">
        <v>10.5</v>
      </c>
      <c r="Q449" s="75" t="s">
        <v>3858</v>
      </c>
    </row>
    <row r="450" spans="1:17" ht="15.75" customHeight="1">
      <c r="A450" s="59" t="s">
        <v>4341</v>
      </c>
      <c r="B450" s="75" t="s">
        <v>1486</v>
      </c>
      <c r="C450" s="75" t="s">
        <v>3</v>
      </c>
      <c r="D450" s="75" t="s">
        <v>155</v>
      </c>
      <c r="E450" s="75" t="s">
        <v>133</v>
      </c>
      <c r="F450" s="75">
        <v>200</v>
      </c>
      <c r="G450" s="75">
        <v>2</v>
      </c>
      <c r="H450" s="75">
        <v>15</v>
      </c>
      <c r="I450" s="75">
        <v>14.7</v>
      </c>
      <c r="J450" s="75">
        <v>15.3</v>
      </c>
      <c r="K450" s="75">
        <v>30</v>
      </c>
      <c r="L450" s="75">
        <v>5</v>
      </c>
      <c r="M450" s="75">
        <v>200</v>
      </c>
      <c r="N450" s="75">
        <v>1</v>
      </c>
      <c r="O450" s="75">
        <v>0.1</v>
      </c>
      <c r="P450" s="75">
        <v>11</v>
      </c>
      <c r="Q450" s="75" t="s">
        <v>3858</v>
      </c>
    </row>
    <row r="451" spans="1:17" ht="15.75" customHeight="1">
      <c r="A451" s="59" t="s">
        <v>4342</v>
      </c>
      <c r="B451" s="75" t="s">
        <v>1486</v>
      </c>
      <c r="C451" s="75" t="s">
        <v>3</v>
      </c>
      <c r="D451" s="75" t="s">
        <v>155</v>
      </c>
      <c r="E451" s="75" t="s">
        <v>133</v>
      </c>
      <c r="F451" s="75">
        <v>200</v>
      </c>
      <c r="G451" s="75">
        <v>2</v>
      </c>
      <c r="H451" s="75">
        <v>16</v>
      </c>
      <c r="I451" s="75">
        <v>15.68</v>
      </c>
      <c r="J451" s="75">
        <v>16.32</v>
      </c>
      <c r="K451" s="75">
        <v>40</v>
      </c>
      <c r="L451" s="75">
        <v>5</v>
      </c>
      <c r="M451" s="75">
        <v>200</v>
      </c>
      <c r="N451" s="75">
        <v>1</v>
      </c>
      <c r="O451" s="75">
        <v>0.1</v>
      </c>
      <c r="P451" s="75">
        <v>12</v>
      </c>
      <c r="Q451" s="75" t="s">
        <v>3858</v>
      </c>
    </row>
    <row r="452" spans="1:17" ht="15.75" customHeight="1">
      <c r="A452" s="59" t="s">
        <v>4343</v>
      </c>
      <c r="B452" s="75" t="s">
        <v>1486</v>
      </c>
      <c r="C452" s="75" t="s">
        <v>3</v>
      </c>
      <c r="D452" s="75" t="s">
        <v>155</v>
      </c>
      <c r="E452" s="75" t="s">
        <v>133</v>
      </c>
      <c r="F452" s="75">
        <v>200</v>
      </c>
      <c r="G452" s="75">
        <v>2</v>
      </c>
      <c r="H452" s="75">
        <v>17</v>
      </c>
      <c r="I452" s="75">
        <v>16.66</v>
      </c>
      <c r="J452" s="75">
        <v>17.34</v>
      </c>
      <c r="K452" s="75">
        <v>40</v>
      </c>
      <c r="L452" s="75">
        <v>5</v>
      </c>
      <c r="M452" s="75">
        <v>200</v>
      </c>
      <c r="N452" s="75">
        <v>1</v>
      </c>
      <c r="O452" s="75">
        <v>0.1</v>
      </c>
      <c r="P452" s="75">
        <v>13</v>
      </c>
      <c r="Q452" s="75" t="s">
        <v>3858</v>
      </c>
    </row>
    <row r="453" spans="1:17" ht="15.75" customHeight="1">
      <c r="A453" s="59" t="s">
        <v>4344</v>
      </c>
      <c r="B453" s="75" t="s">
        <v>1486</v>
      </c>
      <c r="C453" s="75" t="s">
        <v>3</v>
      </c>
      <c r="D453" s="75" t="s">
        <v>155</v>
      </c>
      <c r="E453" s="75" t="s">
        <v>133</v>
      </c>
      <c r="F453" s="75">
        <v>200</v>
      </c>
      <c r="G453" s="75">
        <v>2</v>
      </c>
      <c r="H453" s="75">
        <v>18</v>
      </c>
      <c r="I453" s="75">
        <v>17.64</v>
      </c>
      <c r="J453" s="75">
        <v>18.36</v>
      </c>
      <c r="K453" s="75">
        <v>50</v>
      </c>
      <c r="L453" s="75">
        <v>5</v>
      </c>
      <c r="M453" s="75">
        <v>225</v>
      </c>
      <c r="N453" s="75">
        <v>1</v>
      </c>
      <c r="O453" s="75">
        <v>0.1</v>
      </c>
      <c r="P453" s="75">
        <v>14</v>
      </c>
      <c r="Q453" s="75" t="s">
        <v>3858</v>
      </c>
    </row>
    <row r="454" spans="1:17" ht="15.75" customHeight="1">
      <c r="A454" s="59" t="s">
        <v>4345</v>
      </c>
      <c r="B454" s="75" t="s">
        <v>1486</v>
      </c>
      <c r="C454" s="75" t="s">
        <v>3</v>
      </c>
      <c r="D454" s="75" t="s">
        <v>155</v>
      </c>
      <c r="E454" s="75" t="s">
        <v>133</v>
      </c>
      <c r="F454" s="75">
        <v>200</v>
      </c>
      <c r="G454" s="75">
        <v>2</v>
      </c>
      <c r="H454" s="75">
        <v>20</v>
      </c>
      <c r="I454" s="75">
        <v>19.600000000000001</v>
      </c>
      <c r="J454" s="75">
        <v>20.399999999999999</v>
      </c>
      <c r="K454" s="75">
        <v>50</v>
      </c>
      <c r="L454" s="75">
        <v>5</v>
      </c>
      <c r="M454" s="75">
        <v>225</v>
      </c>
      <c r="N454" s="75">
        <v>1</v>
      </c>
      <c r="O454" s="75">
        <v>0.1</v>
      </c>
      <c r="P454" s="75">
        <v>15</v>
      </c>
      <c r="Q454" s="75" t="s">
        <v>3858</v>
      </c>
    </row>
    <row r="455" spans="1:17" ht="15.75" customHeight="1">
      <c r="A455" s="59" t="s">
        <v>4346</v>
      </c>
      <c r="B455" s="75" t="s">
        <v>1486</v>
      </c>
      <c r="C455" s="75" t="s">
        <v>3</v>
      </c>
      <c r="D455" s="75" t="s">
        <v>155</v>
      </c>
      <c r="E455" s="75" t="s">
        <v>133</v>
      </c>
      <c r="F455" s="75">
        <v>200</v>
      </c>
      <c r="G455" s="75">
        <v>2</v>
      </c>
      <c r="H455" s="75">
        <v>22</v>
      </c>
      <c r="I455" s="75">
        <v>21.56</v>
      </c>
      <c r="J455" s="75">
        <v>22.44</v>
      </c>
      <c r="K455" s="75">
        <v>55</v>
      </c>
      <c r="L455" s="75">
        <v>5</v>
      </c>
      <c r="M455" s="75">
        <v>250</v>
      </c>
      <c r="N455" s="75">
        <v>1</v>
      </c>
      <c r="O455" s="75">
        <v>0.1</v>
      </c>
      <c r="P455" s="75">
        <v>17</v>
      </c>
      <c r="Q455" s="75" t="s">
        <v>3858</v>
      </c>
    </row>
    <row r="456" spans="1:17" ht="15.75" customHeight="1">
      <c r="A456" s="59" t="s">
        <v>4347</v>
      </c>
      <c r="B456" s="75" t="s">
        <v>1486</v>
      </c>
      <c r="C456" s="75" t="s">
        <v>3</v>
      </c>
      <c r="D456" s="75" t="s">
        <v>155</v>
      </c>
      <c r="E456" s="75" t="s">
        <v>133</v>
      </c>
      <c r="F456" s="75">
        <v>200</v>
      </c>
      <c r="G456" s="75">
        <v>2</v>
      </c>
      <c r="H456" s="75">
        <v>24</v>
      </c>
      <c r="I456" s="75">
        <v>23.52</v>
      </c>
      <c r="J456" s="75">
        <v>24.48</v>
      </c>
      <c r="K456" s="75">
        <v>80</v>
      </c>
      <c r="L456" s="75">
        <v>5</v>
      </c>
      <c r="M456" s="75">
        <v>250</v>
      </c>
      <c r="N456" s="75">
        <v>1</v>
      </c>
      <c r="O456" s="75">
        <v>0.1</v>
      </c>
      <c r="P456" s="75">
        <v>18</v>
      </c>
      <c r="Q456" s="75" t="s">
        <v>3858</v>
      </c>
    </row>
    <row r="457" spans="1:17" ht="15.75" customHeight="1">
      <c r="A457" s="59" t="s">
        <v>4348</v>
      </c>
      <c r="B457" s="75" t="s">
        <v>1486</v>
      </c>
      <c r="C457" s="75" t="s">
        <v>3</v>
      </c>
      <c r="D457" s="75" t="s">
        <v>155</v>
      </c>
      <c r="E457" s="75" t="s">
        <v>133</v>
      </c>
      <c r="F457" s="75">
        <v>200</v>
      </c>
      <c r="G457" s="75">
        <v>2</v>
      </c>
      <c r="H457" s="75">
        <v>27</v>
      </c>
      <c r="I457" s="75">
        <v>26.46</v>
      </c>
      <c r="J457" s="75">
        <v>27.54</v>
      </c>
      <c r="K457" s="75">
        <v>80</v>
      </c>
      <c r="L457" s="75">
        <v>5</v>
      </c>
      <c r="M457" s="75">
        <v>300</v>
      </c>
      <c r="N457" s="75">
        <v>1</v>
      </c>
      <c r="O457" s="75">
        <v>0.1</v>
      </c>
      <c r="P457" s="75">
        <v>20</v>
      </c>
      <c r="Q457" s="75" t="s">
        <v>3858</v>
      </c>
    </row>
    <row r="458" spans="1:17" ht="15.75" customHeight="1">
      <c r="A458" s="59" t="s">
        <v>4349</v>
      </c>
      <c r="B458" s="75" t="s">
        <v>1486</v>
      </c>
      <c r="C458" s="75" t="s">
        <v>3</v>
      </c>
      <c r="D458" s="75" t="s">
        <v>155</v>
      </c>
      <c r="E458" s="75" t="s">
        <v>133</v>
      </c>
      <c r="F458" s="75">
        <v>200</v>
      </c>
      <c r="G458" s="75">
        <v>2</v>
      </c>
      <c r="H458" s="75">
        <v>28</v>
      </c>
      <c r="I458" s="75">
        <v>27.44</v>
      </c>
      <c r="J458" s="75">
        <v>28.56</v>
      </c>
      <c r="K458" s="75">
        <v>80</v>
      </c>
      <c r="L458" s="75">
        <v>5</v>
      </c>
      <c r="M458" s="75">
        <v>300</v>
      </c>
      <c r="N458" s="75">
        <v>1</v>
      </c>
      <c r="O458" s="75">
        <v>0.1</v>
      </c>
      <c r="P458" s="75">
        <v>22</v>
      </c>
      <c r="Q458" s="75" t="s">
        <v>3858</v>
      </c>
    </row>
    <row r="459" spans="1:17" ht="15.75" customHeight="1">
      <c r="A459" s="59" t="s">
        <v>4350</v>
      </c>
      <c r="B459" s="75" t="s">
        <v>1486</v>
      </c>
      <c r="C459" s="75" t="s">
        <v>3</v>
      </c>
      <c r="D459" s="75" t="s">
        <v>155</v>
      </c>
      <c r="E459" s="75" t="s">
        <v>133</v>
      </c>
      <c r="F459" s="75">
        <v>200</v>
      </c>
      <c r="G459" s="75">
        <v>2</v>
      </c>
      <c r="H459" s="75">
        <v>30</v>
      </c>
      <c r="I459" s="75">
        <v>29.4</v>
      </c>
      <c r="J459" s="75">
        <v>30.6</v>
      </c>
      <c r="K459" s="75">
        <v>80</v>
      </c>
      <c r="L459" s="75">
        <v>5</v>
      </c>
      <c r="M459" s="75">
        <v>300</v>
      </c>
      <c r="N459" s="75">
        <v>1</v>
      </c>
      <c r="O459" s="75">
        <v>0.1</v>
      </c>
      <c r="P459" s="75">
        <v>22.5</v>
      </c>
      <c r="Q459" s="75" t="s">
        <v>3858</v>
      </c>
    </row>
    <row r="460" spans="1:17" ht="15.75" customHeight="1">
      <c r="A460" s="59" t="s">
        <v>4351</v>
      </c>
      <c r="B460" s="75" t="s">
        <v>1486</v>
      </c>
      <c r="C460" s="75" t="s">
        <v>3</v>
      </c>
      <c r="D460" s="75" t="s">
        <v>155</v>
      </c>
      <c r="E460" s="75" t="s">
        <v>133</v>
      </c>
      <c r="F460" s="75">
        <v>200</v>
      </c>
      <c r="G460" s="75">
        <v>2</v>
      </c>
      <c r="H460" s="75">
        <v>33</v>
      </c>
      <c r="I460" s="75">
        <v>32.340000000000003</v>
      </c>
      <c r="J460" s="75">
        <v>33.659999999999997</v>
      </c>
      <c r="K460" s="75">
        <v>80</v>
      </c>
      <c r="L460" s="75">
        <v>5</v>
      </c>
      <c r="M460" s="75">
        <v>325</v>
      </c>
      <c r="N460" s="75">
        <v>1</v>
      </c>
      <c r="O460" s="75">
        <v>0.1</v>
      </c>
      <c r="P460" s="75">
        <v>25</v>
      </c>
      <c r="Q460" s="75" t="s">
        <v>3858</v>
      </c>
    </row>
    <row r="461" spans="1:17" ht="15.75" customHeight="1">
      <c r="A461" s="59" t="s">
        <v>4352</v>
      </c>
      <c r="B461" s="75" t="s">
        <v>1486</v>
      </c>
      <c r="C461" s="75" t="s">
        <v>3</v>
      </c>
      <c r="D461" s="75" t="s">
        <v>155</v>
      </c>
      <c r="E461" s="75" t="s">
        <v>133</v>
      </c>
      <c r="F461" s="75">
        <v>200</v>
      </c>
      <c r="G461" s="75">
        <v>2</v>
      </c>
      <c r="H461" s="75">
        <v>36</v>
      </c>
      <c r="I461" s="75">
        <v>35.28</v>
      </c>
      <c r="J461" s="75">
        <v>36.72</v>
      </c>
      <c r="K461" s="75">
        <v>90</v>
      </c>
      <c r="L461" s="75">
        <v>5</v>
      </c>
      <c r="M461" s="75">
        <v>350</v>
      </c>
      <c r="N461" s="75">
        <v>1</v>
      </c>
      <c r="O461" s="75">
        <v>0.1</v>
      </c>
      <c r="P461" s="75">
        <v>27</v>
      </c>
      <c r="Q461" s="75" t="s">
        <v>3858</v>
      </c>
    </row>
    <row r="462" spans="1:17" ht="15.75" customHeight="1">
      <c r="A462" s="59" t="s">
        <v>4353</v>
      </c>
      <c r="B462" s="75" t="s">
        <v>1486</v>
      </c>
      <c r="C462" s="75" t="s">
        <v>3</v>
      </c>
      <c r="D462" s="75" t="s">
        <v>155</v>
      </c>
      <c r="E462" s="75" t="s">
        <v>133</v>
      </c>
      <c r="F462" s="75">
        <v>200</v>
      </c>
      <c r="G462" s="75">
        <v>2</v>
      </c>
      <c r="H462" s="75">
        <v>39</v>
      </c>
      <c r="I462" s="75">
        <v>38.22</v>
      </c>
      <c r="J462" s="75">
        <v>39.78</v>
      </c>
      <c r="K462" s="75">
        <v>90</v>
      </c>
      <c r="L462" s="75">
        <v>5</v>
      </c>
      <c r="M462" s="75">
        <v>350</v>
      </c>
      <c r="N462" s="75">
        <v>1</v>
      </c>
      <c r="O462" s="75">
        <v>0.1</v>
      </c>
      <c r="P462" s="75">
        <v>29</v>
      </c>
      <c r="Q462" s="75" t="s">
        <v>3858</v>
      </c>
    </row>
    <row r="463" spans="1:17" ht="15.75" customHeight="1">
      <c r="A463" s="59" t="s">
        <v>4354</v>
      </c>
      <c r="B463" s="75" t="s">
        <v>1486</v>
      </c>
      <c r="C463" s="75" t="s">
        <v>3</v>
      </c>
      <c r="D463" s="75" t="s">
        <v>155</v>
      </c>
      <c r="E463" s="75" t="s">
        <v>133</v>
      </c>
      <c r="F463" s="75">
        <v>200</v>
      </c>
      <c r="G463" s="75">
        <v>2</v>
      </c>
      <c r="H463" s="75">
        <v>43</v>
      </c>
      <c r="I463" s="75">
        <v>42.14</v>
      </c>
      <c r="J463" s="75">
        <v>43.86</v>
      </c>
      <c r="K463" s="75">
        <v>100</v>
      </c>
      <c r="L463" s="75">
        <v>5</v>
      </c>
      <c r="M463" s="75">
        <v>375</v>
      </c>
      <c r="N463" s="75">
        <v>1</v>
      </c>
      <c r="O463" s="75">
        <v>0.1</v>
      </c>
      <c r="P463" s="75">
        <v>32</v>
      </c>
      <c r="Q463" s="75" t="s">
        <v>3858</v>
      </c>
    </row>
    <row r="464" spans="1:17" ht="15.75" customHeight="1">
      <c r="A464" s="59" t="s">
        <v>4355</v>
      </c>
      <c r="B464" s="75" t="s">
        <v>1486</v>
      </c>
      <c r="C464" s="75" t="s">
        <v>3</v>
      </c>
      <c r="D464" s="75" t="s">
        <v>155</v>
      </c>
      <c r="E464" s="75" t="s">
        <v>133</v>
      </c>
      <c r="F464" s="75">
        <v>200</v>
      </c>
      <c r="G464" s="75">
        <v>2</v>
      </c>
      <c r="H464" s="75">
        <v>47</v>
      </c>
      <c r="I464" s="75">
        <v>46.06</v>
      </c>
      <c r="J464" s="75">
        <v>47.94</v>
      </c>
      <c r="K464" s="75">
        <v>100</v>
      </c>
      <c r="L464" s="75">
        <v>5</v>
      </c>
      <c r="M464" s="75">
        <v>375</v>
      </c>
      <c r="N464" s="75">
        <v>1</v>
      </c>
      <c r="O464" s="75">
        <v>0.1</v>
      </c>
      <c r="P464" s="75">
        <v>35</v>
      </c>
      <c r="Q464" s="75" t="s">
        <v>3858</v>
      </c>
    </row>
    <row r="465" spans="1:17" ht="15.75" customHeight="1">
      <c r="A465" s="59" t="s">
        <v>4356</v>
      </c>
      <c r="B465" s="75" t="s">
        <v>1486</v>
      </c>
      <c r="C465" s="75" t="s">
        <v>3</v>
      </c>
      <c r="D465" s="75" t="s">
        <v>155</v>
      </c>
      <c r="E465" s="75" t="s">
        <v>133</v>
      </c>
      <c r="F465" s="75">
        <v>200</v>
      </c>
      <c r="G465" s="75">
        <v>2</v>
      </c>
      <c r="H465" s="75">
        <v>51</v>
      </c>
      <c r="I465" s="75">
        <v>49.98</v>
      </c>
      <c r="J465" s="75">
        <v>52.02</v>
      </c>
      <c r="K465" s="75">
        <v>100</v>
      </c>
      <c r="L465" s="75">
        <v>5</v>
      </c>
      <c r="M465" s="75">
        <v>400</v>
      </c>
      <c r="N465" s="75">
        <v>1</v>
      </c>
      <c r="O465" s="75">
        <v>0.1</v>
      </c>
      <c r="P465" s="75">
        <v>38</v>
      </c>
      <c r="Q465" s="75" t="s">
        <v>3858</v>
      </c>
    </row>
    <row r="466" spans="1:17" ht="15.75" customHeight="1">
      <c r="A466" s="59" t="s">
        <v>4357</v>
      </c>
      <c r="B466" s="75" t="s">
        <v>1486</v>
      </c>
      <c r="C466" s="75" t="s">
        <v>3</v>
      </c>
      <c r="D466" s="75" t="s">
        <v>155</v>
      </c>
      <c r="E466" s="75" t="s">
        <v>133</v>
      </c>
      <c r="F466" s="75">
        <v>200</v>
      </c>
      <c r="G466" s="75">
        <v>2</v>
      </c>
      <c r="H466" s="75">
        <v>56</v>
      </c>
      <c r="I466" s="75">
        <v>54.88</v>
      </c>
      <c r="J466" s="75">
        <v>57.12</v>
      </c>
      <c r="K466" s="75">
        <v>135</v>
      </c>
      <c r="L466" s="75">
        <v>2.5</v>
      </c>
      <c r="M466" s="75">
        <v>1000</v>
      </c>
      <c r="N466" s="75">
        <v>1</v>
      </c>
      <c r="O466" s="75">
        <v>0.1</v>
      </c>
      <c r="P466" s="75">
        <v>42</v>
      </c>
      <c r="Q466" s="75" t="s">
        <v>3858</v>
      </c>
    </row>
    <row r="467" spans="1:17" ht="15.75" customHeight="1">
      <c r="A467" s="59" t="s">
        <v>4358</v>
      </c>
      <c r="B467" s="75" t="s">
        <v>1486</v>
      </c>
      <c r="C467" s="75" t="s">
        <v>3</v>
      </c>
      <c r="D467" s="75" t="s">
        <v>155</v>
      </c>
      <c r="E467" s="75" t="s">
        <v>133</v>
      </c>
      <c r="F467" s="75">
        <v>200</v>
      </c>
      <c r="G467" s="75">
        <v>2</v>
      </c>
      <c r="H467" s="75">
        <v>62</v>
      </c>
      <c r="I467" s="75">
        <v>60.76</v>
      </c>
      <c r="J467" s="75">
        <v>63.24</v>
      </c>
      <c r="K467" s="75">
        <v>150</v>
      </c>
      <c r="L467" s="75">
        <v>2.5</v>
      </c>
      <c r="M467" s="75">
        <v>1000</v>
      </c>
      <c r="N467" s="75">
        <v>1</v>
      </c>
      <c r="O467" s="75">
        <v>0.1</v>
      </c>
      <c r="P467" s="75">
        <v>46</v>
      </c>
      <c r="Q467" s="75" t="s">
        <v>3858</v>
      </c>
    </row>
    <row r="468" spans="1:17" ht="15.75" customHeight="1">
      <c r="A468" s="59" t="s">
        <v>4359</v>
      </c>
      <c r="B468" s="75" t="s">
        <v>1486</v>
      </c>
      <c r="C468" s="75" t="s">
        <v>3</v>
      </c>
      <c r="D468" s="75" t="s">
        <v>155</v>
      </c>
      <c r="E468" s="75" t="s">
        <v>133</v>
      </c>
      <c r="F468" s="75">
        <v>200</v>
      </c>
      <c r="G468" s="75">
        <v>2</v>
      </c>
      <c r="H468" s="75">
        <v>68</v>
      </c>
      <c r="I468" s="75">
        <v>66.64</v>
      </c>
      <c r="J468" s="75">
        <v>69.36</v>
      </c>
      <c r="K468" s="75">
        <v>200</v>
      </c>
      <c r="L468" s="75">
        <v>2.5</v>
      </c>
      <c r="M468" s="75">
        <v>1000</v>
      </c>
      <c r="N468" s="75">
        <v>1</v>
      </c>
      <c r="O468" s="75">
        <v>0.1</v>
      </c>
      <c r="P468" s="75">
        <v>51</v>
      </c>
      <c r="Q468" s="75" t="s">
        <v>3858</v>
      </c>
    </row>
    <row r="469" spans="1:17" ht="15.75" customHeight="1">
      <c r="A469" s="59" t="s">
        <v>4360</v>
      </c>
      <c r="B469" s="75" t="s">
        <v>1486</v>
      </c>
      <c r="C469" s="75" t="s">
        <v>3</v>
      </c>
      <c r="D469" s="75" t="s">
        <v>155</v>
      </c>
      <c r="E469" s="75" t="s">
        <v>133</v>
      </c>
      <c r="F469" s="75">
        <v>200</v>
      </c>
      <c r="G469" s="75">
        <v>2</v>
      </c>
      <c r="H469" s="75">
        <v>75</v>
      </c>
      <c r="I469" s="75">
        <v>73.5</v>
      </c>
      <c r="J469" s="75">
        <v>76.5</v>
      </c>
      <c r="K469" s="75">
        <v>250</v>
      </c>
      <c r="L469" s="75">
        <v>2.5</v>
      </c>
      <c r="M469" s="75">
        <v>1000</v>
      </c>
      <c r="N469" s="75">
        <v>1</v>
      </c>
      <c r="O469" s="75">
        <v>0.1</v>
      </c>
      <c r="P469" s="75">
        <v>56</v>
      </c>
      <c r="Q469" s="75" t="s">
        <v>3858</v>
      </c>
    </row>
    <row r="470" spans="1:17" ht="15.75" customHeight="1">
      <c r="A470" s="59" t="s">
        <v>4361</v>
      </c>
      <c r="B470" s="75" t="s">
        <v>1486</v>
      </c>
      <c r="C470" s="75" t="s">
        <v>3</v>
      </c>
      <c r="D470" s="75" t="s">
        <v>155</v>
      </c>
      <c r="E470" s="75" t="s">
        <v>155</v>
      </c>
      <c r="F470" s="75">
        <v>200</v>
      </c>
      <c r="G470" s="75">
        <v>5</v>
      </c>
      <c r="H470" s="75">
        <v>2.4</v>
      </c>
      <c r="I470" s="75">
        <v>2.2799999999999998</v>
      </c>
      <c r="J470" s="75">
        <v>2.52</v>
      </c>
      <c r="K470" s="75">
        <v>85</v>
      </c>
      <c r="L470" s="75">
        <v>5</v>
      </c>
      <c r="M470" s="75">
        <v>600</v>
      </c>
      <c r="N470" s="75">
        <v>1</v>
      </c>
      <c r="O470" s="75">
        <v>100</v>
      </c>
      <c r="P470" s="75">
        <v>1</v>
      </c>
      <c r="Q470" s="75" t="s">
        <v>3858</v>
      </c>
    </row>
    <row r="471" spans="1:17" ht="15.75" customHeight="1">
      <c r="A471" s="59" t="s">
        <v>4362</v>
      </c>
      <c r="B471" s="75" t="s">
        <v>1486</v>
      </c>
      <c r="C471" s="75" t="s">
        <v>3</v>
      </c>
      <c r="D471" s="75" t="s">
        <v>155</v>
      </c>
      <c r="E471" s="75" t="s">
        <v>155</v>
      </c>
      <c r="F471" s="75">
        <v>200</v>
      </c>
      <c r="G471" s="75">
        <v>5</v>
      </c>
      <c r="H471" s="75">
        <v>2.7</v>
      </c>
      <c r="I471" s="75">
        <v>2.57</v>
      </c>
      <c r="J471" s="75">
        <v>2.84</v>
      </c>
      <c r="K471" s="75">
        <v>83</v>
      </c>
      <c r="L471" s="75">
        <v>5</v>
      </c>
      <c r="M471" s="75">
        <v>600</v>
      </c>
      <c r="N471" s="75">
        <v>1</v>
      </c>
      <c r="O471" s="75">
        <v>75</v>
      </c>
      <c r="P471" s="75">
        <v>1</v>
      </c>
      <c r="Q471" s="75" t="s">
        <v>3858</v>
      </c>
    </row>
    <row r="472" spans="1:17" ht="15.75" customHeight="1">
      <c r="A472" s="59" t="s">
        <v>4363</v>
      </c>
      <c r="B472" s="75" t="s">
        <v>1486</v>
      </c>
      <c r="C472" s="75" t="s">
        <v>3</v>
      </c>
      <c r="D472" s="75" t="s">
        <v>155</v>
      </c>
      <c r="E472" s="75" t="s">
        <v>155</v>
      </c>
      <c r="F472" s="75">
        <v>200</v>
      </c>
      <c r="G472" s="75">
        <v>5</v>
      </c>
      <c r="H472" s="75">
        <v>3</v>
      </c>
      <c r="I472" s="75">
        <v>2.85</v>
      </c>
      <c r="J472" s="75">
        <v>3.15</v>
      </c>
      <c r="K472" s="75">
        <v>95</v>
      </c>
      <c r="L472" s="75">
        <v>5</v>
      </c>
      <c r="M472" s="75">
        <v>600</v>
      </c>
      <c r="N472" s="75">
        <v>1</v>
      </c>
      <c r="O472" s="75">
        <v>50</v>
      </c>
      <c r="P472" s="75">
        <v>1</v>
      </c>
      <c r="Q472" s="75" t="s">
        <v>3858</v>
      </c>
    </row>
    <row r="473" spans="1:17" ht="15.75" customHeight="1">
      <c r="A473" s="59" t="s">
        <v>4364</v>
      </c>
      <c r="B473" s="75" t="s">
        <v>1486</v>
      </c>
      <c r="C473" s="75" t="s">
        <v>3</v>
      </c>
      <c r="D473" s="75" t="s">
        <v>155</v>
      </c>
      <c r="E473" s="75" t="s">
        <v>155</v>
      </c>
      <c r="F473" s="75">
        <v>200</v>
      </c>
      <c r="G473" s="75">
        <v>5</v>
      </c>
      <c r="H473" s="75">
        <v>3.3</v>
      </c>
      <c r="I473" s="75">
        <v>3.14</v>
      </c>
      <c r="J473" s="75">
        <v>3.47</v>
      </c>
      <c r="K473" s="75">
        <v>95</v>
      </c>
      <c r="L473" s="75">
        <v>5</v>
      </c>
      <c r="M473" s="75">
        <v>600</v>
      </c>
      <c r="N473" s="75">
        <v>1</v>
      </c>
      <c r="O473" s="75">
        <v>25</v>
      </c>
      <c r="P473" s="75">
        <v>1</v>
      </c>
      <c r="Q473" s="75" t="s">
        <v>3858</v>
      </c>
    </row>
    <row r="474" spans="1:17" ht="15.75" customHeight="1">
      <c r="A474" s="59" t="s">
        <v>4365</v>
      </c>
      <c r="B474" s="75" t="s">
        <v>1486</v>
      </c>
      <c r="C474" s="75" t="s">
        <v>3</v>
      </c>
      <c r="D474" s="75" t="s">
        <v>155</v>
      </c>
      <c r="E474" s="75" t="s">
        <v>155</v>
      </c>
      <c r="F474" s="75">
        <v>200</v>
      </c>
      <c r="G474" s="75">
        <v>5</v>
      </c>
      <c r="H474" s="75">
        <v>3.6</v>
      </c>
      <c r="I474" s="75">
        <v>3.42</v>
      </c>
      <c r="J474" s="75">
        <v>3.78</v>
      </c>
      <c r="K474" s="75">
        <v>95</v>
      </c>
      <c r="L474" s="75">
        <v>5</v>
      </c>
      <c r="M474" s="75">
        <v>600</v>
      </c>
      <c r="N474" s="75">
        <v>1</v>
      </c>
      <c r="O474" s="75">
        <v>15</v>
      </c>
      <c r="P474" s="75">
        <v>1</v>
      </c>
      <c r="Q474" s="75" t="s">
        <v>3858</v>
      </c>
    </row>
    <row r="475" spans="1:17" ht="15.75" customHeight="1">
      <c r="A475" s="59" t="s">
        <v>4366</v>
      </c>
      <c r="B475" s="75" t="s">
        <v>1486</v>
      </c>
      <c r="C475" s="75" t="s">
        <v>3</v>
      </c>
      <c r="D475" s="75" t="s">
        <v>155</v>
      </c>
      <c r="E475" s="75" t="s">
        <v>155</v>
      </c>
      <c r="F475" s="75">
        <v>200</v>
      </c>
      <c r="G475" s="75">
        <v>5</v>
      </c>
      <c r="H475" s="75">
        <v>3.9</v>
      </c>
      <c r="I475" s="75">
        <v>3.71</v>
      </c>
      <c r="J475" s="75">
        <v>4.0999999999999996</v>
      </c>
      <c r="K475" s="75">
        <v>95</v>
      </c>
      <c r="L475" s="75">
        <v>5</v>
      </c>
      <c r="M475" s="75">
        <v>600</v>
      </c>
      <c r="N475" s="75">
        <v>1</v>
      </c>
      <c r="O475" s="75">
        <v>10</v>
      </c>
      <c r="P475" s="75">
        <v>1</v>
      </c>
      <c r="Q475" s="75" t="s">
        <v>3858</v>
      </c>
    </row>
    <row r="476" spans="1:17" ht="15.75" customHeight="1">
      <c r="A476" s="59" t="s">
        <v>4367</v>
      </c>
      <c r="B476" s="75" t="s">
        <v>1486</v>
      </c>
      <c r="C476" s="75" t="s">
        <v>3</v>
      </c>
      <c r="D476" s="75" t="s">
        <v>155</v>
      </c>
      <c r="E476" s="75" t="s">
        <v>155</v>
      </c>
      <c r="F476" s="75">
        <v>200</v>
      </c>
      <c r="G476" s="75">
        <v>5</v>
      </c>
      <c r="H476" s="75">
        <v>4.3</v>
      </c>
      <c r="I476" s="75">
        <v>4.09</v>
      </c>
      <c r="J476" s="75">
        <v>4.5199999999999996</v>
      </c>
      <c r="K476" s="75">
        <v>95</v>
      </c>
      <c r="L476" s="75">
        <v>5</v>
      </c>
      <c r="M476" s="75">
        <v>600</v>
      </c>
      <c r="N476" s="75">
        <v>1</v>
      </c>
      <c r="O476" s="75">
        <v>5</v>
      </c>
      <c r="P476" s="75">
        <v>1</v>
      </c>
      <c r="Q476" s="75" t="s">
        <v>3858</v>
      </c>
    </row>
    <row r="477" spans="1:17" ht="15.75" customHeight="1">
      <c r="A477" s="59" t="s">
        <v>4368</v>
      </c>
      <c r="B477" s="75" t="s">
        <v>1486</v>
      </c>
      <c r="C477" s="75" t="s">
        <v>3</v>
      </c>
      <c r="D477" s="75" t="s">
        <v>155</v>
      </c>
      <c r="E477" s="75" t="s">
        <v>155</v>
      </c>
      <c r="F477" s="75">
        <v>200</v>
      </c>
      <c r="G477" s="75">
        <v>5</v>
      </c>
      <c r="H477" s="75">
        <v>4.7</v>
      </c>
      <c r="I477" s="75">
        <v>4.47</v>
      </c>
      <c r="J477" s="75">
        <v>4.9400000000000004</v>
      </c>
      <c r="K477" s="75">
        <v>78</v>
      </c>
      <c r="L477" s="75">
        <v>5</v>
      </c>
      <c r="M477" s="75">
        <v>500</v>
      </c>
      <c r="N477" s="75">
        <v>1</v>
      </c>
      <c r="O477" s="75">
        <v>5</v>
      </c>
      <c r="P477" s="75">
        <v>1</v>
      </c>
      <c r="Q477" s="75" t="s">
        <v>3858</v>
      </c>
    </row>
    <row r="478" spans="1:17" ht="15.75" customHeight="1">
      <c r="A478" s="59" t="s">
        <v>4369</v>
      </c>
      <c r="B478" s="75" t="s">
        <v>1486</v>
      </c>
      <c r="C478" s="75" t="s">
        <v>3</v>
      </c>
      <c r="D478" s="75" t="s">
        <v>155</v>
      </c>
      <c r="E478" s="75" t="s">
        <v>155</v>
      </c>
      <c r="F478" s="75">
        <v>200</v>
      </c>
      <c r="G478" s="75">
        <v>5</v>
      </c>
      <c r="H478" s="75">
        <v>5.0999999999999996</v>
      </c>
      <c r="I478" s="75">
        <v>4.8499999999999996</v>
      </c>
      <c r="J478" s="75">
        <v>5.36</v>
      </c>
      <c r="K478" s="75">
        <v>60</v>
      </c>
      <c r="L478" s="75">
        <v>5</v>
      </c>
      <c r="M478" s="75">
        <v>480</v>
      </c>
      <c r="N478" s="75">
        <v>1</v>
      </c>
      <c r="O478" s="75">
        <v>0.1</v>
      </c>
      <c r="P478" s="75">
        <v>0.8</v>
      </c>
      <c r="Q478" s="75" t="s">
        <v>3858</v>
      </c>
    </row>
    <row r="479" spans="1:17" ht="15.75" customHeight="1">
      <c r="A479" s="59" t="s">
        <v>4370</v>
      </c>
      <c r="B479" s="75" t="s">
        <v>1486</v>
      </c>
      <c r="C479" s="75" t="s">
        <v>3</v>
      </c>
      <c r="D479" s="75" t="s">
        <v>155</v>
      </c>
      <c r="E479" s="75" t="s">
        <v>155</v>
      </c>
      <c r="F479" s="75">
        <v>200</v>
      </c>
      <c r="G479" s="75">
        <v>5</v>
      </c>
      <c r="H479" s="75">
        <v>5.6</v>
      </c>
      <c r="I479" s="75">
        <v>5.32</v>
      </c>
      <c r="J479" s="75">
        <v>5.88</v>
      </c>
      <c r="K479" s="75">
        <v>40</v>
      </c>
      <c r="L479" s="75">
        <v>5</v>
      </c>
      <c r="M479" s="75">
        <v>400</v>
      </c>
      <c r="N479" s="75">
        <v>1</v>
      </c>
      <c r="O479" s="75">
        <v>0.1</v>
      </c>
      <c r="P479" s="75">
        <v>1</v>
      </c>
      <c r="Q479" s="75" t="s">
        <v>3858</v>
      </c>
    </row>
    <row r="480" spans="1:17" ht="15.75" customHeight="1">
      <c r="A480" s="59" t="s">
        <v>4371</v>
      </c>
      <c r="B480" s="75" t="s">
        <v>1486</v>
      </c>
      <c r="C480" s="75" t="s">
        <v>3</v>
      </c>
      <c r="D480" s="75" t="s">
        <v>155</v>
      </c>
      <c r="E480" s="75" t="s">
        <v>155</v>
      </c>
      <c r="F480" s="75">
        <v>200</v>
      </c>
      <c r="G480" s="75">
        <v>5</v>
      </c>
      <c r="H480" s="75">
        <v>6.2</v>
      </c>
      <c r="I480" s="75">
        <v>5.89</v>
      </c>
      <c r="J480" s="75">
        <v>6.51</v>
      </c>
      <c r="K480" s="75">
        <v>10</v>
      </c>
      <c r="L480" s="75">
        <v>5</v>
      </c>
      <c r="M480" s="75">
        <v>150</v>
      </c>
      <c r="N480" s="75">
        <v>1</v>
      </c>
      <c r="O480" s="75">
        <v>0.1</v>
      </c>
      <c r="P480" s="75">
        <v>2</v>
      </c>
      <c r="Q480" s="75" t="s">
        <v>3858</v>
      </c>
    </row>
    <row r="481" spans="1:17" ht="15.75" customHeight="1">
      <c r="A481" s="59" t="s">
        <v>4372</v>
      </c>
      <c r="B481" s="75" t="s">
        <v>1486</v>
      </c>
      <c r="C481" s="75" t="s">
        <v>3</v>
      </c>
      <c r="D481" s="75" t="s">
        <v>155</v>
      </c>
      <c r="E481" s="75" t="s">
        <v>155</v>
      </c>
      <c r="F481" s="75">
        <v>200</v>
      </c>
      <c r="G481" s="75">
        <v>5</v>
      </c>
      <c r="H481" s="75">
        <v>6.8</v>
      </c>
      <c r="I481" s="75">
        <v>6.46</v>
      </c>
      <c r="J481" s="75">
        <v>7.14</v>
      </c>
      <c r="K481" s="75">
        <v>8</v>
      </c>
      <c r="L481" s="75">
        <v>5</v>
      </c>
      <c r="M481" s="75">
        <v>80</v>
      </c>
      <c r="N481" s="75">
        <v>1</v>
      </c>
      <c r="O481" s="75">
        <v>0.1</v>
      </c>
      <c r="P481" s="75">
        <v>3</v>
      </c>
      <c r="Q481" s="75" t="s">
        <v>3858</v>
      </c>
    </row>
    <row r="482" spans="1:17" ht="15.75" customHeight="1">
      <c r="A482" s="59" t="s">
        <v>4373</v>
      </c>
      <c r="B482" s="75" t="s">
        <v>1486</v>
      </c>
      <c r="C482" s="75" t="s">
        <v>3</v>
      </c>
      <c r="D482" s="75" t="s">
        <v>155</v>
      </c>
      <c r="E482" s="75" t="s">
        <v>155</v>
      </c>
      <c r="F482" s="75">
        <v>200</v>
      </c>
      <c r="G482" s="75">
        <v>5</v>
      </c>
      <c r="H482" s="75">
        <v>7.5</v>
      </c>
      <c r="I482" s="75">
        <v>7.13</v>
      </c>
      <c r="J482" s="75">
        <v>7.88</v>
      </c>
      <c r="K482" s="75">
        <v>7</v>
      </c>
      <c r="L482" s="75">
        <v>5</v>
      </c>
      <c r="M482" s="75">
        <v>80</v>
      </c>
      <c r="N482" s="75">
        <v>1</v>
      </c>
      <c r="O482" s="75">
        <v>0.1</v>
      </c>
      <c r="P482" s="75">
        <v>5</v>
      </c>
      <c r="Q482" s="75" t="s">
        <v>3858</v>
      </c>
    </row>
    <row r="483" spans="1:17" ht="15.75" customHeight="1">
      <c r="A483" s="59" t="s">
        <v>4374</v>
      </c>
      <c r="B483" s="75" t="s">
        <v>1486</v>
      </c>
      <c r="C483" s="75" t="s">
        <v>3</v>
      </c>
      <c r="D483" s="75" t="s">
        <v>155</v>
      </c>
      <c r="E483" s="75" t="s">
        <v>155</v>
      </c>
      <c r="F483" s="75">
        <v>200</v>
      </c>
      <c r="G483" s="75">
        <v>5</v>
      </c>
      <c r="H483" s="75">
        <v>8.1999999999999993</v>
      </c>
      <c r="I483" s="75">
        <v>7.79</v>
      </c>
      <c r="J483" s="75">
        <v>8.61</v>
      </c>
      <c r="K483" s="75">
        <v>7</v>
      </c>
      <c r="L483" s="75">
        <v>5</v>
      </c>
      <c r="M483" s="75">
        <v>80</v>
      </c>
      <c r="N483" s="75">
        <v>1</v>
      </c>
      <c r="O483" s="75">
        <v>0.1</v>
      </c>
      <c r="P483" s="75">
        <v>6</v>
      </c>
      <c r="Q483" s="75" t="s">
        <v>3858</v>
      </c>
    </row>
    <row r="484" spans="1:17" ht="15.75" customHeight="1">
      <c r="A484" s="59" t="s">
        <v>4375</v>
      </c>
      <c r="B484" s="75" t="s">
        <v>1486</v>
      </c>
      <c r="C484" s="75" t="s">
        <v>3</v>
      </c>
      <c r="D484" s="75" t="s">
        <v>155</v>
      </c>
      <c r="E484" s="75" t="s">
        <v>155</v>
      </c>
      <c r="F484" s="75">
        <v>200</v>
      </c>
      <c r="G484" s="75">
        <v>5</v>
      </c>
      <c r="H484" s="75">
        <v>8.6999999999999993</v>
      </c>
      <c r="I484" s="75">
        <v>8.27</v>
      </c>
      <c r="J484" s="75">
        <v>9.14</v>
      </c>
      <c r="K484" s="75">
        <v>7</v>
      </c>
      <c r="L484" s="75">
        <v>5</v>
      </c>
      <c r="M484" s="75">
        <v>100</v>
      </c>
      <c r="N484" s="75">
        <v>1</v>
      </c>
      <c r="O484" s="75">
        <v>0.1</v>
      </c>
      <c r="P484" s="75">
        <v>6.5</v>
      </c>
      <c r="Q484" s="75" t="s">
        <v>3858</v>
      </c>
    </row>
    <row r="485" spans="1:17" ht="15.75" customHeight="1">
      <c r="A485" s="59" t="s">
        <v>4376</v>
      </c>
      <c r="B485" s="75" t="s">
        <v>1486</v>
      </c>
      <c r="C485" s="75" t="s">
        <v>3</v>
      </c>
      <c r="D485" s="75" t="s">
        <v>155</v>
      </c>
      <c r="E485" s="75" t="s">
        <v>155</v>
      </c>
      <c r="F485" s="75">
        <v>200</v>
      </c>
      <c r="G485" s="75">
        <v>5</v>
      </c>
      <c r="H485" s="75">
        <v>9.1</v>
      </c>
      <c r="I485" s="75">
        <v>8.65</v>
      </c>
      <c r="J485" s="75">
        <v>9.56</v>
      </c>
      <c r="K485" s="75">
        <v>10</v>
      </c>
      <c r="L485" s="75">
        <v>5</v>
      </c>
      <c r="M485" s="75">
        <v>100</v>
      </c>
      <c r="N485" s="75">
        <v>1</v>
      </c>
      <c r="O485" s="75">
        <v>0.1</v>
      </c>
      <c r="P485" s="75">
        <v>7</v>
      </c>
      <c r="Q485" s="75" t="s">
        <v>3858</v>
      </c>
    </row>
    <row r="486" spans="1:17" ht="15.75" customHeight="1">
      <c r="A486" s="59" t="s">
        <v>4377</v>
      </c>
      <c r="B486" s="75" t="s">
        <v>1486</v>
      </c>
      <c r="C486" s="75" t="s">
        <v>3</v>
      </c>
      <c r="D486" s="75" t="s">
        <v>155</v>
      </c>
      <c r="E486" s="75" t="s">
        <v>155</v>
      </c>
      <c r="F486" s="75">
        <v>200</v>
      </c>
      <c r="G486" s="75">
        <v>5</v>
      </c>
      <c r="H486" s="75">
        <v>10</v>
      </c>
      <c r="I486" s="75">
        <v>9.5</v>
      </c>
      <c r="J486" s="75">
        <v>10.5</v>
      </c>
      <c r="K486" s="75">
        <v>15</v>
      </c>
      <c r="L486" s="75">
        <v>5</v>
      </c>
      <c r="M486" s="75">
        <v>150</v>
      </c>
      <c r="N486" s="75">
        <v>1</v>
      </c>
      <c r="O486" s="75">
        <v>0.1</v>
      </c>
      <c r="P486" s="75">
        <v>7.5</v>
      </c>
      <c r="Q486" s="75" t="s">
        <v>3858</v>
      </c>
    </row>
    <row r="487" spans="1:17" ht="15.75" customHeight="1">
      <c r="A487" s="59" t="s">
        <v>4378</v>
      </c>
      <c r="B487" s="75" t="s">
        <v>1486</v>
      </c>
      <c r="C487" s="75" t="s">
        <v>3</v>
      </c>
      <c r="D487" s="75" t="s">
        <v>155</v>
      </c>
      <c r="E487" s="75" t="s">
        <v>155</v>
      </c>
      <c r="F487" s="75">
        <v>200</v>
      </c>
      <c r="G487" s="75">
        <v>5</v>
      </c>
      <c r="H487" s="75">
        <v>11</v>
      </c>
      <c r="I487" s="75">
        <v>10.45</v>
      </c>
      <c r="J487" s="75">
        <v>11.55</v>
      </c>
      <c r="K487" s="75">
        <v>20</v>
      </c>
      <c r="L487" s="75">
        <v>5</v>
      </c>
      <c r="M487" s="75">
        <v>150</v>
      </c>
      <c r="N487" s="75">
        <v>1</v>
      </c>
      <c r="O487" s="75">
        <v>0.1</v>
      </c>
      <c r="P487" s="75">
        <v>8.5</v>
      </c>
      <c r="Q487" s="75" t="s">
        <v>3858</v>
      </c>
    </row>
    <row r="488" spans="1:17" ht="15.75" customHeight="1">
      <c r="A488" s="59" t="s">
        <v>4379</v>
      </c>
      <c r="B488" s="75" t="s">
        <v>1486</v>
      </c>
      <c r="C488" s="75" t="s">
        <v>3</v>
      </c>
      <c r="D488" s="75" t="s">
        <v>155</v>
      </c>
      <c r="E488" s="75" t="s">
        <v>155</v>
      </c>
      <c r="F488" s="75">
        <v>200</v>
      </c>
      <c r="G488" s="75">
        <v>5</v>
      </c>
      <c r="H488" s="75">
        <v>12</v>
      </c>
      <c r="I488" s="75">
        <v>11.4</v>
      </c>
      <c r="J488" s="75">
        <v>12.6</v>
      </c>
      <c r="K488" s="75">
        <v>20</v>
      </c>
      <c r="L488" s="75">
        <v>5</v>
      </c>
      <c r="M488" s="75">
        <v>150</v>
      </c>
      <c r="N488" s="75">
        <v>1</v>
      </c>
      <c r="O488" s="75">
        <v>0.1</v>
      </c>
      <c r="P488" s="75">
        <v>9</v>
      </c>
      <c r="Q488" s="75" t="s">
        <v>3858</v>
      </c>
    </row>
    <row r="489" spans="1:17" ht="15.75" customHeight="1">
      <c r="A489" s="59" t="s">
        <v>4380</v>
      </c>
      <c r="B489" s="75" t="s">
        <v>1486</v>
      </c>
      <c r="C489" s="75" t="s">
        <v>3</v>
      </c>
      <c r="D489" s="75" t="s">
        <v>155</v>
      </c>
      <c r="E489" s="75" t="s">
        <v>155</v>
      </c>
      <c r="F489" s="75">
        <v>200</v>
      </c>
      <c r="G489" s="75">
        <v>5</v>
      </c>
      <c r="H489" s="75">
        <v>13</v>
      </c>
      <c r="I489" s="75">
        <v>12.35</v>
      </c>
      <c r="J489" s="75">
        <v>13.65</v>
      </c>
      <c r="K489" s="75">
        <v>25</v>
      </c>
      <c r="L489" s="75">
        <v>5</v>
      </c>
      <c r="M489" s="75">
        <v>170</v>
      </c>
      <c r="N489" s="75">
        <v>1</v>
      </c>
      <c r="O489" s="75">
        <v>0.1</v>
      </c>
      <c r="P489" s="75">
        <v>10</v>
      </c>
      <c r="Q489" s="75" t="s">
        <v>3858</v>
      </c>
    </row>
    <row r="490" spans="1:17" ht="15.75" customHeight="1">
      <c r="A490" s="59" t="s">
        <v>4381</v>
      </c>
      <c r="B490" s="75" t="s">
        <v>1486</v>
      </c>
      <c r="C490" s="75" t="s">
        <v>3</v>
      </c>
      <c r="D490" s="75" t="s">
        <v>155</v>
      </c>
      <c r="E490" s="75" t="s">
        <v>155</v>
      </c>
      <c r="F490" s="75">
        <v>200</v>
      </c>
      <c r="G490" s="75">
        <v>5</v>
      </c>
      <c r="H490" s="75">
        <v>14</v>
      </c>
      <c r="I490" s="75">
        <v>13.3</v>
      </c>
      <c r="J490" s="75">
        <v>14.7</v>
      </c>
      <c r="K490" s="75">
        <v>25</v>
      </c>
      <c r="L490" s="75">
        <v>5</v>
      </c>
      <c r="M490" s="75">
        <v>170</v>
      </c>
      <c r="N490" s="75">
        <v>1</v>
      </c>
      <c r="O490" s="75">
        <v>0.1</v>
      </c>
      <c r="P490" s="75">
        <v>10.5</v>
      </c>
      <c r="Q490" s="75" t="s">
        <v>3858</v>
      </c>
    </row>
    <row r="491" spans="1:17" ht="15.75" customHeight="1">
      <c r="A491" s="59" t="s">
        <v>4382</v>
      </c>
      <c r="B491" s="75" t="s">
        <v>1486</v>
      </c>
      <c r="C491" s="75" t="s">
        <v>3</v>
      </c>
      <c r="D491" s="75" t="s">
        <v>155</v>
      </c>
      <c r="E491" s="75" t="s">
        <v>155</v>
      </c>
      <c r="F491" s="75">
        <v>200</v>
      </c>
      <c r="G491" s="75">
        <v>5</v>
      </c>
      <c r="H491" s="75">
        <v>15</v>
      </c>
      <c r="I491" s="75">
        <v>14.25</v>
      </c>
      <c r="J491" s="75">
        <v>15.75</v>
      </c>
      <c r="K491" s="75">
        <v>30</v>
      </c>
      <c r="L491" s="75">
        <v>5</v>
      </c>
      <c r="M491" s="75">
        <v>200</v>
      </c>
      <c r="N491" s="75">
        <v>1</v>
      </c>
      <c r="O491" s="75">
        <v>0.1</v>
      </c>
      <c r="P491" s="75">
        <v>11</v>
      </c>
      <c r="Q491" s="75" t="s">
        <v>3858</v>
      </c>
    </row>
    <row r="492" spans="1:17" ht="15.75" customHeight="1">
      <c r="A492" s="59" t="s">
        <v>4383</v>
      </c>
      <c r="B492" s="75" t="s">
        <v>1486</v>
      </c>
      <c r="C492" s="75" t="s">
        <v>3</v>
      </c>
      <c r="D492" s="75" t="s">
        <v>155</v>
      </c>
      <c r="E492" s="75" t="s">
        <v>155</v>
      </c>
      <c r="F492" s="75">
        <v>200</v>
      </c>
      <c r="G492" s="75">
        <v>5</v>
      </c>
      <c r="H492" s="75">
        <v>16</v>
      </c>
      <c r="I492" s="75">
        <v>15.2</v>
      </c>
      <c r="J492" s="75">
        <v>16.8</v>
      </c>
      <c r="K492" s="75">
        <v>40</v>
      </c>
      <c r="L492" s="75">
        <v>5</v>
      </c>
      <c r="M492" s="75">
        <v>200</v>
      </c>
      <c r="N492" s="75">
        <v>1</v>
      </c>
      <c r="O492" s="75">
        <v>0.1</v>
      </c>
      <c r="P492" s="75">
        <v>12</v>
      </c>
      <c r="Q492" s="75" t="s">
        <v>3858</v>
      </c>
    </row>
    <row r="493" spans="1:17" ht="15.75" customHeight="1">
      <c r="A493" s="59" t="s">
        <v>4384</v>
      </c>
      <c r="B493" s="75" t="s">
        <v>1486</v>
      </c>
      <c r="C493" s="75" t="s">
        <v>3</v>
      </c>
      <c r="D493" s="75" t="s">
        <v>155</v>
      </c>
      <c r="E493" s="75" t="s">
        <v>155</v>
      </c>
      <c r="F493" s="75">
        <v>200</v>
      </c>
      <c r="G493" s="75">
        <v>5</v>
      </c>
      <c r="H493" s="75">
        <v>17</v>
      </c>
      <c r="I493" s="75">
        <v>16.149999999999999</v>
      </c>
      <c r="J493" s="75">
        <v>17.850000000000001</v>
      </c>
      <c r="K493" s="75">
        <v>40</v>
      </c>
      <c r="L493" s="75">
        <v>5</v>
      </c>
      <c r="M493" s="75">
        <v>200</v>
      </c>
      <c r="N493" s="75">
        <v>1</v>
      </c>
      <c r="O493" s="75">
        <v>0.1</v>
      </c>
      <c r="P493" s="75">
        <v>13</v>
      </c>
      <c r="Q493" s="75" t="s">
        <v>3858</v>
      </c>
    </row>
    <row r="494" spans="1:17" ht="15.75" customHeight="1">
      <c r="A494" s="59" t="s">
        <v>4385</v>
      </c>
      <c r="B494" s="75" t="s">
        <v>1486</v>
      </c>
      <c r="C494" s="75" t="s">
        <v>3</v>
      </c>
      <c r="D494" s="75" t="s">
        <v>155</v>
      </c>
      <c r="E494" s="75" t="s">
        <v>155</v>
      </c>
      <c r="F494" s="75">
        <v>200</v>
      </c>
      <c r="G494" s="75">
        <v>5</v>
      </c>
      <c r="H494" s="75">
        <v>18</v>
      </c>
      <c r="I494" s="75">
        <v>17.099999999999998</v>
      </c>
      <c r="J494" s="75">
        <v>18.900000000000002</v>
      </c>
      <c r="K494" s="75">
        <v>50</v>
      </c>
      <c r="L494" s="75">
        <v>5</v>
      </c>
      <c r="M494" s="75">
        <v>225</v>
      </c>
      <c r="N494" s="75">
        <v>1</v>
      </c>
      <c r="O494" s="75">
        <v>0.1</v>
      </c>
      <c r="P494" s="75">
        <v>14</v>
      </c>
      <c r="Q494" s="75" t="s">
        <v>3858</v>
      </c>
    </row>
    <row r="495" spans="1:17" ht="15.75" customHeight="1">
      <c r="A495" s="59" t="s">
        <v>4386</v>
      </c>
      <c r="B495" s="75" t="s">
        <v>1486</v>
      </c>
      <c r="C495" s="75" t="s">
        <v>3</v>
      </c>
      <c r="D495" s="75" t="s">
        <v>155</v>
      </c>
      <c r="E495" s="75" t="s">
        <v>155</v>
      </c>
      <c r="F495" s="75">
        <v>200</v>
      </c>
      <c r="G495" s="75">
        <v>5</v>
      </c>
      <c r="H495" s="75">
        <v>20</v>
      </c>
      <c r="I495" s="75">
        <v>19</v>
      </c>
      <c r="J495" s="75">
        <v>21</v>
      </c>
      <c r="K495" s="75">
        <v>50</v>
      </c>
      <c r="L495" s="75">
        <v>5</v>
      </c>
      <c r="M495" s="75">
        <v>225</v>
      </c>
      <c r="N495" s="75">
        <v>1</v>
      </c>
      <c r="O495" s="75">
        <v>0.1</v>
      </c>
      <c r="P495" s="75">
        <v>15</v>
      </c>
      <c r="Q495" s="75" t="s">
        <v>3858</v>
      </c>
    </row>
    <row r="496" spans="1:17" ht="15.75" customHeight="1">
      <c r="A496" s="59" t="s">
        <v>4387</v>
      </c>
      <c r="B496" s="75" t="s">
        <v>1486</v>
      </c>
      <c r="C496" s="75" t="s">
        <v>3</v>
      </c>
      <c r="D496" s="75" t="s">
        <v>155</v>
      </c>
      <c r="E496" s="75" t="s">
        <v>155</v>
      </c>
      <c r="F496" s="75">
        <v>200</v>
      </c>
      <c r="G496" s="75">
        <v>5</v>
      </c>
      <c r="H496" s="75">
        <v>22</v>
      </c>
      <c r="I496" s="75">
        <v>20.9</v>
      </c>
      <c r="J496" s="75">
        <v>23.1</v>
      </c>
      <c r="K496" s="75">
        <v>55</v>
      </c>
      <c r="L496" s="75">
        <v>5</v>
      </c>
      <c r="M496" s="75">
        <v>250</v>
      </c>
      <c r="N496" s="75">
        <v>1</v>
      </c>
      <c r="O496" s="75">
        <v>0.1</v>
      </c>
      <c r="P496" s="75">
        <v>17</v>
      </c>
      <c r="Q496" s="75" t="s">
        <v>3858</v>
      </c>
    </row>
    <row r="497" spans="1:17" ht="15.75" customHeight="1">
      <c r="A497" s="59" t="s">
        <v>4388</v>
      </c>
      <c r="B497" s="75" t="s">
        <v>1486</v>
      </c>
      <c r="C497" s="75" t="s">
        <v>3</v>
      </c>
      <c r="D497" s="75" t="s">
        <v>155</v>
      </c>
      <c r="E497" s="75" t="s">
        <v>155</v>
      </c>
      <c r="F497" s="75">
        <v>200</v>
      </c>
      <c r="G497" s="75">
        <v>5</v>
      </c>
      <c r="H497" s="75">
        <v>24</v>
      </c>
      <c r="I497" s="75">
        <v>22.799999999999997</v>
      </c>
      <c r="J497" s="75">
        <v>25.200000000000003</v>
      </c>
      <c r="K497" s="75">
        <v>80</v>
      </c>
      <c r="L497" s="75">
        <v>5</v>
      </c>
      <c r="M497" s="75">
        <v>250</v>
      </c>
      <c r="N497" s="75">
        <v>1</v>
      </c>
      <c r="O497" s="75">
        <v>0.1</v>
      </c>
      <c r="P497" s="75">
        <v>18</v>
      </c>
      <c r="Q497" s="75" t="s">
        <v>3858</v>
      </c>
    </row>
    <row r="498" spans="1:17" ht="15.75" customHeight="1">
      <c r="A498" s="59" t="s">
        <v>4389</v>
      </c>
      <c r="B498" s="75" t="s">
        <v>1486</v>
      </c>
      <c r="C498" s="75" t="s">
        <v>3</v>
      </c>
      <c r="D498" s="75" t="s">
        <v>155</v>
      </c>
      <c r="E498" s="75" t="s">
        <v>155</v>
      </c>
      <c r="F498" s="75">
        <v>200</v>
      </c>
      <c r="G498" s="75">
        <v>5</v>
      </c>
      <c r="H498" s="75">
        <v>27</v>
      </c>
      <c r="I498" s="75">
        <v>25.65</v>
      </c>
      <c r="J498" s="75">
        <v>28.35</v>
      </c>
      <c r="K498" s="75">
        <v>80</v>
      </c>
      <c r="L498" s="75">
        <v>5</v>
      </c>
      <c r="M498" s="75">
        <v>300</v>
      </c>
      <c r="N498" s="75">
        <v>1</v>
      </c>
      <c r="O498" s="75">
        <v>0.1</v>
      </c>
      <c r="P498" s="75">
        <v>20</v>
      </c>
      <c r="Q498" s="75" t="s">
        <v>3858</v>
      </c>
    </row>
    <row r="499" spans="1:17" ht="15.75" customHeight="1">
      <c r="A499" s="59" t="s">
        <v>4390</v>
      </c>
      <c r="B499" s="75" t="s">
        <v>1486</v>
      </c>
      <c r="C499" s="75" t="s">
        <v>3</v>
      </c>
      <c r="D499" s="75" t="s">
        <v>155</v>
      </c>
      <c r="E499" s="75" t="s">
        <v>155</v>
      </c>
      <c r="F499" s="75">
        <v>200</v>
      </c>
      <c r="G499" s="75">
        <v>5</v>
      </c>
      <c r="H499" s="75">
        <v>28</v>
      </c>
      <c r="I499" s="75">
        <v>26.599999999999998</v>
      </c>
      <c r="J499" s="75">
        <v>29.400000000000002</v>
      </c>
      <c r="K499" s="75">
        <v>80</v>
      </c>
      <c r="L499" s="75">
        <v>5</v>
      </c>
      <c r="M499" s="75">
        <v>300</v>
      </c>
      <c r="N499" s="75">
        <v>1</v>
      </c>
      <c r="O499" s="75">
        <v>0.1</v>
      </c>
      <c r="P499" s="75">
        <v>22</v>
      </c>
      <c r="Q499" s="75" t="s">
        <v>3858</v>
      </c>
    </row>
    <row r="500" spans="1:17" ht="15.75" customHeight="1">
      <c r="A500" s="59" t="s">
        <v>4391</v>
      </c>
      <c r="B500" s="75" t="s">
        <v>1486</v>
      </c>
      <c r="C500" s="75" t="s">
        <v>3</v>
      </c>
      <c r="D500" s="75" t="s">
        <v>155</v>
      </c>
      <c r="E500" s="75" t="s">
        <v>155</v>
      </c>
      <c r="F500" s="75">
        <v>200</v>
      </c>
      <c r="G500" s="75">
        <v>5</v>
      </c>
      <c r="H500" s="75">
        <v>30</v>
      </c>
      <c r="I500" s="75">
        <v>28.5</v>
      </c>
      <c r="J500" s="75">
        <v>31.5</v>
      </c>
      <c r="K500" s="75">
        <v>80</v>
      </c>
      <c r="L500" s="75">
        <v>5</v>
      </c>
      <c r="M500" s="75">
        <v>300</v>
      </c>
      <c r="N500" s="75">
        <v>1</v>
      </c>
      <c r="O500" s="75">
        <v>0.1</v>
      </c>
      <c r="P500" s="75">
        <v>22.5</v>
      </c>
      <c r="Q500" s="75" t="s">
        <v>3858</v>
      </c>
    </row>
    <row r="501" spans="1:17" ht="15.75" customHeight="1">
      <c r="A501" s="59" t="s">
        <v>4392</v>
      </c>
      <c r="B501" s="75" t="s">
        <v>1486</v>
      </c>
      <c r="C501" s="75" t="s">
        <v>3</v>
      </c>
      <c r="D501" s="75" t="s">
        <v>155</v>
      </c>
      <c r="E501" s="75" t="s">
        <v>155</v>
      </c>
      <c r="F501" s="75">
        <v>200</v>
      </c>
      <c r="G501" s="75">
        <v>5</v>
      </c>
      <c r="H501" s="75">
        <v>33</v>
      </c>
      <c r="I501" s="75">
        <v>31.349999999999998</v>
      </c>
      <c r="J501" s="75">
        <v>34.65</v>
      </c>
      <c r="K501" s="75">
        <v>80</v>
      </c>
      <c r="L501" s="75">
        <v>5</v>
      </c>
      <c r="M501" s="75">
        <v>325</v>
      </c>
      <c r="N501" s="75">
        <v>1</v>
      </c>
      <c r="O501" s="75">
        <v>0.1</v>
      </c>
      <c r="P501" s="75">
        <v>25</v>
      </c>
      <c r="Q501" s="75" t="s">
        <v>3858</v>
      </c>
    </row>
    <row r="502" spans="1:17" ht="15.75" customHeight="1">
      <c r="A502" s="59" t="s">
        <v>4393</v>
      </c>
      <c r="B502" s="75" t="s">
        <v>1486</v>
      </c>
      <c r="C502" s="75" t="s">
        <v>3</v>
      </c>
      <c r="D502" s="75" t="s">
        <v>155</v>
      </c>
      <c r="E502" s="75" t="s">
        <v>155</v>
      </c>
      <c r="F502" s="75">
        <v>200</v>
      </c>
      <c r="G502" s="75">
        <v>5</v>
      </c>
      <c r="H502" s="75">
        <v>36</v>
      </c>
      <c r="I502" s="75">
        <v>34.199999999999996</v>
      </c>
      <c r="J502" s="75">
        <v>37.800000000000004</v>
      </c>
      <c r="K502" s="75">
        <v>90</v>
      </c>
      <c r="L502" s="75">
        <v>5</v>
      </c>
      <c r="M502" s="75">
        <v>350</v>
      </c>
      <c r="N502" s="75">
        <v>1</v>
      </c>
      <c r="O502" s="75">
        <v>0.1</v>
      </c>
      <c r="P502" s="75">
        <v>27</v>
      </c>
      <c r="Q502" s="75" t="s">
        <v>3858</v>
      </c>
    </row>
    <row r="503" spans="1:17" ht="15.75" customHeight="1">
      <c r="A503" s="59" t="s">
        <v>4394</v>
      </c>
      <c r="B503" s="75" t="s">
        <v>1486</v>
      </c>
      <c r="C503" s="75" t="s">
        <v>3</v>
      </c>
      <c r="D503" s="75" t="s">
        <v>155</v>
      </c>
      <c r="E503" s="75" t="s">
        <v>155</v>
      </c>
      <c r="F503" s="75">
        <v>200</v>
      </c>
      <c r="G503" s="75">
        <v>5</v>
      </c>
      <c r="H503" s="75">
        <v>39</v>
      </c>
      <c r="I503" s="75">
        <v>37.049999999999997</v>
      </c>
      <c r="J503" s="75">
        <v>40.950000000000003</v>
      </c>
      <c r="K503" s="75">
        <v>90</v>
      </c>
      <c r="L503" s="75">
        <v>5</v>
      </c>
      <c r="M503" s="75">
        <v>350</v>
      </c>
      <c r="N503" s="75">
        <v>1</v>
      </c>
      <c r="O503" s="75">
        <v>0.1</v>
      </c>
      <c r="P503" s="75">
        <v>29</v>
      </c>
      <c r="Q503" s="75" t="s">
        <v>3858</v>
      </c>
    </row>
    <row r="504" spans="1:17" ht="15.75" customHeight="1">
      <c r="A504" s="59" t="s">
        <v>4395</v>
      </c>
      <c r="B504" s="75" t="s">
        <v>1486</v>
      </c>
      <c r="C504" s="75" t="s">
        <v>3</v>
      </c>
      <c r="D504" s="75" t="s">
        <v>155</v>
      </c>
      <c r="E504" s="75" t="s">
        <v>155</v>
      </c>
      <c r="F504" s="75">
        <v>200</v>
      </c>
      <c r="G504" s="75">
        <v>5</v>
      </c>
      <c r="H504" s="75">
        <v>43</v>
      </c>
      <c r="I504" s="75">
        <v>40.85</v>
      </c>
      <c r="J504" s="75">
        <v>45.15</v>
      </c>
      <c r="K504" s="75">
        <v>100</v>
      </c>
      <c r="L504" s="75">
        <v>5</v>
      </c>
      <c r="M504" s="75">
        <v>375</v>
      </c>
      <c r="N504" s="75">
        <v>1</v>
      </c>
      <c r="O504" s="75">
        <v>0.1</v>
      </c>
      <c r="P504" s="75">
        <v>32</v>
      </c>
      <c r="Q504" s="75" t="s">
        <v>3858</v>
      </c>
    </row>
    <row r="505" spans="1:17" ht="15.75" customHeight="1">
      <c r="A505" s="59" t="s">
        <v>4396</v>
      </c>
      <c r="B505" s="75" t="s">
        <v>1486</v>
      </c>
      <c r="C505" s="75" t="s">
        <v>3</v>
      </c>
      <c r="D505" s="75" t="s">
        <v>155</v>
      </c>
      <c r="E505" s="75" t="s">
        <v>155</v>
      </c>
      <c r="F505" s="75">
        <v>200</v>
      </c>
      <c r="G505" s="75">
        <v>5</v>
      </c>
      <c r="H505" s="75">
        <v>47</v>
      </c>
      <c r="I505" s="75">
        <v>44.65</v>
      </c>
      <c r="J505" s="75">
        <v>49.35</v>
      </c>
      <c r="K505" s="75">
        <v>100</v>
      </c>
      <c r="L505" s="75">
        <v>5</v>
      </c>
      <c r="M505" s="75">
        <v>375</v>
      </c>
      <c r="N505" s="75">
        <v>1</v>
      </c>
      <c r="O505" s="75">
        <v>0.1</v>
      </c>
      <c r="P505" s="75">
        <v>35</v>
      </c>
      <c r="Q505" s="75" t="s">
        <v>3858</v>
      </c>
    </row>
    <row r="506" spans="1:17" ht="15.75" customHeight="1">
      <c r="A506" s="59" t="s">
        <v>4397</v>
      </c>
      <c r="B506" s="75" t="s">
        <v>1486</v>
      </c>
      <c r="C506" s="75" t="s">
        <v>3</v>
      </c>
      <c r="D506" s="75" t="s">
        <v>155</v>
      </c>
      <c r="E506" s="75" t="s">
        <v>155</v>
      </c>
      <c r="F506" s="75">
        <v>200</v>
      </c>
      <c r="G506" s="75">
        <v>5</v>
      </c>
      <c r="H506" s="75">
        <v>51</v>
      </c>
      <c r="I506" s="75">
        <v>48.449999999999996</v>
      </c>
      <c r="J506" s="75">
        <v>53.550000000000004</v>
      </c>
      <c r="K506" s="75">
        <v>100</v>
      </c>
      <c r="L506" s="75">
        <v>5</v>
      </c>
      <c r="M506" s="75">
        <v>400</v>
      </c>
      <c r="N506" s="75">
        <v>1</v>
      </c>
      <c r="O506" s="75">
        <v>0.1</v>
      </c>
      <c r="P506" s="75">
        <v>38</v>
      </c>
      <c r="Q506" s="75" t="s">
        <v>3858</v>
      </c>
    </row>
    <row r="507" spans="1:17" ht="15.75" customHeight="1">
      <c r="A507" s="59" t="s">
        <v>4398</v>
      </c>
      <c r="B507" s="75" t="s">
        <v>1486</v>
      </c>
      <c r="C507" s="75" t="s">
        <v>3</v>
      </c>
      <c r="D507" s="75" t="s">
        <v>155</v>
      </c>
      <c r="E507" s="75" t="s">
        <v>155</v>
      </c>
      <c r="F507" s="75">
        <v>200</v>
      </c>
      <c r="G507" s="75">
        <v>5</v>
      </c>
      <c r="H507" s="75">
        <v>56</v>
      </c>
      <c r="I507" s="75">
        <v>53.199999999999996</v>
      </c>
      <c r="J507" s="75">
        <v>58.800000000000004</v>
      </c>
      <c r="K507" s="75">
        <v>135</v>
      </c>
      <c r="L507" s="75">
        <v>2.5</v>
      </c>
      <c r="M507" s="75">
        <v>1000</v>
      </c>
      <c r="N507" s="75">
        <v>1</v>
      </c>
      <c r="O507" s="75">
        <v>0.1</v>
      </c>
      <c r="P507" s="75">
        <v>42</v>
      </c>
      <c r="Q507" s="75" t="s">
        <v>3858</v>
      </c>
    </row>
    <row r="508" spans="1:17" ht="15.75" customHeight="1">
      <c r="A508" s="59" t="s">
        <v>4399</v>
      </c>
      <c r="B508" s="75" t="s">
        <v>1486</v>
      </c>
      <c r="C508" s="75" t="s">
        <v>3</v>
      </c>
      <c r="D508" s="75" t="s">
        <v>155</v>
      </c>
      <c r="E508" s="75" t="s">
        <v>155</v>
      </c>
      <c r="F508" s="75">
        <v>200</v>
      </c>
      <c r="G508" s="75">
        <v>5</v>
      </c>
      <c r="H508" s="75">
        <v>62</v>
      </c>
      <c r="I508" s="75">
        <v>58.9</v>
      </c>
      <c r="J508" s="75">
        <v>65.100000000000009</v>
      </c>
      <c r="K508" s="75">
        <v>150</v>
      </c>
      <c r="L508" s="75">
        <v>2.5</v>
      </c>
      <c r="M508" s="75">
        <v>1000</v>
      </c>
      <c r="N508" s="75">
        <v>1</v>
      </c>
      <c r="O508" s="75">
        <v>0.1</v>
      </c>
      <c r="P508" s="75">
        <v>46</v>
      </c>
      <c r="Q508" s="75" t="s">
        <v>3858</v>
      </c>
    </row>
    <row r="509" spans="1:17" ht="15.75" customHeight="1">
      <c r="A509" s="59" t="s">
        <v>4400</v>
      </c>
      <c r="B509" s="75" t="s">
        <v>1486</v>
      </c>
      <c r="C509" s="75" t="s">
        <v>3</v>
      </c>
      <c r="D509" s="75" t="s">
        <v>155</v>
      </c>
      <c r="E509" s="75" t="s">
        <v>155</v>
      </c>
      <c r="F509" s="75">
        <v>200</v>
      </c>
      <c r="G509" s="75">
        <v>5</v>
      </c>
      <c r="H509" s="75">
        <v>68</v>
      </c>
      <c r="I509" s="75">
        <v>64.599999999999994</v>
      </c>
      <c r="J509" s="75">
        <v>71.400000000000006</v>
      </c>
      <c r="K509" s="75">
        <v>200</v>
      </c>
      <c r="L509" s="75">
        <v>2.5</v>
      </c>
      <c r="M509" s="75">
        <v>1000</v>
      </c>
      <c r="N509" s="75">
        <v>1</v>
      </c>
      <c r="O509" s="75">
        <v>0.1</v>
      </c>
      <c r="P509" s="75">
        <v>51</v>
      </c>
      <c r="Q509" s="75" t="s">
        <v>3858</v>
      </c>
    </row>
    <row r="510" spans="1:17" ht="15.75" customHeight="1">
      <c r="A510" s="59" t="s">
        <v>4401</v>
      </c>
      <c r="B510" s="75" t="s">
        <v>1486</v>
      </c>
      <c r="C510" s="75" t="s">
        <v>3</v>
      </c>
      <c r="D510" s="75" t="s">
        <v>155</v>
      </c>
      <c r="E510" s="75" t="s">
        <v>155</v>
      </c>
      <c r="F510" s="75">
        <v>200</v>
      </c>
      <c r="G510" s="75">
        <v>5</v>
      </c>
      <c r="H510" s="75">
        <v>75</v>
      </c>
      <c r="I510" s="75">
        <v>71.25</v>
      </c>
      <c r="J510" s="75">
        <v>78.75</v>
      </c>
      <c r="K510" s="75">
        <v>250</v>
      </c>
      <c r="L510" s="75">
        <v>2.5</v>
      </c>
      <c r="M510" s="75">
        <v>1000</v>
      </c>
      <c r="N510" s="75">
        <v>1</v>
      </c>
      <c r="O510" s="75">
        <v>0.1</v>
      </c>
      <c r="P510" s="75">
        <v>56</v>
      </c>
      <c r="Q510" s="75" t="s">
        <v>3858</v>
      </c>
    </row>
    <row r="511" spans="1:17" ht="15.75" customHeight="1">
      <c r="A511" s="59" t="s">
        <v>4402</v>
      </c>
      <c r="B511" s="75" t="s">
        <v>1486</v>
      </c>
      <c r="C511" s="75" t="s">
        <v>3</v>
      </c>
      <c r="D511" s="75" t="s">
        <v>155</v>
      </c>
      <c r="E511" s="75" t="s">
        <v>155</v>
      </c>
      <c r="F511" s="75">
        <v>200</v>
      </c>
      <c r="G511" s="75">
        <v>5</v>
      </c>
      <c r="H511" s="75">
        <v>6.2</v>
      </c>
      <c r="I511" s="75">
        <v>5.89</v>
      </c>
      <c r="J511" s="75">
        <v>6.61</v>
      </c>
      <c r="K511" s="75" t="s">
        <v>155</v>
      </c>
      <c r="L511" s="75">
        <v>0.05</v>
      </c>
      <c r="M511" s="75" t="s">
        <v>155</v>
      </c>
      <c r="N511" s="75" t="s">
        <v>155</v>
      </c>
      <c r="O511" s="75">
        <v>10</v>
      </c>
      <c r="P511" s="75">
        <v>5</v>
      </c>
      <c r="Q511" s="75" t="s">
        <v>3858</v>
      </c>
    </row>
    <row r="512" spans="1:17" ht="15.75" customHeight="1">
      <c r="A512" s="59" t="s">
        <v>4403</v>
      </c>
      <c r="B512" s="75" t="s">
        <v>1486</v>
      </c>
      <c r="C512" s="75" t="s">
        <v>3</v>
      </c>
      <c r="D512" s="75" t="s">
        <v>155</v>
      </c>
      <c r="E512" s="75" t="s">
        <v>155</v>
      </c>
      <c r="F512" s="75">
        <v>200</v>
      </c>
      <c r="G512" s="75">
        <v>5</v>
      </c>
      <c r="H512" s="75">
        <v>6.8</v>
      </c>
      <c r="I512" s="75">
        <v>6.46</v>
      </c>
      <c r="J512" s="75">
        <v>7.14</v>
      </c>
      <c r="K512" s="75" t="s">
        <v>155</v>
      </c>
      <c r="L512" s="75">
        <v>0.05</v>
      </c>
      <c r="M512" s="75" t="s">
        <v>155</v>
      </c>
      <c r="N512" s="75" t="s">
        <v>155</v>
      </c>
      <c r="O512" s="75">
        <v>10</v>
      </c>
      <c r="P512" s="75">
        <v>5.0999999999999996</v>
      </c>
      <c r="Q512" s="75" t="s">
        <v>3858</v>
      </c>
    </row>
    <row r="513" spans="1:17" ht="15.75" customHeight="1">
      <c r="A513" s="59" t="s">
        <v>4404</v>
      </c>
      <c r="B513" s="75" t="s">
        <v>1486</v>
      </c>
      <c r="C513" s="75" t="s">
        <v>3</v>
      </c>
      <c r="D513" s="75" t="s">
        <v>155</v>
      </c>
      <c r="E513" s="75" t="s">
        <v>155</v>
      </c>
      <c r="F513" s="75">
        <v>200</v>
      </c>
      <c r="G513" s="75">
        <v>5</v>
      </c>
      <c r="H513" s="75">
        <v>15</v>
      </c>
      <c r="I513" s="75">
        <v>14.25</v>
      </c>
      <c r="J513" s="75">
        <v>15.75</v>
      </c>
      <c r="K513" s="75" t="s">
        <v>155</v>
      </c>
      <c r="L513" s="75">
        <v>0.05</v>
      </c>
      <c r="M513" s="75" t="s">
        <v>155</v>
      </c>
      <c r="N513" s="75" t="s">
        <v>155</v>
      </c>
      <c r="O513" s="75">
        <v>0.05</v>
      </c>
      <c r="P513" s="75">
        <v>11.4</v>
      </c>
      <c r="Q513" s="75" t="s">
        <v>3858</v>
      </c>
    </row>
    <row r="514" spans="1:17" ht="15.75" customHeight="1">
      <c r="A514" s="59" t="s">
        <v>4405</v>
      </c>
      <c r="B514" s="75" t="s">
        <v>1486</v>
      </c>
      <c r="C514" s="75" t="s">
        <v>3</v>
      </c>
      <c r="D514" s="75" t="s">
        <v>155</v>
      </c>
      <c r="E514" s="75" t="s">
        <v>133</v>
      </c>
      <c r="F514" s="75">
        <v>200</v>
      </c>
      <c r="G514" s="75">
        <v>5</v>
      </c>
      <c r="H514" s="75">
        <v>6.2</v>
      </c>
      <c r="I514" s="75">
        <v>5.89</v>
      </c>
      <c r="J514" s="75">
        <v>6.61</v>
      </c>
      <c r="K514" s="75" t="s">
        <v>155</v>
      </c>
      <c r="L514" s="75">
        <v>0.05</v>
      </c>
      <c r="M514" s="75" t="s">
        <v>155</v>
      </c>
      <c r="N514" s="75" t="s">
        <v>155</v>
      </c>
      <c r="O514" s="75">
        <v>10</v>
      </c>
      <c r="P514" s="75">
        <v>5</v>
      </c>
      <c r="Q514" s="75" t="s">
        <v>3858</v>
      </c>
    </row>
    <row r="515" spans="1:17" ht="15.75" customHeight="1">
      <c r="A515" s="59" t="s">
        <v>4406</v>
      </c>
      <c r="B515" s="75" t="s">
        <v>1486</v>
      </c>
      <c r="C515" s="75" t="s">
        <v>3</v>
      </c>
      <c r="D515" s="75" t="s">
        <v>155</v>
      </c>
      <c r="E515" s="75" t="s">
        <v>133</v>
      </c>
      <c r="F515" s="75">
        <v>200</v>
      </c>
      <c r="G515" s="75">
        <v>5</v>
      </c>
      <c r="H515" s="75">
        <v>6.8</v>
      </c>
      <c r="I515" s="75">
        <v>6.46</v>
      </c>
      <c r="J515" s="75">
        <v>7.14</v>
      </c>
      <c r="K515" s="75" t="s">
        <v>155</v>
      </c>
      <c r="L515" s="75">
        <v>0.05</v>
      </c>
      <c r="M515" s="75" t="s">
        <v>155</v>
      </c>
      <c r="N515" s="75" t="s">
        <v>155</v>
      </c>
      <c r="O515" s="75">
        <v>10</v>
      </c>
      <c r="P515" s="75">
        <v>5.0999999999999996</v>
      </c>
      <c r="Q515" s="75" t="s">
        <v>3858</v>
      </c>
    </row>
    <row r="516" spans="1:17" ht="15.75" customHeight="1">
      <c r="A516" s="59" t="s">
        <v>4407</v>
      </c>
      <c r="B516" s="75" t="s">
        <v>1486</v>
      </c>
      <c r="C516" s="75" t="s">
        <v>3</v>
      </c>
      <c r="D516" s="75" t="s">
        <v>155</v>
      </c>
      <c r="E516" s="75" t="s">
        <v>133</v>
      </c>
      <c r="F516" s="75">
        <v>200</v>
      </c>
      <c r="G516" s="75">
        <v>5</v>
      </c>
      <c r="H516" s="75">
        <v>15</v>
      </c>
      <c r="I516" s="75">
        <v>14.25</v>
      </c>
      <c r="J516" s="75">
        <v>15.75</v>
      </c>
      <c r="K516" s="75" t="s">
        <v>155</v>
      </c>
      <c r="L516" s="75">
        <v>0.05</v>
      </c>
      <c r="M516" s="75" t="s">
        <v>155</v>
      </c>
      <c r="N516" s="75" t="s">
        <v>155</v>
      </c>
      <c r="O516" s="75">
        <v>0.05</v>
      </c>
      <c r="P516" s="75">
        <v>11.4</v>
      </c>
      <c r="Q516" s="75" t="s">
        <v>3858</v>
      </c>
    </row>
    <row r="517" spans="1:17" ht="15.75" customHeight="1">
      <c r="A517" s="59" t="s">
        <v>4408</v>
      </c>
      <c r="B517" s="75" t="s">
        <v>1486</v>
      </c>
      <c r="C517" s="75" t="s">
        <v>3</v>
      </c>
      <c r="D517" s="75" t="s">
        <v>155</v>
      </c>
      <c r="E517" s="75" t="s">
        <v>133</v>
      </c>
      <c r="F517" s="75">
        <v>200</v>
      </c>
      <c r="G517" s="75">
        <v>5</v>
      </c>
      <c r="H517" s="75">
        <v>2.4</v>
      </c>
      <c r="I517" s="75">
        <v>2.2799999999999998</v>
      </c>
      <c r="J517" s="75">
        <v>2.52</v>
      </c>
      <c r="K517" s="75">
        <v>85</v>
      </c>
      <c r="L517" s="75">
        <v>5</v>
      </c>
      <c r="M517" s="75">
        <v>600</v>
      </c>
      <c r="N517" s="75">
        <v>1</v>
      </c>
      <c r="O517" s="75">
        <v>100</v>
      </c>
      <c r="P517" s="75">
        <v>1</v>
      </c>
      <c r="Q517" s="75" t="s">
        <v>3858</v>
      </c>
    </row>
    <row r="518" spans="1:17" ht="15.75" customHeight="1">
      <c r="A518" s="59" t="s">
        <v>4409</v>
      </c>
      <c r="B518" s="75" t="s">
        <v>1486</v>
      </c>
      <c r="C518" s="75" t="s">
        <v>3</v>
      </c>
      <c r="D518" s="75" t="s">
        <v>155</v>
      </c>
      <c r="E518" s="75" t="s">
        <v>133</v>
      </c>
      <c r="F518" s="75">
        <v>200</v>
      </c>
      <c r="G518" s="75">
        <v>5</v>
      </c>
      <c r="H518" s="75">
        <v>2.7</v>
      </c>
      <c r="I518" s="75">
        <v>2.57</v>
      </c>
      <c r="J518" s="75">
        <v>2.84</v>
      </c>
      <c r="K518" s="75">
        <v>83</v>
      </c>
      <c r="L518" s="75">
        <v>5</v>
      </c>
      <c r="M518" s="75">
        <v>600</v>
      </c>
      <c r="N518" s="75">
        <v>1</v>
      </c>
      <c r="O518" s="75">
        <v>75</v>
      </c>
      <c r="P518" s="75">
        <v>1</v>
      </c>
      <c r="Q518" s="75" t="s">
        <v>3858</v>
      </c>
    </row>
    <row r="519" spans="1:17" ht="15.75" customHeight="1">
      <c r="A519" s="59" t="s">
        <v>4410</v>
      </c>
      <c r="B519" s="75" t="s">
        <v>1486</v>
      </c>
      <c r="C519" s="75" t="s">
        <v>3</v>
      </c>
      <c r="D519" s="75" t="s">
        <v>155</v>
      </c>
      <c r="E519" s="75" t="s">
        <v>133</v>
      </c>
      <c r="F519" s="75">
        <v>200</v>
      </c>
      <c r="G519" s="75">
        <v>5</v>
      </c>
      <c r="H519" s="75">
        <v>3</v>
      </c>
      <c r="I519" s="75">
        <v>2.85</v>
      </c>
      <c r="J519" s="75">
        <v>3.15</v>
      </c>
      <c r="K519" s="75">
        <v>95</v>
      </c>
      <c r="L519" s="75">
        <v>5</v>
      </c>
      <c r="M519" s="75">
        <v>600</v>
      </c>
      <c r="N519" s="75">
        <v>1</v>
      </c>
      <c r="O519" s="75">
        <v>50</v>
      </c>
      <c r="P519" s="75">
        <v>1</v>
      </c>
      <c r="Q519" s="75" t="s">
        <v>3858</v>
      </c>
    </row>
    <row r="520" spans="1:17" ht="15.75" customHeight="1">
      <c r="A520" s="59" t="s">
        <v>4411</v>
      </c>
      <c r="B520" s="75" t="s">
        <v>1486</v>
      </c>
      <c r="C520" s="75" t="s">
        <v>3</v>
      </c>
      <c r="D520" s="75" t="s">
        <v>155</v>
      </c>
      <c r="E520" s="75" t="s">
        <v>133</v>
      </c>
      <c r="F520" s="75">
        <v>200</v>
      </c>
      <c r="G520" s="75">
        <v>5</v>
      </c>
      <c r="H520" s="75">
        <v>3.3</v>
      </c>
      <c r="I520" s="75">
        <v>3.14</v>
      </c>
      <c r="J520" s="75">
        <v>3.47</v>
      </c>
      <c r="K520" s="75">
        <v>95</v>
      </c>
      <c r="L520" s="75">
        <v>5</v>
      </c>
      <c r="M520" s="75">
        <v>600</v>
      </c>
      <c r="N520" s="75">
        <v>1</v>
      </c>
      <c r="O520" s="75">
        <v>25</v>
      </c>
      <c r="P520" s="75">
        <v>1</v>
      </c>
      <c r="Q520" s="75" t="s">
        <v>3858</v>
      </c>
    </row>
    <row r="521" spans="1:17" ht="15.75" customHeight="1">
      <c r="A521" s="59" t="s">
        <v>4412</v>
      </c>
      <c r="B521" s="75" t="s">
        <v>1486</v>
      </c>
      <c r="C521" s="75" t="s">
        <v>3</v>
      </c>
      <c r="D521" s="75" t="s">
        <v>155</v>
      </c>
      <c r="E521" s="75" t="s">
        <v>133</v>
      </c>
      <c r="F521" s="75">
        <v>200</v>
      </c>
      <c r="G521" s="75">
        <v>5</v>
      </c>
      <c r="H521" s="75">
        <v>3.6</v>
      </c>
      <c r="I521" s="75">
        <v>3.42</v>
      </c>
      <c r="J521" s="75">
        <v>3.78</v>
      </c>
      <c r="K521" s="75">
        <v>95</v>
      </c>
      <c r="L521" s="75">
        <v>5</v>
      </c>
      <c r="M521" s="75">
        <v>600</v>
      </c>
      <c r="N521" s="75">
        <v>1</v>
      </c>
      <c r="O521" s="75">
        <v>15</v>
      </c>
      <c r="P521" s="75">
        <v>1</v>
      </c>
      <c r="Q521" s="75" t="s">
        <v>3858</v>
      </c>
    </row>
    <row r="522" spans="1:17" ht="15.75" customHeight="1">
      <c r="A522" s="59" t="s">
        <v>4413</v>
      </c>
      <c r="B522" s="75" t="s">
        <v>1486</v>
      </c>
      <c r="C522" s="75" t="s">
        <v>3</v>
      </c>
      <c r="D522" s="75" t="s">
        <v>155</v>
      </c>
      <c r="E522" s="75" t="s">
        <v>133</v>
      </c>
      <c r="F522" s="75">
        <v>200</v>
      </c>
      <c r="G522" s="75">
        <v>5</v>
      </c>
      <c r="H522" s="75">
        <v>3.9</v>
      </c>
      <c r="I522" s="75">
        <v>3.71</v>
      </c>
      <c r="J522" s="75">
        <v>4.0999999999999996</v>
      </c>
      <c r="K522" s="75">
        <v>95</v>
      </c>
      <c r="L522" s="75">
        <v>5</v>
      </c>
      <c r="M522" s="75">
        <v>600</v>
      </c>
      <c r="N522" s="75">
        <v>1</v>
      </c>
      <c r="O522" s="75">
        <v>10</v>
      </c>
      <c r="P522" s="75">
        <v>1</v>
      </c>
      <c r="Q522" s="75" t="s">
        <v>3858</v>
      </c>
    </row>
    <row r="523" spans="1:17" ht="15.75" customHeight="1">
      <c r="A523" s="59" t="s">
        <v>4414</v>
      </c>
      <c r="B523" s="75" t="s">
        <v>1486</v>
      </c>
      <c r="C523" s="75" t="s">
        <v>3</v>
      </c>
      <c r="D523" s="75" t="s">
        <v>155</v>
      </c>
      <c r="E523" s="75" t="s">
        <v>133</v>
      </c>
      <c r="F523" s="75">
        <v>200</v>
      </c>
      <c r="G523" s="75">
        <v>5</v>
      </c>
      <c r="H523" s="75">
        <v>4.3</v>
      </c>
      <c r="I523" s="75">
        <v>4.09</v>
      </c>
      <c r="J523" s="75">
        <v>4.5199999999999996</v>
      </c>
      <c r="K523" s="75">
        <v>95</v>
      </c>
      <c r="L523" s="75">
        <v>5</v>
      </c>
      <c r="M523" s="75">
        <v>600</v>
      </c>
      <c r="N523" s="75">
        <v>1</v>
      </c>
      <c r="O523" s="75">
        <v>5</v>
      </c>
      <c r="P523" s="75">
        <v>1</v>
      </c>
      <c r="Q523" s="75" t="s">
        <v>3858</v>
      </c>
    </row>
    <row r="524" spans="1:17" ht="15.75" customHeight="1">
      <c r="A524" s="59" t="s">
        <v>4415</v>
      </c>
      <c r="B524" s="75" t="s">
        <v>1486</v>
      </c>
      <c r="C524" s="75" t="s">
        <v>3</v>
      </c>
      <c r="D524" s="75" t="s">
        <v>155</v>
      </c>
      <c r="E524" s="75" t="s">
        <v>133</v>
      </c>
      <c r="F524" s="75">
        <v>200</v>
      </c>
      <c r="G524" s="75">
        <v>5</v>
      </c>
      <c r="H524" s="75">
        <v>4.7</v>
      </c>
      <c r="I524" s="75">
        <v>4.47</v>
      </c>
      <c r="J524" s="75">
        <v>4.9400000000000004</v>
      </c>
      <c r="K524" s="75">
        <v>78</v>
      </c>
      <c r="L524" s="75">
        <v>5</v>
      </c>
      <c r="M524" s="75">
        <v>500</v>
      </c>
      <c r="N524" s="75">
        <v>1</v>
      </c>
      <c r="O524" s="75">
        <v>5</v>
      </c>
      <c r="P524" s="75">
        <v>1</v>
      </c>
      <c r="Q524" s="75" t="s">
        <v>3858</v>
      </c>
    </row>
    <row r="525" spans="1:17" ht="15.75" customHeight="1">
      <c r="A525" s="59" t="s">
        <v>4416</v>
      </c>
      <c r="B525" s="75" t="s">
        <v>1486</v>
      </c>
      <c r="C525" s="75" t="s">
        <v>3</v>
      </c>
      <c r="D525" s="75" t="s">
        <v>155</v>
      </c>
      <c r="E525" s="75" t="s">
        <v>133</v>
      </c>
      <c r="F525" s="75">
        <v>200</v>
      </c>
      <c r="G525" s="75">
        <v>5</v>
      </c>
      <c r="H525" s="75">
        <v>5.0999999999999996</v>
      </c>
      <c r="I525" s="75">
        <v>4.8499999999999996</v>
      </c>
      <c r="J525" s="75">
        <v>5.36</v>
      </c>
      <c r="K525" s="75">
        <v>60</v>
      </c>
      <c r="L525" s="75">
        <v>5</v>
      </c>
      <c r="M525" s="75">
        <v>480</v>
      </c>
      <c r="N525" s="75">
        <v>1</v>
      </c>
      <c r="O525" s="75">
        <v>0.1</v>
      </c>
      <c r="P525" s="75">
        <v>0.8</v>
      </c>
      <c r="Q525" s="75" t="s">
        <v>3858</v>
      </c>
    </row>
    <row r="526" spans="1:17" ht="15.75" customHeight="1">
      <c r="A526" s="59" t="s">
        <v>4417</v>
      </c>
      <c r="B526" s="75" t="s">
        <v>1486</v>
      </c>
      <c r="C526" s="75" t="s">
        <v>3</v>
      </c>
      <c r="D526" s="75" t="s">
        <v>155</v>
      </c>
      <c r="E526" s="75" t="s">
        <v>133</v>
      </c>
      <c r="F526" s="75">
        <v>200</v>
      </c>
      <c r="G526" s="75">
        <v>5</v>
      </c>
      <c r="H526" s="75">
        <v>5.6</v>
      </c>
      <c r="I526" s="75">
        <v>5.32</v>
      </c>
      <c r="J526" s="75">
        <v>5.88</v>
      </c>
      <c r="K526" s="75">
        <v>40</v>
      </c>
      <c r="L526" s="75">
        <v>5</v>
      </c>
      <c r="M526" s="75">
        <v>400</v>
      </c>
      <c r="N526" s="75">
        <v>1</v>
      </c>
      <c r="O526" s="75">
        <v>0.1</v>
      </c>
      <c r="P526" s="75">
        <v>1</v>
      </c>
      <c r="Q526" s="75" t="s">
        <v>3858</v>
      </c>
    </row>
    <row r="527" spans="1:17" ht="15.75" customHeight="1">
      <c r="A527" s="59" t="s">
        <v>4418</v>
      </c>
      <c r="B527" s="75" t="s">
        <v>1486</v>
      </c>
      <c r="C527" s="75" t="s">
        <v>3</v>
      </c>
      <c r="D527" s="75" t="s">
        <v>155</v>
      </c>
      <c r="E527" s="75" t="s">
        <v>133</v>
      </c>
      <c r="F527" s="75">
        <v>200</v>
      </c>
      <c r="G527" s="75">
        <v>5</v>
      </c>
      <c r="H527" s="75">
        <v>6.2</v>
      </c>
      <c r="I527" s="75">
        <v>5.89</v>
      </c>
      <c r="J527" s="75">
        <v>6.51</v>
      </c>
      <c r="K527" s="75">
        <v>10</v>
      </c>
      <c r="L527" s="75">
        <v>5</v>
      </c>
      <c r="M527" s="75">
        <v>150</v>
      </c>
      <c r="N527" s="75">
        <v>1</v>
      </c>
      <c r="O527" s="75">
        <v>0.1</v>
      </c>
      <c r="P527" s="75">
        <v>2</v>
      </c>
      <c r="Q527" s="75" t="s">
        <v>3858</v>
      </c>
    </row>
    <row r="528" spans="1:17" ht="15.75" customHeight="1">
      <c r="A528" s="59" t="s">
        <v>4419</v>
      </c>
      <c r="B528" s="75" t="s">
        <v>1486</v>
      </c>
      <c r="C528" s="75" t="s">
        <v>3</v>
      </c>
      <c r="D528" s="75" t="s">
        <v>155</v>
      </c>
      <c r="E528" s="75" t="s">
        <v>133</v>
      </c>
      <c r="F528" s="75">
        <v>200</v>
      </c>
      <c r="G528" s="75">
        <v>5</v>
      </c>
      <c r="H528" s="75">
        <v>6.8</v>
      </c>
      <c r="I528" s="75">
        <v>6.46</v>
      </c>
      <c r="J528" s="75">
        <v>7.14</v>
      </c>
      <c r="K528" s="75">
        <v>8</v>
      </c>
      <c r="L528" s="75">
        <v>5</v>
      </c>
      <c r="M528" s="75">
        <v>80</v>
      </c>
      <c r="N528" s="75">
        <v>1</v>
      </c>
      <c r="O528" s="75">
        <v>0.1</v>
      </c>
      <c r="P528" s="75">
        <v>3</v>
      </c>
      <c r="Q528" s="75" t="s">
        <v>3858</v>
      </c>
    </row>
    <row r="529" spans="1:17" ht="15.75" customHeight="1">
      <c r="A529" s="59" t="s">
        <v>4420</v>
      </c>
      <c r="B529" s="75" t="s">
        <v>1486</v>
      </c>
      <c r="C529" s="75" t="s">
        <v>3</v>
      </c>
      <c r="D529" s="75" t="s">
        <v>155</v>
      </c>
      <c r="E529" s="75" t="s">
        <v>133</v>
      </c>
      <c r="F529" s="75">
        <v>200</v>
      </c>
      <c r="G529" s="75">
        <v>5</v>
      </c>
      <c r="H529" s="75">
        <v>7.5</v>
      </c>
      <c r="I529" s="75">
        <v>7.13</v>
      </c>
      <c r="J529" s="75">
        <v>7.88</v>
      </c>
      <c r="K529" s="75">
        <v>7</v>
      </c>
      <c r="L529" s="75">
        <v>5</v>
      </c>
      <c r="M529" s="75">
        <v>80</v>
      </c>
      <c r="N529" s="75">
        <v>1</v>
      </c>
      <c r="O529" s="75">
        <v>0.1</v>
      </c>
      <c r="P529" s="75">
        <v>5</v>
      </c>
      <c r="Q529" s="75" t="s">
        <v>3858</v>
      </c>
    </row>
    <row r="530" spans="1:17" ht="15.75" customHeight="1">
      <c r="A530" s="59" t="s">
        <v>4421</v>
      </c>
      <c r="B530" s="75" t="s">
        <v>1486</v>
      </c>
      <c r="C530" s="75" t="s">
        <v>3</v>
      </c>
      <c r="D530" s="75" t="s">
        <v>155</v>
      </c>
      <c r="E530" s="75" t="s">
        <v>133</v>
      </c>
      <c r="F530" s="75">
        <v>200</v>
      </c>
      <c r="G530" s="75">
        <v>5</v>
      </c>
      <c r="H530" s="75">
        <v>8.1999999999999993</v>
      </c>
      <c r="I530" s="75">
        <v>7.79</v>
      </c>
      <c r="J530" s="75">
        <v>8.61</v>
      </c>
      <c r="K530" s="75">
        <v>7</v>
      </c>
      <c r="L530" s="75">
        <v>5</v>
      </c>
      <c r="M530" s="75">
        <v>80</v>
      </c>
      <c r="N530" s="75">
        <v>1</v>
      </c>
      <c r="O530" s="75">
        <v>0.1</v>
      </c>
      <c r="P530" s="75">
        <v>6</v>
      </c>
      <c r="Q530" s="75" t="s">
        <v>3858</v>
      </c>
    </row>
    <row r="531" spans="1:17" ht="15.75" customHeight="1">
      <c r="A531" s="59" t="s">
        <v>4422</v>
      </c>
      <c r="B531" s="75" t="s">
        <v>1486</v>
      </c>
      <c r="C531" s="75" t="s">
        <v>3</v>
      </c>
      <c r="D531" s="75" t="s">
        <v>155</v>
      </c>
      <c r="E531" s="75" t="s">
        <v>133</v>
      </c>
      <c r="F531" s="75">
        <v>200</v>
      </c>
      <c r="G531" s="75">
        <v>5</v>
      </c>
      <c r="H531" s="75">
        <v>8.6999999999999993</v>
      </c>
      <c r="I531" s="75">
        <v>8.27</v>
      </c>
      <c r="J531" s="75">
        <v>9.14</v>
      </c>
      <c r="K531" s="75">
        <v>7</v>
      </c>
      <c r="L531" s="75">
        <v>5</v>
      </c>
      <c r="M531" s="75">
        <v>100</v>
      </c>
      <c r="N531" s="75">
        <v>1</v>
      </c>
      <c r="O531" s="75">
        <v>0.1</v>
      </c>
      <c r="P531" s="75">
        <v>6.5</v>
      </c>
      <c r="Q531" s="75" t="s">
        <v>3858</v>
      </c>
    </row>
    <row r="532" spans="1:17" ht="15.75" customHeight="1">
      <c r="A532" s="59" t="s">
        <v>4423</v>
      </c>
      <c r="B532" s="75" t="s">
        <v>1486</v>
      </c>
      <c r="C532" s="75" t="s">
        <v>3</v>
      </c>
      <c r="D532" s="75" t="s">
        <v>155</v>
      </c>
      <c r="E532" s="75" t="s">
        <v>133</v>
      </c>
      <c r="F532" s="75">
        <v>200</v>
      </c>
      <c r="G532" s="75">
        <v>5</v>
      </c>
      <c r="H532" s="75">
        <v>9.1</v>
      </c>
      <c r="I532" s="75">
        <v>8.65</v>
      </c>
      <c r="J532" s="75">
        <v>9.56</v>
      </c>
      <c r="K532" s="75">
        <v>10</v>
      </c>
      <c r="L532" s="75">
        <v>5</v>
      </c>
      <c r="M532" s="75">
        <v>100</v>
      </c>
      <c r="N532" s="75">
        <v>1</v>
      </c>
      <c r="O532" s="75">
        <v>0.1</v>
      </c>
      <c r="P532" s="75">
        <v>7</v>
      </c>
      <c r="Q532" s="75" t="s">
        <v>3858</v>
      </c>
    </row>
    <row r="533" spans="1:17" ht="15.75" customHeight="1">
      <c r="A533" s="59" t="s">
        <v>4424</v>
      </c>
      <c r="B533" s="75" t="s">
        <v>1486</v>
      </c>
      <c r="C533" s="75" t="s">
        <v>3</v>
      </c>
      <c r="D533" s="75" t="s">
        <v>155</v>
      </c>
      <c r="E533" s="75" t="s">
        <v>133</v>
      </c>
      <c r="F533" s="75">
        <v>200</v>
      </c>
      <c r="G533" s="75">
        <v>5</v>
      </c>
      <c r="H533" s="75">
        <v>10</v>
      </c>
      <c r="I533" s="75">
        <v>9.5</v>
      </c>
      <c r="J533" s="75">
        <v>10.5</v>
      </c>
      <c r="K533" s="75">
        <v>15</v>
      </c>
      <c r="L533" s="75">
        <v>5</v>
      </c>
      <c r="M533" s="75">
        <v>150</v>
      </c>
      <c r="N533" s="75">
        <v>1</v>
      </c>
      <c r="O533" s="75">
        <v>0.1</v>
      </c>
      <c r="P533" s="75">
        <v>7.5</v>
      </c>
      <c r="Q533" s="75" t="s">
        <v>3858</v>
      </c>
    </row>
    <row r="534" spans="1:17" ht="15.75" customHeight="1">
      <c r="A534" s="59" t="s">
        <v>4425</v>
      </c>
      <c r="B534" s="75" t="s">
        <v>1486</v>
      </c>
      <c r="C534" s="75" t="s">
        <v>3</v>
      </c>
      <c r="D534" s="75" t="s">
        <v>155</v>
      </c>
      <c r="E534" s="75" t="s">
        <v>133</v>
      </c>
      <c r="F534" s="75">
        <v>200</v>
      </c>
      <c r="G534" s="75">
        <v>5</v>
      </c>
      <c r="H534" s="75">
        <v>11</v>
      </c>
      <c r="I534" s="75">
        <v>10.45</v>
      </c>
      <c r="J534" s="75">
        <v>11.55</v>
      </c>
      <c r="K534" s="75">
        <v>20</v>
      </c>
      <c r="L534" s="75">
        <v>5</v>
      </c>
      <c r="M534" s="75">
        <v>150</v>
      </c>
      <c r="N534" s="75">
        <v>1</v>
      </c>
      <c r="O534" s="75">
        <v>0.1</v>
      </c>
      <c r="P534" s="75">
        <v>8.5</v>
      </c>
      <c r="Q534" s="75" t="s">
        <v>3858</v>
      </c>
    </row>
    <row r="535" spans="1:17" ht="15.75" customHeight="1">
      <c r="A535" s="59" t="s">
        <v>4426</v>
      </c>
      <c r="B535" s="75" t="s">
        <v>1486</v>
      </c>
      <c r="C535" s="75" t="s">
        <v>3</v>
      </c>
      <c r="D535" s="75" t="s">
        <v>155</v>
      </c>
      <c r="E535" s="75" t="s">
        <v>133</v>
      </c>
      <c r="F535" s="75">
        <v>200</v>
      </c>
      <c r="G535" s="75">
        <v>5</v>
      </c>
      <c r="H535" s="75">
        <v>12</v>
      </c>
      <c r="I535" s="75">
        <v>11.4</v>
      </c>
      <c r="J535" s="75">
        <v>12.6</v>
      </c>
      <c r="K535" s="75">
        <v>20</v>
      </c>
      <c r="L535" s="75">
        <v>5</v>
      </c>
      <c r="M535" s="75">
        <v>150</v>
      </c>
      <c r="N535" s="75">
        <v>1</v>
      </c>
      <c r="O535" s="75">
        <v>0.1</v>
      </c>
      <c r="P535" s="75">
        <v>9</v>
      </c>
      <c r="Q535" s="75" t="s">
        <v>3858</v>
      </c>
    </row>
    <row r="536" spans="1:17" ht="15.75" customHeight="1">
      <c r="A536" s="59" t="s">
        <v>4427</v>
      </c>
      <c r="B536" s="75" t="s">
        <v>1486</v>
      </c>
      <c r="C536" s="75" t="s">
        <v>3</v>
      </c>
      <c r="D536" s="75" t="s">
        <v>155</v>
      </c>
      <c r="E536" s="75" t="s">
        <v>133</v>
      </c>
      <c r="F536" s="75">
        <v>200</v>
      </c>
      <c r="G536" s="75">
        <v>5</v>
      </c>
      <c r="H536" s="75">
        <v>13</v>
      </c>
      <c r="I536" s="75">
        <v>12.35</v>
      </c>
      <c r="J536" s="75">
        <v>13.65</v>
      </c>
      <c r="K536" s="75">
        <v>25</v>
      </c>
      <c r="L536" s="75">
        <v>5</v>
      </c>
      <c r="M536" s="75">
        <v>170</v>
      </c>
      <c r="N536" s="75">
        <v>1</v>
      </c>
      <c r="O536" s="75">
        <v>0.1</v>
      </c>
      <c r="P536" s="75">
        <v>10</v>
      </c>
      <c r="Q536" s="75" t="s">
        <v>3858</v>
      </c>
    </row>
    <row r="537" spans="1:17" ht="15.75" customHeight="1">
      <c r="A537" s="59" t="s">
        <v>4428</v>
      </c>
      <c r="B537" s="75" t="s">
        <v>1486</v>
      </c>
      <c r="C537" s="75" t="s">
        <v>3</v>
      </c>
      <c r="D537" s="75" t="s">
        <v>155</v>
      </c>
      <c r="E537" s="75" t="s">
        <v>133</v>
      </c>
      <c r="F537" s="75">
        <v>200</v>
      </c>
      <c r="G537" s="75">
        <v>5</v>
      </c>
      <c r="H537" s="75">
        <v>14</v>
      </c>
      <c r="I537" s="75">
        <v>13.3</v>
      </c>
      <c r="J537" s="75">
        <v>14.7</v>
      </c>
      <c r="K537" s="75">
        <v>25</v>
      </c>
      <c r="L537" s="75">
        <v>5</v>
      </c>
      <c r="M537" s="75">
        <v>170</v>
      </c>
      <c r="N537" s="75">
        <v>1</v>
      </c>
      <c r="O537" s="75">
        <v>0.1</v>
      </c>
      <c r="P537" s="75">
        <v>10.5</v>
      </c>
      <c r="Q537" s="75" t="s">
        <v>3858</v>
      </c>
    </row>
    <row r="538" spans="1:17" ht="15.75" customHeight="1">
      <c r="A538" s="59" t="s">
        <v>4429</v>
      </c>
      <c r="B538" s="75" t="s">
        <v>1486</v>
      </c>
      <c r="C538" s="75" t="s">
        <v>3</v>
      </c>
      <c r="D538" s="75" t="s">
        <v>155</v>
      </c>
      <c r="E538" s="75" t="s">
        <v>133</v>
      </c>
      <c r="F538" s="75">
        <v>200</v>
      </c>
      <c r="G538" s="75">
        <v>5</v>
      </c>
      <c r="H538" s="75">
        <v>15</v>
      </c>
      <c r="I538" s="75">
        <v>14.25</v>
      </c>
      <c r="J538" s="75">
        <v>15.75</v>
      </c>
      <c r="K538" s="75">
        <v>30</v>
      </c>
      <c r="L538" s="75">
        <v>5</v>
      </c>
      <c r="M538" s="75">
        <v>200</v>
      </c>
      <c r="N538" s="75">
        <v>1</v>
      </c>
      <c r="O538" s="75">
        <v>0.1</v>
      </c>
      <c r="P538" s="75">
        <v>11</v>
      </c>
      <c r="Q538" s="75" t="s">
        <v>3858</v>
      </c>
    </row>
    <row r="539" spans="1:17" ht="15.75" customHeight="1">
      <c r="A539" s="59" t="s">
        <v>4430</v>
      </c>
      <c r="B539" s="75" t="s">
        <v>1486</v>
      </c>
      <c r="C539" s="75" t="s">
        <v>3</v>
      </c>
      <c r="D539" s="75" t="s">
        <v>155</v>
      </c>
      <c r="E539" s="75" t="s">
        <v>133</v>
      </c>
      <c r="F539" s="75">
        <v>200</v>
      </c>
      <c r="G539" s="75">
        <v>5</v>
      </c>
      <c r="H539" s="75">
        <v>16</v>
      </c>
      <c r="I539" s="75">
        <v>15.2</v>
      </c>
      <c r="J539" s="75">
        <v>16.8</v>
      </c>
      <c r="K539" s="75">
        <v>40</v>
      </c>
      <c r="L539" s="75">
        <v>5</v>
      </c>
      <c r="M539" s="75">
        <v>200</v>
      </c>
      <c r="N539" s="75">
        <v>1</v>
      </c>
      <c r="O539" s="75">
        <v>0.1</v>
      </c>
      <c r="P539" s="75">
        <v>12</v>
      </c>
      <c r="Q539" s="75" t="s">
        <v>3858</v>
      </c>
    </row>
    <row r="540" spans="1:17" ht="15.75" customHeight="1">
      <c r="A540" s="59" t="s">
        <v>4431</v>
      </c>
      <c r="B540" s="75" t="s">
        <v>1486</v>
      </c>
      <c r="C540" s="75" t="s">
        <v>3</v>
      </c>
      <c r="D540" s="75" t="s">
        <v>155</v>
      </c>
      <c r="E540" s="75" t="s">
        <v>133</v>
      </c>
      <c r="F540" s="75">
        <v>200</v>
      </c>
      <c r="G540" s="75">
        <v>5</v>
      </c>
      <c r="H540" s="75">
        <v>17</v>
      </c>
      <c r="I540" s="75">
        <v>16.149999999999999</v>
      </c>
      <c r="J540" s="75">
        <v>17.850000000000001</v>
      </c>
      <c r="K540" s="75">
        <v>40</v>
      </c>
      <c r="L540" s="75">
        <v>5</v>
      </c>
      <c r="M540" s="75">
        <v>200</v>
      </c>
      <c r="N540" s="75">
        <v>1</v>
      </c>
      <c r="O540" s="75">
        <v>0.1</v>
      </c>
      <c r="P540" s="75">
        <v>13</v>
      </c>
      <c r="Q540" s="75" t="s">
        <v>3858</v>
      </c>
    </row>
    <row r="541" spans="1:17" ht="15.75" customHeight="1">
      <c r="A541" s="59" t="s">
        <v>4432</v>
      </c>
      <c r="B541" s="75" t="s">
        <v>1486</v>
      </c>
      <c r="C541" s="75" t="s">
        <v>3</v>
      </c>
      <c r="D541" s="75" t="s">
        <v>155</v>
      </c>
      <c r="E541" s="75" t="s">
        <v>133</v>
      </c>
      <c r="F541" s="75">
        <v>200</v>
      </c>
      <c r="G541" s="75">
        <v>5</v>
      </c>
      <c r="H541" s="75">
        <v>18</v>
      </c>
      <c r="I541" s="75">
        <v>17.099999999999998</v>
      </c>
      <c r="J541" s="75">
        <v>18.900000000000002</v>
      </c>
      <c r="K541" s="75">
        <v>50</v>
      </c>
      <c r="L541" s="75">
        <v>5</v>
      </c>
      <c r="M541" s="75">
        <v>225</v>
      </c>
      <c r="N541" s="75">
        <v>1</v>
      </c>
      <c r="O541" s="75">
        <v>0.1</v>
      </c>
      <c r="P541" s="75">
        <v>14</v>
      </c>
      <c r="Q541" s="75" t="s">
        <v>3858</v>
      </c>
    </row>
    <row r="542" spans="1:17" ht="15.75" customHeight="1">
      <c r="A542" s="59" t="s">
        <v>4433</v>
      </c>
      <c r="B542" s="75" t="s">
        <v>1486</v>
      </c>
      <c r="C542" s="75" t="s">
        <v>3</v>
      </c>
      <c r="D542" s="75" t="s">
        <v>155</v>
      </c>
      <c r="E542" s="75" t="s">
        <v>133</v>
      </c>
      <c r="F542" s="75">
        <v>200</v>
      </c>
      <c r="G542" s="75">
        <v>5</v>
      </c>
      <c r="H542" s="75">
        <v>20</v>
      </c>
      <c r="I542" s="75">
        <v>19</v>
      </c>
      <c r="J542" s="75">
        <v>21</v>
      </c>
      <c r="K542" s="75">
        <v>50</v>
      </c>
      <c r="L542" s="75">
        <v>5</v>
      </c>
      <c r="M542" s="75">
        <v>225</v>
      </c>
      <c r="N542" s="75">
        <v>1</v>
      </c>
      <c r="O542" s="75">
        <v>0.1</v>
      </c>
      <c r="P542" s="75">
        <v>15</v>
      </c>
      <c r="Q542" s="75" t="s">
        <v>3858</v>
      </c>
    </row>
    <row r="543" spans="1:17" ht="15.75" customHeight="1">
      <c r="A543" s="59" t="s">
        <v>4434</v>
      </c>
      <c r="B543" s="75" t="s">
        <v>1486</v>
      </c>
      <c r="C543" s="75" t="s">
        <v>3</v>
      </c>
      <c r="D543" s="75" t="s">
        <v>155</v>
      </c>
      <c r="E543" s="75" t="s">
        <v>133</v>
      </c>
      <c r="F543" s="75">
        <v>200</v>
      </c>
      <c r="G543" s="75">
        <v>5</v>
      </c>
      <c r="H543" s="75">
        <v>22</v>
      </c>
      <c r="I543" s="75">
        <v>20.9</v>
      </c>
      <c r="J543" s="75">
        <v>23.1</v>
      </c>
      <c r="K543" s="75">
        <v>55</v>
      </c>
      <c r="L543" s="75">
        <v>5</v>
      </c>
      <c r="M543" s="75">
        <v>250</v>
      </c>
      <c r="N543" s="75">
        <v>1</v>
      </c>
      <c r="O543" s="75">
        <v>0.1</v>
      </c>
      <c r="P543" s="75">
        <v>17</v>
      </c>
      <c r="Q543" s="75" t="s">
        <v>3858</v>
      </c>
    </row>
    <row r="544" spans="1:17" ht="15.75" customHeight="1">
      <c r="A544" s="59" t="s">
        <v>4435</v>
      </c>
      <c r="B544" s="75" t="s">
        <v>1486</v>
      </c>
      <c r="C544" s="75" t="s">
        <v>3</v>
      </c>
      <c r="D544" s="75" t="s">
        <v>155</v>
      </c>
      <c r="E544" s="75" t="s">
        <v>133</v>
      </c>
      <c r="F544" s="75">
        <v>200</v>
      </c>
      <c r="G544" s="75">
        <v>5</v>
      </c>
      <c r="H544" s="75">
        <v>24</v>
      </c>
      <c r="I544" s="75">
        <v>22.799999999999997</v>
      </c>
      <c r="J544" s="75">
        <v>25.200000000000003</v>
      </c>
      <c r="K544" s="75">
        <v>80</v>
      </c>
      <c r="L544" s="75">
        <v>5</v>
      </c>
      <c r="M544" s="75">
        <v>250</v>
      </c>
      <c r="N544" s="75">
        <v>1</v>
      </c>
      <c r="O544" s="75">
        <v>0.1</v>
      </c>
      <c r="P544" s="75">
        <v>18</v>
      </c>
      <c r="Q544" s="75" t="s">
        <v>3858</v>
      </c>
    </row>
    <row r="545" spans="1:17" ht="15.75" customHeight="1">
      <c r="A545" s="59" t="s">
        <v>4436</v>
      </c>
      <c r="B545" s="75" t="s">
        <v>1486</v>
      </c>
      <c r="C545" s="75" t="s">
        <v>3</v>
      </c>
      <c r="D545" s="75" t="s">
        <v>155</v>
      </c>
      <c r="E545" s="75" t="s">
        <v>133</v>
      </c>
      <c r="F545" s="75">
        <v>200</v>
      </c>
      <c r="G545" s="75">
        <v>5</v>
      </c>
      <c r="H545" s="75">
        <v>27</v>
      </c>
      <c r="I545" s="75">
        <v>25.65</v>
      </c>
      <c r="J545" s="75">
        <v>28.35</v>
      </c>
      <c r="K545" s="75">
        <v>80</v>
      </c>
      <c r="L545" s="75">
        <v>5</v>
      </c>
      <c r="M545" s="75">
        <v>300</v>
      </c>
      <c r="N545" s="75">
        <v>1</v>
      </c>
      <c r="O545" s="75">
        <v>0.1</v>
      </c>
      <c r="P545" s="75">
        <v>20</v>
      </c>
      <c r="Q545" s="75" t="s">
        <v>3858</v>
      </c>
    </row>
    <row r="546" spans="1:17" ht="15.75" customHeight="1">
      <c r="A546" s="59" t="s">
        <v>4437</v>
      </c>
      <c r="B546" s="75" t="s">
        <v>1486</v>
      </c>
      <c r="C546" s="75" t="s">
        <v>3</v>
      </c>
      <c r="D546" s="75" t="s">
        <v>155</v>
      </c>
      <c r="E546" s="75" t="s">
        <v>133</v>
      </c>
      <c r="F546" s="75">
        <v>200</v>
      </c>
      <c r="G546" s="75">
        <v>5</v>
      </c>
      <c r="H546" s="75">
        <v>28</v>
      </c>
      <c r="I546" s="75">
        <v>26.599999999999998</v>
      </c>
      <c r="J546" s="75">
        <v>29.400000000000002</v>
      </c>
      <c r="K546" s="75">
        <v>80</v>
      </c>
      <c r="L546" s="75">
        <v>5</v>
      </c>
      <c r="M546" s="75">
        <v>300</v>
      </c>
      <c r="N546" s="75">
        <v>1</v>
      </c>
      <c r="O546" s="75">
        <v>0.1</v>
      </c>
      <c r="P546" s="75">
        <v>22</v>
      </c>
      <c r="Q546" s="75" t="s">
        <v>3858</v>
      </c>
    </row>
    <row r="547" spans="1:17" ht="15.75" customHeight="1">
      <c r="A547" s="59" t="s">
        <v>4438</v>
      </c>
      <c r="B547" s="75" t="s">
        <v>1486</v>
      </c>
      <c r="C547" s="75" t="s">
        <v>3</v>
      </c>
      <c r="D547" s="75" t="s">
        <v>155</v>
      </c>
      <c r="E547" s="75" t="s">
        <v>133</v>
      </c>
      <c r="F547" s="75">
        <v>200</v>
      </c>
      <c r="G547" s="75">
        <v>5</v>
      </c>
      <c r="H547" s="75">
        <v>30</v>
      </c>
      <c r="I547" s="75">
        <v>28.5</v>
      </c>
      <c r="J547" s="75">
        <v>31.5</v>
      </c>
      <c r="K547" s="75">
        <v>80</v>
      </c>
      <c r="L547" s="75">
        <v>5</v>
      </c>
      <c r="M547" s="75">
        <v>300</v>
      </c>
      <c r="N547" s="75">
        <v>1</v>
      </c>
      <c r="O547" s="75">
        <v>0.1</v>
      </c>
      <c r="P547" s="75">
        <v>22.5</v>
      </c>
      <c r="Q547" s="75" t="s">
        <v>3858</v>
      </c>
    </row>
    <row r="548" spans="1:17" ht="15.75" customHeight="1">
      <c r="A548" s="59" t="s">
        <v>4439</v>
      </c>
      <c r="B548" s="75" t="s">
        <v>1486</v>
      </c>
      <c r="C548" s="75" t="s">
        <v>3</v>
      </c>
      <c r="D548" s="75" t="s">
        <v>155</v>
      </c>
      <c r="E548" s="75" t="s">
        <v>133</v>
      </c>
      <c r="F548" s="75">
        <v>200</v>
      </c>
      <c r="G548" s="75">
        <v>5</v>
      </c>
      <c r="H548" s="75">
        <v>33</v>
      </c>
      <c r="I548" s="75">
        <v>31.349999999999998</v>
      </c>
      <c r="J548" s="75">
        <v>34.65</v>
      </c>
      <c r="K548" s="75">
        <v>80</v>
      </c>
      <c r="L548" s="75">
        <v>5</v>
      </c>
      <c r="M548" s="75">
        <v>325</v>
      </c>
      <c r="N548" s="75">
        <v>1</v>
      </c>
      <c r="O548" s="75">
        <v>0.1</v>
      </c>
      <c r="P548" s="75">
        <v>25</v>
      </c>
      <c r="Q548" s="75" t="s">
        <v>3858</v>
      </c>
    </row>
    <row r="549" spans="1:17" ht="15.75" customHeight="1">
      <c r="A549" s="59" t="s">
        <v>4440</v>
      </c>
      <c r="B549" s="75" t="s">
        <v>1486</v>
      </c>
      <c r="C549" s="75" t="s">
        <v>3</v>
      </c>
      <c r="D549" s="75" t="s">
        <v>155</v>
      </c>
      <c r="E549" s="75" t="s">
        <v>133</v>
      </c>
      <c r="F549" s="75">
        <v>200</v>
      </c>
      <c r="G549" s="75">
        <v>5</v>
      </c>
      <c r="H549" s="75">
        <v>36</v>
      </c>
      <c r="I549" s="75">
        <v>34.199999999999996</v>
      </c>
      <c r="J549" s="75">
        <v>37.800000000000004</v>
      </c>
      <c r="K549" s="75">
        <v>90</v>
      </c>
      <c r="L549" s="75">
        <v>5</v>
      </c>
      <c r="M549" s="75">
        <v>350</v>
      </c>
      <c r="N549" s="75">
        <v>1</v>
      </c>
      <c r="O549" s="75">
        <v>0.1</v>
      </c>
      <c r="P549" s="75">
        <v>27</v>
      </c>
      <c r="Q549" s="75" t="s">
        <v>3858</v>
      </c>
    </row>
    <row r="550" spans="1:17" ht="15.75" customHeight="1">
      <c r="A550" s="59" t="s">
        <v>4441</v>
      </c>
      <c r="B550" s="75" t="s">
        <v>1486</v>
      </c>
      <c r="C550" s="75" t="s">
        <v>3</v>
      </c>
      <c r="D550" s="75" t="s">
        <v>155</v>
      </c>
      <c r="E550" s="75" t="s">
        <v>133</v>
      </c>
      <c r="F550" s="75">
        <v>200</v>
      </c>
      <c r="G550" s="75">
        <v>5</v>
      </c>
      <c r="H550" s="75">
        <v>39</v>
      </c>
      <c r="I550" s="75">
        <v>37.049999999999997</v>
      </c>
      <c r="J550" s="75">
        <v>40.950000000000003</v>
      </c>
      <c r="K550" s="75">
        <v>90</v>
      </c>
      <c r="L550" s="75">
        <v>5</v>
      </c>
      <c r="M550" s="75">
        <v>350</v>
      </c>
      <c r="N550" s="75">
        <v>1</v>
      </c>
      <c r="O550" s="75">
        <v>0.1</v>
      </c>
      <c r="P550" s="75">
        <v>29</v>
      </c>
      <c r="Q550" s="75" t="s">
        <v>3858</v>
      </c>
    </row>
    <row r="551" spans="1:17" ht="15.75" customHeight="1">
      <c r="A551" s="59" t="s">
        <v>4442</v>
      </c>
      <c r="B551" s="75" t="s">
        <v>1486</v>
      </c>
      <c r="C551" s="75" t="s">
        <v>3</v>
      </c>
      <c r="D551" s="75" t="s">
        <v>155</v>
      </c>
      <c r="E551" s="75" t="s">
        <v>133</v>
      </c>
      <c r="F551" s="75">
        <v>200</v>
      </c>
      <c r="G551" s="75">
        <v>5</v>
      </c>
      <c r="H551" s="75">
        <v>43</v>
      </c>
      <c r="I551" s="75">
        <v>40.85</v>
      </c>
      <c r="J551" s="75">
        <v>45.15</v>
      </c>
      <c r="K551" s="75">
        <v>100</v>
      </c>
      <c r="L551" s="75">
        <v>5</v>
      </c>
      <c r="M551" s="75">
        <v>375</v>
      </c>
      <c r="N551" s="75">
        <v>1</v>
      </c>
      <c r="O551" s="75">
        <v>0.1</v>
      </c>
      <c r="P551" s="75">
        <v>32</v>
      </c>
      <c r="Q551" s="75" t="s">
        <v>3858</v>
      </c>
    </row>
    <row r="552" spans="1:17" ht="15.75" customHeight="1">
      <c r="A552" s="59" t="s">
        <v>4443</v>
      </c>
      <c r="B552" s="75" t="s">
        <v>1486</v>
      </c>
      <c r="C552" s="75" t="s">
        <v>3</v>
      </c>
      <c r="D552" s="75" t="s">
        <v>155</v>
      </c>
      <c r="E552" s="75" t="s">
        <v>133</v>
      </c>
      <c r="F552" s="75">
        <v>200</v>
      </c>
      <c r="G552" s="75">
        <v>5</v>
      </c>
      <c r="H552" s="75">
        <v>47</v>
      </c>
      <c r="I552" s="75">
        <v>44.65</v>
      </c>
      <c r="J552" s="75">
        <v>49.35</v>
      </c>
      <c r="K552" s="75">
        <v>100</v>
      </c>
      <c r="L552" s="75">
        <v>5</v>
      </c>
      <c r="M552" s="75">
        <v>375</v>
      </c>
      <c r="N552" s="75">
        <v>1</v>
      </c>
      <c r="O552" s="75">
        <v>0.1</v>
      </c>
      <c r="P552" s="75">
        <v>35</v>
      </c>
      <c r="Q552" s="75" t="s">
        <v>3858</v>
      </c>
    </row>
    <row r="553" spans="1:17" ht="15.75" customHeight="1">
      <c r="A553" s="59" t="s">
        <v>4444</v>
      </c>
      <c r="B553" s="75" t="s">
        <v>1486</v>
      </c>
      <c r="C553" s="75" t="s">
        <v>3</v>
      </c>
      <c r="D553" s="75" t="s">
        <v>155</v>
      </c>
      <c r="E553" s="75" t="s">
        <v>133</v>
      </c>
      <c r="F553" s="75">
        <v>200</v>
      </c>
      <c r="G553" s="75">
        <v>5</v>
      </c>
      <c r="H553" s="75">
        <v>51</v>
      </c>
      <c r="I553" s="75">
        <v>48.449999999999996</v>
      </c>
      <c r="J553" s="75">
        <v>53.550000000000004</v>
      </c>
      <c r="K553" s="75">
        <v>100</v>
      </c>
      <c r="L553" s="75">
        <v>5</v>
      </c>
      <c r="M553" s="75">
        <v>400</v>
      </c>
      <c r="N553" s="75">
        <v>1</v>
      </c>
      <c r="O553" s="75">
        <v>0.1</v>
      </c>
      <c r="P553" s="75">
        <v>38</v>
      </c>
      <c r="Q553" s="75" t="s">
        <v>3858</v>
      </c>
    </row>
    <row r="554" spans="1:17" ht="15.75" customHeight="1">
      <c r="A554" s="59" t="s">
        <v>4445</v>
      </c>
      <c r="B554" s="75" t="s">
        <v>1486</v>
      </c>
      <c r="C554" s="75" t="s">
        <v>3</v>
      </c>
      <c r="D554" s="75" t="s">
        <v>155</v>
      </c>
      <c r="E554" s="75" t="s">
        <v>133</v>
      </c>
      <c r="F554" s="75">
        <v>200</v>
      </c>
      <c r="G554" s="75">
        <v>5</v>
      </c>
      <c r="H554" s="75">
        <v>56</v>
      </c>
      <c r="I554" s="75">
        <v>53.199999999999996</v>
      </c>
      <c r="J554" s="75">
        <v>58.800000000000004</v>
      </c>
      <c r="K554" s="75">
        <v>135</v>
      </c>
      <c r="L554" s="75">
        <v>2.5</v>
      </c>
      <c r="M554" s="75">
        <v>1000</v>
      </c>
      <c r="N554" s="75">
        <v>1</v>
      </c>
      <c r="O554" s="75">
        <v>0.1</v>
      </c>
      <c r="P554" s="75">
        <v>42</v>
      </c>
      <c r="Q554" s="75" t="s">
        <v>3858</v>
      </c>
    </row>
    <row r="555" spans="1:17" ht="15.75" customHeight="1">
      <c r="A555" s="59" t="s">
        <v>4446</v>
      </c>
      <c r="B555" s="75" t="s">
        <v>1486</v>
      </c>
      <c r="C555" s="75" t="s">
        <v>3</v>
      </c>
      <c r="D555" s="75" t="s">
        <v>155</v>
      </c>
      <c r="E555" s="75" t="s">
        <v>133</v>
      </c>
      <c r="F555" s="75">
        <v>200</v>
      </c>
      <c r="G555" s="75">
        <v>5</v>
      </c>
      <c r="H555" s="75">
        <v>62</v>
      </c>
      <c r="I555" s="75">
        <v>58.9</v>
      </c>
      <c r="J555" s="75">
        <v>65.100000000000009</v>
      </c>
      <c r="K555" s="75">
        <v>150</v>
      </c>
      <c r="L555" s="75">
        <v>2.5</v>
      </c>
      <c r="M555" s="75">
        <v>1000</v>
      </c>
      <c r="N555" s="75">
        <v>1</v>
      </c>
      <c r="O555" s="75">
        <v>0.1</v>
      </c>
      <c r="P555" s="75">
        <v>46</v>
      </c>
      <c r="Q555" s="75" t="s">
        <v>3858</v>
      </c>
    </row>
    <row r="556" spans="1:17" ht="15.75" customHeight="1">
      <c r="A556" s="59" t="s">
        <v>4447</v>
      </c>
      <c r="B556" s="75" t="s">
        <v>1486</v>
      </c>
      <c r="C556" s="75" t="s">
        <v>3</v>
      </c>
      <c r="D556" s="75" t="s">
        <v>155</v>
      </c>
      <c r="E556" s="75" t="s">
        <v>133</v>
      </c>
      <c r="F556" s="75">
        <v>200</v>
      </c>
      <c r="G556" s="75">
        <v>5</v>
      </c>
      <c r="H556" s="75">
        <v>68</v>
      </c>
      <c r="I556" s="75">
        <v>64.599999999999994</v>
      </c>
      <c r="J556" s="75">
        <v>71.400000000000006</v>
      </c>
      <c r="K556" s="75">
        <v>200</v>
      </c>
      <c r="L556" s="75">
        <v>2.5</v>
      </c>
      <c r="M556" s="75">
        <v>1000</v>
      </c>
      <c r="N556" s="75">
        <v>1</v>
      </c>
      <c r="O556" s="75">
        <v>0.1</v>
      </c>
      <c r="P556" s="75">
        <v>51</v>
      </c>
      <c r="Q556" s="75" t="s">
        <v>3858</v>
      </c>
    </row>
    <row r="557" spans="1:17" ht="15.75" customHeight="1">
      <c r="A557" s="59" t="s">
        <v>4448</v>
      </c>
      <c r="B557" s="75" t="s">
        <v>1486</v>
      </c>
      <c r="C557" s="75" t="s">
        <v>3</v>
      </c>
      <c r="D557" s="75" t="s">
        <v>155</v>
      </c>
      <c r="E557" s="75" t="s">
        <v>133</v>
      </c>
      <c r="F557" s="75">
        <v>200</v>
      </c>
      <c r="G557" s="75">
        <v>5</v>
      </c>
      <c r="H557" s="75">
        <v>75</v>
      </c>
      <c r="I557" s="75">
        <v>71.25</v>
      </c>
      <c r="J557" s="75">
        <v>78.75</v>
      </c>
      <c r="K557" s="75">
        <v>250</v>
      </c>
      <c r="L557" s="75">
        <v>2.5</v>
      </c>
      <c r="M557" s="75">
        <v>1000</v>
      </c>
      <c r="N557" s="75">
        <v>1</v>
      </c>
      <c r="O557" s="75">
        <v>0.1</v>
      </c>
      <c r="P557" s="75">
        <v>56</v>
      </c>
      <c r="Q557" s="75" t="s">
        <v>3858</v>
      </c>
    </row>
    <row r="558" spans="1:17" ht="15.75" customHeight="1">
      <c r="A558" s="59" t="s">
        <v>4449</v>
      </c>
      <c r="B558" s="75" t="s">
        <v>1486</v>
      </c>
      <c r="C558" s="75" t="s">
        <v>3</v>
      </c>
      <c r="D558" s="75" t="s">
        <v>155</v>
      </c>
      <c r="E558" s="75" t="s">
        <v>155</v>
      </c>
      <c r="F558" s="75">
        <v>200</v>
      </c>
      <c r="G558" s="75">
        <v>2</v>
      </c>
      <c r="H558" s="75">
        <v>4.3</v>
      </c>
      <c r="I558" s="75">
        <v>4.21</v>
      </c>
      <c r="J558" s="75">
        <v>4.3899999999999997</v>
      </c>
      <c r="K558" s="75">
        <v>22</v>
      </c>
      <c r="L558" s="75">
        <v>20</v>
      </c>
      <c r="M558" s="75">
        <v>2000</v>
      </c>
      <c r="N558" s="75">
        <v>0.25</v>
      </c>
      <c r="O558" s="75">
        <v>5</v>
      </c>
      <c r="P558" s="75">
        <v>1</v>
      </c>
      <c r="Q558" s="75" t="s">
        <v>3858</v>
      </c>
    </row>
    <row r="559" spans="1:17" ht="15.75" customHeight="1">
      <c r="A559" s="59" t="s">
        <v>4450</v>
      </c>
      <c r="B559" s="75" t="s">
        <v>1486</v>
      </c>
      <c r="C559" s="75" t="s">
        <v>3</v>
      </c>
      <c r="D559" s="75" t="s">
        <v>155</v>
      </c>
      <c r="E559" s="75" t="s">
        <v>155</v>
      </c>
      <c r="F559" s="75">
        <v>200</v>
      </c>
      <c r="G559" s="75">
        <v>2</v>
      </c>
      <c r="H559" s="75">
        <v>4.7</v>
      </c>
      <c r="I559" s="75">
        <v>4.6100000000000003</v>
      </c>
      <c r="J559" s="75">
        <v>4.79</v>
      </c>
      <c r="K559" s="75">
        <v>19</v>
      </c>
      <c r="L559" s="75">
        <v>20</v>
      </c>
      <c r="M559" s="75">
        <v>1900</v>
      </c>
      <c r="N559" s="75">
        <v>0.25</v>
      </c>
      <c r="O559" s="75">
        <v>5</v>
      </c>
      <c r="P559" s="75">
        <v>2</v>
      </c>
      <c r="Q559" s="75" t="s">
        <v>3858</v>
      </c>
    </row>
    <row r="560" spans="1:17" ht="15.75" customHeight="1">
      <c r="A560" s="59" t="s">
        <v>4451</v>
      </c>
      <c r="B560" s="75" t="s">
        <v>1486</v>
      </c>
      <c r="C560" s="75" t="s">
        <v>3</v>
      </c>
      <c r="D560" s="75" t="s">
        <v>155</v>
      </c>
      <c r="E560" s="75" t="s">
        <v>155</v>
      </c>
      <c r="F560" s="75">
        <v>200</v>
      </c>
      <c r="G560" s="75">
        <v>2</v>
      </c>
      <c r="H560" s="75">
        <v>5.0999999999999996</v>
      </c>
      <c r="I560" s="75">
        <v>5</v>
      </c>
      <c r="J560" s="75">
        <v>5.2</v>
      </c>
      <c r="K560" s="75">
        <v>17</v>
      </c>
      <c r="L560" s="75">
        <v>20</v>
      </c>
      <c r="M560" s="75">
        <v>1600</v>
      </c>
      <c r="N560" s="75">
        <v>0.25</v>
      </c>
      <c r="O560" s="75">
        <v>5</v>
      </c>
      <c r="P560" s="75">
        <v>2</v>
      </c>
      <c r="Q560" s="75" t="s">
        <v>3858</v>
      </c>
    </row>
    <row r="561" spans="1:17" ht="15.75" customHeight="1">
      <c r="A561" s="59" t="s">
        <v>4452</v>
      </c>
      <c r="B561" s="75" t="s">
        <v>1486</v>
      </c>
      <c r="C561" s="75" t="s">
        <v>3</v>
      </c>
      <c r="D561" s="75" t="s">
        <v>155</v>
      </c>
      <c r="E561" s="75" t="s">
        <v>155</v>
      </c>
      <c r="F561" s="75">
        <v>200</v>
      </c>
      <c r="G561" s="75">
        <v>2</v>
      </c>
      <c r="H561" s="75">
        <v>5.6</v>
      </c>
      <c r="I561" s="75">
        <v>5.49</v>
      </c>
      <c r="J561" s="75">
        <v>5.71</v>
      </c>
      <c r="K561" s="75">
        <v>11</v>
      </c>
      <c r="L561" s="75">
        <v>20</v>
      </c>
      <c r="M561" s="75">
        <v>1600</v>
      </c>
      <c r="N561" s="75">
        <v>0.25</v>
      </c>
      <c r="O561" s="75">
        <v>5</v>
      </c>
      <c r="P561" s="75">
        <v>3</v>
      </c>
      <c r="Q561" s="75" t="s">
        <v>3858</v>
      </c>
    </row>
    <row r="562" spans="1:17" ht="15.75" customHeight="1">
      <c r="A562" s="59" t="s">
        <v>4453</v>
      </c>
      <c r="B562" s="75" t="s">
        <v>1486</v>
      </c>
      <c r="C562" s="75" t="s">
        <v>3</v>
      </c>
      <c r="D562" s="75" t="s">
        <v>155</v>
      </c>
      <c r="E562" s="75" t="s">
        <v>155</v>
      </c>
      <c r="F562" s="75">
        <v>200</v>
      </c>
      <c r="G562" s="75">
        <v>2</v>
      </c>
      <c r="H562" s="75">
        <v>6.2</v>
      </c>
      <c r="I562" s="75">
        <v>6.08</v>
      </c>
      <c r="J562" s="75">
        <v>6.32</v>
      </c>
      <c r="K562" s="75">
        <v>7</v>
      </c>
      <c r="L562" s="75">
        <v>20</v>
      </c>
      <c r="M562" s="75">
        <v>1000</v>
      </c>
      <c r="N562" s="75">
        <v>0.25</v>
      </c>
      <c r="O562" s="75">
        <v>5</v>
      </c>
      <c r="P562" s="75">
        <v>4</v>
      </c>
      <c r="Q562" s="75" t="s">
        <v>3858</v>
      </c>
    </row>
    <row r="563" spans="1:17" ht="15.75" customHeight="1">
      <c r="A563" s="59" t="s">
        <v>4454</v>
      </c>
      <c r="B563" s="75" t="s">
        <v>1486</v>
      </c>
      <c r="C563" s="75" t="s">
        <v>3</v>
      </c>
      <c r="D563" s="75" t="s">
        <v>155</v>
      </c>
      <c r="E563" s="75" t="s">
        <v>155</v>
      </c>
      <c r="F563" s="75">
        <v>200</v>
      </c>
      <c r="G563" s="75">
        <v>2</v>
      </c>
      <c r="H563" s="75">
        <v>6.8</v>
      </c>
      <c r="I563" s="75">
        <v>6.66</v>
      </c>
      <c r="J563" s="75">
        <v>6.94</v>
      </c>
      <c r="K563" s="75">
        <v>5</v>
      </c>
      <c r="L563" s="75">
        <v>20</v>
      </c>
      <c r="M563" s="75">
        <v>750</v>
      </c>
      <c r="N563" s="75">
        <v>0.25</v>
      </c>
      <c r="O563" s="75">
        <v>3</v>
      </c>
      <c r="P563" s="75">
        <v>5</v>
      </c>
      <c r="Q563" s="75" t="s">
        <v>3858</v>
      </c>
    </row>
    <row r="564" spans="1:17" ht="15.75" customHeight="1">
      <c r="A564" s="59" t="s">
        <v>4455</v>
      </c>
      <c r="B564" s="75" t="s">
        <v>1486</v>
      </c>
      <c r="C564" s="75" t="s">
        <v>3</v>
      </c>
      <c r="D564" s="75" t="s">
        <v>155</v>
      </c>
      <c r="E564" s="75" t="s">
        <v>155</v>
      </c>
      <c r="F564" s="75">
        <v>200</v>
      </c>
      <c r="G564" s="75">
        <v>2</v>
      </c>
      <c r="H564" s="75">
        <v>7.5</v>
      </c>
      <c r="I564" s="75">
        <v>7.35</v>
      </c>
      <c r="J564" s="75">
        <v>7.65</v>
      </c>
      <c r="K564" s="75">
        <v>6</v>
      </c>
      <c r="L564" s="75">
        <v>20</v>
      </c>
      <c r="M564" s="75">
        <v>500</v>
      </c>
      <c r="N564" s="75">
        <v>0.25</v>
      </c>
      <c r="O564" s="75">
        <v>3</v>
      </c>
      <c r="P564" s="75">
        <v>6</v>
      </c>
      <c r="Q564" s="75" t="s">
        <v>3858</v>
      </c>
    </row>
    <row r="565" spans="1:17" ht="15.75" customHeight="1">
      <c r="A565" s="59" t="s">
        <v>4456</v>
      </c>
      <c r="B565" s="75" t="s">
        <v>1486</v>
      </c>
      <c r="C565" s="75" t="s">
        <v>3</v>
      </c>
      <c r="D565" s="75" t="s">
        <v>155</v>
      </c>
      <c r="E565" s="75" t="s">
        <v>155</v>
      </c>
      <c r="F565" s="75">
        <v>200</v>
      </c>
      <c r="G565" s="75">
        <v>2</v>
      </c>
      <c r="H565" s="75">
        <v>8.1999999999999993</v>
      </c>
      <c r="I565" s="75">
        <v>8.0399999999999991</v>
      </c>
      <c r="J565" s="75">
        <v>8.36</v>
      </c>
      <c r="K565" s="75">
        <v>8</v>
      </c>
      <c r="L565" s="75">
        <v>20</v>
      </c>
      <c r="M565" s="75">
        <v>500</v>
      </c>
      <c r="N565" s="75">
        <v>0.25</v>
      </c>
      <c r="O565" s="75">
        <v>3</v>
      </c>
      <c r="P565" s="75">
        <v>6</v>
      </c>
      <c r="Q565" s="75" t="s">
        <v>3858</v>
      </c>
    </row>
    <row r="566" spans="1:17" ht="15.75" customHeight="1">
      <c r="A566" s="59" t="s">
        <v>4457</v>
      </c>
      <c r="B566" s="75" t="s">
        <v>1486</v>
      </c>
      <c r="C566" s="75" t="s">
        <v>3</v>
      </c>
      <c r="D566" s="75" t="s">
        <v>155</v>
      </c>
      <c r="E566" s="75" t="s">
        <v>155</v>
      </c>
      <c r="F566" s="75">
        <v>200</v>
      </c>
      <c r="G566" s="75">
        <v>2</v>
      </c>
      <c r="H566" s="75">
        <v>8.6999999999999993</v>
      </c>
      <c r="I566" s="75">
        <v>8.5299999999999994</v>
      </c>
      <c r="J566" s="75">
        <v>8.8699999999999992</v>
      </c>
      <c r="K566" s="75">
        <v>8</v>
      </c>
      <c r="L566" s="75">
        <v>20</v>
      </c>
      <c r="M566" s="75">
        <v>600</v>
      </c>
      <c r="N566" s="75">
        <v>0.25</v>
      </c>
      <c r="O566" s="75">
        <v>3</v>
      </c>
      <c r="P566" s="75">
        <v>6.5</v>
      </c>
      <c r="Q566" s="75" t="s">
        <v>3858</v>
      </c>
    </row>
    <row r="567" spans="1:17" ht="15.75" customHeight="1">
      <c r="A567" s="59" t="s">
        <v>4458</v>
      </c>
      <c r="B567" s="75" t="s">
        <v>1486</v>
      </c>
      <c r="C567" s="75" t="s">
        <v>3</v>
      </c>
      <c r="D567" s="75" t="s">
        <v>155</v>
      </c>
      <c r="E567" s="75" t="s">
        <v>155</v>
      </c>
      <c r="F567" s="75">
        <v>200</v>
      </c>
      <c r="G567" s="75">
        <v>2</v>
      </c>
      <c r="H567" s="75">
        <v>9.1</v>
      </c>
      <c r="I567" s="75">
        <v>8.92</v>
      </c>
      <c r="J567" s="75">
        <v>9.2799999999999994</v>
      </c>
      <c r="K567" s="75">
        <v>10</v>
      </c>
      <c r="L567" s="75">
        <v>20</v>
      </c>
      <c r="M567" s="75">
        <v>600</v>
      </c>
      <c r="N567" s="75">
        <v>0.25</v>
      </c>
      <c r="O567" s="75">
        <v>3</v>
      </c>
      <c r="P567" s="75">
        <v>6.5</v>
      </c>
      <c r="Q567" s="75" t="s">
        <v>3858</v>
      </c>
    </row>
    <row r="568" spans="1:17" ht="15.75" customHeight="1">
      <c r="A568" s="59" t="s">
        <v>4459</v>
      </c>
      <c r="B568" s="75" t="s">
        <v>1486</v>
      </c>
      <c r="C568" s="75" t="s">
        <v>3</v>
      </c>
      <c r="D568" s="75" t="s">
        <v>155</v>
      </c>
      <c r="E568" s="75" t="s">
        <v>155</v>
      </c>
      <c r="F568" s="75">
        <v>200</v>
      </c>
      <c r="G568" s="75">
        <v>2</v>
      </c>
      <c r="H568" s="75">
        <v>10</v>
      </c>
      <c r="I568" s="75">
        <v>9.8000000000000007</v>
      </c>
      <c r="J568" s="75">
        <v>10.199999999999999</v>
      </c>
      <c r="K568" s="75">
        <v>17</v>
      </c>
      <c r="L568" s="75">
        <v>20</v>
      </c>
      <c r="M568" s="75">
        <v>600</v>
      </c>
      <c r="N568" s="75">
        <v>0.25</v>
      </c>
      <c r="O568" s="75">
        <v>3</v>
      </c>
      <c r="P568" s="75">
        <v>8</v>
      </c>
      <c r="Q568" s="75" t="s">
        <v>3858</v>
      </c>
    </row>
    <row r="569" spans="1:17" ht="15.75" customHeight="1">
      <c r="A569" s="59" t="s">
        <v>4460</v>
      </c>
      <c r="B569" s="75" t="s">
        <v>1486</v>
      </c>
      <c r="C569" s="75" t="s">
        <v>3</v>
      </c>
      <c r="D569" s="75" t="s">
        <v>155</v>
      </c>
      <c r="E569" s="75" t="s">
        <v>155</v>
      </c>
      <c r="F569" s="75">
        <v>200</v>
      </c>
      <c r="G569" s="75">
        <v>2</v>
      </c>
      <c r="H569" s="75">
        <v>11</v>
      </c>
      <c r="I569" s="75">
        <v>10.78</v>
      </c>
      <c r="J569" s="75">
        <v>11.22</v>
      </c>
      <c r="K569" s="75">
        <v>22</v>
      </c>
      <c r="L569" s="75">
        <v>20</v>
      </c>
      <c r="M569" s="75">
        <v>600</v>
      </c>
      <c r="N569" s="75">
        <v>0.25</v>
      </c>
      <c r="O569" s="75">
        <v>2</v>
      </c>
      <c r="P569" s="75">
        <v>8.4</v>
      </c>
      <c r="Q569" s="75" t="s">
        <v>3858</v>
      </c>
    </row>
    <row r="570" spans="1:17" ht="15.75" customHeight="1">
      <c r="A570" s="59" t="s">
        <v>4461</v>
      </c>
      <c r="B570" s="75" t="s">
        <v>1486</v>
      </c>
      <c r="C570" s="75" t="s">
        <v>3</v>
      </c>
      <c r="D570" s="75" t="s">
        <v>155</v>
      </c>
      <c r="E570" s="75" t="s">
        <v>155</v>
      </c>
      <c r="F570" s="75">
        <v>200</v>
      </c>
      <c r="G570" s="75">
        <v>2</v>
      </c>
      <c r="H570" s="75">
        <v>12</v>
      </c>
      <c r="I570" s="75">
        <v>11.76</v>
      </c>
      <c r="J570" s="75">
        <v>12.24</v>
      </c>
      <c r="K570" s="75">
        <v>30</v>
      </c>
      <c r="L570" s="75">
        <v>20</v>
      </c>
      <c r="M570" s="75">
        <v>600</v>
      </c>
      <c r="N570" s="75">
        <v>0.25</v>
      </c>
      <c r="O570" s="75">
        <v>1</v>
      </c>
      <c r="P570" s="75">
        <v>9.1</v>
      </c>
      <c r="Q570" s="75" t="s">
        <v>3858</v>
      </c>
    </row>
    <row r="571" spans="1:17" ht="15.75" customHeight="1">
      <c r="A571" s="59" t="s">
        <v>4462</v>
      </c>
      <c r="B571" s="75" t="s">
        <v>1486</v>
      </c>
      <c r="C571" s="75" t="s">
        <v>3</v>
      </c>
      <c r="D571" s="75" t="s">
        <v>155</v>
      </c>
      <c r="E571" s="75" t="s">
        <v>155</v>
      </c>
      <c r="F571" s="75">
        <v>200</v>
      </c>
      <c r="G571" s="75">
        <v>2</v>
      </c>
      <c r="H571" s="75">
        <v>13</v>
      </c>
      <c r="I571" s="75">
        <v>12.74</v>
      </c>
      <c r="J571" s="75">
        <v>13.26</v>
      </c>
      <c r="K571" s="75">
        <v>13</v>
      </c>
      <c r="L571" s="75">
        <v>9.5</v>
      </c>
      <c r="M571" s="75">
        <v>600</v>
      </c>
      <c r="N571" s="75">
        <v>0.25</v>
      </c>
      <c r="O571" s="75">
        <v>0.5</v>
      </c>
      <c r="P571" s="75">
        <v>9.9</v>
      </c>
      <c r="Q571" s="75" t="s">
        <v>3858</v>
      </c>
    </row>
    <row r="572" spans="1:17" ht="15.75" customHeight="1">
      <c r="A572" s="59" t="s">
        <v>4463</v>
      </c>
      <c r="B572" s="75" t="s">
        <v>1486</v>
      </c>
      <c r="C572" s="75" t="s">
        <v>3</v>
      </c>
      <c r="D572" s="75" t="s">
        <v>155</v>
      </c>
      <c r="E572" s="75" t="s">
        <v>155</v>
      </c>
      <c r="F572" s="75">
        <v>200</v>
      </c>
      <c r="G572" s="75">
        <v>2</v>
      </c>
      <c r="H572" s="75">
        <v>14</v>
      </c>
      <c r="I572" s="75">
        <v>13.72</v>
      </c>
      <c r="J572" s="75">
        <v>14.28</v>
      </c>
      <c r="K572" s="75">
        <v>15</v>
      </c>
      <c r="L572" s="75">
        <v>9</v>
      </c>
      <c r="M572" s="75">
        <v>600</v>
      </c>
      <c r="N572" s="75">
        <v>0.25</v>
      </c>
      <c r="O572" s="75">
        <v>0.1</v>
      </c>
      <c r="P572" s="75">
        <v>10.5</v>
      </c>
      <c r="Q572" s="75" t="s">
        <v>3858</v>
      </c>
    </row>
    <row r="573" spans="1:17" ht="15.75" customHeight="1">
      <c r="A573" s="59" t="s">
        <v>4464</v>
      </c>
      <c r="B573" s="75" t="s">
        <v>1486</v>
      </c>
      <c r="C573" s="75" t="s">
        <v>3</v>
      </c>
      <c r="D573" s="75" t="s">
        <v>155</v>
      </c>
      <c r="E573" s="75" t="s">
        <v>155</v>
      </c>
      <c r="F573" s="75">
        <v>200</v>
      </c>
      <c r="G573" s="75">
        <v>2</v>
      </c>
      <c r="H573" s="75">
        <v>15</v>
      </c>
      <c r="I573" s="75">
        <v>14.7</v>
      </c>
      <c r="J573" s="75">
        <v>15.3</v>
      </c>
      <c r="K573" s="75">
        <v>16</v>
      </c>
      <c r="L573" s="75">
        <v>8.5</v>
      </c>
      <c r="M573" s="75">
        <v>600</v>
      </c>
      <c r="N573" s="75">
        <v>0.25</v>
      </c>
      <c r="O573" s="75">
        <v>0.1</v>
      </c>
      <c r="P573" s="75">
        <v>11</v>
      </c>
      <c r="Q573" s="75" t="s">
        <v>3858</v>
      </c>
    </row>
    <row r="574" spans="1:17" ht="15.75" customHeight="1">
      <c r="A574" s="59" t="s">
        <v>4465</v>
      </c>
      <c r="B574" s="75" t="s">
        <v>1486</v>
      </c>
      <c r="C574" s="75" t="s">
        <v>3</v>
      </c>
      <c r="D574" s="75" t="s">
        <v>155</v>
      </c>
      <c r="E574" s="75" t="s">
        <v>155</v>
      </c>
      <c r="F574" s="75">
        <v>200</v>
      </c>
      <c r="G574" s="75">
        <v>2</v>
      </c>
      <c r="H574" s="75">
        <v>16</v>
      </c>
      <c r="I574" s="75">
        <v>15.68</v>
      </c>
      <c r="J574" s="75">
        <v>16.32</v>
      </c>
      <c r="K574" s="75">
        <v>17</v>
      </c>
      <c r="L574" s="75">
        <v>7.8</v>
      </c>
      <c r="M574" s="75">
        <v>600</v>
      </c>
      <c r="N574" s="75">
        <v>0.25</v>
      </c>
      <c r="O574" s="75">
        <v>0.1</v>
      </c>
      <c r="P574" s="75">
        <v>12</v>
      </c>
      <c r="Q574" s="75" t="s">
        <v>3858</v>
      </c>
    </row>
    <row r="575" spans="1:17" ht="15.75" customHeight="1">
      <c r="A575" s="59" t="s">
        <v>4466</v>
      </c>
      <c r="B575" s="75" t="s">
        <v>1486</v>
      </c>
      <c r="C575" s="75" t="s">
        <v>3</v>
      </c>
      <c r="D575" s="75" t="s">
        <v>155</v>
      </c>
      <c r="E575" s="75" t="s">
        <v>155</v>
      </c>
      <c r="F575" s="75">
        <v>200</v>
      </c>
      <c r="G575" s="75">
        <v>2</v>
      </c>
      <c r="H575" s="75">
        <v>17</v>
      </c>
      <c r="I575" s="75">
        <v>16.66</v>
      </c>
      <c r="J575" s="75">
        <v>17.34</v>
      </c>
      <c r="K575" s="75">
        <v>19</v>
      </c>
      <c r="L575" s="75">
        <v>7.5</v>
      </c>
      <c r="M575" s="75">
        <v>600</v>
      </c>
      <c r="N575" s="75">
        <v>0.25</v>
      </c>
      <c r="O575" s="75">
        <v>0.1</v>
      </c>
      <c r="P575" s="75">
        <v>13</v>
      </c>
      <c r="Q575" s="75" t="s">
        <v>3858</v>
      </c>
    </row>
    <row r="576" spans="1:17" ht="15.75" customHeight="1">
      <c r="A576" s="59" t="s">
        <v>4467</v>
      </c>
      <c r="B576" s="75" t="s">
        <v>1486</v>
      </c>
      <c r="C576" s="75" t="s">
        <v>3</v>
      </c>
      <c r="D576" s="75" t="s">
        <v>155</v>
      </c>
      <c r="E576" s="75" t="s">
        <v>155</v>
      </c>
      <c r="F576" s="75">
        <v>200</v>
      </c>
      <c r="G576" s="75">
        <v>2</v>
      </c>
      <c r="H576" s="75">
        <v>18</v>
      </c>
      <c r="I576" s="75">
        <v>17.64</v>
      </c>
      <c r="J576" s="75">
        <v>18.36</v>
      </c>
      <c r="K576" s="75">
        <v>21</v>
      </c>
      <c r="L576" s="75">
        <v>7</v>
      </c>
      <c r="M576" s="75">
        <v>600</v>
      </c>
      <c r="N576" s="75">
        <v>0.25</v>
      </c>
      <c r="O576" s="75">
        <v>0.1</v>
      </c>
      <c r="P576" s="75">
        <v>14</v>
      </c>
      <c r="Q576" s="75" t="s">
        <v>3858</v>
      </c>
    </row>
    <row r="577" spans="1:17" ht="15.75" customHeight="1">
      <c r="A577" s="59" t="s">
        <v>4468</v>
      </c>
      <c r="B577" s="75" t="s">
        <v>1486</v>
      </c>
      <c r="C577" s="75" t="s">
        <v>3</v>
      </c>
      <c r="D577" s="75" t="s">
        <v>155</v>
      </c>
      <c r="E577" s="75" t="s">
        <v>155</v>
      </c>
      <c r="F577" s="75">
        <v>200</v>
      </c>
      <c r="G577" s="75">
        <v>2</v>
      </c>
      <c r="H577" s="75">
        <v>20</v>
      </c>
      <c r="I577" s="75">
        <v>19.600000000000001</v>
      </c>
      <c r="J577" s="75">
        <v>20.399999999999999</v>
      </c>
      <c r="K577" s="75">
        <v>25</v>
      </c>
      <c r="L577" s="75">
        <v>6.2</v>
      </c>
      <c r="M577" s="75">
        <v>600</v>
      </c>
      <c r="N577" s="75">
        <v>0.25</v>
      </c>
      <c r="O577" s="75">
        <v>0.1</v>
      </c>
      <c r="P577" s="75">
        <v>15</v>
      </c>
      <c r="Q577" s="75" t="s">
        <v>3858</v>
      </c>
    </row>
    <row r="578" spans="1:17" ht="15.75" customHeight="1">
      <c r="A578" s="59" t="s">
        <v>4469</v>
      </c>
      <c r="B578" s="75" t="s">
        <v>1486</v>
      </c>
      <c r="C578" s="75" t="s">
        <v>3</v>
      </c>
      <c r="D578" s="75" t="s">
        <v>155</v>
      </c>
      <c r="E578" s="75" t="s">
        <v>155</v>
      </c>
      <c r="F578" s="75">
        <v>200</v>
      </c>
      <c r="G578" s="75">
        <v>2</v>
      </c>
      <c r="H578" s="75">
        <v>22</v>
      </c>
      <c r="I578" s="75">
        <v>21.56</v>
      </c>
      <c r="J578" s="75">
        <v>22.44</v>
      </c>
      <c r="K578" s="75">
        <v>29</v>
      </c>
      <c r="L578" s="75">
        <v>5.6</v>
      </c>
      <c r="M578" s="75">
        <v>600</v>
      </c>
      <c r="N578" s="75">
        <v>0.25</v>
      </c>
      <c r="O578" s="75">
        <v>0.1</v>
      </c>
      <c r="P578" s="75">
        <v>17</v>
      </c>
      <c r="Q578" s="75" t="s">
        <v>3858</v>
      </c>
    </row>
    <row r="579" spans="1:17" ht="15.75" customHeight="1">
      <c r="A579" s="59" t="s">
        <v>4470</v>
      </c>
      <c r="B579" s="75" t="s">
        <v>1486</v>
      </c>
      <c r="C579" s="75" t="s">
        <v>3</v>
      </c>
      <c r="D579" s="75" t="s">
        <v>155</v>
      </c>
      <c r="E579" s="75" t="s">
        <v>155</v>
      </c>
      <c r="F579" s="75">
        <v>200</v>
      </c>
      <c r="G579" s="75">
        <v>2</v>
      </c>
      <c r="H579" s="75">
        <v>24</v>
      </c>
      <c r="I579" s="75">
        <v>23.52</v>
      </c>
      <c r="J579" s="75">
        <v>24.48</v>
      </c>
      <c r="K579" s="75">
        <v>33</v>
      </c>
      <c r="L579" s="75">
        <v>5.2</v>
      </c>
      <c r="M579" s="75">
        <v>600</v>
      </c>
      <c r="N579" s="75">
        <v>0.25</v>
      </c>
      <c r="O579" s="75">
        <v>0.1</v>
      </c>
      <c r="P579" s="75">
        <v>18</v>
      </c>
      <c r="Q579" s="75" t="s">
        <v>3858</v>
      </c>
    </row>
    <row r="580" spans="1:17" ht="15.75" customHeight="1">
      <c r="A580" s="59" t="s">
        <v>4471</v>
      </c>
      <c r="B580" s="75" t="s">
        <v>1486</v>
      </c>
      <c r="C580" s="75" t="s">
        <v>3</v>
      </c>
      <c r="D580" s="75" t="s">
        <v>155</v>
      </c>
      <c r="E580" s="75" t="s">
        <v>155</v>
      </c>
      <c r="F580" s="75">
        <v>200</v>
      </c>
      <c r="G580" s="75">
        <v>2</v>
      </c>
      <c r="H580" s="75">
        <v>27</v>
      </c>
      <c r="I580" s="75">
        <v>26.46</v>
      </c>
      <c r="J580" s="75">
        <v>27.54</v>
      </c>
      <c r="K580" s="75">
        <v>41</v>
      </c>
      <c r="L580" s="75">
        <v>5</v>
      </c>
      <c r="M580" s="75">
        <v>600</v>
      </c>
      <c r="N580" s="75">
        <v>0.25</v>
      </c>
      <c r="O580" s="75">
        <v>0.1</v>
      </c>
      <c r="P580" s="75">
        <v>21</v>
      </c>
      <c r="Q580" s="75" t="s">
        <v>3858</v>
      </c>
    </row>
    <row r="581" spans="1:17" ht="15.75" customHeight="1">
      <c r="A581" s="59" t="s">
        <v>4472</v>
      </c>
      <c r="B581" s="75" t="s">
        <v>1486</v>
      </c>
      <c r="C581" s="75" t="s">
        <v>3</v>
      </c>
      <c r="D581" s="75" t="s">
        <v>155</v>
      </c>
      <c r="E581" s="75" t="s">
        <v>155</v>
      </c>
      <c r="F581" s="75">
        <v>200</v>
      </c>
      <c r="G581" s="75">
        <v>2</v>
      </c>
      <c r="H581" s="75">
        <v>28</v>
      </c>
      <c r="I581" s="75">
        <v>27.44</v>
      </c>
      <c r="J581" s="75">
        <v>28.56</v>
      </c>
      <c r="K581" s="75">
        <v>44</v>
      </c>
      <c r="L581" s="75">
        <v>4.5</v>
      </c>
      <c r="M581" s="75">
        <v>600</v>
      </c>
      <c r="N581" s="75">
        <v>0.25</v>
      </c>
      <c r="O581" s="75">
        <v>0.1</v>
      </c>
      <c r="P581" s="75">
        <v>21</v>
      </c>
      <c r="Q581" s="75" t="s">
        <v>3858</v>
      </c>
    </row>
    <row r="582" spans="1:17" ht="15.75" customHeight="1">
      <c r="A582" s="59" t="s">
        <v>4473</v>
      </c>
      <c r="B582" s="75" t="s">
        <v>1486</v>
      </c>
      <c r="C582" s="75" t="s">
        <v>3</v>
      </c>
      <c r="D582" s="75" t="s">
        <v>155</v>
      </c>
      <c r="E582" s="75" t="s">
        <v>155</v>
      </c>
      <c r="F582" s="75">
        <v>200</v>
      </c>
      <c r="G582" s="75">
        <v>2</v>
      </c>
      <c r="H582" s="75">
        <v>30</v>
      </c>
      <c r="I582" s="75">
        <v>29.4</v>
      </c>
      <c r="J582" s="75">
        <v>30.6</v>
      </c>
      <c r="K582" s="75">
        <v>49</v>
      </c>
      <c r="L582" s="75">
        <v>4.2</v>
      </c>
      <c r="M582" s="75">
        <v>600</v>
      </c>
      <c r="N582" s="75">
        <v>0.25</v>
      </c>
      <c r="O582" s="75">
        <v>0.1</v>
      </c>
      <c r="P582" s="75">
        <v>23</v>
      </c>
      <c r="Q582" s="75" t="s">
        <v>3858</v>
      </c>
    </row>
    <row r="583" spans="1:17" ht="15.75" customHeight="1">
      <c r="A583" s="59" t="s">
        <v>4474</v>
      </c>
      <c r="B583" s="75" t="s">
        <v>1486</v>
      </c>
      <c r="C583" s="75" t="s">
        <v>3</v>
      </c>
      <c r="D583" s="75" t="s">
        <v>155</v>
      </c>
      <c r="E583" s="75" t="s">
        <v>155</v>
      </c>
      <c r="F583" s="75">
        <v>200</v>
      </c>
      <c r="G583" s="75">
        <v>2</v>
      </c>
      <c r="H583" s="75">
        <v>33</v>
      </c>
      <c r="I583" s="75">
        <v>32.340000000000003</v>
      </c>
      <c r="J583" s="75">
        <v>33.659999999999997</v>
      </c>
      <c r="K583" s="75">
        <v>58</v>
      </c>
      <c r="L583" s="75">
        <v>3.8</v>
      </c>
      <c r="M583" s="75">
        <v>700</v>
      </c>
      <c r="N583" s="75">
        <v>0.25</v>
      </c>
      <c r="O583" s="75">
        <v>0.1</v>
      </c>
      <c r="P583" s="75">
        <v>25</v>
      </c>
      <c r="Q583" s="75" t="s">
        <v>3858</v>
      </c>
    </row>
    <row r="584" spans="1:17" ht="15.75" customHeight="1">
      <c r="A584" s="59" t="s">
        <v>4475</v>
      </c>
      <c r="B584" s="75" t="s">
        <v>1486</v>
      </c>
      <c r="C584" s="75" t="s">
        <v>3</v>
      </c>
      <c r="D584" s="75" t="s">
        <v>155</v>
      </c>
      <c r="E584" s="75" t="s">
        <v>155</v>
      </c>
      <c r="F584" s="75">
        <v>200</v>
      </c>
      <c r="G584" s="75">
        <v>2</v>
      </c>
      <c r="H584" s="75">
        <v>36</v>
      </c>
      <c r="I584" s="75">
        <v>35.28</v>
      </c>
      <c r="J584" s="75">
        <v>36.72</v>
      </c>
      <c r="K584" s="75">
        <v>70</v>
      </c>
      <c r="L584" s="75">
        <v>3.4</v>
      </c>
      <c r="M584" s="75">
        <v>700</v>
      </c>
      <c r="N584" s="75">
        <v>0.25</v>
      </c>
      <c r="O584" s="75">
        <v>0.1</v>
      </c>
      <c r="P584" s="75">
        <v>27</v>
      </c>
      <c r="Q584" s="75" t="s">
        <v>3858</v>
      </c>
    </row>
    <row r="585" spans="1:17" ht="15.75" customHeight="1">
      <c r="A585" s="59" t="s">
        <v>4476</v>
      </c>
      <c r="B585" s="75" t="s">
        <v>1486</v>
      </c>
      <c r="C585" s="75" t="s">
        <v>3</v>
      </c>
      <c r="D585" s="75" t="s">
        <v>155</v>
      </c>
      <c r="E585" s="75" t="s">
        <v>155</v>
      </c>
      <c r="F585" s="75">
        <v>200</v>
      </c>
      <c r="G585" s="75">
        <v>2</v>
      </c>
      <c r="H585" s="75">
        <v>39</v>
      </c>
      <c r="I585" s="75">
        <v>38.22</v>
      </c>
      <c r="J585" s="75">
        <v>39.78</v>
      </c>
      <c r="K585" s="75">
        <v>80</v>
      </c>
      <c r="L585" s="75">
        <v>3.2</v>
      </c>
      <c r="M585" s="75">
        <v>800</v>
      </c>
      <c r="N585" s="75">
        <v>0.25</v>
      </c>
      <c r="O585" s="75">
        <v>0.1</v>
      </c>
      <c r="P585" s="75">
        <v>30</v>
      </c>
      <c r="Q585" s="75" t="s">
        <v>3858</v>
      </c>
    </row>
    <row r="586" spans="1:17" ht="15.75" customHeight="1">
      <c r="A586" s="59" t="s">
        <v>4477</v>
      </c>
      <c r="B586" s="75" t="s">
        <v>1486</v>
      </c>
      <c r="C586" s="75" t="s">
        <v>3</v>
      </c>
      <c r="D586" s="75" t="s">
        <v>155</v>
      </c>
      <c r="E586" s="75" t="s">
        <v>155</v>
      </c>
      <c r="F586" s="75">
        <v>200</v>
      </c>
      <c r="G586" s="75">
        <v>2</v>
      </c>
      <c r="H586" s="75">
        <v>43</v>
      </c>
      <c r="I586" s="75">
        <v>42.14</v>
      </c>
      <c r="J586" s="75">
        <v>43.86</v>
      </c>
      <c r="K586" s="75">
        <v>93</v>
      </c>
      <c r="L586" s="75">
        <v>3</v>
      </c>
      <c r="M586" s="75">
        <v>900</v>
      </c>
      <c r="N586" s="75">
        <v>0.25</v>
      </c>
      <c r="O586" s="75">
        <v>0.1</v>
      </c>
      <c r="P586" s="75">
        <v>33</v>
      </c>
      <c r="Q586" s="75" t="s">
        <v>3858</v>
      </c>
    </row>
    <row r="587" spans="1:17" ht="15.75" customHeight="1">
      <c r="A587" s="59" t="s">
        <v>4478</v>
      </c>
      <c r="B587" s="75" t="s">
        <v>1486</v>
      </c>
      <c r="C587" s="75" t="s">
        <v>3</v>
      </c>
      <c r="D587" s="75" t="s">
        <v>155</v>
      </c>
      <c r="E587" s="75" t="s">
        <v>155</v>
      </c>
      <c r="F587" s="75">
        <v>200</v>
      </c>
      <c r="G587" s="75">
        <v>2</v>
      </c>
      <c r="H587" s="75">
        <v>47</v>
      </c>
      <c r="I587" s="75">
        <v>46.06</v>
      </c>
      <c r="J587" s="75">
        <v>47.94</v>
      </c>
      <c r="K587" s="75">
        <v>105</v>
      </c>
      <c r="L587" s="75">
        <v>2.7</v>
      </c>
      <c r="M587" s="75">
        <v>1000</v>
      </c>
      <c r="N587" s="75">
        <v>0.25</v>
      </c>
      <c r="O587" s="75">
        <v>0.1</v>
      </c>
      <c r="P587" s="75">
        <v>36</v>
      </c>
      <c r="Q587" s="75" t="s">
        <v>3858</v>
      </c>
    </row>
    <row r="588" spans="1:17" ht="15.75" customHeight="1">
      <c r="A588" s="59" t="s">
        <v>4479</v>
      </c>
      <c r="B588" s="75" t="s">
        <v>1486</v>
      </c>
      <c r="C588" s="75" t="s">
        <v>3</v>
      </c>
      <c r="D588" s="75" t="s">
        <v>155</v>
      </c>
      <c r="E588" s="75" t="s">
        <v>155</v>
      </c>
      <c r="F588" s="75">
        <v>200</v>
      </c>
      <c r="G588" s="75">
        <v>2</v>
      </c>
      <c r="H588" s="75">
        <v>51</v>
      </c>
      <c r="I588" s="75">
        <v>49.98</v>
      </c>
      <c r="J588" s="75">
        <v>52.02</v>
      </c>
      <c r="K588" s="75">
        <v>125</v>
      </c>
      <c r="L588" s="75">
        <v>2.5</v>
      </c>
      <c r="M588" s="75">
        <v>1100</v>
      </c>
      <c r="N588" s="75">
        <v>0.25</v>
      </c>
      <c r="O588" s="75">
        <v>0.1</v>
      </c>
      <c r="P588" s="75">
        <v>39</v>
      </c>
      <c r="Q588" s="75" t="s">
        <v>3858</v>
      </c>
    </row>
    <row r="589" spans="1:17" ht="15.75" customHeight="1">
      <c r="A589" s="59" t="s">
        <v>4480</v>
      </c>
      <c r="B589" s="75" t="s">
        <v>1486</v>
      </c>
      <c r="C589" s="75" t="s">
        <v>3</v>
      </c>
      <c r="D589" s="75" t="s">
        <v>155</v>
      </c>
      <c r="E589" s="75" t="s">
        <v>133</v>
      </c>
      <c r="F589" s="75">
        <v>200</v>
      </c>
      <c r="G589" s="75">
        <v>2</v>
      </c>
      <c r="H589" s="75">
        <v>4.3</v>
      </c>
      <c r="I589" s="75">
        <v>4.21</v>
      </c>
      <c r="J589" s="75">
        <v>4.3899999999999997</v>
      </c>
      <c r="K589" s="75">
        <v>22</v>
      </c>
      <c r="L589" s="75">
        <v>20</v>
      </c>
      <c r="M589" s="75">
        <v>2000</v>
      </c>
      <c r="N589" s="75">
        <v>0.25</v>
      </c>
      <c r="O589" s="75">
        <v>5</v>
      </c>
      <c r="P589" s="75">
        <v>1</v>
      </c>
      <c r="Q589" s="75" t="s">
        <v>3858</v>
      </c>
    </row>
    <row r="590" spans="1:17" ht="15.75" customHeight="1">
      <c r="A590" s="59" t="s">
        <v>4481</v>
      </c>
      <c r="B590" s="75" t="s">
        <v>1486</v>
      </c>
      <c r="C590" s="75" t="s">
        <v>3</v>
      </c>
      <c r="D590" s="75" t="s">
        <v>155</v>
      </c>
      <c r="E590" s="75" t="s">
        <v>133</v>
      </c>
      <c r="F590" s="75">
        <v>200</v>
      </c>
      <c r="G590" s="75">
        <v>2</v>
      </c>
      <c r="H590" s="75">
        <v>4.7</v>
      </c>
      <c r="I590" s="75">
        <v>4.6100000000000003</v>
      </c>
      <c r="J590" s="75">
        <v>4.79</v>
      </c>
      <c r="K590" s="75">
        <v>19</v>
      </c>
      <c r="L590" s="75">
        <v>20</v>
      </c>
      <c r="M590" s="75">
        <v>1900</v>
      </c>
      <c r="N590" s="75">
        <v>0.25</v>
      </c>
      <c r="O590" s="75">
        <v>5</v>
      </c>
      <c r="P590" s="75">
        <v>2</v>
      </c>
      <c r="Q590" s="75" t="s">
        <v>3858</v>
      </c>
    </row>
    <row r="591" spans="1:17" ht="15.75" customHeight="1">
      <c r="A591" s="59" t="s">
        <v>4482</v>
      </c>
      <c r="B591" s="75" t="s">
        <v>1486</v>
      </c>
      <c r="C591" s="75" t="s">
        <v>3</v>
      </c>
      <c r="D591" s="75" t="s">
        <v>155</v>
      </c>
      <c r="E591" s="75" t="s">
        <v>133</v>
      </c>
      <c r="F591" s="75">
        <v>200</v>
      </c>
      <c r="G591" s="75">
        <v>2</v>
      </c>
      <c r="H591" s="75">
        <v>5.0999999999999996</v>
      </c>
      <c r="I591" s="75">
        <v>5</v>
      </c>
      <c r="J591" s="75">
        <v>5.2</v>
      </c>
      <c r="K591" s="75">
        <v>17</v>
      </c>
      <c r="L591" s="75">
        <v>20</v>
      </c>
      <c r="M591" s="75">
        <v>1600</v>
      </c>
      <c r="N591" s="75">
        <v>0.25</v>
      </c>
      <c r="O591" s="75">
        <v>5</v>
      </c>
      <c r="P591" s="75">
        <v>2</v>
      </c>
      <c r="Q591" s="75" t="s">
        <v>3858</v>
      </c>
    </row>
    <row r="592" spans="1:17" ht="15.75" customHeight="1">
      <c r="A592" s="59" t="s">
        <v>4483</v>
      </c>
      <c r="B592" s="75" t="s">
        <v>1486</v>
      </c>
      <c r="C592" s="75" t="s">
        <v>3</v>
      </c>
      <c r="D592" s="75" t="s">
        <v>155</v>
      </c>
      <c r="E592" s="75" t="s">
        <v>133</v>
      </c>
      <c r="F592" s="75">
        <v>200</v>
      </c>
      <c r="G592" s="75">
        <v>2</v>
      </c>
      <c r="H592" s="75">
        <v>5.6</v>
      </c>
      <c r="I592" s="75">
        <v>5.49</v>
      </c>
      <c r="J592" s="75">
        <v>5.71</v>
      </c>
      <c r="K592" s="75">
        <v>11</v>
      </c>
      <c r="L592" s="75">
        <v>20</v>
      </c>
      <c r="M592" s="75">
        <v>1600</v>
      </c>
      <c r="N592" s="75">
        <v>0.25</v>
      </c>
      <c r="O592" s="75">
        <v>5</v>
      </c>
      <c r="P592" s="75">
        <v>3</v>
      </c>
      <c r="Q592" s="75" t="s">
        <v>3858</v>
      </c>
    </row>
    <row r="593" spans="1:17" ht="15.75" customHeight="1">
      <c r="A593" s="59" t="s">
        <v>4484</v>
      </c>
      <c r="B593" s="75" t="s">
        <v>1486</v>
      </c>
      <c r="C593" s="75" t="s">
        <v>3</v>
      </c>
      <c r="D593" s="75" t="s">
        <v>155</v>
      </c>
      <c r="E593" s="75" t="s">
        <v>133</v>
      </c>
      <c r="F593" s="75">
        <v>200</v>
      </c>
      <c r="G593" s="75">
        <v>2</v>
      </c>
      <c r="H593" s="75">
        <v>6.2</v>
      </c>
      <c r="I593" s="75">
        <v>6.08</v>
      </c>
      <c r="J593" s="75">
        <v>6.32</v>
      </c>
      <c r="K593" s="75">
        <v>7</v>
      </c>
      <c r="L593" s="75">
        <v>20</v>
      </c>
      <c r="M593" s="75">
        <v>1000</v>
      </c>
      <c r="N593" s="75">
        <v>0.25</v>
      </c>
      <c r="O593" s="75">
        <v>5</v>
      </c>
      <c r="P593" s="75">
        <v>4</v>
      </c>
      <c r="Q593" s="75" t="s">
        <v>3858</v>
      </c>
    </row>
    <row r="594" spans="1:17" ht="15.75" customHeight="1">
      <c r="A594" s="59" t="s">
        <v>4485</v>
      </c>
      <c r="B594" s="75" t="s">
        <v>1486</v>
      </c>
      <c r="C594" s="75" t="s">
        <v>3</v>
      </c>
      <c r="D594" s="75" t="s">
        <v>155</v>
      </c>
      <c r="E594" s="75" t="s">
        <v>133</v>
      </c>
      <c r="F594" s="75">
        <v>200</v>
      </c>
      <c r="G594" s="75">
        <v>2</v>
      </c>
      <c r="H594" s="75">
        <v>6.8</v>
      </c>
      <c r="I594" s="75">
        <v>6.66</v>
      </c>
      <c r="J594" s="75">
        <v>6.94</v>
      </c>
      <c r="K594" s="75">
        <v>5</v>
      </c>
      <c r="L594" s="75">
        <v>20</v>
      </c>
      <c r="M594" s="75">
        <v>750</v>
      </c>
      <c r="N594" s="75">
        <v>0.25</v>
      </c>
      <c r="O594" s="75">
        <v>3</v>
      </c>
      <c r="P594" s="75">
        <v>5</v>
      </c>
      <c r="Q594" s="75" t="s">
        <v>3858</v>
      </c>
    </row>
    <row r="595" spans="1:17" ht="15.75" customHeight="1">
      <c r="A595" s="59" t="s">
        <v>4486</v>
      </c>
      <c r="B595" s="75" t="s">
        <v>1486</v>
      </c>
      <c r="C595" s="75" t="s">
        <v>3</v>
      </c>
      <c r="D595" s="75" t="s">
        <v>155</v>
      </c>
      <c r="E595" s="75" t="s">
        <v>133</v>
      </c>
      <c r="F595" s="75">
        <v>200</v>
      </c>
      <c r="G595" s="75">
        <v>2</v>
      </c>
      <c r="H595" s="75">
        <v>7.5</v>
      </c>
      <c r="I595" s="75">
        <v>7.35</v>
      </c>
      <c r="J595" s="75">
        <v>7.65</v>
      </c>
      <c r="K595" s="75">
        <v>6</v>
      </c>
      <c r="L595" s="75">
        <v>20</v>
      </c>
      <c r="M595" s="75">
        <v>500</v>
      </c>
      <c r="N595" s="75">
        <v>0.25</v>
      </c>
      <c r="O595" s="75">
        <v>3</v>
      </c>
      <c r="P595" s="75">
        <v>6</v>
      </c>
      <c r="Q595" s="75" t="s">
        <v>3858</v>
      </c>
    </row>
    <row r="596" spans="1:17" ht="15.75" customHeight="1">
      <c r="A596" s="59" t="s">
        <v>4487</v>
      </c>
      <c r="B596" s="75" t="s">
        <v>1486</v>
      </c>
      <c r="C596" s="75" t="s">
        <v>3</v>
      </c>
      <c r="D596" s="75" t="s">
        <v>155</v>
      </c>
      <c r="E596" s="75" t="s">
        <v>133</v>
      </c>
      <c r="F596" s="75">
        <v>200</v>
      </c>
      <c r="G596" s="75">
        <v>2</v>
      </c>
      <c r="H596" s="75">
        <v>8.1999999999999993</v>
      </c>
      <c r="I596" s="75">
        <v>8.0399999999999991</v>
      </c>
      <c r="J596" s="75">
        <v>8.36</v>
      </c>
      <c r="K596" s="75">
        <v>8</v>
      </c>
      <c r="L596" s="75">
        <v>20</v>
      </c>
      <c r="M596" s="75">
        <v>500</v>
      </c>
      <c r="N596" s="75">
        <v>0.25</v>
      </c>
      <c r="O596" s="75">
        <v>3</v>
      </c>
      <c r="P596" s="75">
        <v>6</v>
      </c>
      <c r="Q596" s="75" t="s">
        <v>3858</v>
      </c>
    </row>
    <row r="597" spans="1:17" ht="15.75" customHeight="1">
      <c r="A597" s="59" t="s">
        <v>4488</v>
      </c>
      <c r="B597" s="75" t="s">
        <v>1486</v>
      </c>
      <c r="C597" s="75" t="s">
        <v>3</v>
      </c>
      <c r="D597" s="75" t="s">
        <v>155</v>
      </c>
      <c r="E597" s="75" t="s">
        <v>133</v>
      </c>
      <c r="F597" s="75">
        <v>200</v>
      </c>
      <c r="G597" s="75">
        <v>2</v>
      </c>
      <c r="H597" s="75">
        <v>8.6999999999999993</v>
      </c>
      <c r="I597" s="75">
        <v>8.5299999999999994</v>
      </c>
      <c r="J597" s="75">
        <v>8.8699999999999992</v>
      </c>
      <c r="K597" s="75">
        <v>8</v>
      </c>
      <c r="L597" s="75">
        <v>20</v>
      </c>
      <c r="M597" s="75">
        <v>600</v>
      </c>
      <c r="N597" s="75">
        <v>0.25</v>
      </c>
      <c r="O597" s="75">
        <v>3</v>
      </c>
      <c r="P597" s="75">
        <v>6.5</v>
      </c>
      <c r="Q597" s="75" t="s">
        <v>3858</v>
      </c>
    </row>
    <row r="598" spans="1:17" ht="15.75" customHeight="1">
      <c r="A598" s="59" t="s">
        <v>4489</v>
      </c>
      <c r="B598" s="75" t="s">
        <v>1486</v>
      </c>
      <c r="C598" s="75" t="s">
        <v>3</v>
      </c>
      <c r="D598" s="75" t="s">
        <v>155</v>
      </c>
      <c r="E598" s="75" t="s">
        <v>133</v>
      </c>
      <c r="F598" s="75">
        <v>200</v>
      </c>
      <c r="G598" s="75">
        <v>2</v>
      </c>
      <c r="H598" s="75">
        <v>9.1</v>
      </c>
      <c r="I598" s="75">
        <v>8.92</v>
      </c>
      <c r="J598" s="75">
        <v>9.2799999999999994</v>
      </c>
      <c r="K598" s="75">
        <v>10</v>
      </c>
      <c r="L598" s="75">
        <v>20</v>
      </c>
      <c r="M598" s="75">
        <v>600</v>
      </c>
      <c r="N598" s="75">
        <v>0.25</v>
      </c>
      <c r="O598" s="75">
        <v>3</v>
      </c>
      <c r="P598" s="75">
        <v>6.5</v>
      </c>
      <c r="Q598" s="75" t="s">
        <v>3858</v>
      </c>
    </row>
    <row r="599" spans="1:17" ht="15.75" customHeight="1">
      <c r="A599" s="59" t="s">
        <v>4490</v>
      </c>
      <c r="B599" s="75" t="s">
        <v>1486</v>
      </c>
      <c r="C599" s="75" t="s">
        <v>3</v>
      </c>
      <c r="D599" s="75" t="s">
        <v>155</v>
      </c>
      <c r="E599" s="75" t="s">
        <v>133</v>
      </c>
      <c r="F599" s="75">
        <v>200</v>
      </c>
      <c r="G599" s="75">
        <v>2</v>
      </c>
      <c r="H599" s="75">
        <v>10</v>
      </c>
      <c r="I599" s="75">
        <v>9.8000000000000007</v>
      </c>
      <c r="J599" s="75">
        <v>10.199999999999999</v>
      </c>
      <c r="K599" s="75">
        <v>17</v>
      </c>
      <c r="L599" s="75">
        <v>20</v>
      </c>
      <c r="M599" s="75">
        <v>600</v>
      </c>
      <c r="N599" s="75">
        <v>0.25</v>
      </c>
      <c r="O599" s="75">
        <v>3</v>
      </c>
      <c r="P599" s="75">
        <v>8</v>
      </c>
      <c r="Q599" s="75" t="s">
        <v>3858</v>
      </c>
    </row>
    <row r="600" spans="1:17" ht="15.75" customHeight="1">
      <c r="A600" s="59" t="s">
        <v>4491</v>
      </c>
      <c r="B600" s="75" t="s">
        <v>1486</v>
      </c>
      <c r="C600" s="75" t="s">
        <v>3</v>
      </c>
      <c r="D600" s="75" t="s">
        <v>155</v>
      </c>
      <c r="E600" s="75" t="s">
        <v>133</v>
      </c>
      <c r="F600" s="75">
        <v>200</v>
      </c>
      <c r="G600" s="75">
        <v>2</v>
      </c>
      <c r="H600" s="75">
        <v>11</v>
      </c>
      <c r="I600" s="75">
        <v>10.78</v>
      </c>
      <c r="J600" s="75">
        <v>11.22</v>
      </c>
      <c r="K600" s="75">
        <v>22</v>
      </c>
      <c r="L600" s="75">
        <v>20</v>
      </c>
      <c r="M600" s="75">
        <v>600</v>
      </c>
      <c r="N600" s="75">
        <v>0.25</v>
      </c>
      <c r="O600" s="75">
        <v>2</v>
      </c>
      <c r="P600" s="75">
        <v>8.4</v>
      </c>
      <c r="Q600" s="75" t="s">
        <v>3858</v>
      </c>
    </row>
    <row r="601" spans="1:17" ht="15.75" customHeight="1">
      <c r="A601" s="59" t="s">
        <v>4492</v>
      </c>
      <c r="B601" s="75" t="s">
        <v>1486</v>
      </c>
      <c r="C601" s="75" t="s">
        <v>3</v>
      </c>
      <c r="D601" s="75" t="s">
        <v>155</v>
      </c>
      <c r="E601" s="75" t="s">
        <v>133</v>
      </c>
      <c r="F601" s="75">
        <v>200</v>
      </c>
      <c r="G601" s="75">
        <v>2</v>
      </c>
      <c r="H601" s="75">
        <v>12</v>
      </c>
      <c r="I601" s="75">
        <v>11.76</v>
      </c>
      <c r="J601" s="75">
        <v>12.24</v>
      </c>
      <c r="K601" s="75">
        <v>30</v>
      </c>
      <c r="L601" s="75">
        <v>20</v>
      </c>
      <c r="M601" s="75">
        <v>600</v>
      </c>
      <c r="N601" s="75">
        <v>0.25</v>
      </c>
      <c r="O601" s="75">
        <v>1</v>
      </c>
      <c r="P601" s="75">
        <v>9.1</v>
      </c>
      <c r="Q601" s="75" t="s">
        <v>3858</v>
      </c>
    </row>
    <row r="602" spans="1:17" ht="15.75" customHeight="1">
      <c r="A602" s="59" t="s">
        <v>4493</v>
      </c>
      <c r="B602" s="75" t="s">
        <v>1486</v>
      </c>
      <c r="C602" s="75" t="s">
        <v>3</v>
      </c>
      <c r="D602" s="75" t="s">
        <v>155</v>
      </c>
      <c r="E602" s="75" t="s">
        <v>133</v>
      </c>
      <c r="F602" s="75">
        <v>200</v>
      </c>
      <c r="G602" s="75">
        <v>2</v>
      </c>
      <c r="H602" s="75">
        <v>13</v>
      </c>
      <c r="I602" s="75">
        <v>12.74</v>
      </c>
      <c r="J602" s="75">
        <v>13.26</v>
      </c>
      <c r="K602" s="75">
        <v>13</v>
      </c>
      <c r="L602" s="75">
        <v>9.5</v>
      </c>
      <c r="M602" s="75">
        <v>600</v>
      </c>
      <c r="N602" s="75">
        <v>0.25</v>
      </c>
      <c r="O602" s="75">
        <v>0.5</v>
      </c>
      <c r="P602" s="75">
        <v>9.9</v>
      </c>
      <c r="Q602" s="75" t="s">
        <v>3858</v>
      </c>
    </row>
    <row r="603" spans="1:17" ht="15.75" customHeight="1">
      <c r="A603" s="59" t="s">
        <v>4494</v>
      </c>
      <c r="B603" s="75" t="s">
        <v>1486</v>
      </c>
      <c r="C603" s="75" t="s">
        <v>3</v>
      </c>
      <c r="D603" s="75" t="s">
        <v>155</v>
      </c>
      <c r="E603" s="75" t="s">
        <v>133</v>
      </c>
      <c r="F603" s="75">
        <v>200</v>
      </c>
      <c r="G603" s="75">
        <v>2</v>
      </c>
      <c r="H603" s="75">
        <v>14</v>
      </c>
      <c r="I603" s="75">
        <v>13.72</v>
      </c>
      <c r="J603" s="75">
        <v>14.28</v>
      </c>
      <c r="K603" s="75">
        <v>15</v>
      </c>
      <c r="L603" s="75">
        <v>9</v>
      </c>
      <c r="M603" s="75">
        <v>600</v>
      </c>
      <c r="N603" s="75">
        <v>0.25</v>
      </c>
      <c r="O603" s="75">
        <v>0.1</v>
      </c>
      <c r="P603" s="75">
        <v>10.5</v>
      </c>
      <c r="Q603" s="75" t="s">
        <v>3858</v>
      </c>
    </row>
    <row r="604" spans="1:17" ht="15.75" customHeight="1">
      <c r="A604" s="59" t="s">
        <v>4495</v>
      </c>
      <c r="B604" s="75" t="s">
        <v>1486</v>
      </c>
      <c r="C604" s="75" t="s">
        <v>3</v>
      </c>
      <c r="D604" s="75" t="s">
        <v>155</v>
      </c>
      <c r="E604" s="75" t="s">
        <v>133</v>
      </c>
      <c r="F604" s="75">
        <v>200</v>
      </c>
      <c r="G604" s="75">
        <v>2</v>
      </c>
      <c r="H604" s="75">
        <v>15</v>
      </c>
      <c r="I604" s="75">
        <v>14.7</v>
      </c>
      <c r="J604" s="75">
        <v>15.3</v>
      </c>
      <c r="K604" s="75">
        <v>16</v>
      </c>
      <c r="L604" s="75">
        <v>8.5</v>
      </c>
      <c r="M604" s="75">
        <v>600</v>
      </c>
      <c r="N604" s="75">
        <v>0.25</v>
      </c>
      <c r="O604" s="75">
        <v>0.1</v>
      </c>
      <c r="P604" s="75">
        <v>11</v>
      </c>
      <c r="Q604" s="75" t="s">
        <v>3858</v>
      </c>
    </row>
    <row r="605" spans="1:17" ht="15.75" customHeight="1">
      <c r="A605" s="59" t="s">
        <v>4496</v>
      </c>
      <c r="B605" s="75" t="s">
        <v>1486</v>
      </c>
      <c r="C605" s="75" t="s">
        <v>3</v>
      </c>
      <c r="D605" s="75" t="s">
        <v>155</v>
      </c>
      <c r="E605" s="75" t="s">
        <v>133</v>
      </c>
      <c r="F605" s="75">
        <v>200</v>
      </c>
      <c r="G605" s="75">
        <v>2</v>
      </c>
      <c r="H605" s="75">
        <v>16</v>
      </c>
      <c r="I605" s="75">
        <v>15.68</v>
      </c>
      <c r="J605" s="75">
        <v>16.32</v>
      </c>
      <c r="K605" s="75">
        <v>17</v>
      </c>
      <c r="L605" s="75">
        <v>7.8</v>
      </c>
      <c r="M605" s="75">
        <v>600</v>
      </c>
      <c r="N605" s="75">
        <v>0.25</v>
      </c>
      <c r="O605" s="75">
        <v>0.1</v>
      </c>
      <c r="P605" s="75">
        <v>12</v>
      </c>
      <c r="Q605" s="75" t="s">
        <v>3858</v>
      </c>
    </row>
    <row r="606" spans="1:17" ht="15.75" customHeight="1">
      <c r="A606" s="59" t="s">
        <v>4497</v>
      </c>
      <c r="B606" s="75" t="s">
        <v>1486</v>
      </c>
      <c r="C606" s="75" t="s">
        <v>3</v>
      </c>
      <c r="D606" s="75" t="s">
        <v>155</v>
      </c>
      <c r="E606" s="75" t="s">
        <v>133</v>
      </c>
      <c r="F606" s="75">
        <v>200</v>
      </c>
      <c r="G606" s="75">
        <v>2</v>
      </c>
      <c r="H606" s="75">
        <v>17</v>
      </c>
      <c r="I606" s="75">
        <v>16.66</v>
      </c>
      <c r="J606" s="75">
        <v>17.34</v>
      </c>
      <c r="K606" s="75">
        <v>19</v>
      </c>
      <c r="L606" s="75">
        <v>7.5</v>
      </c>
      <c r="M606" s="75">
        <v>600</v>
      </c>
      <c r="N606" s="75">
        <v>0.25</v>
      </c>
      <c r="O606" s="75">
        <v>0.1</v>
      </c>
      <c r="P606" s="75">
        <v>13</v>
      </c>
      <c r="Q606" s="75" t="s">
        <v>3858</v>
      </c>
    </row>
    <row r="607" spans="1:17" ht="15.75" customHeight="1">
      <c r="A607" s="59" t="s">
        <v>4498</v>
      </c>
      <c r="B607" s="75" t="s">
        <v>1486</v>
      </c>
      <c r="C607" s="75" t="s">
        <v>3</v>
      </c>
      <c r="D607" s="75" t="s">
        <v>155</v>
      </c>
      <c r="E607" s="75" t="s">
        <v>133</v>
      </c>
      <c r="F607" s="75">
        <v>200</v>
      </c>
      <c r="G607" s="75">
        <v>2</v>
      </c>
      <c r="H607" s="75">
        <v>18</v>
      </c>
      <c r="I607" s="75">
        <v>17.64</v>
      </c>
      <c r="J607" s="75">
        <v>18.36</v>
      </c>
      <c r="K607" s="75">
        <v>21</v>
      </c>
      <c r="L607" s="75">
        <v>7</v>
      </c>
      <c r="M607" s="75">
        <v>600</v>
      </c>
      <c r="N607" s="75">
        <v>0.25</v>
      </c>
      <c r="O607" s="75">
        <v>0.1</v>
      </c>
      <c r="P607" s="75">
        <v>14</v>
      </c>
      <c r="Q607" s="75" t="s">
        <v>3858</v>
      </c>
    </row>
    <row r="608" spans="1:17" ht="15.75" customHeight="1">
      <c r="A608" s="59" t="s">
        <v>4499</v>
      </c>
      <c r="B608" s="75" t="s">
        <v>1486</v>
      </c>
      <c r="C608" s="75" t="s">
        <v>3</v>
      </c>
      <c r="D608" s="75" t="s">
        <v>155</v>
      </c>
      <c r="E608" s="75" t="s">
        <v>133</v>
      </c>
      <c r="F608" s="75">
        <v>200</v>
      </c>
      <c r="G608" s="75">
        <v>2</v>
      </c>
      <c r="H608" s="75">
        <v>20</v>
      </c>
      <c r="I608" s="75">
        <v>19.600000000000001</v>
      </c>
      <c r="J608" s="75">
        <v>20.399999999999999</v>
      </c>
      <c r="K608" s="75">
        <v>25</v>
      </c>
      <c r="L608" s="75">
        <v>6.2</v>
      </c>
      <c r="M608" s="75">
        <v>600</v>
      </c>
      <c r="N608" s="75">
        <v>0.25</v>
      </c>
      <c r="O608" s="75">
        <v>0.1</v>
      </c>
      <c r="P608" s="75">
        <v>15</v>
      </c>
      <c r="Q608" s="75" t="s">
        <v>3858</v>
      </c>
    </row>
    <row r="609" spans="1:17" ht="15.75" customHeight="1">
      <c r="A609" s="59" t="s">
        <v>4500</v>
      </c>
      <c r="B609" s="75" t="s">
        <v>1486</v>
      </c>
      <c r="C609" s="75" t="s">
        <v>3</v>
      </c>
      <c r="D609" s="75" t="s">
        <v>155</v>
      </c>
      <c r="E609" s="75" t="s">
        <v>133</v>
      </c>
      <c r="F609" s="75">
        <v>200</v>
      </c>
      <c r="G609" s="75">
        <v>2</v>
      </c>
      <c r="H609" s="75">
        <v>22</v>
      </c>
      <c r="I609" s="75">
        <v>21.56</v>
      </c>
      <c r="J609" s="75">
        <v>22.44</v>
      </c>
      <c r="K609" s="75">
        <v>29</v>
      </c>
      <c r="L609" s="75">
        <v>5.6</v>
      </c>
      <c r="M609" s="75">
        <v>600</v>
      </c>
      <c r="N609" s="75">
        <v>0.25</v>
      </c>
      <c r="O609" s="75">
        <v>0.1</v>
      </c>
      <c r="P609" s="75">
        <v>17</v>
      </c>
      <c r="Q609" s="75" t="s">
        <v>3858</v>
      </c>
    </row>
    <row r="610" spans="1:17" ht="15.75" customHeight="1">
      <c r="A610" s="59" t="s">
        <v>4501</v>
      </c>
      <c r="B610" s="75" t="s">
        <v>1486</v>
      </c>
      <c r="C610" s="75" t="s">
        <v>3</v>
      </c>
      <c r="D610" s="75" t="s">
        <v>155</v>
      </c>
      <c r="E610" s="75" t="s">
        <v>133</v>
      </c>
      <c r="F610" s="75">
        <v>200</v>
      </c>
      <c r="G610" s="75">
        <v>2</v>
      </c>
      <c r="H610" s="75">
        <v>24</v>
      </c>
      <c r="I610" s="75">
        <v>23.52</v>
      </c>
      <c r="J610" s="75">
        <v>24.48</v>
      </c>
      <c r="K610" s="75">
        <v>33</v>
      </c>
      <c r="L610" s="75">
        <v>5.2</v>
      </c>
      <c r="M610" s="75">
        <v>600</v>
      </c>
      <c r="N610" s="75">
        <v>0.25</v>
      </c>
      <c r="O610" s="75">
        <v>0.1</v>
      </c>
      <c r="P610" s="75">
        <v>18</v>
      </c>
      <c r="Q610" s="75" t="s">
        <v>3858</v>
      </c>
    </row>
    <row r="611" spans="1:17" ht="15.75" customHeight="1">
      <c r="A611" s="59" t="s">
        <v>4502</v>
      </c>
      <c r="B611" s="75" t="s">
        <v>1486</v>
      </c>
      <c r="C611" s="75" t="s">
        <v>3</v>
      </c>
      <c r="D611" s="75" t="s">
        <v>155</v>
      </c>
      <c r="E611" s="75" t="s">
        <v>133</v>
      </c>
      <c r="F611" s="75">
        <v>200</v>
      </c>
      <c r="G611" s="75">
        <v>2</v>
      </c>
      <c r="H611" s="75">
        <v>27</v>
      </c>
      <c r="I611" s="75">
        <v>26.46</v>
      </c>
      <c r="J611" s="75">
        <v>27.54</v>
      </c>
      <c r="K611" s="75">
        <v>41</v>
      </c>
      <c r="L611" s="75">
        <v>5</v>
      </c>
      <c r="M611" s="75">
        <v>600</v>
      </c>
      <c r="N611" s="75">
        <v>0.25</v>
      </c>
      <c r="O611" s="75">
        <v>0.1</v>
      </c>
      <c r="P611" s="75">
        <v>21</v>
      </c>
      <c r="Q611" s="75" t="s">
        <v>3858</v>
      </c>
    </row>
    <row r="612" spans="1:17" ht="15.75" customHeight="1">
      <c r="A612" s="59" t="s">
        <v>4503</v>
      </c>
      <c r="B612" s="75" t="s">
        <v>1486</v>
      </c>
      <c r="C612" s="75" t="s">
        <v>3</v>
      </c>
      <c r="D612" s="75" t="s">
        <v>155</v>
      </c>
      <c r="E612" s="75" t="s">
        <v>133</v>
      </c>
      <c r="F612" s="75">
        <v>200</v>
      </c>
      <c r="G612" s="75">
        <v>2</v>
      </c>
      <c r="H612" s="75">
        <v>28</v>
      </c>
      <c r="I612" s="75">
        <v>27.44</v>
      </c>
      <c r="J612" s="75">
        <v>28.56</v>
      </c>
      <c r="K612" s="75">
        <v>44</v>
      </c>
      <c r="L612" s="75">
        <v>4.5</v>
      </c>
      <c r="M612" s="75">
        <v>600</v>
      </c>
      <c r="N612" s="75">
        <v>0.25</v>
      </c>
      <c r="O612" s="75">
        <v>0.1</v>
      </c>
      <c r="P612" s="75">
        <v>21</v>
      </c>
      <c r="Q612" s="75" t="s">
        <v>3858</v>
      </c>
    </row>
    <row r="613" spans="1:17" ht="15.75" customHeight="1">
      <c r="A613" s="59" t="s">
        <v>4504</v>
      </c>
      <c r="B613" s="75" t="s">
        <v>1486</v>
      </c>
      <c r="C613" s="75" t="s">
        <v>3</v>
      </c>
      <c r="D613" s="75" t="s">
        <v>155</v>
      </c>
      <c r="E613" s="75" t="s">
        <v>133</v>
      </c>
      <c r="F613" s="75">
        <v>200</v>
      </c>
      <c r="G613" s="75">
        <v>2</v>
      </c>
      <c r="H613" s="75">
        <v>30</v>
      </c>
      <c r="I613" s="75">
        <v>29.4</v>
      </c>
      <c r="J613" s="75">
        <v>30.6</v>
      </c>
      <c r="K613" s="75">
        <v>49</v>
      </c>
      <c r="L613" s="75">
        <v>4.2</v>
      </c>
      <c r="M613" s="75">
        <v>600</v>
      </c>
      <c r="N613" s="75">
        <v>0.25</v>
      </c>
      <c r="O613" s="75">
        <v>0.1</v>
      </c>
      <c r="P613" s="75">
        <v>23</v>
      </c>
      <c r="Q613" s="75" t="s">
        <v>3858</v>
      </c>
    </row>
    <row r="614" spans="1:17" ht="15.75" customHeight="1">
      <c r="A614" s="59" t="s">
        <v>4505</v>
      </c>
      <c r="B614" s="75" t="s">
        <v>1486</v>
      </c>
      <c r="C614" s="75" t="s">
        <v>3</v>
      </c>
      <c r="D614" s="75" t="s">
        <v>155</v>
      </c>
      <c r="E614" s="75" t="s">
        <v>133</v>
      </c>
      <c r="F614" s="75">
        <v>200</v>
      </c>
      <c r="G614" s="75">
        <v>2</v>
      </c>
      <c r="H614" s="75">
        <v>33</v>
      </c>
      <c r="I614" s="75">
        <v>32.340000000000003</v>
      </c>
      <c r="J614" s="75">
        <v>33.659999999999997</v>
      </c>
      <c r="K614" s="75">
        <v>58</v>
      </c>
      <c r="L614" s="75">
        <v>3.8</v>
      </c>
      <c r="M614" s="75">
        <v>700</v>
      </c>
      <c r="N614" s="75">
        <v>0.25</v>
      </c>
      <c r="O614" s="75">
        <v>0.1</v>
      </c>
      <c r="P614" s="75">
        <v>25</v>
      </c>
      <c r="Q614" s="75" t="s">
        <v>3858</v>
      </c>
    </row>
    <row r="615" spans="1:17" ht="15.75" customHeight="1">
      <c r="A615" s="59" t="s">
        <v>4506</v>
      </c>
      <c r="B615" s="75" t="s">
        <v>1486</v>
      </c>
      <c r="C615" s="75" t="s">
        <v>3</v>
      </c>
      <c r="D615" s="75" t="s">
        <v>155</v>
      </c>
      <c r="E615" s="75" t="s">
        <v>133</v>
      </c>
      <c r="F615" s="75">
        <v>200</v>
      </c>
      <c r="G615" s="75">
        <v>2</v>
      </c>
      <c r="H615" s="75">
        <v>36</v>
      </c>
      <c r="I615" s="75">
        <v>35.28</v>
      </c>
      <c r="J615" s="75">
        <v>36.72</v>
      </c>
      <c r="K615" s="75">
        <v>70</v>
      </c>
      <c r="L615" s="75">
        <v>3.4</v>
      </c>
      <c r="M615" s="75">
        <v>700</v>
      </c>
      <c r="N615" s="75">
        <v>0.25</v>
      </c>
      <c r="O615" s="75">
        <v>0.1</v>
      </c>
      <c r="P615" s="75">
        <v>27</v>
      </c>
      <c r="Q615" s="75" t="s">
        <v>3858</v>
      </c>
    </row>
    <row r="616" spans="1:17" ht="15.75" customHeight="1">
      <c r="A616" s="59" t="s">
        <v>4507</v>
      </c>
      <c r="B616" s="75" t="s">
        <v>1486</v>
      </c>
      <c r="C616" s="75" t="s">
        <v>3</v>
      </c>
      <c r="D616" s="75" t="s">
        <v>155</v>
      </c>
      <c r="E616" s="75" t="s">
        <v>133</v>
      </c>
      <c r="F616" s="75">
        <v>200</v>
      </c>
      <c r="G616" s="75">
        <v>2</v>
      </c>
      <c r="H616" s="75">
        <v>39</v>
      </c>
      <c r="I616" s="75">
        <v>38.22</v>
      </c>
      <c r="J616" s="75">
        <v>39.78</v>
      </c>
      <c r="K616" s="75">
        <v>80</v>
      </c>
      <c r="L616" s="75">
        <v>3.2</v>
      </c>
      <c r="M616" s="75">
        <v>800</v>
      </c>
      <c r="N616" s="75">
        <v>0.25</v>
      </c>
      <c r="O616" s="75">
        <v>0.1</v>
      </c>
      <c r="P616" s="75">
        <v>30</v>
      </c>
      <c r="Q616" s="75" t="s">
        <v>3858</v>
      </c>
    </row>
    <row r="617" spans="1:17" ht="15.75" customHeight="1">
      <c r="A617" s="59" t="s">
        <v>4508</v>
      </c>
      <c r="B617" s="75" t="s">
        <v>1486</v>
      </c>
      <c r="C617" s="75" t="s">
        <v>3</v>
      </c>
      <c r="D617" s="75" t="s">
        <v>155</v>
      </c>
      <c r="E617" s="75" t="s">
        <v>133</v>
      </c>
      <c r="F617" s="75">
        <v>200</v>
      </c>
      <c r="G617" s="75">
        <v>2</v>
      </c>
      <c r="H617" s="75">
        <v>43</v>
      </c>
      <c r="I617" s="75">
        <v>42.14</v>
      </c>
      <c r="J617" s="75">
        <v>43.86</v>
      </c>
      <c r="K617" s="75">
        <v>93</v>
      </c>
      <c r="L617" s="75">
        <v>3</v>
      </c>
      <c r="M617" s="75">
        <v>900</v>
      </c>
      <c r="N617" s="75">
        <v>0.25</v>
      </c>
      <c r="O617" s="75">
        <v>0.1</v>
      </c>
      <c r="P617" s="75">
        <v>33</v>
      </c>
      <c r="Q617" s="75" t="s">
        <v>3858</v>
      </c>
    </row>
    <row r="618" spans="1:17" ht="15.75" customHeight="1">
      <c r="A618" s="59" t="s">
        <v>4509</v>
      </c>
      <c r="B618" s="75" t="s">
        <v>1486</v>
      </c>
      <c r="C618" s="75" t="s">
        <v>3</v>
      </c>
      <c r="D618" s="75" t="s">
        <v>155</v>
      </c>
      <c r="E618" s="75" t="s">
        <v>133</v>
      </c>
      <c r="F618" s="75">
        <v>200</v>
      </c>
      <c r="G618" s="75">
        <v>2</v>
      </c>
      <c r="H618" s="75">
        <v>47</v>
      </c>
      <c r="I618" s="75">
        <v>46.06</v>
      </c>
      <c r="J618" s="75">
        <v>47.94</v>
      </c>
      <c r="K618" s="75">
        <v>105</v>
      </c>
      <c r="L618" s="75">
        <v>2.7</v>
      </c>
      <c r="M618" s="75">
        <v>1000</v>
      </c>
      <c r="N618" s="75">
        <v>0.25</v>
      </c>
      <c r="O618" s="75">
        <v>0.1</v>
      </c>
      <c r="P618" s="75">
        <v>36</v>
      </c>
      <c r="Q618" s="75" t="s">
        <v>3858</v>
      </c>
    </row>
    <row r="619" spans="1:17" ht="15.75" customHeight="1">
      <c r="A619" s="59" t="s">
        <v>4510</v>
      </c>
      <c r="B619" s="75" t="s">
        <v>1486</v>
      </c>
      <c r="C619" s="75" t="s">
        <v>3</v>
      </c>
      <c r="D619" s="75" t="s">
        <v>155</v>
      </c>
      <c r="E619" s="75" t="s">
        <v>133</v>
      </c>
      <c r="F619" s="75">
        <v>200</v>
      </c>
      <c r="G619" s="75">
        <v>2</v>
      </c>
      <c r="H619" s="75">
        <v>51</v>
      </c>
      <c r="I619" s="75">
        <v>49.98</v>
      </c>
      <c r="J619" s="75">
        <v>52.02</v>
      </c>
      <c r="K619" s="75">
        <v>125</v>
      </c>
      <c r="L619" s="75">
        <v>2.5</v>
      </c>
      <c r="M619" s="75">
        <v>1100</v>
      </c>
      <c r="N619" s="75">
        <v>0.25</v>
      </c>
      <c r="O619" s="75">
        <v>0.1</v>
      </c>
      <c r="P619" s="75">
        <v>39</v>
      </c>
      <c r="Q619" s="75" t="s">
        <v>3858</v>
      </c>
    </row>
    <row r="620" spans="1:17" ht="15.75" customHeight="1">
      <c r="A620" s="59" t="s">
        <v>4511</v>
      </c>
      <c r="B620" s="75" t="s">
        <v>1486</v>
      </c>
      <c r="C620" s="75" t="s">
        <v>3</v>
      </c>
      <c r="D620" s="75" t="s">
        <v>155</v>
      </c>
      <c r="E620" s="75" t="s">
        <v>155</v>
      </c>
      <c r="F620" s="75">
        <v>200</v>
      </c>
      <c r="G620" s="75">
        <v>5</v>
      </c>
      <c r="H620" s="75">
        <v>2.4</v>
      </c>
      <c r="I620" s="75">
        <v>2.2799999999999998</v>
      </c>
      <c r="J620" s="75">
        <v>2.52</v>
      </c>
      <c r="K620" s="75">
        <v>30</v>
      </c>
      <c r="L620" s="75">
        <v>20</v>
      </c>
      <c r="M620" s="75">
        <v>1200</v>
      </c>
      <c r="N620" s="75">
        <v>0.25</v>
      </c>
      <c r="O620" s="75">
        <v>100</v>
      </c>
      <c r="P620" s="75">
        <v>1</v>
      </c>
      <c r="Q620" s="75" t="s">
        <v>3858</v>
      </c>
    </row>
    <row r="621" spans="1:17" ht="15.75" customHeight="1">
      <c r="A621" s="59" t="s">
        <v>4512</v>
      </c>
      <c r="B621" s="75" t="s">
        <v>1486</v>
      </c>
      <c r="C621" s="75" t="s">
        <v>3</v>
      </c>
      <c r="D621" s="75" t="s">
        <v>155</v>
      </c>
      <c r="E621" s="75" t="s">
        <v>155</v>
      </c>
      <c r="F621" s="75">
        <v>200</v>
      </c>
      <c r="G621" s="75">
        <v>5</v>
      </c>
      <c r="H621" s="75">
        <v>2.5</v>
      </c>
      <c r="I621" s="75">
        <v>2.38</v>
      </c>
      <c r="J621" s="75">
        <v>2.63</v>
      </c>
      <c r="K621" s="75">
        <v>30</v>
      </c>
      <c r="L621" s="75">
        <v>20</v>
      </c>
      <c r="M621" s="75">
        <v>1250</v>
      </c>
      <c r="N621" s="75">
        <v>0.25</v>
      </c>
      <c r="O621" s="75">
        <v>100</v>
      </c>
      <c r="P621" s="75">
        <v>1</v>
      </c>
      <c r="Q621" s="75" t="s">
        <v>3858</v>
      </c>
    </row>
    <row r="622" spans="1:17" ht="15.75" customHeight="1">
      <c r="A622" s="59" t="s">
        <v>4513</v>
      </c>
      <c r="B622" s="75" t="s">
        <v>1486</v>
      </c>
      <c r="C622" s="75" t="s">
        <v>3</v>
      </c>
      <c r="D622" s="75" t="s">
        <v>155</v>
      </c>
      <c r="E622" s="75" t="s">
        <v>155</v>
      </c>
      <c r="F622" s="75">
        <v>200</v>
      </c>
      <c r="G622" s="75">
        <v>5</v>
      </c>
      <c r="H622" s="75">
        <v>2.7</v>
      </c>
      <c r="I622" s="75">
        <v>2.57</v>
      </c>
      <c r="J622" s="75">
        <v>2.84</v>
      </c>
      <c r="K622" s="75">
        <v>30</v>
      </c>
      <c r="L622" s="75">
        <v>20</v>
      </c>
      <c r="M622" s="75">
        <v>1300</v>
      </c>
      <c r="N622" s="75">
        <v>0.25</v>
      </c>
      <c r="O622" s="75">
        <v>75</v>
      </c>
      <c r="P622" s="75">
        <v>1</v>
      </c>
      <c r="Q622" s="75" t="s">
        <v>3858</v>
      </c>
    </row>
    <row r="623" spans="1:17" ht="15.75" customHeight="1">
      <c r="A623" s="59" t="s">
        <v>4514</v>
      </c>
      <c r="B623" s="75" t="s">
        <v>1486</v>
      </c>
      <c r="C623" s="75" t="s">
        <v>3</v>
      </c>
      <c r="D623" s="75" t="s">
        <v>155</v>
      </c>
      <c r="E623" s="75" t="s">
        <v>155</v>
      </c>
      <c r="F623" s="75">
        <v>200</v>
      </c>
      <c r="G623" s="75">
        <v>5</v>
      </c>
      <c r="H623" s="75">
        <v>3</v>
      </c>
      <c r="I623" s="75">
        <v>2.85</v>
      </c>
      <c r="J623" s="75">
        <v>3.15</v>
      </c>
      <c r="K623" s="75">
        <v>30</v>
      </c>
      <c r="L623" s="75">
        <v>20</v>
      </c>
      <c r="M623" s="75">
        <v>1600</v>
      </c>
      <c r="N623" s="75">
        <v>0.25</v>
      </c>
      <c r="O623" s="75">
        <v>50</v>
      </c>
      <c r="P623" s="75">
        <v>1</v>
      </c>
      <c r="Q623" s="75" t="s">
        <v>3858</v>
      </c>
    </row>
    <row r="624" spans="1:17" ht="15.75" customHeight="1">
      <c r="A624" s="59" t="s">
        <v>4515</v>
      </c>
      <c r="B624" s="75" t="s">
        <v>1486</v>
      </c>
      <c r="C624" s="75" t="s">
        <v>3</v>
      </c>
      <c r="D624" s="75" t="s">
        <v>155</v>
      </c>
      <c r="E624" s="75" t="s">
        <v>155</v>
      </c>
      <c r="F624" s="75">
        <v>200</v>
      </c>
      <c r="G624" s="75">
        <v>5</v>
      </c>
      <c r="H624" s="75">
        <v>3.3</v>
      </c>
      <c r="I624" s="75">
        <v>3.14</v>
      </c>
      <c r="J624" s="75">
        <v>3.47</v>
      </c>
      <c r="K624" s="75">
        <v>28</v>
      </c>
      <c r="L624" s="75">
        <v>20</v>
      </c>
      <c r="M624" s="75">
        <v>1600</v>
      </c>
      <c r="N624" s="75">
        <v>0.25</v>
      </c>
      <c r="O624" s="75">
        <v>25</v>
      </c>
      <c r="P624" s="75">
        <v>1</v>
      </c>
      <c r="Q624" s="75" t="s">
        <v>3858</v>
      </c>
    </row>
    <row r="625" spans="1:17" ht="15.75" customHeight="1">
      <c r="A625" s="59" t="s">
        <v>4516</v>
      </c>
      <c r="B625" s="75" t="s">
        <v>1486</v>
      </c>
      <c r="C625" s="75" t="s">
        <v>3</v>
      </c>
      <c r="D625" s="75" t="s">
        <v>155</v>
      </c>
      <c r="E625" s="75" t="s">
        <v>155</v>
      </c>
      <c r="F625" s="75">
        <v>200</v>
      </c>
      <c r="G625" s="75">
        <v>5</v>
      </c>
      <c r="H625" s="75">
        <v>3.6</v>
      </c>
      <c r="I625" s="75">
        <v>3.42</v>
      </c>
      <c r="J625" s="75">
        <v>3.78</v>
      </c>
      <c r="K625" s="75">
        <v>24</v>
      </c>
      <c r="L625" s="75">
        <v>20</v>
      </c>
      <c r="M625" s="75">
        <v>1700</v>
      </c>
      <c r="N625" s="75">
        <v>0.25</v>
      </c>
      <c r="O625" s="75">
        <v>15</v>
      </c>
      <c r="P625" s="75">
        <v>1</v>
      </c>
      <c r="Q625" s="75" t="s">
        <v>3858</v>
      </c>
    </row>
    <row r="626" spans="1:17" ht="15.75" customHeight="1">
      <c r="A626" s="59" t="s">
        <v>4517</v>
      </c>
      <c r="B626" s="75" t="s">
        <v>1486</v>
      </c>
      <c r="C626" s="75" t="s">
        <v>3</v>
      </c>
      <c r="D626" s="75" t="s">
        <v>155</v>
      </c>
      <c r="E626" s="75" t="s">
        <v>155</v>
      </c>
      <c r="F626" s="75">
        <v>200</v>
      </c>
      <c r="G626" s="75">
        <v>5</v>
      </c>
      <c r="H626" s="75">
        <v>3.9</v>
      </c>
      <c r="I626" s="75">
        <v>3.71</v>
      </c>
      <c r="J626" s="75">
        <v>4.0999999999999996</v>
      </c>
      <c r="K626" s="75">
        <v>23</v>
      </c>
      <c r="L626" s="75">
        <v>20</v>
      </c>
      <c r="M626" s="75">
        <v>1900</v>
      </c>
      <c r="N626" s="75">
        <v>0.25</v>
      </c>
      <c r="O626" s="75">
        <v>10</v>
      </c>
      <c r="P626" s="75">
        <v>1</v>
      </c>
      <c r="Q626" s="75" t="s">
        <v>3858</v>
      </c>
    </row>
    <row r="627" spans="1:17" ht="15.75" customHeight="1">
      <c r="A627" s="59" t="s">
        <v>4518</v>
      </c>
      <c r="B627" s="75" t="s">
        <v>1486</v>
      </c>
      <c r="C627" s="75" t="s">
        <v>3</v>
      </c>
      <c r="D627" s="75" t="s">
        <v>155</v>
      </c>
      <c r="E627" s="75" t="s">
        <v>155</v>
      </c>
      <c r="F627" s="75">
        <v>200</v>
      </c>
      <c r="G627" s="75">
        <v>5</v>
      </c>
      <c r="H627" s="75">
        <v>4.3</v>
      </c>
      <c r="I627" s="75">
        <v>4.09</v>
      </c>
      <c r="J627" s="75">
        <v>4.5199999999999996</v>
      </c>
      <c r="K627" s="75">
        <v>22</v>
      </c>
      <c r="L627" s="75">
        <v>20</v>
      </c>
      <c r="M627" s="75">
        <v>2000</v>
      </c>
      <c r="N627" s="75">
        <v>0.25</v>
      </c>
      <c r="O627" s="75">
        <v>5</v>
      </c>
      <c r="P627" s="75">
        <v>1</v>
      </c>
      <c r="Q627" s="75" t="s">
        <v>3858</v>
      </c>
    </row>
    <row r="628" spans="1:17" ht="15.75" customHeight="1">
      <c r="A628" s="59" t="s">
        <v>4519</v>
      </c>
      <c r="B628" s="75" t="s">
        <v>1486</v>
      </c>
      <c r="C628" s="75" t="s">
        <v>3</v>
      </c>
      <c r="D628" s="75" t="s">
        <v>155</v>
      </c>
      <c r="E628" s="75" t="s">
        <v>155</v>
      </c>
      <c r="F628" s="75">
        <v>200</v>
      </c>
      <c r="G628" s="75">
        <v>5</v>
      </c>
      <c r="H628" s="75">
        <v>4.7</v>
      </c>
      <c r="I628" s="75">
        <v>4.47</v>
      </c>
      <c r="J628" s="75">
        <v>4.9400000000000004</v>
      </c>
      <c r="K628" s="75">
        <v>19</v>
      </c>
      <c r="L628" s="75">
        <v>20</v>
      </c>
      <c r="M628" s="75">
        <v>1900</v>
      </c>
      <c r="N628" s="75">
        <v>0.25</v>
      </c>
      <c r="O628" s="75">
        <v>5</v>
      </c>
      <c r="P628" s="75">
        <v>2</v>
      </c>
      <c r="Q628" s="75" t="s">
        <v>3858</v>
      </c>
    </row>
    <row r="629" spans="1:17" ht="15.75" customHeight="1">
      <c r="A629" s="59" t="s">
        <v>4520</v>
      </c>
      <c r="B629" s="75" t="s">
        <v>1486</v>
      </c>
      <c r="C629" s="75" t="s">
        <v>3</v>
      </c>
      <c r="D629" s="75" t="s">
        <v>155</v>
      </c>
      <c r="E629" s="75" t="s">
        <v>155</v>
      </c>
      <c r="F629" s="75">
        <v>200</v>
      </c>
      <c r="G629" s="75">
        <v>5</v>
      </c>
      <c r="H629" s="75">
        <v>5.0999999999999996</v>
      </c>
      <c r="I629" s="75">
        <v>4.8499999999999996</v>
      </c>
      <c r="J629" s="75">
        <v>5.36</v>
      </c>
      <c r="K629" s="75">
        <v>17</v>
      </c>
      <c r="L629" s="75">
        <v>20</v>
      </c>
      <c r="M629" s="75">
        <v>1600</v>
      </c>
      <c r="N629" s="75">
        <v>0.25</v>
      </c>
      <c r="O629" s="75">
        <v>5</v>
      </c>
      <c r="P629" s="75">
        <v>2</v>
      </c>
      <c r="Q629" s="75" t="s">
        <v>3858</v>
      </c>
    </row>
    <row r="630" spans="1:17" ht="15.75" customHeight="1">
      <c r="A630" s="59" t="s">
        <v>4521</v>
      </c>
      <c r="B630" s="75" t="s">
        <v>1486</v>
      </c>
      <c r="C630" s="75" t="s">
        <v>3</v>
      </c>
      <c r="D630" s="75" t="s">
        <v>155</v>
      </c>
      <c r="E630" s="75" t="s">
        <v>155</v>
      </c>
      <c r="F630" s="75">
        <v>200</v>
      </c>
      <c r="G630" s="75">
        <v>5</v>
      </c>
      <c r="H630" s="75">
        <v>5.6</v>
      </c>
      <c r="I630" s="75">
        <v>5.32</v>
      </c>
      <c r="J630" s="75">
        <v>5.88</v>
      </c>
      <c r="K630" s="75">
        <v>11</v>
      </c>
      <c r="L630" s="75">
        <v>20</v>
      </c>
      <c r="M630" s="75">
        <v>1600</v>
      </c>
      <c r="N630" s="75">
        <v>0.25</v>
      </c>
      <c r="O630" s="75">
        <v>5</v>
      </c>
      <c r="P630" s="75">
        <v>3</v>
      </c>
      <c r="Q630" s="75" t="s">
        <v>3858</v>
      </c>
    </row>
    <row r="631" spans="1:17" ht="15.75" customHeight="1">
      <c r="A631" s="59" t="s">
        <v>4522</v>
      </c>
      <c r="B631" s="75" t="s">
        <v>1486</v>
      </c>
      <c r="C631" s="75" t="s">
        <v>3</v>
      </c>
      <c r="D631" s="75" t="s">
        <v>155</v>
      </c>
      <c r="E631" s="75" t="s">
        <v>155</v>
      </c>
      <c r="F631" s="75">
        <v>200</v>
      </c>
      <c r="G631" s="75">
        <v>5</v>
      </c>
      <c r="H631" s="75">
        <v>6.2</v>
      </c>
      <c r="I631" s="75">
        <v>5.89</v>
      </c>
      <c r="J631" s="75">
        <v>6.51</v>
      </c>
      <c r="K631" s="75">
        <v>7</v>
      </c>
      <c r="L631" s="75">
        <v>20</v>
      </c>
      <c r="M631" s="75">
        <v>1000</v>
      </c>
      <c r="N631" s="75">
        <v>0.25</v>
      </c>
      <c r="O631" s="75">
        <v>5</v>
      </c>
      <c r="P631" s="75">
        <v>4</v>
      </c>
      <c r="Q631" s="75" t="s">
        <v>3858</v>
      </c>
    </row>
    <row r="632" spans="1:17" ht="15.75" customHeight="1">
      <c r="A632" s="59" t="s">
        <v>4523</v>
      </c>
      <c r="B632" s="75" t="s">
        <v>1486</v>
      </c>
      <c r="C632" s="75" t="s">
        <v>3</v>
      </c>
      <c r="D632" s="75" t="s">
        <v>155</v>
      </c>
      <c r="E632" s="75" t="s">
        <v>155</v>
      </c>
      <c r="F632" s="75">
        <v>200</v>
      </c>
      <c r="G632" s="75">
        <v>5</v>
      </c>
      <c r="H632" s="75">
        <v>6.8</v>
      </c>
      <c r="I632" s="75">
        <v>6.46</v>
      </c>
      <c r="J632" s="75">
        <v>7.14</v>
      </c>
      <c r="K632" s="75">
        <v>5</v>
      </c>
      <c r="L632" s="75">
        <v>20</v>
      </c>
      <c r="M632" s="75">
        <v>750</v>
      </c>
      <c r="N632" s="75">
        <v>0.25</v>
      </c>
      <c r="O632" s="75">
        <v>3</v>
      </c>
      <c r="P632" s="75">
        <v>5</v>
      </c>
      <c r="Q632" s="75" t="s">
        <v>3858</v>
      </c>
    </row>
    <row r="633" spans="1:17" ht="15.75" customHeight="1">
      <c r="A633" s="59" t="s">
        <v>4524</v>
      </c>
      <c r="B633" s="75" t="s">
        <v>1486</v>
      </c>
      <c r="C633" s="75" t="s">
        <v>3</v>
      </c>
      <c r="D633" s="75" t="s">
        <v>155</v>
      </c>
      <c r="E633" s="75" t="s">
        <v>155</v>
      </c>
      <c r="F633" s="75">
        <v>200</v>
      </c>
      <c r="G633" s="75">
        <v>5</v>
      </c>
      <c r="H633" s="75">
        <v>7.5</v>
      </c>
      <c r="I633" s="75">
        <v>7.13</v>
      </c>
      <c r="J633" s="75">
        <v>7.88</v>
      </c>
      <c r="K633" s="75">
        <v>6</v>
      </c>
      <c r="L633" s="75">
        <v>20</v>
      </c>
      <c r="M633" s="75">
        <v>500</v>
      </c>
      <c r="N633" s="75">
        <v>0.25</v>
      </c>
      <c r="O633" s="75">
        <v>3</v>
      </c>
      <c r="P633" s="75">
        <v>6</v>
      </c>
      <c r="Q633" s="75" t="s">
        <v>3858</v>
      </c>
    </row>
    <row r="634" spans="1:17" ht="15.75" customHeight="1">
      <c r="A634" s="59" t="s">
        <v>4525</v>
      </c>
      <c r="B634" s="75" t="s">
        <v>1486</v>
      </c>
      <c r="C634" s="75" t="s">
        <v>3</v>
      </c>
      <c r="D634" s="75" t="s">
        <v>155</v>
      </c>
      <c r="E634" s="75" t="s">
        <v>155</v>
      </c>
      <c r="F634" s="75">
        <v>200</v>
      </c>
      <c r="G634" s="75">
        <v>5</v>
      </c>
      <c r="H634" s="75">
        <v>8.1999999999999993</v>
      </c>
      <c r="I634" s="75">
        <v>7.79</v>
      </c>
      <c r="J634" s="75">
        <v>8.61</v>
      </c>
      <c r="K634" s="75">
        <v>8</v>
      </c>
      <c r="L634" s="75">
        <v>20</v>
      </c>
      <c r="M634" s="75">
        <v>500</v>
      </c>
      <c r="N634" s="75">
        <v>0.25</v>
      </c>
      <c r="O634" s="75">
        <v>3</v>
      </c>
      <c r="P634" s="75">
        <v>6</v>
      </c>
      <c r="Q634" s="75" t="s">
        <v>3858</v>
      </c>
    </row>
    <row r="635" spans="1:17" ht="15.75" customHeight="1">
      <c r="A635" s="59" t="s">
        <v>4526</v>
      </c>
      <c r="B635" s="75" t="s">
        <v>1486</v>
      </c>
      <c r="C635" s="75" t="s">
        <v>3</v>
      </c>
      <c r="D635" s="75" t="s">
        <v>155</v>
      </c>
      <c r="E635" s="75" t="s">
        <v>155</v>
      </c>
      <c r="F635" s="75">
        <v>200</v>
      </c>
      <c r="G635" s="75">
        <v>5</v>
      </c>
      <c r="H635" s="75">
        <v>8.6999999999999993</v>
      </c>
      <c r="I635" s="75">
        <v>8.27</v>
      </c>
      <c r="J635" s="75">
        <v>9.14</v>
      </c>
      <c r="K635" s="75">
        <v>8</v>
      </c>
      <c r="L635" s="75">
        <v>20</v>
      </c>
      <c r="M635" s="75">
        <v>600</v>
      </c>
      <c r="N635" s="75">
        <v>0.25</v>
      </c>
      <c r="O635" s="75">
        <v>3</v>
      </c>
      <c r="P635" s="75">
        <v>6.5</v>
      </c>
      <c r="Q635" s="75" t="s">
        <v>3858</v>
      </c>
    </row>
    <row r="636" spans="1:17" ht="15.75" customHeight="1">
      <c r="A636" s="59" t="s">
        <v>4527</v>
      </c>
      <c r="B636" s="75" t="s">
        <v>1486</v>
      </c>
      <c r="C636" s="75" t="s">
        <v>3</v>
      </c>
      <c r="D636" s="75" t="s">
        <v>155</v>
      </c>
      <c r="E636" s="75" t="s">
        <v>155</v>
      </c>
      <c r="F636" s="75">
        <v>200</v>
      </c>
      <c r="G636" s="75">
        <v>5</v>
      </c>
      <c r="H636" s="75">
        <v>9.1</v>
      </c>
      <c r="I636" s="75">
        <v>8.65</v>
      </c>
      <c r="J636" s="75">
        <v>9.56</v>
      </c>
      <c r="K636" s="75">
        <v>10</v>
      </c>
      <c r="L636" s="75">
        <v>20</v>
      </c>
      <c r="M636" s="75">
        <v>600</v>
      </c>
      <c r="N636" s="75">
        <v>0.25</v>
      </c>
      <c r="O636" s="75">
        <v>3</v>
      </c>
      <c r="P636" s="75">
        <v>6.5</v>
      </c>
      <c r="Q636" s="75" t="s">
        <v>3858</v>
      </c>
    </row>
    <row r="637" spans="1:17" ht="15.75" customHeight="1">
      <c r="A637" s="59" t="s">
        <v>4528</v>
      </c>
      <c r="B637" s="75" t="s">
        <v>1486</v>
      </c>
      <c r="C637" s="75" t="s">
        <v>3</v>
      </c>
      <c r="D637" s="75" t="s">
        <v>155</v>
      </c>
      <c r="E637" s="75" t="s">
        <v>155</v>
      </c>
      <c r="F637" s="75">
        <v>200</v>
      </c>
      <c r="G637" s="75">
        <v>5</v>
      </c>
      <c r="H637" s="75">
        <v>10</v>
      </c>
      <c r="I637" s="75">
        <v>9.5</v>
      </c>
      <c r="J637" s="75">
        <v>10.5</v>
      </c>
      <c r="K637" s="75">
        <v>17</v>
      </c>
      <c r="L637" s="75">
        <v>20</v>
      </c>
      <c r="M637" s="75">
        <v>600</v>
      </c>
      <c r="N637" s="75">
        <v>0.25</v>
      </c>
      <c r="O637" s="75">
        <v>3</v>
      </c>
      <c r="P637" s="75">
        <v>8</v>
      </c>
      <c r="Q637" s="75" t="s">
        <v>3858</v>
      </c>
    </row>
    <row r="638" spans="1:17" ht="15.75" customHeight="1">
      <c r="A638" s="59" t="s">
        <v>4529</v>
      </c>
      <c r="B638" s="75" t="s">
        <v>1486</v>
      </c>
      <c r="C638" s="75" t="s">
        <v>3</v>
      </c>
      <c r="D638" s="75" t="s">
        <v>155</v>
      </c>
      <c r="E638" s="75" t="s">
        <v>155</v>
      </c>
      <c r="F638" s="75">
        <v>200</v>
      </c>
      <c r="G638" s="75">
        <v>5</v>
      </c>
      <c r="H638" s="75">
        <v>11</v>
      </c>
      <c r="I638" s="75">
        <v>10.45</v>
      </c>
      <c r="J638" s="75">
        <v>11.55</v>
      </c>
      <c r="K638" s="75">
        <v>22</v>
      </c>
      <c r="L638" s="75">
        <v>20</v>
      </c>
      <c r="M638" s="75">
        <v>600</v>
      </c>
      <c r="N638" s="75">
        <v>0.25</v>
      </c>
      <c r="O638" s="75">
        <v>2</v>
      </c>
      <c r="P638" s="75">
        <v>8.4</v>
      </c>
      <c r="Q638" s="75" t="s">
        <v>3858</v>
      </c>
    </row>
    <row r="639" spans="1:17" ht="15.75" customHeight="1">
      <c r="A639" s="59" t="s">
        <v>4530</v>
      </c>
      <c r="B639" s="75" t="s">
        <v>1486</v>
      </c>
      <c r="C639" s="75" t="s">
        <v>3</v>
      </c>
      <c r="D639" s="75" t="s">
        <v>155</v>
      </c>
      <c r="E639" s="75" t="s">
        <v>155</v>
      </c>
      <c r="F639" s="75">
        <v>200</v>
      </c>
      <c r="G639" s="75">
        <v>5</v>
      </c>
      <c r="H639" s="75">
        <v>12</v>
      </c>
      <c r="I639" s="75">
        <v>11.4</v>
      </c>
      <c r="J639" s="75">
        <v>12.6</v>
      </c>
      <c r="K639" s="75">
        <v>30</v>
      </c>
      <c r="L639" s="75">
        <v>20</v>
      </c>
      <c r="M639" s="75">
        <v>600</v>
      </c>
      <c r="N639" s="75">
        <v>0.25</v>
      </c>
      <c r="O639" s="75">
        <v>1</v>
      </c>
      <c r="P639" s="75">
        <v>9.1</v>
      </c>
      <c r="Q639" s="75" t="s">
        <v>3858</v>
      </c>
    </row>
    <row r="640" spans="1:17" ht="15.75" customHeight="1">
      <c r="A640" s="59" t="s">
        <v>4531</v>
      </c>
      <c r="B640" s="75" t="s">
        <v>1486</v>
      </c>
      <c r="C640" s="75" t="s">
        <v>3</v>
      </c>
      <c r="D640" s="75" t="s">
        <v>155</v>
      </c>
      <c r="E640" s="75" t="s">
        <v>155</v>
      </c>
      <c r="F640" s="75">
        <v>200</v>
      </c>
      <c r="G640" s="75">
        <v>5</v>
      </c>
      <c r="H640" s="75">
        <v>13</v>
      </c>
      <c r="I640" s="75">
        <v>12.35</v>
      </c>
      <c r="J640" s="75">
        <v>13.65</v>
      </c>
      <c r="K640" s="75">
        <v>13</v>
      </c>
      <c r="L640" s="75">
        <v>9.5</v>
      </c>
      <c r="M640" s="75">
        <v>600</v>
      </c>
      <c r="N640" s="75">
        <v>0.25</v>
      </c>
      <c r="O640" s="75">
        <v>0.5</v>
      </c>
      <c r="P640" s="75">
        <v>9.9</v>
      </c>
      <c r="Q640" s="75" t="s">
        <v>3858</v>
      </c>
    </row>
    <row r="641" spans="1:17" ht="15.75" customHeight="1">
      <c r="A641" s="59" t="s">
        <v>4532</v>
      </c>
      <c r="B641" s="75" t="s">
        <v>1486</v>
      </c>
      <c r="C641" s="75" t="s">
        <v>3</v>
      </c>
      <c r="D641" s="75" t="s">
        <v>155</v>
      </c>
      <c r="E641" s="75" t="s">
        <v>155</v>
      </c>
      <c r="F641" s="75">
        <v>200</v>
      </c>
      <c r="G641" s="75">
        <v>5</v>
      </c>
      <c r="H641" s="75">
        <v>14</v>
      </c>
      <c r="I641" s="75">
        <v>13.3</v>
      </c>
      <c r="J641" s="75">
        <v>14.7</v>
      </c>
      <c r="K641" s="75">
        <v>15</v>
      </c>
      <c r="L641" s="75">
        <v>9</v>
      </c>
      <c r="M641" s="75">
        <v>600</v>
      </c>
      <c r="N641" s="75">
        <v>0.25</v>
      </c>
      <c r="O641" s="75">
        <v>0.1</v>
      </c>
      <c r="P641" s="75">
        <v>10.5</v>
      </c>
      <c r="Q641" s="75" t="s">
        <v>3858</v>
      </c>
    </row>
    <row r="642" spans="1:17" ht="15.75" customHeight="1">
      <c r="A642" s="59" t="s">
        <v>4533</v>
      </c>
      <c r="B642" s="75" t="s">
        <v>1486</v>
      </c>
      <c r="C642" s="75" t="s">
        <v>3</v>
      </c>
      <c r="D642" s="75" t="s">
        <v>155</v>
      </c>
      <c r="E642" s="75" t="s">
        <v>155</v>
      </c>
      <c r="F642" s="75">
        <v>200</v>
      </c>
      <c r="G642" s="75">
        <v>5</v>
      </c>
      <c r="H642" s="75">
        <v>15</v>
      </c>
      <c r="I642" s="75">
        <v>14.25</v>
      </c>
      <c r="J642" s="75">
        <v>15.75</v>
      </c>
      <c r="K642" s="75">
        <v>16</v>
      </c>
      <c r="L642" s="75">
        <v>8.5</v>
      </c>
      <c r="M642" s="75">
        <v>600</v>
      </c>
      <c r="N642" s="75">
        <v>0.25</v>
      </c>
      <c r="O642" s="75">
        <v>0.1</v>
      </c>
      <c r="P642" s="75">
        <v>11</v>
      </c>
      <c r="Q642" s="75" t="s">
        <v>3858</v>
      </c>
    </row>
    <row r="643" spans="1:17" ht="15.75" customHeight="1">
      <c r="A643" s="59" t="s">
        <v>4534</v>
      </c>
      <c r="B643" s="75" t="s">
        <v>1486</v>
      </c>
      <c r="C643" s="75" t="s">
        <v>3</v>
      </c>
      <c r="D643" s="75" t="s">
        <v>155</v>
      </c>
      <c r="E643" s="75" t="s">
        <v>155</v>
      </c>
      <c r="F643" s="75">
        <v>200</v>
      </c>
      <c r="G643" s="75">
        <v>5</v>
      </c>
      <c r="H643" s="75">
        <v>16</v>
      </c>
      <c r="I643" s="75">
        <v>15.2</v>
      </c>
      <c r="J643" s="75">
        <v>16.8</v>
      </c>
      <c r="K643" s="75">
        <v>17</v>
      </c>
      <c r="L643" s="75">
        <v>7.8</v>
      </c>
      <c r="M643" s="75">
        <v>600</v>
      </c>
      <c r="N643" s="75">
        <v>0.25</v>
      </c>
      <c r="O643" s="75">
        <v>0.1</v>
      </c>
      <c r="P643" s="75">
        <v>12</v>
      </c>
      <c r="Q643" s="75" t="s">
        <v>3858</v>
      </c>
    </row>
    <row r="644" spans="1:17" ht="15.75" customHeight="1">
      <c r="A644" s="59" t="s">
        <v>4535</v>
      </c>
      <c r="B644" s="75" t="s">
        <v>1486</v>
      </c>
      <c r="C644" s="75" t="s">
        <v>3</v>
      </c>
      <c r="D644" s="75" t="s">
        <v>155</v>
      </c>
      <c r="E644" s="75" t="s">
        <v>155</v>
      </c>
      <c r="F644" s="75">
        <v>200</v>
      </c>
      <c r="G644" s="75">
        <v>5</v>
      </c>
      <c r="H644" s="75">
        <v>17</v>
      </c>
      <c r="I644" s="75">
        <v>16.149999999999999</v>
      </c>
      <c r="J644" s="75">
        <v>17.850000000000001</v>
      </c>
      <c r="K644" s="75">
        <v>19</v>
      </c>
      <c r="L644" s="75">
        <v>7.5</v>
      </c>
      <c r="M644" s="75">
        <v>600</v>
      </c>
      <c r="N644" s="75">
        <v>0.25</v>
      </c>
      <c r="O644" s="75">
        <v>0.1</v>
      </c>
      <c r="P644" s="75">
        <v>13</v>
      </c>
      <c r="Q644" s="75" t="s">
        <v>3858</v>
      </c>
    </row>
    <row r="645" spans="1:17" ht="15.75" customHeight="1">
      <c r="A645" s="59" t="s">
        <v>4536</v>
      </c>
      <c r="B645" s="75" t="s">
        <v>1486</v>
      </c>
      <c r="C645" s="75" t="s">
        <v>3</v>
      </c>
      <c r="D645" s="75" t="s">
        <v>155</v>
      </c>
      <c r="E645" s="75" t="s">
        <v>155</v>
      </c>
      <c r="F645" s="75">
        <v>200</v>
      </c>
      <c r="G645" s="75">
        <v>5</v>
      </c>
      <c r="H645" s="75">
        <v>18</v>
      </c>
      <c r="I645" s="75">
        <v>17.100000000000001</v>
      </c>
      <c r="J645" s="75">
        <v>18.899999999999999</v>
      </c>
      <c r="K645" s="75">
        <v>21</v>
      </c>
      <c r="L645" s="75">
        <v>7</v>
      </c>
      <c r="M645" s="75">
        <v>600</v>
      </c>
      <c r="N645" s="75">
        <v>0.25</v>
      </c>
      <c r="O645" s="75">
        <v>0.1</v>
      </c>
      <c r="P645" s="75">
        <v>14</v>
      </c>
      <c r="Q645" s="75" t="s">
        <v>3858</v>
      </c>
    </row>
    <row r="646" spans="1:17" ht="15.75" customHeight="1">
      <c r="A646" s="59" t="s">
        <v>4537</v>
      </c>
      <c r="B646" s="75" t="s">
        <v>1486</v>
      </c>
      <c r="C646" s="75" t="s">
        <v>3</v>
      </c>
      <c r="D646" s="75" t="s">
        <v>155</v>
      </c>
      <c r="E646" s="75" t="s">
        <v>155</v>
      </c>
      <c r="F646" s="75">
        <v>200</v>
      </c>
      <c r="G646" s="75">
        <v>5</v>
      </c>
      <c r="H646" s="75">
        <v>20</v>
      </c>
      <c r="I646" s="75">
        <v>19</v>
      </c>
      <c r="J646" s="75">
        <v>21</v>
      </c>
      <c r="K646" s="75">
        <v>25</v>
      </c>
      <c r="L646" s="75">
        <v>6.2</v>
      </c>
      <c r="M646" s="75">
        <v>600</v>
      </c>
      <c r="N646" s="75">
        <v>0.25</v>
      </c>
      <c r="O646" s="75">
        <v>0.1</v>
      </c>
      <c r="P646" s="75">
        <v>15</v>
      </c>
      <c r="Q646" s="75" t="s">
        <v>3858</v>
      </c>
    </row>
    <row r="647" spans="1:17" ht="15.75" customHeight="1">
      <c r="A647" s="59" t="s">
        <v>4538</v>
      </c>
      <c r="B647" s="75" t="s">
        <v>1486</v>
      </c>
      <c r="C647" s="75" t="s">
        <v>3</v>
      </c>
      <c r="D647" s="75" t="s">
        <v>155</v>
      </c>
      <c r="E647" s="75" t="s">
        <v>155</v>
      </c>
      <c r="F647" s="75">
        <v>200</v>
      </c>
      <c r="G647" s="75">
        <v>5</v>
      </c>
      <c r="H647" s="75">
        <v>22</v>
      </c>
      <c r="I647" s="75">
        <v>20.9</v>
      </c>
      <c r="J647" s="75">
        <v>23.1</v>
      </c>
      <c r="K647" s="75">
        <v>29</v>
      </c>
      <c r="L647" s="75">
        <v>5.6</v>
      </c>
      <c r="M647" s="75">
        <v>600</v>
      </c>
      <c r="N647" s="75">
        <v>0.25</v>
      </c>
      <c r="O647" s="75">
        <v>0.1</v>
      </c>
      <c r="P647" s="75">
        <v>17</v>
      </c>
      <c r="Q647" s="75" t="s">
        <v>3858</v>
      </c>
    </row>
    <row r="648" spans="1:17" ht="15.75" customHeight="1">
      <c r="A648" s="59" t="s">
        <v>4539</v>
      </c>
      <c r="B648" s="75" t="s">
        <v>1486</v>
      </c>
      <c r="C648" s="75" t="s">
        <v>3</v>
      </c>
      <c r="D648" s="75" t="s">
        <v>155</v>
      </c>
      <c r="E648" s="75" t="s">
        <v>155</v>
      </c>
      <c r="F648" s="75">
        <v>200</v>
      </c>
      <c r="G648" s="75">
        <v>5</v>
      </c>
      <c r="H648" s="75">
        <v>24</v>
      </c>
      <c r="I648" s="75">
        <v>22.8</v>
      </c>
      <c r="J648" s="75">
        <v>25.2</v>
      </c>
      <c r="K648" s="75">
        <v>33</v>
      </c>
      <c r="L648" s="75">
        <v>5.2</v>
      </c>
      <c r="M648" s="75">
        <v>600</v>
      </c>
      <c r="N648" s="75">
        <v>0.25</v>
      </c>
      <c r="O648" s="75">
        <v>0.1</v>
      </c>
      <c r="P648" s="75">
        <v>18</v>
      </c>
      <c r="Q648" s="75" t="s">
        <v>3858</v>
      </c>
    </row>
    <row r="649" spans="1:17" ht="15.75" customHeight="1">
      <c r="A649" s="59" t="s">
        <v>4540</v>
      </c>
      <c r="B649" s="75" t="s">
        <v>1486</v>
      </c>
      <c r="C649" s="75" t="s">
        <v>3</v>
      </c>
      <c r="D649" s="75" t="s">
        <v>155</v>
      </c>
      <c r="E649" s="75" t="s">
        <v>155</v>
      </c>
      <c r="F649" s="75">
        <v>200</v>
      </c>
      <c r="G649" s="75">
        <v>5</v>
      </c>
      <c r="H649" s="75">
        <v>27</v>
      </c>
      <c r="I649" s="75">
        <v>25.65</v>
      </c>
      <c r="J649" s="75">
        <v>28.35</v>
      </c>
      <c r="K649" s="75">
        <v>41</v>
      </c>
      <c r="L649" s="75">
        <v>5</v>
      </c>
      <c r="M649" s="75">
        <v>600</v>
      </c>
      <c r="N649" s="75">
        <v>0.25</v>
      </c>
      <c r="O649" s="75">
        <v>0.1</v>
      </c>
      <c r="P649" s="75">
        <v>21</v>
      </c>
      <c r="Q649" s="75" t="s">
        <v>3858</v>
      </c>
    </row>
    <row r="650" spans="1:17" ht="15.75" customHeight="1">
      <c r="A650" s="59" t="s">
        <v>4541</v>
      </c>
      <c r="B650" s="75" t="s">
        <v>1486</v>
      </c>
      <c r="C650" s="75" t="s">
        <v>3</v>
      </c>
      <c r="D650" s="75" t="s">
        <v>155</v>
      </c>
      <c r="E650" s="75" t="s">
        <v>155</v>
      </c>
      <c r="F650" s="75">
        <v>200</v>
      </c>
      <c r="G650" s="75">
        <v>5</v>
      </c>
      <c r="H650" s="75">
        <v>28</v>
      </c>
      <c r="I650" s="75">
        <v>26.6</v>
      </c>
      <c r="J650" s="75">
        <v>29.4</v>
      </c>
      <c r="K650" s="75">
        <v>44</v>
      </c>
      <c r="L650" s="75">
        <v>4.5</v>
      </c>
      <c r="M650" s="75">
        <v>600</v>
      </c>
      <c r="N650" s="75">
        <v>0.25</v>
      </c>
      <c r="O650" s="75">
        <v>0.1</v>
      </c>
      <c r="P650" s="75">
        <v>21</v>
      </c>
      <c r="Q650" s="75" t="s">
        <v>3858</v>
      </c>
    </row>
    <row r="651" spans="1:17" ht="15.75" customHeight="1">
      <c r="A651" s="59" t="s">
        <v>4542</v>
      </c>
      <c r="B651" s="75" t="s">
        <v>1486</v>
      </c>
      <c r="C651" s="75" t="s">
        <v>3</v>
      </c>
      <c r="D651" s="75" t="s">
        <v>155</v>
      </c>
      <c r="E651" s="75" t="s">
        <v>155</v>
      </c>
      <c r="F651" s="75">
        <v>200</v>
      </c>
      <c r="G651" s="75">
        <v>5</v>
      </c>
      <c r="H651" s="75">
        <v>30</v>
      </c>
      <c r="I651" s="75">
        <v>28.5</v>
      </c>
      <c r="J651" s="75">
        <v>31.5</v>
      </c>
      <c r="K651" s="75">
        <v>49</v>
      </c>
      <c r="L651" s="75">
        <v>4.2</v>
      </c>
      <c r="M651" s="75">
        <v>600</v>
      </c>
      <c r="N651" s="75">
        <v>0.25</v>
      </c>
      <c r="O651" s="75">
        <v>0.1</v>
      </c>
      <c r="P651" s="75">
        <v>23</v>
      </c>
      <c r="Q651" s="75" t="s">
        <v>3858</v>
      </c>
    </row>
    <row r="652" spans="1:17" ht="15.75" customHeight="1">
      <c r="A652" s="59" t="s">
        <v>4543</v>
      </c>
      <c r="B652" s="75" t="s">
        <v>1486</v>
      </c>
      <c r="C652" s="75" t="s">
        <v>3</v>
      </c>
      <c r="D652" s="75" t="s">
        <v>155</v>
      </c>
      <c r="E652" s="75" t="s">
        <v>155</v>
      </c>
      <c r="F652" s="75">
        <v>200</v>
      </c>
      <c r="G652" s="75">
        <v>5</v>
      </c>
      <c r="H652" s="75">
        <v>33</v>
      </c>
      <c r="I652" s="75">
        <v>31.35</v>
      </c>
      <c r="J652" s="75">
        <v>34.65</v>
      </c>
      <c r="K652" s="75">
        <v>58</v>
      </c>
      <c r="L652" s="75">
        <v>3.8</v>
      </c>
      <c r="M652" s="75">
        <v>700</v>
      </c>
      <c r="N652" s="75">
        <v>0.25</v>
      </c>
      <c r="O652" s="75">
        <v>0.1</v>
      </c>
      <c r="P652" s="75">
        <v>25</v>
      </c>
      <c r="Q652" s="75" t="s">
        <v>3858</v>
      </c>
    </row>
    <row r="653" spans="1:17" ht="15.75" customHeight="1">
      <c r="A653" s="59" t="s">
        <v>4544</v>
      </c>
      <c r="B653" s="75" t="s">
        <v>1486</v>
      </c>
      <c r="C653" s="75" t="s">
        <v>3</v>
      </c>
      <c r="D653" s="75" t="s">
        <v>155</v>
      </c>
      <c r="E653" s="75" t="s">
        <v>155</v>
      </c>
      <c r="F653" s="75">
        <v>200</v>
      </c>
      <c r="G653" s="75">
        <v>5</v>
      </c>
      <c r="H653" s="75">
        <v>36</v>
      </c>
      <c r="I653" s="75">
        <v>34.200000000000003</v>
      </c>
      <c r="J653" s="75">
        <v>37.799999999999997</v>
      </c>
      <c r="K653" s="75">
        <v>70</v>
      </c>
      <c r="L653" s="75">
        <v>3.4</v>
      </c>
      <c r="M653" s="75">
        <v>700</v>
      </c>
      <c r="N653" s="75">
        <v>0.25</v>
      </c>
      <c r="O653" s="75">
        <v>0.1</v>
      </c>
      <c r="P653" s="75">
        <v>27</v>
      </c>
      <c r="Q653" s="75" t="s">
        <v>3858</v>
      </c>
    </row>
    <row r="654" spans="1:17" ht="15.75" customHeight="1">
      <c r="A654" s="59" t="s">
        <v>4545</v>
      </c>
      <c r="B654" s="75" t="s">
        <v>1486</v>
      </c>
      <c r="C654" s="75" t="s">
        <v>3</v>
      </c>
      <c r="D654" s="75" t="s">
        <v>155</v>
      </c>
      <c r="E654" s="75" t="s">
        <v>155</v>
      </c>
      <c r="F654" s="75">
        <v>200</v>
      </c>
      <c r="G654" s="75">
        <v>5</v>
      </c>
      <c r="H654" s="75">
        <v>39</v>
      </c>
      <c r="I654" s="75">
        <v>37.049999999999997</v>
      </c>
      <c r="J654" s="75">
        <v>40.950000000000003</v>
      </c>
      <c r="K654" s="75">
        <v>80</v>
      </c>
      <c r="L654" s="75">
        <v>3.2</v>
      </c>
      <c r="M654" s="75">
        <v>800</v>
      </c>
      <c r="N654" s="75">
        <v>0.25</v>
      </c>
      <c r="O654" s="75">
        <v>0.1</v>
      </c>
      <c r="P654" s="75">
        <v>30</v>
      </c>
      <c r="Q654" s="75" t="s">
        <v>3858</v>
      </c>
    </row>
    <row r="655" spans="1:17" ht="15.75" customHeight="1">
      <c r="A655" s="59" t="s">
        <v>4546</v>
      </c>
      <c r="B655" s="75" t="s">
        <v>1486</v>
      </c>
      <c r="C655" s="75" t="s">
        <v>3</v>
      </c>
      <c r="D655" s="75" t="s">
        <v>155</v>
      </c>
      <c r="E655" s="75" t="s">
        <v>155</v>
      </c>
      <c r="F655" s="75">
        <v>200</v>
      </c>
      <c r="G655" s="75">
        <v>5</v>
      </c>
      <c r="H655" s="75">
        <v>43</v>
      </c>
      <c r="I655" s="75">
        <v>40.85</v>
      </c>
      <c r="J655" s="75">
        <v>45.15</v>
      </c>
      <c r="K655" s="75">
        <v>93</v>
      </c>
      <c r="L655" s="75">
        <v>3</v>
      </c>
      <c r="M655" s="75">
        <v>900</v>
      </c>
      <c r="N655" s="75">
        <v>0.25</v>
      </c>
      <c r="O655" s="75">
        <v>0.1</v>
      </c>
      <c r="P655" s="75">
        <v>33</v>
      </c>
      <c r="Q655" s="75" t="s">
        <v>3858</v>
      </c>
    </row>
    <row r="656" spans="1:17" ht="15.75" customHeight="1">
      <c r="A656" s="59" t="s">
        <v>4547</v>
      </c>
      <c r="B656" s="75" t="s">
        <v>1486</v>
      </c>
      <c r="C656" s="75" t="s">
        <v>3</v>
      </c>
      <c r="D656" s="75" t="s">
        <v>155</v>
      </c>
      <c r="E656" s="75" t="s">
        <v>155</v>
      </c>
      <c r="F656" s="75">
        <v>200</v>
      </c>
      <c r="G656" s="75">
        <v>5</v>
      </c>
      <c r="H656" s="75">
        <v>47</v>
      </c>
      <c r="I656" s="75">
        <v>44.65</v>
      </c>
      <c r="J656" s="75">
        <v>49.35</v>
      </c>
      <c r="K656" s="75">
        <v>105</v>
      </c>
      <c r="L656" s="75">
        <v>2.7</v>
      </c>
      <c r="M656" s="75">
        <v>1000</v>
      </c>
      <c r="N656" s="75">
        <v>0.25</v>
      </c>
      <c r="O656" s="75">
        <v>0.1</v>
      </c>
      <c r="P656" s="75">
        <v>36</v>
      </c>
      <c r="Q656" s="75" t="s">
        <v>3858</v>
      </c>
    </row>
    <row r="657" spans="1:17" ht="15.75" customHeight="1">
      <c r="A657" s="59" t="s">
        <v>4548</v>
      </c>
      <c r="B657" s="75" t="s">
        <v>1486</v>
      </c>
      <c r="C657" s="75" t="s">
        <v>3</v>
      </c>
      <c r="D657" s="75" t="s">
        <v>155</v>
      </c>
      <c r="E657" s="75" t="s">
        <v>155</v>
      </c>
      <c r="F657" s="75">
        <v>200</v>
      </c>
      <c r="G657" s="75">
        <v>5</v>
      </c>
      <c r="H657" s="75">
        <v>51</v>
      </c>
      <c r="I657" s="75">
        <v>48.449999999999996</v>
      </c>
      <c r="J657" s="75">
        <v>53.550000000000004</v>
      </c>
      <c r="K657" s="75">
        <v>125</v>
      </c>
      <c r="L657" s="75">
        <v>2.5</v>
      </c>
      <c r="M657" s="75">
        <v>1100</v>
      </c>
      <c r="N657" s="75">
        <v>0.25</v>
      </c>
      <c r="O657" s="75">
        <v>0.1</v>
      </c>
      <c r="P657" s="75">
        <v>39</v>
      </c>
      <c r="Q657" s="75" t="s">
        <v>3858</v>
      </c>
    </row>
    <row r="658" spans="1:17" ht="15.75" customHeight="1">
      <c r="A658" s="59" t="s">
        <v>4549</v>
      </c>
      <c r="B658" s="75" t="s">
        <v>1486</v>
      </c>
      <c r="C658" s="75" t="s">
        <v>3</v>
      </c>
      <c r="D658" s="75" t="s">
        <v>155</v>
      </c>
      <c r="E658" s="75" t="s">
        <v>155</v>
      </c>
      <c r="F658" s="75">
        <v>200</v>
      </c>
      <c r="G658" s="75">
        <v>5</v>
      </c>
      <c r="H658" s="75">
        <v>56</v>
      </c>
      <c r="I658" s="75">
        <v>53.2</v>
      </c>
      <c r="J658" s="75">
        <v>58.8</v>
      </c>
      <c r="K658" s="75">
        <v>150</v>
      </c>
      <c r="L658" s="75">
        <v>2.2000000000000002</v>
      </c>
      <c r="M658" s="75">
        <v>1300</v>
      </c>
      <c r="N658" s="75">
        <v>0.25</v>
      </c>
      <c r="O658" s="75">
        <v>0.1</v>
      </c>
      <c r="P658" s="75">
        <v>43</v>
      </c>
      <c r="Q658" s="75" t="s">
        <v>3858</v>
      </c>
    </row>
    <row r="659" spans="1:17" ht="15.75" customHeight="1">
      <c r="A659" s="59" t="s">
        <v>4550</v>
      </c>
      <c r="B659" s="75" t="s">
        <v>1486</v>
      </c>
      <c r="C659" s="75" t="s">
        <v>3</v>
      </c>
      <c r="D659" s="75" t="s">
        <v>155</v>
      </c>
      <c r="E659" s="75" t="s">
        <v>155</v>
      </c>
      <c r="F659" s="75">
        <v>200</v>
      </c>
      <c r="G659" s="75">
        <v>5</v>
      </c>
      <c r="H659" s="75">
        <v>60</v>
      </c>
      <c r="I659" s="75">
        <v>57</v>
      </c>
      <c r="J659" s="75">
        <v>63</v>
      </c>
      <c r="K659" s="75">
        <v>170</v>
      </c>
      <c r="L659" s="75">
        <v>2.1</v>
      </c>
      <c r="M659" s="75">
        <v>1400</v>
      </c>
      <c r="N659" s="75">
        <v>0.25</v>
      </c>
      <c r="O659" s="75">
        <v>0.1</v>
      </c>
      <c r="P659" s="75">
        <v>46</v>
      </c>
      <c r="Q659" s="75" t="s">
        <v>3858</v>
      </c>
    </row>
    <row r="660" spans="1:17" ht="15.75" customHeight="1">
      <c r="A660" s="59" t="s">
        <v>4551</v>
      </c>
      <c r="B660" s="75" t="s">
        <v>1486</v>
      </c>
      <c r="C660" s="75" t="s">
        <v>3</v>
      </c>
      <c r="D660" s="75" t="s">
        <v>155</v>
      </c>
      <c r="E660" s="75" t="s">
        <v>155</v>
      </c>
      <c r="F660" s="75">
        <v>200</v>
      </c>
      <c r="G660" s="75">
        <v>5</v>
      </c>
      <c r="H660" s="75">
        <v>62</v>
      </c>
      <c r="I660" s="75">
        <v>58.9</v>
      </c>
      <c r="J660" s="75">
        <v>65.099999999999994</v>
      </c>
      <c r="K660" s="75">
        <v>185</v>
      </c>
      <c r="L660" s="75">
        <v>2</v>
      </c>
      <c r="M660" s="75">
        <v>1500</v>
      </c>
      <c r="N660" s="75">
        <v>0.25</v>
      </c>
      <c r="O660" s="75">
        <v>0.1</v>
      </c>
      <c r="P660" s="75">
        <v>47</v>
      </c>
      <c r="Q660" s="75" t="s">
        <v>3858</v>
      </c>
    </row>
    <row r="661" spans="1:17" ht="15.75" customHeight="1">
      <c r="A661" s="59" t="s">
        <v>4552</v>
      </c>
      <c r="B661" s="75" t="s">
        <v>1486</v>
      </c>
      <c r="C661" s="75" t="s">
        <v>3</v>
      </c>
      <c r="D661" s="75" t="s">
        <v>155</v>
      </c>
      <c r="E661" s="75" t="s">
        <v>155</v>
      </c>
      <c r="F661" s="75">
        <v>200</v>
      </c>
      <c r="G661" s="75">
        <v>5</v>
      </c>
      <c r="H661" s="75">
        <v>68</v>
      </c>
      <c r="I661" s="75">
        <v>64.599999999999994</v>
      </c>
      <c r="J661" s="75">
        <v>71.400000000000006</v>
      </c>
      <c r="K661" s="75">
        <v>230</v>
      </c>
      <c r="L661" s="75">
        <v>1.8</v>
      </c>
      <c r="M661" s="75">
        <v>1600</v>
      </c>
      <c r="N661" s="75">
        <v>0.25</v>
      </c>
      <c r="O661" s="75">
        <v>0.1</v>
      </c>
      <c r="P661" s="75">
        <v>52</v>
      </c>
      <c r="Q661" s="75" t="s">
        <v>3858</v>
      </c>
    </row>
    <row r="662" spans="1:17" ht="15.75" customHeight="1">
      <c r="A662" s="59" t="s">
        <v>4553</v>
      </c>
      <c r="B662" s="75" t="s">
        <v>1486</v>
      </c>
      <c r="C662" s="75" t="s">
        <v>3</v>
      </c>
      <c r="D662" s="75" t="s">
        <v>155</v>
      </c>
      <c r="E662" s="75" t="s">
        <v>155</v>
      </c>
      <c r="F662" s="75">
        <v>200</v>
      </c>
      <c r="G662" s="75">
        <v>5</v>
      </c>
      <c r="H662" s="75">
        <v>75</v>
      </c>
      <c r="I662" s="75">
        <v>71.25</v>
      </c>
      <c r="J662" s="75">
        <v>78.75</v>
      </c>
      <c r="K662" s="75">
        <v>270</v>
      </c>
      <c r="L662" s="75">
        <v>1.7</v>
      </c>
      <c r="M662" s="75">
        <v>1400</v>
      </c>
      <c r="N662" s="75">
        <v>0.25</v>
      </c>
      <c r="O662" s="75">
        <v>0.1</v>
      </c>
      <c r="P662" s="75">
        <v>56</v>
      </c>
      <c r="Q662" s="75" t="s">
        <v>3858</v>
      </c>
    </row>
    <row r="663" spans="1:17" ht="15.75" customHeight="1">
      <c r="A663" s="59" t="s">
        <v>4554</v>
      </c>
      <c r="B663" s="75" t="s">
        <v>1486</v>
      </c>
      <c r="C663" s="75" t="s">
        <v>3</v>
      </c>
      <c r="D663" s="75" t="s">
        <v>155</v>
      </c>
      <c r="E663" s="75" t="s">
        <v>133</v>
      </c>
      <c r="F663" s="75">
        <v>200</v>
      </c>
      <c r="G663" s="75">
        <v>5</v>
      </c>
      <c r="H663" s="75">
        <v>2.4</v>
      </c>
      <c r="I663" s="75">
        <v>2.2799999999999998</v>
      </c>
      <c r="J663" s="75">
        <v>2.52</v>
      </c>
      <c r="K663" s="75">
        <v>30</v>
      </c>
      <c r="L663" s="75">
        <v>20</v>
      </c>
      <c r="M663" s="75">
        <v>1200</v>
      </c>
      <c r="N663" s="75">
        <v>0.25</v>
      </c>
      <c r="O663" s="75">
        <v>100</v>
      </c>
      <c r="P663" s="75">
        <v>1</v>
      </c>
      <c r="Q663" s="75" t="s">
        <v>3858</v>
      </c>
    </row>
    <row r="664" spans="1:17" ht="15.75" customHeight="1">
      <c r="A664" s="59" t="s">
        <v>4555</v>
      </c>
      <c r="B664" s="75" t="s">
        <v>1486</v>
      </c>
      <c r="C664" s="75" t="s">
        <v>3</v>
      </c>
      <c r="D664" s="75" t="s">
        <v>155</v>
      </c>
      <c r="E664" s="75" t="s">
        <v>133</v>
      </c>
      <c r="F664" s="75">
        <v>200</v>
      </c>
      <c r="G664" s="75">
        <v>5</v>
      </c>
      <c r="H664" s="75">
        <v>2.5</v>
      </c>
      <c r="I664" s="75">
        <v>2.38</v>
      </c>
      <c r="J664" s="75">
        <v>2.63</v>
      </c>
      <c r="K664" s="75">
        <v>30</v>
      </c>
      <c r="L664" s="75">
        <v>20</v>
      </c>
      <c r="M664" s="75">
        <v>1250</v>
      </c>
      <c r="N664" s="75">
        <v>0.25</v>
      </c>
      <c r="O664" s="75">
        <v>100</v>
      </c>
      <c r="P664" s="75">
        <v>1</v>
      </c>
      <c r="Q664" s="75" t="s">
        <v>3858</v>
      </c>
    </row>
    <row r="665" spans="1:17" ht="15.75" customHeight="1">
      <c r="A665" s="59" t="s">
        <v>4556</v>
      </c>
      <c r="B665" s="75" t="s">
        <v>1486</v>
      </c>
      <c r="C665" s="75" t="s">
        <v>3</v>
      </c>
      <c r="D665" s="75" t="s">
        <v>155</v>
      </c>
      <c r="E665" s="75" t="s">
        <v>133</v>
      </c>
      <c r="F665" s="75">
        <v>200</v>
      </c>
      <c r="G665" s="75">
        <v>5</v>
      </c>
      <c r="H665" s="75">
        <v>2.7</v>
      </c>
      <c r="I665" s="75">
        <v>2.57</v>
      </c>
      <c r="J665" s="75">
        <v>2.84</v>
      </c>
      <c r="K665" s="75">
        <v>30</v>
      </c>
      <c r="L665" s="75">
        <v>20</v>
      </c>
      <c r="M665" s="75">
        <v>1300</v>
      </c>
      <c r="N665" s="75">
        <v>0.25</v>
      </c>
      <c r="O665" s="75">
        <v>75</v>
      </c>
      <c r="P665" s="75">
        <v>1</v>
      </c>
      <c r="Q665" s="75" t="s">
        <v>3858</v>
      </c>
    </row>
    <row r="666" spans="1:17" ht="15.75" customHeight="1">
      <c r="A666" s="59" t="s">
        <v>4557</v>
      </c>
      <c r="B666" s="75" t="s">
        <v>1486</v>
      </c>
      <c r="C666" s="75" t="s">
        <v>3</v>
      </c>
      <c r="D666" s="75" t="s">
        <v>155</v>
      </c>
      <c r="E666" s="75" t="s">
        <v>133</v>
      </c>
      <c r="F666" s="75">
        <v>200</v>
      </c>
      <c r="G666" s="75">
        <v>5</v>
      </c>
      <c r="H666" s="75">
        <v>3</v>
      </c>
      <c r="I666" s="75">
        <v>2.85</v>
      </c>
      <c r="J666" s="75">
        <v>3.15</v>
      </c>
      <c r="K666" s="75">
        <v>30</v>
      </c>
      <c r="L666" s="75">
        <v>20</v>
      </c>
      <c r="M666" s="75">
        <v>1600</v>
      </c>
      <c r="N666" s="75">
        <v>0.25</v>
      </c>
      <c r="O666" s="75">
        <v>50</v>
      </c>
      <c r="P666" s="75">
        <v>1</v>
      </c>
      <c r="Q666" s="75" t="s">
        <v>3858</v>
      </c>
    </row>
    <row r="667" spans="1:17" ht="15.75" customHeight="1">
      <c r="A667" s="59" t="s">
        <v>4558</v>
      </c>
      <c r="B667" s="75" t="s">
        <v>1486</v>
      </c>
      <c r="C667" s="75" t="s">
        <v>3</v>
      </c>
      <c r="D667" s="75" t="s">
        <v>155</v>
      </c>
      <c r="E667" s="75" t="s">
        <v>133</v>
      </c>
      <c r="F667" s="75">
        <v>200</v>
      </c>
      <c r="G667" s="75">
        <v>5</v>
      </c>
      <c r="H667" s="75">
        <v>3.3</v>
      </c>
      <c r="I667" s="75">
        <v>3.14</v>
      </c>
      <c r="J667" s="75">
        <v>3.47</v>
      </c>
      <c r="K667" s="75">
        <v>28</v>
      </c>
      <c r="L667" s="75">
        <v>20</v>
      </c>
      <c r="M667" s="75">
        <v>1600</v>
      </c>
      <c r="N667" s="75">
        <v>0.25</v>
      </c>
      <c r="O667" s="75">
        <v>25</v>
      </c>
      <c r="P667" s="75">
        <v>1</v>
      </c>
      <c r="Q667" s="75" t="s">
        <v>3858</v>
      </c>
    </row>
    <row r="668" spans="1:17" ht="15.75" customHeight="1">
      <c r="A668" s="59" t="s">
        <v>4559</v>
      </c>
      <c r="B668" s="75" t="s">
        <v>1486</v>
      </c>
      <c r="C668" s="75" t="s">
        <v>3</v>
      </c>
      <c r="D668" s="75" t="s">
        <v>155</v>
      </c>
      <c r="E668" s="75" t="s">
        <v>133</v>
      </c>
      <c r="F668" s="75">
        <v>200</v>
      </c>
      <c r="G668" s="75">
        <v>5</v>
      </c>
      <c r="H668" s="75">
        <v>3.6</v>
      </c>
      <c r="I668" s="75">
        <v>3.42</v>
      </c>
      <c r="J668" s="75">
        <v>3.78</v>
      </c>
      <c r="K668" s="75">
        <v>24</v>
      </c>
      <c r="L668" s="75">
        <v>20</v>
      </c>
      <c r="M668" s="75">
        <v>1700</v>
      </c>
      <c r="N668" s="75">
        <v>0.25</v>
      </c>
      <c r="O668" s="75">
        <v>15</v>
      </c>
      <c r="P668" s="75">
        <v>1</v>
      </c>
      <c r="Q668" s="75" t="s">
        <v>3858</v>
      </c>
    </row>
    <row r="669" spans="1:17" ht="15.75" customHeight="1">
      <c r="A669" s="59" t="s">
        <v>4560</v>
      </c>
      <c r="B669" s="75" t="s">
        <v>1486</v>
      </c>
      <c r="C669" s="75" t="s">
        <v>3</v>
      </c>
      <c r="D669" s="75" t="s">
        <v>155</v>
      </c>
      <c r="E669" s="75" t="s">
        <v>133</v>
      </c>
      <c r="F669" s="75">
        <v>200</v>
      </c>
      <c r="G669" s="75">
        <v>5</v>
      </c>
      <c r="H669" s="75">
        <v>3.9</v>
      </c>
      <c r="I669" s="75">
        <v>3.71</v>
      </c>
      <c r="J669" s="75">
        <v>4.0999999999999996</v>
      </c>
      <c r="K669" s="75">
        <v>23</v>
      </c>
      <c r="L669" s="75">
        <v>20</v>
      </c>
      <c r="M669" s="75">
        <v>1900</v>
      </c>
      <c r="N669" s="75">
        <v>0.25</v>
      </c>
      <c r="O669" s="75">
        <v>10</v>
      </c>
      <c r="P669" s="75">
        <v>1</v>
      </c>
      <c r="Q669" s="75" t="s">
        <v>3858</v>
      </c>
    </row>
    <row r="670" spans="1:17" ht="15.75" customHeight="1">
      <c r="A670" s="59" t="s">
        <v>4561</v>
      </c>
      <c r="B670" s="75" t="s">
        <v>1486</v>
      </c>
      <c r="C670" s="75" t="s">
        <v>3</v>
      </c>
      <c r="D670" s="75" t="s">
        <v>155</v>
      </c>
      <c r="E670" s="75" t="s">
        <v>133</v>
      </c>
      <c r="F670" s="75">
        <v>200</v>
      </c>
      <c r="G670" s="75">
        <v>5</v>
      </c>
      <c r="H670" s="75">
        <v>4.3</v>
      </c>
      <c r="I670" s="75">
        <v>4.09</v>
      </c>
      <c r="J670" s="75">
        <v>4.5199999999999996</v>
      </c>
      <c r="K670" s="75">
        <v>22</v>
      </c>
      <c r="L670" s="75">
        <v>20</v>
      </c>
      <c r="M670" s="75">
        <v>2000</v>
      </c>
      <c r="N670" s="75">
        <v>0.25</v>
      </c>
      <c r="O670" s="75">
        <v>5</v>
      </c>
      <c r="P670" s="75">
        <v>1</v>
      </c>
      <c r="Q670" s="75" t="s">
        <v>3858</v>
      </c>
    </row>
    <row r="671" spans="1:17" ht="15.75" customHeight="1">
      <c r="A671" s="59" t="s">
        <v>4562</v>
      </c>
      <c r="B671" s="75" t="s">
        <v>1486</v>
      </c>
      <c r="C671" s="75" t="s">
        <v>3</v>
      </c>
      <c r="D671" s="75" t="s">
        <v>155</v>
      </c>
      <c r="E671" s="75" t="s">
        <v>133</v>
      </c>
      <c r="F671" s="75">
        <v>200</v>
      </c>
      <c r="G671" s="75">
        <v>5</v>
      </c>
      <c r="H671" s="75">
        <v>4.7</v>
      </c>
      <c r="I671" s="75">
        <v>4.47</v>
      </c>
      <c r="J671" s="75">
        <v>4.9400000000000004</v>
      </c>
      <c r="K671" s="75">
        <v>19</v>
      </c>
      <c r="L671" s="75">
        <v>20</v>
      </c>
      <c r="M671" s="75">
        <v>1900</v>
      </c>
      <c r="N671" s="75">
        <v>0.25</v>
      </c>
      <c r="O671" s="75">
        <v>5</v>
      </c>
      <c r="P671" s="75">
        <v>2</v>
      </c>
      <c r="Q671" s="75" t="s">
        <v>3858</v>
      </c>
    </row>
    <row r="672" spans="1:17" ht="15.75" customHeight="1">
      <c r="A672" s="59" t="s">
        <v>4563</v>
      </c>
      <c r="B672" s="75" t="s">
        <v>1486</v>
      </c>
      <c r="C672" s="75" t="s">
        <v>3</v>
      </c>
      <c r="D672" s="75" t="s">
        <v>155</v>
      </c>
      <c r="E672" s="75" t="s">
        <v>133</v>
      </c>
      <c r="F672" s="75">
        <v>200</v>
      </c>
      <c r="G672" s="75">
        <v>5</v>
      </c>
      <c r="H672" s="75">
        <v>5.0999999999999996</v>
      </c>
      <c r="I672" s="75">
        <v>4.8499999999999996</v>
      </c>
      <c r="J672" s="75">
        <v>5.36</v>
      </c>
      <c r="K672" s="75">
        <v>17</v>
      </c>
      <c r="L672" s="75">
        <v>20</v>
      </c>
      <c r="M672" s="75">
        <v>1600</v>
      </c>
      <c r="N672" s="75">
        <v>0.25</v>
      </c>
      <c r="O672" s="75">
        <v>5</v>
      </c>
      <c r="P672" s="75">
        <v>2</v>
      </c>
      <c r="Q672" s="75" t="s">
        <v>3858</v>
      </c>
    </row>
    <row r="673" spans="1:17" ht="15.75" customHeight="1">
      <c r="A673" s="59" t="s">
        <v>4564</v>
      </c>
      <c r="B673" s="75" t="s">
        <v>1486</v>
      </c>
      <c r="C673" s="75" t="s">
        <v>3</v>
      </c>
      <c r="D673" s="75" t="s">
        <v>155</v>
      </c>
      <c r="E673" s="75" t="s">
        <v>133</v>
      </c>
      <c r="F673" s="75">
        <v>200</v>
      </c>
      <c r="G673" s="75">
        <v>5</v>
      </c>
      <c r="H673" s="75">
        <v>5.6</v>
      </c>
      <c r="I673" s="75">
        <v>5.32</v>
      </c>
      <c r="J673" s="75">
        <v>5.88</v>
      </c>
      <c r="K673" s="75">
        <v>11</v>
      </c>
      <c r="L673" s="75">
        <v>20</v>
      </c>
      <c r="M673" s="75">
        <v>1600</v>
      </c>
      <c r="N673" s="75">
        <v>0.25</v>
      </c>
      <c r="O673" s="75">
        <v>5</v>
      </c>
      <c r="P673" s="75">
        <v>3</v>
      </c>
      <c r="Q673" s="75" t="s">
        <v>3858</v>
      </c>
    </row>
    <row r="674" spans="1:17" ht="15.75" customHeight="1">
      <c r="A674" s="59" t="s">
        <v>4565</v>
      </c>
      <c r="B674" s="75" t="s">
        <v>1486</v>
      </c>
      <c r="C674" s="75" t="s">
        <v>3</v>
      </c>
      <c r="D674" s="75" t="s">
        <v>155</v>
      </c>
      <c r="E674" s="75" t="s">
        <v>133</v>
      </c>
      <c r="F674" s="75">
        <v>200</v>
      </c>
      <c r="G674" s="75">
        <v>5</v>
      </c>
      <c r="H674" s="75">
        <v>6.2</v>
      </c>
      <c r="I674" s="75">
        <v>5.89</v>
      </c>
      <c r="J674" s="75">
        <v>6.51</v>
      </c>
      <c r="K674" s="75">
        <v>7</v>
      </c>
      <c r="L674" s="75">
        <v>20</v>
      </c>
      <c r="M674" s="75">
        <v>1000</v>
      </c>
      <c r="N674" s="75">
        <v>0.25</v>
      </c>
      <c r="O674" s="75">
        <v>5</v>
      </c>
      <c r="P674" s="75">
        <v>4</v>
      </c>
      <c r="Q674" s="75" t="s">
        <v>3858</v>
      </c>
    </row>
    <row r="675" spans="1:17" ht="15.75" customHeight="1">
      <c r="A675" s="59" t="s">
        <v>4566</v>
      </c>
      <c r="B675" s="75" t="s">
        <v>1486</v>
      </c>
      <c r="C675" s="75" t="s">
        <v>3</v>
      </c>
      <c r="D675" s="75" t="s">
        <v>155</v>
      </c>
      <c r="E675" s="75" t="s">
        <v>133</v>
      </c>
      <c r="F675" s="75">
        <v>200</v>
      </c>
      <c r="G675" s="75">
        <v>5</v>
      </c>
      <c r="H675" s="75">
        <v>6.8</v>
      </c>
      <c r="I675" s="75">
        <v>6.46</v>
      </c>
      <c r="J675" s="75">
        <v>7.14</v>
      </c>
      <c r="K675" s="75">
        <v>5</v>
      </c>
      <c r="L675" s="75">
        <v>20</v>
      </c>
      <c r="M675" s="75">
        <v>750</v>
      </c>
      <c r="N675" s="75">
        <v>0.25</v>
      </c>
      <c r="O675" s="75">
        <v>3</v>
      </c>
      <c r="P675" s="75">
        <v>5</v>
      </c>
      <c r="Q675" s="75" t="s">
        <v>3858</v>
      </c>
    </row>
    <row r="676" spans="1:17" ht="15.75" customHeight="1">
      <c r="A676" s="59" t="s">
        <v>4567</v>
      </c>
      <c r="B676" s="75" t="s">
        <v>1486</v>
      </c>
      <c r="C676" s="75" t="s">
        <v>3</v>
      </c>
      <c r="D676" s="75" t="s">
        <v>155</v>
      </c>
      <c r="E676" s="75" t="s">
        <v>133</v>
      </c>
      <c r="F676" s="75">
        <v>200</v>
      </c>
      <c r="G676" s="75">
        <v>5</v>
      </c>
      <c r="H676" s="75">
        <v>7.5</v>
      </c>
      <c r="I676" s="75">
        <v>7.13</v>
      </c>
      <c r="J676" s="75">
        <v>7.88</v>
      </c>
      <c r="K676" s="75">
        <v>6</v>
      </c>
      <c r="L676" s="75">
        <v>20</v>
      </c>
      <c r="M676" s="75">
        <v>500</v>
      </c>
      <c r="N676" s="75">
        <v>0.25</v>
      </c>
      <c r="O676" s="75">
        <v>3</v>
      </c>
      <c r="P676" s="75">
        <v>6</v>
      </c>
      <c r="Q676" s="75" t="s">
        <v>3858</v>
      </c>
    </row>
    <row r="677" spans="1:17" ht="15.75" customHeight="1">
      <c r="A677" s="59" t="s">
        <v>4568</v>
      </c>
      <c r="B677" s="75" t="s">
        <v>1486</v>
      </c>
      <c r="C677" s="75" t="s">
        <v>3</v>
      </c>
      <c r="D677" s="75" t="s">
        <v>155</v>
      </c>
      <c r="E677" s="75" t="s">
        <v>133</v>
      </c>
      <c r="F677" s="75">
        <v>200</v>
      </c>
      <c r="G677" s="75">
        <v>5</v>
      </c>
      <c r="H677" s="75">
        <v>8.1999999999999993</v>
      </c>
      <c r="I677" s="75">
        <v>7.79</v>
      </c>
      <c r="J677" s="75">
        <v>8.61</v>
      </c>
      <c r="K677" s="75">
        <v>8</v>
      </c>
      <c r="L677" s="75">
        <v>20</v>
      </c>
      <c r="M677" s="75">
        <v>500</v>
      </c>
      <c r="N677" s="75">
        <v>0.25</v>
      </c>
      <c r="O677" s="75">
        <v>3</v>
      </c>
      <c r="P677" s="75">
        <v>6</v>
      </c>
      <c r="Q677" s="75" t="s">
        <v>3858</v>
      </c>
    </row>
    <row r="678" spans="1:17" ht="15.75" customHeight="1">
      <c r="A678" s="59" t="s">
        <v>4569</v>
      </c>
      <c r="B678" s="75" t="s">
        <v>1486</v>
      </c>
      <c r="C678" s="75" t="s">
        <v>3</v>
      </c>
      <c r="D678" s="75" t="s">
        <v>155</v>
      </c>
      <c r="E678" s="75" t="s">
        <v>133</v>
      </c>
      <c r="F678" s="75">
        <v>200</v>
      </c>
      <c r="G678" s="75">
        <v>5</v>
      </c>
      <c r="H678" s="75">
        <v>8.6999999999999993</v>
      </c>
      <c r="I678" s="75">
        <v>8.27</v>
      </c>
      <c r="J678" s="75">
        <v>9.14</v>
      </c>
      <c r="K678" s="75">
        <v>8</v>
      </c>
      <c r="L678" s="75">
        <v>20</v>
      </c>
      <c r="M678" s="75">
        <v>600</v>
      </c>
      <c r="N678" s="75">
        <v>0.25</v>
      </c>
      <c r="O678" s="75">
        <v>3</v>
      </c>
      <c r="P678" s="75">
        <v>6.5</v>
      </c>
      <c r="Q678" s="75" t="s">
        <v>3858</v>
      </c>
    </row>
    <row r="679" spans="1:17" ht="15.75" customHeight="1">
      <c r="A679" s="59" t="s">
        <v>4570</v>
      </c>
      <c r="B679" s="75" t="s">
        <v>1486</v>
      </c>
      <c r="C679" s="75" t="s">
        <v>3</v>
      </c>
      <c r="D679" s="75" t="s">
        <v>155</v>
      </c>
      <c r="E679" s="75" t="s">
        <v>133</v>
      </c>
      <c r="F679" s="75">
        <v>200</v>
      </c>
      <c r="G679" s="75">
        <v>5</v>
      </c>
      <c r="H679" s="75">
        <v>9.1</v>
      </c>
      <c r="I679" s="75">
        <v>8.65</v>
      </c>
      <c r="J679" s="75">
        <v>9.56</v>
      </c>
      <c r="K679" s="75">
        <v>10</v>
      </c>
      <c r="L679" s="75">
        <v>20</v>
      </c>
      <c r="M679" s="75">
        <v>600</v>
      </c>
      <c r="N679" s="75">
        <v>0.25</v>
      </c>
      <c r="O679" s="75">
        <v>3</v>
      </c>
      <c r="P679" s="75">
        <v>6.5</v>
      </c>
      <c r="Q679" s="75" t="s">
        <v>3858</v>
      </c>
    </row>
    <row r="680" spans="1:17" ht="15.75" customHeight="1">
      <c r="A680" s="59" t="s">
        <v>4571</v>
      </c>
      <c r="B680" s="75" t="s">
        <v>1486</v>
      </c>
      <c r="C680" s="75" t="s">
        <v>3</v>
      </c>
      <c r="D680" s="75" t="s">
        <v>155</v>
      </c>
      <c r="E680" s="75" t="s">
        <v>133</v>
      </c>
      <c r="F680" s="75">
        <v>200</v>
      </c>
      <c r="G680" s="75">
        <v>5</v>
      </c>
      <c r="H680" s="75">
        <v>10</v>
      </c>
      <c r="I680" s="75">
        <v>9.5</v>
      </c>
      <c r="J680" s="75">
        <v>10.5</v>
      </c>
      <c r="K680" s="75">
        <v>17</v>
      </c>
      <c r="L680" s="75">
        <v>20</v>
      </c>
      <c r="M680" s="75">
        <v>600</v>
      </c>
      <c r="N680" s="75">
        <v>0.25</v>
      </c>
      <c r="O680" s="75">
        <v>3</v>
      </c>
      <c r="P680" s="75">
        <v>8</v>
      </c>
      <c r="Q680" s="75" t="s">
        <v>3858</v>
      </c>
    </row>
    <row r="681" spans="1:17" ht="15.75" customHeight="1">
      <c r="A681" s="59" t="s">
        <v>4572</v>
      </c>
      <c r="B681" s="75" t="s">
        <v>1486</v>
      </c>
      <c r="C681" s="75" t="s">
        <v>3</v>
      </c>
      <c r="D681" s="75" t="s">
        <v>155</v>
      </c>
      <c r="E681" s="75" t="s">
        <v>133</v>
      </c>
      <c r="F681" s="75">
        <v>200</v>
      </c>
      <c r="G681" s="75">
        <v>5</v>
      </c>
      <c r="H681" s="75">
        <v>11</v>
      </c>
      <c r="I681" s="75">
        <v>10.45</v>
      </c>
      <c r="J681" s="75">
        <v>11.55</v>
      </c>
      <c r="K681" s="75">
        <v>22</v>
      </c>
      <c r="L681" s="75">
        <v>20</v>
      </c>
      <c r="M681" s="75">
        <v>600</v>
      </c>
      <c r="N681" s="75">
        <v>0.25</v>
      </c>
      <c r="O681" s="75">
        <v>2</v>
      </c>
      <c r="P681" s="75">
        <v>8.4</v>
      </c>
      <c r="Q681" s="75" t="s">
        <v>3858</v>
      </c>
    </row>
    <row r="682" spans="1:17" ht="15.75" customHeight="1">
      <c r="A682" s="59" t="s">
        <v>4573</v>
      </c>
      <c r="B682" s="75" t="s">
        <v>1486</v>
      </c>
      <c r="C682" s="75" t="s">
        <v>3</v>
      </c>
      <c r="D682" s="75" t="s">
        <v>155</v>
      </c>
      <c r="E682" s="75" t="s">
        <v>133</v>
      </c>
      <c r="F682" s="75">
        <v>200</v>
      </c>
      <c r="G682" s="75">
        <v>5</v>
      </c>
      <c r="H682" s="75">
        <v>12</v>
      </c>
      <c r="I682" s="75">
        <v>11.4</v>
      </c>
      <c r="J682" s="75">
        <v>12.6</v>
      </c>
      <c r="K682" s="75">
        <v>30</v>
      </c>
      <c r="L682" s="75">
        <v>20</v>
      </c>
      <c r="M682" s="75">
        <v>600</v>
      </c>
      <c r="N682" s="75">
        <v>0.25</v>
      </c>
      <c r="O682" s="75">
        <v>1</v>
      </c>
      <c r="P682" s="75">
        <v>9.1</v>
      </c>
      <c r="Q682" s="75" t="s">
        <v>3858</v>
      </c>
    </row>
    <row r="683" spans="1:17" ht="15.75" customHeight="1">
      <c r="A683" s="59" t="s">
        <v>4574</v>
      </c>
      <c r="B683" s="75" t="s">
        <v>1486</v>
      </c>
      <c r="C683" s="75" t="s">
        <v>3</v>
      </c>
      <c r="D683" s="75" t="s">
        <v>155</v>
      </c>
      <c r="E683" s="75" t="s">
        <v>133</v>
      </c>
      <c r="F683" s="75">
        <v>200</v>
      </c>
      <c r="G683" s="75">
        <v>5</v>
      </c>
      <c r="H683" s="75">
        <v>13</v>
      </c>
      <c r="I683" s="75">
        <v>12.35</v>
      </c>
      <c r="J683" s="75">
        <v>13.65</v>
      </c>
      <c r="K683" s="75">
        <v>13</v>
      </c>
      <c r="L683" s="75">
        <v>9.5</v>
      </c>
      <c r="M683" s="75">
        <v>600</v>
      </c>
      <c r="N683" s="75">
        <v>0.25</v>
      </c>
      <c r="O683" s="75">
        <v>0.5</v>
      </c>
      <c r="P683" s="75">
        <v>9.9</v>
      </c>
      <c r="Q683" s="75" t="s">
        <v>3858</v>
      </c>
    </row>
    <row r="684" spans="1:17" ht="15.75" customHeight="1">
      <c r="A684" s="59" t="s">
        <v>4575</v>
      </c>
      <c r="B684" s="75" t="s">
        <v>1486</v>
      </c>
      <c r="C684" s="75" t="s">
        <v>3</v>
      </c>
      <c r="D684" s="75" t="s">
        <v>155</v>
      </c>
      <c r="E684" s="75" t="s">
        <v>133</v>
      </c>
      <c r="F684" s="75">
        <v>200</v>
      </c>
      <c r="G684" s="75">
        <v>5</v>
      </c>
      <c r="H684" s="75">
        <v>14</v>
      </c>
      <c r="I684" s="75">
        <v>13.3</v>
      </c>
      <c r="J684" s="75">
        <v>14.7</v>
      </c>
      <c r="K684" s="75">
        <v>15</v>
      </c>
      <c r="L684" s="75">
        <v>9</v>
      </c>
      <c r="M684" s="75">
        <v>600</v>
      </c>
      <c r="N684" s="75">
        <v>0.25</v>
      </c>
      <c r="O684" s="75">
        <v>0.1</v>
      </c>
      <c r="P684" s="75">
        <v>10.5</v>
      </c>
      <c r="Q684" s="75" t="s">
        <v>3858</v>
      </c>
    </row>
    <row r="685" spans="1:17" ht="15.75" customHeight="1">
      <c r="A685" s="59" t="s">
        <v>4576</v>
      </c>
      <c r="B685" s="75" t="s">
        <v>1486</v>
      </c>
      <c r="C685" s="75" t="s">
        <v>3</v>
      </c>
      <c r="D685" s="75" t="s">
        <v>155</v>
      </c>
      <c r="E685" s="75" t="s">
        <v>133</v>
      </c>
      <c r="F685" s="75">
        <v>200</v>
      </c>
      <c r="G685" s="75">
        <v>5</v>
      </c>
      <c r="H685" s="75">
        <v>15</v>
      </c>
      <c r="I685" s="75">
        <v>14.25</v>
      </c>
      <c r="J685" s="75">
        <v>15.75</v>
      </c>
      <c r="K685" s="75">
        <v>16</v>
      </c>
      <c r="L685" s="75">
        <v>8.5</v>
      </c>
      <c r="M685" s="75">
        <v>600</v>
      </c>
      <c r="N685" s="75">
        <v>0.25</v>
      </c>
      <c r="O685" s="75">
        <v>0.1</v>
      </c>
      <c r="P685" s="75">
        <v>11</v>
      </c>
      <c r="Q685" s="75" t="s">
        <v>3858</v>
      </c>
    </row>
    <row r="686" spans="1:17" ht="15.75" customHeight="1">
      <c r="A686" s="59" t="s">
        <v>4577</v>
      </c>
      <c r="B686" s="75" t="s">
        <v>1486</v>
      </c>
      <c r="C686" s="75" t="s">
        <v>3</v>
      </c>
      <c r="D686" s="75" t="s">
        <v>155</v>
      </c>
      <c r="E686" s="75" t="s">
        <v>133</v>
      </c>
      <c r="F686" s="75">
        <v>200</v>
      </c>
      <c r="G686" s="75">
        <v>5</v>
      </c>
      <c r="H686" s="75">
        <v>16</v>
      </c>
      <c r="I686" s="75">
        <v>15.2</v>
      </c>
      <c r="J686" s="75">
        <v>16.8</v>
      </c>
      <c r="K686" s="75">
        <v>17</v>
      </c>
      <c r="L686" s="75">
        <v>7.8</v>
      </c>
      <c r="M686" s="75">
        <v>600</v>
      </c>
      <c r="N686" s="75">
        <v>0.25</v>
      </c>
      <c r="O686" s="75">
        <v>0.1</v>
      </c>
      <c r="P686" s="75">
        <v>12</v>
      </c>
      <c r="Q686" s="75" t="s">
        <v>3858</v>
      </c>
    </row>
    <row r="687" spans="1:17" ht="15.75" customHeight="1">
      <c r="A687" s="59" t="s">
        <v>4578</v>
      </c>
      <c r="B687" s="75" t="s">
        <v>1486</v>
      </c>
      <c r="C687" s="75" t="s">
        <v>3</v>
      </c>
      <c r="D687" s="75" t="s">
        <v>155</v>
      </c>
      <c r="E687" s="75" t="s">
        <v>133</v>
      </c>
      <c r="F687" s="75">
        <v>200</v>
      </c>
      <c r="G687" s="75">
        <v>5</v>
      </c>
      <c r="H687" s="75">
        <v>17</v>
      </c>
      <c r="I687" s="75">
        <v>16.149999999999999</v>
      </c>
      <c r="J687" s="75">
        <v>17.850000000000001</v>
      </c>
      <c r="K687" s="75">
        <v>19</v>
      </c>
      <c r="L687" s="75">
        <v>7.5</v>
      </c>
      <c r="M687" s="75">
        <v>600</v>
      </c>
      <c r="N687" s="75">
        <v>0.25</v>
      </c>
      <c r="O687" s="75">
        <v>0.1</v>
      </c>
      <c r="P687" s="75">
        <v>13</v>
      </c>
      <c r="Q687" s="75" t="s">
        <v>3858</v>
      </c>
    </row>
    <row r="688" spans="1:17" ht="15.75" customHeight="1">
      <c r="A688" s="59" t="s">
        <v>4579</v>
      </c>
      <c r="B688" s="75" t="s">
        <v>1486</v>
      </c>
      <c r="C688" s="75" t="s">
        <v>3</v>
      </c>
      <c r="D688" s="75" t="s">
        <v>155</v>
      </c>
      <c r="E688" s="75" t="s">
        <v>133</v>
      </c>
      <c r="F688" s="75">
        <v>200</v>
      </c>
      <c r="G688" s="75">
        <v>5</v>
      </c>
      <c r="H688" s="75">
        <v>18</v>
      </c>
      <c r="I688" s="75">
        <v>17.100000000000001</v>
      </c>
      <c r="J688" s="75">
        <v>18.899999999999999</v>
      </c>
      <c r="K688" s="75">
        <v>21</v>
      </c>
      <c r="L688" s="75">
        <v>7</v>
      </c>
      <c r="M688" s="75">
        <v>600</v>
      </c>
      <c r="N688" s="75">
        <v>0.25</v>
      </c>
      <c r="O688" s="75">
        <v>0.1</v>
      </c>
      <c r="P688" s="75">
        <v>14</v>
      </c>
      <c r="Q688" s="75" t="s">
        <v>3858</v>
      </c>
    </row>
    <row r="689" spans="1:17" ht="15.75" customHeight="1">
      <c r="A689" s="59" t="s">
        <v>4580</v>
      </c>
      <c r="B689" s="75" t="s">
        <v>1486</v>
      </c>
      <c r="C689" s="75" t="s">
        <v>3</v>
      </c>
      <c r="D689" s="75" t="s">
        <v>155</v>
      </c>
      <c r="E689" s="75" t="s">
        <v>133</v>
      </c>
      <c r="F689" s="75">
        <v>200</v>
      </c>
      <c r="G689" s="75">
        <v>5</v>
      </c>
      <c r="H689" s="75">
        <v>20</v>
      </c>
      <c r="I689" s="75">
        <v>19</v>
      </c>
      <c r="J689" s="75">
        <v>21</v>
      </c>
      <c r="K689" s="75">
        <v>25</v>
      </c>
      <c r="L689" s="75">
        <v>6.2</v>
      </c>
      <c r="M689" s="75">
        <v>600</v>
      </c>
      <c r="N689" s="75">
        <v>0.25</v>
      </c>
      <c r="O689" s="75">
        <v>0.1</v>
      </c>
      <c r="P689" s="75">
        <v>15</v>
      </c>
      <c r="Q689" s="75" t="s">
        <v>3858</v>
      </c>
    </row>
    <row r="690" spans="1:17" ht="15.75" customHeight="1">
      <c r="A690" s="59" t="s">
        <v>4581</v>
      </c>
      <c r="B690" s="75" t="s">
        <v>1486</v>
      </c>
      <c r="C690" s="75" t="s">
        <v>3</v>
      </c>
      <c r="D690" s="75" t="s">
        <v>155</v>
      </c>
      <c r="E690" s="75" t="s">
        <v>133</v>
      </c>
      <c r="F690" s="75">
        <v>200</v>
      </c>
      <c r="G690" s="75">
        <v>5</v>
      </c>
      <c r="H690" s="75">
        <v>22</v>
      </c>
      <c r="I690" s="75">
        <v>20.9</v>
      </c>
      <c r="J690" s="75">
        <v>23.1</v>
      </c>
      <c r="K690" s="75">
        <v>29</v>
      </c>
      <c r="L690" s="75">
        <v>5.6</v>
      </c>
      <c r="M690" s="75">
        <v>600</v>
      </c>
      <c r="N690" s="75">
        <v>0.25</v>
      </c>
      <c r="O690" s="75">
        <v>0.1</v>
      </c>
      <c r="P690" s="75">
        <v>17</v>
      </c>
      <c r="Q690" s="75" t="s">
        <v>3858</v>
      </c>
    </row>
    <row r="691" spans="1:17" ht="15.75" customHeight="1">
      <c r="A691" s="59" t="s">
        <v>4582</v>
      </c>
      <c r="B691" s="75" t="s">
        <v>1486</v>
      </c>
      <c r="C691" s="75" t="s">
        <v>3</v>
      </c>
      <c r="D691" s="75" t="s">
        <v>155</v>
      </c>
      <c r="E691" s="75" t="s">
        <v>133</v>
      </c>
      <c r="F691" s="75">
        <v>200</v>
      </c>
      <c r="G691" s="75">
        <v>5</v>
      </c>
      <c r="H691" s="75">
        <v>24</v>
      </c>
      <c r="I691" s="75">
        <v>22.8</v>
      </c>
      <c r="J691" s="75">
        <v>25.2</v>
      </c>
      <c r="K691" s="75">
        <v>33</v>
      </c>
      <c r="L691" s="75">
        <v>5.2</v>
      </c>
      <c r="M691" s="75">
        <v>600</v>
      </c>
      <c r="N691" s="75">
        <v>0.25</v>
      </c>
      <c r="O691" s="75">
        <v>0.1</v>
      </c>
      <c r="P691" s="75">
        <v>18</v>
      </c>
      <c r="Q691" s="75" t="s">
        <v>3858</v>
      </c>
    </row>
    <row r="692" spans="1:17" ht="15.75" customHeight="1">
      <c r="A692" s="59" t="s">
        <v>4583</v>
      </c>
      <c r="B692" s="75" t="s">
        <v>1486</v>
      </c>
      <c r="C692" s="75" t="s">
        <v>3</v>
      </c>
      <c r="D692" s="75" t="s">
        <v>155</v>
      </c>
      <c r="E692" s="75" t="s">
        <v>133</v>
      </c>
      <c r="F692" s="75">
        <v>200</v>
      </c>
      <c r="G692" s="75">
        <v>5</v>
      </c>
      <c r="H692" s="75">
        <v>27</v>
      </c>
      <c r="I692" s="75">
        <v>25.65</v>
      </c>
      <c r="J692" s="75">
        <v>28.35</v>
      </c>
      <c r="K692" s="75">
        <v>41</v>
      </c>
      <c r="L692" s="75">
        <v>5</v>
      </c>
      <c r="M692" s="75">
        <v>600</v>
      </c>
      <c r="N692" s="75">
        <v>0.25</v>
      </c>
      <c r="O692" s="75">
        <v>0.1</v>
      </c>
      <c r="P692" s="75">
        <v>21</v>
      </c>
      <c r="Q692" s="75" t="s">
        <v>3858</v>
      </c>
    </row>
    <row r="693" spans="1:17" ht="15.75" customHeight="1">
      <c r="A693" s="59" t="s">
        <v>4584</v>
      </c>
      <c r="B693" s="75" t="s">
        <v>1486</v>
      </c>
      <c r="C693" s="75" t="s">
        <v>3</v>
      </c>
      <c r="D693" s="75" t="s">
        <v>155</v>
      </c>
      <c r="E693" s="75" t="s">
        <v>133</v>
      </c>
      <c r="F693" s="75">
        <v>200</v>
      </c>
      <c r="G693" s="75">
        <v>5</v>
      </c>
      <c r="H693" s="75">
        <v>28</v>
      </c>
      <c r="I693" s="75">
        <v>26.6</v>
      </c>
      <c r="J693" s="75">
        <v>29.4</v>
      </c>
      <c r="K693" s="75">
        <v>44</v>
      </c>
      <c r="L693" s="75">
        <v>4.5</v>
      </c>
      <c r="M693" s="75">
        <v>600</v>
      </c>
      <c r="N693" s="75">
        <v>0.25</v>
      </c>
      <c r="O693" s="75">
        <v>0.1</v>
      </c>
      <c r="P693" s="75">
        <v>21</v>
      </c>
      <c r="Q693" s="75" t="s">
        <v>3858</v>
      </c>
    </row>
    <row r="694" spans="1:17" ht="15.75" customHeight="1">
      <c r="A694" s="59" t="s">
        <v>4585</v>
      </c>
      <c r="B694" s="75" t="s">
        <v>1486</v>
      </c>
      <c r="C694" s="75" t="s">
        <v>3</v>
      </c>
      <c r="D694" s="75" t="s">
        <v>155</v>
      </c>
      <c r="E694" s="75" t="s">
        <v>133</v>
      </c>
      <c r="F694" s="75">
        <v>200</v>
      </c>
      <c r="G694" s="75">
        <v>5</v>
      </c>
      <c r="H694" s="75">
        <v>30</v>
      </c>
      <c r="I694" s="75">
        <v>28.5</v>
      </c>
      <c r="J694" s="75">
        <v>31.5</v>
      </c>
      <c r="K694" s="75">
        <v>49</v>
      </c>
      <c r="L694" s="75">
        <v>4.2</v>
      </c>
      <c r="M694" s="75">
        <v>600</v>
      </c>
      <c r="N694" s="75">
        <v>0.25</v>
      </c>
      <c r="O694" s="75">
        <v>0.1</v>
      </c>
      <c r="P694" s="75">
        <v>23</v>
      </c>
      <c r="Q694" s="75" t="s">
        <v>3858</v>
      </c>
    </row>
    <row r="695" spans="1:17" ht="15.75" customHeight="1">
      <c r="A695" s="59" t="s">
        <v>4586</v>
      </c>
      <c r="B695" s="75" t="s">
        <v>1486</v>
      </c>
      <c r="C695" s="75" t="s">
        <v>3</v>
      </c>
      <c r="D695" s="75" t="s">
        <v>155</v>
      </c>
      <c r="E695" s="75" t="s">
        <v>133</v>
      </c>
      <c r="F695" s="75">
        <v>200</v>
      </c>
      <c r="G695" s="75">
        <v>5</v>
      </c>
      <c r="H695" s="75">
        <v>33</v>
      </c>
      <c r="I695" s="75">
        <v>31.35</v>
      </c>
      <c r="J695" s="75">
        <v>34.65</v>
      </c>
      <c r="K695" s="75">
        <v>58</v>
      </c>
      <c r="L695" s="75">
        <v>3.8</v>
      </c>
      <c r="M695" s="75">
        <v>700</v>
      </c>
      <c r="N695" s="75">
        <v>0.25</v>
      </c>
      <c r="O695" s="75">
        <v>0.1</v>
      </c>
      <c r="P695" s="75">
        <v>25</v>
      </c>
      <c r="Q695" s="75" t="s">
        <v>3858</v>
      </c>
    </row>
    <row r="696" spans="1:17" ht="15.75" customHeight="1">
      <c r="A696" s="59" t="s">
        <v>4587</v>
      </c>
      <c r="B696" s="75" t="s">
        <v>1486</v>
      </c>
      <c r="C696" s="75" t="s">
        <v>3</v>
      </c>
      <c r="D696" s="75" t="s">
        <v>155</v>
      </c>
      <c r="E696" s="75" t="s">
        <v>133</v>
      </c>
      <c r="F696" s="75">
        <v>200</v>
      </c>
      <c r="G696" s="75">
        <v>5</v>
      </c>
      <c r="H696" s="75">
        <v>36</v>
      </c>
      <c r="I696" s="75">
        <v>34.200000000000003</v>
      </c>
      <c r="J696" s="75">
        <v>37.799999999999997</v>
      </c>
      <c r="K696" s="75">
        <v>70</v>
      </c>
      <c r="L696" s="75">
        <v>3.4</v>
      </c>
      <c r="M696" s="75">
        <v>700</v>
      </c>
      <c r="N696" s="75">
        <v>0.25</v>
      </c>
      <c r="O696" s="75">
        <v>0.1</v>
      </c>
      <c r="P696" s="75">
        <v>27</v>
      </c>
      <c r="Q696" s="75" t="s">
        <v>3858</v>
      </c>
    </row>
    <row r="697" spans="1:17" ht="15.75" customHeight="1">
      <c r="A697" s="59" t="s">
        <v>4588</v>
      </c>
      <c r="B697" s="75" t="s">
        <v>1486</v>
      </c>
      <c r="C697" s="75" t="s">
        <v>3</v>
      </c>
      <c r="D697" s="75" t="s">
        <v>155</v>
      </c>
      <c r="E697" s="75" t="s">
        <v>133</v>
      </c>
      <c r="F697" s="75">
        <v>200</v>
      </c>
      <c r="G697" s="75">
        <v>5</v>
      </c>
      <c r="H697" s="75">
        <v>39</v>
      </c>
      <c r="I697" s="75">
        <v>37.049999999999997</v>
      </c>
      <c r="J697" s="75">
        <v>40.950000000000003</v>
      </c>
      <c r="K697" s="75">
        <v>80</v>
      </c>
      <c r="L697" s="75">
        <v>3.2</v>
      </c>
      <c r="M697" s="75">
        <v>800</v>
      </c>
      <c r="N697" s="75">
        <v>0.25</v>
      </c>
      <c r="O697" s="75">
        <v>0.1</v>
      </c>
      <c r="P697" s="75">
        <v>30</v>
      </c>
      <c r="Q697" s="75" t="s">
        <v>3858</v>
      </c>
    </row>
    <row r="698" spans="1:17" ht="15.75" customHeight="1">
      <c r="A698" s="59" t="s">
        <v>4589</v>
      </c>
      <c r="B698" s="75" t="s">
        <v>1486</v>
      </c>
      <c r="C698" s="75" t="s">
        <v>3</v>
      </c>
      <c r="D698" s="75" t="s">
        <v>155</v>
      </c>
      <c r="E698" s="75" t="s">
        <v>133</v>
      </c>
      <c r="F698" s="75">
        <v>200</v>
      </c>
      <c r="G698" s="75">
        <v>5</v>
      </c>
      <c r="H698" s="75">
        <v>43</v>
      </c>
      <c r="I698" s="75">
        <v>40.85</v>
      </c>
      <c r="J698" s="75">
        <v>45.15</v>
      </c>
      <c r="K698" s="75">
        <v>93</v>
      </c>
      <c r="L698" s="75">
        <v>3</v>
      </c>
      <c r="M698" s="75">
        <v>900</v>
      </c>
      <c r="N698" s="75">
        <v>0.25</v>
      </c>
      <c r="O698" s="75">
        <v>0.1</v>
      </c>
      <c r="P698" s="75">
        <v>33</v>
      </c>
      <c r="Q698" s="75" t="s">
        <v>3858</v>
      </c>
    </row>
    <row r="699" spans="1:17" ht="15.75" customHeight="1">
      <c r="A699" s="59" t="s">
        <v>4590</v>
      </c>
      <c r="B699" s="75" t="s">
        <v>1486</v>
      </c>
      <c r="C699" s="75" t="s">
        <v>3</v>
      </c>
      <c r="D699" s="75" t="s">
        <v>155</v>
      </c>
      <c r="E699" s="75" t="s">
        <v>133</v>
      </c>
      <c r="F699" s="75">
        <v>200</v>
      </c>
      <c r="G699" s="75">
        <v>5</v>
      </c>
      <c r="H699" s="75">
        <v>47</v>
      </c>
      <c r="I699" s="75">
        <v>44.65</v>
      </c>
      <c r="J699" s="75">
        <v>49.35</v>
      </c>
      <c r="K699" s="75">
        <v>105</v>
      </c>
      <c r="L699" s="75">
        <v>2.7</v>
      </c>
      <c r="M699" s="75">
        <v>1000</v>
      </c>
      <c r="N699" s="75">
        <v>0.25</v>
      </c>
      <c r="O699" s="75">
        <v>0.1</v>
      </c>
      <c r="P699" s="75">
        <v>36</v>
      </c>
      <c r="Q699" s="75" t="s">
        <v>3858</v>
      </c>
    </row>
    <row r="700" spans="1:17" ht="15.75" customHeight="1">
      <c r="A700" s="59" t="s">
        <v>4591</v>
      </c>
      <c r="B700" s="75" t="s">
        <v>1486</v>
      </c>
      <c r="C700" s="75" t="s">
        <v>3</v>
      </c>
      <c r="D700" s="75" t="s">
        <v>155</v>
      </c>
      <c r="E700" s="75" t="s">
        <v>133</v>
      </c>
      <c r="F700" s="75">
        <v>200</v>
      </c>
      <c r="G700" s="75">
        <v>5</v>
      </c>
      <c r="H700" s="75">
        <v>51</v>
      </c>
      <c r="I700" s="75">
        <v>48.449999999999996</v>
      </c>
      <c r="J700" s="75">
        <v>53.550000000000004</v>
      </c>
      <c r="K700" s="75">
        <v>125</v>
      </c>
      <c r="L700" s="75">
        <v>2.5</v>
      </c>
      <c r="M700" s="75">
        <v>1100</v>
      </c>
      <c r="N700" s="75">
        <v>0.25</v>
      </c>
      <c r="O700" s="75">
        <v>0.1</v>
      </c>
      <c r="P700" s="75">
        <v>39</v>
      </c>
      <c r="Q700" s="75" t="s">
        <v>3858</v>
      </c>
    </row>
    <row r="701" spans="1:17" ht="15.75" customHeight="1">
      <c r="A701" s="59" t="s">
        <v>4592</v>
      </c>
      <c r="B701" s="75" t="s">
        <v>312</v>
      </c>
      <c r="C701" s="75" t="s">
        <v>3</v>
      </c>
      <c r="D701" s="75" t="s">
        <v>155</v>
      </c>
      <c r="E701" s="75" t="s">
        <v>155</v>
      </c>
      <c r="F701" s="75">
        <v>200</v>
      </c>
      <c r="G701" s="75">
        <v>2</v>
      </c>
      <c r="H701" s="75">
        <v>2.4</v>
      </c>
      <c r="I701" s="75">
        <v>2.35</v>
      </c>
      <c r="J701" s="75">
        <v>2.4500000000000002</v>
      </c>
      <c r="K701" s="75">
        <v>100</v>
      </c>
      <c r="L701" s="75">
        <v>5</v>
      </c>
      <c r="M701" s="75">
        <v>600</v>
      </c>
      <c r="N701" s="75">
        <v>1</v>
      </c>
      <c r="O701" s="75">
        <v>50</v>
      </c>
      <c r="P701" s="75">
        <v>1</v>
      </c>
      <c r="Q701" s="75" t="s">
        <v>4593</v>
      </c>
    </row>
    <row r="702" spans="1:17" ht="15.75" customHeight="1">
      <c r="A702" s="59" t="s">
        <v>4594</v>
      </c>
      <c r="B702" s="75" t="s">
        <v>312</v>
      </c>
      <c r="C702" s="75" t="s">
        <v>3</v>
      </c>
      <c r="D702" s="75" t="s">
        <v>155</v>
      </c>
      <c r="E702" s="75" t="s">
        <v>155</v>
      </c>
      <c r="F702" s="75">
        <v>200</v>
      </c>
      <c r="G702" s="75">
        <v>2</v>
      </c>
      <c r="H702" s="75">
        <v>2.7</v>
      </c>
      <c r="I702" s="75">
        <v>2.64</v>
      </c>
      <c r="J702" s="75">
        <v>2.75</v>
      </c>
      <c r="K702" s="75">
        <v>100</v>
      </c>
      <c r="L702" s="75">
        <v>5</v>
      </c>
      <c r="M702" s="75">
        <v>600</v>
      </c>
      <c r="N702" s="75">
        <v>1</v>
      </c>
      <c r="O702" s="75">
        <v>20</v>
      </c>
      <c r="P702" s="75">
        <v>1</v>
      </c>
      <c r="Q702" s="75" t="s">
        <v>4593</v>
      </c>
    </row>
    <row r="703" spans="1:17" ht="15.75" customHeight="1">
      <c r="A703" s="59" t="s">
        <v>4595</v>
      </c>
      <c r="B703" s="75" t="s">
        <v>312</v>
      </c>
      <c r="C703" s="75" t="s">
        <v>3</v>
      </c>
      <c r="D703" s="75" t="s">
        <v>155</v>
      </c>
      <c r="E703" s="75" t="s">
        <v>155</v>
      </c>
      <c r="F703" s="75">
        <v>200</v>
      </c>
      <c r="G703" s="75">
        <v>2</v>
      </c>
      <c r="H703" s="75">
        <v>3</v>
      </c>
      <c r="I703" s="75">
        <v>2.94</v>
      </c>
      <c r="J703" s="75">
        <v>3.06</v>
      </c>
      <c r="K703" s="75">
        <v>95</v>
      </c>
      <c r="L703" s="75">
        <v>5</v>
      </c>
      <c r="M703" s="75">
        <v>600</v>
      </c>
      <c r="N703" s="75">
        <v>1</v>
      </c>
      <c r="O703" s="75">
        <v>10</v>
      </c>
      <c r="P703" s="75">
        <v>1</v>
      </c>
      <c r="Q703" s="75" t="s">
        <v>4593</v>
      </c>
    </row>
    <row r="704" spans="1:17" ht="15.75" customHeight="1">
      <c r="A704" s="59" t="s">
        <v>4596</v>
      </c>
      <c r="B704" s="75" t="s">
        <v>312</v>
      </c>
      <c r="C704" s="75" t="s">
        <v>3</v>
      </c>
      <c r="D704" s="75" t="s">
        <v>155</v>
      </c>
      <c r="E704" s="75" t="s">
        <v>155</v>
      </c>
      <c r="F704" s="75">
        <v>200</v>
      </c>
      <c r="G704" s="75">
        <v>2</v>
      </c>
      <c r="H704" s="75">
        <v>3.3</v>
      </c>
      <c r="I704" s="75">
        <v>3.23</v>
      </c>
      <c r="J704" s="75">
        <v>3.37</v>
      </c>
      <c r="K704" s="75">
        <v>95</v>
      </c>
      <c r="L704" s="75">
        <v>5</v>
      </c>
      <c r="M704" s="75">
        <v>600</v>
      </c>
      <c r="N704" s="75">
        <v>1</v>
      </c>
      <c r="O704" s="75">
        <v>5</v>
      </c>
      <c r="P704" s="75">
        <v>1</v>
      </c>
      <c r="Q704" s="75" t="s">
        <v>4593</v>
      </c>
    </row>
    <row r="705" spans="1:17" ht="15.75" customHeight="1">
      <c r="A705" s="59" t="s">
        <v>4597</v>
      </c>
      <c r="B705" s="75" t="s">
        <v>312</v>
      </c>
      <c r="C705" s="75" t="s">
        <v>3</v>
      </c>
      <c r="D705" s="75" t="s">
        <v>155</v>
      </c>
      <c r="E705" s="75" t="s">
        <v>155</v>
      </c>
      <c r="F705" s="75">
        <v>200</v>
      </c>
      <c r="G705" s="75">
        <v>2</v>
      </c>
      <c r="H705" s="75">
        <v>3.6</v>
      </c>
      <c r="I705" s="75">
        <v>3.52</v>
      </c>
      <c r="J705" s="75">
        <v>3.67</v>
      </c>
      <c r="K705" s="75">
        <v>90</v>
      </c>
      <c r="L705" s="75">
        <v>5</v>
      </c>
      <c r="M705" s="75">
        <v>600</v>
      </c>
      <c r="N705" s="75">
        <v>1</v>
      </c>
      <c r="O705" s="75">
        <v>5</v>
      </c>
      <c r="P705" s="75">
        <v>1</v>
      </c>
      <c r="Q705" s="75" t="s">
        <v>4593</v>
      </c>
    </row>
    <row r="706" spans="1:17" ht="15.75" customHeight="1">
      <c r="A706" s="59" t="s">
        <v>4598</v>
      </c>
      <c r="B706" s="75" t="s">
        <v>312</v>
      </c>
      <c r="C706" s="75" t="s">
        <v>3</v>
      </c>
      <c r="D706" s="75" t="s">
        <v>155</v>
      </c>
      <c r="E706" s="75" t="s">
        <v>155</v>
      </c>
      <c r="F706" s="75">
        <v>200</v>
      </c>
      <c r="G706" s="75">
        <v>2</v>
      </c>
      <c r="H706" s="75">
        <v>3.9</v>
      </c>
      <c r="I706" s="75">
        <v>3.82</v>
      </c>
      <c r="J706" s="75">
        <v>3.98</v>
      </c>
      <c r="K706" s="75">
        <v>90</v>
      </c>
      <c r="L706" s="75">
        <v>5</v>
      </c>
      <c r="M706" s="75">
        <v>600</v>
      </c>
      <c r="N706" s="75">
        <v>1</v>
      </c>
      <c r="O706" s="75">
        <v>3</v>
      </c>
      <c r="P706" s="75">
        <v>1</v>
      </c>
      <c r="Q706" s="75" t="s">
        <v>4593</v>
      </c>
    </row>
    <row r="707" spans="1:17" ht="15.75" customHeight="1">
      <c r="A707" s="59" t="s">
        <v>4599</v>
      </c>
      <c r="B707" s="75" t="s">
        <v>312</v>
      </c>
      <c r="C707" s="75" t="s">
        <v>3</v>
      </c>
      <c r="D707" s="75" t="s">
        <v>155</v>
      </c>
      <c r="E707" s="75" t="s">
        <v>155</v>
      </c>
      <c r="F707" s="75">
        <v>200</v>
      </c>
      <c r="G707" s="75">
        <v>2</v>
      </c>
      <c r="H707" s="75">
        <v>4.3</v>
      </c>
      <c r="I707" s="75">
        <v>4.21</v>
      </c>
      <c r="J707" s="75">
        <v>4.3899999999999997</v>
      </c>
      <c r="K707" s="75">
        <v>90</v>
      </c>
      <c r="L707" s="75">
        <v>5</v>
      </c>
      <c r="M707" s="75">
        <v>600</v>
      </c>
      <c r="N707" s="75">
        <v>1</v>
      </c>
      <c r="O707" s="75">
        <v>3</v>
      </c>
      <c r="P707" s="75">
        <v>1</v>
      </c>
      <c r="Q707" s="75" t="s">
        <v>4593</v>
      </c>
    </row>
    <row r="708" spans="1:17" ht="15.75" customHeight="1">
      <c r="A708" s="59" t="s">
        <v>4600</v>
      </c>
      <c r="B708" s="75" t="s">
        <v>312</v>
      </c>
      <c r="C708" s="75" t="s">
        <v>3</v>
      </c>
      <c r="D708" s="75" t="s">
        <v>155</v>
      </c>
      <c r="E708" s="75" t="s">
        <v>155</v>
      </c>
      <c r="F708" s="75">
        <v>200</v>
      </c>
      <c r="G708" s="75">
        <v>2</v>
      </c>
      <c r="H708" s="75">
        <v>4.7</v>
      </c>
      <c r="I708" s="75">
        <v>4.6100000000000003</v>
      </c>
      <c r="J708" s="75">
        <v>4.79</v>
      </c>
      <c r="K708" s="75">
        <v>80</v>
      </c>
      <c r="L708" s="75">
        <v>5</v>
      </c>
      <c r="M708" s="75">
        <v>500</v>
      </c>
      <c r="N708" s="75">
        <v>1</v>
      </c>
      <c r="O708" s="75">
        <v>3</v>
      </c>
      <c r="P708" s="75">
        <v>2</v>
      </c>
      <c r="Q708" s="75" t="s">
        <v>4593</v>
      </c>
    </row>
    <row r="709" spans="1:17" ht="15.75" customHeight="1">
      <c r="A709" s="59" t="s">
        <v>4601</v>
      </c>
      <c r="B709" s="75" t="s">
        <v>312</v>
      </c>
      <c r="C709" s="75" t="s">
        <v>3</v>
      </c>
      <c r="D709" s="75" t="s">
        <v>155</v>
      </c>
      <c r="E709" s="75" t="s">
        <v>155</v>
      </c>
      <c r="F709" s="75">
        <v>200</v>
      </c>
      <c r="G709" s="75">
        <v>2</v>
      </c>
      <c r="H709" s="75">
        <v>5.0999999999999996</v>
      </c>
      <c r="I709" s="75">
        <v>5</v>
      </c>
      <c r="J709" s="75">
        <v>5.2</v>
      </c>
      <c r="K709" s="75">
        <v>60</v>
      </c>
      <c r="L709" s="75">
        <v>5</v>
      </c>
      <c r="M709" s="75">
        <v>480</v>
      </c>
      <c r="N709" s="75">
        <v>1</v>
      </c>
      <c r="O709" s="75">
        <v>2</v>
      </c>
      <c r="P709" s="75">
        <v>2</v>
      </c>
      <c r="Q709" s="75" t="s">
        <v>4593</v>
      </c>
    </row>
    <row r="710" spans="1:17" ht="15.75" customHeight="1">
      <c r="A710" s="59" t="s">
        <v>4602</v>
      </c>
      <c r="B710" s="75" t="s">
        <v>312</v>
      </c>
      <c r="C710" s="75" t="s">
        <v>3</v>
      </c>
      <c r="D710" s="75" t="s">
        <v>155</v>
      </c>
      <c r="E710" s="75" t="s">
        <v>155</v>
      </c>
      <c r="F710" s="75">
        <v>200</v>
      </c>
      <c r="G710" s="75">
        <v>2</v>
      </c>
      <c r="H710" s="75">
        <v>5.6</v>
      </c>
      <c r="I710" s="75">
        <v>5.49</v>
      </c>
      <c r="J710" s="75">
        <v>5.71</v>
      </c>
      <c r="K710" s="75">
        <v>40</v>
      </c>
      <c r="L710" s="75">
        <v>5</v>
      </c>
      <c r="M710" s="75">
        <v>400</v>
      </c>
      <c r="N710" s="75">
        <v>1</v>
      </c>
      <c r="O710" s="75">
        <v>1</v>
      </c>
      <c r="P710" s="75">
        <v>2</v>
      </c>
      <c r="Q710" s="75" t="s">
        <v>4593</v>
      </c>
    </row>
    <row r="711" spans="1:17" ht="15.75" customHeight="1">
      <c r="A711" s="59" t="s">
        <v>4603</v>
      </c>
      <c r="B711" s="75" t="s">
        <v>312</v>
      </c>
      <c r="C711" s="75" t="s">
        <v>3</v>
      </c>
      <c r="D711" s="75" t="s">
        <v>155</v>
      </c>
      <c r="E711" s="75" t="s">
        <v>155</v>
      </c>
      <c r="F711" s="75">
        <v>200</v>
      </c>
      <c r="G711" s="75">
        <v>2</v>
      </c>
      <c r="H711" s="75">
        <v>6.2</v>
      </c>
      <c r="I711" s="75">
        <v>6.08</v>
      </c>
      <c r="J711" s="75">
        <v>6.32</v>
      </c>
      <c r="K711" s="75">
        <v>10</v>
      </c>
      <c r="L711" s="75">
        <v>5</v>
      </c>
      <c r="M711" s="75">
        <v>150</v>
      </c>
      <c r="N711" s="75">
        <v>1</v>
      </c>
      <c r="O711" s="75">
        <v>3</v>
      </c>
      <c r="P711" s="75">
        <v>4</v>
      </c>
      <c r="Q711" s="75" t="s">
        <v>4593</v>
      </c>
    </row>
    <row r="712" spans="1:17" ht="15.75" customHeight="1">
      <c r="A712" s="59" t="s">
        <v>4604</v>
      </c>
      <c r="B712" s="75" t="s">
        <v>312</v>
      </c>
      <c r="C712" s="75" t="s">
        <v>3</v>
      </c>
      <c r="D712" s="75" t="s">
        <v>155</v>
      </c>
      <c r="E712" s="75" t="s">
        <v>155</v>
      </c>
      <c r="F712" s="75">
        <v>200</v>
      </c>
      <c r="G712" s="75">
        <v>2</v>
      </c>
      <c r="H712" s="75">
        <v>6.8</v>
      </c>
      <c r="I712" s="75">
        <v>6.66</v>
      </c>
      <c r="J712" s="75">
        <v>6.94</v>
      </c>
      <c r="K712" s="75">
        <v>15</v>
      </c>
      <c r="L712" s="75">
        <v>5</v>
      </c>
      <c r="M712" s="75">
        <v>80</v>
      </c>
      <c r="N712" s="75">
        <v>1</v>
      </c>
      <c r="O712" s="75">
        <v>2</v>
      </c>
      <c r="P712" s="75">
        <v>4</v>
      </c>
      <c r="Q712" s="75" t="s">
        <v>4593</v>
      </c>
    </row>
    <row r="713" spans="1:17" ht="15.75" customHeight="1">
      <c r="A713" s="59" t="s">
        <v>4605</v>
      </c>
      <c r="B713" s="75" t="s">
        <v>312</v>
      </c>
      <c r="C713" s="75" t="s">
        <v>3</v>
      </c>
      <c r="D713" s="75" t="s">
        <v>155</v>
      </c>
      <c r="E713" s="75" t="s">
        <v>155</v>
      </c>
      <c r="F713" s="75">
        <v>200</v>
      </c>
      <c r="G713" s="75">
        <v>2</v>
      </c>
      <c r="H713" s="75">
        <v>7.5</v>
      </c>
      <c r="I713" s="75">
        <v>7.35</v>
      </c>
      <c r="J713" s="75">
        <v>7.65</v>
      </c>
      <c r="K713" s="75">
        <v>15</v>
      </c>
      <c r="L713" s="75">
        <v>5</v>
      </c>
      <c r="M713" s="75">
        <v>80</v>
      </c>
      <c r="N713" s="75">
        <v>1</v>
      </c>
      <c r="O713" s="75">
        <v>1</v>
      </c>
      <c r="P713" s="75">
        <v>5</v>
      </c>
      <c r="Q713" s="75" t="s">
        <v>4593</v>
      </c>
    </row>
    <row r="714" spans="1:17" ht="15.75" customHeight="1">
      <c r="A714" s="59" t="s">
        <v>4606</v>
      </c>
      <c r="B714" s="75" t="s">
        <v>312</v>
      </c>
      <c r="C714" s="75" t="s">
        <v>3</v>
      </c>
      <c r="D714" s="75" t="s">
        <v>155</v>
      </c>
      <c r="E714" s="75" t="s">
        <v>155</v>
      </c>
      <c r="F714" s="75">
        <v>200</v>
      </c>
      <c r="G714" s="75">
        <v>2</v>
      </c>
      <c r="H714" s="75">
        <v>8.1999999999999993</v>
      </c>
      <c r="I714" s="75">
        <v>8.0399999999999991</v>
      </c>
      <c r="J714" s="75">
        <v>8.36</v>
      </c>
      <c r="K714" s="75">
        <v>15</v>
      </c>
      <c r="L714" s="75">
        <v>5</v>
      </c>
      <c r="M714" s="75">
        <v>80</v>
      </c>
      <c r="N714" s="75">
        <v>1</v>
      </c>
      <c r="O714" s="75">
        <v>0.7</v>
      </c>
      <c r="P714" s="75">
        <v>5</v>
      </c>
      <c r="Q714" s="75" t="s">
        <v>4593</v>
      </c>
    </row>
    <row r="715" spans="1:17" ht="15.75" customHeight="1">
      <c r="A715" s="59" t="s">
        <v>4607</v>
      </c>
      <c r="B715" s="75" t="s">
        <v>312</v>
      </c>
      <c r="C715" s="75" t="s">
        <v>3</v>
      </c>
      <c r="D715" s="75" t="s">
        <v>155</v>
      </c>
      <c r="E715" s="75" t="s">
        <v>155</v>
      </c>
      <c r="F715" s="75">
        <v>200</v>
      </c>
      <c r="G715" s="75">
        <v>2</v>
      </c>
      <c r="H715" s="75">
        <v>8.6999999999999993</v>
      </c>
      <c r="I715" s="75">
        <v>8.5299999999999994</v>
      </c>
      <c r="J715" s="75">
        <v>8.8699999999999992</v>
      </c>
      <c r="K715" s="75">
        <v>15</v>
      </c>
      <c r="L715" s="75">
        <v>5</v>
      </c>
      <c r="M715" s="75">
        <v>100</v>
      </c>
      <c r="N715" s="75">
        <v>1</v>
      </c>
      <c r="O715" s="75">
        <v>0.7</v>
      </c>
      <c r="P715" s="75">
        <v>5</v>
      </c>
      <c r="Q715" s="75" t="s">
        <v>4593</v>
      </c>
    </row>
    <row r="716" spans="1:17" ht="15.75" customHeight="1">
      <c r="A716" s="59" t="s">
        <v>4608</v>
      </c>
      <c r="B716" s="75" t="s">
        <v>312</v>
      </c>
      <c r="C716" s="75" t="s">
        <v>3</v>
      </c>
      <c r="D716" s="75" t="s">
        <v>155</v>
      </c>
      <c r="E716" s="75" t="s">
        <v>155</v>
      </c>
      <c r="F716" s="75">
        <v>200</v>
      </c>
      <c r="G716" s="75">
        <v>2</v>
      </c>
      <c r="H716" s="75">
        <v>9.1</v>
      </c>
      <c r="I716" s="75">
        <v>8.92</v>
      </c>
      <c r="J716" s="75">
        <v>9.2799999999999994</v>
      </c>
      <c r="K716" s="75">
        <v>15</v>
      </c>
      <c r="L716" s="75">
        <v>5</v>
      </c>
      <c r="M716" s="75">
        <v>100</v>
      </c>
      <c r="N716" s="75">
        <v>1</v>
      </c>
      <c r="O716" s="75">
        <v>0.5</v>
      </c>
      <c r="P716" s="75">
        <v>6</v>
      </c>
      <c r="Q716" s="75" t="s">
        <v>4593</v>
      </c>
    </row>
    <row r="717" spans="1:17" ht="15.75" customHeight="1">
      <c r="A717" s="59" t="s">
        <v>4609</v>
      </c>
      <c r="B717" s="75" t="s">
        <v>312</v>
      </c>
      <c r="C717" s="75" t="s">
        <v>3</v>
      </c>
      <c r="D717" s="75" t="s">
        <v>155</v>
      </c>
      <c r="E717" s="75" t="s">
        <v>155</v>
      </c>
      <c r="F717" s="75">
        <v>200</v>
      </c>
      <c r="G717" s="75">
        <v>2</v>
      </c>
      <c r="H717" s="75">
        <v>10</v>
      </c>
      <c r="I717" s="75">
        <v>9.8000000000000007</v>
      </c>
      <c r="J717" s="75">
        <v>10.199999999999999</v>
      </c>
      <c r="K717" s="75">
        <v>20</v>
      </c>
      <c r="L717" s="75">
        <v>5</v>
      </c>
      <c r="M717" s="75">
        <v>150</v>
      </c>
      <c r="N717" s="75">
        <v>1</v>
      </c>
      <c r="O717" s="75">
        <v>0.2</v>
      </c>
      <c r="P717" s="75">
        <v>7</v>
      </c>
      <c r="Q717" s="75" t="s">
        <v>4593</v>
      </c>
    </row>
    <row r="718" spans="1:17" ht="15.75" customHeight="1">
      <c r="A718" s="59" t="s">
        <v>4610</v>
      </c>
      <c r="B718" s="75" t="s">
        <v>312</v>
      </c>
      <c r="C718" s="75" t="s">
        <v>3</v>
      </c>
      <c r="D718" s="75" t="s">
        <v>155</v>
      </c>
      <c r="E718" s="75" t="s">
        <v>155</v>
      </c>
      <c r="F718" s="75">
        <v>200</v>
      </c>
      <c r="G718" s="75">
        <v>2</v>
      </c>
      <c r="H718" s="75">
        <v>11</v>
      </c>
      <c r="I718" s="75">
        <v>10.78</v>
      </c>
      <c r="J718" s="75">
        <v>11.22</v>
      </c>
      <c r="K718" s="75">
        <v>20</v>
      </c>
      <c r="L718" s="75">
        <v>5</v>
      </c>
      <c r="M718" s="75">
        <v>150</v>
      </c>
      <c r="N718" s="75">
        <v>1</v>
      </c>
      <c r="O718" s="75">
        <v>0.1</v>
      </c>
      <c r="P718" s="75">
        <v>8</v>
      </c>
      <c r="Q718" s="75" t="s">
        <v>4593</v>
      </c>
    </row>
    <row r="719" spans="1:17" ht="15.75" customHeight="1">
      <c r="A719" s="59" t="s">
        <v>4611</v>
      </c>
      <c r="B719" s="75" t="s">
        <v>312</v>
      </c>
      <c r="C719" s="75" t="s">
        <v>3</v>
      </c>
      <c r="D719" s="75" t="s">
        <v>155</v>
      </c>
      <c r="E719" s="75" t="s">
        <v>155</v>
      </c>
      <c r="F719" s="75">
        <v>200</v>
      </c>
      <c r="G719" s="75">
        <v>2</v>
      </c>
      <c r="H719" s="75">
        <v>12</v>
      </c>
      <c r="I719" s="75">
        <v>11.76</v>
      </c>
      <c r="J719" s="75">
        <v>12.24</v>
      </c>
      <c r="K719" s="75">
        <v>25</v>
      </c>
      <c r="L719" s="75">
        <v>5</v>
      </c>
      <c r="M719" s="75">
        <v>150</v>
      </c>
      <c r="N719" s="75">
        <v>1</v>
      </c>
      <c r="O719" s="75">
        <v>0.1</v>
      </c>
      <c r="P719" s="75">
        <v>8</v>
      </c>
      <c r="Q719" s="75" t="s">
        <v>4593</v>
      </c>
    </row>
    <row r="720" spans="1:17" ht="15.75" customHeight="1">
      <c r="A720" s="59" t="s">
        <v>4612</v>
      </c>
      <c r="B720" s="75" t="s">
        <v>312</v>
      </c>
      <c r="C720" s="75" t="s">
        <v>3</v>
      </c>
      <c r="D720" s="75" t="s">
        <v>155</v>
      </c>
      <c r="E720" s="75" t="s">
        <v>155</v>
      </c>
      <c r="F720" s="75">
        <v>200</v>
      </c>
      <c r="G720" s="75">
        <v>2</v>
      </c>
      <c r="H720" s="75">
        <v>13</v>
      </c>
      <c r="I720" s="75">
        <v>12.74</v>
      </c>
      <c r="J720" s="75">
        <v>13.26</v>
      </c>
      <c r="K720" s="75">
        <v>30</v>
      </c>
      <c r="L720" s="75">
        <v>5</v>
      </c>
      <c r="M720" s="75">
        <v>170</v>
      </c>
      <c r="N720" s="75">
        <v>1</v>
      </c>
      <c r="O720" s="75">
        <v>0.1</v>
      </c>
      <c r="P720" s="75">
        <v>8</v>
      </c>
      <c r="Q720" s="75" t="s">
        <v>4593</v>
      </c>
    </row>
    <row r="721" spans="1:17" ht="15.75" customHeight="1">
      <c r="A721" s="59" t="s">
        <v>4613</v>
      </c>
      <c r="B721" s="75" t="s">
        <v>312</v>
      </c>
      <c r="C721" s="75" t="s">
        <v>3</v>
      </c>
      <c r="D721" s="75" t="s">
        <v>155</v>
      </c>
      <c r="E721" s="75" t="s">
        <v>155</v>
      </c>
      <c r="F721" s="75">
        <v>200</v>
      </c>
      <c r="G721" s="75">
        <v>2</v>
      </c>
      <c r="H721" s="75">
        <v>14</v>
      </c>
      <c r="I721" s="75">
        <v>13.72</v>
      </c>
      <c r="J721" s="75">
        <v>14.28</v>
      </c>
      <c r="K721" s="75">
        <v>30</v>
      </c>
      <c r="L721" s="75">
        <v>5</v>
      </c>
      <c r="M721" s="75">
        <v>170</v>
      </c>
      <c r="N721" s="75">
        <v>1</v>
      </c>
      <c r="O721" s="75">
        <v>0.1</v>
      </c>
      <c r="P721" s="75">
        <v>10</v>
      </c>
      <c r="Q721" s="75" t="s">
        <v>4593</v>
      </c>
    </row>
    <row r="722" spans="1:17" ht="15.75" customHeight="1">
      <c r="A722" s="59" t="s">
        <v>4614</v>
      </c>
      <c r="B722" s="75" t="s">
        <v>312</v>
      </c>
      <c r="C722" s="75" t="s">
        <v>3</v>
      </c>
      <c r="D722" s="75" t="s">
        <v>155</v>
      </c>
      <c r="E722" s="75" t="s">
        <v>155</v>
      </c>
      <c r="F722" s="75">
        <v>200</v>
      </c>
      <c r="G722" s="75">
        <v>2</v>
      </c>
      <c r="H722" s="75">
        <v>15</v>
      </c>
      <c r="I722" s="75">
        <v>14.7</v>
      </c>
      <c r="J722" s="75">
        <v>15.3</v>
      </c>
      <c r="K722" s="75">
        <v>30</v>
      </c>
      <c r="L722" s="75">
        <v>5</v>
      </c>
      <c r="M722" s="75">
        <v>200</v>
      </c>
      <c r="N722" s="75">
        <v>1</v>
      </c>
      <c r="O722" s="75">
        <v>0.1</v>
      </c>
      <c r="P722" s="75">
        <v>10.5</v>
      </c>
      <c r="Q722" s="75" t="s">
        <v>4593</v>
      </c>
    </row>
    <row r="723" spans="1:17" ht="15.75" customHeight="1">
      <c r="A723" s="59" t="s">
        <v>4615</v>
      </c>
      <c r="B723" s="75" t="s">
        <v>312</v>
      </c>
      <c r="C723" s="75" t="s">
        <v>3</v>
      </c>
      <c r="D723" s="75" t="s">
        <v>155</v>
      </c>
      <c r="E723" s="75" t="s">
        <v>155</v>
      </c>
      <c r="F723" s="75">
        <v>200</v>
      </c>
      <c r="G723" s="75">
        <v>2</v>
      </c>
      <c r="H723" s="75">
        <v>16</v>
      </c>
      <c r="I723" s="75">
        <v>15.68</v>
      </c>
      <c r="J723" s="75">
        <v>16.32</v>
      </c>
      <c r="K723" s="75">
        <v>40</v>
      </c>
      <c r="L723" s="75">
        <v>5</v>
      </c>
      <c r="M723" s="75">
        <v>200</v>
      </c>
      <c r="N723" s="75">
        <v>1</v>
      </c>
      <c r="O723" s="75">
        <v>0.1</v>
      </c>
      <c r="P723" s="75">
        <v>11.2</v>
      </c>
      <c r="Q723" s="75" t="s">
        <v>4593</v>
      </c>
    </row>
    <row r="724" spans="1:17" ht="15.75" customHeight="1">
      <c r="A724" s="59" t="s">
        <v>4616</v>
      </c>
      <c r="B724" s="75" t="s">
        <v>312</v>
      </c>
      <c r="C724" s="75" t="s">
        <v>3</v>
      </c>
      <c r="D724" s="75" t="s">
        <v>155</v>
      </c>
      <c r="E724" s="75" t="s">
        <v>133</v>
      </c>
      <c r="F724" s="75">
        <v>200</v>
      </c>
      <c r="G724" s="75">
        <v>2</v>
      </c>
      <c r="H724" s="75">
        <v>2.4</v>
      </c>
      <c r="I724" s="75">
        <v>2.35</v>
      </c>
      <c r="J724" s="75">
        <v>2.4500000000000002</v>
      </c>
      <c r="K724" s="75">
        <v>100</v>
      </c>
      <c r="L724" s="75">
        <v>5</v>
      </c>
      <c r="M724" s="75">
        <v>600</v>
      </c>
      <c r="N724" s="75">
        <v>1</v>
      </c>
      <c r="O724" s="75">
        <v>50</v>
      </c>
      <c r="P724" s="75">
        <v>1</v>
      </c>
      <c r="Q724" s="75" t="s">
        <v>4593</v>
      </c>
    </row>
    <row r="725" spans="1:17" ht="15.75" customHeight="1">
      <c r="A725" s="59" t="s">
        <v>4617</v>
      </c>
      <c r="B725" s="75" t="s">
        <v>312</v>
      </c>
      <c r="C725" s="75" t="s">
        <v>3</v>
      </c>
      <c r="D725" s="75" t="s">
        <v>155</v>
      </c>
      <c r="E725" s="75" t="s">
        <v>133</v>
      </c>
      <c r="F725" s="75">
        <v>200</v>
      </c>
      <c r="G725" s="75">
        <v>2</v>
      </c>
      <c r="H725" s="75">
        <v>2.7</v>
      </c>
      <c r="I725" s="75">
        <v>2.64</v>
      </c>
      <c r="J725" s="75">
        <v>2.75</v>
      </c>
      <c r="K725" s="75">
        <v>100</v>
      </c>
      <c r="L725" s="75">
        <v>5</v>
      </c>
      <c r="M725" s="75">
        <v>600</v>
      </c>
      <c r="N725" s="75">
        <v>1</v>
      </c>
      <c r="O725" s="75">
        <v>20</v>
      </c>
      <c r="P725" s="75">
        <v>1</v>
      </c>
      <c r="Q725" s="75" t="s">
        <v>4593</v>
      </c>
    </row>
    <row r="726" spans="1:17" ht="15.75" customHeight="1">
      <c r="A726" s="59" t="s">
        <v>4618</v>
      </c>
      <c r="B726" s="75" t="s">
        <v>312</v>
      </c>
      <c r="C726" s="75" t="s">
        <v>3</v>
      </c>
      <c r="D726" s="75" t="s">
        <v>155</v>
      </c>
      <c r="E726" s="75" t="s">
        <v>133</v>
      </c>
      <c r="F726" s="75">
        <v>200</v>
      </c>
      <c r="G726" s="75">
        <v>2</v>
      </c>
      <c r="H726" s="75">
        <v>3</v>
      </c>
      <c r="I726" s="75">
        <v>2.94</v>
      </c>
      <c r="J726" s="75">
        <v>3.06</v>
      </c>
      <c r="K726" s="75">
        <v>95</v>
      </c>
      <c r="L726" s="75">
        <v>5</v>
      </c>
      <c r="M726" s="75">
        <v>600</v>
      </c>
      <c r="N726" s="75">
        <v>1</v>
      </c>
      <c r="O726" s="75">
        <v>10</v>
      </c>
      <c r="P726" s="75">
        <v>1</v>
      </c>
      <c r="Q726" s="75" t="s">
        <v>4593</v>
      </c>
    </row>
    <row r="727" spans="1:17" ht="15.75" customHeight="1">
      <c r="A727" s="59" t="s">
        <v>4619</v>
      </c>
      <c r="B727" s="75" t="s">
        <v>312</v>
      </c>
      <c r="C727" s="75" t="s">
        <v>3</v>
      </c>
      <c r="D727" s="75" t="s">
        <v>155</v>
      </c>
      <c r="E727" s="75" t="s">
        <v>133</v>
      </c>
      <c r="F727" s="75">
        <v>200</v>
      </c>
      <c r="G727" s="75">
        <v>2</v>
      </c>
      <c r="H727" s="75">
        <v>3.3</v>
      </c>
      <c r="I727" s="75">
        <v>3.23</v>
      </c>
      <c r="J727" s="75">
        <v>3.37</v>
      </c>
      <c r="K727" s="75">
        <v>95</v>
      </c>
      <c r="L727" s="75">
        <v>5</v>
      </c>
      <c r="M727" s="75">
        <v>600</v>
      </c>
      <c r="N727" s="75">
        <v>1</v>
      </c>
      <c r="O727" s="75">
        <v>5</v>
      </c>
      <c r="P727" s="75">
        <v>1</v>
      </c>
      <c r="Q727" s="75" t="s">
        <v>4593</v>
      </c>
    </row>
    <row r="728" spans="1:17" ht="15.75" customHeight="1">
      <c r="A728" s="59" t="s">
        <v>4620</v>
      </c>
      <c r="B728" s="75" t="s">
        <v>312</v>
      </c>
      <c r="C728" s="75" t="s">
        <v>3</v>
      </c>
      <c r="D728" s="75" t="s">
        <v>155</v>
      </c>
      <c r="E728" s="75" t="s">
        <v>133</v>
      </c>
      <c r="F728" s="75">
        <v>200</v>
      </c>
      <c r="G728" s="75">
        <v>2</v>
      </c>
      <c r="H728" s="75">
        <v>3.6</v>
      </c>
      <c r="I728" s="75">
        <v>3.52</v>
      </c>
      <c r="J728" s="75">
        <v>3.67</v>
      </c>
      <c r="K728" s="75">
        <v>90</v>
      </c>
      <c r="L728" s="75">
        <v>5</v>
      </c>
      <c r="M728" s="75">
        <v>600</v>
      </c>
      <c r="N728" s="75">
        <v>1</v>
      </c>
      <c r="O728" s="75">
        <v>5</v>
      </c>
      <c r="P728" s="75">
        <v>1</v>
      </c>
      <c r="Q728" s="75" t="s">
        <v>4593</v>
      </c>
    </row>
    <row r="729" spans="1:17" ht="15.75" customHeight="1">
      <c r="A729" s="59" t="s">
        <v>4621</v>
      </c>
      <c r="B729" s="75" t="s">
        <v>312</v>
      </c>
      <c r="C729" s="75" t="s">
        <v>3</v>
      </c>
      <c r="D729" s="75" t="s">
        <v>155</v>
      </c>
      <c r="E729" s="75" t="s">
        <v>133</v>
      </c>
      <c r="F729" s="75">
        <v>200</v>
      </c>
      <c r="G729" s="75">
        <v>2</v>
      </c>
      <c r="H729" s="75">
        <v>3.9</v>
      </c>
      <c r="I729" s="75">
        <v>3.82</v>
      </c>
      <c r="J729" s="75">
        <v>3.98</v>
      </c>
      <c r="K729" s="75">
        <v>90</v>
      </c>
      <c r="L729" s="75">
        <v>5</v>
      </c>
      <c r="M729" s="75">
        <v>600</v>
      </c>
      <c r="N729" s="75">
        <v>1</v>
      </c>
      <c r="O729" s="75">
        <v>3</v>
      </c>
      <c r="P729" s="75">
        <v>1</v>
      </c>
      <c r="Q729" s="75" t="s">
        <v>4593</v>
      </c>
    </row>
    <row r="730" spans="1:17" ht="15.75" customHeight="1">
      <c r="A730" s="59" t="s">
        <v>4622</v>
      </c>
      <c r="B730" s="75" t="s">
        <v>312</v>
      </c>
      <c r="C730" s="75" t="s">
        <v>3</v>
      </c>
      <c r="D730" s="75" t="s">
        <v>155</v>
      </c>
      <c r="E730" s="75" t="s">
        <v>133</v>
      </c>
      <c r="F730" s="75">
        <v>200</v>
      </c>
      <c r="G730" s="75">
        <v>2</v>
      </c>
      <c r="H730" s="75">
        <v>4.3</v>
      </c>
      <c r="I730" s="75">
        <v>4.21</v>
      </c>
      <c r="J730" s="75">
        <v>4.3899999999999997</v>
      </c>
      <c r="K730" s="75">
        <v>90</v>
      </c>
      <c r="L730" s="75">
        <v>5</v>
      </c>
      <c r="M730" s="75">
        <v>600</v>
      </c>
      <c r="N730" s="75">
        <v>1</v>
      </c>
      <c r="O730" s="75">
        <v>3</v>
      </c>
      <c r="P730" s="75">
        <v>1</v>
      </c>
      <c r="Q730" s="75" t="s">
        <v>4593</v>
      </c>
    </row>
    <row r="731" spans="1:17" ht="15.75" customHeight="1">
      <c r="A731" s="59" t="s">
        <v>4623</v>
      </c>
      <c r="B731" s="75" t="s">
        <v>312</v>
      </c>
      <c r="C731" s="75" t="s">
        <v>3</v>
      </c>
      <c r="D731" s="75" t="s">
        <v>155</v>
      </c>
      <c r="E731" s="75" t="s">
        <v>133</v>
      </c>
      <c r="F731" s="75">
        <v>200</v>
      </c>
      <c r="G731" s="75">
        <v>2</v>
      </c>
      <c r="H731" s="75">
        <v>4.7</v>
      </c>
      <c r="I731" s="75">
        <v>4.6100000000000003</v>
      </c>
      <c r="J731" s="75">
        <v>4.79</v>
      </c>
      <c r="K731" s="75">
        <v>80</v>
      </c>
      <c r="L731" s="75">
        <v>5</v>
      </c>
      <c r="M731" s="75">
        <v>500</v>
      </c>
      <c r="N731" s="75">
        <v>1</v>
      </c>
      <c r="O731" s="75">
        <v>3</v>
      </c>
      <c r="P731" s="75">
        <v>2</v>
      </c>
      <c r="Q731" s="75" t="s">
        <v>4593</v>
      </c>
    </row>
    <row r="732" spans="1:17" ht="15.75" customHeight="1">
      <c r="A732" s="59" t="s">
        <v>4624</v>
      </c>
      <c r="B732" s="75" t="s">
        <v>312</v>
      </c>
      <c r="C732" s="75" t="s">
        <v>3</v>
      </c>
      <c r="D732" s="75" t="s">
        <v>155</v>
      </c>
      <c r="E732" s="75" t="s">
        <v>133</v>
      </c>
      <c r="F732" s="75">
        <v>200</v>
      </c>
      <c r="G732" s="75">
        <v>2</v>
      </c>
      <c r="H732" s="75">
        <v>5.0999999999999996</v>
      </c>
      <c r="I732" s="75">
        <v>5</v>
      </c>
      <c r="J732" s="75">
        <v>5.2</v>
      </c>
      <c r="K732" s="75">
        <v>60</v>
      </c>
      <c r="L732" s="75">
        <v>5</v>
      </c>
      <c r="M732" s="75">
        <v>480</v>
      </c>
      <c r="N732" s="75">
        <v>1</v>
      </c>
      <c r="O732" s="75">
        <v>2</v>
      </c>
      <c r="P732" s="75">
        <v>2</v>
      </c>
      <c r="Q732" s="75" t="s">
        <v>4593</v>
      </c>
    </row>
    <row r="733" spans="1:17" ht="15.75" customHeight="1">
      <c r="A733" s="59" t="s">
        <v>4625</v>
      </c>
      <c r="B733" s="75" t="s">
        <v>312</v>
      </c>
      <c r="C733" s="75" t="s">
        <v>3</v>
      </c>
      <c r="D733" s="75" t="s">
        <v>155</v>
      </c>
      <c r="E733" s="75" t="s">
        <v>133</v>
      </c>
      <c r="F733" s="75">
        <v>200</v>
      </c>
      <c r="G733" s="75">
        <v>2</v>
      </c>
      <c r="H733" s="75">
        <v>5.6</v>
      </c>
      <c r="I733" s="75">
        <v>5.49</v>
      </c>
      <c r="J733" s="75">
        <v>5.71</v>
      </c>
      <c r="K733" s="75">
        <v>40</v>
      </c>
      <c r="L733" s="75">
        <v>5</v>
      </c>
      <c r="M733" s="75">
        <v>400</v>
      </c>
      <c r="N733" s="75">
        <v>1</v>
      </c>
      <c r="O733" s="75">
        <v>1</v>
      </c>
      <c r="P733" s="75">
        <v>2</v>
      </c>
      <c r="Q733" s="75" t="s">
        <v>4593</v>
      </c>
    </row>
    <row r="734" spans="1:17" ht="15.75" customHeight="1">
      <c r="A734" s="59" t="s">
        <v>4626</v>
      </c>
      <c r="B734" s="75" t="s">
        <v>312</v>
      </c>
      <c r="C734" s="75" t="s">
        <v>3</v>
      </c>
      <c r="D734" s="75" t="s">
        <v>155</v>
      </c>
      <c r="E734" s="75" t="s">
        <v>133</v>
      </c>
      <c r="F734" s="75">
        <v>200</v>
      </c>
      <c r="G734" s="75">
        <v>2</v>
      </c>
      <c r="H734" s="75">
        <v>6.2</v>
      </c>
      <c r="I734" s="75">
        <v>6.08</v>
      </c>
      <c r="J734" s="75">
        <v>6.32</v>
      </c>
      <c r="K734" s="75">
        <v>10</v>
      </c>
      <c r="L734" s="75">
        <v>5</v>
      </c>
      <c r="M734" s="75">
        <v>150</v>
      </c>
      <c r="N734" s="75">
        <v>1</v>
      </c>
      <c r="O734" s="75">
        <v>3</v>
      </c>
      <c r="P734" s="75">
        <v>4</v>
      </c>
      <c r="Q734" s="75" t="s">
        <v>4593</v>
      </c>
    </row>
    <row r="735" spans="1:17" ht="15.75" customHeight="1">
      <c r="A735" s="59" t="s">
        <v>4627</v>
      </c>
      <c r="B735" s="75" t="s">
        <v>312</v>
      </c>
      <c r="C735" s="75" t="s">
        <v>3</v>
      </c>
      <c r="D735" s="75" t="s">
        <v>155</v>
      </c>
      <c r="E735" s="75" t="s">
        <v>133</v>
      </c>
      <c r="F735" s="75">
        <v>200</v>
      </c>
      <c r="G735" s="75">
        <v>2</v>
      </c>
      <c r="H735" s="75">
        <v>6.8</v>
      </c>
      <c r="I735" s="75">
        <v>6.66</v>
      </c>
      <c r="J735" s="75">
        <v>6.94</v>
      </c>
      <c r="K735" s="75">
        <v>15</v>
      </c>
      <c r="L735" s="75">
        <v>5</v>
      </c>
      <c r="M735" s="75">
        <v>80</v>
      </c>
      <c r="N735" s="75">
        <v>1</v>
      </c>
      <c r="O735" s="75">
        <v>2</v>
      </c>
      <c r="P735" s="75">
        <v>4</v>
      </c>
      <c r="Q735" s="75" t="s">
        <v>4593</v>
      </c>
    </row>
    <row r="736" spans="1:17" ht="15.75" customHeight="1">
      <c r="A736" s="59" t="s">
        <v>4628</v>
      </c>
      <c r="B736" s="75" t="s">
        <v>312</v>
      </c>
      <c r="C736" s="75" t="s">
        <v>3</v>
      </c>
      <c r="D736" s="75" t="s">
        <v>155</v>
      </c>
      <c r="E736" s="75" t="s">
        <v>133</v>
      </c>
      <c r="F736" s="75">
        <v>200</v>
      </c>
      <c r="G736" s="75">
        <v>2</v>
      </c>
      <c r="H736" s="75">
        <v>7.5</v>
      </c>
      <c r="I736" s="75">
        <v>7.35</v>
      </c>
      <c r="J736" s="75">
        <v>7.65</v>
      </c>
      <c r="K736" s="75">
        <v>15</v>
      </c>
      <c r="L736" s="75">
        <v>5</v>
      </c>
      <c r="M736" s="75">
        <v>80</v>
      </c>
      <c r="N736" s="75">
        <v>1</v>
      </c>
      <c r="O736" s="75">
        <v>1</v>
      </c>
      <c r="P736" s="75">
        <v>5</v>
      </c>
      <c r="Q736" s="75" t="s">
        <v>4593</v>
      </c>
    </row>
    <row r="737" spans="1:17" ht="15.75" customHeight="1">
      <c r="A737" s="59" t="s">
        <v>4629</v>
      </c>
      <c r="B737" s="75" t="s">
        <v>312</v>
      </c>
      <c r="C737" s="75" t="s">
        <v>3</v>
      </c>
      <c r="D737" s="75" t="s">
        <v>155</v>
      </c>
      <c r="E737" s="75" t="s">
        <v>133</v>
      </c>
      <c r="F737" s="75">
        <v>200</v>
      </c>
      <c r="G737" s="75">
        <v>2</v>
      </c>
      <c r="H737" s="75">
        <v>8.1999999999999993</v>
      </c>
      <c r="I737" s="75">
        <v>8.0399999999999991</v>
      </c>
      <c r="J737" s="75">
        <v>8.36</v>
      </c>
      <c r="K737" s="75">
        <v>15</v>
      </c>
      <c r="L737" s="75">
        <v>5</v>
      </c>
      <c r="M737" s="75">
        <v>80</v>
      </c>
      <c r="N737" s="75">
        <v>1</v>
      </c>
      <c r="O737" s="75">
        <v>0.7</v>
      </c>
      <c r="P737" s="75">
        <v>5</v>
      </c>
      <c r="Q737" s="75" t="s">
        <v>4593</v>
      </c>
    </row>
    <row r="738" spans="1:17" ht="15.75" customHeight="1">
      <c r="A738" s="59" t="s">
        <v>4630</v>
      </c>
      <c r="B738" s="75" t="s">
        <v>312</v>
      </c>
      <c r="C738" s="75" t="s">
        <v>3</v>
      </c>
      <c r="D738" s="75" t="s">
        <v>155</v>
      </c>
      <c r="E738" s="75" t="s">
        <v>133</v>
      </c>
      <c r="F738" s="75">
        <v>200</v>
      </c>
      <c r="G738" s="75">
        <v>2</v>
      </c>
      <c r="H738" s="75">
        <v>8.6999999999999993</v>
      </c>
      <c r="I738" s="75">
        <v>8.5299999999999994</v>
      </c>
      <c r="J738" s="75">
        <v>8.8699999999999992</v>
      </c>
      <c r="K738" s="75">
        <v>15</v>
      </c>
      <c r="L738" s="75">
        <v>5</v>
      </c>
      <c r="M738" s="75">
        <v>100</v>
      </c>
      <c r="N738" s="75">
        <v>1</v>
      </c>
      <c r="O738" s="75">
        <v>0.7</v>
      </c>
      <c r="P738" s="75">
        <v>5</v>
      </c>
      <c r="Q738" s="75" t="s">
        <v>4593</v>
      </c>
    </row>
    <row r="739" spans="1:17" ht="15.75" customHeight="1">
      <c r="A739" s="59" t="s">
        <v>4631</v>
      </c>
      <c r="B739" s="75" t="s">
        <v>312</v>
      </c>
      <c r="C739" s="75" t="s">
        <v>3</v>
      </c>
      <c r="D739" s="75" t="s">
        <v>155</v>
      </c>
      <c r="E739" s="75" t="s">
        <v>133</v>
      </c>
      <c r="F739" s="75">
        <v>200</v>
      </c>
      <c r="G739" s="75">
        <v>2</v>
      </c>
      <c r="H739" s="75">
        <v>9.1</v>
      </c>
      <c r="I739" s="75">
        <v>8.92</v>
      </c>
      <c r="J739" s="75">
        <v>9.2799999999999994</v>
      </c>
      <c r="K739" s="75">
        <v>15</v>
      </c>
      <c r="L739" s="75">
        <v>5</v>
      </c>
      <c r="M739" s="75">
        <v>100</v>
      </c>
      <c r="N739" s="75">
        <v>1</v>
      </c>
      <c r="O739" s="75">
        <v>0.5</v>
      </c>
      <c r="P739" s="75">
        <v>6</v>
      </c>
      <c r="Q739" s="75" t="s">
        <v>4593</v>
      </c>
    </row>
    <row r="740" spans="1:17" ht="15.75" customHeight="1">
      <c r="A740" s="59" t="s">
        <v>4632</v>
      </c>
      <c r="B740" s="75" t="s">
        <v>312</v>
      </c>
      <c r="C740" s="75" t="s">
        <v>3</v>
      </c>
      <c r="D740" s="75" t="s">
        <v>155</v>
      </c>
      <c r="E740" s="75" t="s">
        <v>133</v>
      </c>
      <c r="F740" s="75">
        <v>200</v>
      </c>
      <c r="G740" s="75">
        <v>2</v>
      </c>
      <c r="H740" s="75">
        <v>10</v>
      </c>
      <c r="I740" s="75">
        <v>9.8000000000000007</v>
      </c>
      <c r="J740" s="75">
        <v>10.199999999999999</v>
      </c>
      <c r="K740" s="75">
        <v>20</v>
      </c>
      <c r="L740" s="75">
        <v>5</v>
      </c>
      <c r="M740" s="75">
        <v>150</v>
      </c>
      <c r="N740" s="75">
        <v>1</v>
      </c>
      <c r="O740" s="75">
        <v>0.2</v>
      </c>
      <c r="P740" s="75">
        <v>7</v>
      </c>
      <c r="Q740" s="75" t="s">
        <v>4593</v>
      </c>
    </row>
    <row r="741" spans="1:17" ht="15.75" customHeight="1">
      <c r="A741" s="59" t="s">
        <v>4633</v>
      </c>
      <c r="B741" s="75" t="s">
        <v>312</v>
      </c>
      <c r="C741" s="75" t="s">
        <v>3</v>
      </c>
      <c r="D741" s="75" t="s">
        <v>155</v>
      </c>
      <c r="E741" s="75" t="s">
        <v>133</v>
      </c>
      <c r="F741" s="75">
        <v>200</v>
      </c>
      <c r="G741" s="75">
        <v>2</v>
      </c>
      <c r="H741" s="75">
        <v>11</v>
      </c>
      <c r="I741" s="75">
        <v>10.78</v>
      </c>
      <c r="J741" s="75">
        <v>11.22</v>
      </c>
      <c r="K741" s="75">
        <v>20</v>
      </c>
      <c r="L741" s="75">
        <v>5</v>
      </c>
      <c r="M741" s="75">
        <v>150</v>
      </c>
      <c r="N741" s="75">
        <v>1</v>
      </c>
      <c r="O741" s="75">
        <v>0.1</v>
      </c>
      <c r="P741" s="75">
        <v>8</v>
      </c>
      <c r="Q741" s="75" t="s">
        <v>4593</v>
      </c>
    </row>
    <row r="742" spans="1:17" ht="15.75" customHeight="1">
      <c r="A742" s="59" t="s">
        <v>4634</v>
      </c>
      <c r="B742" s="75" t="s">
        <v>312</v>
      </c>
      <c r="C742" s="75" t="s">
        <v>3</v>
      </c>
      <c r="D742" s="75" t="s">
        <v>155</v>
      </c>
      <c r="E742" s="75" t="s">
        <v>133</v>
      </c>
      <c r="F742" s="75">
        <v>200</v>
      </c>
      <c r="G742" s="75">
        <v>2</v>
      </c>
      <c r="H742" s="75">
        <v>12</v>
      </c>
      <c r="I742" s="75">
        <v>11.76</v>
      </c>
      <c r="J742" s="75">
        <v>12.24</v>
      </c>
      <c r="K742" s="75">
        <v>25</v>
      </c>
      <c r="L742" s="75">
        <v>5</v>
      </c>
      <c r="M742" s="75">
        <v>150</v>
      </c>
      <c r="N742" s="75">
        <v>1</v>
      </c>
      <c r="O742" s="75">
        <v>0.1</v>
      </c>
      <c r="P742" s="75">
        <v>8</v>
      </c>
      <c r="Q742" s="75" t="s">
        <v>4593</v>
      </c>
    </row>
    <row r="743" spans="1:17" ht="15.75" customHeight="1">
      <c r="A743" s="59" t="s">
        <v>4635</v>
      </c>
      <c r="B743" s="75" t="s">
        <v>312</v>
      </c>
      <c r="C743" s="75" t="s">
        <v>3</v>
      </c>
      <c r="D743" s="75" t="s">
        <v>155</v>
      </c>
      <c r="E743" s="75" t="s">
        <v>133</v>
      </c>
      <c r="F743" s="75">
        <v>200</v>
      </c>
      <c r="G743" s="75">
        <v>2</v>
      </c>
      <c r="H743" s="75">
        <v>13</v>
      </c>
      <c r="I743" s="75">
        <v>12.74</v>
      </c>
      <c r="J743" s="75">
        <v>13.26</v>
      </c>
      <c r="K743" s="75">
        <v>30</v>
      </c>
      <c r="L743" s="75">
        <v>5</v>
      </c>
      <c r="M743" s="75">
        <v>170</v>
      </c>
      <c r="N743" s="75">
        <v>1</v>
      </c>
      <c r="O743" s="75">
        <v>0.1</v>
      </c>
      <c r="P743" s="75">
        <v>8</v>
      </c>
      <c r="Q743" s="75" t="s">
        <v>4593</v>
      </c>
    </row>
    <row r="744" spans="1:17" ht="15.75" customHeight="1">
      <c r="A744" s="59" t="s">
        <v>4636</v>
      </c>
      <c r="B744" s="75" t="s">
        <v>312</v>
      </c>
      <c r="C744" s="75" t="s">
        <v>3</v>
      </c>
      <c r="D744" s="75" t="s">
        <v>155</v>
      </c>
      <c r="E744" s="75" t="s">
        <v>133</v>
      </c>
      <c r="F744" s="75">
        <v>200</v>
      </c>
      <c r="G744" s="75">
        <v>2</v>
      </c>
      <c r="H744" s="75">
        <v>14</v>
      </c>
      <c r="I744" s="75">
        <v>13.72</v>
      </c>
      <c r="J744" s="75">
        <v>14.28</v>
      </c>
      <c r="K744" s="75">
        <v>30</v>
      </c>
      <c r="L744" s="75">
        <v>5</v>
      </c>
      <c r="M744" s="75">
        <v>170</v>
      </c>
      <c r="N744" s="75">
        <v>1</v>
      </c>
      <c r="O744" s="75">
        <v>0.1</v>
      </c>
      <c r="P744" s="75">
        <v>10</v>
      </c>
      <c r="Q744" s="75" t="s">
        <v>4593</v>
      </c>
    </row>
    <row r="745" spans="1:17" ht="15.75" customHeight="1">
      <c r="A745" s="59" t="s">
        <v>4637</v>
      </c>
      <c r="B745" s="75" t="s">
        <v>312</v>
      </c>
      <c r="C745" s="75" t="s">
        <v>3</v>
      </c>
      <c r="D745" s="75" t="s">
        <v>155</v>
      </c>
      <c r="E745" s="75" t="s">
        <v>133</v>
      </c>
      <c r="F745" s="75">
        <v>200</v>
      </c>
      <c r="G745" s="75">
        <v>2</v>
      </c>
      <c r="H745" s="75">
        <v>15</v>
      </c>
      <c r="I745" s="75">
        <v>14.7</v>
      </c>
      <c r="J745" s="75">
        <v>15.3</v>
      </c>
      <c r="K745" s="75">
        <v>30</v>
      </c>
      <c r="L745" s="75">
        <v>5</v>
      </c>
      <c r="M745" s="75">
        <v>200</v>
      </c>
      <c r="N745" s="75">
        <v>1</v>
      </c>
      <c r="O745" s="75">
        <v>0.1</v>
      </c>
      <c r="P745" s="75">
        <v>10.5</v>
      </c>
      <c r="Q745" s="75" t="s">
        <v>4593</v>
      </c>
    </row>
    <row r="746" spans="1:17" ht="15.75" customHeight="1">
      <c r="A746" s="59" t="s">
        <v>4638</v>
      </c>
      <c r="B746" s="75" t="s">
        <v>312</v>
      </c>
      <c r="C746" s="75" t="s">
        <v>3</v>
      </c>
      <c r="D746" s="75" t="s">
        <v>155</v>
      </c>
      <c r="E746" s="75" t="s">
        <v>133</v>
      </c>
      <c r="F746" s="75">
        <v>200</v>
      </c>
      <c r="G746" s="75">
        <v>2</v>
      </c>
      <c r="H746" s="75">
        <v>16</v>
      </c>
      <c r="I746" s="75">
        <v>15.68</v>
      </c>
      <c r="J746" s="75">
        <v>16.32</v>
      </c>
      <c r="K746" s="75">
        <v>40</v>
      </c>
      <c r="L746" s="75">
        <v>5</v>
      </c>
      <c r="M746" s="75">
        <v>200</v>
      </c>
      <c r="N746" s="75">
        <v>1</v>
      </c>
      <c r="O746" s="75">
        <v>0.1</v>
      </c>
      <c r="P746" s="75">
        <v>11.2</v>
      </c>
      <c r="Q746" s="75" t="s">
        <v>4593</v>
      </c>
    </row>
    <row r="747" spans="1:17" ht="15.75" customHeight="1">
      <c r="A747" s="59" t="s">
        <v>4639</v>
      </c>
      <c r="B747" s="75" t="s">
        <v>312</v>
      </c>
      <c r="C747" s="75" t="s">
        <v>3</v>
      </c>
      <c r="D747" s="75" t="s">
        <v>155</v>
      </c>
      <c r="E747" s="75" t="s">
        <v>155</v>
      </c>
      <c r="F747" s="75">
        <v>200</v>
      </c>
      <c r="G747" s="75">
        <v>2</v>
      </c>
      <c r="H747" s="75">
        <v>17</v>
      </c>
      <c r="I747" s="75">
        <v>16.66</v>
      </c>
      <c r="J747" s="75">
        <v>17.34</v>
      </c>
      <c r="K747" s="75">
        <v>40</v>
      </c>
      <c r="L747" s="75">
        <v>5</v>
      </c>
      <c r="M747" s="75">
        <v>200</v>
      </c>
      <c r="N747" s="75">
        <v>1</v>
      </c>
      <c r="O747" s="75">
        <v>0.1</v>
      </c>
      <c r="P747" s="75">
        <v>12.2</v>
      </c>
      <c r="Q747" s="75" t="s">
        <v>4593</v>
      </c>
    </row>
    <row r="748" spans="1:17" ht="15.75" customHeight="1">
      <c r="A748" s="59" t="s">
        <v>4640</v>
      </c>
      <c r="B748" s="75" t="s">
        <v>312</v>
      </c>
      <c r="C748" s="75" t="s">
        <v>3</v>
      </c>
      <c r="D748" s="75" t="s">
        <v>155</v>
      </c>
      <c r="E748" s="75" t="s">
        <v>155</v>
      </c>
      <c r="F748" s="75">
        <v>200</v>
      </c>
      <c r="G748" s="75">
        <v>2</v>
      </c>
      <c r="H748" s="75">
        <v>18</v>
      </c>
      <c r="I748" s="75">
        <v>17.64</v>
      </c>
      <c r="J748" s="75">
        <v>18.36</v>
      </c>
      <c r="K748" s="75">
        <v>45</v>
      </c>
      <c r="L748" s="75">
        <v>5</v>
      </c>
      <c r="M748" s="75">
        <v>225</v>
      </c>
      <c r="N748" s="75">
        <v>1</v>
      </c>
      <c r="O748" s="75">
        <v>0.1</v>
      </c>
      <c r="P748" s="75">
        <v>12.6</v>
      </c>
      <c r="Q748" s="75" t="s">
        <v>4593</v>
      </c>
    </row>
    <row r="749" spans="1:17" ht="15.75" customHeight="1">
      <c r="A749" s="59" t="s">
        <v>4641</v>
      </c>
      <c r="B749" s="75" t="s">
        <v>312</v>
      </c>
      <c r="C749" s="75" t="s">
        <v>3</v>
      </c>
      <c r="D749" s="75" t="s">
        <v>155</v>
      </c>
      <c r="E749" s="75" t="s">
        <v>155</v>
      </c>
      <c r="F749" s="75">
        <v>200</v>
      </c>
      <c r="G749" s="75">
        <v>2</v>
      </c>
      <c r="H749" s="75">
        <v>20</v>
      </c>
      <c r="I749" s="75">
        <v>19.600000000000001</v>
      </c>
      <c r="J749" s="75">
        <v>20.399999999999999</v>
      </c>
      <c r="K749" s="75">
        <v>55</v>
      </c>
      <c r="L749" s="75">
        <v>5</v>
      </c>
      <c r="M749" s="75">
        <v>225</v>
      </c>
      <c r="N749" s="75">
        <v>1</v>
      </c>
      <c r="O749" s="75">
        <v>0.1</v>
      </c>
      <c r="P749" s="75">
        <v>14</v>
      </c>
      <c r="Q749" s="75" t="s">
        <v>4593</v>
      </c>
    </row>
    <row r="750" spans="1:17" ht="15.75" customHeight="1">
      <c r="A750" s="59" t="s">
        <v>4642</v>
      </c>
      <c r="B750" s="75" t="s">
        <v>312</v>
      </c>
      <c r="C750" s="75" t="s">
        <v>3</v>
      </c>
      <c r="D750" s="75" t="s">
        <v>155</v>
      </c>
      <c r="E750" s="75" t="s">
        <v>155</v>
      </c>
      <c r="F750" s="75">
        <v>200</v>
      </c>
      <c r="G750" s="75">
        <v>2</v>
      </c>
      <c r="H750" s="75">
        <v>22</v>
      </c>
      <c r="I750" s="75">
        <v>21.56</v>
      </c>
      <c r="J750" s="75">
        <v>22.44</v>
      </c>
      <c r="K750" s="75">
        <v>55</v>
      </c>
      <c r="L750" s="75">
        <v>5</v>
      </c>
      <c r="M750" s="75">
        <v>250</v>
      </c>
      <c r="N750" s="75">
        <v>1</v>
      </c>
      <c r="O750" s="75">
        <v>0.1</v>
      </c>
      <c r="P750" s="75">
        <v>15.4</v>
      </c>
      <c r="Q750" s="75" t="s">
        <v>4593</v>
      </c>
    </row>
    <row r="751" spans="1:17" ht="15.75" customHeight="1">
      <c r="A751" s="59" t="s">
        <v>4643</v>
      </c>
      <c r="B751" s="75" t="s">
        <v>312</v>
      </c>
      <c r="C751" s="75" t="s">
        <v>3</v>
      </c>
      <c r="D751" s="75" t="s">
        <v>155</v>
      </c>
      <c r="E751" s="75" t="s">
        <v>155</v>
      </c>
      <c r="F751" s="75">
        <v>200</v>
      </c>
      <c r="G751" s="75">
        <v>2</v>
      </c>
      <c r="H751" s="75">
        <v>24</v>
      </c>
      <c r="I751" s="75">
        <v>23.52</v>
      </c>
      <c r="J751" s="75">
        <v>24.48</v>
      </c>
      <c r="K751" s="75">
        <v>70</v>
      </c>
      <c r="L751" s="75">
        <v>5</v>
      </c>
      <c r="M751" s="75">
        <v>250</v>
      </c>
      <c r="N751" s="75">
        <v>1</v>
      </c>
      <c r="O751" s="75">
        <v>0.1</v>
      </c>
      <c r="P751" s="75">
        <v>16.8</v>
      </c>
      <c r="Q751" s="75" t="s">
        <v>4593</v>
      </c>
    </row>
    <row r="752" spans="1:17" ht="15.75" customHeight="1">
      <c r="A752" s="59" t="s">
        <v>4644</v>
      </c>
      <c r="B752" s="75" t="s">
        <v>312</v>
      </c>
      <c r="C752" s="75" t="s">
        <v>3</v>
      </c>
      <c r="D752" s="75" t="s">
        <v>155</v>
      </c>
      <c r="E752" s="75" t="s">
        <v>155</v>
      </c>
      <c r="F752" s="75">
        <v>200</v>
      </c>
      <c r="G752" s="75">
        <v>2</v>
      </c>
      <c r="H752" s="75">
        <v>27</v>
      </c>
      <c r="I752" s="75">
        <v>26.46</v>
      </c>
      <c r="J752" s="75">
        <v>27.54</v>
      </c>
      <c r="K752" s="75">
        <v>80</v>
      </c>
      <c r="L752" s="75">
        <v>5</v>
      </c>
      <c r="M752" s="75">
        <v>300</v>
      </c>
      <c r="N752" s="75">
        <v>1</v>
      </c>
      <c r="O752" s="75">
        <v>0.05</v>
      </c>
      <c r="P752" s="75">
        <v>18.899999999999999</v>
      </c>
      <c r="Q752" s="75" t="s">
        <v>4593</v>
      </c>
    </row>
    <row r="753" spans="1:17" ht="15.75" customHeight="1">
      <c r="A753" s="59" t="s">
        <v>4645</v>
      </c>
      <c r="B753" s="75" t="s">
        <v>312</v>
      </c>
      <c r="C753" s="75" t="s">
        <v>3</v>
      </c>
      <c r="D753" s="75" t="s">
        <v>155</v>
      </c>
      <c r="E753" s="75" t="s">
        <v>155</v>
      </c>
      <c r="F753" s="75">
        <v>200</v>
      </c>
      <c r="G753" s="75">
        <v>2</v>
      </c>
      <c r="H753" s="75">
        <v>28</v>
      </c>
      <c r="I753" s="75">
        <v>27.439999999999998</v>
      </c>
      <c r="J753" s="75">
        <v>28.560000000000002</v>
      </c>
      <c r="K753" s="75">
        <v>80</v>
      </c>
      <c r="L753" s="75">
        <v>5</v>
      </c>
      <c r="M753" s="75">
        <v>300</v>
      </c>
      <c r="N753" s="75">
        <v>1</v>
      </c>
      <c r="O753" s="75">
        <v>0.05</v>
      </c>
      <c r="P753" s="75">
        <v>20.5</v>
      </c>
      <c r="Q753" s="75" t="s">
        <v>4593</v>
      </c>
    </row>
    <row r="754" spans="1:17" ht="15.75" customHeight="1">
      <c r="A754" s="59" t="s">
        <v>4646</v>
      </c>
      <c r="B754" s="75" t="s">
        <v>312</v>
      </c>
      <c r="C754" s="75" t="s">
        <v>3</v>
      </c>
      <c r="D754" s="75" t="s">
        <v>155</v>
      </c>
      <c r="E754" s="75" t="s">
        <v>155</v>
      </c>
      <c r="F754" s="75">
        <v>200</v>
      </c>
      <c r="G754" s="75">
        <v>2</v>
      </c>
      <c r="H754" s="75">
        <v>30</v>
      </c>
      <c r="I754" s="75">
        <v>29.4</v>
      </c>
      <c r="J754" s="75">
        <v>30.6</v>
      </c>
      <c r="K754" s="75">
        <v>80</v>
      </c>
      <c r="L754" s="75">
        <v>5</v>
      </c>
      <c r="M754" s="75">
        <v>300</v>
      </c>
      <c r="N754" s="75">
        <v>1</v>
      </c>
      <c r="O754" s="75">
        <v>0.05</v>
      </c>
      <c r="P754" s="75">
        <v>21</v>
      </c>
      <c r="Q754" s="75" t="s">
        <v>4593</v>
      </c>
    </row>
    <row r="755" spans="1:17" ht="15.75" customHeight="1">
      <c r="A755" s="59" t="s">
        <v>4647</v>
      </c>
      <c r="B755" s="75" t="s">
        <v>312</v>
      </c>
      <c r="C755" s="75" t="s">
        <v>3</v>
      </c>
      <c r="D755" s="75" t="s">
        <v>155</v>
      </c>
      <c r="E755" s="75" t="s">
        <v>155</v>
      </c>
      <c r="F755" s="75">
        <v>200</v>
      </c>
      <c r="G755" s="75">
        <v>2</v>
      </c>
      <c r="H755" s="75">
        <v>33</v>
      </c>
      <c r="I755" s="75">
        <v>32.339999999999996</v>
      </c>
      <c r="J755" s="75">
        <v>33.660000000000004</v>
      </c>
      <c r="K755" s="75">
        <v>80</v>
      </c>
      <c r="L755" s="75">
        <v>5</v>
      </c>
      <c r="M755" s="75">
        <v>325</v>
      </c>
      <c r="N755" s="75">
        <v>1</v>
      </c>
      <c r="O755" s="75">
        <v>0.05</v>
      </c>
      <c r="P755" s="75">
        <v>23.1</v>
      </c>
      <c r="Q755" s="75" t="s">
        <v>4593</v>
      </c>
    </row>
    <row r="756" spans="1:17" ht="15.75" customHeight="1">
      <c r="A756" s="59" t="s">
        <v>4648</v>
      </c>
      <c r="B756" s="75" t="s">
        <v>312</v>
      </c>
      <c r="C756" s="75" t="s">
        <v>3</v>
      </c>
      <c r="D756" s="75" t="s">
        <v>155</v>
      </c>
      <c r="E756" s="75" t="s">
        <v>155</v>
      </c>
      <c r="F756" s="75">
        <v>200</v>
      </c>
      <c r="G756" s="75">
        <v>2</v>
      </c>
      <c r="H756" s="75">
        <v>36</v>
      </c>
      <c r="I756" s="75">
        <v>35.28</v>
      </c>
      <c r="J756" s="75">
        <v>36.72</v>
      </c>
      <c r="K756" s="75">
        <v>90</v>
      </c>
      <c r="L756" s="75">
        <v>5</v>
      </c>
      <c r="M756" s="75">
        <v>350</v>
      </c>
      <c r="N756" s="75">
        <v>1</v>
      </c>
      <c r="O756" s="75">
        <v>0.05</v>
      </c>
      <c r="P756" s="75">
        <v>25.2</v>
      </c>
      <c r="Q756" s="75" t="s">
        <v>4593</v>
      </c>
    </row>
    <row r="757" spans="1:17" ht="15.75" customHeight="1">
      <c r="A757" s="59" t="s">
        <v>4649</v>
      </c>
      <c r="B757" s="75" t="s">
        <v>312</v>
      </c>
      <c r="C757" s="75" t="s">
        <v>3</v>
      </c>
      <c r="D757" s="75" t="s">
        <v>155</v>
      </c>
      <c r="E757" s="75" t="s">
        <v>155</v>
      </c>
      <c r="F757" s="75">
        <v>200</v>
      </c>
      <c r="G757" s="75">
        <v>2</v>
      </c>
      <c r="H757" s="75">
        <v>39</v>
      </c>
      <c r="I757" s="75">
        <v>38.22</v>
      </c>
      <c r="J757" s="75">
        <v>39.78</v>
      </c>
      <c r="K757" s="75">
        <v>130</v>
      </c>
      <c r="L757" s="75">
        <v>5</v>
      </c>
      <c r="M757" s="75">
        <v>350</v>
      </c>
      <c r="N757" s="75">
        <v>1</v>
      </c>
      <c r="O757" s="75">
        <v>0.05</v>
      </c>
      <c r="P757" s="75">
        <v>27.3</v>
      </c>
      <c r="Q757" s="75" t="s">
        <v>4593</v>
      </c>
    </row>
    <row r="758" spans="1:17" ht="15.75" customHeight="1">
      <c r="A758" s="59" t="s">
        <v>4650</v>
      </c>
      <c r="B758" s="75" t="s">
        <v>312</v>
      </c>
      <c r="C758" s="75" t="s">
        <v>3</v>
      </c>
      <c r="D758" s="75" t="s">
        <v>155</v>
      </c>
      <c r="E758" s="75" t="s">
        <v>155</v>
      </c>
      <c r="F758" s="75">
        <v>200</v>
      </c>
      <c r="G758" s="75">
        <v>2</v>
      </c>
      <c r="H758" s="75">
        <v>43</v>
      </c>
      <c r="I758" s="75">
        <v>42.14</v>
      </c>
      <c r="J758" s="75">
        <v>43.86</v>
      </c>
      <c r="K758" s="75">
        <v>150</v>
      </c>
      <c r="L758" s="75">
        <v>5</v>
      </c>
      <c r="M758" s="75">
        <v>375</v>
      </c>
      <c r="N758" s="75">
        <v>1</v>
      </c>
      <c r="O758" s="75">
        <v>0.1</v>
      </c>
      <c r="P758" s="75">
        <v>30.1</v>
      </c>
      <c r="Q758" s="75" t="s">
        <v>4593</v>
      </c>
    </row>
    <row r="759" spans="1:17" ht="15.75" customHeight="1">
      <c r="A759" s="59" t="s">
        <v>4651</v>
      </c>
      <c r="B759" s="75" t="s">
        <v>312</v>
      </c>
      <c r="C759" s="75" t="s">
        <v>3</v>
      </c>
      <c r="D759" s="75" t="s">
        <v>155</v>
      </c>
      <c r="E759" s="75" t="s">
        <v>155</v>
      </c>
      <c r="F759" s="75">
        <v>200</v>
      </c>
      <c r="G759" s="75">
        <v>2</v>
      </c>
      <c r="H759" s="75">
        <v>47</v>
      </c>
      <c r="I759" s="75">
        <v>46.06</v>
      </c>
      <c r="J759" s="75">
        <v>47.94</v>
      </c>
      <c r="K759" s="75">
        <v>170</v>
      </c>
      <c r="L759" s="75">
        <v>5</v>
      </c>
      <c r="M759" s="75">
        <v>375</v>
      </c>
      <c r="N759" s="75">
        <v>1</v>
      </c>
      <c r="O759" s="75">
        <v>0.1</v>
      </c>
      <c r="P759" s="75">
        <v>32.9</v>
      </c>
      <c r="Q759" s="75" t="s">
        <v>4593</v>
      </c>
    </row>
    <row r="760" spans="1:17" ht="15.75" customHeight="1">
      <c r="A760" s="59" t="s">
        <v>4652</v>
      </c>
      <c r="B760" s="75" t="s">
        <v>312</v>
      </c>
      <c r="C760" s="75" t="s">
        <v>3</v>
      </c>
      <c r="D760" s="75" t="s">
        <v>155</v>
      </c>
      <c r="E760" s="75" t="s">
        <v>155</v>
      </c>
      <c r="F760" s="75">
        <v>200</v>
      </c>
      <c r="G760" s="75">
        <v>2</v>
      </c>
      <c r="H760" s="75">
        <v>51</v>
      </c>
      <c r="I760" s="75">
        <v>49.98</v>
      </c>
      <c r="J760" s="75">
        <v>52.02</v>
      </c>
      <c r="K760" s="75">
        <v>100</v>
      </c>
      <c r="L760" s="75">
        <v>5</v>
      </c>
      <c r="M760" s="75">
        <v>400</v>
      </c>
      <c r="N760" s="75">
        <v>1</v>
      </c>
      <c r="O760" s="75">
        <v>0.1</v>
      </c>
      <c r="P760" s="75">
        <v>38</v>
      </c>
      <c r="Q760" s="75" t="s">
        <v>4593</v>
      </c>
    </row>
    <row r="761" spans="1:17" ht="15.75" customHeight="1">
      <c r="A761" s="59" t="s">
        <v>4653</v>
      </c>
      <c r="B761" s="75" t="s">
        <v>312</v>
      </c>
      <c r="C761" s="75" t="s">
        <v>3</v>
      </c>
      <c r="D761" s="75" t="s">
        <v>155</v>
      </c>
      <c r="E761" s="75" t="s">
        <v>155</v>
      </c>
      <c r="F761" s="75">
        <v>200</v>
      </c>
      <c r="G761" s="75">
        <v>2</v>
      </c>
      <c r="H761" s="75">
        <v>56</v>
      </c>
      <c r="I761" s="75">
        <v>54.879999999999995</v>
      </c>
      <c r="J761" s="75">
        <v>57.120000000000005</v>
      </c>
      <c r="K761" s="75">
        <v>135</v>
      </c>
      <c r="L761" s="75">
        <v>2.5</v>
      </c>
      <c r="M761" s="75">
        <v>1000</v>
      </c>
      <c r="N761" s="75">
        <v>1</v>
      </c>
      <c r="O761" s="75">
        <v>0.05</v>
      </c>
      <c r="P761" s="75">
        <v>42</v>
      </c>
      <c r="Q761" s="75" t="s">
        <v>4593</v>
      </c>
    </row>
    <row r="762" spans="1:17" ht="15.75" customHeight="1">
      <c r="A762" s="59" t="s">
        <v>4654</v>
      </c>
      <c r="B762" s="75" t="s">
        <v>312</v>
      </c>
      <c r="C762" s="75" t="s">
        <v>3</v>
      </c>
      <c r="D762" s="75" t="s">
        <v>155</v>
      </c>
      <c r="E762" s="75" t="s">
        <v>155</v>
      </c>
      <c r="F762" s="75">
        <v>200</v>
      </c>
      <c r="G762" s="75">
        <v>2</v>
      </c>
      <c r="H762" s="75">
        <v>62</v>
      </c>
      <c r="I762" s="75">
        <v>60.76</v>
      </c>
      <c r="J762" s="75">
        <v>63.24</v>
      </c>
      <c r="K762" s="75">
        <v>150</v>
      </c>
      <c r="L762" s="75">
        <v>2.5</v>
      </c>
      <c r="M762" s="75">
        <v>1000</v>
      </c>
      <c r="N762" s="75">
        <v>1</v>
      </c>
      <c r="O762" s="75">
        <v>0.1</v>
      </c>
      <c r="P762" s="75">
        <v>46</v>
      </c>
      <c r="Q762" s="75" t="s">
        <v>4593</v>
      </c>
    </row>
    <row r="763" spans="1:17" ht="15.75" customHeight="1">
      <c r="A763" s="59" t="s">
        <v>4655</v>
      </c>
      <c r="B763" s="75" t="s">
        <v>312</v>
      </c>
      <c r="C763" s="75" t="s">
        <v>3</v>
      </c>
      <c r="D763" s="75" t="s">
        <v>155</v>
      </c>
      <c r="E763" s="75" t="s">
        <v>155</v>
      </c>
      <c r="F763" s="75">
        <v>200</v>
      </c>
      <c r="G763" s="75">
        <v>2</v>
      </c>
      <c r="H763" s="75">
        <v>68</v>
      </c>
      <c r="I763" s="75">
        <v>66.64</v>
      </c>
      <c r="J763" s="75">
        <v>69.36</v>
      </c>
      <c r="K763" s="75">
        <v>200</v>
      </c>
      <c r="L763" s="75">
        <v>2.5</v>
      </c>
      <c r="M763" s="75">
        <v>1000</v>
      </c>
      <c r="N763" s="75">
        <v>1</v>
      </c>
      <c r="O763" s="75">
        <v>0.1</v>
      </c>
      <c r="P763" s="75">
        <v>51</v>
      </c>
      <c r="Q763" s="75" t="s">
        <v>4593</v>
      </c>
    </row>
    <row r="764" spans="1:17" ht="15.75" customHeight="1">
      <c r="A764" s="59" t="s">
        <v>4656</v>
      </c>
      <c r="B764" s="75" t="s">
        <v>312</v>
      </c>
      <c r="C764" s="75" t="s">
        <v>3</v>
      </c>
      <c r="D764" s="75" t="s">
        <v>155</v>
      </c>
      <c r="E764" s="75" t="s">
        <v>155</v>
      </c>
      <c r="F764" s="75">
        <v>200</v>
      </c>
      <c r="G764" s="75">
        <v>2</v>
      </c>
      <c r="H764" s="75">
        <v>75</v>
      </c>
      <c r="I764" s="75">
        <v>73.5</v>
      </c>
      <c r="J764" s="75">
        <v>76.5</v>
      </c>
      <c r="K764" s="75">
        <v>250</v>
      </c>
      <c r="L764" s="75">
        <v>2.5</v>
      </c>
      <c r="M764" s="75">
        <v>1000</v>
      </c>
      <c r="N764" s="75">
        <v>1</v>
      </c>
      <c r="O764" s="75">
        <v>0.1</v>
      </c>
      <c r="P764" s="75">
        <v>56</v>
      </c>
      <c r="Q764" s="75" t="s">
        <v>4593</v>
      </c>
    </row>
    <row r="765" spans="1:17" ht="15.75" customHeight="1">
      <c r="A765" s="59" t="s">
        <v>4657</v>
      </c>
      <c r="B765" s="75" t="s">
        <v>312</v>
      </c>
      <c r="C765" s="75" t="s">
        <v>3</v>
      </c>
      <c r="D765" s="75" t="s">
        <v>155</v>
      </c>
      <c r="E765" s="75" t="s">
        <v>133</v>
      </c>
      <c r="F765" s="75">
        <v>200</v>
      </c>
      <c r="G765" s="75">
        <v>2</v>
      </c>
      <c r="H765" s="75">
        <v>17</v>
      </c>
      <c r="I765" s="75">
        <v>16.66</v>
      </c>
      <c r="J765" s="75">
        <v>17.34</v>
      </c>
      <c r="K765" s="75">
        <v>40</v>
      </c>
      <c r="L765" s="75">
        <v>5</v>
      </c>
      <c r="M765" s="75">
        <v>200</v>
      </c>
      <c r="N765" s="75">
        <v>1</v>
      </c>
      <c r="O765" s="75">
        <v>0.1</v>
      </c>
      <c r="P765" s="75">
        <v>12.2</v>
      </c>
      <c r="Q765" s="75" t="s">
        <v>4593</v>
      </c>
    </row>
    <row r="766" spans="1:17" ht="15.75" customHeight="1">
      <c r="A766" s="59" t="s">
        <v>4658</v>
      </c>
      <c r="B766" s="75" t="s">
        <v>312</v>
      </c>
      <c r="C766" s="75" t="s">
        <v>3</v>
      </c>
      <c r="D766" s="75" t="s">
        <v>155</v>
      </c>
      <c r="E766" s="75" t="s">
        <v>133</v>
      </c>
      <c r="F766" s="75">
        <v>200</v>
      </c>
      <c r="G766" s="75">
        <v>2</v>
      </c>
      <c r="H766" s="75">
        <v>18</v>
      </c>
      <c r="I766" s="75">
        <v>17.64</v>
      </c>
      <c r="J766" s="75">
        <v>18.36</v>
      </c>
      <c r="K766" s="75">
        <v>45</v>
      </c>
      <c r="L766" s="75">
        <v>5</v>
      </c>
      <c r="M766" s="75">
        <v>225</v>
      </c>
      <c r="N766" s="75">
        <v>1</v>
      </c>
      <c r="O766" s="75">
        <v>0.1</v>
      </c>
      <c r="P766" s="75">
        <v>12.6</v>
      </c>
      <c r="Q766" s="75" t="s">
        <v>4593</v>
      </c>
    </row>
    <row r="767" spans="1:17" ht="15.75" customHeight="1">
      <c r="A767" s="59" t="s">
        <v>4659</v>
      </c>
      <c r="B767" s="75" t="s">
        <v>312</v>
      </c>
      <c r="C767" s="75" t="s">
        <v>3</v>
      </c>
      <c r="D767" s="75" t="s">
        <v>155</v>
      </c>
      <c r="E767" s="75" t="s">
        <v>133</v>
      </c>
      <c r="F767" s="75">
        <v>200</v>
      </c>
      <c r="G767" s="75">
        <v>2</v>
      </c>
      <c r="H767" s="75">
        <v>20</v>
      </c>
      <c r="I767" s="75">
        <v>19.600000000000001</v>
      </c>
      <c r="J767" s="75">
        <v>20.399999999999999</v>
      </c>
      <c r="K767" s="75">
        <v>55</v>
      </c>
      <c r="L767" s="75">
        <v>5</v>
      </c>
      <c r="M767" s="75">
        <v>225</v>
      </c>
      <c r="N767" s="75">
        <v>1</v>
      </c>
      <c r="O767" s="75">
        <v>0.1</v>
      </c>
      <c r="P767" s="75">
        <v>14</v>
      </c>
      <c r="Q767" s="75" t="s">
        <v>4593</v>
      </c>
    </row>
    <row r="768" spans="1:17" ht="15.75" customHeight="1">
      <c r="A768" s="59" t="s">
        <v>4660</v>
      </c>
      <c r="B768" s="75" t="s">
        <v>312</v>
      </c>
      <c r="C768" s="75" t="s">
        <v>3</v>
      </c>
      <c r="D768" s="75" t="s">
        <v>155</v>
      </c>
      <c r="E768" s="75" t="s">
        <v>133</v>
      </c>
      <c r="F768" s="75">
        <v>200</v>
      </c>
      <c r="G768" s="75">
        <v>2</v>
      </c>
      <c r="H768" s="75">
        <v>22</v>
      </c>
      <c r="I768" s="75">
        <v>21.56</v>
      </c>
      <c r="J768" s="75">
        <v>22.44</v>
      </c>
      <c r="K768" s="75">
        <v>55</v>
      </c>
      <c r="L768" s="75">
        <v>5</v>
      </c>
      <c r="M768" s="75">
        <v>250</v>
      </c>
      <c r="N768" s="75">
        <v>1</v>
      </c>
      <c r="O768" s="75">
        <v>0.1</v>
      </c>
      <c r="P768" s="75">
        <v>15.4</v>
      </c>
      <c r="Q768" s="75" t="s">
        <v>4593</v>
      </c>
    </row>
    <row r="769" spans="1:17" ht="15.75" customHeight="1">
      <c r="A769" s="59" t="s">
        <v>4661</v>
      </c>
      <c r="B769" s="75" t="s">
        <v>312</v>
      </c>
      <c r="C769" s="75" t="s">
        <v>3</v>
      </c>
      <c r="D769" s="75" t="s">
        <v>155</v>
      </c>
      <c r="E769" s="75" t="s">
        <v>133</v>
      </c>
      <c r="F769" s="75">
        <v>200</v>
      </c>
      <c r="G769" s="75">
        <v>2</v>
      </c>
      <c r="H769" s="75">
        <v>24</v>
      </c>
      <c r="I769" s="75">
        <v>23.52</v>
      </c>
      <c r="J769" s="75">
        <v>24.48</v>
      </c>
      <c r="K769" s="75">
        <v>70</v>
      </c>
      <c r="L769" s="75">
        <v>5</v>
      </c>
      <c r="M769" s="75">
        <v>250</v>
      </c>
      <c r="N769" s="75">
        <v>1</v>
      </c>
      <c r="O769" s="75">
        <v>0.1</v>
      </c>
      <c r="P769" s="75">
        <v>16.8</v>
      </c>
      <c r="Q769" s="75" t="s">
        <v>4593</v>
      </c>
    </row>
    <row r="770" spans="1:17" ht="15.75" customHeight="1">
      <c r="A770" s="59" t="s">
        <v>4662</v>
      </c>
      <c r="B770" s="75" t="s">
        <v>312</v>
      </c>
      <c r="C770" s="75" t="s">
        <v>3</v>
      </c>
      <c r="D770" s="75" t="s">
        <v>155</v>
      </c>
      <c r="E770" s="75" t="s">
        <v>133</v>
      </c>
      <c r="F770" s="75">
        <v>200</v>
      </c>
      <c r="G770" s="75">
        <v>2</v>
      </c>
      <c r="H770" s="75">
        <v>27</v>
      </c>
      <c r="I770" s="75">
        <v>26.46</v>
      </c>
      <c r="J770" s="75">
        <v>27.54</v>
      </c>
      <c r="K770" s="75">
        <v>80</v>
      </c>
      <c r="L770" s="75">
        <v>5</v>
      </c>
      <c r="M770" s="75">
        <v>300</v>
      </c>
      <c r="N770" s="75">
        <v>1</v>
      </c>
      <c r="O770" s="75">
        <v>0.05</v>
      </c>
      <c r="P770" s="75">
        <v>18.899999999999999</v>
      </c>
      <c r="Q770" s="75" t="s">
        <v>4593</v>
      </c>
    </row>
    <row r="771" spans="1:17" ht="15.75" customHeight="1">
      <c r="A771" s="59" t="s">
        <v>4663</v>
      </c>
      <c r="B771" s="75" t="s">
        <v>312</v>
      </c>
      <c r="C771" s="75" t="s">
        <v>3</v>
      </c>
      <c r="D771" s="75" t="s">
        <v>155</v>
      </c>
      <c r="E771" s="75" t="s">
        <v>133</v>
      </c>
      <c r="F771" s="75">
        <v>200</v>
      </c>
      <c r="G771" s="75">
        <v>2</v>
      </c>
      <c r="H771" s="75">
        <v>28</v>
      </c>
      <c r="I771" s="75">
        <v>27.439999999999998</v>
      </c>
      <c r="J771" s="75">
        <v>28.560000000000002</v>
      </c>
      <c r="K771" s="75">
        <v>80</v>
      </c>
      <c r="L771" s="75">
        <v>5</v>
      </c>
      <c r="M771" s="75">
        <v>300</v>
      </c>
      <c r="N771" s="75">
        <v>1</v>
      </c>
      <c r="O771" s="75">
        <v>0.05</v>
      </c>
      <c r="P771" s="75">
        <v>20.5</v>
      </c>
      <c r="Q771" s="75" t="s">
        <v>4593</v>
      </c>
    </row>
    <row r="772" spans="1:17" ht="15.75" customHeight="1">
      <c r="A772" s="59" t="s">
        <v>4664</v>
      </c>
      <c r="B772" s="75" t="s">
        <v>312</v>
      </c>
      <c r="C772" s="75" t="s">
        <v>3</v>
      </c>
      <c r="D772" s="75" t="s">
        <v>155</v>
      </c>
      <c r="E772" s="75" t="s">
        <v>133</v>
      </c>
      <c r="F772" s="75">
        <v>200</v>
      </c>
      <c r="G772" s="75">
        <v>2</v>
      </c>
      <c r="H772" s="75">
        <v>30</v>
      </c>
      <c r="I772" s="75">
        <v>29.4</v>
      </c>
      <c r="J772" s="75">
        <v>30.6</v>
      </c>
      <c r="K772" s="75">
        <v>80</v>
      </c>
      <c r="L772" s="75">
        <v>5</v>
      </c>
      <c r="M772" s="75">
        <v>300</v>
      </c>
      <c r="N772" s="75">
        <v>1</v>
      </c>
      <c r="O772" s="75">
        <v>0.05</v>
      </c>
      <c r="P772" s="75">
        <v>21</v>
      </c>
      <c r="Q772" s="75" t="s">
        <v>4593</v>
      </c>
    </row>
    <row r="773" spans="1:17" ht="15.75" customHeight="1">
      <c r="A773" s="59" t="s">
        <v>4665</v>
      </c>
      <c r="B773" s="75" t="s">
        <v>312</v>
      </c>
      <c r="C773" s="75" t="s">
        <v>3</v>
      </c>
      <c r="D773" s="75" t="s">
        <v>155</v>
      </c>
      <c r="E773" s="75" t="s">
        <v>133</v>
      </c>
      <c r="F773" s="75">
        <v>200</v>
      </c>
      <c r="G773" s="75">
        <v>2</v>
      </c>
      <c r="H773" s="75">
        <v>33</v>
      </c>
      <c r="I773" s="75">
        <v>32.339999999999996</v>
      </c>
      <c r="J773" s="75">
        <v>33.660000000000004</v>
      </c>
      <c r="K773" s="75">
        <v>80</v>
      </c>
      <c r="L773" s="75">
        <v>5</v>
      </c>
      <c r="M773" s="75">
        <v>325</v>
      </c>
      <c r="N773" s="75">
        <v>1</v>
      </c>
      <c r="O773" s="75">
        <v>0.05</v>
      </c>
      <c r="P773" s="75">
        <v>23.1</v>
      </c>
      <c r="Q773" s="75" t="s">
        <v>4593</v>
      </c>
    </row>
    <row r="774" spans="1:17" ht="15.75" customHeight="1">
      <c r="A774" s="59" t="s">
        <v>4666</v>
      </c>
      <c r="B774" s="75" t="s">
        <v>312</v>
      </c>
      <c r="C774" s="75" t="s">
        <v>3</v>
      </c>
      <c r="D774" s="75" t="s">
        <v>155</v>
      </c>
      <c r="E774" s="75" t="s">
        <v>133</v>
      </c>
      <c r="F774" s="75">
        <v>200</v>
      </c>
      <c r="G774" s="75">
        <v>2</v>
      </c>
      <c r="H774" s="75">
        <v>36</v>
      </c>
      <c r="I774" s="75">
        <v>35.28</v>
      </c>
      <c r="J774" s="75">
        <v>36.72</v>
      </c>
      <c r="K774" s="75">
        <v>90</v>
      </c>
      <c r="L774" s="75">
        <v>5</v>
      </c>
      <c r="M774" s="75">
        <v>350</v>
      </c>
      <c r="N774" s="75">
        <v>1</v>
      </c>
      <c r="O774" s="75">
        <v>0.05</v>
      </c>
      <c r="P774" s="75">
        <v>25.2</v>
      </c>
      <c r="Q774" s="75" t="s">
        <v>4593</v>
      </c>
    </row>
    <row r="775" spans="1:17" ht="15.75" customHeight="1">
      <c r="A775" s="59" t="s">
        <v>4667</v>
      </c>
      <c r="B775" s="75" t="s">
        <v>312</v>
      </c>
      <c r="C775" s="75" t="s">
        <v>3</v>
      </c>
      <c r="D775" s="75" t="s">
        <v>155</v>
      </c>
      <c r="E775" s="75" t="s">
        <v>133</v>
      </c>
      <c r="F775" s="75">
        <v>200</v>
      </c>
      <c r="G775" s="75">
        <v>2</v>
      </c>
      <c r="H775" s="75">
        <v>39</v>
      </c>
      <c r="I775" s="75">
        <v>38.22</v>
      </c>
      <c r="J775" s="75">
        <v>39.78</v>
      </c>
      <c r="K775" s="75">
        <v>130</v>
      </c>
      <c r="L775" s="75">
        <v>5</v>
      </c>
      <c r="M775" s="75">
        <v>350</v>
      </c>
      <c r="N775" s="75">
        <v>1</v>
      </c>
      <c r="O775" s="75">
        <v>0.05</v>
      </c>
      <c r="P775" s="75">
        <v>27.3</v>
      </c>
      <c r="Q775" s="75" t="s">
        <v>4593</v>
      </c>
    </row>
    <row r="776" spans="1:17" ht="15.75" customHeight="1">
      <c r="A776" s="59" t="s">
        <v>4668</v>
      </c>
      <c r="B776" s="75" t="s">
        <v>312</v>
      </c>
      <c r="C776" s="75" t="s">
        <v>3</v>
      </c>
      <c r="D776" s="75" t="s">
        <v>155</v>
      </c>
      <c r="E776" s="75" t="s">
        <v>133</v>
      </c>
      <c r="F776" s="75">
        <v>200</v>
      </c>
      <c r="G776" s="75">
        <v>2</v>
      </c>
      <c r="H776" s="75">
        <v>43</v>
      </c>
      <c r="I776" s="75">
        <v>42.14</v>
      </c>
      <c r="J776" s="75">
        <v>43.86</v>
      </c>
      <c r="K776" s="75">
        <v>150</v>
      </c>
      <c r="L776" s="75">
        <v>5</v>
      </c>
      <c r="M776" s="75">
        <v>375</v>
      </c>
      <c r="N776" s="75">
        <v>1</v>
      </c>
      <c r="O776" s="75">
        <v>0.1</v>
      </c>
      <c r="P776" s="75">
        <v>30.1</v>
      </c>
      <c r="Q776" s="75" t="s">
        <v>4593</v>
      </c>
    </row>
    <row r="777" spans="1:17" ht="15.75" customHeight="1">
      <c r="A777" s="59" t="s">
        <v>4669</v>
      </c>
      <c r="B777" s="75" t="s">
        <v>312</v>
      </c>
      <c r="C777" s="75" t="s">
        <v>3</v>
      </c>
      <c r="D777" s="75" t="s">
        <v>155</v>
      </c>
      <c r="E777" s="75" t="s">
        <v>133</v>
      </c>
      <c r="F777" s="75">
        <v>200</v>
      </c>
      <c r="G777" s="75">
        <v>2</v>
      </c>
      <c r="H777" s="75">
        <v>47</v>
      </c>
      <c r="I777" s="75">
        <v>46.06</v>
      </c>
      <c r="J777" s="75">
        <v>47.94</v>
      </c>
      <c r="K777" s="75">
        <v>170</v>
      </c>
      <c r="L777" s="75">
        <v>5</v>
      </c>
      <c r="M777" s="75">
        <v>375</v>
      </c>
      <c r="N777" s="75">
        <v>1</v>
      </c>
      <c r="O777" s="75">
        <v>0.1</v>
      </c>
      <c r="P777" s="75">
        <v>32.9</v>
      </c>
      <c r="Q777" s="75" t="s">
        <v>4593</v>
      </c>
    </row>
    <row r="778" spans="1:17" ht="15.75" customHeight="1">
      <c r="A778" s="59" t="s">
        <v>4670</v>
      </c>
      <c r="B778" s="75" t="s">
        <v>312</v>
      </c>
      <c r="C778" s="75" t="s">
        <v>3</v>
      </c>
      <c r="D778" s="75" t="s">
        <v>155</v>
      </c>
      <c r="E778" s="75" t="s">
        <v>133</v>
      </c>
      <c r="F778" s="75">
        <v>200</v>
      </c>
      <c r="G778" s="75">
        <v>2</v>
      </c>
      <c r="H778" s="75">
        <v>51</v>
      </c>
      <c r="I778" s="75">
        <v>49.98</v>
      </c>
      <c r="J778" s="75">
        <v>52.02</v>
      </c>
      <c r="K778" s="75">
        <v>100</v>
      </c>
      <c r="L778" s="75">
        <v>5</v>
      </c>
      <c r="M778" s="75">
        <v>400</v>
      </c>
      <c r="N778" s="75">
        <v>1</v>
      </c>
      <c r="O778" s="75">
        <v>0.1</v>
      </c>
      <c r="P778" s="75">
        <v>38</v>
      </c>
      <c r="Q778" s="75" t="s">
        <v>4593</v>
      </c>
    </row>
    <row r="779" spans="1:17" ht="15.75" customHeight="1">
      <c r="A779" s="59" t="s">
        <v>4671</v>
      </c>
      <c r="B779" s="75" t="s">
        <v>312</v>
      </c>
      <c r="C779" s="75" t="s">
        <v>3</v>
      </c>
      <c r="D779" s="75" t="s">
        <v>155</v>
      </c>
      <c r="E779" s="75" t="s">
        <v>133</v>
      </c>
      <c r="F779" s="75">
        <v>200</v>
      </c>
      <c r="G779" s="75">
        <v>2</v>
      </c>
      <c r="H779" s="75">
        <v>56</v>
      </c>
      <c r="I779" s="75">
        <v>54.879999999999995</v>
      </c>
      <c r="J779" s="75">
        <v>57.120000000000005</v>
      </c>
      <c r="K779" s="75">
        <v>135</v>
      </c>
      <c r="L779" s="75">
        <v>2.5</v>
      </c>
      <c r="M779" s="75">
        <v>1000</v>
      </c>
      <c r="N779" s="75">
        <v>1</v>
      </c>
      <c r="O779" s="75">
        <v>0.05</v>
      </c>
      <c r="P779" s="75">
        <v>42</v>
      </c>
      <c r="Q779" s="75" t="s">
        <v>4593</v>
      </c>
    </row>
    <row r="780" spans="1:17" ht="15.75" customHeight="1">
      <c r="A780" s="59" t="s">
        <v>4672</v>
      </c>
      <c r="B780" s="75" t="s">
        <v>312</v>
      </c>
      <c r="C780" s="75" t="s">
        <v>3</v>
      </c>
      <c r="D780" s="75" t="s">
        <v>155</v>
      </c>
      <c r="E780" s="75" t="s">
        <v>133</v>
      </c>
      <c r="F780" s="75">
        <v>200</v>
      </c>
      <c r="G780" s="75">
        <v>2</v>
      </c>
      <c r="H780" s="75">
        <v>62</v>
      </c>
      <c r="I780" s="75">
        <v>60.76</v>
      </c>
      <c r="J780" s="75">
        <v>63.24</v>
      </c>
      <c r="K780" s="75">
        <v>150</v>
      </c>
      <c r="L780" s="75">
        <v>2.5</v>
      </c>
      <c r="M780" s="75">
        <v>1000</v>
      </c>
      <c r="N780" s="75">
        <v>1</v>
      </c>
      <c r="O780" s="75">
        <v>0.1</v>
      </c>
      <c r="P780" s="75">
        <v>46</v>
      </c>
      <c r="Q780" s="75" t="s">
        <v>4593</v>
      </c>
    </row>
    <row r="781" spans="1:17" ht="15.75" customHeight="1">
      <c r="A781" s="59" t="s">
        <v>4673</v>
      </c>
      <c r="B781" s="75" t="s">
        <v>312</v>
      </c>
      <c r="C781" s="75" t="s">
        <v>3</v>
      </c>
      <c r="D781" s="75" t="s">
        <v>155</v>
      </c>
      <c r="E781" s="75" t="s">
        <v>133</v>
      </c>
      <c r="F781" s="75">
        <v>200</v>
      </c>
      <c r="G781" s="75">
        <v>2</v>
      </c>
      <c r="H781" s="75">
        <v>68</v>
      </c>
      <c r="I781" s="75">
        <v>66.64</v>
      </c>
      <c r="J781" s="75">
        <v>69.36</v>
      </c>
      <c r="K781" s="75">
        <v>200</v>
      </c>
      <c r="L781" s="75">
        <v>2.5</v>
      </c>
      <c r="M781" s="75">
        <v>1000</v>
      </c>
      <c r="N781" s="75">
        <v>1</v>
      </c>
      <c r="O781" s="75">
        <v>0.1</v>
      </c>
      <c r="P781" s="75">
        <v>51</v>
      </c>
      <c r="Q781" s="75" t="s">
        <v>4593</v>
      </c>
    </row>
    <row r="782" spans="1:17" ht="15.75" customHeight="1">
      <c r="A782" s="59" t="s">
        <v>4674</v>
      </c>
      <c r="B782" s="75" t="s">
        <v>312</v>
      </c>
      <c r="C782" s="75" t="s">
        <v>3</v>
      </c>
      <c r="D782" s="75" t="s">
        <v>155</v>
      </c>
      <c r="E782" s="75" t="s">
        <v>133</v>
      </c>
      <c r="F782" s="75">
        <v>200</v>
      </c>
      <c r="G782" s="75">
        <v>2</v>
      </c>
      <c r="H782" s="75">
        <v>75</v>
      </c>
      <c r="I782" s="75">
        <v>73.5</v>
      </c>
      <c r="J782" s="75">
        <v>76.5</v>
      </c>
      <c r="K782" s="75">
        <v>250</v>
      </c>
      <c r="L782" s="75">
        <v>2.5</v>
      </c>
      <c r="M782" s="75">
        <v>1000</v>
      </c>
      <c r="N782" s="75">
        <v>1</v>
      </c>
      <c r="O782" s="75">
        <v>0.1</v>
      </c>
      <c r="P782" s="75">
        <v>56</v>
      </c>
      <c r="Q782" s="75" t="s">
        <v>4593</v>
      </c>
    </row>
    <row r="783" spans="1:17" ht="15.75" customHeight="1">
      <c r="A783" s="59" t="s">
        <v>4675</v>
      </c>
      <c r="B783" s="75" t="s">
        <v>312</v>
      </c>
      <c r="C783" s="75" t="s">
        <v>3</v>
      </c>
      <c r="D783" s="75" t="s">
        <v>155</v>
      </c>
      <c r="E783" s="75" t="s">
        <v>155</v>
      </c>
      <c r="F783" s="75">
        <v>200</v>
      </c>
      <c r="G783" s="75">
        <v>5</v>
      </c>
      <c r="H783" s="75">
        <v>2.4</v>
      </c>
      <c r="I783" s="75">
        <v>2.2799999999999998</v>
      </c>
      <c r="J783" s="75">
        <v>2.52</v>
      </c>
      <c r="K783" s="75">
        <v>100</v>
      </c>
      <c r="L783" s="75">
        <v>5</v>
      </c>
      <c r="M783" s="75">
        <v>600</v>
      </c>
      <c r="N783" s="75">
        <v>1</v>
      </c>
      <c r="O783" s="75">
        <v>50</v>
      </c>
      <c r="P783" s="75">
        <v>1</v>
      </c>
      <c r="Q783" s="75" t="s">
        <v>4593</v>
      </c>
    </row>
    <row r="784" spans="1:17" ht="15.75" customHeight="1">
      <c r="A784" s="59" t="s">
        <v>4676</v>
      </c>
      <c r="B784" s="75" t="s">
        <v>312</v>
      </c>
      <c r="C784" s="75" t="s">
        <v>3</v>
      </c>
      <c r="D784" s="75" t="s">
        <v>155</v>
      </c>
      <c r="E784" s="75" t="s">
        <v>155</v>
      </c>
      <c r="F784" s="75">
        <v>200</v>
      </c>
      <c r="G784" s="75">
        <v>5</v>
      </c>
      <c r="H784" s="75">
        <v>2.7</v>
      </c>
      <c r="I784" s="75">
        <v>2.57</v>
      </c>
      <c r="J784" s="75">
        <v>2.84</v>
      </c>
      <c r="K784" s="75">
        <v>100</v>
      </c>
      <c r="L784" s="75">
        <v>5</v>
      </c>
      <c r="M784" s="75">
        <v>600</v>
      </c>
      <c r="N784" s="75">
        <v>1</v>
      </c>
      <c r="O784" s="75">
        <v>20</v>
      </c>
      <c r="P784" s="75">
        <v>1</v>
      </c>
      <c r="Q784" s="75" t="s">
        <v>4593</v>
      </c>
    </row>
    <row r="785" spans="1:17" ht="15.75" customHeight="1">
      <c r="A785" s="59" t="s">
        <v>4677</v>
      </c>
      <c r="B785" s="75" t="s">
        <v>312</v>
      </c>
      <c r="C785" s="75" t="s">
        <v>3</v>
      </c>
      <c r="D785" s="75" t="s">
        <v>155</v>
      </c>
      <c r="E785" s="75" t="s">
        <v>155</v>
      </c>
      <c r="F785" s="75">
        <v>200</v>
      </c>
      <c r="G785" s="75">
        <v>5</v>
      </c>
      <c r="H785" s="75">
        <v>3</v>
      </c>
      <c r="I785" s="75">
        <v>2.85</v>
      </c>
      <c r="J785" s="75">
        <v>3.15</v>
      </c>
      <c r="K785" s="75">
        <v>95</v>
      </c>
      <c r="L785" s="75">
        <v>5</v>
      </c>
      <c r="M785" s="75">
        <v>600</v>
      </c>
      <c r="N785" s="75">
        <v>1</v>
      </c>
      <c r="O785" s="75">
        <v>10</v>
      </c>
      <c r="P785" s="75">
        <v>1</v>
      </c>
      <c r="Q785" s="75" t="s">
        <v>4593</v>
      </c>
    </row>
    <row r="786" spans="1:17" ht="15.75" customHeight="1">
      <c r="A786" s="59" t="s">
        <v>4678</v>
      </c>
      <c r="B786" s="75" t="s">
        <v>312</v>
      </c>
      <c r="C786" s="75" t="s">
        <v>3</v>
      </c>
      <c r="D786" s="75" t="s">
        <v>155</v>
      </c>
      <c r="E786" s="75" t="s">
        <v>155</v>
      </c>
      <c r="F786" s="75">
        <v>200</v>
      </c>
      <c r="G786" s="75">
        <v>5</v>
      </c>
      <c r="H786" s="75">
        <v>3.3</v>
      </c>
      <c r="I786" s="75">
        <v>3.14</v>
      </c>
      <c r="J786" s="75">
        <v>3.47</v>
      </c>
      <c r="K786" s="75">
        <v>95</v>
      </c>
      <c r="L786" s="75">
        <v>5</v>
      </c>
      <c r="M786" s="75">
        <v>600</v>
      </c>
      <c r="N786" s="75">
        <v>1</v>
      </c>
      <c r="O786" s="75">
        <v>5</v>
      </c>
      <c r="P786" s="75">
        <v>1</v>
      </c>
      <c r="Q786" s="75" t="s">
        <v>4593</v>
      </c>
    </row>
    <row r="787" spans="1:17" ht="15.75" customHeight="1">
      <c r="A787" s="59" t="s">
        <v>4679</v>
      </c>
      <c r="B787" s="75" t="s">
        <v>312</v>
      </c>
      <c r="C787" s="75" t="s">
        <v>3</v>
      </c>
      <c r="D787" s="75" t="s">
        <v>155</v>
      </c>
      <c r="E787" s="75" t="s">
        <v>155</v>
      </c>
      <c r="F787" s="75">
        <v>200</v>
      </c>
      <c r="G787" s="75">
        <v>5</v>
      </c>
      <c r="H787" s="75">
        <v>3.6</v>
      </c>
      <c r="I787" s="75">
        <v>3.42</v>
      </c>
      <c r="J787" s="75">
        <v>3.78</v>
      </c>
      <c r="K787" s="75">
        <v>90</v>
      </c>
      <c r="L787" s="75">
        <v>5</v>
      </c>
      <c r="M787" s="75">
        <v>600</v>
      </c>
      <c r="N787" s="75">
        <v>1</v>
      </c>
      <c r="O787" s="75">
        <v>5</v>
      </c>
      <c r="P787" s="75">
        <v>1</v>
      </c>
      <c r="Q787" s="75" t="s">
        <v>4593</v>
      </c>
    </row>
    <row r="788" spans="1:17" ht="15.75" customHeight="1">
      <c r="A788" s="59" t="s">
        <v>4680</v>
      </c>
      <c r="B788" s="75" t="s">
        <v>312</v>
      </c>
      <c r="C788" s="75" t="s">
        <v>3</v>
      </c>
      <c r="D788" s="75" t="s">
        <v>155</v>
      </c>
      <c r="E788" s="75" t="s">
        <v>155</v>
      </c>
      <c r="F788" s="75">
        <v>200</v>
      </c>
      <c r="G788" s="75">
        <v>5</v>
      </c>
      <c r="H788" s="75">
        <v>3.9</v>
      </c>
      <c r="I788" s="75">
        <v>3.71</v>
      </c>
      <c r="J788" s="75">
        <v>4.0999999999999996</v>
      </c>
      <c r="K788" s="75">
        <v>90</v>
      </c>
      <c r="L788" s="75">
        <v>5</v>
      </c>
      <c r="M788" s="75">
        <v>600</v>
      </c>
      <c r="N788" s="75">
        <v>1</v>
      </c>
      <c r="O788" s="75">
        <v>3</v>
      </c>
      <c r="P788" s="75">
        <v>1</v>
      </c>
      <c r="Q788" s="75" t="s">
        <v>4593</v>
      </c>
    </row>
    <row r="789" spans="1:17" ht="15.75" customHeight="1">
      <c r="A789" s="59" t="s">
        <v>4681</v>
      </c>
      <c r="B789" s="75" t="s">
        <v>312</v>
      </c>
      <c r="C789" s="75" t="s">
        <v>3</v>
      </c>
      <c r="D789" s="75" t="s">
        <v>155</v>
      </c>
      <c r="E789" s="75" t="s">
        <v>155</v>
      </c>
      <c r="F789" s="75">
        <v>200</v>
      </c>
      <c r="G789" s="75">
        <v>5</v>
      </c>
      <c r="H789" s="75">
        <v>4.3</v>
      </c>
      <c r="I789" s="75">
        <v>4.09</v>
      </c>
      <c r="J789" s="75">
        <v>4.5199999999999996</v>
      </c>
      <c r="K789" s="75">
        <v>90</v>
      </c>
      <c r="L789" s="75">
        <v>5</v>
      </c>
      <c r="M789" s="75">
        <v>600</v>
      </c>
      <c r="N789" s="75">
        <v>1</v>
      </c>
      <c r="O789" s="75">
        <v>3</v>
      </c>
      <c r="P789" s="75">
        <v>1</v>
      </c>
      <c r="Q789" s="75" t="s">
        <v>4593</v>
      </c>
    </row>
    <row r="790" spans="1:17" ht="15.75" customHeight="1">
      <c r="A790" s="59" t="s">
        <v>4682</v>
      </c>
      <c r="B790" s="75" t="s">
        <v>312</v>
      </c>
      <c r="C790" s="75" t="s">
        <v>3</v>
      </c>
      <c r="D790" s="75" t="s">
        <v>155</v>
      </c>
      <c r="E790" s="75" t="s">
        <v>155</v>
      </c>
      <c r="F790" s="75">
        <v>200</v>
      </c>
      <c r="G790" s="75">
        <v>5</v>
      </c>
      <c r="H790" s="75">
        <v>4.7</v>
      </c>
      <c r="I790" s="75">
        <v>4.47</v>
      </c>
      <c r="J790" s="75">
        <v>4.9400000000000004</v>
      </c>
      <c r="K790" s="75">
        <v>80</v>
      </c>
      <c r="L790" s="75">
        <v>5</v>
      </c>
      <c r="M790" s="75">
        <v>500</v>
      </c>
      <c r="N790" s="75">
        <v>1</v>
      </c>
      <c r="O790" s="75">
        <v>3</v>
      </c>
      <c r="P790" s="75">
        <v>2</v>
      </c>
      <c r="Q790" s="75" t="s">
        <v>4593</v>
      </c>
    </row>
    <row r="791" spans="1:17" ht="15.75" customHeight="1">
      <c r="A791" s="59" t="s">
        <v>4683</v>
      </c>
      <c r="B791" s="75" t="s">
        <v>312</v>
      </c>
      <c r="C791" s="75" t="s">
        <v>3</v>
      </c>
      <c r="D791" s="75" t="s">
        <v>155</v>
      </c>
      <c r="E791" s="75" t="s">
        <v>155</v>
      </c>
      <c r="F791" s="75">
        <v>200</v>
      </c>
      <c r="G791" s="75">
        <v>5</v>
      </c>
      <c r="H791" s="75">
        <v>5.0999999999999996</v>
      </c>
      <c r="I791" s="75">
        <v>4.8499999999999996</v>
      </c>
      <c r="J791" s="75">
        <v>5.36</v>
      </c>
      <c r="K791" s="75">
        <v>60</v>
      </c>
      <c r="L791" s="75">
        <v>5</v>
      </c>
      <c r="M791" s="75">
        <v>480</v>
      </c>
      <c r="N791" s="75">
        <v>1</v>
      </c>
      <c r="O791" s="75">
        <v>2</v>
      </c>
      <c r="P791" s="75">
        <v>2</v>
      </c>
      <c r="Q791" s="75" t="s">
        <v>4593</v>
      </c>
    </row>
    <row r="792" spans="1:17" ht="15.75" customHeight="1">
      <c r="A792" s="59" t="s">
        <v>4684</v>
      </c>
      <c r="B792" s="75" t="s">
        <v>312</v>
      </c>
      <c r="C792" s="75" t="s">
        <v>3</v>
      </c>
      <c r="D792" s="75" t="s">
        <v>155</v>
      </c>
      <c r="E792" s="75" t="s">
        <v>155</v>
      </c>
      <c r="F792" s="75">
        <v>200</v>
      </c>
      <c r="G792" s="75">
        <v>5</v>
      </c>
      <c r="H792" s="75">
        <v>5.6</v>
      </c>
      <c r="I792" s="75">
        <v>5.32</v>
      </c>
      <c r="J792" s="75">
        <v>5.88</v>
      </c>
      <c r="K792" s="75">
        <v>40</v>
      </c>
      <c r="L792" s="75">
        <v>5</v>
      </c>
      <c r="M792" s="75">
        <v>400</v>
      </c>
      <c r="N792" s="75">
        <v>1</v>
      </c>
      <c r="O792" s="75">
        <v>1</v>
      </c>
      <c r="P792" s="75">
        <v>2</v>
      </c>
      <c r="Q792" s="75" t="s">
        <v>4593</v>
      </c>
    </row>
    <row r="793" spans="1:17" ht="15.75" customHeight="1">
      <c r="A793" s="59" t="s">
        <v>4685</v>
      </c>
      <c r="B793" s="75" t="s">
        <v>312</v>
      </c>
      <c r="C793" s="75" t="s">
        <v>3</v>
      </c>
      <c r="D793" s="75" t="s">
        <v>155</v>
      </c>
      <c r="E793" s="75" t="s">
        <v>155</v>
      </c>
      <c r="F793" s="75">
        <v>200</v>
      </c>
      <c r="G793" s="75">
        <v>5</v>
      </c>
      <c r="H793" s="75">
        <v>6.2</v>
      </c>
      <c r="I793" s="75">
        <v>5.89</v>
      </c>
      <c r="J793" s="75">
        <v>6.51</v>
      </c>
      <c r="K793" s="75">
        <v>10</v>
      </c>
      <c r="L793" s="75">
        <v>5</v>
      </c>
      <c r="M793" s="75">
        <v>150</v>
      </c>
      <c r="N793" s="75">
        <v>1</v>
      </c>
      <c r="O793" s="75">
        <v>3</v>
      </c>
      <c r="P793" s="75">
        <v>4</v>
      </c>
      <c r="Q793" s="75" t="s">
        <v>4593</v>
      </c>
    </row>
    <row r="794" spans="1:17" ht="15.75" customHeight="1">
      <c r="A794" s="59" t="s">
        <v>4686</v>
      </c>
      <c r="B794" s="75" t="s">
        <v>312</v>
      </c>
      <c r="C794" s="75" t="s">
        <v>3</v>
      </c>
      <c r="D794" s="75" t="s">
        <v>155</v>
      </c>
      <c r="E794" s="75" t="s">
        <v>155</v>
      </c>
      <c r="F794" s="75">
        <v>200</v>
      </c>
      <c r="G794" s="75">
        <v>5</v>
      </c>
      <c r="H794" s="75">
        <v>6.8</v>
      </c>
      <c r="I794" s="75">
        <v>6.46</v>
      </c>
      <c r="J794" s="75">
        <v>7.14</v>
      </c>
      <c r="K794" s="75">
        <v>15</v>
      </c>
      <c r="L794" s="75">
        <v>5</v>
      </c>
      <c r="M794" s="75">
        <v>80</v>
      </c>
      <c r="N794" s="75">
        <v>1</v>
      </c>
      <c r="O794" s="75">
        <v>2</v>
      </c>
      <c r="P794" s="75">
        <v>4</v>
      </c>
      <c r="Q794" s="75" t="s">
        <v>4593</v>
      </c>
    </row>
    <row r="795" spans="1:17" ht="15.75" customHeight="1">
      <c r="A795" s="59" t="s">
        <v>4687</v>
      </c>
      <c r="B795" s="75" t="s">
        <v>312</v>
      </c>
      <c r="C795" s="75" t="s">
        <v>3</v>
      </c>
      <c r="D795" s="75" t="s">
        <v>155</v>
      </c>
      <c r="E795" s="75" t="s">
        <v>155</v>
      </c>
      <c r="F795" s="75">
        <v>200</v>
      </c>
      <c r="G795" s="75">
        <v>5</v>
      </c>
      <c r="H795" s="75">
        <v>7.5</v>
      </c>
      <c r="I795" s="75">
        <v>7.13</v>
      </c>
      <c r="J795" s="75">
        <v>7.88</v>
      </c>
      <c r="K795" s="75">
        <v>15</v>
      </c>
      <c r="L795" s="75">
        <v>5</v>
      </c>
      <c r="M795" s="75">
        <v>80</v>
      </c>
      <c r="N795" s="75">
        <v>1</v>
      </c>
      <c r="O795" s="75">
        <v>1</v>
      </c>
      <c r="P795" s="75">
        <v>5</v>
      </c>
      <c r="Q795" s="75" t="s">
        <v>4593</v>
      </c>
    </row>
    <row r="796" spans="1:17" ht="15.75" customHeight="1">
      <c r="A796" s="59" t="s">
        <v>4688</v>
      </c>
      <c r="B796" s="75" t="s">
        <v>312</v>
      </c>
      <c r="C796" s="75" t="s">
        <v>3</v>
      </c>
      <c r="D796" s="75" t="s">
        <v>155</v>
      </c>
      <c r="E796" s="75" t="s">
        <v>155</v>
      </c>
      <c r="F796" s="75">
        <v>200</v>
      </c>
      <c r="G796" s="75">
        <v>5</v>
      </c>
      <c r="H796" s="75">
        <v>8.1999999999999993</v>
      </c>
      <c r="I796" s="75">
        <v>7.79</v>
      </c>
      <c r="J796" s="75">
        <v>8.61</v>
      </c>
      <c r="K796" s="75">
        <v>15</v>
      </c>
      <c r="L796" s="75">
        <v>5</v>
      </c>
      <c r="M796" s="75">
        <v>80</v>
      </c>
      <c r="N796" s="75">
        <v>1</v>
      </c>
      <c r="O796" s="75">
        <v>0.7</v>
      </c>
      <c r="P796" s="75">
        <v>5</v>
      </c>
      <c r="Q796" s="75" t="s">
        <v>4593</v>
      </c>
    </row>
    <row r="797" spans="1:17" ht="15.75" customHeight="1">
      <c r="A797" s="59" t="s">
        <v>4689</v>
      </c>
      <c r="B797" s="75" t="s">
        <v>312</v>
      </c>
      <c r="C797" s="75" t="s">
        <v>3</v>
      </c>
      <c r="D797" s="75" t="s">
        <v>155</v>
      </c>
      <c r="E797" s="75" t="s">
        <v>155</v>
      </c>
      <c r="F797" s="75">
        <v>200</v>
      </c>
      <c r="G797" s="75">
        <v>5</v>
      </c>
      <c r="H797" s="75">
        <v>8.6999999999999993</v>
      </c>
      <c r="I797" s="75">
        <v>8.27</v>
      </c>
      <c r="J797" s="75">
        <v>9.14</v>
      </c>
      <c r="K797" s="75">
        <v>15</v>
      </c>
      <c r="L797" s="75">
        <v>5</v>
      </c>
      <c r="M797" s="75">
        <v>100</v>
      </c>
      <c r="N797" s="75">
        <v>1</v>
      </c>
      <c r="O797" s="75">
        <v>0.7</v>
      </c>
      <c r="P797" s="75">
        <v>5</v>
      </c>
      <c r="Q797" s="75" t="s">
        <v>4593</v>
      </c>
    </row>
    <row r="798" spans="1:17" ht="15.75" customHeight="1">
      <c r="A798" s="59" t="s">
        <v>4690</v>
      </c>
      <c r="B798" s="75" t="s">
        <v>312</v>
      </c>
      <c r="C798" s="75" t="s">
        <v>3</v>
      </c>
      <c r="D798" s="75" t="s">
        <v>155</v>
      </c>
      <c r="E798" s="75" t="s">
        <v>155</v>
      </c>
      <c r="F798" s="75">
        <v>200</v>
      </c>
      <c r="G798" s="75">
        <v>5</v>
      </c>
      <c r="H798" s="75">
        <v>9.1</v>
      </c>
      <c r="I798" s="75">
        <v>8.65</v>
      </c>
      <c r="J798" s="75">
        <v>9.56</v>
      </c>
      <c r="K798" s="75">
        <v>15</v>
      </c>
      <c r="L798" s="75">
        <v>5</v>
      </c>
      <c r="M798" s="75">
        <v>100</v>
      </c>
      <c r="N798" s="75">
        <v>1</v>
      </c>
      <c r="O798" s="75">
        <v>0.5</v>
      </c>
      <c r="P798" s="75">
        <v>6</v>
      </c>
      <c r="Q798" s="75" t="s">
        <v>4593</v>
      </c>
    </row>
    <row r="799" spans="1:17" ht="15.75" customHeight="1">
      <c r="A799" s="59" t="s">
        <v>4691</v>
      </c>
      <c r="B799" s="75" t="s">
        <v>312</v>
      </c>
      <c r="C799" s="75" t="s">
        <v>3</v>
      </c>
      <c r="D799" s="75" t="s">
        <v>155</v>
      </c>
      <c r="E799" s="75" t="s">
        <v>155</v>
      </c>
      <c r="F799" s="75">
        <v>200</v>
      </c>
      <c r="G799" s="75">
        <v>5</v>
      </c>
      <c r="H799" s="75">
        <v>10</v>
      </c>
      <c r="I799" s="75">
        <v>9.5</v>
      </c>
      <c r="J799" s="75">
        <v>10.5</v>
      </c>
      <c r="K799" s="75">
        <v>20</v>
      </c>
      <c r="L799" s="75">
        <v>5</v>
      </c>
      <c r="M799" s="75">
        <v>150</v>
      </c>
      <c r="N799" s="75">
        <v>1</v>
      </c>
      <c r="O799" s="75">
        <v>0.2</v>
      </c>
      <c r="P799" s="75">
        <v>7</v>
      </c>
      <c r="Q799" s="75" t="s">
        <v>4593</v>
      </c>
    </row>
    <row r="800" spans="1:17" ht="15.75" customHeight="1">
      <c r="A800" s="59" t="s">
        <v>4692</v>
      </c>
      <c r="B800" s="75" t="s">
        <v>312</v>
      </c>
      <c r="C800" s="75" t="s">
        <v>3</v>
      </c>
      <c r="D800" s="75" t="s">
        <v>155</v>
      </c>
      <c r="E800" s="75" t="s">
        <v>155</v>
      </c>
      <c r="F800" s="75">
        <v>200</v>
      </c>
      <c r="G800" s="75">
        <v>5</v>
      </c>
      <c r="H800" s="75">
        <v>11</v>
      </c>
      <c r="I800" s="75">
        <v>10.45</v>
      </c>
      <c r="J800" s="75">
        <v>11.55</v>
      </c>
      <c r="K800" s="75">
        <v>20</v>
      </c>
      <c r="L800" s="75">
        <v>5</v>
      </c>
      <c r="M800" s="75">
        <v>150</v>
      </c>
      <c r="N800" s="75">
        <v>1</v>
      </c>
      <c r="O800" s="75">
        <v>0.1</v>
      </c>
      <c r="P800" s="75">
        <v>8</v>
      </c>
      <c r="Q800" s="75" t="s">
        <v>4593</v>
      </c>
    </row>
    <row r="801" spans="1:17" ht="15.75" customHeight="1">
      <c r="A801" s="59" t="s">
        <v>4693</v>
      </c>
      <c r="B801" s="75" t="s">
        <v>312</v>
      </c>
      <c r="C801" s="75" t="s">
        <v>3</v>
      </c>
      <c r="D801" s="75" t="s">
        <v>155</v>
      </c>
      <c r="E801" s="75" t="s">
        <v>155</v>
      </c>
      <c r="F801" s="75">
        <v>200</v>
      </c>
      <c r="G801" s="75">
        <v>5</v>
      </c>
      <c r="H801" s="75">
        <v>12</v>
      </c>
      <c r="I801" s="75">
        <v>11.4</v>
      </c>
      <c r="J801" s="75">
        <v>12.6</v>
      </c>
      <c r="K801" s="75">
        <v>25</v>
      </c>
      <c r="L801" s="75">
        <v>5</v>
      </c>
      <c r="M801" s="75">
        <v>150</v>
      </c>
      <c r="N801" s="75">
        <v>1</v>
      </c>
      <c r="O801" s="75">
        <v>0.1</v>
      </c>
      <c r="P801" s="75">
        <v>8</v>
      </c>
      <c r="Q801" s="75" t="s">
        <v>4593</v>
      </c>
    </row>
    <row r="802" spans="1:17" ht="15.75" customHeight="1">
      <c r="A802" s="59" t="s">
        <v>4694</v>
      </c>
      <c r="B802" s="75" t="s">
        <v>312</v>
      </c>
      <c r="C802" s="75" t="s">
        <v>3</v>
      </c>
      <c r="D802" s="75" t="s">
        <v>155</v>
      </c>
      <c r="E802" s="75" t="s">
        <v>155</v>
      </c>
      <c r="F802" s="75">
        <v>200</v>
      </c>
      <c r="G802" s="75">
        <v>5</v>
      </c>
      <c r="H802" s="75">
        <v>13</v>
      </c>
      <c r="I802" s="75">
        <v>12.35</v>
      </c>
      <c r="J802" s="75">
        <v>13.65</v>
      </c>
      <c r="K802" s="75">
        <v>30</v>
      </c>
      <c r="L802" s="75">
        <v>5</v>
      </c>
      <c r="M802" s="75">
        <v>170</v>
      </c>
      <c r="N802" s="75">
        <v>1</v>
      </c>
      <c r="O802" s="75">
        <v>0.1</v>
      </c>
      <c r="P802" s="75">
        <v>8</v>
      </c>
      <c r="Q802" s="75" t="s">
        <v>4593</v>
      </c>
    </row>
    <row r="803" spans="1:17" ht="15.75" customHeight="1">
      <c r="A803" s="59" t="s">
        <v>4695</v>
      </c>
      <c r="B803" s="75" t="s">
        <v>312</v>
      </c>
      <c r="C803" s="75" t="s">
        <v>3</v>
      </c>
      <c r="D803" s="75" t="s">
        <v>155</v>
      </c>
      <c r="E803" s="75" t="s">
        <v>155</v>
      </c>
      <c r="F803" s="75">
        <v>200</v>
      </c>
      <c r="G803" s="75">
        <v>5</v>
      </c>
      <c r="H803" s="75">
        <v>14</v>
      </c>
      <c r="I803" s="75">
        <v>13.3</v>
      </c>
      <c r="J803" s="75">
        <v>14.7</v>
      </c>
      <c r="K803" s="75">
        <v>30</v>
      </c>
      <c r="L803" s="75">
        <v>5</v>
      </c>
      <c r="M803" s="75">
        <v>170</v>
      </c>
      <c r="N803" s="75">
        <v>1</v>
      </c>
      <c r="O803" s="75">
        <v>0.1</v>
      </c>
      <c r="P803" s="75">
        <v>10</v>
      </c>
      <c r="Q803" s="75" t="s">
        <v>4593</v>
      </c>
    </row>
    <row r="804" spans="1:17" ht="15.75" customHeight="1">
      <c r="A804" s="59" t="s">
        <v>4696</v>
      </c>
      <c r="B804" s="75" t="s">
        <v>312</v>
      </c>
      <c r="C804" s="75" t="s">
        <v>3</v>
      </c>
      <c r="D804" s="75" t="s">
        <v>155</v>
      </c>
      <c r="E804" s="75" t="s">
        <v>155</v>
      </c>
      <c r="F804" s="75">
        <v>200</v>
      </c>
      <c r="G804" s="75">
        <v>5</v>
      </c>
      <c r="H804" s="75">
        <v>15</v>
      </c>
      <c r="I804" s="75">
        <v>14.25</v>
      </c>
      <c r="J804" s="75">
        <v>15.75</v>
      </c>
      <c r="K804" s="75">
        <v>30</v>
      </c>
      <c r="L804" s="75">
        <v>5</v>
      </c>
      <c r="M804" s="75">
        <v>200</v>
      </c>
      <c r="N804" s="75">
        <v>1</v>
      </c>
      <c r="O804" s="75">
        <v>0.1</v>
      </c>
      <c r="P804" s="75">
        <v>10.5</v>
      </c>
      <c r="Q804" s="75" t="s">
        <v>4593</v>
      </c>
    </row>
    <row r="805" spans="1:17" ht="15.75" customHeight="1">
      <c r="A805" s="59" t="s">
        <v>4697</v>
      </c>
      <c r="B805" s="75" t="s">
        <v>312</v>
      </c>
      <c r="C805" s="75" t="s">
        <v>3</v>
      </c>
      <c r="D805" s="75" t="s">
        <v>155</v>
      </c>
      <c r="E805" s="75" t="s">
        <v>155</v>
      </c>
      <c r="F805" s="75">
        <v>200</v>
      </c>
      <c r="G805" s="75">
        <v>5</v>
      </c>
      <c r="H805" s="75">
        <v>16</v>
      </c>
      <c r="I805" s="75">
        <v>15.2</v>
      </c>
      <c r="J805" s="75">
        <v>16.8</v>
      </c>
      <c r="K805" s="75">
        <v>40</v>
      </c>
      <c r="L805" s="75">
        <v>5</v>
      </c>
      <c r="M805" s="75">
        <v>200</v>
      </c>
      <c r="N805" s="75">
        <v>1</v>
      </c>
      <c r="O805" s="75">
        <v>0.1</v>
      </c>
      <c r="P805" s="75">
        <v>11.2</v>
      </c>
      <c r="Q805" s="75" t="s">
        <v>4593</v>
      </c>
    </row>
    <row r="806" spans="1:17" ht="15.75" customHeight="1">
      <c r="A806" s="59" t="s">
        <v>4698</v>
      </c>
      <c r="B806" s="75" t="s">
        <v>312</v>
      </c>
      <c r="C806" s="75" t="s">
        <v>3</v>
      </c>
      <c r="D806" s="75" t="s">
        <v>155</v>
      </c>
      <c r="E806" s="75" t="s">
        <v>155</v>
      </c>
      <c r="F806" s="75">
        <v>200</v>
      </c>
      <c r="G806" s="75">
        <v>5</v>
      </c>
      <c r="H806" s="75">
        <v>17</v>
      </c>
      <c r="I806" s="75">
        <v>16.149999999999999</v>
      </c>
      <c r="J806" s="75">
        <v>17.850000000000001</v>
      </c>
      <c r="K806" s="75">
        <v>40</v>
      </c>
      <c r="L806" s="75">
        <v>5</v>
      </c>
      <c r="M806" s="75">
        <v>200</v>
      </c>
      <c r="N806" s="75">
        <v>1</v>
      </c>
      <c r="O806" s="75">
        <v>0.1</v>
      </c>
      <c r="P806" s="75">
        <v>12.2</v>
      </c>
      <c r="Q806" s="75" t="s">
        <v>4593</v>
      </c>
    </row>
    <row r="807" spans="1:17" ht="15.75" customHeight="1">
      <c r="A807" s="59" t="s">
        <v>4699</v>
      </c>
      <c r="B807" s="75" t="s">
        <v>312</v>
      </c>
      <c r="C807" s="75" t="s">
        <v>3</v>
      </c>
      <c r="D807" s="75" t="s">
        <v>155</v>
      </c>
      <c r="E807" s="75" t="s">
        <v>155</v>
      </c>
      <c r="F807" s="75">
        <v>200</v>
      </c>
      <c r="G807" s="75">
        <v>5</v>
      </c>
      <c r="H807" s="75">
        <v>18</v>
      </c>
      <c r="I807" s="75">
        <v>17.100000000000001</v>
      </c>
      <c r="J807" s="75">
        <v>18.899999999999999</v>
      </c>
      <c r="K807" s="75">
        <v>45</v>
      </c>
      <c r="L807" s="75">
        <v>5</v>
      </c>
      <c r="M807" s="75">
        <v>225</v>
      </c>
      <c r="N807" s="75">
        <v>1</v>
      </c>
      <c r="O807" s="75">
        <v>0.1</v>
      </c>
      <c r="P807" s="75">
        <v>12.6</v>
      </c>
      <c r="Q807" s="75" t="s">
        <v>4593</v>
      </c>
    </row>
    <row r="808" spans="1:17" ht="15.75" customHeight="1">
      <c r="A808" s="59" t="s">
        <v>4700</v>
      </c>
      <c r="B808" s="75" t="s">
        <v>312</v>
      </c>
      <c r="C808" s="75" t="s">
        <v>3</v>
      </c>
      <c r="D808" s="75" t="s">
        <v>155</v>
      </c>
      <c r="E808" s="75" t="s">
        <v>155</v>
      </c>
      <c r="F808" s="75">
        <v>200</v>
      </c>
      <c r="G808" s="75">
        <v>5</v>
      </c>
      <c r="H808" s="75">
        <v>20</v>
      </c>
      <c r="I808" s="75">
        <v>19</v>
      </c>
      <c r="J808" s="75">
        <v>21</v>
      </c>
      <c r="K808" s="75">
        <v>55</v>
      </c>
      <c r="L808" s="75">
        <v>5</v>
      </c>
      <c r="M808" s="75">
        <v>225</v>
      </c>
      <c r="N808" s="75">
        <v>1</v>
      </c>
      <c r="O808" s="75">
        <v>0.1</v>
      </c>
      <c r="P808" s="75">
        <v>14</v>
      </c>
      <c r="Q808" s="75" t="s">
        <v>4593</v>
      </c>
    </row>
    <row r="809" spans="1:17" ht="15.75" customHeight="1">
      <c r="A809" s="59" t="s">
        <v>4701</v>
      </c>
      <c r="B809" s="75" t="s">
        <v>312</v>
      </c>
      <c r="C809" s="75" t="s">
        <v>3</v>
      </c>
      <c r="D809" s="75" t="s">
        <v>155</v>
      </c>
      <c r="E809" s="75" t="s">
        <v>155</v>
      </c>
      <c r="F809" s="75">
        <v>200</v>
      </c>
      <c r="G809" s="75">
        <v>5</v>
      </c>
      <c r="H809" s="75">
        <v>22</v>
      </c>
      <c r="I809" s="75">
        <v>20.9</v>
      </c>
      <c r="J809" s="75">
        <v>23.1</v>
      </c>
      <c r="K809" s="75">
        <v>55</v>
      </c>
      <c r="L809" s="75">
        <v>5</v>
      </c>
      <c r="M809" s="75">
        <v>250</v>
      </c>
      <c r="N809" s="75">
        <v>1</v>
      </c>
      <c r="O809" s="75">
        <v>0.1</v>
      </c>
      <c r="P809" s="75">
        <v>15.4</v>
      </c>
      <c r="Q809" s="75" t="s">
        <v>4593</v>
      </c>
    </row>
    <row r="810" spans="1:17" ht="15.75" customHeight="1">
      <c r="A810" s="59" t="s">
        <v>4702</v>
      </c>
      <c r="B810" s="75" t="s">
        <v>312</v>
      </c>
      <c r="C810" s="75" t="s">
        <v>3</v>
      </c>
      <c r="D810" s="75" t="s">
        <v>155</v>
      </c>
      <c r="E810" s="75" t="s">
        <v>155</v>
      </c>
      <c r="F810" s="75">
        <v>200</v>
      </c>
      <c r="G810" s="75">
        <v>5</v>
      </c>
      <c r="H810" s="75">
        <v>24</v>
      </c>
      <c r="I810" s="75">
        <v>22.8</v>
      </c>
      <c r="J810" s="75">
        <v>25.2</v>
      </c>
      <c r="K810" s="75">
        <v>70</v>
      </c>
      <c r="L810" s="75">
        <v>5</v>
      </c>
      <c r="M810" s="75">
        <v>250</v>
      </c>
      <c r="N810" s="75">
        <v>1</v>
      </c>
      <c r="O810" s="75">
        <v>0.1</v>
      </c>
      <c r="P810" s="75">
        <v>16.8</v>
      </c>
      <c r="Q810" s="75" t="s">
        <v>4593</v>
      </c>
    </row>
    <row r="811" spans="1:17" ht="15.75" customHeight="1">
      <c r="A811" s="59" t="s">
        <v>4703</v>
      </c>
      <c r="B811" s="75" t="s">
        <v>312</v>
      </c>
      <c r="C811" s="75" t="s">
        <v>3</v>
      </c>
      <c r="D811" s="75" t="s">
        <v>155</v>
      </c>
      <c r="E811" s="75" t="s">
        <v>155</v>
      </c>
      <c r="F811" s="75">
        <v>200</v>
      </c>
      <c r="G811" s="75">
        <v>5</v>
      </c>
      <c r="H811" s="75">
        <v>27</v>
      </c>
      <c r="I811" s="75">
        <v>25.65</v>
      </c>
      <c r="J811" s="75">
        <v>28.35</v>
      </c>
      <c r="K811" s="75">
        <v>80</v>
      </c>
      <c r="L811" s="75">
        <v>5</v>
      </c>
      <c r="M811" s="75">
        <v>300</v>
      </c>
      <c r="N811" s="75">
        <v>1</v>
      </c>
      <c r="O811" s="75">
        <v>0.05</v>
      </c>
      <c r="P811" s="75">
        <v>18.899999999999999</v>
      </c>
      <c r="Q811" s="75" t="s">
        <v>4593</v>
      </c>
    </row>
    <row r="812" spans="1:17" ht="15.75" customHeight="1">
      <c r="A812" s="59" t="s">
        <v>4704</v>
      </c>
      <c r="B812" s="75" t="s">
        <v>312</v>
      </c>
      <c r="C812" s="75" t="s">
        <v>3</v>
      </c>
      <c r="D812" s="75" t="s">
        <v>155</v>
      </c>
      <c r="E812" s="75" t="s">
        <v>155</v>
      </c>
      <c r="F812" s="75">
        <v>200</v>
      </c>
      <c r="G812" s="75">
        <v>5</v>
      </c>
      <c r="H812" s="75">
        <v>28</v>
      </c>
      <c r="I812" s="75">
        <v>26.599999999999998</v>
      </c>
      <c r="J812" s="75">
        <v>29.400000000000002</v>
      </c>
      <c r="K812" s="75">
        <v>80</v>
      </c>
      <c r="L812" s="75">
        <v>5</v>
      </c>
      <c r="M812" s="75">
        <v>300</v>
      </c>
      <c r="N812" s="75">
        <v>1</v>
      </c>
      <c r="O812" s="75">
        <v>0.05</v>
      </c>
      <c r="P812" s="75">
        <v>20.5</v>
      </c>
      <c r="Q812" s="75" t="s">
        <v>4593</v>
      </c>
    </row>
    <row r="813" spans="1:17" ht="15.75" customHeight="1">
      <c r="A813" s="59" t="s">
        <v>4705</v>
      </c>
      <c r="B813" s="75" t="s">
        <v>312</v>
      </c>
      <c r="C813" s="75" t="s">
        <v>3</v>
      </c>
      <c r="D813" s="75" t="s">
        <v>155</v>
      </c>
      <c r="E813" s="75" t="s">
        <v>155</v>
      </c>
      <c r="F813" s="75">
        <v>200</v>
      </c>
      <c r="G813" s="75">
        <v>5</v>
      </c>
      <c r="H813" s="75">
        <v>30</v>
      </c>
      <c r="I813" s="75">
        <v>28.5</v>
      </c>
      <c r="J813" s="75">
        <v>31.5</v>
      </c>
      <c r="K813" s="75">
        <v>80</v>
      </c>
      <c r="L813" s="75">
        <v>5</v>
      </c>
      <c r="M813" s="75">
        <v>300</v>
      </c>
      <c r="N813" s="75">
        <v>1</v>
      </c>
      <c r="O813" s="75">
        <v>0.05</v>
      </c>
      <c r="P813" s="75">
        <v>21</v>
      </c>
      <c r="Q813" s="75" t="s">
        <v>4593</v>
      </c>
    </row>
    <row r="814" spans="1:17" ht="15.75" customHeight="1">
      <c r="A814" s="59" t="s">
        <v>4706</v>
      </c>
      <c r="B814" s="75" t="s">
        <v>312</v>
      </c>
      <c r="C814" s="75" t="s">
        <v>3</v>
      </c>
      <c r="D814" s="75" t="s">
        <v>155</v>
      </c>
      <c r="E814" s="75" t="s">
        <v>155</v>
      </c>
      <c r="F814" s="75">
        <v>200</v>
      </c>
      <c r="G814" s="75">
        <v>5</v>
      </c>
      <c r="H814" s="75">
        <v>33</v>
      </c>
      <c r="I814" s="75">
        <v>31.349999999999998</v>
      </c>
      <c r="J814" s="75">
        <v>34.65</v>
      </c>
      <c r="K814" s="75">
        <v>80</v>
      </c>
      <c r="L814" s="75">
        <v>5</v>
      </c>
      <c r="M814" s="75">
        <v>325</v>
      </c>
      <c r="N814" s="75">
        <v>1</v>
      </c>
      <c r="O814" s="75">
        <v>0.05</v>
      </c>
      <c r="P814" s="75">
        <v>23.1</v>
      </c>
      <c r="Q814" s="75" t="s">
        <v>4593</v>
      </c>
    </row>
    <row r="815" spans="1:17" ht="15.75" customHeight="1">
      <c r="A815" s="59" t="s">
        <v>4707</v>
      </c>
      <c r="B815" s="75" t="s">
        <v>312</v>
      </c>
      <c r="C815" s="75" t="s">
        <v>3</v>
      </c>
      <c r="D815" s="75" t="s">
        <v>155</v>
      </c>
      <c r="E815" s="75" t="s">
        <v>155</v>
      </c>
      <c r="F815" s="75">
        <v>200</v>
      </c>
      <c r="G815" s="75">
        <v>5</v>
      </c>
      <c r="H815" s="75">
        <v>36</v>
      </c>
      <c r="I815" s="75">
        <v>34.199999999999996</v>
      </c>
      <c r="J815" s="75">
        <v>37.800000000000004</v>
      </c>
      <c r="K815" s="75">
        <v>90</v>
      </c>
      <c r="L815" s="75">
        <v>5</v>
      </c>
      <c r="M815" s="75">
        <v>350</v>
      </c>
      <c r="N815" s="75">
        <v>1</v>
      </c>
      <c r="O815" s="75">
        <v>0.05</v>
      </c>
      <c r="P815" s="75">
        <v>25.2</v>
      </c>
      <c r="Q815" s="75" t="s">
        <v>4593</v>
      </c>
    </row>
    <row r="816" spans="1:17" ht="15.75" customHeight="1">
      <c r="A816" s="59" t="s">
        <v>4708</v>
      </c>
      <c r="B816" s="75" t="s">
        <v>312</v>
      </c>
      <c r="C816" s="75" t="s">
        <v>3</v>
      </c>
      <c r="D816" s="75" t="s">
        <v>155</v>
      </c>
      <c r="E816" s="75" t="s">
        <v>155</v>
      </c>
      <c r="F816" s="75">
        <v>200</v>
      </c>
      <c r="G816" s="75">
        <v>5</v>
      </c>
      <c r="H816" s="75">
        <v>39</v>
      </c>
      <c r="I816" s="75">
        <v>37.049999999999997</v>
      </c>
      <c r="J816" s="75">
        <v>40.950000000000003</v>
      </c>
      <c r="K816" s="75">
        <v>130</v>
      </c>
      <c r="L816" s="75">
        <v>5</v>
      </c>
      <c r="M816" s="75">
        <v>350</v>
      </c>
      <c r="N816" s="75">
        <v>1</v>
      </c>
      <c r="O816" s="75">
        <v>0.05</v>
      </c>
      <c r="P816" s="75">
        <v>27.3</v>
      </c>
      <c r="Q816" s="75" t="s">
        <v>4593</v>
      </c>
    </row>
    <row r="817" spans="1:17" ht="15.75" customHeight="1">
      <c r="A817" s="59" t="s">
        <v>4709</v>
      </c>
      <c r="B817" s="75" t="s">
        <v>312</v>
      </c>
      <c r="C817" s="75" t="s">
        <v>3</v>
      </c>
      <c r="D817" s="75" t="s">
        <v>155</v>
      </c>
      <c r="E817" s="75" t="s">
        <v>155</v>
      </c>
      <c r="F817" s="75">
        <v>200</v>
      </c>
      <c r="G817" s="75">
        <v>5</v>
      </c>
      <c r="H817" s="75">
        <v>43</v>
      </c>
      <c r="I817" s="75">
        <v>40.85</v>
      </c>
      <c r="J817" s="75">
        <v>45.15</v>
      </c>
      <c r="K817" s="75">
        <v>150</v>
      </c>
      <c r="L817" s="75">
        <v>5</v>
      </c>
      <c r="M817" s="75">
        <v>375</v>
      </c>
      <c r="N817" s="75">
        <v>1</v>
      </c>
      <c r="O817" s="75">
        <v>0.05</v>
      </c>
      <c r="P817" s="75">
        <v>30.1</v>
      </c>
      <c r="Q817" s="75" t="s">
        <v>4593</v>
      </c>
    </row>
    <row r="818" spans="1:17" ht="15.75" customHeight="1">
      <c r="A818" s="59" t="s">
        <v>4710</v>
      </c>
      <c r="B818" s="75" t="s">
        <v>312</v>
      </c>
      <c r="C818" s="75" t="s">
        <v>3</v>
      </c>
      <c r="D818" s="75" t="s">
        <v>155</v>
      </c>
      <c r="E818" s="75" t="s">
        <v>155</v>
      </c>
      <c r="F818" s="75">
        <v>200</v>
      </c>
      <c r="G818" s="75">
        <v>5</v>
      </c>
      <c r="H818" s="75">
        <v>47</v>
      </c>
      <c r="I818" s="75">
        <v>44.65</v>
      </c>
      <c r="J818" s="75">
        <v>49.35</v>
      </c>
      <c r="K818" s="75">
        <v>170</v>
      </c>
      <c r="L818" s="75">
        <v>5</v>
      </c>
      <c r="M818" s="75">
        <v>375</v>
      </c>
      <c r="N818" s="75">
        <v>1</v>
      </c>
      <c r="O818" s="75">
        <v>0.05</v>
      </c>
      <c r="P818" s="75">
        <v>32.9</v>
      </c>
      <c r="Q818" s="75" t="s">
        <v>4593</v>
      </c>
    </row>
    <row r="819" spans="1:17" ht="15.75" customHeight="1">
      <c r="A819" s="59" t="s">
        <v>4711</v>
      </c>
      <c r="B819" s="75" t="s">
        <v>312</v>
      </c>
      <c r="C819" s="75" t="s">
        <v>3</v>
      </c>
      <c r="D819" s="75" t="s">
        <v>155</v>
      </c>
      <c r="E819" s="75" t="s">
        <v>155</v>
      </c>
      <c r="F819" s="75">
        <v>200</v>
      </c>
      <c r="G819" s="75">
        <v>5</v>
      </c>
      <c r="H819" s="75">
        <v>51</v>
      </c>
      <c r="I819" s="75">
        <v>48.449999999999996</v>
      </c>
      <c r="J819" s="75">
        <v>53.550000000000004</v>
      </c>
      <c r="K819" s="75">
        <v>100</v>
      </c>
      <c r="L819" s="75">
        <v>5</v>
      </c>
      <c r="M819" s="75">
        <v>400</v>
      </c>
      <c r="N819" s="75">
        <v>1</v>
      </c>
      <c r="O819" s="75">
        <v>0.1</v>
      </c>
      <c r="P819" s="75">
        <v>38</v>
      </c>
      <c r="Q819" s="75" t="s">
        <v>4593</v>
      </c>
    </row>
    <row r="820" spans="1:17" ht="15.75" customHeight="1">
      <c r="A820" s="59" t="s">
        <v>4712</v>
      </c>
      <c r="B820" s="75" t="s">
        <v>312</v>
      </c>
      <c r="C820" s="75" t="s">
        <v>3</v>
      </c>
      <c r="D820" s="75" t="s">
        <v>155</v>
      </c>
      <c r="E820" s="75" t="s">
        <v>155</v>
      </c>
      <c r="F820" s="75">
        <v>200</v>
      </c>
      <c r="G820" s="75">
        <v>5</v>
      </c>
      <c r="H820" s="75">
        <v>56</v>
      </c>
      <c r="I820" s="75">
        <v>53.199999999999996</v>
      </c>
      <c r="J820" s="75">
        <v>58.800000000000004</v>
      </c>
      <c r="K820" s="75">
        <v>135</v>
      </c>
      <c r="L820" s="75">
        <v>2.5</v>
      </c>
      <c r="M820" s="75">
        <v>1000</v>
      </c>
      <c r="N820" s="75">
        <v>1</v>
      </c>
      <c r="O820" s="75">
        <v>0.1</v>
      </c>
      <c r="P820" s="75">
        <v>42</v>
      </c>
      <c r="Q820" s="75" t="s">
        <v>4593</v>
      </c>
    </row>
    <row r="821" spans="1:17" ht="15.75" customHeight="1">
      <c r="A821" s="59" t="s">
        <v>4713</v>
      </c>
      <c r="B821" s="75" t="s">
        <v>312</v>
      </c>
      <c r="C821" s="75" t="s">
        <v>3</v>
      </c>
      <c r="D821" s="75" t="s">
        <v>155</v>
      </c>
      <c r="E821" s="75" t="s">
        <v>155</v>
      </c>
      <c r="F821" s="75">
        <v>200</v>
      </c>
      <c r="G821" s="75">
        <v>5</v>
      </c>
      <c r="H821" s="75">
        <v>62</v>
      </c>
      <c r="I821" s="75">
        <v>58.9</v>
      </c>
      <c r="J821" s="75">
        <v>65.100000000000009</v>
      </c>
      <c r="K821" s="75">
        <v>150</v>
      </c>
      <c r="L821" s="75">
        <v>2.5</v>
      </c>
      <c r="M821" s="75">
        <v>1000</v>
      </c>
      <c r="N821" s="75">
        <v>1</v>
      </c>
      <c r="O821" s="75">
        <v>0.1</v>
      </c>
      <c r="P821" s="75">
        <v>46</v>
      </c>
      <c r="Q821" s="75" t="s">
        <v>4593</v>
      </c>
    </row>
    <row r="822" spans="1:17" ht="15.75" customHeight="1">
      <c r="A822" s="59" t="s">
        <v>4714</v>
      </c>
      <c r="B822" s="75" t="s">
        <v>312</v>
      </c>
      <c r="C822" s="75" t="s">
        <v>3</v>
      </c>
      <c r="D822" s="75" t="s">
        <v>155</v>
      </c>
      <c r="E822" s="75" t="s">
        <v>155</v>
      </c>
      <c r="F822" s="75">
        <v>200</v>
      </c>
      <c r="G822" s="75">
        <v>5</v>
      </c>
      <c r="H822" s="75">
        <v>68</v>
      </c>
      <c r="I822" s="75">
        <v>64.599999999999994</v>
      </c>
      <c r="J822" s="75">
        <v>71.400000000000006</v>
      </c>
      <c r="K822" s="75">
        <v>200</v>
      </c>
      <c r="L822" s="75">
        <v>2.5</v>
      </c>
      <c r="M822" s="75">
        <v>1000</v>
      </c>
      <c r="N822" s="75">
        <v>1</v>
      </c>
      <c r="O822" s="75">
        <v>0.1</v>
      </c>
      <c r="P822" s="75">
        <v>51</v>
      </c>
      <c r="Q822" s="75" t="s">
        <v>4593</v>
      </c>
    </row>
    <row r="823" spans="1:17" ht="15.75" customHeight="1">
      <c r="A823" s="59" t="s">
        <v>4715</v>
      </c>
      <c r="B823" s="75" t="s">
        <v>312</v>
      </c>
      <c r="C823" s="75" t="s">
        <v>3</v>
      </c>
      <c r="D823" s="75" t="s">
        <v>155</v>
      </c>
      <c r="E823" s="75" t="s">
        <v>155</v>
      </c>
      <c r="F823" s="75">
        <v>200</v>
      </c>
      <c r="G823" s="75">
        <v>5</v>
      </c>
      <c r="H823" s="75">
        <v>75</v>
      </c>
      <c r="I823" s="75">
        <v>71.25</v>
      </c>
      <c r="J823" s="75">
        <v>78.75</v>
      </c>
      <c r="K823" s="75">
        <v>250</v>
      </c>
      <c r="L823" s="75">
        <v>2.5</v>
      </c>
      <c r="M823" s="75">
        <v>1000</v>
      </c>
      <c r="N823" s="75">
        <v>1</v>
      </c>
      <c r="O823" s="75">
        <v>0.1</v>
      </c>
      <c r="P823" s="75">
        <v>56</v>
      </c>
      <c r="Q823" s="75" t="s">
        <v>4593</v>
      </c>
    </row>
    <row r="824" spans="1:17" ht="15.75" customHeight="1">
      <c r="A824" s="59" t="s">
        <v>4716</v>
      </c>
      <c r="B824" s="75" t="s">
        <v>312</v>
      </c>
      <c r="C824" s="75" t="s">
        <v>3</v>
      </c>
      <c r="D824" s="75" t="s">
        <v>155</v>
      </c>
      <c r="E824" s="75" t="s">
        <v>133</v>
      </c>
      <c r="F824" s="75">
        <v>200</v>
      </c>
      <c r="G824" s="75">
        <v>5</v>
      </c>
      <c r="H824" s="75">
        <v>2.4</v>
      </c>
      <c r="I824" s="75">
        <v>2.2799999999999998</v>
      </c>
      <c r="J824" s="75">
        <v>2.52</v>
      </c>
      <c r="K824" s="75">
        <v>100</v>
      </c>
      <c r="L824" s="75">
        <v>5</v>
      </c>
      <c r="M824" s="75">
        <v>600</v>
      </c>
      <c r="N824" s="75">
        <v>1</v>
      </c>
      <c r="O824" s="75">
        <v>50</v>
      </c>
      <c r="P824" s="75">
        <v>1</v>
      </c>
      <c r="Q824" s="75" t="s">
        <v>4593</v>
      </c>
    </row>
    <row r="825" spans="1:17" ht="15.75" customHeight="1">
      <c r="A825" s="59" t="s">
        <v>4717</v>
      </c>
      <c r="B825" s="75" t="s">
        <v>312</v>
      </c>
      <c r="C825" s="75" t="s">
        <v>3</v>
      </c>
      <c r="D825" s="75" t="s">
        <v>155</v>
      </c>
      <c r="E825" s="75" t="s">
        <v>133</v>
      </c>
      <c r="F825" s="75">
        <v>200</v>
      </c>
      <c r="G825" s="75">
        <v>5</v>
      </c>
      <c r="H825" s="75">
        <v>2.7</v>
      </c>
      <c r="I825" s="75">
        <v>2.57</v>
      </c>
      <c r="J825" s="75">
        <v>2.84</v>
      </c>
      <c r="K825" s="75">
        <v>100</v>
      </c>
      <c r="L825" s="75">
        <v>5</v>
      </c>
      <c r="M825" s="75">
        <v>600</v>
      </c>
      <c r="N825" s="75">
        <v>1</v>
      </c>
      <c r="O825" s="75">
        <v>20</v>
      </c>
      <c r="P825" s="75">
        <v>1</v>
      </c>
      <c r="Q825" s="75" t="s">
        <v>4593</v>
      </c>
    </row>
    <row r="826" spans="1:17" ht="15.75" customHeight="1">
      <c r="A826" s="59" t="s">
        <v>4718</v>
      </c>
      <c r="B826" s="75" t="s">
        <v>312</v>
      </c>
      <c r="C826" s="75" t="s">
        <v>3</v>
      </c>
      <c r="D826" s="75" t="s">
        <v>155</v>
      </c>
      <c r="E826" s="75" t="s">
        <v>133</v>
      </c>
      <c r="F826" s="75">
        <v>200</v>
      </c>
      <c r="G826" s="75">
        <v>5</v>
      </c>
      <c r="H826" s="75">
        <v>3</v>
      </c>
      <c r="I826" s="75">
        <v>2.85</v>
      </c>
      <c r="J826" s="75">
        <v>3.15</v>
      </c>
      <c r="K826" s="75">
        <v>95</v>
      </c>
      <c r="L826" s="75">
        <v>5</v>
      </c>
      <c r="M826" s="75">
        <v>600</v>
      </c>
      <c r="N826" s="75">
        <v>1</v>
      </c>
      <c r="O826" s="75">
        <v>10</v>
      </c>
      <c r="P826" s="75">
        <v>1</v>
      </c>
      <c r="Q826" s="75" t="s">
        <v>4593</v>
      </c>
    </row>
    <row r="827" spans="1:17" ht="15.75" customHeight="1">
      <c r="A827" s="59" t="s">
        <v>4719</v>
      </c>
      <c r="B827" s="75" t="s">
        <v>312</v>
      </c>
      <c r="C827" s="75" t="s">
        <v>3</v>
      </c>
      <c r="D827" s="75" t="s">
        <v>155</v>
      </c>
      <c r="E827" s="75" t="s">
        <v>133</v>
      </c>
      <c r="F827" s="75">
        <v>200</v>
      </c>
      <c r="G827" s="75">
        <v>5</v>
      </c>
      <c r="H827" s="75">
        <v>3.3</v>
      </c>
      <c r="I827" s="75">
        <v>3.14</v>
      </c>
      <c r="J827" s="75">
        <v>3.47</v>
      </c>
      <c r="K827" s="75">
        <v>95</v>
      </c>
      <c r="L827" s="75">
        <v>5</v>
      </c>
      <c r="M827" s="75">
        <v>600</v>
      </c>
      <c r="N827" s="75">
        <v>1</v>
      </c>
      <c r="O827" s="75">
        <v>5</v>
      </c>
      <c r="P827" s="75">
        <v>1</v>
      </c>
      <c r="Q827" s="75" t="s">
        <v>4593</v>
      </c>
    </row>
    <row r="828" spans="1:17" ht="15.75" customHeight="1">
      <c r="A828" s="59" t="s">
        <v>4720</v>
      </c>
      <c r="B828" s="75" t="s">
        <v>312</v>
      </c>
      <c r="C828" s="75" t="s">
        <v>3</v>
      </c>
      <c r="D828" s="75" t="s">
        <v>155</v>
      </c>
      <c r="E828" s="75" t="s">
        <v>133</v>
      </c>
      <c r="F828" s="75">
        <v>200</v>
      </c>
      <c r="G828" s="75">
        <v>5</v>
      </c>
      <c r="H828" s="75">
        <v>3.6</v>
      </c>
      <c r="I828" s="75">
        <v>3.42</v>
      </c>
      <c r="J828" s="75">
        <v>3.78</v>
      </c>
      <c r="K828" s="75">
        <v>90</v>
      </c>
      <c r="L828" s="75">
        <v>5</v>
      </c>
      <c r="M828" s="75">
        <v>600</v>
      </c>
      <c r="N828" s="75">
        <v>1</v>
      </c>
      <c r="O828" s="75">
        <v>5</v>
      </c>
      <c r="P828" s="75">
        <v>1</v>
      </c>
      <c r="Q828" s="75" t="s">
        <v>4593</v>
      </c>
    </row>
    <row r="829" spans="1:17" ht="15.75" customHeight="1">
      <c r="A829" s="59" t="s">
        <v>4721</v>
      </c>
      <c r="B829" s="75" t="s">
        <v>312</v>
      </c>
      <c r="C829" s="75" t="s">
        <v>3</v>
      </c>
      <c r="D829" s="75" t="s">
        <v>155</v>
      </c>
      <c r="E829" s="75" t="s">
        <v>133</v>
      </c>
      <c r="F829" s="75">
        <v>200</v>
      </c>
      <c r="G829" s="75">
        <v>5</v>
      </c>
      <c r="H829" s="75">
        <v>3.9</v>
      </c>
      <c r="I829" s="75">
        <v>3.71</v>
      </c>
      <c r="J829" s="75">
        <v>4.0999999999999996</v>
      </c>
      <c r="K829" s="75">
        <v>90</v>
      </c>
      <c r="L829" s="75">
        <v>5</v>
      </c>
      <c r="M829" s="75">
        <v>600</v>
      </c>
      <c r="N829" s="75">
        <v>1</v>
      </c>
      <c r="O829" s="75">
        <v>3</v>
      </c>
      <c r="P829" s="75">
        <v>1</v>
      </c>
      <c r="Q829" s="75" t="s">
        <v>4593</v>
      </c>
    </row>
    <row r="830" spans="1:17" ht="15.75" customHeight="1">
      <c r="A830" s="59" t="s">
        <v>4722</v>
      </c>
      <c r="B830" s="75" t="s">
        <v>312</v>
      </c>
      <c r="C830" s="75" t="s">
        <v>3</v>
      </c>
      <c r="D830" s="75" t="s">
        <v>155</v>
      </c>
      <c r="E830" s="75" t="s">
        <v>133</v>
      </c>
      <c r="F830" s="75">
        <v>200</v>
      </c>
      <c r="G830" s="75">
        <v>5</v>
      </c>
      <c r="H830" s="75">
        <v>4.3</v>
      </c>
      <c r="I830" s="75">
        <v>4.09</v>
      </c>
      <c r="J830" s="75">
        <v>4.5199999999999996</v>
      </c>
      <c r="K830" s="75">
        <v>90</v>
      </c>
      <c r="L830" s="75">
        <v>5</v>
      </c>
      <c r="M830" s="75">
        <v>600</v>
      </c>
      <c r="N830" s="75">
        <v>1</v>
      </c>
      <c r="O830" s="75">
        <v>3</v>
      </c>
      <c r="P830" s="75">
        <v>1</v>
      </c>
      <c r="Q830" s="75" t="s">
        <v>4593</v>
      </c>
    </row>
    <row r="831" spans="1:17" ht="15.75" customHeight="1">
      <c r="A831" s="59" t="s">
        <v>4723</v>
      </c>
      <c r="B831" s="75" t="s">
        <v>312</v>
      </c>
      <c r="C831" s="75" t="s">
        <v>3</v>
      </c>
      <c r="D831" s="75" t="s">
        <v>155</v>
      </c>
      <c r="E831" s="75" t="s">
        <v>133</v>
      </c>
      <c r="F831" s="75">
        <v>200</v>
      </c>
      <c r="G831" s="75">
        <v>5</v>
      </c>
      <c r="H831" s="75">
        <v>4.7</v>
      </c>
      <c r="I831" s="75">
        <v>4.47</v>
      </c>
      <c r="J831" s="75">
        <v>4.9400000000000004</v>
      </c>
      <c r="K831" s="75">
        <v>80</v>
      </c>
      <c r="L831" s="75">
        <v>5</v>
      </c>
      <c r="M831" s="75">
        <v>500</v>
      </c>
      <c r="N831" s="75">
        <v>1</v>
      </c>
      <c r="O831" s="75">
        <v>3</v>
      </c>
      <c r="P831" s="75">
        <v>2</v>
      </c>
      <c r="Q831" s="75" t="s">
        <v>4593</v>
      </c>
    </row>
    <row r="832" spans="1:17" ht="15.75" customHeight="1">
      <c r="A832" s="59" t="s">
        <v>4724</v>
      </c>
      <c r="B832" s="75" t="s">
        <v>312</v>
      </c>
      <c r="C832" s="75" t="s">
        <v>3</v>
      </c>
      <c r="D832" s="75" t="s">
        <v>155</v>
      </c>
      <c r="E832" s="75" t="s">
        <v>133</v>
      </c>
      <c r="F832" s="75">
        <v>200</v>
      </c>
      <c r="G832" s="75">
        <v>5</v>
      </c>
      <c r="H832" s="75">
        <v>5.0999999999999996</v>
      </c>
      <c r="I832" s="75">
        <v>4.8499999999999996</v>
      </c>
      <c r="J832" s="75">
        <v>5.36</v>
      </c>
      <c r="K832" s="75">
        <v>60</v>
      </c>
      <c r="L832" s="75">
        <v>5</v>
      </c>
      <c r="M832" s="75">
        <v>480</v>
      </c>
      <c r="N832" s="75">
        <v>1</v>
      </c>
      <c r="O832" s="75">
        <v>2</v>
      </c>
      <c r="P832" s="75">
        <v>2</v>
      </c>
      <c r="Q832" s="75" t="s">
        <v>4593</v>
      </c>
    </row>
    <row r="833" spans="1:17" ht="15.75" customHeight="1">
      <c r="A833" s="59" t="s">
        <v>4725</v>
      </c>
      <c r="B833" s="75" t="s">
        <v>312</v>
      </c>
      <c r="C833" s="75" t="s">
        <v>3</v>
      </c>
      <c r="D833" s="75" t="s">
        <v>155</v>
      </c>
      <c r="E833" s="75" t="s">
        <v>133</v>
      </c>
      <c r="F833" s="75">
        <v>200</v>
      </c>
      <c r="G833" s="75">
        <v>5</v>
      </c>
      <c r="H833" s="75">
        <v>5.6</v>
      </c>
      <c r="I833" s="75">
        <v>5.32</v>
      </c>
      <c r="J833" s="75">
        <v>5.88</v>
      </c>
      <c r="K833" s="75">
        <v>40</v>
      </c>
      <c r="L833" s="75">
        <v>5</v>
      </c>
      <c r="M833" s="75">
        <v>400</v>
      </c>
      <c r="N833" s="75">
        <v>1</v>
      </c>
      <c r="O833" s="75">
        <v>1</v>
      </c>
      <c r="P833" s="75">
        <v>2</v>
      </c>
      <c r="Q833" s="75" t="s">
        <v>4593</v>
      </c>
    </row>
    <row r="834" spans="1:17" ht="15.75" customHeight="1">
      <c r="A834" s="59" t="s">
        <v>4726</v>
      </c>
      <c r="B834" s="75" t="s">
        <v>312</v>
      </c>
      <c r="C834" s="75" t="s">
        <v>3</v>
      </c>
      <c r="D834" s="75" t="s">
        <v>155</v>
      </c>
      <c r="E834" s="75" t="s">
        <v>133</v>
      </c>
      <c r="F834" s="75">
        <v>200</v>
      </c>
      <c r="G834" s="75">
        <v>5</v>
      </c>
      <c r="H834" s="75">
        <v>6.2</v>
      </c>
      <c r="I834" s="75">
        <v>5.89</v>
      </c>
      <c r="J834" s="75">
        <v>6.51</v>
      </c>
      <c r="K834" s="75">
        <v>10</v>
      </c>
      <c r="L834" s="75">
        <v>5</v>
      </c>
      <c r="M834" s="75">
        <v>150</v>
      </c>
      <c r="N834" s="75">
        <v>1</v>
      </c>
      <c r="O834" s="75">
        <v>3</v>
      </c>
      <c r="P834" s="75">
        <v>4</v>
      </c>
      <c r="Q834" s="75" t="s">
        <v>4593</v>
      </c>
    </row>
    <row r="835" spans="1:17" ht="15.75" customHeight="1">
      <c r="A835" s="59" t="s">
        <v>4727</v>
      </c>
      <c r="B835" s="75" t="s">
        <v>312</v>
      </c>
      <c r="C835" s="75" t="s">
        <v>3</v>
      </c>
      <c r="D835" s="75" t="s">
        <v>155</v>
      </c>
      <c r="E835" s="75" t="s">
        <v>133</v>
      </c>
      <c r="F835" s="75">
        <v>200</v>
      </c>
      <c r="G835" s="75">
        <v>5</v>
      </c>
      <c r="H835" s="75">
        <v>6.8</v>
      </c>
      <c r="I835" s="75">
        <v>6.46</v>
      </c>
      <c r="J835" s="75">
        <v>7.14</v>
      </c>
      <c r="K835" s="75">
        <v>15</v>
      </c>
      <c r="L835" s="75">
        <v>5</v>
      </c>
      <c r="M835" s="75">
        <v>80</v>
      </c>
      <c r="N835" s="75">
        <v>1</v>
      </c>
      <c r="O835" s="75">
        <v>2</v>
      </c>
      <c r="P835" s="75">
        <v>4</v>
      </c>
      <c r="Q835" s="75" t="s">
        <v>4593</v>
      </c>
    </row>
    <row r="836" spans="1:17" ht="15.75" customHeight="1">
      <c r="A836" s="59" t="s">
        <v>4728</v>
      </c>
      <c r="B836" s="75" t="s">
        <v>312</v>
      </c>
      <c r="C836" s="75" t="s">
        <v>3</v>
      </c>
      <c r="D836" s="75" t="s">
        <v>155</v>
      </c>
      <c r="E836" s="75" t="s">
        <v>133</v>
      </c>
      <c r="F836" s="75">
        <v>200</v>
      </c>
      <c r="G836" s="75">
        <v>5</v>
      </c>
      <c r="H836" s="75">
        <v>7.5</v>
      </c>
      <c r="I836" s="75">
        <v>7.13</v>
      </c>
      <c r="J836" s="75">
        <v>7.88</v>
      </c>
      <c r="K836" s="75">
        <v>15</v>
      </c>
      <c r="L836" s="75">
        <v>5</v>
      </c>
      <c r="M836" s="75">
        <v>80</v>
      </c>
      <c r="N836" s="75">
        <v>1</v>
      </c>
      <c r="O836" s="75">
        <v>1</v>
      </c>
      <c r="P836" s="75">
        <v>5</v>
      </c>
      <c r="Q836" s="75" t="s">
        <v>4593</v>
      </c>
    </row>
    <row r="837" spans="1:17" ht="15.75" customHeight="1">
      <c r="A837" s="59" t="s">
        <v>4729</v>
      </c>
      <c r="B837" s="75" t="s">
        <v>312</v>
      </c>
      <c r="C837" s="75" t="s">
        <v>3</v>
      </c>
      <c r="D837" s="75" t="s">
        <v>155</v>
      </c>
      <c r="E837" s="75" t="s">
        <v>133</v>
      </c>
      <c r="F837" s="75">
        <v>200</v>
      </c>
      <c r="G837" s="75">
        <v>5</v>
      </c>
      <c r="H837" s="75">
        <v>8.1999999999999993</v>
      </c>
      <c r="I837" s="75">
        <v>7.79</v>
      </c>
      <c r="J837" s="75">
        <v>8.61</v>
      </c>
      <c r="K837" s="75">
        <v>15</v>
      </c>
      <c r="L837" s="75">
        <v>5</v>
      </c>
      <c r="M837" s="75">
        <v>80</v>
      </c>
      <c r="N837" s="75">
        <v>1</v>
      </c>
      <c r="O837" s="75">
        <v>0.7</v>
      </c>
      <c r="P837" s="75">
        <v>5</v>
      </c>
      <c r="Q837" s="75" t="s">
        <v>4593</v>
      </c>
    </row>
    <row r="838" spans="1:17" ht="15.75" customHeight="1">
      <c r="A838" s="59" t="s">
        <v>4730</v>
      </c>
      <c r="B838" s="75" t="s">
        <v>312</v>
      </c>
      <c r="C838" s="75" t="s">
        <v>3</v>
      </c>
      <c r="D838" s="75" t="s">
        <v>155</v>
      </c>
      <c r="E838" s="75" t="s">
        <v>133</v>
      </c>
      <c r="F838" s="75">
        <v>200</v>
      </c>
      <c r="G838" s="75">
        <v>5</v>
      </c>
      <c r="H838" s="75">
        <v>8.6999999999999993</v>
      </c>
      <c r="I838" s="75">
        <v>8.27</v>
      </c>
      <c r="J838" s="75">
        <v>9.14</v>
      </c>
      <c r="K838" s="75">
        <v>15</v>
      </c>
      <c r="L838" s="75">
        <v>5</v>
      </c>
      <c r="M838" s="75">
        <v>100</v>
      </c>
      <c r="N838" s="75">
        <v>1</v>
      </c>
      <c r="O838" s="75">
        <v>0.7</v>
      </c>
      <c r="P838" s="75">
        <v>5</v>
      </c>
      <c r="Q838" s="75" t="s">
        <v>4593</v>
      </c>
    </row>
    <row r="839" spans="1:17" ht="15.75" customHeight="1">
      <c r="A839" s="59" t="s">
        <v>4731</v>
      </c>
      <c r="B839" s="75" t="s">
        <v>312</v>
      </c>
      <c r="C839" s="75" t="s">
        <v>3</v>
      </c>
      <c r="D839" s="75" t="s">
        <v>155</v>
      </c>
      <c r="E839" s="75" t="s">
        <v>133</v>
      </c>
      <c r="F839" s="75">
        <v>200</v>
      </c>
      <c r="G839" s="75">
        <v>5</v>
      </c>
      <c r="H839" s="75">
        <v>9.1</v>
      </c>
      <c r="I839" s="75">
        <v>8.65</v>
      </c>
      <c r="J839" s="75">
        <v>9.56</v>
      </c>
      <c r="K839" s="75">
        <v>15</v>
      </c>
      <c r="L839" s="75">
        <v>5</v>
      </c>
      <c r="M839" s="75">
        <v>100</v>
      </c>
      <c r="N839" s="75">
        <v>1</v>
      </c>
      <c r="O839" s="75">
        <v>0.5</v>
      </c>
      <c r="P839" s="75">
        <v>6</v>
      </c>
      <c r="Q839" s="75" t="s">
        <v>4593</v>
      </c>
    </row>
    <row r="840" spans="1:17" ht="15.75" customHeight="1">
      <c r="A840" s="59" t="s">
        <v>4732</v>
      </c>
      <c r="B840" s="75" t="s">
        <v>312</v>
      </c>
      <c r="C840" s="75" t="s">
        <v>3</v>
      </c>
      <c r="D840" s="75" t="s">
        <v>155</v>
      </c>
      <c r="E840" s="75" t="s">
        <v>133</v>
      </c>
      <c r="F840" s="75">
        <v>200</v>
      </c>
      <c r="G840" s="75">
        <v>5</v>
      </c>
      <c r="H840" s="75">
        <v>10</v>
      </c>
      <c r="I840" s="75">
        <v>9.5</v>
      </c>
      <c r="J840" s="75">
        <v>10.5</v>
      </c>
      <c r="K840" s="75">
        <v>20</v>
      </c>
      <c r="L840" s="75">
        <v>5</v>
      </c>
      <c r="M840" s="75">
        <v>150</v>
      </c>
      <c r="N840" s="75">
        <v>1</v>
      </c>
      <c r="O840" s="75">
        <v>0.2</v>
      </c>
      <c r="P840" s="75">
        <v>7</v>
      </c>
      <c r="Q840" s="75" t="s">
        <v>4593</v>
      </c>
    </row>
    <row r="841" spans="1:17" ht="15.75" customHeight="1">
      <c r="A841" s="59" t="s">
        <v>4733</v>
      </c>
      <c r="B841" s="75" t="s">
        <v>312</v>
      </c>
      <c r="C841" s="75" t="s">
        <v>3</v>
      </c>
      <c r="D841" s="75" t="s">
        <v>155</v>
      </c>
      <c r="E841" s="75" t="s">
        <v>133</v>
      </c>
      <c r="F841" s="75">
        <v>200</v>
      </c>
      <c r="G841" s="75">
        <v>5</v>
      </c>
      <c r="H841" s="75">
        <v>11</v>
      </c>
      <c r="I841" s="75">
        <v>10.45</v>
      </c>
      <c r="J841" s="75">
        <v>11.55</v>
      </c>
      <c r="K841" s="75">
        <v>20</v>
      </c>
      <c r="L841" s="75">
        <v>5</v>
      </c>
      <c r="M841" s="75">
        <v>150</v>
      </c>
      <c r="N841" s="75">
        <v>1</v>
      </c>
      <c r="O841" s="75">
        <v>0.1</v>
      </c>
      <c r="P841" s="75">
        <v>8</v>
      </c>
      <c r="Q841" s="75" t="s">
        <v>4593</v>
      </c>
    </row>
    <row r="842" spans="1:17" ht="15.75" customHeight="1">
      <c r="A842" s="59" t="s">
        <v>4734</v>
      </c>
      <c r="B842" s="75" t="s">
        <v>312</v>
      </c>
      <c r="C842" s="75" t="s">
        <v>3</v>
      </c>
      <c r="D842" s="75" t="s">
        <v>155</v>
      </c>
      <c r="E842" s="75" t="s">
        <v>133</v>
      </c>
      <c r="F842" s="75">
        <v>200</v>
      </c>
      <c r="G842" s="75">
        <v>5</v>
      </c>
      <c r="H842" s="75">
        <v>12</v>
      </c>
      <c r="I842" s="75">
        <v>11.4</v>
      </c>
      <c r="J842" s="75">
        <v>12.6</v>
      </c>
      <c r="K842" s="75">
        <v>25</v>
      </c>
      <c r="L842" s="75">
        <v>5</v>
      </c>
      <c r="M842" s="75">
        <v>150</v>
      </c>
      <c r="N842" s="75">
        <v>1</v>
      </c>
      <c r="O842" s="75">
        <v>0.1</v>
      </c>
      <c r="P842" s="75">
        <v>8</v>
      </c>
      <c r="Q842" s="75" t="s">
        <v>4593</v>
      </c>
    </row>
    <row r="843" spans="1:17" ht="15.75" customHeight="1">
      <c r="A843" s="59" t="s">
        <v>4735</v>
      </c>
      <c r="B843" s="75" t="s">
        <v>312</v>
      </c>
      <c r="C843" s="75" t="s">
        <v>3</v>
      </c>
      <c r="D843" s="75" t="s">
        <v>155</v>
      </c>
      <c r="E843" s="75" t="s">
        <v>133</v>
      </c>
      <c r="F843" s="75">
        <v>200</v>
      </c>
      <c r="G843" s="75">
        <v>5</v>
      </c>
      <c r="H843" s="75">
        <v>13</v>
      </c>
      <c r="I843" s="75">
        <v>12.35</v>
      </c>
      <c r="J843" s="75">
        <v>13.65</v>
      </c>
      <c r="K843" s="75">
        <v>30</v>
      </c>
      <c r="L843" s="75">
        <v>5</v>
      </c>
      <c r="M843" s="75">
        <v>170</v>
      </c>
      <c r="N843" s="75">
        <v>1</v>
      </c>
      <c r="O843" s="75">
        <v>0.1</v>
      </c>
      <c r="P843" s="75">
        <v>8</v>
      </c>
      <c r="Q843" s="75" t="s">
        <v>4593</v>
      </c>
    </row>
    <row r="844" spans="1:17" ht="15.75" customHeight="1">
      <c r="A844" s="59" t="s">
        <v>4736</v>
      </c>
      <c r="B844" s="75" t="s">
        <v>312</v>
      </c>
      <c r="C844" s="75" t="s">
        <v>3</v>
      </c>
      <c r="D844" s="75" t="s">
        <v>155</v>
      </c>
      <c r="E844" s="75" t="s">
        <v>133</v>
      </c>
      <c r="F844" s="75">
        <v>200</v>
      </c>
      <c r="G844" s="75">
        <v>5</v>
      </c>
      <c r="H844" s="75">
        <v>14</v>
      </c>
      <c r="I844" s="75">
        <v>13.3</v>
      </c>
      <c r="J844" s="75">
        <v>14.7</v>
      </c>
      <c r="K844" s="75">
        <v>30</v>
      </c>
      <c r="L844" s="75">
        <v>5</v>
      </c>
      <c r="M844" s="75">
        <v>170</v>
      </c>
      <c r="N844" s="75">
        <v>1</v>
      </c>
      <c r="O844" s="75">
        <v>0.1</v>
      </c>
      <c r="P844" s="75">
        <v>10</v>
      </c>
      <c r="Q844" s="75" t="s">
        <v>4593</v>
      </c>
    </row>
    <row r="845" spans="1:17" ht="15.75" customHeight="1">
      <c r="A845" s="59" t="s">
        <v>4737</v>
      </c>
      <c r="B845" s="75" t="s">
        <v>312</v>
      </c>
      <c r="C845" s="75" t="s">
        <v>3</v>
      </c>
      <c r="D845" s="75" t="s">
        <v>155</v>
      </c>
      <c r="E845" s="75" t="s">
        <v>133</v>
      </c>
      <c r="F845" s="75">
        <v>200</v>
      </c>
      <c r="G845" s="75">
        <v>5</v>
      </c>
      <c r="H845" s="75">
        <v>15</v>
      </c>
      <c r="I845" s="75">
        <v>14.25</v>
      </c>
      <c r="J845" s="75">
        <v>15.75</v>
      </c>
      <c r="K845" s="75">
        <v>30</v>
      </c>
      <c r="L845" s="75">
        <v>5</v>
      </c>
      <c r="M845" s="75">
        <v>200</v>
      </c>
      <c r="N845" s="75">
        <v>1</v>
      </c>
      <c r="O845" s="75">
        <v>0.1</v>
      </c>
      <c r="P845" s="75">
        <v>10.5</v>
      </c>
      <c r="Q845" s="75" t="s">
        <v>4593</v>
      </c>
    </row>
    <row r="846" spans="1:17" ht="15.75" customHeight="1">
      <c r="A846" s="59" t="s">
        <v>4738</v>
      </c>
      <c r="B846" s="75" t="s">
        <v>312</v>
      </c>
      <c r="C846" s="75" t="s">
        <v>3</v>
      </c>
      <c r="D846" s="75" t="s">
        <v>155</v>
      </c>
      <c r="E846" s="75" t="s">
        <v>133</v>
      </c>
      <c r="F846" s="75">
        <v>200</v>
      </c>
      <c r="G846" s="75">
        <v>5</v>
      </c>
      <c r="H846" s="75">
        <v>16</v>
      </c>
      <c r="I846" s="75">
        <v>15.2</v>
      </c>
      <c r="J846" s="75">
        <v>16.8</v>
      </c>
      <c r="K846" s="75">
        <v>40</v>
      </c>
      <c r="L846" s="75">
        <v>5</v>
      </c>
      <c r="M846" s="75">
        <v>200</v>
      </c>
      <c r="N846" s="75">
        <v>1</v>
      </c>
      <c r="O846" s="75">
        <v>0.1</v>
      </c>
      <c r="P846" s="75">
        <v>11.2</v>
      </c>
      <c r="Q846" s="75" t="s">
        <v>4593</v>
      </c>
    </row>
    <row r="847" spans="1:17" ht="15.75" customHeight="1">
      <c r="A847" s="59" t="s">
        <v>4739</v>
      </c>
      <c r="B847" s="75" t="s">
        <v>312</v>
      </c>
      <c r="C847" s="75" t="s">
        <v>3</v>
      </c>
      <c r="D847" s="75" t="s">
        <v>155</v>
      </c>
      <c r="E847" s="75" t="s">
        <v>133</v>
      </c>
      <c r="F847" s="75">
        <v>200</v>
      </c>
      <c r="G847" s="75">
        <v>5</v>
      </c>
      <c r="H847" s="75">
        <v>17</v>
      </c>
      <c r="I847" s="75">
        <v>16.149999999999999</v>
      </c>
      <c r="J847" s="75">
        <v>17.850000000000001</v>
      </c>
      <c r="K847" s="75">
        <v>40</v>
      </c>
      <c r="L847" s="75">
        <v>5</v>
      </c>
      <c r="M847" s="75">
        <v>200</v>
      </c>
      <c r="N847" s="75">
        <v>1</v>
      </c>
      <c r="O847" s="75">
        <v>0.1</v>
      </c>
      <c r="P847" s="75">
        <v>12.2</v>
      </c>
      <c r="Q847" s="75" t="s">
        <v>4593</v>
      </c>
    </row>
    <row r="848" spans="1:17" ht="15.75" customHeight="1">
      <c r="A848" s="59" t="s">
        <v>4740</v>
      </c>
      <c r="B848" s="75" t="s">
        <v>312</v>
      </c>
      <c r="C848" s="75" t="s">
        <v>3</v>
      </c>
      <c r="D848" s="75" t="s">
        <v>155</v>
      </c>
      <c r="E848" s="75" t="s">
        <v>133</v>
      </c>
      <c r="F848" s="75">
        <v>200</v>
      </c>
      <c r="G848" s="75">
        <v>5</v>
      </c>
      <c r="H848" s="75">
        <v>18</v>
      </c>
      <c r="I848" s="75">
        <v>17.100000000000001</v>
      </c>
      <c r="J848" s="75">
        <v>18.899999999999999</v>
      </c>
      <c r="K848" s="75">
        <v>45</v>
      </c>
      <c r="L848" s="75">
        <v>5</v>
      </c>
      <c r="M848" s="75">
        <v>225</v>
      </c>
      <c r="N848" s="75">
        <v>1</v>
      </c>
      <c r="O848" s="75">
        <v>0.1</v>
      </c>
      <c r="P848" s="75">
        <v>12.6</v>
      </c>
      <c r="Q848" s="75" t="s">
        <v>4593</v>
      </c>
    </row>
    <row r="849" spans="1:17" ht="15.75" customHeight="1">
      <c r="A849" s="59" t="s">
        <v>4741</v>
      </c>
      <c r="B849" s="75" t="s">
        <v>312</v>
      </c>
      <c r="C849" s="75" t="s">
        <v>3</v>
      </c>
      <c r="D849" s="75" t="s">
        <v>155</v>
      </c>
      <c r="E849" s="75" t="s">
        <v>133</v>
      </c>
      <c r="F849" s="75">
        <v>200</v>
      </c>
      <c r="G849" s="75">
        <v>5</v>
      </c>
      <c r="H849" s="75">
        <v>20</v>
      </c>
      <c r="I849" s="75">
        <v>19</v>
      </c>
      <c r="J849" s="75">
        <v>21</v>
      </c>
      <c r="K849" s="75">
        <v>55</v>
      </c>
      <c r="L849" s="75">
        <v>5</v>
      </c>
      <c r="M849" s="75">
        <v>225</v>
      </c>
      <c r="N849" s="75">
        <v>1</v>
      </c>
      <c r="O849" s="75">
        <v>0.1</v>
      </c>
      <c r="P849" s="75">
        <v>14</v>
      </c>
      <c r="Q849" s="75" t="s">
        <v>4593</v>
      </c>
    </row>
    <row r="850" spans="1:17" ht="15.75" customHeight="1">
      <c r="A850" s="59" t="s">
        <v>4742</v>
      </c>
      <c r="B850" s="75" t="s">
        <v>312</v>
      </c>
      <c r="C850" s="75" t="s">
        <v>3</v>
      </c>
      <c r="D850" s="75" t="s">
        <v>155</v>
      </c>
      <c r="E850" s="75" t="s">
        <v>133</v>
      </c>
      <c r="F850" s="75">
        <v>200</v>
      </c>
      <c r="G850" s="75">
        <v>5</v>
      </c>
      <c r="H850" s="75">
        <v>22</v>
      </c>
      <c r="I850" s="75">
        <v>20.9</v>
      </c>
      <c r="J850" s="75">
        <v>23.1</v>
      </c>
      <c r="K850" s="75">
        <v>55</v>
      </c>
      <c r="L850" s="75">
        <v>5</v>
      </c>
      <c r="M850" s="75">
        <v>250</v>
      </c>
      <c r="N850" s="75">
        <v>1</v>
      </c>
      <c r="O850" s="75">
        <v>0.1</v>
      </c>
      <c r="P850" s="75">
        <v>15.4</v>
      </c>
      <c r="Q850" s="75" t="s">
        <v>4593</v>
      </c>
    </row>
    <row r="851" spans="1:17" ht="15.75" customHeight="1">
      <c r="A851" s="59" t="s">
        <v>4743</v>
      </c>
      <c r="B851" s="75" t="s">
        <v>312</v>
      </c>
      <c r="C851" s="75" t="s">
        <v>3</v>
      </c>
      <c r="D851" s="75" t="s">
        <v>155</v>
      </c>
      <c r="E851" s="75" t="s">
        <v>133</v>
      </c>
      <c r="F851" s="75">
        <v>200</v>
      </c>
      <c r="G851" s="75">
        <v>5</v>
      </c>
      <c r="H851" s="75">
        <v>24</v>
      </c>
      <c r="I851" s="75">
        <v>22.8</v>
      </c>
      <c r="J851" s="75">
        <v>25.2</v>
      </c>
      <c r="K851" s="75">
        <v>70</v>
      </c>
      <c r="L851" s="75">
        <v>5</v>
      </c>
      <c r="M851" s="75">
        <v>250</v>
      </c>
      <c r="N851" s="75">
        <v>1</v>
      </c>
      <c r="O851" s="75">
        <v>0.1</v>
      </c>
      <c r="P851" s="75">
        <v>16.8</v>
      </c>
      <c r="Q851" s="75" t="s">
        <v>4593</v>
      </c>
    </row>
    <row r="852" spans="1:17" ht="15.75" customHeight="1">
      <c r="A852" s="59" t="s">
        <v>4744</v>
      </c>
      <c r="B852" s="75" t="s">
        <v>312</v>
      </c>
      <c r="C852" s="75" t="s">
        <v>3</v>
      </c>
      <c r="D852" s="75" t="s">
        <v>155</v>
      </c>
      <c r="E852" s="75" t="s">
        <v>133</v>
      </c>
      <c r="F852" s="75">
        <v>200</v>
      </c>
      <c r="G852" s="75">
        <v>5</v>
      </c>
      <c r="H852" s="75">
        <v>27</v>
      </c>
      <c r="I852" s="75">
        <v>25.65</v>
      </c>
      <c r="J852" s="75">
        <v>28.35</v>
      </c>
      <c r="K852" s="75">
        <v>80</v>
      </c>
      <c r="L852" s="75">
        <v>5</v>
      </c>
      <c r="M852" s="75">
        <v>300</v>
      </c>
      <c r="N852" s="75">
        <v>1</v>
      </c>
      <c r="O852" s="75">
        <v>0.05</v>
      </c>
      <c r="P852" s="75">
        <v>18.899999999999999</v>
      </c>
      <c r="Q852" s="75" t="s">
        <v>4593</v>
      </c>
    </row>
    <row r="853" spans="1:17" ht="15.75" customHeight="1">
      <c r="A853" s="59" t="s">
        <v>4745</v>
      </c>
      <c r="B853" s="75" t="s">
        <v>312</v>
      </c>
      <c r="C853" s="75" t="s">
        <v>3</v>
      </c>
      <c r="D853" s="75" t="s">
        <v>155</v>
      </c>
      <c r="E853" s="75" t="s">
        <v>133</v>
      </c>
      <c r="F853" s="75">
        <v>200</v>
      </c>
      <c r="G853" s="75">
        <v>5</v>
      </c>
      <c r="H853" s="75">
        <v>28</v>
      </c>
      <c r="I853" s="75">
        <v>26.599999999999998</v>
      </c>
      <c r="J853" s="75">
        <v>29.400000000000002</v>
      </c>
      <c r="K853" s="75">
        <v>80</v>
      </c>
      <c r="L853" s="75">
        <v>5</v>
      </c>
      <c r="M853" s="75">
        <v>300</v>
      </c>
      <c r="N853" s="75">
        <v>1</v>
      </c>
      <c r="O853" s="75">
        <v>0.05</v>
      </c>
      <c r="P853" s="75">
        <v>20.5</v>
      </c>
      <c r="Q853" s="75" t="s">
        <v>4593</v>
      </c>
    </row>
    <row r="854" spans="1:17" ht="15.75" customHeight="1">
      <c r="A854" s="59" t="s">
        <v>4746</v>
      </c>
      <c r="B854" s="75" t="s">
        <v>312</v>
      </c>
      <c r="C854" s="75" t="s">
        <v>3</v>
      </c>
      <c r="D854" s="75" t="s">
        <v>155</v>
      </c>
      <c r="E854" s="75" t="s">
        <v>133</v>
      </c>
      <c r="F854" s="75">
        <v>200</v>
      </c>
      <c r="G854" s="75">
        <v>5</v>
      </c>
      <c r="H854" s="75">
        <v>30</v>
      </c>
      <c r="I854" s="75">
        <v>28.5</v>
      </c>
      <c r="J854" s="75">
        <v>31.5</v>
      </c>
      <c r="K854" s="75">
        <v>80</v>
      </c>
      <c r="L854" s="75">
        <v>5</v>
      </c>
      <c r="M854" s="75">
        <v>300</v>
      </c>
      <c r="N854" s="75">
        <v>1</v>
      </c>
      <c r="O854" s="75">
        <v>0.05</v>
      </c>
      <c r="P854" s="75">
        <v>21</v>
      </c>
      <c r="Q854" s="75" t="s">
        <v>4593</v>
      </c>
    </row>
    <row r="855" spans="1:17" ht="15.75" customHeight="1">
      <c r="A855" s="59" t="s">
        <v>4747</v>
      </c>
      <c r="B855" s="75" t="s">
        <v>312</v>
      </c>
      <c r="C855" s="75" t="s">
        <v>3</v>
      </c>
      <c r="D855" s="75" t="s">
        <v>155</v>
      </c>
      <c r="E855" s="75" t="s">
        <v>133</v>
      </c>
      <c r="F855" s="75">
        <v>200</v>
      </c>
      <c r="G855" s="75">
        <v>5</v>
      </c>
      <c r="H855" s="75">
        <v>33</v>
      </c>
      <c r="I855" s="75">
        <v>31.349999999999998</v>
      </c>
      <c r="J855" s="75">
        <v>34.65</v>
      </c>
      <c r="K855" s="75">
        <v>80</v>
      </c>
      <c r="L855" s="75">
        <v>5</v>
      </c>
      <c r="M855" s="75">
        <v>325</v>
      </c>
      <c r="N855" s="75">
        <v>1</v>
      </c>
      <c r="O855" s="75">
        <v>0.05</v>
      </c>
      <c r="P855" s="75">
        <v>23.1</v>
      </c>
      <c r="Q855" s="75" t="s">
        <v>4593</v>
      </c>
    </row>
    <row r="856" spans="1:17" ht="15.75" customHeight="1">
      <c r="A856" s="59" t="s">
        <v>4748</v>
      </c>
      <c r="B856" s="75" t="s">
        <v>312</v>
      </c>
      <c r="C856" s="75" t="s">
        <v>3</v>
      </c>
      <c r="D856" s="75" t="s">
        <v>155</v>
      </c>
      <c r="E856" s="75" t="s">
        <v>133</v>
      </c>
      <c r="F856" s="75">
        <v>200</v>
      </c>
      <c r="G856" s="75">
        <v>5</v>
      </c>
      <c r="H856" s="75">
        <v>36</v>
      </c>
      <c r="I856" s="75">
        <v>34.199999999999996</v>
      </c>
      <c r="J856" s="75">
        <v>37.800000000000004</v>
      </c>
      <c r="K856" s="75">
        <v>90</v>
      </c>
      <c r="L856" s="75">
        <v>5</v>
      </c>
      <c r="M856" s="75">
        <v>350</v>
      </c>
      <c r="N856" s="75">
        <v>1</v>
      </c>
      <c r="O856" s="75">
        <v>0.05</v>
      </c>
      <c r="P856" s="75">
        <v>25.2</v>
      </c>
      <c r="Q856" s="75" t="s">
        <v>4593</v>
      </c>
    </row>
    <row r="857" spans="1:17" ht="15.75" customHeight="1">
      <c r="A857" s="59" t="s">
        <v>4749</v>
      </c>
      <c r="B857" s="75" t="s">
        <v>312</v>
      </c>
      <c r="C857" s="75" t="s">
        <v>3</v>
      </c>
      <c r="D857" s="75" t="s">
        <v>155</v>
      </c>
      <c r="E857" s="75" t="s">
        <v>133</v>
      </c>
      <c r="F857" s="75">
        <v>200</v>
      </c>
      <c r="G857" s="75">
        <v>5</v>
      </c>
      <c r="H857" s="75">
        <v>39</v>
      </c>
      <c r="I857" s="75">
        <v>37.049999999999997</v>
      </c>
      <c r="J857" s="75">
        <v>40.950000000000003</v>
      </c>
      <c r="K857" s="75">
        <v>130</v>
      </c>
      <c r="L857" s="75">
        <v>5</v>
      </c>
      <c r="M857" s="75">
        <v>350</v>
      </c>
      <c r="N857" s="75">
        <v>1</v>
      </c>
      <c r="O857" s="75">
        <v>0.05</v>
      </c>
      <c r="P857" s="75">
        <v>27.3</v>
      </c>
      <c r="Q857" s="75" t="s">
        <v>4593</v>
      </c>
    </row>
    <row r="858" spans="1:17" ht="15.75" customHeight="1">
      <c r="A858" s="59" t="s">
        <v>4750</v>
      </c>
      <c r="B858" s="75" t="s">
        <v>312</v>
      </c>
      <c r="C858" s="75" t="s">
        <v>3</v>
      </c>
      <c r="D858" s="75" t="s">
        <v>155</v>
      </c>
      <c r="E858" s="75" t="s">
        <v>133</v>
      </c>
      <c r="F858" s="75">
        <v>200</v>
      </c>
      <c r="G858" s="75">
        <v>5</v>
      </c>
      <c r="H858" s="75">
        <v>43</v>
      </c>
      <c r="I858" s="75">
        <v>40.85</v>
      </c>
      <c r="J858" s="75">
        <v>45.15</v>
      </c>
      <c r="K858" s="75">
        <v>150</v>
      </c>
      <c r="L858" s="75">
        <v>5</v>
      </c>
      <c r="M858" s="75">
        <v>375</v>
      </c>
      <c r="N858" s="75">
        <v>1</v>
      </c>
      <c r="O858" s="75">
        <v>0.05</v>
      </c>
      <c r="P858" s="75">
        <v>30.1</v>
      </c>
      <c r="Q858" s="75" t="s">
        <v>4593</v>
      </c>
    </row>
    <row r="859" spans="1:17" ht="15.75" customHeight="1">
      <c r="A859" s="59" t="s">
        <v>4751</v>
      </c>
      <c r="B859" s="75" t="s">
        <v>312</v>
      </c>
      <c r="C859" s="75" t="s">
        <v>3</v>
      </c>
      <c r="D859" s="75" t="s">
        <v>155</v>
      </c>
      <c r="E859" s="75" t="s">
        <v>133</v>
      </c>
      <c r="F859" s="75">
        <v>200</v>
      </c>
      <c r="G859" s="75">
        <v>5</v>
      </c>
      <c r="H859" s="75">
        <v>47</v>
      </c>
      <c r="I859" s="75">
        <v>44.65</v>
      </c>
      <c r="J859" s="75">
        <v>49.35</v>
      </c>
      <c r="K859" s="75">
        <v>170</v>
      </c>
      <c r="L859" s="75">
        <v>5</v>
      </c>
      <c r="M859" s="75">
        <v>375</v>
      </c>
      <c r="N859" s="75">
        <v>1</v>
      </c>
      <c r="O859" s="75">
        <v>0.05</v>
      </c>
      <c r="P859" s="75">
        <v>32.9</v>
      </c>
      <c r="Q859" s="75" t="s">
        <v>4593</v>
      </c>
    </row>
    <row r="860" spans="1:17" ht="15.75" customHeight="1">
      <c r="A860" s="59" t="s">
        <v>4752</v>
      </c>
      <c r="B860" s="75" t="s">
        <v>312</v>
      </c>
      <c r="C860" s="75" t="s">
        <v>3</v>
      </c>
      <c r="D860" s="75" t="s">
        <v>155</v>
      </c>
      <c r="E860" s="75" t="s">
        <v>133</v>
      </c>
      <c r="F860" s="75">
        <v>200</v>
      </c>
      <c r="G860" s="75">
        <v>5</v>
      </c>
      <c r="H860" s="75">
        <v>51</v>
      </c>
      <c r="I860" s="75">
        <v>48.449999999999996</v>
      </c>
      <c r="J860" s="75">
        <v>53.550000000000004</v>
      </c>
      <c r="K860" s="75">
        <v>100</v>
      </c>
      <c r="L860" s="75">
        <v>5</v>
      </c>
      <c r="M860" s="75">
        <v>400</v>
      </c>
      <c r="N860" s="75">
        <v>1</v>
      </c>
      <c r="O860" s="75">
        <v>0.1</v>
      </c>
      <c r="P860" s="75">
        <v>38</v>
      </c>
      <c r="Q860" s="75" t="s">
        <v>4593</v>
      </c>
    </row>
    <row r="861" spans="1:17" ht="15.75" customHeight="1">
      <c r="A861" s="59" t="s">
        <v>4753</v>
      </c>
      <c r="B861" s="75" t="s">
        <v>312</v>
      </c>
      <c r="C861" s="75" t="s">
        <v>3</v>
      </c>
      <c r="D861" s="75" t="s">
        <v>155</v>
      </c>
      <c r="E861" s="75" t="s">
        <v>133</v>
      </c>
      <c r="F861" s="75">
        <v>200</v>
      </c>
      <c r="G861" s="75">
        <v>5</v>
      </c>
      <c r="H861" s="75">
        <v>56</v>
      </c>
      <c r="I861" s="75">
        <v>53.199999999999996</v>
      </c>
      <c r="J861" s="75">
        <v>58.800000000000004</v>
      </c>
      <c r="K861" s="75">
        <v>135</v>
      </c>
      <c r="L861" s="75">
        <v>2.5</v>
      </c>
      <c r="M861" s="75">
        <v>1000</v>
      </c>
      <c r="N861" s="75">
        <v>1</v>
      </c>
      <c r="O861" s="75">
        <v>0.1</v>
      </c>
      <c r="P861" s="75">
        <v>42</v>
      </c>
      <c r="Q861" s="75" t="s">
        <v>4593</v>
      </c>
    </row>
    <row r="862" spans="1:17" ht="15.75" customHeight="1">
      <c r="A862" s="59" t="s">
        <v>4754</v>
      </c>
      <c r="B862" s="75" t="s">
        <v>312</v>
      </c>
      <c r="C862" s="75" t="s">
        <v>3</v>
      </c>
      <c r="D862" s="75" t="s">
        <v>155</v>
      </c>
      <c r="E862" s="75" t="s">
        <v>133</v>
      </c>
      <c r="F862" s="75">
        <v>200</v>
      </c>
      <c r="G862" s="75">
        <v>5</v>
      </c>
      <c r="H862" s="75">
        <v>62</v>
      </c>
      <c r="I862" s="75">
        <v>58.9</v>
      </c>
      <c r="J862" s="75">
        <v>65.100000000000009</v>
      </c>
      <c r="K862" s="75">
        <v>150</v>
      </c>
      <c r="L862" s="75">
        <v>2.5</v>
      </c>
      <c r="M862" s="75">
        <v>1000</v>
      </c>
      <c r="N862" s="75">
        <v>1</v>
      </c>
      <c r="O862" s="75">
        <v>0.1</v>
      </c>
      <c r="P862" s="75">
        <v>46</v>
      </c>
      <c r="Q862" s="75" t="s">
        <v>4593</v>
      </c>
    </row>
    <row r="863" spans="1:17" ht="15.75" customHeight="1">
      <c r="A863" s="59" t="s">
        <v>4755</v>
      </c>
      <c r="B863" s="75" t="s">
        <v>312</v>
      </c>
      <c r="C863" s="75" t="s">
        <v>3</v>
      </c>
      <c r="D863" s="75" t="s">
        <v>155</v>
      </c>
      <c r="E863" s="75" t="s">
        <v>133</v>
      </c>
      <c r="F863" s="75">
        <v>200</v>
      </c>
      <c r="G863" s="75">
        <v>5</v>
      </c>
      <c r="H863" s="75">
        <v>68</v>
      </c>
      <c r="I863" s="75">
        <v>64.599999999999994</v>
      </c>
      <c r="J863" s="75">
        <v>71.400000000000006</v>
      </c>
      <c r="K863" s="75">
        <v>200</v>
      </c>
      <c r="L863" s="75">
        <v>2.5</v>
      </c>
      <c r="M863" s="75">
        <v>1000</v>
      </c>
      <c r="N863" s="75">
        <v>1</v>
      </c>
      <c r="O863" s="75">
        <v>0.1</v>
      </c>
      <c r="P863" s="75">
        <v>51</v>
      </c>
      <c r="Q863" s="75" t="s">
        <v>4593</v>
      </c>
    </row>
    <row r="864" spans="1:17" ht="15.75" customHeight="1">
      <c r="A864" s="59" t="s">
        <v>4756</v>
      </c>
      <c r="B864" s="75" t="s">
        <v>312</v>
      </c>
      <c r="C864" s="75" t="s">
        <v>3</v>
      </c>
      <c r="D864" s="75" t="s">
        <v>155</v>
      </c>
      <c r="E864" s="75" t="s">
        <v>133</v>
      </c>
      <c r="F864" s="75">
        <v>200</v>
      </c>
      <c r="G864" s="75">
        <v>5</v>
      </c>
      <c r="H864" s="75">
        <v>75</v>
      </c>
      <c r="I864" s="75">
        <v>71.25</v>
      </c>
      <c r="J864" s="75">
        <v>78.75</v>
      </c>
      <c r="K864" s="75">
        <v>250</v>
      </c>
      <c r="L864" s="75">
        <v>2.5</v>
      </c>
      <c r="M864" s="75">
        <v>1000</v>
      </c>
      <c r="N864" s="75">
        <v>1</v>
      </c>
      <c r="O864" s="75">
        <v>0.1</v>
      </c>
      <c r="P864" s="75">
        <v>56</v>
      </c>
      <c r="Q864" s="75" t="s">
        <v>4593</v>
      </c>
    </row>
    <row r="865" spans="1:17" ht="15.75" customHeight="1">
      <c r="A865" s="59" t="s">
        <v>4757</v>
      </c>
      <c r="B865" s="75" t="s">
        <v>312</v>
      </c>
      <c r="C865" s="75" t="s">
        <v>3</v>
      </c>
      <c r="D865" s="75" t="s">
        <v>155</v>
      </c>
      <c r="E865" s="75" t="s">
        <v>155</v>
      </c>
      <c r="F865" s="75">
        <v>200</v>
      </c>
      <c r="G865" s="75">
        <v>2</v>
      </c>
      <c r="H865" s="75">
        <v>4.3</v>
      </c>
      <c r="I865" s="75">
        <v>4.21</v>
      </c>
      <c r="J865" s="75">
        <v>4.3899999999999997</v>
      </c>
      <c r="K865" s="75">
        <v>22</v>
      </c>
      <c r="L865" s="75">
        <v>20</v>
      </c>
      <c r="M865" s="75">
        <v>2000</v>
      </c>
      <c r="N865" s="75">
        <v>0.25</v>
      </c>
      <c r="O865" s="75">
        <v>5</v>
      </c>
      <c r="P865" s="75">
        <v>1</v>
      </c>
      <c r="Q865" s="75" t="s">
        <v>4593</v>
      </c>
    </row>
    <row r="866" spans="1:17" ht="15.75" customHeight="1">
      <c r="A866" s="59" t="s">
        <v>4758</v>
      </c>
      <c r="B866" s="75" t="s">
        <v>312</v>
      </c>
      <c r="C866" s="75" t="s">
        <v>3</v>
      </c>
      <c r="D866" s="75" t="s">
        <v>155</v>
      </c>
      <c r="E866" s="75" t="s">
        <v>155</v>
      </c>
      <c r="F866" s="75">
        <v>200</v>
      </c>
      <c r="G866" s="75">
        <v>2</v>
      </c>
      <c r="H866" s="75">
        <v>4.7</v>
      </c>
      <c r="I866" s="75">
        <v>4.6100000000000003</v>
      </c>
      <c r="J866" s="75">
        <v>4.79</v>
      </c>
      <c r="K866" s="75">
        <v>19</v>
      </c>
      <c r="L866" s="75">
        <v>20</v>
      </c>
      <c r="M866" s="75">
        <v>1900</v>
      </c>
      <c r="N866" s="75">
        <v>0.25</v>
      </c>
      <c r="O866" s="75">
        <v>5</v>
      </c>
      <c r="P866" s="75">
        <v>2</v>
      </c>
      <c r="Q866" s="75" t="s">
        <v>4593</v>
      </c>
    </row>
    <row r="867" spans="1:17" ht="15.75" customHeight="1">
      <c r="A867" s="59" t="s">
        <v>4759</v>
      </c>
      <c r="B867" s="75" t="s">
        <v>312</v>
      </c>
      <c r="C867" s="75" t="s">
        <v>3</v>
      </c>
      <c r="D867" s="75" t="s">
        <v>155</v>
      </c>
      <c r="E867" s="75" t="s">
        <v>155</v>
      </c>
      <c r="F867" s="75">
        <v>200</v>
      </c>
      <c r="G867" s="75">
        <v>2</v>
      </c>
      <c r="H867" s="75">
        <v>5.0999999999999996</v>
      </c>
      <c r="I867" s="75">
        <v>5</v>
      </c>
      <c r="J867" s="75">
        <v>5.2</v>
      </c>
      <c r="K867" s="75">
        <v>17</v>
      </c>
      <c r="L867" s="75">
        <v>20</v>
      </c>
      <c r="M867" s="75">
        <v>1600</v>
      </c>
      <c r="N867" s="75">
        <v>0.25</v>
      </c>
      <c r="O867" s="75">
        <v>5</v>
      </c>
      <c r="P867" s="75">
        <v>2</v>
      </c>
      <c r="Q867" s="75" t="s">
        <v>4593</v>
      </c>
    </row>
    <row r="868" spans="1:17" ht="15.75" customHeight="1">
      <c r="A868" s="59" t="s">
        <v>4760</v>
      </c>
      <c r="B868" s="75" t="s">
        <v>312</v>
      </c>
      <c r="C868" s="75" t="s">
        <v>3</v>
      </c>
      <c r="D868" s="75" t="s">
        <v>155</v>
      </c>
      <c r="E868" s="75" t="s">
        <v>155</v>
      </c>
      <c r="F868" s="75">
        <v>200</v>
      </c>
      <c r="G868" s="75">
        <v>2</v>
      </c>
      <c r="H868" s="75">
        <v>5.6</v>
      </c>
      <c r="I868" s="75">
        <v>5.49</v>
      </c>
      <c r="J868" s="75">
        <v>5.71</v>
      </c>
      <c r="K868" s="75">
        <v>11</v>
      </c>
      <c r="L868" s="75">
        <v>20</v>
      </c>
      <c r="M868" s="75">
        <v>1600</v>
      </c>
      <c r="N868" s="75">
        <v>0.25</v>
      </c>
      <c r="O868" s="75">
        <v>5</v>
      </c>
      <c r="P868" s="75">
        <v>3</v>
      </c>
      <c r="Q868" s="75" t="s">
        <v>4593</v>
      </c>
    </row>
    <row r="869" spans="1:17" ht="15.75" customHeight="1">
      <c r="A869" s="59" t="s">
        <v>4761</v>
      </c>
      <c r="B869" s="75" t="s">
        <v>312</v>
      </c>
      <c r="C869" s="75" t="s">
        <v>3</v>
      </c>
      <c r="D869" s="75" t="s">
        <v>155</v>
      </c>
      <c r="E869" s="75" t="s">
        <v>155</v>
      </c>
      <c r="F869" s="75">
        <v>200</v>
      </c>
      <c r="G869" s="75">
        <v>2</v>
      </c>
      <c r="H869" s="75">
        <v>6.2</v>
      </c>
      <c r="I869" s="75">
        <v>6.08</v>
      </c>
      <c r="J869" s="75">
        <v>6.32</v>
      </c>
      <c r="K869" s="75">
        <v>7</v>
      </c>
      <c r="L869" s="75">
        <v>20</v>
      </c>
      <c r="M869" s="75">
        <v>1000</v>
      </c>
      <c r="N869" s="75">
        <v>0.25</v>
      </c>
      <c r="O869" s="75">
        <v>5</v>
      </c>
      <c r="P869" s="75">
        <v>4</v>
      </c>
      <c r="Q869" s="75" t="s">
        <v>4593</v>
      </c>
    </row>
    <row r="870" spans="1:17" ht="15.75" customHeight="1">
      <c r="A870" s="59" t="s">
        <v>4762</v>
      </c>
      <c r="B870" s="75" t="s">
        <v>312</v>
      </c>
      <c r="C870" s="75" t="s">
        <v>3</v>
      </c>
      <c r="D870" s="75" t="s">
        <v>155</v>
      </c>
      <c r="E870" s="75" t="s">
        <v>155</v>
      </c>
      <c r="F870" s="75">
        <v>200</v>
      </c>
      <c r="G870" s="75">
        <v>2</v>
      </c>
      <c r="H870" s="75">
        <v>6.8</v>
      </c>
      <c r="I870" s="75">
        <v>6.66</v>
      </c>
      <c r="J870" s="75">
        <v>6.94</v>
      </c>
      <c r="K870" s="75">
        <v>5</v>
      </c>
      <c r="L870" s="75">
        <v>20</v>
      </c>
      <c r="M870" s="75">
        <v>750</v>
      </c>
      <c r="N870" s="75">
        <v>0.25</v>
      </c>
      <c r="O870" s="75">
        <v>3</v>
      </c>
      <c r="P870" s="75">
        <v>5</v>
      </c>
      <c r="Q870" s="75" t="s">
        <v>4593</v>
      </c>
    </row>
    <row r="871" spans="1:17" ht="15.75" customHeight="1">
      <c r="A871" s="59" t="s">
        <v>4763</v>
      </c>
      <c r="B871" s="75" t="s">
        <v>312</v>
      </c>
      <c r="C871" s="75" t="s">
        <v>3</v>
      </c>
      <c r="D871" s="75" t="s">
        <v>155</v>
      </c>
      <c r="E871" s="75" t="s">
        <v>155</v>
      </c>
      <c r="F871" s="75">
        <v>200</v>
      </c>
      <c r="G871" s="75">
        <v>2</v>
      </c>
      <c r="H871" s="75">
        <v>7.5</v>
      </c>
      <c r="I871" s="75">
        <v>7.35</v>
      </c>
      <c r="J871" s="75">
        <v>7.65</v>
      </c>
      <c r="K871" s="75">
        <v>6</v>
      </c>
      <c r="L871" s="75">
        <v>20</v>
      </c>
      <c r="M871" s="75">
        <v>500</v>
      </c>
      <c r="N871" s="75">
        <v>0.25</v>
      </c>
      <c r="O871" s="75">
        <v>3</v>
      </c>
      <c r="P871" s="75">
        <v>6</v>
      </c>
      <c r="Q871" s="75" t="s">
        <v>4593</v>
      </c>
    </row>
    <row r="872" spans="1:17" ht="15.75" customHeight="1">
      <c r="A872" s="59" t="s">
        <v>4764</v>
      </c>
      <c r="B872" s="75" t="s">
        <v>312</v>
      </c>
      <c r="C872" s="75" t="s">
        <v>3</v>
      </c>
      <c r="D872" s="75" t="s">
        <v>155</v>
      </c>
      <c r="E872" s="75" t="s">
        <v>155</v>
      </c>
      <c r="F872" s="75">
        <v>200</v>
      </c>
      <c r="G872" s="75">
        <v>2</v>
      </c>
      <c r="H872" s="75">
        <v>8.1999999999999993</v>
      </c>
      <c r="I872" s="75">
        <v>8.0399999999999991</v>
      </c>
      <c r="J872" s="75">
        <v>8.36</v>
      </c>
      <c r="K872" s="75">
        <v>8</v>
      </c>
      <c r="L872" s="75">
        <v>20</v>
      </c>
      <c r="M872" s="75">
        <v>500</v>
      </c>
      <c r="N872" s="75">
        <v>0.25</v>
      </c>
      <c r="O872" s="75">
        <v>3</v>
      </c>
      <c r="P872" s="75">
        <v>6</v>
      </c>
      <c r="Q872" s="75" t="s">
        <v>4593</v>
      </c>
    </row>
    <row r="873" spans="1:17" ht="15.75" customHeight="1">
      <c r="A873" s="59" t="s">
        <v>4765</v>
      </c>
      <c r="B873" s="75" t="s">
        <v>312</v>
      </c>
      <c r="C873" s="75" t="s">
        <v>3</v>
      </c>
      <c r="D873" s="75" t="s">
        <v>155</v>
      </c>
      <c r="E873" s="75" t="s">
        <v>155</v>
      </c>
      <c r="F873" s="75">
        <v>200</v>
      </c>
      <c r="G873" s="75">
        <v>2</v>
      </c>
      <c r="H873" s="75">
        <v>8.6999999999999993</v>
      </c>
      <c r="I873" s="75">
        <v>8.5299999999999994</v>
      </c>
      <c r="J873" s="75">
        <v>8.8699999999999992</v>
      </c>
      <c r="K873" s="75">
        <v>8</v>
      </c>
      <c r="L873" s="75">
        <v>20</v>
      </c>
      <c r="M873" s="75">
        <v>600</v>
      </c>
      <c r="N873" s="75">
        <v>0.25</v>
      </c>
      <c r="O873" s="75">
        <v>3</v>
      </c>
      <c r="P873" s="75">
        <v>6.5</v>
      </c>
      <c r="Q873" s="75" t="s">
        <v>4593</v>
      </c>
    </row>
    <row r="874" spans="1:17" ht="15.75" customHeight="1">
      <c r="A874" s="59" t="s">
        <v>4766</v>
      </c>
      <c r="B874" s="75" t="s">
        <v>312</v>
      </c>
      <c r="C874" s="75" t="s">
        <v>3</v>
      </c>
      <c r="D874" s="75" t="s">
        <v>155</v>
      </c>
      <c r="E874" s="75" t="s">
        <v>155</v>
      </c>
      <c r="F874" s="75">
        <v>200</v>
      </c>
      <c r="G874" s="75">
        <v>2</v>
      </c>
      <c r="H874" s="75">
        <v>9.1</v>
      </c>
      <c r="I874" s="75">
        <v>8.92</v>
      </c>
      <c r="J874" s="75">
        <v>9.2799999999999994</v>
      </c>
      <c r="K874" s="75">
        <v>10</v>
      </c>
      <c r="L874" s="75">
        <v>20</v>
      </c>
      <c r="M874" s="75">
        <v>600</v>
      </c>
      <c r="N874" s="75">
        <v>0.25</v>
      </c>
      <c r="O874" s="75">
        <v>3</v>
      </c>
      <c r="P874" s="75">
        <v>6.5</v>
      </c>
      <c r="Q874" s="75" t="s">
        <v>4593</v>
      </c>
    </row>
    <row r="875" spans="1:17" ht="15.75" customHeight="1">
      <c r="A875" s="59" t="s">
        <v>4767</v>
      </c>
      <c r="B875" s="75" t="s">
        <v>312</v>
      </c>
      <c r="C875" s="75" t="s">
        <v>3</v>
      </c>
      <c r="D875" s="75" t="s">
        <v>155</v>
      </c>
      <c r="E875" s="75" t="s">
        <v>155</v>
      </c>
      <c r="F875" s="75">
        <v>200</v>
      </c>
      <c r="G875" s="75">
        <v>2</v>
      </c>
      <c r="H875" s="75">
        <v>10</v>
      </c>
      <c r="I875" s="75">
        <v>9.8000000000000007</v>
      </c>
      <c r="J875" s="75">
        <v>10.199999999999999</v>
      </c>
      <c r="K875" s="75">
        <v>17</v>
      </c>
      <c r="L875" s="75">
        <v>20</v>
      </c>
      <c r="M875" s="75">
        <v>600</v>
      </c>
      <c r="N875" s="75">
        <v>0.25</v>
      </c>
      <c r="O875" s="75">
        <v>3</v>
      </c>
      <c r="P875" s="75">
        <v>8</v>
      </c>
      <c r="Q875" s="75" t="s">
        <v>4593</v>
      </c>
    </row>
    <row r="876" spans="1:17" ht="15.75" customHeight="1">
      <c r="A876" s="59" t="s">
        <v>4768</v>
      </c>
      <c r="B876" s="75" t="s">
        <v>312</v>
      </c>
      <c r="C876" s="75" t="s">
        <v>3</v>
      </c>
      <c r="D876" s="75" t="s">
        <v>155</v>
      </c>
      <c r="E876" s="75" t="s">
        <v>155</v>
      </c>
      <c r="F876" s="75">
        <v>200</v>
      </c>
      <c r="G876" s="75">
        <v>2</v>
      </c>
      <c r="H876" s="75">
        <v>11</v>
      </c>
      <c r="I876" s="75">
        <v>10.78</v>
      </c>
      <c r="J876" s="75">
        <v>11.22</v>
      </c>
      <c r="K876" s="75">
        <v>22</v>
      </c>
      <c r="L876" s="75">
        <v>20</v>
      </c>
      <c r="M876" s="75">
        <v>600</v>
      </c>
      <c r="N876" s="75">
        <v>0.25</v>
      </c>
      <c r="O876" s="75">
        <v>2</v>
      </c>
      <c r="P876" s="75">
        <v>8.4</v>
      </c>
      <c r="Q876" s="75" t="s">
        <v>4593</v>
      </c>
    </row>
    <row r="877" spans="1:17" ht="15.75" customHeight="1">
      <c r="A877" s="59" t="s">
        <v>4769</v>
      </c>
      <c r="B877" s="75" t="s">
        <v>312</v>
      </c>
      <c r="C877" s="75" t="s">
        <v>3</v>
      </c>
      <c r="D877" s="75" t="s">
        <v>155</v>
      </c>
      <c r="E877" s="75" t="s">
        <v>155</v>
      </c>
      <c r="F877" s="75">
        <v>200</v>
      </c>
      <c r="G877" s="75">
        <v>2</v>
      </c>
      <c r="H877" s="75">
        <v>12</v>
      </c>
      <c r="I877" s="75">
        <v>11.76</v>
      </c>
      <c r="J877" s="75">
        <v>12.24</v>
      </c>
      <c r="K877" s="75">
        <v>30</v>
      </c>
      <c r="L877" s="75">
        <v>20</v>
      </c>
      <c r="M877" s="75">
        <v>600</v>
      </c>
      <c r="N877" s="75">
        <v>0.25</v>
      </c>
      <c r="O877" s="75">
        <v>1</v>
      </c>
      <c r="P877" s="75">
        <v>9.1</v>
      </c>
      <c r="Q877" s="75" t="s">
        <v>4593</v>
      </c>
    </row>
    <row r="878" spans="1:17" ht="15.75" customHeight="1">
      <c r="A878" s="59" t="s">
        <v>4770</v>
      </c>
      <c r="B878" s="75" t="s">
        <v>312</v>
      </c>
      <c r="C878" s="75" t="s">
        <v>3</v>
      </c>
      <c r="D878" s="75" t="s">
        <v>155</v>
      </c>
      <c r="E878" s="75" t="s">
        <v>155</v>
      </c>
      <c r="F878" s="75">
        <v>200</v>
      </c>
      <c r="G878" s="75">
        <v>2</v>
      </c>
      <c r="H878" s="75">
        <v>13</v>
      </c>
      <c r="I878" s="75">
        <v>12.74</v>
      </c>
      <c r="J878" s="75">
        <v>13.26</v>
      </c>
      <c r="K878" s="75">
        <v>13</v>
      </c>
      <c r="L878" s="75">
        <v>9.5</v>
      </c>
      <c r="M878" s="75">
        <v>600</v>
      </c>
      <c r="N878" s="75">
        <v>0.25</v>
      </c>
      <c r="O878" s="75">
        <v>0.5</v>
      </c>
      <c r="P878" s="75">
        <v>9.9</v>
      </c>
      <c r="Q878" s="75" t="s">
        <v>4593</v>
      </c>
    </row>
    <row r="879" spans="1:17" ht="15.75" customHeight="1">
      <c r="A879" s="59" t="s">
        <v>4771</v>
      </c>
      <c r="B879" s="75" t="s">
        <v>312</v>
      </c>
      <c r="C879" s="75" t="s">
        <v>3</v>
      </c>
      <c r="D879" s="75" t="s">
        <v>155</v>
      </c>
      <c r="E879" s="75" t="s">
        <v>155</v>
      </c>
      <c r="F879" s="75">
        <v>200</v>
      </c>
      <c r="G879" s="75">
        <v>2</v>
      </c>
      <c r="H879" s="75">
        <v>14</v>
      </c>
      <c r="I879" s="75">
        <v>13.72</v>
      </c>
      <c r="J879" s="75">
        <v>14.28</v>
      </c>
      <c r="K879" s="75">
        <v>15</v>
      </c>
      <c r="L879" s="75">
        <v>9</v>
      </c>
      <c r="M879" s="75">
        <v>600</v>
      </c>
      <c r="N879" s="75">
        <v>0.25</v>
      </c>
      <c r="O879" s="75">
        <v>0.1</v>
      </c>
      <c r="P879" s="75">
        <v>10.5</v>
      </c>
      <c r="Q879" s="75" t="s">
        <v>4593</v>
      </c>
    </row>
    <row r="880" spans="1:17" ht="15.75" customHeight="1">
      <c r="A880" s="59" t="s">
        <v>4772</v>
      </c>
      <c r="B880" s="75" t="s">
        <v>312</v>
      </c>
      <c r="C880" s="75" t="s">
        <v>3</v>
      </c>
      <c r="D880" s="75" t="s">
        <v>155</v>
      </c>
      <c r="E880" s="75" t="s">
        <v>155</v>
      </c>
      <c r="F880" s="75">
        <v>200</v>
      </c>
      <c r="G880" s="75">
        <v>2</v>
      </c>
      <c r="H880" s="75">
        <v>15</v>
      </c>
      <c r="I880" s="75">
        <v>14.7</v>
      </c>
      <c r="J880" s="75">
        <v>15.3</v>
      </c>
      <c r="K880" s="75">
        <v>16</v>
      </c>
      <c r="L880" s="75">
        <v>8.5</v>
      </c>
      <c r="M880" s="75">
        <v>600</v>
      </c>
      <c r="N880" s="75">
        <v>0.25</v>
      </c>
      <c r="O880" s="75">
        <v>0.1</v>
      </c>
      <c r="P880" s="75">
        <v>11</v>
      </c>
      <c r="Q880" s="75" t="s">
        <v>4593</v>
      </c>
    </row>
    <row r="881" spans="1:17" ht="15.75" customHeight="1">
      <c r="A881" s="59" t="s">
        <v>4773</v>
      </c>
      <c r="B881" s="75" t="s">
        <v>312</v>
      </c>
      <c r="C881" s="75" t="s">
        <v>3</v>
      </c>
      <c r="D881" s="75" t="s">
        <v>155</v>
      </c>
      <c r="E881" s="75" t="s">
        <v>155</v>
      </c>
      <c r="F881" s="75">
        <v>200</v>
      </c>
      <c r="G881" s="75">
        <v>2</v>
      </c>
      <c r="H881" s="75">
        <v>16</v>
      </c>
      <c r="I881" s="75">
        <v>15.68</v>
      </c>
      <c r="J881" s="75">
        <v>16.32</v>
      </c>
      <c r="K881" s="75">
        <v>17</v>
      </c>
      <c r="L881" s="75">
        <v>7.8</v>
      </c>
      <c r="M881" s="75">
        <v>600</v>
      </c>
      <c r="N881" s="75">
        <v>0.25</v>
      </c>
      <c r="O881" s="75">
        <v>0.1</v>
      </c>
      <c r="P881" s="75">
        <v>12</v>
      </c>
      <c r="Q881" s="75" t="s">
        <v>4593</v>
      </c>
    </row>
    <row r="882" spans="1:17" ht="15.75" customHeight="1">
      <c r="A882" s="59" t="s">
        <v>4774</v>
      </c>
      <c r="B882" s="75" t="s">
        <v>312</v>
      </c>
      <c r="C882" s="75" t="s">
        <v>3</v>
      </c>
      <c r="D882" s="75" t="s">
        <v>155</v>
      </c>
      <c r="E882" s="75" t="s">
        <v>155</v>
      </c>
      <c r="F882" s="75">
        <v>200</v>
      </c>
      <c r="G882" s="75">
        <v>2</v>
      </c>
      <c r="H882" s="75">
        <v>17</v>
      </c>
      <c r="I882" s="75">
        <v>16.66</v>
      </c>
      <c r="J882" s="75">
        <v>17.34</v>
      </c>
      <c r="K882" s="75">
        <v>19</v>
      </c>
      <c r="L882" s="75">
        <v>7.5</v>
      </c>
      <c r="M882" s="75">
        <v>600</v>
      </c>
      <c r="N882" s="75">
        <v>0.25</v>
      </c>
      <c r="O882" s="75">
        <v>0.1</v>
      </c>
      <c r="P882" s="75">
        <v>13</v>
      </c>
      <c r="Q882" s="75" t="s">
        <v>4593</v>
      </c>
    </row>
    <row r="883" spans="1:17" ht="15.75" customHeight="1">
      <c r="A883" s="59" t="s">
        <v>4775</v>
      </c>
      <c r="B883" s="75" t="s">
        <v>312</v>
      </c>
      <c r="C883" s="75" t="s">
        <v>3</v>
      </c>
      <c r="D883" s="75" t="s">
        <v>155</v>
      </c>
      <c r="E883" s="75" t="s">
        <v>155</v>
      </c>
      <c r="F883" s="75">
        <v>200</v>
      </c>
      <c r="G883" s="75">
        <v>2</v>
      </c>
      <c r="H883" s="75">
        <v>18</v>
      </c>
      <c r="I883" s="75">
        <v>17.64</v>
      </c>
      <c r="J883" s="75">
        <v>18.36</v>
      </c>
      <c r="K883" s="75">
        <v>21</v>
      </c>
      <c r="L883" s="75">
        <v>7</v>
      </c>
      <c r="M883" s="75">
        <v>600</v>
      </c>
      <c r="N883" s="75">
        <v>0.25</v>
      </c>
      <c r="O883" s="75">
        <v>0.1</v>
      </c>
      <c r="P883" s="75">
        <v>14</v>
      </c>
      <c r="Q883" s="75" t="s">
        <v>4593</v>
      </c>
    </row>
    <row r="884" spans="1:17" ht="15.75" customHeight="1">
      <c r="A884" s="59" t="s">
        <v>4776</v>
      </c>
      <c r="B884" s="75" t="s">
        <v>312</v>
      </c>
      <c r="C884" s="75" t="s">
        <v>3</v>
      </c>
      <c r="D884" s="75" t="s">
        <v>155</v>
      </c>
      <c r="E884" s="75" t="s">
        <v>155</v>
      </c>
      <c r="F884" s="75">
        <v>200</v>
      </c>
      <c r="G884" s="75">
        <v>2</v>
      </c>
      <c r="H884" s="75">
        <v>20</v>
      </c>
      <c r="I884" s="75">
        <v>19.600000000000001</v>
      </c>
      <c r="J884" s="75">
        <v>20.399999999999999</v>
      </c>
      <c r="K884" s="75">
        <v>25</v>
      </c>
      <c r="L884" s="75">
        <v>6.2</v>
      </c>
      <c r="M884" s="75">
        <v>600</v>
      </c>
      <c r="N884" s="75">
        <v>0.25</v>
      </c>
      <c r="O884" s="75">
        <v>0.1</v>
      </c>
      <c r="P884" s="75">
        <v>15</v>
      </c>
      <c r="Q884" s="75" t="s">
        <v>4593</v>
      </c>
    </row>
    <row r="885" spans="1:17" ht="15.75" customHeight="1">
      <c r="A885" s="59" t="s">
        <v>4777</v>
      </c>
      <c r="B885" s="75" t="s">
        <v>312</v>
      </c>
      <c r="C885" s="75" t="s">
        <v>3</v>
      </c>
      <c r="D885" s="75" t="s">
        <v>155</v>
      </c>
      <c r="E885" s="75" t="s">
        <v>155</v>
      </c>
      <c r="F885" s="75">
        <v>200</v>
      </c>
      <c r="G885" s="75">
        <v>2</v>
      </c>
      <c r="H885" s="75">
        <v>22</v>
      </c>
      <c r="I885" s="75">
        <v>21.56</v>
      </c>
      <c r="J885" s="75">
        <v>22.44</v>
      </c>
      <c r="K885" s="75">
        <v>29</v>
      </c>
      <c r="L885" s="75">
        <v>5.6</v>
      </c>
      <c r="M885" s="75">
        <v>600</v>
      </c>
      <c r="N885" s="75">
        <v>0.25</v>
      </c>
      <c r="O885" s="75">
        <v>0.1</v>
      </c>
      <c r="P885" s="75">
        <v>17</v>
      </c>
      <c r="Q885" s="75" t="s">
        <v>4593</v>
      </c>
    </row>
    <row r="886" spans="1:17" ht="15.75" customHeight="1">
      <c r="A886" s="59" t="s">
        <v>4778</v>
      </c>
      <c r="B886" s="75" t="s">
        <v>312</v>
      </c>
      <c r="C886" s="75" t="s">
        <v>3</v>
      </c>
      <c r="D886" s="75" t="s">
        <v>155</v>
      </c>
      <c r="E886" s="75" t="s">
        <v>155</v>
      </c>
      <c r="F886" s="75">
        <v>200</v>
      </c>
      <c r="G886" s="75">
        <v>2</v>
      </c>
      <c r="H886" s="75">
        <v>24</v>
      </c>
      <c r="I886" s="75">
        <v>23.52</v>
      </c>
      <c r="J886" s="75">
        <v>24.48</v>
      </c>
      <c r="K886" s="75">
        <v>33</v>
      </c>
      <c r="L886" s="75">
        <v>5.2</v>
      </c>
      <c r="M886" s="75">
        <v>600</v>
      </c>
      <c r="N886" s="75">
        <v>0.25</v>
      </c>
      <c r="O886" s="75">
        <v>0.1</v>
      </c>
      <c r="P886" s="75">
        <v>18</v>
      </c>
      <c r="Q886" s="75" t="s">
        <v>4593</v>
      </c>
    </row>
    <row r="887" spans="1:17" ht="15.75" customHeight="1">
      <c r="A887" s="59" t="s">
        <v>4779</v>
      </c>
      <c r="B887" s="75" t="s">
        <v>312</v>
      </c>
      <c r="C887" s="75" t="s">
        <v>3</v>
      </c>
      <c r="D887" s="75" t="s">
        <v>155</v>
      </c>
      <c r="E887" s="75" t="s">
        <v>155</v>
      </c>
      <c r="F887" s="75">
        <v>200</v>
      </c>
      <c r="G887" s="75">
        <v>2</v>
      </c>
      <c r="H887" s="75">
        <v>27</v>
      </c>
      <c r="I887" s="75">
        <v>26.46</v>
      </c>
      <c r="J887" s="75">
        <v>27.54</v>
      </c>
      <c r="K887" s="75">
        <v>41</v>
      </c>
      <c r="L887" s="75">
        <v>5</v>
      </c>
      <c r="M887" s="75">
        <v>600</v>
      </c>
      <c r="N887" s="75">
        <v>0.25</v>
      </c>
      <c r="O887" s="75">
        <v>0.1</v>
      </c>
      <c r="P887" s="75">
        <v>21</v>
      </c>
      <c r="Q887" s="75" t="s">
        <v>4593</v>
      </c>
    </row>
    <row r="888" spans="1:17" ht="15.75" customHeight="1">
      <c r="A888" s="59" t="s">
        <v>4780</v>
      </c>
      <c r="B888" s="75" t="s">
        <v>312</v>
      </c>
      <c r="C888" s="75" t="s">
        <v>3</v>
      </c>
      <c r="D888" s="75" t="s">
        <v>155</v>
      </c>
      <c r="E888" s="75" t="s">
        <v>155</v>
      </c>
      <c r="F888" s="75">
        <v>200</v>
      </c>
      <c r="G888" s="75">
        <v>2</v>
      </c>
      <c r="H888" s="75">
        <v>28</v>
      </c>
      <c r="I888" s="75">
        <v>27.44</v>
      </c>
      <c r="J888" s="75">
        <v>28.56</v>
      </c>
      <c r="K888" s="75">
        <v>44</v>
      </c>
      <c r="L888" s="75">
        <v>4.5</v>
      </c>
      <c r="M888" s="75">
        <v>600</v>
      </c>
      <c r="N888" s="75">
        <v>0.25</v>
      </c>
      <c r="O888" s="75">
        <v>0.1</v>
      </c>
      <c r="P888" s="75">
        <v>21</v>
      </c>
      <c r="Q888" s="75" t="s">
        <v>4593</v>
      </c>
    </row>
    <row r="889" spans="1:17" ht="15.75" customHeight="1">
      <c r="A889" s="59" t="s">
        <v>4781</v>
      </c>
      <c r="B889" s="75" t="s">
        <v>312</v>
      </c>
      <c r="C889" s="75" t="s">
        <v>3</v>
      </c>
      <c r="D889" s="75" t="s">
        <v>155</v>
      </c>
      <c r="E889" s="75" t="s">
        <v>155</v>
      </c>
      <c r="F889" s="75">
        <v>200</v>
      </c>
      <c r="G889" s="75">
        <v>2</v>
      </c>
      <c r="H889" s="75">
        <v>30</v>
      </c>
      <c r="I889" s="75">
        <v>29.4</v>
      </c>
      <c r="J889" s="75">
        <v>30.6</v>
      </c>
      <c r="K889" s="75">
        <v>49</v>
      </c>
      <c r="L889" s="75">
        <v>4.2</v>
      </c>
      <c r="M889" s="75">
        <v>600</v>
      </c>
      <c r="N889" s="75">
        <v>0.25</v>
      </c>
      <c r="O889" s="75">
        <v>0.1</v>
      </c>
      <c r="P889" s="75">
        <v>23</v>
      </c>
      <c r="Q889" s="75" t="s">
        <v>4593</v>
      </c>
    </row>
    <row r="890" spans="1:17" ht="15.75" customHeight="1">
      <c r="A890" s="59" t="s">
        <v>4782</v>
      </c>
      <c r="B890" s="75" t="s">
        <v>312</v>
      </c>
      <c r="C890" s="75" t="s">
        <v>3</v>
      </c>
      <c r="D890" s="75" t="s">
        <v>155</v>
      </c>
      <c r="E890" s="75" t="s">
        <v>155</v>
      </c>
      <c r="F890" s="75">
        <v>200</v>
      </c>
      <c r="G890" s="75">
        <v>2</v>
      </c>
      <c r="H890" s="75">
        <v>33</v>
      </c>
      <c r="I890" s="75">
        <v>32.340000000000003</v>
      </c>
      <c r="J890" s="75">
        <v>33.659999999999997</v>
      </c>
      <c r="K890" s="75">
        <v>58</v>
      </c>
      <c r="L890" s="75">
        <v>3.8</v>
      </c>
      <c r="M890" s="75">
        <v>700</v>
      </c>
      <c r="N890" s="75">
        <v>0.25</v>
      </c>
      <c r="O890" s="75">
        <v>0.1</v>
      </c>
      <c r="P890" s="75">
        <v>25</v>
      </c>
      <c r="Q890" s="75" t="s">
        <v>4593</v>
      </c>
    </row>
    <row r="891" spans="1:17" ht="15.75" customHeight="1">
      <c r="A891" s="59" t="s">
        <v>4783</v>
      </c>
      <c r="B891" s="75" t="s">
        <v>312</v>
      </c>
      <c r="C891" s="75" t="s">
        <v>3</v>
      </c>
      <c r="D891" s="75" t="s">
        <v>155</v>
      </c>
      <c r="E891" s="75" t="s">
        <v>155</v>
      </c>
      <c r="F891" s="75">
        <v>200</v>
      </c>
      <c r="G891" s="75">
        <v>2</v>
      </c>
      <c r="H891" s="75">
        <v>36</v>
      </c>
      <c r="I891" s="75">
        <v>35.28</v>
      </c>
      <c r="J891" s="75">
        <v>36.72</v>
      </c>
      <c r="K891" s="75">
        <v>70</v>
      </c>
      <c r="L891" s="75">
        <v>3.4</v>
      </c>
      <c r="M891" s="75">
        <v>700</v>
      </c>
      <c r="N891" s="75">
        <v>0.25</v>
      </c>
      <c r="O891" s="75">
        <v>0.1</v>
      </c>
      <c r="P891" s="75">
        <v>27</v>
      </c>
      <c r="Q891" s="75" t="s">
        <v>4593</v>
      </c>
    </row>
    <row r="892" spans="1:17" ht="15.75" customHeight="1">
      <c r="A892" s="59" t="s">
        <v>4784</v>
      </c>
      <c r="B892" s="75" t="s">
        <v>312</v>
      </c>
      <c r="C892" s="75" t="s">
        <v>3</v>
      </c>
      <c r="D892" s="75" t="s">
        <v>155</v>
      </c>
      <c r="E892" s="75" t="s">
        <v>155</v>
      </c>
      <c r="F892" s="75">
        <v>200</v>
      </c>
      <c r="G892" s="75">
        <v>2</v>
      </c>
      <c r="H892" s="75">
        <v>39</v>
      </c>
      <c r="I892" s="75">
        <v>38.22</v>
      </c>
      <c r="J892" s="75">
        <v>39.78</v>
      </c>
      <c r="K892" s="75">
        <v>80</v>
      </c>
      <c r="L892" s="75">
        <v>3.2</v>
      </c>
      <c r="M892" s="75">
        <v>800</v>
      </c>
      <c r="N892" s="75">
        <v>0.25</v>
      </c>
      <c r="O892" s="75">
        <v>0.1</v>
      </c>
      <c r="P892" s="75">
        <v>30</v>
      </c>
      <c r="Q892" s="75" t="s">
        <v>4593</v>
      </c>
    </row>
    <row r="893" spans="1:17" ht="15.75" customHeight="1">
      <c r="A893" s="59" t="s">
        <v>4785</v>
      </c>
      <c r="B893" s="75" t="s">
        <v>312</v>
      </c>
      <c r="C893" s="75" t="s">
        <v>3</v>
      </c>
      <c r="D893" s="75" t="s">
        <v>155</v>
      </c>
      <c r="E893" s="75" t="s">
        <v>155</v>
      </c>
      <c r="F893" s="75">
        <v>200</v>
      </c>
      <c r="G893" s="75">
        <v>2</v>
      </c>
      <c r="H893" s="75">
        <v>43</v>
      </c>
      <c r="I893" s="75">
        <v>42.14</v>
      </c>
      <c r="J893" s="75">
        <v>43.86</v>
      </c>
      <c r="K893" s="75">
        <v>93</v>
      </c>
      <c r="L893" s="75">
        <v>3</v>
      </c>
      <c r="M893" s="75">
        <v>900</v>
      </c>
      <c r="N893" s="75">
        <v>0.25</v>
      </c>
      <c r="O893" s="75">
        <v>0.1</v>
      </c>
      <c r="P893" s="75">
        <v>33</v>
      </c>
      <c r="Q893" s="75" t="s">
        <v>4593</v>
      </c>
    </row>
    <row r="894" spans="1:17" ht="15.75" customHeight="1">
      <c r="A894" s="59" t="s">
        <v>4786</v>
      </c>
      <c r="B894" s="75" t="s">
        <v>312</v>
      </c>
      <c r="C894" s="75" t="s">
        <v>3</v>
      </c>
      <c r="D894" s="75" t="s">
        <v>155</v>
      </c>
      <c r="E894" s="75" t="s">
        <v>155</v>
      </c>
      <c r="F894" s="75">
        <v>200</v>
      </c>
      <c r="G894" s="75">
        <v>2</v>
      </c>
      <c r="H894" s="75">
        <v>47</v>
      </c>
      <c r="I894" s="75">
        <v>46.06</v>
      </c>
      <c r="J894" s="75">
        <v>47.94</v>
      </c>
      <c r="K894" s="75">
        <v>105</v>
      </c>
      <c r="L894" s="75">
        <v>2.7</v>
      </c>
      <c r="M894" s="75">
        <v>1000</v>
      </c>
      <c r="N894" s="75">
        <v>0.25</v>
      </c>
      <c r="O894" s="75">
        <v>0.1</v>
      </c>
      <c r="P894" s="75">
        <v>36</v>
      </c>
      <c r="Q894" s="75" t="s">
        <v>4593</v>
      </c>
    </row>
    <row r="895" spans="1:17" ht="15.75" customHeight="1">
      <c r="A895" s="59" t="s">
        <v>4787</v>
      </c>
      <c r="B895" s="75" t="s">
        <v>312</v>
      </c>
      <c r="C895" s="75" t="s">
        <v>3</v>
      </c>
      <c r="D895" s="75" t="s">
        <v>155</v>
      </c>
      <c r="E895" s="75" t="s">
        <v>155</v>
      </c>
      <c r="F895" s="75">
        <v>200</v>
      </c>
      <c r="G895" s="75">
        <v>2</v>
      </c>
      <c r="H895" s="75">
        <v>51</v>
      </c>
      <c r="I895" s="75">
        <v>49.98</v>
      </c>
      <c r="J895" s="75">
        <v>52.02</v>
      </c>
      <c r="K895" s="75">
        <v>125</v>
      </c>
      <c r="L895" s="75">
        <v>2.5</v>
      </c>
      <c r="M895" s="75">
        <v>1100</v>
      </c>
      <c r="N895" s="75">
        <v>0.25</v>
      </c>
      <c r="O895" s="75">
        <v>0.1</v>
      </c>
      <c r="P895" s="75">
        <v>39</v>
      </c>
      <c r="Q895" s="75" t="s">
        <v>4593</v>
      </c>
    </row>
    <row r="896" spans="1:17" ht="15.75" customHeight="1">
      <c r="A896" s="59" t="s">
        <v>4788</v>
      </c>
      <c r="B896" s="75" t="s">
        <v>312</v>
      </c>
      <c r="C896" s="75" t="s">
        <v>3</v>
      </c>
      <c r="D896" s="75" t="s">
        <v>155</v>
      </c>
      <c r="E896" s="75" t="s">
        <v>155</v>
      </c>
      <c r="F896" s="75">
        <v>200</v>
      </c>
      <c r="G896" s="75">
        <v>5</v>
      </c>
      <c r="H896" s="75">
        <v>2.4</v>
      </c>
      <c r="I896" s="75">
        <v>2.2799999999999998</v>
      </c>
      <c r="J896" s="75">
        <v>2.52</v>
      </c>
      <c r="K896" s="75">
        <v>30</v>
      </c>
      <c r="L896" s="75">
        <v>20</v>
      </c>
      <c r="M896" s="75">
        <v>1200</v>
      </c>
      <c r="N896" s="75">
        <v>0.25</v>
      </c>
      <c r="O896" s="75">
        <v>100</v>
      </c>
      <c r="P896" s="75">
        <v>1</v>
      </c>
      <c r="Q896" s="75" t="s">
        <v>4593</v>
      </c>
    </row>
    <row r="897" spans="1:17" ht="15.75" customHeight="1">
      <c r="A897" s="59" t="s">
        <v>4789</v>
      </c>
      <c r="B897" s="75" t="s">
        <v>312</v>
      </c>
      <c r="C897" s="75" t="s">
        <v>3</v>
      </c>
      <c r="D897" s="75" t="s">
        <v>155</v>
      </c>
      <c r="E897" s="75" t="s">
        <v>155</v>
      </c>
      <c r="F897" s="75">
        <v>200</v>
      </c>
      <c r="G897" s="75">
        <v>5</v>
      </c>
      <c r="H897" s="75">
        <v>2.5</v>
      </c>
      <c r="I897" s="75">
        <v>2.38</v>
      </c>
      <c r="J897" s="75">
        <v>2.63</v>
      </c>
      <c r="K897" s="75">
        <v>30</v>
      </c>
      <c r="L897" s="75">
        <v>20</v>
      </c>
      <c r="M897" s="75">
        <v>1250</v>
      </c>
      <c r="N897" s="75">
        <v>0.25</v>
      </c>
      <c r="O897" s="75">
        <v>100</v>
      </c>
      <c r="P897" s="75">
        <v>1</v>
      </c>
      <c r="Q897" s="75" t="s">
        <v>4593</v>
      </c>
    </row>
    <row r="898" spans="1:17" ht="15.75" customHeight="1">
      <c r="A898" s="59" t="s">
        <v>4790</v>
      </c>
      <c r="B898" s="75" t="s">
        <v>312</v>
      </c>
      <c r="C898" s="75" t="s">
        <v>3</v>
      </c>
      <c r="D898" s="75" t="s">
        <v>155</v>
      </c>
      <c r="E898" s="75" t="s">
        <v>155</v>
      </c>
      <c r="F898" s="75">
        <v>200</v>
      </c>
      <c r="G898" s="75">
        <v>5</v>
      </c>
      <c r="H898" s="75">
        <v>2.7</v>
      </c>
      <c r="I898" s="75">
        <v>2.57</v>
      </c>
      <c r="J898" s="75">
        <v>2.84</v>
      </c>
      <c r="K898" s="75">
        <v>30</v>
      </c>
      <c r="L898" s="75">
        <v>20</v>
      </c>
      <c r="M898" s="75">
        <v>1300</v>
      </c>
      <c r="N898" s="75">
        <v>0.25</v>
      </c>
      <c r="O898" s="75">
        <v>75</v>
      </c>
      <c r="P898" s="75">
        <v>1</v>
      </c>
      <c r="Q898" s="75" t="s">
        <v>4593</v>
      </c>
    </row>
    <row r="899" spans="1:17" ht="15.75" customHeight="1">
      <c r="A899" s="59" t="s">
        <v>4791</v>
      </c>
      <c r="B899" s="75" t="s">
        <v>312</v>
      </c>
      <c r="C899" s="75" t="s">
        <v>3</v>
      </c>
      <c r="D899" s="75" t="s">
        <v>155</v>
      </c>
      <c r="E899" s="75" t="s">
        <v>155</v>
      </c>
      <c r="F899" s="75">
        <v>200</v>
      </c>
      <c r="G899" s="75">
        <v>5</v>
      </c>
      <c r="H899" s="75">
        <v>2.8</v>
      </c>
      <c r="I899" s="75">
        <v>2.66</v>
      </c>
      <c r="J899" s="75">
        <v>2.94</v>
      </c>
      <c r="K899" s="75">
        <v>30</v>
      </c>
      <c r="L899" s="75">
        <v>20</v>
      </c>
      <c r="M899" s="75">
        <v>1400</v>
      </c>
      <c r="N899" s="75">
        <v>0.25</v>
      </c>
      <c r="O899" s="75">
        <v>75</v>
      </c>
      <c r="P899" s="75">
        <v>1</v>
      </c>
      <c r="Q899" s="75" t="s">
        <v>4593</v>
      </c>
    </row>
    <row r="900" spans="1:17" ht="15.75" customHeight="1">
      <c r="A900" s="59" t="s">
        <v>4792</v>
      </c>
      <c r="B900" s="75" t="s">
        <v>312</v>
      </c>
      <c r="C900" s="75" t="s">
        <v>3</v>
      </c>
      <c r="D900" s="75" t="s">
        <v>155</v>
      </c>
      <c r="E900" s="75" t="s">
        <v>155</v>
      </c>
      <c r="F900" s="75">
        <v>200</v>
      </c>
      <c r="G900" s="75">
        <v>5</v>
      </c>
      <c r="H900" s="75">
        <v>3</v>
      </c>
      <c r="I900" s="75">
        <v>2.85</v>
      </c>
      <c r="J900" s="75">
        <v>3.15</v>
      </c>
      <c r="K900" s="75">
        <v>30</v>
      </c>
      <c r="L900" s="75">
        <v>20</v>
      </c>
      <c r="M900" s="75">
        <v>1600</v>
      </c>
      <c r="N900" s="75">
        <v>0.25</v>
      </c>
      <c r="O900" s="75">
        <v>50</v>
      </c>
      <c r="P900" s="75">
        <v>1</v>
      </c>
      <c r="Q900" s="75" t="s">
        <v>4593</v>
      </c>
    </row>
    <row r="901" spans="1:17" ht="15.75" customHeight="1">
      <c r="A901" s="59" t="s">
        <v>4793</v>
      </c>
      <c r="B901" s="75" t="s">
        <v>312</v>
      </c>
      <c r="C901" s="75" t="s">
        <v>3</v>
      </c>
      <c r="D901" s="75" t="s">
        <v>155</v>
      </c>
      <c r="E901" s="75" t="s">
        <v>155</v>
      </c>
      <c r="F901" s="75">
        <v>200</v>
      </c>
      <c r="G901" s="75">
        <v>5</v>
      </c>
      <c r="H901" s="75">
        <v>3.3</v>
      </c>
      <c r="I901" s="75">
        <v>3.14</v>
      </c>
      <c r="J901" s="75">
        <v>3.47</v>
      </c>
      <c r="K901" s="75">
        <v>28</v>
      </c>
      <c r="L901" s="75">
        <v>20</v>
      </c>
      <c r="M901" s="75">
        <v>1600</v>
      </c>
      <c r="N901" s="75">
        <v>0.25</v>
      </c>
      <c r="O901" s="75">
        <v>25</v>
      </c>
      <c r="P901" s="75">
        <v>1</v>
      </c>
      <c r="Q901" s="75" t="s">
        <v>4593</v>
      </c>
    </row>
    <row r="902" spans="1:17" ht="15.75" customHeight="1">
      <c r="A902" s="59" t="s">
        <v>4794</v>
      </c>
      <c r="B902" s="75" t="s">
        <v>312</v>
      </c>
      <c r="C902" s="75" t="s">
        <v>3</v>
      </c>
      <c r="D902" s="75" t="s">
        <v>155</v>
      </c>
      <c r="E902" s="75" t="s">
        <v>155</v>
      </c>
      <c r="F902" s="75">
        <v>200</v>
      </c>
      <c r="G902" s="75">
        <v>5</v>
      </c>
      <c r="H902" s="75">
        <v>3.6</v>
      </c>
      <c r="I902" s="75">
        <v>3.42</v>
      </c>
      <c r="J902" s="75">
        <v>3.78</v>
      </c>
      <c r="K902" s="75">
        <v>24</v>
      </c>
      <c r="L902" s="75">
        <v>20</v>
      </c>
      <c r="M902" s="75">
        <v>1700</v>
      </c>
      <c r="N902" s="75">
        <v>0.25</v>
      </c>
      <c r="O902" s="75">
        <v>15</v>
      </c>
      <c r="P902" s="75">
        <v>1</v>
      </c>
      <c r="Q902" s="75" t="s">
        <v>4593</v>
      </c>
    </row>
    <row r="903" spans="1:17" ht="15.75" customHeight="1">
      <c r="A903" s="59" t="s">
        <v>4795</v>
      </c>
      <c r="B903" s="75" t="s">
        <v>312</v>
      </c>
      <c r="C903" s="75" t="s">
        <v>3</v>
      </c>
      <c r="D903" s="75" t="s">
        <v>155</v>
      </c>
      <c r="E903" s="75" t="s">
        <v>155</v>
      </c>
      <c r="F903" s="75">
        <v>200</v>
      </c>
      <c r="G903" s="75">
        <v>5</v>
      </c>
      <c r="H903" s="75">
        <v>3.9</v>
      </c>
      <c r="I903" s="75">
        <v>3.71</v>
      </c>
      <c r="J903" s="75">
        <v>4.0999999999999996</v>
      </c>
      <c r="K903" s="75">
        <v>23</v>
      </c>
      <c r="L903" s="75">
        <v>20</v>
      </c>
      <c r="M903" s="75">
        <v>1900</v>
      </c>
      <c r="N903" s="75">
        <v>0.25</v>
      </c>
      <c r="O903" s="75">
        <v>10</v>
      </c>
      <c r="P903" s="75">
        <v>1</v>
      </c>
      <c r="Q903" s="75" t="s">
        <v>4593</v>
      </c>
    </row>
    <row r="904" spans="1:17" ht="15.75" customHeight="1">
      <c r="A904" s="59" t="s">
        <v>4796</v>
      </c>
      <c r="B904" s="75" t="s">
        <v>312</v>
      </c>
      <c r="C904" s="75" t="s">
        <v>3</v>
      </c>
      <c r="D904" s="75" t="s">
        <v>155</v>
      </c>
      <c r="E904" s="75" t="s">
        <v>155</v>
      </c>
      <c r="F904" s="75">
        <v>200</v>
      </c>
      <c r="G904" s="75">
        <v>5</v>
      </c>
      <c r="H904" s="75">
        <v>4.3</v>
      </c>
      <c r="I904" s="75">
        <v>4.09</v>
      </c>
      <c r="J904" s="75">
        <v>4.5199999999999996</v>
      </c>
      <c r="K904" s="75">
        <v>22</v>
      </c>
      <c r="L904" s="75">
        <v>20</v>
      </c>
      <c r="M904" s="75">
        <v>2000</v>
      </c>
      <c r="N904" s="75">
        <v>0.25</v>
      </c>
      <c r="O904" s="75">
        <v>5</v>
      </c>
      <c r="P904" s="75">
        <v>1</v>
      </c>
      <c r="Q904" s="75" t="s">
        <v>4593</v>
      </c>
    </row>
    <row r="905" spans="1:17" ht="15.75" customHeight="1">
      <c r="A905" s="59" t="s">
        <v>4797</v>
      </c>
      <c r="B905" s="75" t="s">
        <v>312</v>
      </c>
      <c r="C905" s="75" t="s">
        <v>3</v>
      </c>
      <c r="D905" s="75" t="s">
        <v>155</v>
      </c>
      <c r="E905" s="75" t="s">
        <v>155</v>
      </c>
      <c r="F905" s="75">
        <v>200</v>
      </c>
      <c r="G905" s="75">
        <v>5</v>
      </c>
      <c r="H905" s="75">
        <v>4.7</v>
      </c>
      <c r="I905" s="75">
        <v>4.47</v>
      </c>
      <c r="J905" s="75">
        <v>4.9400000000000004</v>
      </c>
      <c r="K905" s="75">
        <v>19</v>
      </c>
      <c r="L905" s="75">
        <v>20</v>
      </c>
      <c r="M905" s="75">
        <v>1900</v>
      </c>
      <c r="N905" s="75">
        <v>0.25</v>
      </c>
      <c r="O905" s="75">
        <v>5</v>
      </c>
      <c r="P905" s="75">
        <v>2</v>
      </c>
      <c r="Q905" s="75" t="s">
        <v>4593</v>
      </c>
    </row>
    <row r="906" spans="1:17" ht="15.75" customHeight="1">
      <c r="A906" s="59" t="s">
        <v>4798</v>
      </c>
      <c r="B906" s="75" t="s">
        <v>312</v>
      </c>
      <c r="C906" s="75" t="s">
        <v>3</v>
      </c>
      <c r="D906" s="75" t="s">
        <v>155</v>
      </c>
      <c r="E906" s="75" t="s">
        <v>155</v>
      </c>
      <c r="F906" s="75">
        <v>200</v>
      </c>
      <c r="G906" s="75">
        <v>5</v>
      </c>
      <c r="H906" s="75">
        <v>5.0999999999999996</v>
      </c>
      <c r="I906" s="75">
        <v>4.8499999999999996</v>
      </c>
      <c r="J906" s="75">
        <v>5.36</v>
      </c>
      <c r="K906" s="75">
        <v>17</v>
      </c>
      <c r="L906" s="75">
        <v>20</v>
      </c>
      <c r="M906" s="75">
        <v>1600</v>
      </c>
      <c r="N906" s="75">
        <v>0.25</v>
      </c>
      <c r="O906" s="75">
        <v>5</v>
      </c>
      <c r="P906" s="75">
        <v>2</v>
      </c>
      <c r="Q906" s="75" t="s">
        <v>4593</v>
      </c>
    </row>
    <row r="907" spans="1:17" ht="15.75" customHeight="1">
      <c r="A907" s="59" t="s">
        <v>4799</v>
      </c>
      <c r="B907" s="75" t="s">
        <v>312</v>
      </c>
      <c r="C907" s="75" t="s">
        <v>3</v>
      </c>
      <c r="D907" s="75" t="s">
        <v>155</v>
      </c>
      <c r="E907" s="75" t="s">
        <v>155</v>
      </c>
      <c r="F907" s="75">
        <v>200</v>
      </c>
      <c r="G907" s="75">
        <v>5</v>
      </c>
      <c r="H907" s="75">
        <v>5.6</v>
      </c>
      <c r="I907" s="75">
        <v>5.32</v>
      </c>
      <c r="J907" s="75">
        <v>5.88</v>
      </c>
      <c r="K907" s="75">
        <v>11</v>
      </c>
      <c r="L907" s="75">
        <v>20</v>
      </c>
      <c r="M907" s="75">
        <v>1600</v>
      </c>
      <c r="N907" s="75">
        <v>0.25</v>
      </c>
      <c r="O907" s="75">
        <v>5</v>
      </c>
      <c r="P907" s="75">
        <v>3</v>
      </c>
      <c r="Q907" s="75" t="s">
        <v>4593</v>
      </c>
    </row>
    <row r="908" spans="1:17" ht="15.75" customHeight="1">
      <c r="A908" s="59" t="s">
        <v>4800</v>
      </c>
      <c r="B908" s="75" t="s">
        <v>312</v>
      </c>
      <c r="C908" s="75" t="s">
        <v>3</v>
      </c>
      <c r="D908" s="75" t="s">
        <v>155</v>
      </c>
      <c r="E908" s="75" t="s">
        <v>155</v>
      </c>
      <c r="F908" s="75">
        <v>200</v>
      </c>
      <c r="G908" s="75">
        <v>5</v>
      </c>
      <c r="H908" s="75">
        <v>6</v>
      </c>
      <c r="I908" s="75">
        <v>5.7</v>
      </c>
      <c r="J908" s="75">
        <v>6.3</v>
      </c>
      <c r="K908" s="75">
        <v>7</v>
      </c>
      <c r="L908" s="75">
        <v>20</v>
      </c>
      <c r="M908" s="75">
        <v>1600</v>
      </c>
      <c r="N908" s="75">
        <v>0.25</v>
      </c>
      <c r="O908" s="75">
        <v>5</v>
      </c>
      <c r="P908" s="75">
        <v>3.5</v>
      </c>
      <c r="Q908" s="75" t="s">
        <v>4593</v>
      </c>
    </row>
    <row r="909" spans="1:17" ht="15.75" customHeight="1">
      <c r="A909" s="59" t="s">
        <v>4801</v>
      </c>
      <c r="B909" s="75" t="s">
        <v>312</v>
      </c>
      <c r="C909" s="75" t="s">
        <v>3</v>
      </c>
      <c r="D909" s="75" t="s">
        <v>155</v>
      </c>
      <c r="E909" s="75" t="s">
        <v>155</v>
      </c>
      <c r="F909" s="75">
        <v>200</v>
      </c>
      <c r="G909" s="75">
        <v>5</v>
      </c>
      <c r="H909" s="75">
        <v>6.2</v>
      </c>
      <c r="I909" s="75">
        <v>5.89</v>
      </c>
      <c r="J909" s="75">
        <v>6.51</v>
      </c>
      <c r="K909" s="75">
        <v>7</v>
      </c>
      <c r="L909" s="75">
        <v>20</v>
      </c>
      <c r="M909" s="75">
        <v>1000</v>
      </c>
      <c r="N909" s="75">
        <v>0.25</v>
      </c>
      <c r="O909" s="75">
        <v>5</v>
      </c>
      <c r="P909" s="75">
        <v>4</v>
      </c>
      <c r="Q909" s="75" t="s">
        <v>4593</v>
      </c>
    </row>
    <row r="910" spans="1:17" ht="15.75" customHeight="1">
      <c r="A910" s="59" t="s">
        <v>4802</v>
      </c>
      <c r="B910" s="75" t="s">
        <v>312</v>
      </c>
      <c r="C910" s="75" t="s">
        <v>3</v>
      </c>
      <c r="D910" s="75" t="s">
        <v>155</v>
      </c>
      <c r="E910" s="75" t="s">
        <v>155</v>
      </c>
      <c r="F910" s="75">
        <v>200</v>
      </c>
      <c r="G910" s="75">
        <v>5</v>
      </c>
      <c r="H910" s="75">
        <v>6.8</v>
      </c>
      <c r="I910" s="75">
        <v>6.46</v>
      </c>
      <c r="J910" s="75">
        <v>7.14</v>
      </c>
      <c r="K910" s="75">
        <v>5</v>
      </c>
      <c r="L910" s="75">
        <v>20</v>
      </c>
      <c r="M910" s="75">
        <v>750</v>
      </c>
      <c r="N910" s="75">
        <v>0.25</v>
      </c>
      <c r="O910" s="75">
        <v>3</v>
      </c>
      <c r="P910" s="75">
        <v>5</v>
      </c>
      <c r="Q910" s="75" t="s">
        <v>4593</v>
      </c>
    </row>
    <row r="911" spans="1:17" ht="15.75" customHeight="1">
      <c r="A911" s="59" t="s">
        <v>4803</v>
      </c>
      <c r="B911" s="75" t="s">
        <v>312</v>
      </c>
      <c r="C911" s="75" t="s">
        <v>3</v>
      </c>
      <c r="D911" s="75" t="s">
        <v>155</v>
      </c>
      <c r="E911" s="75" t="s">
        <v>155</v>
      </c>
      <c r="F911" s="75">
        <v>200</v>
      </c>
      <c r="G911" s="75">
        <v>5</v>
      </c>
      <c r="H911" s="75">
        <v>7.5</v>
      </c>
      <c r="I911" s="75">
        <v>7.13</v>
      </c>
      <c r="J911" s="75">
        <v>7.88</v>
      </c>
      <c r="K911" s="75">
        <v>6</v>
      </c>
      <c r="L911" s="75">
        <v>20</v>
      </c>
      <c r="M911" s="75">
        <v>500</v>
      </c>
      <c r="N911" s="75">
        <v>0.25</v>
      </c>
      <c r="O911" s="75">
        <v>3</v>
      </c>
      <c r="P911" s="75">
        <v>6</v>
      </c>
      <c r="Q911" s="75" t="s">
        <v>4593</v>
      </c>
    </row>
    <row r="912" spans="1:17" ht="15.75" customHeight="1">
      <c r="A912" s="59" t="s">
        <v>4804</v>
      </c>
      <c r="B912" s="75" t="s">
        <v>312</v>
      </c>
      <c r="C912" s="75" t="s">
        <v>3</v>
      </c>
      <c r="D912" s="75" t="s">
        <v>155</v>
      </c>
      <c r="E912" s="75" t="s">
        <v>155</v>
      </c>
      <c r="F912" s="75">
        <v>200</v>
      </c>
      <c r="G912" s="75">
        <v>5</v>
      </c>
      <c r="H912" s="75">
        <v>8.1999999999999993</v>
      </c>
      <c r="I912" s="75">
        <v>7.79</v>
      </c>
      <c r="J912" s="75">
        <v>8.61</v>
      </c>
      <c r="K912" s="75">
        <v>8</v>
      </c>
      <c r="L912" s="75">
        <v>20</v>
      </c>
      <c r="M912" s="75">
        <v>500</v>
      </c>
      <c r="N912" s="75">
        <v>0.25</v>
      </c>
      <c r="O912" s="75">
        <v>3</v>
      </c>
      <c r="P912" s="75">
        <v>6</v>
      </c>
      <c r="Q912" s="75" t="s">
        <v>4593</v>
      </c>
    </row>
    <row r="913" spans="1:17" ht="15.75" customHeight="1">
      <c r="A913" s="59" t="s">
        <v>4805</v>
      </c>
      <c r="B913" s="75" t="s">
        <v>312</v>
      </c>
      <c r="C913" s="75" t="s">
        <v>3</v>
      </c>
      <c r="D913" s="75" t="s">
        <v>155</v>
      </c>
      <c r="E913" s="75" t="s">
        <v>155</v>
      </c>
      <c r="F913" s="75">
        <v>200</v>
      </c>
      <c r="G913" s="75">
        <v>5</v>
      </c>
      <c r="H913" s="75">
        <v>8.6999999999999993</v>
      </c>
      <c r="I913" s="75">
        <v>8.27</v>
      </c>
      <c r="J913" s="75">
        <v>9.14</v>
      </c>
      <c r="K913" s="75">
        <v>8</v>
      </c>
      <c r="L913" s="75">
        <v>20</v>
      </c>
      <c r="M913" s="75">
        <v>600</v>
      </c>
      <c r="N913" s="75">
        <v>0.25</v>
      </c>
      <c r="O913" s="75">
        <v>3</v>
      </c>
      <c r="P913" s="75">
        <v>6.5</v>
      </c>
      <c r="Q913" s="75" t="s">
        <v>4593</v>
      </c>
    </row>
    <row r="914" spans="1:17" ht="15.75" customHeight="1">
      <c r="A914" s="59" t="s">
        <v>4806</v>
      </c>
      <c r="B914" s="75" t="s">
        <v>312</v>
      </c>
      <c r="C914" s="75" t="s">
        <v>3</v>
      </c>
      <c r="D914" s="75" t="s">
        <v>155</v>
      </c>
      <c r="E914" s="75" t="s">
        <v>155</v>
      </c>
      <c r="F914" s="75">
        <v>200</v>
      </c>
      <c r="G914" s="75">
        <v>5</v>
      </c>
      <c r="H914" s="75">
        <v>9.1</v>
      </c>
      <c r="I914" s="75">
        <v>8.65</v>
      </c>
      <c r="J914" s="75">
        <v>9.56</v>
      </c>
      <c r="K914" s="75">
        <v>10</v>
      </c>
      <c r="L914" s="75">
        <v>20</v>
      </c>
      <c r="M914" s="75">
        <v>600</v>
      </c>
      <c r="N914" s="75">
        <v>0.25</v>
      </c>
      <c r="O914" s="75">
        <v>3</v>
      </c>
      <c r="P914" s="75">
        <v>6.5</v>
      </c>
      <c r="Q914" s="75" t="s">
        <v>4593</v>
      </c>
    </row>
    <row r="915" spans="1:17" ht="15.75" customHeight="1">
      <c r="A915" s="59" t="s">
        <v>4807</v>
      </c>
      <c r="B915" s="75" t="s">
        <v>312</v>
      </c>
      <c r="C915" s="75" t="s">
        <v>3</v>
      </c>
      <c r="D915" s="75" t="s">
        <v>155</v>
      </c>
      <c r="E915" s="75" t="s">
        <v>155</v>
      </c>
      <c r="F915" s="75">
        <v>200</v>
      </c>
      <c r="G915" s="75">
        <v>5</v>
      </c>
      <c r="H915" s="75">
        <v>10</v>
      </c>
      <c r="I915" s="75">
        <v>9.5</v>
      </c>
      <c r="J915" s="75">
        <v>10.5</v>
      </c>
      <c r="K915" s="75">
        <v>17</v>
      </c>
      <c r="L915" s="75">
        <v>20</v>
      </c>
      <c r="M915" s="75">
        <v>600</v>
      </c>
      <c r="N915" s="75">
        <v>0.25</v>
      </c>
      <c r="O915" s="75">
        <v>3</v>
      </c>
      <c r="P915" s="75">
        <v>8</v>
      </c>
      <c r="Q915" s="75" t="s">
        <v>4593</v>
      </c>
    </row>
    <row r="916" spans="1:17" ht="15.75" customHeight="1">
      <c r="A916" s="59" t="s">
        <v>4808</v>
      </c>
      <c r="B916" s="75" t="s">
        <v>312</v>
      </c>
      <c r="C916" s="75" t="s">
        <v>3</v>
      </c>
      <c r="D916" s="75" t="s">
        <v>155</v>
      </c>
      <c r="E916" s="75" t="s">
        <v>155</v>
      </c>
      <c r="F916" s="75">
        <v>200</v>
      </c>
      <c r="G916" s="75">
        <v>5</v>
      </c>
      <c r="H916" s="75">
        <v>11</v>
      </c>
      <c r="I916" s="75">
        <v>10.45</v>
      </c>
      <c r="J916" s="75">
        <v>11.55</v>
      </c>
      <c r="K916" s="75">
        <v>22</v>
      </c>
      <c r="L916" s="75">
        <v>20</v>
      </c>
      <c r="M916" s="75">
        <v>600</v>
      </c>
      <c r="N916" s="75">
        <v>0.25</v>
      </c>
      <c r="O916" s="75">
        <v>2</v>
      </c>
      <c r="P916" s="75">
        <v>8.4</v>
      </c>
      <c r="Q916" s="75" t="s">
        <v>4593</v>
      </c>
    </row>
    <row r="917" spans="1:17" ht="15.75" customHeight="1">
      <c r="A917" s="59" t="s">
        <v>4809</v>
      </c>
      <c r="B917" s="75" t="s">
        <v>312</v>
      </c>
      <c r="C917" s="75" t="s">
        <v>3</v>
      </c>
      <c r="D917" s="75" t="s">
        <v>155</v>
      </c>
      <c r="E917" s="75" t="s">
        <v>155</v>
      </c>
      <c r="F917" s="75">
        <v>200</v>
      </c>
      <c r="G917" s="75">
        <v>5</v>
      </c>
      <c r="H917" s="75">
        <v>12</v>
      </c>
      <c r="I917" s="75">
        <v>11.4</v>
      </c>
      <c r="J917" s="75">
        <v>12.6</v>
      </c>
      <c r="K917" s="75">
        <v>30</v>
      </c>
      <c r="L917" s="75">
        <v>20</v>
      </c>
      <c r="M917" s="75">
        <v>600</v>
      </c>
      <c r="N917" s="75">
        <v>0.25</v>
      </c>
      <c r="O917" s="75">
        <v>1</v>
      </c>
      <c r="P917" s="75">
        <v>9.1</v>
      </c>
      <c r="Q917" s="75" t="s">
        <v>4593</v>
      </c>
    </row>
    <row r="918" spans="1:17" ht="15.75" customHeight="1">
      <c r="A918" s="59" t="s">
        <v>4810</v>
      </c>
      <c r="B918" s="75" t="s">
        <v>312</v>
      </c>
      <c r="C918" s="75" t="s">
        <v>3</v>
      </c>
      <c r="D918" s="75" t="s">
        <v>155</v>
      </c>
      <c r="E918" s="75" t="s">
        <v>155</v>
      </c>
      <c r="F918" s="75">
        <v>200</v>
      </c>
      <c r="G918" s="75">
        <v>5</v>
      </c>
      <c r="H918" s="75">
        <v>13</v>
      </c>
      <c r="I918" s="75">
        <v>12.35</v>
      </c>
      <c r="J918" s="75">
        <v>13.65</v>
      </c>
      <c r="K918" s="75">
        <v>13</v>
      </c>
      <c r="L918" s="75">
        <v>9.5</v>
      </c>
      <c r="M918" s="75">
        <v>600</v>
      </c>
      <c r="N918" s="75">
        <v>0.25</v>
      </c>
      <c r="O918" s="75">
        <v>0.5</v>
      </c>
      <c r="P918" s="75">
        <v>9.9</v>
      </c>
      <c r="Q918" s="75" t="s">
        <v>4593</v>
      </c>
    </row>
    <row r="919" spans="1:17" ht="15.75" customHeight="1">
      <c r="A919" s="59" t="s">
        <v>4811</v>
      </c>
      <c r="B919" s="75" t="s">
        <v>312</v>
      </c>
      <c r="C919" s="75" t="s">
        <v>3</v>
      </c>
      <c r="D919" s="75" t="s">
        <v>155</v>
      </c>
      <c r="E919" s="75" t="s">
        <v>155</v>
      </c>
      <c r="F919" s="75">
        <v>200</v>
      </c>
      <c r="G919" s="75">
        <v>5</v>
      </c>
      <c r="H919" s="75">
        <v>14</v>
      </c>
      <c r="I919" s="75">
        <v>13.3</v>
      </c>
      <c r="J919" s="75">
        <v>14.7</v>
      </c>
      <c r="K919" s="75">
        <v>15</v>
      </c>
      <c r="L919" s="75">
        <v>9</v>
      </c>
      <c r="M919" s="75">
        <v>600</v>
      </c>
      <c r="N919" s="75">
        <v>0.25</v>
      </c>
      <c r="O919" s="75">
        <v>0.1</v>
      </c>
      <c r="P919" s="75">
        <v>10.5</v>
      </c>
      <c r="Q919" s="75" t="s">
        <v>4593</v>
      </c>
    </row>
    <row r="920" spans="1:17" ht="15.75" customHeight="1">
      <c r="A920" s="59" t="s">
        <v>4812</v>
      </c>
      <c r="B920" s="75" t="s">
        <v>312</v>
      </c>
      <c r="C920" s="75" t="s">
        <v>3</v>
      </c>
      <c r="D920" s="75" t="s">
        <v>155</v>
      </c>
      <c r="E920" s="75" t="s">
        <v>155</v>
      </c>
      <c r="F920" s="75">
        <v>200</v>
      </c>
      <c r="G920" s="75">
        <v>5</v>
      </c>
      <c r="H920" s="75">
        <v>15</v>
      </c>
      <c r="I920" s="75">
        <v>14.25</v>
      </c>
      <c r="J920" s="75">
        <v>15.75</v>
      </c>
      <c r="K920" s="75">
        <v>16</v>
      </c>
      <c r="L920" s="75">
        <v>8.5</v>
      </c>
      <c r="M920" s="75">
        <v>600</v>
      </c>
      <c r="N920" s="75">
        <v>0.25</v>
      </c>
      <c r="O920" s="75">
        <v>0.1</v>
      </c>
      <c r="P920" s="75">
        <v>11</v>
      </c>
      <c r="Q920" s="75" t="s">
        <v>4593</v>
      </c>
    </row>
    <row r="921" spans="1:17" ht="15.75" customHeight="1">
      <c r="A921" s="59" t="s">
        <v>4813</v>
      </c>
      <c r="B921" s="75" t="s">
        <v>312</v>
      </c>
      <c r="C921" s="75" t="s">
        <v>3</v>
      </c>
      <c r="D921" s="75" t="s">
        <v>155</v>
      </c>
      <c r="E921" s="75" t="s">
        <v>155</v>
      </c>
      <c r="F921" s="75">
        <v>200</v>
      </c>
      <c r="G921" s="75">
        <v>5</v>
      </c>
      <c r="H921" s="75">
        <v>16</v>
      </c>
      <c r="I921" s="75">
        <v>15.2</v>
      </c>
      <c r="J921" s="75">
        <v>16.8</v>
      </c>
      <c r="K921" s="75">
        <v>17</v>
      </c>
      <c r="L921" s="75">
        <v>7.8</v>
      </c>
      <c r="M921" s="75">
        <v>600</v>
      </c>
      <c r="N921" s="75">
        <v>0.25</v>
      </c>
      <c r="O921" s="75">
        <v>0.1</v>
      </c>
      <c r="P921" s="75">
        <v>12</v>
      </c>
      <c r="Q921" s="75" t="s">
        <v>4593</v>
      </c>
    </row>
    <row r="922" spans="1:17" ht="15.75" customHeight="1">
      <c r="A922" s="59" t="s">
        <v>4814</v>
      </c>
      <c r="B922" s="75" t="s">
        <v>312</v>
      </c>
      <c r="C922" s="75" t="s">
        <v>3</v>
      </c>
      <c r="D922" s="75" t="s">
        <v>155</v>
      </c>
      <c r="E922" s="75" t="s">
        <v>155</v>
      </c>
      <c r="F922" s="75">
        <v>200</v>
      </c>
      <c r="G922" s="75">
        <v>5</v>
      </c>
      <c r="H922" s="75">
        <v>17</v>
      </c>
      <c r="I922" s="75">
        <v>16.149999999999999</v>
      </c>
      <c r="J922" s="75">
        <v>17.850000000000001</v>
      </c>
      <c r="K922" s="75">
        <v>19</v>
      </c>
      <c r="L922" s="75">
        <v>7.5</v>
      </c>
      <c r="M922" s="75">
        <v>600</v>
      </c>
      <c r="N922" s="75">
        <v>0.25</v>
      </c>
      <c r="O922" s="75">
        <v>0.1</v>
      </c>
      <c r="P922" s="75">
        <v>13</v>
      </c>
      <c r="Q922" s="75" t="s">
        <v>4593</v>
      </c>
    </row>
    <row r="923" spans="1:17" ht="15.75" customHeight="1">
      <c r="A923" s="59" t="s">
        <v>4815</v>
      </c>
      <c r="B923" s="75" t="s">
        <v>312</v>
      </c>
      <c r="C923" s="75" t="s">
        <v>3</v>
      </c>
      <c r="D923" s="75" t="s">
        <v>155</v>
      </c>
      <c r="E923" s="75" t="s">
        <v>155</v>
      </c>
      <c r="F923" s="75">
        <v>200</v>
      </c>
      <c r="G923" s="75">
        <v>5</v>
      </c>
      <c r="H923" s="75">
        <v>18</v>
      </c>
      <c r="I923" s="75">
        <v>17.100000000000001</v>
      </c>
      <c r="J923" s="75">
        <v>18.899999999999999</v>
      </c>
      <c r="K923" s="75">
        <v>21</v>
      </c>
      <c r="L923" s="75">
        <v>7</v>
      </c>
      <c r="M923" s="75">
        <v>600</v>
      </c>
      <c r="N923" s="75">
        <v>0.25</v>
      </c>
      <c r="O923" s="75">
        <v>0.1</v>
      </c>
      <c r="P923" s="75">
        <v>14</v>
      </c>
      <c r="Q923" s="75" t="s">
        <v>4593</v>
      </c>
    </row>
    <row r="924" spans="1:17" ht="15.75" customHeight="1">
      <c r="A924" s="59" t="s">
        <v>4816</v>
      </c>
      <c r="B924" s="75" t="s">
        <v>312</v>
      </c>
      <c r="C924" s="75" t="s">
        <v>3</v>
      </c>
      <c r="D924" s="75" t="s">
        <v>155</v>
      </c>
      <c r="E924" s="75" t="s">
        <v>155</v>
      </c>
      <c r="F924" s="75">
        <v>200</v>
      </c>
      <c r="G924" s="75">
        <v>5</v>
      </c>
      <c r="H924" s="75">
        <v>19</v>
      </c>
      <c r="I924" s="75">
        <v>18.05</v>
      </c>
      <c r="J924" s="75">
        <v>19.95</v>
      </c>
      <c r="K924" s="75">
        <v>23</v>
      </c>
      <c r="L924" s="75">
        <v>6.6</v>
      </c>
      <c r="M924" s="75">
        <v>600</v>
      </c>
      <c r="N924" s="75">
        <v>0.25</v>
      </c>
      <c r="O924" s="75">
        <v>0.1</v>
      </c>
      <c r="P924" s="75">
        <v>14</v>
      </c>
      <c r="Q924" s="75" t="s">
        <v>4593</v>
      </c>
    </row>
    <row r="925" spans="1:17" ht="15.75" customHeight="1">
      <c r="A925" s="59" t="s">
        <v>4817</v>
      </c>
      <c r="B925" s="75" t="s">
        <v>312</v>
      </c>
      <c r="C925" s="75" t="s">
        <v>3</v>
      </c>
      <c r="D925" s="75" t="s">
        <v>155</v>
      </c>
      <c r="E925" s="75" t="s">
        <v>155</v>
      </c>
      <c r="F925" s="75">
        <v>200</v>
      </c>
      <c r="G925" s="75">
        <v>5</v>
      </c>
      <c r="H925" s="75">
        <v>20</v>
      </c>
      <c r="I925" s="75">
        <v>19</v>
      </c>
      <c r="J925" s="75">
        <v>21</v>
      </c>
      <c r="K925" s="75">
        <v>25</v>
      </c>
      <c r="L925" s="75">
        <v>6.2</v>
      </c>
      <c r="M925" s="75">
        <v>600</v>
      </c>
      <c r="N925" s="75">
        <v>0.25</v>
      </c>
      <c r="O925" s="75">
        <v>0.1</v>
      </c>
      <c r="P925" s="75">
        <v>15</v>
      </c>
      <c r="Q925" s="75" t="s">
        <v>4593</v>
      </c>
    </row>
    <row r="926" spans="1:17" ht="15.75" customHeight="1">
      <c r="A926" s="59" t="s">
        <v>4818</v>
      </c>
      <c r="B926" s="75" t="s">
        <v>312</v>
      </c>
      <c r="C926" s="75" t="s">
        <v>3</v>
      </c>
      <c r="D926" s="75" t="s">
        <v>155</v>
      </c>
      <c r="E926" s="75" t="s">
        <v>155</v>
      </c>
      <c r="F926" s="75">
        <v>200</v>
      </c>
      <c r="G926" s="75">
        <v>5</v>
      </c>
      <c r="H926" s="75">
        <v>22</v>
      </c>
      <c r="I926" s="75">
        <v>20.9</v>
      </c>
      <c r="J926" s="75">
        <v>23.1</v>
      </c>
      <c r="K926" s="75">
        <v>29</v>
      </c>
      <c r="L926" s="75">
        <v>5.6</v>
      </c>
      <c r="M926" s="75">
        <v>600</v>
      </c>
      <c r="N926" s="75">
        <v>0.25</v>
      </c>
      <c r="O926" s="75">
        <v>0.1</v>
      </c>
      <c r="P926" s="75">
        <v>17</v>
      </c>
      <c r="Q926" s="75" t="s">
        <v>4593</v>
      </c>
    </row>
    <row r="927" spans="1:17" ht="15.75" customHeight="1">
      <c r="A927" s="59" t="s">
        <v>4819</v>
      </c>
      <c r="B927" s="75" t="s">
        <v>312</v>
      </c>
      <c r="C927" s="75" t="s">
        <v>3</v>
      </c>
      <c r="D927" s="75" t="s">
        <v>155</v>
      </c>
      <c r="E927" s="75" t="s">
        <v>155</v>
      </c>
      <c r="F927" s="75">
        <v>200</v>
      </c>
      <c r="G927" s="75">
        <v>5</v>
      </c>
      <c r="H927" s="75">
        <v>24</v>
      </c>
      <c r="I927" s="75">
        <v>22.8</v>
      </c>
      <c r="J927" s="75">
        <v>25.2</v>
      </c>
      <c r="K927" s="75">
        <v>33</v>
      </c>
      <c r="L927" s="75">
        <v>5.2</v>
      </c>
      <c r="M927" s="75">
        <v>600</v>
      </c>
      <c r="N927" s="75">
        <v>0.25</v>
      </c>
      <c r="O927" s="75">
        <v>0.1</v>
      </c>
      <c r="P927" s="75">
        <v>18</v>
      </c>
      <c r="Q927" s="75" t="s">
        <v>4593</v>
      </c>
    </row>
    <row r="928" spans="1:17" ht="15.75" customHeight="1">
      <c r="A928" s="59" t="s">
        <v>4820</v>
      </c>
      <c r="B928" s="75" t="s">
        <v>312</v>
      </c>
      <c r="C928" s="75" t="s">
        <v>3</v>
      </c>
      <c r="D928" s="75" t="s">
        <v>155</v>
      </c>
      <c r="E928" s="75" t="s">
        <v>155</v>
      </c>
      <c r="F928" s="75">
        <v>200</v>
      </c>
      <c r="G928" s="75">
        <v>5</v>
      </c>
      <c r="H928" s="75">
        <v>25</v>
      </c>
      <c r="I928" s="75">
        <v>23.75</v>
      </c>
      <c r="J928" s="75">
        <v>26.25</v>
      </c>
      <c r="K928" s="75">
        <v>35</v>
      </c>
      <c r="L928" s="75">
        <v>5</v>
      </c>
      <c r="M928" s="75">
        <v>600</v>
      </c>
      <c r="N928" s="75">
        <v>0.25</v>
      </c>
      <c r="O928" s="75">
        <v>0.1</v>
      </c>
      <c r="P928" s="75">
        <v>19</v>
      </c>
      <c r="Q928" s="75" t="s">
        <v>4593</v>
      </c>
    </row>
    <row r="929" spans="1:17" ht="15.75" customHeight="1">
      <c r="A929" s="59" t="s">
        <v>4821</v>
      </c>
      <c r="B929" s="75" t="s">
        <v>312</v>
      </c>
      <c r="C929" s="75" t="s">
        <v>3</v>
      </c>
      <c r="D929" s="75" t="s">
        <v>155</v>
      </c>
      <c r="E929" s="75" t="s">
        <v>155</v>
      </c>
      <c r="F929" s="75">
        <v>200</v>
      </c>
      <c r="G929" s="75">
        <v>5</v>
      </c>
      <c r="H929" s="75">
        <v>27</v>
      </c>
      <c r="I929" s="75">
        <v>25.65</v>
      </c>
      <c r="J929" s="75">
        <v>28.35</v>
      </c>
      <c r="K929" s="75">
        <v>41</v>
      </c>
      <c r="L929" s="75">
        <v>5</v>
      </c>
      <c r="M929" s="75">
        <v>600</v>
      </c>
      <c r="N929" s="75">
        <v>0.25</v>
      </c>
      <c r="O929" s="75">
        <v>0.1</v>
      </c>
      <c r="P929" s="75">
        <v>21</v>
      </c>
      <c r="Q929" s="75" t="s">
        <v>4593</v>
      </c>
    </row>
    <row r="930" spans="1:17" ht="15.75" customHeight="1">
      <c r="A930" s="59" t="s">
        <v>4822</v>
      </c>
      <c r="B930" s="75" t="s">
        <v>312</v>
      </c>
      <c r="C930" s="75" t="s">
        <v>3</v>
      </c>
      <c r="D930" s="75" t="s">
        <v>155</v>
      </c>
      <c r="E930" s="75" t="s">
        <v>155</v>
      </c>
      <c r="F930" s="75">
        <v>200</v>
      </c>
      <c r="G930" s="75">
        <v>5</v>
      </c>
      <c r="H930" s="75">
        <v>28</v>
      </c>
      <c r="I930" s="75">
        <v>26.6</v>
      </c>
      <c r="J930" s="75">
        <v>29.4</v>
      </c>
      <c r="K930" s="75">
        <v>44</v>
      </c>
      <c r="L930" s="75">
        <v>4.5</v>
      </c>
      <c r="M930" s="75">
        <v>600</v>
      </c>
      <c r="N930" s="75">
        <v>0.25</v>
      </c>
      <c r="O930" s="75">
        <v>0.1</v>
      </c>
      <c r="P930" s="75">
        <v>21</v>
      </c>
      <c r="Q930" s="75" t="s">
        <v>4593</v>
      </c>
    </row>
    <row r="931" spans="1:17" ht="15.75" customHeight="1">
      <c r="A931" s="59" t="s">
        <v>4823</v>
      </c>
      <c r="B931" s="75" t="s">
        <v>312</v>
      </c>
      <c r="C931" s="75" t="s">
        <v>3</v>
      </c>
      <c r="D931" s="75" t="s">
        <v>155</v>
      </c>
      <c r="E931" s="75" t="s">
        <v>155</v>
      </c>
      <c r="F931" s="75">
        <v>200</v>
      </c>
      <c r="G931" s="75">
        <v>5</v>
      </c>
      <c r="H931" s="75">
        <v>30</v>
      </c>
      <c r="I931" s="75">
        <v>28.5</v>
      </c>
      <c r="J931" s="75">
        <v>31.5</v>
      </c>
      <c r="K931" s="75">
        <v>49</v>
      </c>
      <c r="L931" s="75">
        <v>4.2</v>
      </c>
      <c r="M931" s="75">
        <v>600</v>
      </c>
      <c r="N931" s="75">
        <v>0.25</v>
      </c>
      <c r="O931" s="75">
        <v>0.1</v>
      </c>
      <c r="P931" s="75">
        <v>23</v>
      </c>
      <c r="Q931" s="75" t="s">
        <v>4593</v>
      </c>
    </row>
    <row r="932" spans="1:17" ht="15.75" customHeight="1">
      <c r="A932" s="59" t="s">
        <v>4824</v>
      </c>
      <c r="B932" s="75" t="s">
        <v>312</v>
      </c>
      <c r="C932" s="75" t="s">
        <v>3</v>
      </c>
      <c r="D932" s="75" t="s">
        <v>155</v>
      </c>
      <c r="E932" s="75" t="s">
        <v>155</v>
      </c>
      <c r="F932" s="75">
        <v>200</v>
      </c>
      <c r="G932" s="75">
        <v>5</v>
      </c>
      <c r="H932" s="75">
        <v>33</v>
      </c>
      <c r="I932" s="75">
        <v>31.35</v>
      </c>
      <c r="J932" s="75">
        <v>34.65</v>
      </c>
      <c r="K932" s="75">
        <v>58</v>
      </c>
      <c r="L932" s="75">
        <v>3.8</v>
      </c>
      <c r="M932" s="75">
        <v>700</v>
      </c>
      <c r="N932" s="75">
        <v>0.25</v>
      </c>
      <c r="O932" s="75">
        <v>0.1</v>
      </c>
      <c r="P932" s="75">
        <v>25</v>
      </c>
      <c r="Q932" s="75" t="s">
        <v>4593</v>
      </c>
    </row>
    <row r="933" spans="1:17" ht="15.75" customHeight="1">
      <c r="A933" s="59" t="s">
        <v>4825</v>
      </c>
      <c r="B933" s="75" t="s">
        <v>312</v>
      </c>
      <c r="C933" s="75" t="s">
        <v>3</v>
      </c>
      <c r="D933" s="75" t="s">
        <v>155</v>
      </c>
      <c r="E933" s="75" t="s">
        <v>155</v>
      </c>
      <c r="F933" s="75">
        <v>200</v>
      </c>
      <c r="G933" s="75">
        <v>5</v>
      </c>
      <c r="H933" s="75">
        <v>36</v>
      </c>
      <c r="I933" s="75">
        <v>34.200000000000003</v>
      </c>
      <c r="J933" s="75">
        <v>37.799999999999997</v>
      </c>
      <c r="K933" s="75">
        <v>70</v>
      </c>
      <c r="L933" s="75">
        <v>3.4</v>
      </c>
      <c r="M933" s="75">
        <v>700</v>
      </c>
      <c r="N933" s="75">
        <v>0.25</v>
      </c>
      <c r="O933" s="75">
        <v>0.1</v>
      </c>
      <c r="P933" s="75">
        <v>27</v>
      </c>
      <c r="Q933" s="75" t="s">
        <v>4593</v>
      </c>
    </row>
    <row r="934" spans="1:17" ht="15.75" customHeight="1">
      <c r="A934" s="59" t="s">
        <v>4826</v>
      </c>
      <c r="B934" s="75" t="s">
        <v>312</v>
      </c>
      <c r="C934" s="75" t="s">
        <v>3</v>
      </c>
      <c r="D934" s="75" t="s">
        <v>155</v>
      </c>
      <c r="E934" s="75" t="s">
        <v>155</v>
      </c>
      <c r="F934" s="75">
        <v>200</v>
      </c>
      <c r="G934" s="75">
        <v>5</v>
      </c>
      <c r="H934" s="75">
        <v>39</v>
      </c>
      <c r="I934" s="75">
        <v>37.049999999999997</v>
      </c>
      <c r="J934" s="75">
        <v>40.950000000000003</v>
      </c>
      <c r="K934" s="75">
        <v>80</v>
      </c>
      <c r="L934" s="75">
        <v>3.2</v>
      </c>
      <c r="M934" s="75">
        <v>800</v>
      </c>
      <c r="N934" s="75">
        <v>0.25</v>
      </c>
      <c r="O934" s="75">
        <v>0.1</v>
      </c>
      <c r="P934" s="75">
        <v>30</v>
      </c>
      <c r="Q934" s="75" t="s">
        <v>4593</v>
      </c>
    </row>
    <row r="935" spans="1:17" ht="15.75" customHeight="1">
      <c r="A935" s="59" t="s">
        <v>4827</v>
      </c>
      <c r="B935" s="75" t="s">
        <v>312</v>
      </c>
      <c r="C935" s="75" t="s">
        <v>3</v>
      </c>
      <c r="D935" s="75" t="s">
        <v>155</v>
      </c>
      <c r="E935" s="75" t="s">
        <v>155</v>
      </c>
      <c r="F935" s="75">
        <v>200</v>
      </c>
      <c r="G935" s="75">
        <v>5</v>
      </c>
      <c r="H935" s="75">
        <v>43</v>
      </c>
      <c r="I935" s="75">
        <v>40.85</v>
      </c>
      <c r="J935" s="75">
        <v>45.15</v>
      </c>
      <c r="K935" s="75">
        <v>93</v>
      </c>
      <c r="L935" s="75">
        <v>3</v>
      </c>
      <c r="M935" s="75">
        <v>900</v>
      </c>
      <c r="N935" s="75">
        <v>0.25</v>
      </c>
      <c r="O935" s="75">
        <v>0.1</v>
      </c>
      <c r="P935" s="75">
        <v>33</v>
      </c>
      <c r="Q935" s="75" t="s">
        <v>4593</v>
      </c>
    </row>
    <row r="936" spans="1:17" ht="15.75" customHeight="1">
      <c r="A936" s="59" t="s">
        <v>4828</v>
      </c>
      <c r="B936" s="75" t="s">
        <v>312</v>
      </c>
      <c r="C936" s="75" t="s">
        <v>3</v>
      </c>
      <c r="D936" s="75" t="s">
        <v>155</v>
      </c>
      <c r="E936" s="75" t="s">
        <v>155</v>
      </c>
      <c r="F936" s="75">
        <v>200</v>
      </c>
      <c r="G936" s="75">
        <v>5</v>
      </c>
      <c r="H936" s="75">
        <v>47</v>
      </c>
      <c r="I936" s="75">
        <v>44.65</v>
      </c>
      <c r="J936" s="75">
        <v>49.35</v>
      </c>
      <c r="K936" s="75">
        <v>105</v>
      </c>
      <c r="L936" s="75">
        <v>2.7</v>
      </c>
      <c r="M936" s="75">
        <v>1000</v>
      </c>
      <c r="N936" s="75">
        <v>0.25</v>
      </c>
      <c r="O936" s="75">
        <v>0.1</v>
      </c>
      <c r="P936" s="75">
        <v>36</v>
      </c>
      <c r="Q936" s="75" t="s">
        <v>4593</v>
      </c>
    </row>
    <row r="937" spans="1:17" ht="15.75" customHeight="1">
      <c r="A937" s="59" t="s">
        <v>4829</v>
      </c>
      <c r="B937" s="75" t="s">
        <v>312</v>
      </c>
      <c r="C937" s="75" t="s">
        <v>3</v>
      </c>
      <c r="D937" s="75" t="s">
        <v>155</v>
      </c>
      <c r="E937" s="75" t="s">
        <v>155</v>
      </c>
      <c r="F937" s="75">
        <v>200</v>
      </c>
      <c r="G937" s="75">
        <v>5</v>
      </c>
      <c r="H937" s="75">
        <v>51</v>
      </c>
      <c r="I937" s="75">
        <v>48.449999999999996</v>
      </c>
      <c r="J937" s="75">
        <v>53.550000000000004</v>
      </c>
      <c r="K937" s="75">
        <v>125</v>
      </c>
      <c r="L937" s="75">
        <v>2.5</v>
      </c>
      <c r="M937" s="75">
        <v>1100</v>
      </c>
      <c r="N937" s="75">
        <v>0.25</v>
      </c>
      <c r="O937" s="75">
        <v>0.1</v>
      </c>
      <c r="P937" s="75">
        <v>39</v>
      </c>
      <c r="Q937" s="75" t="s">
        <v>4593</v>
      </c>
    </row>
    <row r="938" spans="1:17" ht="15.75" customHeight="1">
      <c r="A938" s="59" t="s">
        <v>4829</v>
      </c>
      <c r="B938" s="75" t="s">
        <v>312</v>
      </c>
      <c r="C938" s="75" t="s">
        <v>3</v>
      </c>
      <c r="D938" s="75" t="s">
        <v>155</v>
      </c>
      <c r="E938" s="75" t="s">
        <v>155</v>
      </c>
      <c r="F938" s="75">
        <v>200</v>
      </c>
      <c r="G938" s="75">
        <v>5</v>
      </c>
      <c r="H938" s="75">
        <v>51</v>
      </c>
      <c r="I938" s="75">
        <v>48.449999999999996</v>
      </c>
      <c r="J938" s="75">
        <v>53.550000000000004</v>
      </c>
      <c r="K938" s="75">
        <v>125</v>
      </c>
      <c r="L938" s="75">
        <v>2.5</v>
      </c>
      <c r="M938" s="75">
        <v>1100</v>
      </c>
      <c r="N938" s="75">
        <v>0.25</v>
      </c>
      <c r="O938" s="75">
        <v>0.1</v>
      </c>
      <c r="P938" s="75">
        <v>39</v>
      </c>
      <c r="Q938" s="75" t="s">
        <v>4593</v>
      </c>
    </row>
    <row r="939" spans="1:17" ht="15.75" customHeight="1">
      <c r="A939" s="59" t="s">
        <v>4830</v>
      </c>
      <c r="B939" s="75" t="s">
        <v>312</v>
      </c>
      <c r="C939" s="75" t="s">
        <v>3</v>
      </c>
      <c r="D939" s="75" t="s">
        <v>155</v>
      </c>
      <c r="E939" s="75" t="s">
        <v>155</v>
      </c>
      <c r="F939" s="75">
        <v>200</v>
      </c>
      <c r="G939" s="75">
        <v>5</v>
      </c>
      <c r="H939" s="75">
        <v>56</v>
      </c>
      <c r="I939" s="75">
        <v>53.2</v>
      </c>
      <c r="J939" s="75">
        <v>58.8</v>
      </c>
      <c r="K939" s="75">
        <v>150</v>
      </c>
      <c r="L939" s="75">
        <v>2.2000000000000002</v>
      </c>
      <c r="M939" s="75">
        <v>1300</v>
      </c>
      <c r="N939" s="75">
        <v>0.25</v>
      </c>
      <c r="O939" s="75">
        <v>0.1</v>
      </c>
      <c r="P939" s="75">
        <v>43</v>
      </c>
      <c r="Q939" s="75" t="s">
        <v>4593</v>
      </c>
    </row>
    <row r="940" spans="1:17" ht="15.75" customHeight="1">
      <c r="A940" s="59" t="s">
        <v>4831</v>
      </c>
      <c r="B940" s="75" t="s">
        <v>312</v>
      </c>
      <c r="C940" s="75" t="s">
        <v>3</v>
      </c>
      <c r="D940" s="75" t="s">
        <v>155</v>
      </c>
      <c r="E940" s="75" t="s">
        <v>155</v>
      </c>
      <c r="F940" s="75">
        <v>200</v>
      </c>
      <c r="G940" s="75">
        <v>5</v>
      </c>
      <c r="H940" s="75">
        <v>60</v>
      </c>
      <c r="I940" s="75">
        <v>57</v>
      </c>
      <c r="J940" s="75">
        <v>63</v>
      </c>
      <c r="K940" s="75">
        <v>170</v>
      </c>
      <c r="L940" s="75">
        <v>2.1</v>
      </c>
      <c r="M940" s="75">
        <v>1400</v>
      </c>
      <c r="N940" s="75">
        <v>0.25</v>
      </c>
      <c r="O940" s="75">
        <v>0.1</v>
      </c>
      <c r="P940" s="75">
        <v>46</v>
      </c>
      <c r="Q940" s="75" t="s">
        <v>4593</v>
      </c>
    </row>
    <row r="941" spans="1:17" ht="15.75" customHeight="1">
      <c r="A941" s="59" t="s">
        <v>4832</v>
      </c>
      <c r="B941" s="75" t="s">
        <v>312</v>
      </c>
      <c r="C941" s="75" t="s">
        <v>3</v>
      </c>
      <c r="D941" s="75" t="s">
        <v>155</v>
      </c>
      <c r="E941" s="75" t="s">
        <v>155</v>
      </c>
      <c r="F941" s="75">
        <v>200</v>
      </c>
      <c r="G941" s="75">
        <v>5</v>
      </c>
      <c r="H941" s="75">
        <v>62</v>
      </c>
      <c r="I941" s="75">
        <v>58.9</v>
      </c>
      <c r="J941" s="75">
        <v>65.099999999999994</v>
      </c>
      <c r="K941" s="75">
        <v>185</v>
      </c>
      <c r="L941" s="75">
        <v>2</v>
      </c>
      <c r="M941" s="75">
        <v>1500</v>
      </c>
      <c r="N941" s="75">
        <v>0.25</v>
      </c>
      <c r="O941" s="75">
        <v>0.1</v>
      </c>
      <c r="P941" s="75">
        <v>47</v>
      </c>
      <c r="Q941" s="75" t="s">
        <v>4593</v>
      </c>
    </row>
    <row r="942" spans="1:17" ht="15.75" customHeight="1">
      <c r="A942" s="59" t="s">
        <v>4833</v>
      </c>
      <c r="B942" s="75" t="s">
        <v>312</v>
      </c>
      <c r="C942" s="75" t="s">
        <v>3</v>
      </c>
      <c r="D942" s="75" t="s">
        <v>155</v>
      </c>
      <c r="E942" s="75" t="s">
        <v>155</v>
      </c>
      <c r="F942" s="75">
        <v>200</v>
      </c>
      <c r="G942" s="75">
        <v>5</v>
      </c>
      <c r="H942" s="75">
        <v>68</v>
      </c>
      <c r="I942" s="75">
        <v>64.599999999999994</v>
      </c>
      <c r="J942" s="75">
        <v>71.400000000000006</v>
      </c>
      <c r="K942" s="75">
        <v>230</v>
      </c>
      <c r="L942" s="75">
        <v>1.8</v>
      </c>
      <c r="M942" s="75">
        <v>1600</v>
      </c>
      <c r="N942" s="75">
        <v>0.25</v>
      </c>
      <c r="O942" s="75">
        <v>0.1</v>
      </c>
      <c r="P942" s="75">
        <v>52</v>
      </c>
      <c r="Q942" s="75" t="s">
        <v>4593</v>
      </c>
    </row>
    <row r="943" spans="1:17" ht="15.75" customHeight="1">
      <c r="A943" s="59" t="s">
        <v>4834</v>
      </c>
      <c r="B943" s="75" t="s">
        <v>312</v>
      </c>
      <c r="C943" s="75" t="s">
        <v>3</v>
      </c>
      <c r="D943" s="75" t="s">
        <v>155</v>
      </c>
      <c r="E943" s="75" t="s">
        <v>155</v>
      </c>
      <c r="F943" s="75">
        <v>200</v>
      </c>
      <c r="G943" s="75">
        <v>5</v>
      </c>
      <c r="H943" s="75">
        <v>75</v>
      </c>
      <c r="I943" s="75">
        <v>71.25</v>
      </c>
      <c r="J943" s="75">
        <v>78.75</v>
      </c>
      <c r="K943" s="75">
        <v>270</v>
      </c>
      <c r="L943" s="75">
        <v>1.7</v>
      </c>
      <c r="M943" s="75">
        <v>1400</v>
      </c>
      <c r="N943" s="75">
        <v>0.25</v>
      </c>
      <c r="O943" s="75">
        <v>0.1</v>
      </c>
      <c r="P943" s="75">
        <v>56</v>
      </c>
      <c r="Q943" s="75" t="s">
        <v>4593</v>
      </c>
    </row>
    <row r="944" spans="1:17" ht="15.75" customHeight="1">
      <c r="A944" s="59" t="s">
        <v>4835</v>
      </c>
      <c r="B944" s="75" t="s">
        <v>324</v>
      </c>
      <c r="C944" s="75" t="s">
        <v>3</v>
      </c>
      <c r="D944" s="75" t="s">
        <v>155</v>
      </c>
      <c r="E944" s="75" t="s">
        <v>155</v>
      </c>
      <c r="F944" s="75">
        <v>200</v>
      </c>
      <c r="G944" s="75">
        <v>5</v>
      </c>
      <c r="H944" s="75">
        <v>2.4</v>
      </c>
      <c r="I944" s="75">
        <v>2.2799999999999998</v>
      </c>
      <c r="J944" s="75">
        <v>2.52</v>
      </c>
      <c r="K944" s="75">
        <v>100</v>
      </c>
      <c r="L944" s="75">
        <v>5</v>
      </c>
      <c r="M944" s="75">
        <v>600</v>
      </c>
      <c r="N944" s="75">
        <v>1</v>
      </c>
      <c r="O944" s="75">
        <v>50</v>
      </c>
      <c r="P944" s="75">
        <v>1</v>
      </c>
      <c r="Q944" s="75" t="s">
        <v>1517</v>
      </c>
    </row>
    <row r="945" spans="1:17" ht="15.75" customHeight="1">
      <c r="A945" s="59" t="s">
        <v>4836</v>
      </c>
      <c r="B945" s="75" t="s">
        <v>324</v>
      </c>
      <c r="C945" s="75" t="s">
        <v>3</v>
      </c>
      <c r="D945" s="75" t="s">
        <v>155</v>
      </c>
      <c r="E945" s="75" t="s">
        <v>155</v>
      </c>
      <c r="F945" s="75">
        <v>200</v>
      </c>
      <c r="G945" s="75">
        <v>5</v>
      </c>
      <c r="H945" s="75">
        <v>2.7</v>
      </c>
      <c r="I945" s="75">
        <v>2.5649999999999999</v>
      </c>
      <c r="J945" s="75">
        <v>2.8350000000000004</v>
      </c>
      <c r="K945" s="75">
        <v>100</v>
      </c>
      <c r="L945" s="75">
        <v>5</v>
      </c>
      <c r="M945" s="75">
        <v>600</v>
      </c>
      <c r="N945" s="75">
        <v>1</v>
      </c>
      <c r="O945" s="75">
        <v>20</v>
      </c>
      <c r="P945" s="75">
        <v>1</v>
      </c>
      <c r="Q945" s="75" t="s">
        <v>1517</v>
      </c>
    </row>
    <row r="946" spans="1:17" ht="15.75" customHeight="1">
      <c r="A946" s="59" t="s">
        <v>4837</v>
      </c>
      <c r="B946" s="75" t="s">
        <v>324</v>
      </c>
      <c r="C946" s="75" t="s">
        <v>3</v>
      </c>
      <c r="D946" s="75" t="s">
        <v>155</v>
      </c>
      <c r="E946" s="75" t="s">
        <v>155</v>
      </c>
      <c r="F946" s="75">
        <v>200</v>
      </c>
      <c r="G946" s="75">
        <v>5</v>
      </c>
      <c r="H946" s="75">
        <v>3</v>
      </c>
      <c r="I946" s="75">
        <v>2.8499999999999996</v>
      </c>
      <c r="J946" s="75">
        <v>3.1500000000000004</v>
      </c>
      <c r="K946" s="75">
        <v>95</v>
      </c>
      <c r="L946" s="75">
        <v>5</v>
      </c>
      <c r="M946" s="75">
        <v>600</v>
      </c>
      <c r="N946" s="75">
        <v>1</v>
      </c>
      <c r="O946" s="75">
        <v>10</v>
      </c>
      <c r="P946" s="75">
        <v>1</v>
      </c>
      <c r="Q946" s="75" t="s">
        <v>1517</v>
      </c>
    </row>
    <row r="947" spans="1:17" ht="15.75" customHeight="1">
      <c r="A947" s="59" t="s">
        <v>4838</v>
      </c>
      <c r="B947" s="75" t="s">
        <v>324</v>
      </c>
      <c r="C947" s="75" t="s">
        <v>3</v>
      </c>
      <c r="D947" s="75" t="s">
        <v>155</v>
      </c>
      <c r="E947" s="75" t="s">
        <v>155</v>
      </c>
      <c r="F947" s="75">
        <v>200</v>
      </c>
      <c r="G947" s="75">
        <v>5</v>
      </c>
      <c r="H947" s="75">
        <v>3.3</v>
      </c>
      <c r="I947" s="75">
        <v>3.1349999999999998</v>
      </c>
      <c r="J947" s="75">
        <v>3.4649999999999999</v>
      </c>
      <c r="K947" s="75">
        <v>95</v>
      </c>
      <c r="L947" s="75">
        <v>5</v>
      </c>
      <c r="M947" s="75">
        <v>600</v>
      </c>
      <c r="N947" s="75">
        <v>1</v>
      </c>
      <c r="O947" s="75">
        <v>5</v>
      </c>
      <c r="P947" s="75">
        <v>1</v>
      </c>
      <c r="Q947" s="75" t="s">
        <v>1517</v>
      </c>
    </row>
    <row r="948" spans="1:17" ht="15.75" customHeight="1">
      <c r="A948" s="59" t="s">
        <v>4839</v>
      </c>
      <c r="B948" s="75" t="s">
        <v>324</v>
      </c>
      <c r="C948" s="75" t="s">
        <v>3</v>
      </c>
      <c r="D948" s="75" t="s">
        <v>155</v>
      </c>
      <c r="E948" s="75" t="s">
        <v>155</v>
      </c>
      <c r="F948" s="75">
        <v>200</v>
      </c>
      <c r="G948" s="75">
        <v>5</v>
      </c>
      <c r="H948" s="75">
        <v>3.6</v>
      </c>
      <c r="I948" s="75">
        <v>3.42</v>
      </c>
      <c r="J948" s="75">
        <v>3.7800000000000002</v>
      </c>
      <c r="K948" s="75">
        <v>90</v>
      </c>
      <c r="L948" s="75">
        <v>5</v>
      </c>
      <c r="M948" s="75">
        <v>600</v>
      </c>
      <c r="N948" s="75">
        <v>1</v>
      </c>
      <c r="O948" s="75">
        <v>5</v>
      </c>
      <c r="P948" s="75">
        <v>1</v>
      </c>
      <c r="Q948" s="75" t="s">
        <v>1517</v>
      </c>
    </row>
    <row r="949" spans="1:17" ht="15.75" customHeight="1">
      <c r="A949" s="59" t="s">
        <v>4840</v>
      </c>
      <c r="B949" s="75" t="s">
        <v>324</v>
      </c>
      <c r="C949" s="75" t="s">
        <v>3</v>
      </c>
      <c r="D949" s="75" t="s">
        <v>155</v>
      </c>
      <c r="E949" s="75" t="s">
        <v>155</v>
      </c>
      <c r="F949" s="75">
        <v>200</v>
      </c>
      <c r="G949" s="75">
        <v>5</v>
      </c>
      <c r="H949" s="75">
        <v>3.9</v>
      </c>
      <c r="I949" s="75">
        <v>3.7049999999999996</v>
      </c>
      <c r="J949" s="75">
        <v>4.0949999999999998</v>
      </c>
      <c r="K949" s="75">
        <v>90</v>
      </c>
      <c r="L949" s="75">
        <v>5</v>
      </c>
      <c r="M949" s="75">
        <v>600</v>
      </c>
      <c r="N949" s="75">
        <v>1</v>
      </c>
      <c r="O949" s="75">
        <v>3</v>
      </c>
      <c r="P949" s="75">
        <v>1</v>
      </c>
      <c r="Q949" s="75" t="s">
        <v>1517</v>
      </c>
    </row>
    <row r="950" spans="1:17" ht="15.75" customHeight="1">
      <c r="A950" s="59" t="s">
        <v>4841</v>
      </c>
      <c r="B950" s="75" t="s">
        <v>324</v>
      </c>
      <c r="C950" s="75" t="s">
        <v>3</v>
      </c>
      <c r="D950" s="75" t="s">
        <v>155</v>
      </c>
      <c r="E950" s="75" t="s">
        <v>155</v>
      </c>
      <c r="F950" s="75">
        <v>200</v>
      </c>
      <c r="G950" s="75">
        <v>5</v>
      </c>
      <c r="H950" s="75">
        <v>4.3</v>
      </c>
      <c r="I950" s="75">
        <v>4.085</v>
      </c>
      <c r="J950" s="75">
        <v>4.5149999999999997</v>
      </c>
      <c r="K950" s="75">
        <v>90</v>
      </c>
      <c r="L950" s="75">
        <v>5</v>
      </c>
      <c r="M950" s="75">
        <v>600</v>
      </c>
      <c r="N950" s="75">
        <v>1</v>
      </c>
      <c r="O950" s="75">
        <v>3</v>
      </c>
      <c r="P950" s="75">
        <v>1</v>
      </c>
      <c r="Q950" s="75" t="s">
        <v>1517</v>
      </c>
    </row>
    <row r="951" spans="1:17" ht="15.75" customHeight="1">
      <c r="A951" s="59" t="s">
        <v>4842</v>
      </c>
      <c r="B951" s="75" t="s">
        <v>324</v>
      </c>
      <c r="C951" s="75" t="s">
        <v>3</v>
      </c>
      <c r="D951" s="75" t="s">
        <v>155</v>
      </c>
      <c r="E951" s="75" t="s">
        <v>155</v>
      </c>
      <c r="F951" s="75">
        <v>200</v>
      </c>
      <c r="G951" s="75">
        <v>5</v>
      </c>
      <c r="H951" s="75">
        <v>4.7</v>
      </c>
      <c r="I951" s="75">
        <v>4.4649999999999999</v>
      </c>
      <c r="J951" s="75">
        <v>4.9350000000000005</v>
      </c>
      <c r="K951" s="75">
        <v>80</v>
      </c>
      <c r="L951" s="75">
        <v>5</v>
      </c>
      <c r="M951" s="75">
        <v>500</v>
      </c>
      <c r="N951" s="75">
        <v>1</v>
      </c>
      <c r="O951" s="75">
        <v>3</v>
      </c>
      <c r="P951" s="75">
        <v>2</v>
      </c>
      <c r="Q951" s="75" t="s">
        <v>1517</v>
      </c>
    </row>
    <row r="952" spans="1:17" ht="15.75" customHeight="1">
      <c r="A952" s="59" t="s">
        <v>4843</v>
      </c>
      <c r="B952" s="75" t="s">
        <v>324</v>
      </c>
      <c r="C952" s="75" t="s">
        <v>3</v>
      </c>
      <c r="D952" s="75" t="s">
        <v>155</v>
      </c>
      <c r="E952" s="75" t="s">
        <v>155</v>
      </c>
      <c r="F952" s="75">
        <v>200</v>
      </c>
      <c r="G952" s="75">
        <v>5</v>
      </c>
      <c r="H952" s="75">
        <v>5.0999999999999996</v>
      </c>
      <c r="I952" s="75">
        <v>4.8449999999999998</v>
      </c>
      <c r="J952" s="75">
        <v>5.3549999999999995</v>
      </c>
      <c r="K952" s="75">
        <v>60</v>
      </c>
      <c r="L952" s="75">
        <v>5</v>
      </c>
      <c r="M952" s="75">
        <v>480</v>
      </c>
      <c r="N952" s="75">
        <v>1</v>
      </c>
      <c r="O952" s="75">
        <v>2</v>
      </c>
      <c r="P952" s="75">
        <v>2</v>
      </c>
      <c r="Q952" s="75" t="s">
        <v>1517</v>
      </c>
    </row>
    <row r="953" spans="1:17" ht="15.75" customHeight="1">
      <c r="A953" s="59" t="s">
        <v>4844</v>
      </c>
      <c r="B953" s="75" t="s">
        <v>324</v>
      </c>
      <c r="C953" s="75" t="s">
        <v>3</v>
      </c>
      <c r="D953" s="75" t="s">
        <v>155</v>
      </c>
      <c r="E953" s="75" t="s">
        <v>155</v>
      </c>
      <c r="F953" s="75">
        <v>200</v>
      </c>
      <c r="G953" s="75">
        <v>5</v>
      </c>
      <c r="H953" s="75">
        <v>5.6</v>
      </c>
      <c r="I953" s="75">
        <v>5.3199999999999994</v>
      </c>
      <c r="J953" s="75">
        <v>5.88</v>
      </c>
      <c r="K953" s="75">
        <v>40</v>
      </c>
      <c r="L953" s="75">
        <v>5</v>
      </c>
      <c r="M953" s="75">
        <v>400</v>
      </c>
      <c r="N953" s="75">
        <v>1</v>
      </c>
      <c r="O953" s="75">
        <v>1</v>
      </c>
      <c r="P953" s="75">
        <v>2</v>
      </c>
      <c r="Q953" s="75" t="s">
        <v>1517</v>
      </c>
    </row>
    <row r="954" spans="1:17" ht="15.75" customHeight="1">
      <c r="A954" s="59" t="s">
        <v>4845</v>
      </c>
      <c r="B954" s="75" t="s">
        <v>324</v>
      </c>
      <c r="C954" s="75" t="s">
        <v>3</v>
      </c>
      <c r="D954" s="75" t="s">
        <v>155</v>
      </c>
      <c r="E954" s="75" t="s">
        <v>155</v>
      </c>
      <c r="F954" s="75">
        <v>200</v>
      </c>
      <c r="G954" s="75">
        <v>5</v>
      </c>
      <c r="H954" s="75">
        <v>6.2</v>
      </c>
      <c r="I954" s="75">
        <v>5.89</v>
      </c>
      <c r="J954" s="75">
        <v>6.5100000000000007</v>
      </c>
      <c r="K954" s="75">
        <v>10</v>
      </c>
      <c r="L954" s="75">
        <v>5</v>
      </c>
      <c r="M954" s="75">
        <v>150</v>
      </c>
      <c r="N954" s="75">
        <v>1</v>
      </c>
      <c r="O954" s="75">
        <v>3</v>
      </c>
      <c r="P954" s="75">
        <v>4</v>
      </c>
      <c r="Q954" s="75" t="s">
        <v>1517</v>
      </c>
    </row>
    <row r="955" spans="1:17" ht="15.75" customHeight="1">
      <c r="A955" s="59" t="s">
        <v>4846</v>
      </c>
      <c r="B955" s="75" t="s">
        <v>324</v>
      </c>
      <c r="C955" s="75" t="s">
        <v>3</v>
      </c>
      <c r="D955" s="75" t="s">
        <v>155</v>
      </c>
      <c r="E955" s="75" t="s">
        <v>155</v>
      </c>
      <c r="F955" s="75">
        <v>200</v>
      </c>
      <c r="G955" s="75">
        <v>5</v>
      </c>
      <c r="H955" s="75">
        <v>6.8</v>
      </c>
      <c r="I955" s="75">
        <v>6.46</v>
      </c>
      <c r="J955" s="75">
        <v>7.14</v>
      </c>
      <c r="K955" s="75">
        <v>15</v>
      </c>
      <c r="L955" s="75">
        <v>5</v>
      </c>
      <c r="M955" s="75">
        <v>80</v>
      </c>
      <c r="N955" s="75">
        <v>1</v>
      </c>
      <c r="O955" s="75">
        <v>2</v>
      </c>
      <c r="P955" s="75">
        <v>4</v>
      </c>
      <c r="Q955" s="75" t="s">
        <v>1517</v>
      </c>
    </row>
    <row r="956" spans="1:17" ht="15.75" customHeight="1">
      <c r="A956" s="59" t="s">
        <v>4847</v>
      </c>
      <c r="B956" s="75" t="s">
        <v>324</v>
      </c>
      <c r="C956" s="75" t="s">
        <v>3</v>
      </c>
      <c r="D956" s="75" t="s">
        <v>155</v>
      </c>
      <c r="E956" s="75" t="s">
        <v>155</v>
      </c>
      <c r="F956" s="75">
        <v>200</v>
      </c>
      <c r="G956" s="75">
        <v>5</v>
      </c>
      <c r="H956" s="75">
        <v>7.5</v>
      </c>
      <c r="I956" s="75">
        <v>7.125</v>
      </c>
      <c r="J956" s="75">
        <v>7.875</v>
      </c>
      <c r="K956" s="75">
        <v>15</v>
      </c>
      <c r="L956" s="75">
        <v>5</v>
      </c>
      <c r="M956" s="75">
        <v>80</v>
      </c>
      <c r="N956" s="75">
        <v>1</v>
      </c>
      <c r="O956" s="75">
        <v>1</v>
      </c>
      <c r="P956" s="75">
        <v>5</v>
      </c>
      <c r="Q956" s="75" t="s">
        <v>1517</v>
      </c>
    </row>
    <row r="957" spans="1:17" ht="15.75" customHeight="1">
      <c r="A957" s="59" t="s">
        <v>4848</v>
      </c>
      <c r="B957" s="75" t="s">
        <v>324</v>
      </c>
      <c r="C957" s="75" t="s">
        <v>3</v>
      </c>
      <c r="D957" s="75" t="s">
        <v>155</v>
      </c>
      <c r="E957" s="75" t="s">
        <v>155</v>
      </c>
      <c r="F957" s="75">
        <v>200</v>
      </c>
      <c r="G957" s="75">
        <v>5</v>
      </c>
      <c r="H957" s="75">
        <v>8.1999999999999993</v>
      </c>
      <c r="I957" s="75">
        <v>7.7899999999999991</v>
      </c>
      <c r="J957" s="75">
        <v>8.61</v>
      </c>
      <c r="K957" s="75">
        <v>15</v>
      </c>
      <c r="L957" s="75">
        <v>5</v>
      </c>
      <c r="M957" s="75">
        <v>80</v>
      </c>
      <c r="N957" s="75">
        <v>1</v>
      </c>
      <c r="O957" s="75">
        <v>0.7</v>
      </c>
      <c r="P957" s="75">
        <v>5</v>
      </c>
      <c r="Q957" s="75" t="s">
        <v>1517</v>
      </c>
    </row>
    <row r="958" spans="1:17" ht="15.75" customHeight="1">
      <c r="A958" s="59" t="s">
        <v>4849</v>
      </c>
      <c r="B958" s="75" t="s">
        <v>324</v>
      </c>
      <c r="C958" s="75" t="s">
        <v>3</v>
      </c>
      <c r="D958" s="75" t="s">
        <v>155</v>
      </c>
      <c r="E958" s="75" t="s">
        <v>155</v>
      </c>
      <c r="F958" s="75">
        <v>200</v>
      </c>
      <c r="G958" s="75">
        <v>5</v>
      </c>
      <c r="H958" s="75">
        <v>8.6999999999999993</v>
      </c>
      <c r="I958" s="75">
        <v>8.2649999999999988</v>
      </c>
      <c r="J958" s="75">
        <v>9.1349999999999998</v>
      </c>
      <c r="K958" s="75">
        <v>15</v>
      </c>
      <c r="L958" s="75">
        <v>5</v>
      </c>
      <c r="M958" s="75">
        <v>100</v>
      </c>
      <c r="N958" s="75">
        <v>1</v>
      </c>
      <c r="O958" s="75">
        <v>0.7</v>
      </c>
      <c r="P958" s="75">
        <v>5</v>
      </c>
      <c r="Q958" s="75" t="s">
        <v>1517</v>
      </c>
    </row>
    <row r="959" spans="1:17" ht="15.75" customHeight="1">
      <c r="A959" s="59" t="s">
        <v>4850</v>
      </c>
      <c r="B959" s="75" t="s">
        <v>324</v>
      </c>
      <c r="C959" s="75" t="s">
        <v>3</v>
      </c>
      <c r="D959" s="75" t="s">
        <v>155</v>
      </c>
      <c r="E959" s="75" t="s">
        <v>155</v>
      </c>
      <c r="F959" s="75">
        <v>200</v>
      </c>
      <c r="G959" s="75">
        <v>5</v>
      </c>
      <c r="H959" s="75">
        <v>9.1</v>
      </c>
      <c r="I959" s="75">
        <v>8.6449999999999996</v>
      </c>
      <c r="J959" s="75">
        <v>9.5549999999999997</v>
      </c>
      <c r="K959" s="75">
        <v>15</v>
      </c>
      <c r="L959" s="75">
        <v>5</v>
      </c>
      <c r="M959" s="75">
        <v>100</v>
      </c>
      <c r="N959" s="75">
        <v>1</v>
      </c>
      <c r="O959" s="75">
        <v>0.5</v>
      </c>
      <c r="P959" s="75">
        <v>6</v>
      </c>
      <c r="Q959" s="75" t="s">
        <v>1517</v>
      </c>
    </row>
    <row r="960" spans="1:17" ht="15.75" customHeight="1">
      <c r="A960" s="59" t="s">
        <v>4851</v>
      </c>
      <c r="B960" s="75" t="s">
        <v>324</v>
      </c>
      <c r="C960" s="75" t="s">
        <v>3</v>
      </c>
      <c r="D960" s="75" t="s">
        <v>155</v>
      </c>
      <c r="E960" s="75" t="s">
        <v>155</v>
      </c>
      <c r="F960" s="75">
        <v>200</v>
      </c>
      <c r="G960" s="75">
        <v>5</v>
      </c>
      <c r="H960" s="75">
        <v>10</v>
      </c>
      <c r="I960" s="75">
        <v>9.5</v>
      </c>
      <c r="J960" s="75">
        <v>10.5</v>
      </c>
      <c r="K960" s="75">
        <v>20</v>
      </c>
      <c r="L960" s="75">
        <v>5</v>
      </c>
      <c r="M960" s="75">
        <v>150</v>
      </c>
      <c r="N960" s="75">
        <v>1</v>
      </c>
      <c r="O960" s="75">
        <v>0.2</v>
      </c>
      <c r="P960" s="75">
        <v>7</v>
      </c>
      <c r="Q960" s="75" t="s">
        <v>1517</v>
      </c>
    </row>
    <row r="961" spans="1:17" ht="15.75" customHeight="1">
      <c r="A961" s="59" t="s">
        <v>4852</v>
      </c>
      <c r="B961" s="75" t="s">
        <v>324</v>
      </c>
      <c r="C961" s="75" t="s">
        <v>3</v>
      </c>
      <c r="D961" s="75" t="s">
        <v>155</v>
      </c>
      <c r="E961" s="75" t="s">
        <v>155</v>
      </c>
      <c r="F961" s="75">
        <v>200</v>
      </c>
      <c r="G961" s="75">
        <v>5</v>
      </c>
      <c r="H961" s="75">
        <v>11</v>
      </c>
      <c r="I961" s="75">
        <v>10.45</v>
      </c>
      <c r="J961" s="75">
        <v>11.55</v>
      </c>
      <c r="K961" s="75">
        <v>20</v>
      </c>
      <c r="L961" s="75">
        <v>5</v>
      </c>
      <c r="M961" s="75">
        <v>150</v>
      </c>
      <c r="N961" s="75">
        <v>1</v>
      </c>
      <c r="O961" s="75">
        <v>0.1</v>
      </c>
      <c r="P961" s="75">
        <v>8</v>
      </c>
      <c r="Q961" s="75" t="s">
        <v>1517</v>
      </c>
    </row>
    <row r="962" spans="1:17" ht="15.75" customHeight="1">
      <c r="A962" s="59" t="s">
        <v>4853</v>
      </c>
      <c r="B962" s="75" t="s">
        <v>324</v>
      </c>
      <c r="C962" s="75" t="s">
        <v>3</v>
      </c>
      <c r="D962" s="75" t="s">
        <v>155</v>
      </c>
      <c r="E962" s="75" t="s">
        <v>155</v>
      </c>
      <c r="F962" s="75">
        <v>200</v>
      </c>
      <c r="G962" s="75">
        <v>5</v>
      </c>
      <c r="H962" s="75">
        <v>12</v>
      </c>
      <c r="I962" s="75">
        <v>11.399999999999999</v>
      </c>
      <c r="J962" s="75">
        <v>12.600000000000001</v>
      </c>
      <c r="K962" s="75">
        <v>25</v>
      </c>
      <c r="L962" s="75">
        <v>5</v>
      </c>
      <c r="M962" s="75">
        <v>150</v>
      </c>
      <c r="N962" s="75">
        <v>1</v>
      </c>
      <c r="O962" s="75">
        <v>0.1</v>
      </c>
      <c r="P962" s="75">
        <v>8</v>
      </c>
      <c r="Q962" s="75" t="s">
        <v>1517</v>
      </c>
    </row>
    <row r="963" spans="1:17" ht="15.75" customHeight="1">
      <c r="A963" s="59" t="s">
        <v>4854</v>
      </c>
      <c r="B963" s="75" t="s">
        <v>324</v>
      </c>
      <c r="C963" s="75" t="s">
        <v>3</v>
      </c>
      <c r="D963" s="75" t="s">
        <v>155</v>
      </c>
      <c r="E963" s="75" t="s">
        <v>155</v>
      </c>
      <c r="F963" s="75">
        <v>200</v>
      </c>
      <c r="G963" s="75">
        <v>5</v>
      </c>
      <c r="H963" s="75">
        <v>13</v>
      </c>
      <c r="I963" s="75">
        <v>12.35</v>
      </c>
      <c r="J963" s="75">
        <v>13.65</v>
      </c>
      <c r="K963" s="75">
        <v>30</v>
      </c>
      <c r="L963" s="75">
        <v>5</v>
      </c>
      <c r="M963" s="75">
        <v>170</v>
      </c>
      <c r="N963" s="75">
        <v>1</v>
      </c>
      <c r="O963" s="75">
        <v>0.1</v>
      </c>
      <c r="P963" s="75">
        <v>8</v>
      </c>
      <c r="Q963" s="75" t="s">
        <v>1517</v>
      </c>
    </row>
    <row r="964" spans="1:17" ht="15.75" customHeight="1">
      <c r="A964" s="59" t="s">
        <v>4855</v>
      </c>
      <c r="B964" s="75" t="s">
        <v>324</v>
      </c>
      <c r="C964" s="75" t="s">
        <v>3</v>
      </c>
      <c r="D964" s="75" t="s">
        <v>155</v>
      </c>
      <c r="E964" s="75" t="s">
        <v>155</v>
      </c>
      <c r="F964" s="75">
        <v>200</v>
      </c>
      <c r="G964" s="75">
        <v>5</v>
      </c>
      <c r="H964" s="75">
        <v>14</v>
      </c>
      <c r="I964" s="75">
        <v>13.299999999999999</v>
      </c>
      <c r="J964" s="75">
        <v>14.700000000000001</v>
      </c>
      <c r="K964" s="75">
        <v>30</v>
      </c>
      <c r="L964" s="75">
        <v>5</v>
      </c>
      <c r="M964" s="75">
        <v>170</v>
      </c>
      <c r="N964" s="75">
        <v>1</v>
      </c>
      <c r="O964" s="75">
        <v>0.05</v>
      </c>
      <c r="P964" s="75">
        <v>10</v>
      </c>
      <c r="Q964" s="75" t="s">
        <v>1517</v>
      </c>
    </row>
    <row r="965" spans="1:17" ht="15.75" customHeight="1">
      <c r="A965" s="59" t="s">
        <v>4856</v>
      </c>
      <c r="B965" s="75" t="s">
        <v>324</v>
      </c>
      <c r="C965" s="75" t="s">
        <v>3</v>
      </c>
      <c r="D965" s="75" t="s">
        <v>155</v>
      </c>
      <c r="E965" s="75" t="s">
        <v>155</v>
      </c>
      <c r="F965" s="75">
        <v>200</v>
      </c>
      <c r="G965" s="75">
        <v>5</v>
      </c>
      <c r="H965" s="75">
        <v>15</v>
      </c>
      <c r="I965" s="75">
        <v>14.25</v>
      </c>
      <c r="J965" s="75">
        <v>15.75</v>
      </c>
      <c r="K965" s="75">
        <v>30</v>
      </c>
      <c r="L965" s="75">
        <v>5</v>
      </c>
      <c r="M965" s="75">
        <v>200</v>
      </c>
      <c r="N965" s="75">
        <v>1</v>
      </c>
      <c r="O965" s="75">
        <v>0.05</v>
      </c>
      <c r="P965" s="75">
        <v>10.5</v>
      </c>
      <c r="Q965" s="75" t="s">
        <v>1517</v>
      </c>
    </row>
    <row r="966" spans="1:17" ht="15.75" customHeight="1">
      <c r="A966" s="59" t="s">
        <v>4857</v>
      </c>
      <c r="B966" s="75" t="s">
        <v>324</v>
      </c>
      <c r="C966" s="75" t="s">
        <v>3</v>
      </c>
      <c r="D966" s="75" t="s">
        <v>155</v>
      </c>
      <c r="E966" s="75" t="s">
        <v>155</v>
      </c>
      <c r="F966" s="75">
        <v>200</v>
      </c>
      <c r="G966" s="75">
        <v>5</v>
      </c>
      <c r="H966" s="75">
        <v>16</v>
      </c>
      <c r="I966" s="75">
        <v>15.2</v>
      </c>
      <c r="J966" s="75">
        <v>16.8</v>
      </c>
      <c r="K966" s="75">
        <v>40</v>
      </c>
      <c r="L966" s="75">
        <v>5</v>
      </c>
      <c r="M966" s="75">
        <v>200</v>
      </c>
      <c r="N966" s="75">
        <v>1</v>
      </c>
      <c r="O966" s="75">
        <v>0.05</v>
      </c>
      <c r="P966" s="75">
        <v>11.2</v>
      </c>
      <c r="Q966" s="75" t="s">
        <v>1517</v>
      </c>
    </row>
    <row r="967" spans="1:17" ht="15.75" customHeight="1">
      <c r="A967" s="59" t="s">
        <v>4858</v>
      </c>
      <c r="B967" s="75" t="s">
        <v>324</v>
      </c>
      <c r="C967" s="75" t="s">
        <v>3</v>
      </c>
      <c r="D967" s="75" t="s">
        <v>155</v>
      </c>
      <c r="E967" s="75" t="s">
        <v>155</v>
      </c>
      <c r="F967" s="75">
        <v>200</v>
      </c>
      <c r="G967" s="75">
        <v>5</v>
      </c>
      <c r="H967" s="75">
        <v>17</v>
      </c>
      <c r="I967" s="75">
        <v>16.149999999999999</v>
      </c>
      <c r="J967" s="75">
        <v>17.850000000000001</v>
      </c>
      <c r="K967" s="75">
        <v>40</v>
      </c>
      <c r="L967" s="75">
        <v>5</v>
      </c>
      <c r="M967" s="75">
        <v>200</v>
      </c>
      <c r="N967" s="75">
        <v>1</v>
      </c>
      <c r="O967" s="75">
        <v>0.05</v>
      </c>
      <c r="P967" s="75">
        <v>12.2</v>
      </c>
      <c r="Q967" s="75" t="s">
        <v>1517</v>
      </c>
    </row>
    <row r="968" spans="1:17" ht="15.75" customHeight="1">
      <c r="A968" s="59" t="s">
        <v>4859</v>
      </c>
      <c r="B968" s="75" t="s">
        <v>324</v>
      </c>
      <c r="C968" s="75" t="s">
        <v>3</v>
      </c>
      <c r="D968" s="75" t="s">
        <v>155</v>
      </c>
      <c r="E968" s="75" t="s">
        <v>155</v>
      </c>
      <c r="F968" s="75">
        <v>200</v>
      </c>
      <c r="G968" s="75">
        <v>5</v>
      </c>
      <c r="H968" s="75">
        <v>18</v>
      </c>
      <c r="I968" s="75">
        <v>17.099999999999998</v>
      </c>
      <c r="J968" s="75">
        <v>18.900000000000002</v>
      </c>
      <c r="K968" s="75">
        <v>45</v>
      </c>
      <c r="L968" s="75">
        <v>5</v>
      </c>
      <c r="M968" s="75">
        <v>225</v>
      </c>
      <c r="N968" s="75">
        <v>1</v>
      </c>
      <c r="O968" s="75">
        <v>0.05</v>
      </c>
      <c r="P968" s="75">
        <v>12.6</v>
      </c>
      <c r="Q968" s="75" t="s">
        <v>1517</v>
      </c>
    </row>
    <row r="969" spans="1:17" ht="15.75" customHeight="1">
      <c r="A969" s="59" t="s">
        <v>4860</v>
      </c>
      <c r="B969" s="75" t="s">
        <v>324</v>
      </c>
      <c r="C969" s="75" t="s">
        <v>3</v>
      </c>
      <c r="D969" s="75" t="s">
        <v>155</v>
      </c>
      <c r="E969" s="75" t="s">
        <v>155</v>
      </c>
      <c r="F969" s="75">
        <v>200</v>
      </c>
      <c r="G969" s="75">
        <v>5</v>
      </c>
      <c r="H969" s="75">
        <v>20</v>
      </c>
      <c r="I969" s="75">
        <v>19</v>
      </c>
      <c r="J969" s="75">
        <v>21</v>
      </c>
      <c r="K969" s="75">
        <v>55</v>
      </c>
      <c r="L969" s="75">
        <v>5</v>
      </c>
      <c r="M969" s="75">
        <v>225</v>
      </c>
      <c r="N969" s="75">
        <v>1</v>
      </c>
      <c r="O969" s="75">
        <v>0.05</v>
      </c>
      <c r="P969" s="75">
        <v>14</v>
      </c>
      <c r="Q969" s="75" t="s">
        <v>1517</v>
      </c>
    </row>
    <row r="970" spans="1:17" ht="15.75" customHeight="1">
      <c r="A970" s="59" t="s">
        <v>4861</v>
      </c>
      <c r="B970" s="75" t="s">
        <v>324</v>
      </c>
      <c r="C970" s="75" t="s">
        <v>3</v>
      </c>
      <c r="D970" s="75" t="s">
        <v>155</v>
      </c>
      <c r="E970" s="75" t="s">
        <v>155</v>
      </c>
      <c r="F970" s="75">
        <v>200</v>
      </c>
      <c r="G970" s="75">
        <v>5</v>
      </c>
      <c r="H970" s="75">
        <v>22</v>
      </c>
      <c r="I970" s="75">
        <v>20.9</v>
      </c>
      <c r="J970" s="75">
        <v>23.1</v>
      </c>
      <c r="K970" s="75">
        <v>55</v>
      </c>
      <c r="L970" s="75">
        <v>5</v>
      </c>
      <c r="M970" s="75">
        <v>250</v>
      </c>
      <c r="N970" s="75">
        <v>1</v>
      </c>
      <c r="O970" s="75">
        <v>0.05</v>
      </c>
      <c r="P970" s="75">
        <v>15.4</v>
      </c>
      <c r="Q970" s="75" t="s">
        <v>1517</v>
      </c>
    </row>
    <row r="971" spans="1:17" ht="15.75" customHeight="1">
      <c r="A971" s="59" t="s">
        <v>4862</v>
      </c>
      <c r="B971" s="75" t="s">
        <v>324</v>
      </c>
      <c r="C971" s="75" t="s">
        <v>3</v>
      </c>
      <c r="D971" s="75" t="s">
        <v>155</v>
      </c>
      <c r="E971" s="75" t="s">
        <v>155</v>
      </c>
      <c r="F971" s="75">
        <v>200</v>
      </c>
      <c r="G971" s="75">
        <v>5</v>
      </c>
      <c r="H971" s="75">
        <v>24</v>
      </c>
      <c r="I971" s="75">
        <v>22.799999999999997</v>
      </c>
      <c r="J971" s="75">
        <v>25.200000000000003</v>
      </c>
      <c r="K971" s="75">
        <v>70</v>
      </c>
      <c r="L971" s="75">
        <v>5</v>
      </c>
      <c r="M971" s="75">
        <v>250</v>
      </c>
      <c r="N971" s="75">
        <v>1</v>
      </c>
      <c r="O971" s="75">
        <v>0.05</v>
      </c>
      <c r="P971" s="75">
        <v>16.8</v>
      </c>
      <c r="Q971" s="75" t="s">
        <v>1517</v>
      </c>
    </row>
    <row r="972" spans="1:17" ht="15.75" customHeight="1">
      <c r="A972" s="59" t="s">
        <v>4863</v>
      </c>
      <c r="B972" s="75" t="s">
        <v>324</v>
      </c>
      <c r="C972" s="75" t="s">
        <v>3</v>
      </c>
      <c r="D972" s="75" t="s">
        <v>155</v>
      </c>
      <c r="E972" s="75" t="s">
        <v>155</v>
      </c>
      <c r="F972" s="75">
        <v>200</v>
      </c>
      <c r="G972" s="75">
        <v>5</v>
      </c>
      <c r="H972" s="75">
        <v>27</v>
      </c>
      <c r="I972" s="75">
        <v>25.65</v>
      </c>
      <c r="J972" s="75">
        <v>28.35</v>
      </c>
      <c r="K972" s="75">
        <v>80</v>
      </c>
      <c r="L972" s="75">
        <v>5</v>
      </c>
      <c r="M972" s="75">
        <v>300</v>
      </c>
      <c r="N972" s="75">
        <v>1</v>
      </c>
      <c r="O972" s="75">
        <v>0.05</v>
      </c>
      <c r="P972" s="75">
        <v>18.899999999999999</v>
      </c>
      <c r="Q972" s="75" t="s">
        <v>1517</v>
      </c>
    </row>
    <row r="973" spans="1:17" ht="15.75" customHeight="1">
      <c r="A973" s="59" t="s">
        <v>4864</v>
      </c>
      <c r="B973" s="75" t="s">
        <v>324</v>
      </c>
      <c r="C973" s="75" t="s">
        <v>3</v>
      </c>
      <c r="D973" s="75" t="s">
        <v>155</v>
      </c>
      <c r="E973" s="75" t="s">
        <v>155</v>
      </c>
      <c r="F973" s="75">
        <v>200</v>
      </c>
      <c r="G973" s="75">
        <v>5</v>
      </c>
      <c r="H973" s="75">
        <v>28</v>
      </c>
      <c r="I973" s="75">
        <v>26.599999999999998</v>
      </c>
      <c r="J973" s="75">
        <v>29.400000000000002</v>
      </c>
      <c r="K973" s="75">
        <v>80</v>
      </c>
      <c r="L973" s="75">
        <v>5</v>
      </c>
      <c r="M973" s="75">
        <v>300</v>
      </c>
      <c r="N973" s="75">
        <v>1</v>
      </c>
      <c r="O973" s="75">
        <v>0.05</v>
      </c>
      <c r="P973" s="75">
        <v>20.5</v>
      </c>
      <c r="Q973" s="75" t="s">
        <v>1517</v>
      </c>
    </row>
    <row r="974" spans="1:17" ht="15.75" customHeight="1">
      <c r="A974" s="59" t="s">
        <v>4865</v>
      </c>
      <c r="B974" s="75" t="s">
        <v>324</v>
      </c>
      <c r="C974" s="75" t="s">
        <v>3</v>
      </c>
      <c r="D974" s="75" t="s">
        <v>155</v>
      </c>
      <c r="E974" s="75" t="s">
        <v>155</v>
      </c>
      <c r="F974" s="75">
        <v>200</v>
      </c>
      <c r="G974" s="75">
        <v>5</v>
      </c>
      <c r="H974" s="75">
        <v>30</v>
      </c>
      <c r="I974" s="75">
        <v>28.5</v>
      </c>
      <c r="J974" s="75">
        <v>31.5</v>
      </c>
      <c r="K974" s="75">
        <v>80</v>
      </c>
      <c r="L974" s="75">
        <v>5</v>
      </c>
      <c r="M974" s="75">
        <v>300</v>
      </c>
      <c r="N974" s="75">
        <v>1</v>
      </c>
      <c r="O974" s="75">
        <v>0.05</v>
      </c>
      <c r="P974" s="75">
        <v>21</v>
      </c>
      <c r="Q974" s="75" t="s">
        <v>1517</v>
      </c>
    </row>
    <row r="975" spans="1:17" ht="15.75" customHeight="1">
      <c r="A975" s="59" t="s">
        <v>4866</v>
      </c>
      <c r="B975" s="75" t="s">
        <v>324</v>
      </c>
      <c r="C975" s="75" t="s">
        <v>3</v>
      </c>
      <c r="D975" s="75" t="s">
        <v>155</v>
      </c>
      <c r="E975" s="75" t="s">
        <v>155</v>
      </c>
      <c r="F975" s="75">
        <v>200</v>
      </c>
      <c r="G975" s="75">
        <v>5</v>
      </c>
      <c r="H975" s="75">
        <v>33</v>
      </c>
      <c r="I975" s="75">
        <v>31.349999999999998</v>
      </c>
      <c r="J975" s="75">
        <v>34.65</v>
      </c>
      <c r="K975" s="75">
        <v>80</v>
      </c>
      <c r="L975" s="75">
        <v>5</v>
      </c>
      <c r="M975" s="75">
        <v>325</v>
      </c>
      <c r="N975" s="75">
        <v>1</v>
      </c>
      <c r="O975" s="75">
        <v>0.05</v>
      </c>
      <c r="P975" s="75">
        <v>23.1</v>
      </c>
      <c r="Q975" s="75" t="s">
        <v>1517</v>
      </c>
    </row>
    <row r="976" spans="1:17" ht="15.75" customHeight="1">
      <c r="A976" s="59" t="s">
        <v>4867</v>
      </c>
      <c r="B976" s="75" t="s">
        <v>324</v>
      </c>
      <c r="C976" s="75" t="s">
        <v>3</v>
      </c>
      <c r="D976" s="75" t="s">
        <v>155</v>
      </c>
      <c r="E976" s="75" t="s">
        <v>155</v>
      </c>
      <c r="F976" s="75">
        <v>200</v>
      </c>
      <c r="G976" s="75">
        <v>5</v>
      </c>
      <c r="H976" s="75">
        <v>36</v>
      </c>
      <c r="I976" s="75">
        <v>34.199999999999996</v>
      </c>
      <c r="J976" s="75">
        <v>37.800000000000004</v>
      </c>
      <c r="K976" s="75">
        <v>90</v>
      </c>
      <c r="L976" s="75">
        <v>5</v>
      </c>
      <c r="M976" s="75">
        <v>350</v>
      </c>
      <c r="N976" s="75">
        <v>1</v>
      </c>
      <c r="O976" s="75">
        <v>0.05</v>
      </c>
      <c r="P976" s="75">
        <v>25.2</v>
      </c>
      <c r="Q976" s="75" t="s">
        <v>1517</v>
      </c>
    </row>
    <row r="977" spans="1:17" ht="15.75" customHeight="1">
      <c r="A977" s="59" t="s">
        <v>4868</v>
      </c>
      <c r="B977" s="75" t="s">
        <v>324</v>
      </c>
      <c r="C977" s="75" t="s">
        <v>3</v>
      </c>
      <c r="D977" s="75" t="s">
        <v>155</v>
      </c>
      <c r="E977" s="75" t="s">
        <v>155</v>
      </c>
      <c r="F977" s="75">
        <v>200</v>
      </c>
      <c r="G977" s="75">
        <v>5</v>
      </c>
      <c r="H977" s="75">
        <v>39</v>
      </c>
      <c r="I977" s="75">
        <v>37.049999999999997</v>
      </c>
      <c r="J977" s="75">
        <v>40.950000000000003</v>
      </c>
      <c r="K977" s="75">
        <v>130</v>
      </c>
      <c r="L977" s="75">
        <v>5</v>
      </c>
      <c r="M977" s="75">
        <v>350</v>
      </c>
      <c r="N977" s="75">
        <v>1</v>
      </c>
      <c r="O977" s="75">
        <v>0.05</v>
      </c>
      <c r="P977" s="75">
        <v>27.3</v>
      </c>
      <c r="Q977" s="75" t="s">
        <v>1517</v>
      </c>
    </row>
    <row r="978" spans="1:17" ht="15.75" customHeight="1">
      <c r="A978" s="59" t="s">
        <v>4869</v>
      </c>
      <c r="B978" s="75" t="s">
        <v>324</v>
      </c>
      <c r="C978" s="75" t="s">
        <v>3</v>
      </c>
      <c r="D978" s="75" t="s">
        <v>155</v>
      </c>
      <c r="E978" s="75" t="s">
        <v>155</v>
      </c>
      <c r="F978" s="75">
        <v>200</v>
      </c>
      <c r="G978" s="75">
        <v>5</v>
      </c>
      <c r="H978" s="75">
        <v>43</v>
      </c>
      <c r="I978" s="75">
        <v>40.85</v>
      </c>
      <c r="J978" s="75">
        <v>45.15</v>
      </c>
      <c r="K978" s="75">
        <v>150</v>
      </c>
      <c r="L978" s="75">
        <v>5</v>
      </c>
      <c r="M978" s="75">
        <v>375</v>
      </c>
      <c r="N978" s="75">
        <v>1</v>
      </c>
      <c r="O978" s="75">
        <v>0.05</v>
      </c>
      <c r="P978" s="75">
        <v>30.1</v>
      </c>
      <c r="Q978" s="75" t="s">
        <v>1517</v>
      </c>
    </row>
    <row r="979" spans="1:17" ht="15.75" customHeight="1">
      <c r="A979" s="59" t="s">
        <v>4870</v>
      </c>
      <c r="B979" s="75" t="s">
        <v>324</v>
      </c>
      <c r="C979" s="75" t="s">
        <v>3</v>
      </c>
      <c r="D979" s="75" t="s">
        <v>155</v>
      </c>
      <c r="E979" s="75" t="s">
        <v>155</v>
      </c>
      <c r="F979" s="75">
        <v>200</v>
      </c>
      <c r="G979" s="75">
        <v>5</v>
      </c>
      <c r="H979" s="75">
        <v>47</v>
      </c>
      <c r="I979" s="75">
        <v>44.65</v>
      </c>
      <c r="J979" s="75">
        <v>49.35</v>
      </c>
      <c r="K979" s="75">
        <v>170</v>
      </c>
      <c r="L979" s="75">
        <v>5</v>
      </c>
      <c r="M979" s="75">
        <v>375</v>
      </c>
      <c r="N979" s="75">
        <v>1</v>
      </c>
      <c r="O979" s="75">
        <v>0.05</v>
      </c>
      <c r="P979" s="75">
        <v>32.9</v>
      </c>
      <c r="Q979" s="75" t="s">
        <v>1517</v>
      </c>
    </row>
    <row r="980" spans="1:17" ht="15.75" customHeight="1">
      <c r="A980" s="59" t="s">
        <v>4871</v>
      </c>
      <c r="B980" s="75" t="s">
        <v>324</v>
      </c>
      <c r="C980" s="75" t="s">
        <v>3</v>
      </c>
      <c r="D980" s="75" t="s">
        <v>155</v>
      </c>
      <c r="E980" s="75" t="s">
        <v>155</v>
      </c>
      <c r="F980" s="75">
        <v>200</v>
      </c>
      <c r="G980" s="75">
        <v>5</v>
      </c>
      <c r="H980" s="75">
        <v>51</v>
      </c>
      <c r="I980" s="75">
        <v>48.449999999999996</v>
      </c>
      <c r="J980" s="75">
        <v>53.550000000000004</v>
      </c>
      <c r="K980" s="75">
        <v>100</v>
      </c>
      <c r="L980" s="75">
        <v>5</v>
      </c>
      <c r="M980" s="75">
        <v>400</v>
      </c>
      <c r="N980" s="75">
        <v>1</v>
      </c>
      <c r="O980" s="75">
        <v>0.05</v>
      </c>
      <c r="P980" s="75">
        <v>38</v>
      </c>
      <c r="Q980" s="75" t="s">
        <v>1517</v>
      </c>
    </row>
    <row r="981" spans="1:17" ht="15.75" customHeight="1">
      <c r="A981" s="59" t="s">
        <v>4872</v>
      </c>
      <c r="B981" s="75" t="s">
        <v>324</v>
      </c>
      <c r="C981" s="75" t="s">
        <v>3</v>
      </c>
      <c r="D981" s="75" t="s">
        <v>155</v>
      </c>
      <c r="E981" s="75" t="s">
        <v>155</v>
      </c>
      <c r="F981" s="75">
        <v>200</v>
      </c>
      <c r="G981" s="75">
        <v>5</v>
      </c>
      <c r="H981" s="75">
        <v>56</v>
      </c>
      <c r="I981" s="75">
        <v>53.199999999999996</v>
      </c>
      <c r="J981" s="75">
        <v>58.800000000000004</v>
      </c>
      <c r="K981" s="75">
        <v>135</v>
      </c>
      <c r="L981" s="75">
        <v>2.5</v>
      </c>
      <c r="M981" s="75">
        <v>1000</v>
      </c>
      <c r="N981" s="75">
        <v>1</v>
      </c>
      <c r="O981" s="75">
        <v>0.05</v>
      </c>
      <c r="P981" s="75">
        <v>42</v>
      </c>
      <c r="Q981" s="75" t="s">
        <v>1517</v>
      </c>
    </row>
    <row r="982" spans="1:17" ht="15.75" customHeight="1">
      <c r="A982" s="59" t="s">
        <v>4873</v>
      </c>
      <c r="B982" s="75" t="s">
        <v>324</v>
      </c>
      <c r="C982" s="75" t="s">
        <v>3</v>
      </c>
      <c r="D982" s="75" t="s">
        <v>155</v>
      </c>
      <c r="E982" s="75" t="s">
        <v>155</v>
      </c>
      <c r="F982" s="75">
        <v>200</v>
      </c>
      <c r="G982" s="75">
        <v>5</v>
      </c>
      <c r="H982" s="75">
        <v>62</v>
      </c>
      <c r="I982" s="75">
        <v>58.9</v>
      </c>
      <c r="J982" s="75">
        <v>65.100000000000009</v>
      </c>
      <c r="K982" s="75">
        <v>150</v>
      </c>
      <c r="L982" s="75">
        <v>2.5</v>
      </c>
      <c r="M982" s="75">
        <v>1000</v>
      </c>
      <c r="N982" s="75">
        <v>1</v>
      </c>
      <c r="O982" s="75">
        <v>0.05</v>
      </c>
      <c r="P982" s="75">
        <v>46</v>
      </c>
      <c r="Q982" s="75" t="s">
        <v>1517</v>
      </c>
    </row>
    <row r="983" spans="1:17" ht="15.75" customHeight="1">
      <c r="A983" s="59" t="s">
        <v>4874</v>
      </c>
      <c r="B983" s="75" t="s">
        <v>324</v>
      </c>
      <c r="C983" s="75" t="s">
        <v>3</v>
      </c>
      <c r="D983" s="75" t="s">
        <v>155</v>
      </c>
      <c r="E983" s="75" t="s">
        <v>155</v>
      </c>
      <c r="F983" s="75">
        <v>200</v>
      </c>
      <c r="G983" s="75">
        <v>5</v>
      </c>
      <c r="H983" s="75">
        <v>68</v>
      </c>
      <c r="I983" s="75">
        <v>64.599999999999994</v>
      </c>
      <c r="J983" s="75">
        <v>71.400000000000006</v>
      </c>
      <c r="K983" s="75">
        <v>200</v>
      </c>
      <c r="L983" s="75">
        <v>2.5</v>
      </c>
      <c r="M983" s="75">
        <v>1000</v>
      </c>
      <c r="N983" s="75">
        <v>1</v>
      </c>
      <c r="O983" s="75">
        <v>0.05</v>
      </c>
      <c r="P983" s="75">
        <v>51</v>
      </c>
      <c r="Q983" s="75" t="s">
        <v>1517</v>
      </c>
    </row>
    <row r="984" spans="1:17" ht="15.75" customHeight="1">
      <c r="A984" s="59" t="s">
        <v>4875</v>
      </c>
      <c r="B984" s="75" t="s">
        <v>324</v>
      </c>
      <c r="C984" s="75" t="s">
        <v>3</v>
      </c>
      <c r="D984" s="75" t="s">
        <v>155</v>
      </c>
      <c r="E984" s="75" t="s">
        <v>155</v>
      </c>
      <c r="F984" s="75">
        <v>200</v>
      </c>
      <c r="G984" s="75">
        <v>5</v>
      </c>
      <c r="H984" s="75">
        <v>75</v>
      </c>
      <c r="I984" s="75">
        <v>71.25</v>
      </c>
      <c r="J984" s="75">
        <v>78.75</v>
      </c>
      <c r="K984" s="75">
        <v>250</v>
      </c>
      <c r="L984" s="75">
        <v>2.5</v>
      </c>
      <c r="M984" s="75">
        <v>1000</v>
      </c>
      <c r="N984" s="75">
        <v>1</v>
      </c>
      <c r="O984" s="75">
        <v>0.05</v>
      </c>
      <c r="P984" s="75">
        <v>56</v>
      </c>
      <c r="Q984" s="75" t="s">
        <v>1517</v>
      </c>
    </row>
    <row r="985" spans="1:17" ht="15.75" customHeight="1">
      <c r="A985" s="59" t="s">
        <v>4876</v>
      </c>
      <c r="B985" s="75" t="s">
        <v>324</v>
      </c>
      <c r="C985" s="75" t="s">
        <v>3</v>
      </c>
      <c r="D985" s="75" t="s">
        <v>155</v>
      </c>
      <c r="E985" s="75" t="s">
        <v>155</v>
      </c>
      <c r="F985" s="75">
        <v>200</v>
      </c>
      <c r="G985" s="75">
        <v>5</v>
      </c>
      <c r="H985" s="75">
        <v>2.4</v>
      </c>
      <c r="I985" s="75">
        <v>2.2799999999999998</v>
      </c>
      <c r="J985" s="75">
        <v>2.52</v>
      </c>
      <c r="K985" s="75">
        <v>30</v>
      </c>
      <c r="L985" s="75">
        <v>20</v>
      </c>
      <c r="M985" s="75">
        <v>1200</v>
      </c>
      <c r="N985" s="75">
        <v>0.25</v>
      </c>
      <c r="O985" s="75">
        <v>100</v>
      </c>
      <c r="P985" s="75">
        <v>1</v>
      </c>
      <c r="Q985" s="75" t="s">
        <v>1517</v>
      </c>
    </row>
    <row r="986" spans="1:17" ht="15.75" customHeight="1">
      <c r="A986" s="59" t="s">
        <v>4877</v>
      </c>
      <c r="B986" s="75" t="s">
        <v>324</v>
      </c>
      <c r="C986" s="75" t="s">
        <v>3</v>
      </c>
      <c r="D986" s="75" t="s">
        <v>155</v>
      </c>
      <c r="E986" s="75" t="s">
        <v>155</v>
      </c>
      <c r="F986" s="75">
        <v>200</v>
      </c>
      <c r="G986" s="75">
        <v>5</v>
      </c>
      <c r="H986" s="75">
        <v>2.5</v>
      </c>
      <c r="I986" s="75">
        <v>2.375</v>
      </c>
      <c r="J986" s="75">
        <v>2.625</v>
      </c>
      <c r="K986" s="75">
        <v>30</v>
      </c>
      <c r="L986" s="75">
        <v>20</v>
      </c>
      <c r="M986" s="75">
        <v>1250</v>
      </c>
      <c r="N986" s="75">
        <v>0.25</v>
      </c>
      <c r="O986" s="75">
        <v>100</v>
      </c>
      <c r="P986" s="75">
        <v>1</v>
      </c>
      <c r="Q986" s="75" t="s">
        <v>1517</v>
      </c>
    </row>
    <row r="987" spans="1:17" ht="15.75" customHeight="1">
      <c r="A987" s="59" t="s">
        <v>4878</v>
      </c>
      <c r="B987" s="75" t="s">
        <v>324</v>
      </c>
      <c r="C987" s="75" t="s">
        <v>3</v>
      </c>
      <c r="D987" s="75" t="s">
        <v>155</v>
      </c>
      <c r="E987" s="75" t="s">
        <v>155</v>
      </c>
      <c r="F987" s="75">
        <v>200</v>
      </c>
      <c r="G987" s="75">
        <v>5</v>
      </c>
      <c r="H987" s="75">
        <v>2.7</v>
      </c>
      <c r="I987" s="75">
        <v>2.5649999999999999</v>
      </c>
      <c r="J987" s="75">
        <v>2.8350000000000004</v>
      </c>
      <c r="K987" s="75">
        <v>30</v>
      </c>
      <c r="L987" s="75">
        <v>20</v>
      </c>
      <c r="M987" s="75">
        <v>1300</v>
      </c>
      <c r="N987" s="75">
        <v>0.25</v>
      </c>
      <c r="O987" s="75">
        <v>75</v>
      </c>
      <c r="P987" s="75">
        <v>1</v>
      </c>
      <c r="Q987" s="75" t="s">
        <v>1517</v>
      </c>
    </row>
    <row r="988" spans="1:17" ht="15.75" customHeight="1">
      <c r="A988" s="59" t="s">
        <v>4879</v>
      </c>
      <c r="B988" s="75" t="s">
        <v>324</v>
      </c>
      <c r="C988" s="75" t="s">
        <v>3</v>
      </c>
      <c r="D988" s="75" t="s">
        <v>155</v>
      </c>
      <c r="E988" s="75" t="s">
        <v>155</v>
      </c>
      <c r="F988" s="75">
        <v>200</v>
      </c>
      <c r="G988" s="75">
        <v>5</v>
      </c>
      <c r="H988" s="75">
        <v>2.8</v>
      </c>
      <c r="I988" s="75">
        <v>2.66</v>
      </c>
      <c r="J988" s="75">
        <v>2.94</v>
      </c>
      <c r="K988" s="75">
        <v>30</v>
      </c>
      <c r="L988" s="75">
        <v>20</v>
      </c>
      <c r="M988" s="75">
        <v>1400</v>
      </c>
      <c r="N988" s="75">
        <v>0.25</v>
      </c>
      <c r="O988" s="75">
        <v>75</v>
      </c>
      <c r="P988" s="75">
        <v>1</v>
      </c>
      <c r="Q988" s="75" t="s">
        <v>1517</v>
      </c>
    </row>
    <row r="989" spans="1:17" ht="15.75" customHeight="1">
      <c r="A989" s="59" t="s">
        <v>4880</v>
      </c>
      <c r="B989" s="75" t="s">
        <v>324</v>
      </c>
      <c r="C989" s="75" t="s">
        <v>3</v>
      </c>
      <c r="D989" s="75" t="s">
        <v>155</v>
      </c>
      <c r="E989" s="75" t="s">
        <v>155</v>
      </c>
      <c r="F989" s="75">
        <v>200</v>
      </c>
      <c r="G989" s="75">
        <v>5</v>
      </c>
      <c r="H989" s="75">
        <v>3</v>
      </c>
      <c r="I989" s="75">
        <v>2.8499999999999996</v>
      </c>
      <c r="J989" s="75">
        <v>3.1500000000000004</v>
      </c>
      <c r="K989" s="75">
        <v>30</v>
      </c>
      <c r="L989" s="75">
        <v>20</v>
      </c>
      <c r="M989" s="75">
        <v>1600</v>
      </c>
      <c r="N989" s="75">
        <v>0.25</v>
      </c>
      <c r="O989" s="75">
        <v>50</v>
      </c>
      <c r="P989" s="75">
        <v>1</v>
      </c>
      <c r="Q989" s="75" t="s">
        <v>1517</v>
      </c>
    </row>
    <row r="990" spans="1:17" ht="15.75" customHeight="1">
      <c r="A990" s="59" t="s">
        <v>4881</v>
      </c>
      <c r="B990" s="75" t="s">
        <v>324</v>
      </c>
      <c r="C990" s="75" t="s">
        <v>3</v>
      </c>
      <c r="D990" s="75" t="s">
        <v>155</v>
      </c>
      <c r="E990" s="75" t="s">
        <v>155</v>
      </c>
      <c r="F990" s="75">
        <v>200</v>
      </c>
      <c r="G990" s="75">
        <v>5</v>
      </c>
      <c r="H990" s="75">
        <v>3.3</v>
      </c>
      <c r="I990" s="75">
        <v>3.1349999999999998</v>
      </c>
      <c r="J990" s="75">
        <v>3.4649999999999999</v>
      </c>
      <c r="K990" s="75">
        <v>28</v>
      </c>
      <c r="L990" s="75">
        <v>20</v>
      </c>
      <c r="M990" s="75">
        <v>1600</v>
      </c>
      <c r="N990" s="75">
        <v>0.25</v>
      </c>
      <c r="O990" s="75">
        <v>25</v>
      </c>
      <c r="P990" s="75">
        <v>1</v>
      </c>
      <c r="Q990" s="75" t="s">
        <v>1517</v>
      </c>
    </row>
    <row r="991" spans="1:17" ht="15.75" customHeight="1">
      <c r="A991" s="59" t="s">
        <v>4882</v>
      </c>
      <c r="B991" s="75" t="s">
        <v>324</v>
      </c>
      <c r="C991" s="75" t="s">
        <v>3</v>
      </c>
      <c r="D991" s="75" t="s">
        <v>155</v>
      </c>
      <c r="E991" s="75" t="s">
        <v>155</v>
      </c>
      <c r="F991" s="75">
        <v>200</v>
      </c>
      <c r="G991" s="75">
        <v>5</v>
      </c>
      <c r="H991" s="75">
        <v>3.6</v>
      </c>
      <c r="I991" s="75">
        <v>3.42</v>
      </c>
      <c r="J991" s="75">
        <v>3.7800000000000002</v>
      </c>
      <c r="K991" s="75">
        <v>24</v>
      </c>
      <c r="L991" s="75">
        <v>20</v>
      </c>
      <c r="M991" s="75">
        <v>1700</v>
      </c>
      <c r="N991" s="75">
        <v>0.25</v>
      </c>
      <c r="O991" s="75">
        <v>15</v>
      </c>
      <c r="P991" s="75">
        <v>1</v>
      </c>
      <c r="Q991" s="75" t="s">
        <v>1517</v>
      </c>
    </row>
    <row r="992" spans="1:17" ht="15.75" customHeight="1">
      <c r="A992" s="59" t="s">
        <v>4883</v>
      </c>
      <c r="B992" s="75" t="s">
        <v>324</v>
      </c>
      <c r="C992" s="75" t="s">
        <v>3</v>
      </c>
      <c r="D992" s="75" t="s">
        <v>155</v>
      </c>
      <c r="E992" s="75" t="s">
        <v>155</v>
      </c>
      <c r="F992" s="75">
        <v>200</v>
      </c>
      <c r="G992" s="75">
        <v>5</v>
      </c>
      <c r="H992" s="75">
        <v>3.9</v>
      </c>
      <c r="I992" s="75">
        <v>3.7049999999999996</v>
      </c>
      <c r="J992" s="75">
        <v>4.0949999999999998</v>
      </c>
      <c r="K992" s="75">
        <v>23</v>
      </c>
      <c r="L992" s="75">
        <v>20</v>
      </c>
      <c r="M992" s="75">
        <v>1900</v>
      </c>
      <c r="N992" s="75">
        <v>0.25</v>
      </c>
      <c r="O992" s="75">
        <v>10</v>
      </c>
      <c r="P992" s="75">
        <v>1</v>
      </c>
      <c r="Q992" s="75" t="s">
        <v>1517</v>
      </c>
    </row>
    <row r="993" spans="1:17" ht="15.75" customHeight="1">
      <c r="A993" s="59" t="s">
        <v>4884</v>
      </c>
      <c r="B993" s="75" t="s">
        <v>324</v>
      </c>
      <c r="C993" s="75" t="s">
        <v>3</v>
      </c>
      <c r="D993" s="75" t="s">
        <v>155</v>
      </c>
      <c r="E993" s="75" t="s">
        <v>155</v>
      </c>
      <c r="F993" s="75">
        <v>200</v>
      </c>
      <c r="G993" s="75">
        <v>5</v>
      </c>
      <c r="H993" s="75">
        <v>4.3</v>
      </c>
      <c r="I993" s="75">
        <v>4.085</v>
      </c>
      <c r="J993" s="75">
        <v>4.5149999999999997</v>
      </c>
      <c r="K993" s="75">
        <v>22</v>
      </c>
      <c r="L993" s="75">
        <v>20</v>
      </c>
      <c r="M993" s="75">
        <v>2000</v>
      </c>
      <c r="N993" s="75">
        <v>0.25</v>
      </c>
      <c r="O993" s="75">
        <v>5</v>
      </c>
      <c r="P993" s="75">
        <v>1</v>
      </c>
      <c r="Q993" s="75" t="s">
        <v>1517</v>
      </c>
    </row>
    <row r="994" spans="1:17" ht="15.75" customHeight="1">
      <c r="A994" s="59" t="s">
        <v>4885</v>
      </c>
      <c r="B994" s="75" t="s">
        <v>324</v>
      </c>
      <c r="C994" s="75" t="s">
        <v>3</v>
      </c>
      <c r="D994" s="75" t="s">
        <v>155</v>
      </c>
      <c r="E994" s="75" t="s">
        <v>155</v>
      </c>
      <c r="F994" s="75">
        <v>200</v>
      </c>
      <c r="G994" s="75">
        <v>5</v>
      </c>
      <c r="H994" s="75">
        <v>4.7</v>
      </c>
      <c r="I994" s="75">
        <v>4.4649999999999999</v>
      </c>
      <c r="J994" s="75">
        <v>4.9350000000000005</v>
      </c>
      <c r="K994" s="75">
        <v>19</v>
      </c>
      <c r="L994" s="75">
        <v>20</v>
      </c>
      <c r="M994" s="75">
        <v>1900</v>
      </c>
      <c r="N994" s="75">
        <v>0.25</v>
      </c>
      <c r="O994" s="75">
        <v>5</v>
      </c>
      <c r="P994" s="75">
        <v>2</v>
      </c>
      <c r="Q994" s="75" t="s">
        <v>1517</v>
      </c>
    </row>
    <row r="995" spans="1:17" ht="15.75" customHeight="1">
      <c r="A995" s="59" t="s">
        <v>4886</v>
      </c>
      <c r="B995" s="75" t="s">
        <v>324</v>
      </c>
      <c r="C995" s="75" t="s">
        <v>3</v>
      </c>
      <c r="D995" s="75" t="s">
        <v>155</v>
      </c>
      <c r="E995" s="75" t="s">
        <v>155</v>
      </c>
      <c r="F995" s="75">
        <v>200</v>
      </c>
      <c r="G995" s="75">
        <v>5</v>
      </c>
      <c r="H995" s="75">
        <v>5.0999999999999996</v>
      </c>
      <c r="I995" s="75">
        <v>4.8449999999999998</v>
      </c>
      <c r="J995" s="75">
        <v>5.3549999999999995</v>
      </c>
      <c r="K995" s="75">
        <v>17</v>
      </c>
      <c r="L995" s="75">
        <v>20</v>
      </c>
      <c r="M995" s="75">
        <v>1600</v>
      </c>
      <c r="N995" s="75">
        <v>0.25</v>
      </c>
      <c r="O995" s="75">
        <v>5</v>
      </c>
      <c r="P995" s="75">
        <v>2</v>
      </c>
      <c r="Q995" s="75" t="s">
        <v>1517</v>
      </c>
    </row>
    <row r="996" spans="1:17" ht="15.75" customHeight="1">
      <c r="A996" s="59" t="s">
        <v>4887</v>
      </c>
      <c r="B996" s="75" t="s">
        <v>324</v>
      </c>
      <c r="C996" s="75" t="s">
        <v>3</v>
      </c>
      <c r="D996" s="75" t="s">
        <v>155</v>
      </c>
      <c r="E996" s="75" t="s">
        <v>155</v>
      </c>
      <c r="F996" s="75">
        <v>200</v>
      </c>
      <c r="G996" s="75">
        <v>5</v>
      </c>
      <c r="H996" s="75">
        <v>5.6</v>
      </c>
      <c r="I996" s="75">
        <v>5.3199999999999994</v>
      </c>
      <c r="J996" s="75">
        <v>5.88</v>
      </c>
      <c r="K996" s="75">
        <v>11</v>
      </c>
      <c r="L996" s="75">
        <v>20</v>
      </c>
      <c r="M996" s="75">
        <v>1600</v>
      </c>
      <c r="N996" s="75">
        <v>0.25</v>
      </c>
      <c r="O996" s="75">
        <v>5</v>
      </c>
      <c r="P996" s="75">
        <v>3</v>
      </c>
      <c r="Q996" s="75" t="s">
        <v>1517</v>
      </c>
    </row>
    <row r="997" spans="1:17" ht="15.75" customHeight="1">
      <c r="A997" s="59" t="s">
        <v>4888</v>
      </c>
      <c r="B997" s="75" t="s">
        <v>324</v>
      </c>
      <c r="C997" s="75" t="s">
        <v>3</v>
      </c>
      <c r="D997" s="75" t="s">
        <v>155</v>
      </c>
      <c r="E997" s="75" t="s">
        <v>155</v>
      </c>
      <c r="F997" s="75">
        <v>200</v>
      </c>
      <c r="G997" s="75">
        <v>5</v>
      </c>
      <c r="H997" s="75">
        <v>6</v>
      </c>
      <c r="I997" s="75">
        <v>5.7</v>
      </c>
      <c r="J997" s="75">
        <v>6.3</v>
      </c>
      <c r="K997" s="75">
        <v>7</v>
      </c>
      <c r="L997" s="75">
        <v>20</v>
      </c>
      <c r="M997" s="75">
        <v>1600</v>
      </c>
      <c r="N997" s="75">
        <v>0.25</v>
      </c>
      <c r="O997" s="75">
        <v>5</v>
      </c>
      <c r="P997" s="75">
        <v>3.5</v>
      </c>
      <c r="Q997" s="75" t="s">
        <v>1517</v>
      </c>
    </row>
    <row r="998" spans="1:17" ht="15.75" customHeight="1">
      <c r="A998" s="59" t="s">
        <v>4889</v>
      </c>
      <c r="B998" s="75" t="s">
        <v>324</v>
      </c>
      <c r="C998" s="75" t="s">
        <v>3</v>
      </c>
      <c r="D998" s="75" t="s">
        <v>155</v>
      </c>
      <c r="E998" s="75" t="s">
        <v>155</v>
      </c>
      <c r="F998" s="75">
        <v>200</v>
      </c>
      <c r="G998" s="75">
        <v>5</v>
      </c>
      <c r="H998" s="75">
        <v>6.2</v>
      </c>
      <c r="I998" s="75">
        <v>5.89</v>
      </c>
      <c r="J998" s="75">
        <v>6.5100000000000007</v>
      </c>
      <c r="K998" s="75">
        <v>7</v>
      </c>
      <c r="L998" s="75">
        <v>20</v>
      </c>
      <c r="M998" s="75">
        <v>1000</v>
      </c>
      <c r="N998" s="75">
        <v>0.25</v>
      </c>
      <c r="O998" s="75">
        <v>5</v>
      </c>
      <c r="P998" s="75">
        <v>4</v>
      </c>
      <c r="Q998" s="75" t="s">
        <v>1517</v>
      </c>
    </row>
    <row r="999" spans="1:17" ht="15.75" customHeight="1">
      <c r="A999" s="59" t="s">
        <v>4890</v>
      </c>
      <c r="B999" s="75" t="s">
        <v>324</v>
      </c>
      <c r="C999" s="75" t="s">
        <v>3</v>
      </c>
      <c r="D999" s="75" t="s">
        <v>155</v>
      </c>
      <c r="E999" s="75" t="s">
        <v>155</v>
      </c>
      <c r="F999" s="75">
        <v>200</v>
      </c>
      <c r="G999" s="75">
        <v>5</v>
      </c>
      <c r="H999" s="75">
        <v>6.8</v>
      </c>
      <c r="I999" s="75">
        <v>6.46</v>
      </c>
      <c r="J999" s="75">
        <v>7.14</v>
      </c>
      <c r="K999" s="75">
        <v>5</v>
      </c>
      <c r="L999" s="75">
        <v>20</v>
      </c>
      <c r="M999" s="75">
        <v>750</v>
      </c>
      <c r="N999" s="75">
        <v>0.25</v>
      </c>
      <c r="O999" s="75">
        <v>3</v>
      </c>
      <c r="P999" s="75">
        <v>5</v>
      </c>
      <c r="Q999" s="75" t="s">
        <v>1517</v>
      </c>
    </row>
    <row r="1000" spans="1:17" ht="15.75" customHeight="1">
      <c r="A1000" s="59" t="s">
        <v>4891</v>
      </c>
      <c r="B1000" s="75" t="s">
        <v>324</v>
      </c>
      <c r="C1000" s="75" t="s">
        <v>3</v>
      </c>
      <c r="D1000" s="75" t="s">
        <v>155</v>
      </c>
      <c r="E1000" s="75" t="s">
        <v>155</v>
      </c>
      <c r="F1000" s="75">
        <v>200</v>
      </c>
      <c r="G1000" s="75">
        <v>5</v>
      </c>
      <c r="H1000" s="75">
        <v>7.5</v>
      </c>
      <c r="I1000" s="75">
        <v>7.125</v>
      </c>
      <c r="J1000" s="75">
        <v>7.875</v>
      </c>
      <c r="K1000" s="75">
        <v>6</v>
      </c>
      <c r="L1000" s="75">
        <v>20</v>
      </c>
      <c r="M1000" s="75">
        <v>500</v>
      </c>
      <c r="N1000" s="75">
        <v>0.25</v>
      </c>
      <c r="O1000" s="75">
        <v>3</v>
      </c>
      <c r="P1000" s="75">
        <v>6</v>
      </c>
      <c r="Q1000" s="75" t="s">
        <v>1517</v>
      </c>
    </row>
    <row r="1001" spans="1:17" ht="15.75" customHeight="1">
      <c r="A1001" s="59" t="s">
        <v>4892</v>
      </c>
      <c r="B1001" s="75" t="s">
        <v>324</v>
      </c>
      <c r="C1001" s="75" t="s">
        <v>3</v>
      </c>
      <c r="D1001" s="75" t="s">
        <v>155</v>
      </c>
      <c r="E1001" s="75" t="s">
        <v>155</v>
      </c>
      <c r="F1001" s="75">
        <v>200</v>
      </c>
      <c r="G1001" s="75">
        <v>5</v>
      </c>
      <c r="H1001" s="75">
        <v>8.1999999999999993</v>
      </c>
      <c r="I1001" s="75">
        <v>7.7899999999999991</v>
      </c>
      <c r="J1001" s="75">
        <v>8.61</v>
      </c>
      <c r="K1001" s="75">
        <v>8</v>
      </c>
      <c r="L1001" s="75">
        <v>20</v>
      </c>
      <c r="M1001" s="75">
        <v>500</v>
      </c>
      <c r="N1001" s="75">
        <v>0.25</v>
      </c>
      <c r="O1001" s="75">
        <v>3</v>
      </c>
      <c r="P1001" s="75">
        <v>6.5</v>
      </c>
      <c r="Q1001" s="75" t="s">
        <v>1517</v>
      </c>
    </row>
    <row r="1002" spans="1:17" ht="15.75" customHeight="1">
      <c r="A1002" s="59" t="s">
        <v>4893</v>
      </c>
      <c r="B1002" s="75" t="s">
        <v>324</v>
      </c>
      <c r="C1002" s="75" t="s">
        <v>3</v>
      </c>
      <c r="D1002" s="75" t="s">
        <v>155</v>
      </c>
      <c r="E1002" s="75" t="s">
        <v>155</v>
      </c>
      <c r="F1002" s="75">
        <v>200</v>
      </c>
      <c r="G1002" s="75">
        <v>5</v>
      </c>
      <c r="H1002" s="75">
        <v>8.6999999999999993</v>
      </c>
      <c r="I1002" s="75">
        <v>8.2649999999999988</v>
      </c>
      <c r="J1002" s="75">
        <v>9.1349999999999998</v>
      </c>
      <c r="K1002" s="75">
        <v>8</v>
      </c>
      <c r="L1002" s="75">
        <v>20</v>
      </c>
      <c r="M1002" s="75">
        <v>600</v>
      </c>
      <c r="N1002" s="75">
        <v>0.25</v>
      </c>
      <c r="O1002" s="75">
        <v>3</v>
      </c>
      <c r="P1002" s="75">
        <v>6.5</v>
      </c>
      <c r="Q1002" s="75" t="s">
        <v>1517</v>
      </c>
    </row>
    <row r="1003" spans="1:17" ht="15.75" customHeight="1">
      <c r="A1003" s="59" t="s">
        <v>4894</v>
      </c>
      <c r="B1003" s="75" t="s">
        <v>324</v>
      </c>
      <c r="C1003" s="75" t="s">
        <v>3</v>
      </c>
      <c r="D1003" s="75" t="s">
        <v>155</v>
      </c>
      <c r="E1003" s="75" t="s">
        <v>155</v>
      </c>
      <c r="F1003" s="75">
        <v>200</v>
      </c>
      <c r="G1003" s="75">
        <v>5</v>
      </c>
      <c r="H1003" s="75">
        <v>9.1</v>
      </c>
      <c r="I1003" s="75">
        <v>8.6449999999999996</v>
      </c>
      <c r="J1003" s="75">
        <v>9.5549999999999997</v>
      </c>
      <c r="K1003" s="75">
        <v>10</v>
      </c>
      <c r="L1003" s="75">
        <v>20</v>
      </c>
      <c r="M1003" s="75">
        <v>600</v>
      </c>
      <c r="N1003" s="75">
        <v>0.25</v>
      </c>
      <c r="O1003" s="75">
        <v>3</v>
      </c>
      <c r="P1003" s="75">
        <v>7</v>
      </c>
      <c r="Q1003" s="75" t="s">
        <v>1517</v>
      </c>
    </row>
    <row r="1004" spans="1:17" ht="15.75" customHeight="1">
      <c r="A1004" s="59" t="s">
        <v>4895</v>
      </c>
      <c r="B1004" s="75" t="s">
        <v>324</v>
      </c>
      <c r="C1004" s="75" t="s">
        <v>3</v>
      </c>
      <c r="D1004" s="75" t="s">
        <v>155</v>
      </c>
      <c r="E1004" s="75" t="s">
        <v>155</v>
      </c>
      <c r="F1004" s="75">
        <v>200</v>
      </c>
      <c r="G1004" s="75">
        <v>5</v>
      </c>
      <c r="H1004" s="75">
        <v>10</v>
      </c>
      <c r="I1004" s="75">
        <v>9.5</v>
      </c>
      <c r="J1004" s="75">
        <v>10.5</v>
      </c>
      <c r="K1004" s="75">
        <v>17</v>
      </c>
      <c r="L1004" s="75">
        <v>20</v>
      </c>
      <c r="M1004" s="75">
        <v>600</v>
      </c>
      <c r="N1004" s="75">
        <v>0.25</v>
      </c>
      <c r="O1004" s="75">
        <v>3</v>
      </c>
      <c r="P1004" s="75">
        <v>8</v>
      </c>
      <c r="Q1004" s="75" t="s">
        <v>1517</v>
      </c>
    </row>
    <row r="1005" spans="1:17" ht="15.75" customHeight="1">
      <c r="A1005" s="59" t="s">
        <v>4896</v>
      </c>
      <c r="B1005" s="75" t="s">
        <v>324</v>
      </c>
      <c r="C1005" s="75" t="s">
        <v>3</v>
      </c>
      <c r="D1005" s="75" t="s">
        <v>155</v>
      </c>
      <c r="E1005" s="75" t="s">
        <v>155</v>
      </c>
      <c r="F1005" s="75">
        <v>200</v>
      </c>
      <c r="G1005" s="75">
        <v>5</v>
      </c>
      <c r="H1005" s="75">
        <v>11</v>
      </c>
      <c r="I1005" s="75">
        <v>10.45</v>
      </c>
      <c r="J1005" s="75">
        <v>11.55</v>
      </c>
      <c r="K1005" s="75">
        <v>22</v>
      </c>
      <c r="L1005" s="75">
        <v>20</v>
      </c>
      <c r="M1005" s="75">
        <v>600</v>
      </c>
      <c r="N1005" s="75">
        <v>0.25</v>
      </c>
      <c r="O1005" s="75">
        <v>2</v>
      </c>
      <c r="P1005" s="75">
        <v>8.4</v>
      </c>
      <c r="Q1005" s="75" t="s">
        <v>1517</v>
      </c>
    </row>
    <row r="1006" spans="1:17" ht="15.75" customHeight="1">
      <c r="A1006" s="59" t="s">
        <v>4897</v>
      </c>
      <c r="B1006" s="75" t="s">
        <v>324</v>
      </c>
      <c r="C1006" s="75" t="s">
        <v>3</v>
      </c>
      <c r="D1006" s="75" t="s">
        <v>155</v>
      </c>
      <c r="E1006" s="75" t="s">
        <v>155</v>
      </c>
      <c r="F1006" s="75">
        <v>200</v>
      </c>
      <c r="G1006" s="75">
        <v>5</v>
      </c>
      <c r="H1006" s="75">
        <v>12</v>
      </c>
      <c r="I1006" s="75">
        <v>11.399999999999999</v>
      </c>
      <c r="J1006" s="75">
        <v>12.600000000000001</v>
      </c>
      <c r="K1006" s="75">
        <v>30</v>
      </c>
      <c r="L1006" s="75">
        <v>20</v>
      </c>
      <c r="M1006" s="75">
        <v>600</v>
      </c>
      <c r="N1006" s="75">
        <v>0.25</v>
      </c>
      <c r="O1006" s="75">
        <v>1</v>
      </c>
      <c r="P1006" s="75">
        <v>9.1</v>
      </c>
      <c r="Q1006" s="75" t="s">
        <v>1517</v>
      </c>
    </row>
    <row r="1007" spans="1:17" ht="15.75" customHeight="1">
      <c r="A1007" s="59" t="s">
        <v>4898</v>
      </c>
      <c r="B1007" s="75" t="s">
        <v>324</v>
      </c>
      <c r="C1007" s="75" t="s">
        <v>3</v>
      </c>
      <c r="D1007" s="75" t="s">
        <v>155</v>
      </c>
      <c r="E1007" s="75" t="s">
        <v>155</v>
      </c>
      <c r="F1007" s="75">
        <v>200</v>
      </c>
      <c r="G1007" s="75">
        <v>5</v>
      </c>
      <c r="H1007" s="75">
        <v>13</v>
      </c>
      <c r="I1007" s="75">
        <v>12.35</v>
      </c>
      <c r="J1007" s="75">
        <v>13.65</v>
      </c>
      <c r="K1007" s="75">
        <v>13</v>
      </c>
      <c r="L1007" s="75">
        <v>9.5</v>
      </c>
      <c r="M1007" s="75">
        <v>600</v>
      </c>
      <c r="N1007" s="75">
        <v>0.25</v>
      </c>
      <c r="O1007" s="75">
        <v>0.5</v>
      </c>
      <c r="P1007" s="75">
        <v>9.9</v>
      </c>
      <c r="Q1007" s="75" t="s">
        <v>1517</v>
      </c>
    </row>
    <row r="1008" spans="1:17" ht="15.75" customHeight="1">
      <c r="A1008" s="59" t="s">
        <v>4899</v>
      </c>
      <c r="B1008" s="75" t="s">
        <v>324</v>
      </c>
      <c r="C1008" s="75" t="s">
        <v>3</v>
      </c>
      <c r="D1008" s="75" t="s">
        <v>155</v>
      </c>
      <c r="E1008" s="75" t="s">
        <v>155</v>
      </c>
      <c r="F1008" s="75">
        <v>200</v>
      </c>
      <c r="G1008" s="75">
        <v>5</v>
      </c>
      <c r="H1008" s="75">
        <v>14</v>
      </c>
      <c r="I1008" s="75">
        <v>13.299999999999999</v>
      </c>
      <c r="J1008" s="75">
        <v>14.700000000000001</v>
      </c>
      <c r="K1008" s="75">
        <v>15</v>
      </c>
      <c r="L1008" s="75">
        <v>9</v>
      </c>
      <c r="M1008" s="75">
        <v>600</v>
      </c>
      <c r="N1008" s="75">
        <v>0.25</v>
      </c>
      <c r="O1008" s="75">
        <v>0.1</v>
      </c>
      <c r="P1008" s="75">
        <v>10.5</v>
      </c>
      <c r="Q1008" s="75" t="s">
        <v>1517</v>
      </c>
    </row>
    <row r="1009" spans="1:17" ht="15.75" customHeight="1">
      <c r="A1009" s="59" t="s">
        <v>4900</v>
      </c>
      <c r="B1009" s="75" t="s">
        <v>324</v>
      </c>
      <c r="C1009" s="75" t="s">
        <v>3</v>
      </c>
      <c r="D1009" s="75" t="s">
        <v>155</v>
      </c>
      <c r="E1009" s="75" t="s">
        <v>155</v>
      </c>
      <c r="F1009" s="75">
        <v>200</v>
      </c>
      <c r="G1009" s="75">
        <v>5</v>
      </c>
      <c r="H1009" s="75">
        <v>15</v>
      </c>
      <c r="I1009" s="75">
        <v>14.25</v>
      </c>
      <c r="J1009" s="75">
        <v>15.75</v>
      </c>
      <c r="K1009" s="75">
        <v>16</v>
      </c>
      <c r="L1009" s="75">
        <v>8.5</v>
      </c>
      <c r="M1009" s="75">
        <v>600</v>
      </c>
      <c r="N1009" s="75">
        <v>0.25</v>
      </c>
      <c r="O1009" s="75">
        <v>0.1</v>
      </c>
      <c r="P1009" s="75">
        <v>11</v>
      </c>
      <c r="Q1009" s="75" t="s">
        <v>1517</v>
      </c>
    </row>
    <row r="1010" spans="1:17" ht="15.75" customHeight="1">
      <c r="A1010" s="59" t="s">
        <v>4901</v>
      </c>
      <c r="B1010" s="75" t="s">
        <v>324</v>
      </c>
      <c r="C1010" s="75" t="s">
        <v>3</v>
      </c>
      <c r="D1010" s="75" t="s">
        <v>155</v>
      </c>
      <c r="E1010" s="75" t="s">
        <v>155</v>
      </c>
      <c r="F1010" s="75">
        <v>200</v>
      </c>
      <c r="G1010" s="75">
        <v>5</v>
      </c>
      <c r="H1010" s="75">
        <v>16</v>
      </c>
      <c r="I1010" s="75">
        <v>15.2</v>
      </c>
      <c r="J1010" s="75">
        <v>16.8</v>
      </c>
      <c r="K1010" s="75">
        <v>17</v>
      </c>
      <c r="L1010" s="75">
        <v>7.8</v>
      </c>
      <c r="M1010" s="75">
        <v>600</v>
      </c>
      <c r="N1010" s="75">
        <v>0.25</v>
      </c>
      <c r="O1010" s="75">
        <v>0.1</v>
      </c>
      <c r="P1010" s="75">
        <v>12</v>
      </c>
      <c r="Q1010" s="75" t="s">
        <v>1517</v>
      </c>
    </row>
    <row r="1011" spans="1:17" ht="15.75" customHeight="1">
      <c r="A1011" s="59" t="s">
        <v>4902</v>
      </c>
      <c r="B1011" s="75" t="s">
        <v>324</v>
      </c>
      <c r="C1011" s="75" t="s">
        <v>3</v>
      </c>
      <c r="D1011" s="75" t="s">
        <v>155</v>
      </c>
      <c r="E1011" s="75" t="s">
        <v>155</v>
      </c>
      <c r="F1011" s="75">
        <v>200</v>
      </c>
      <c r="G1011" s="75">
        <v>5</v>
      </c>
      <c r="H1011" s="75">
        <v>17</v>
      </c>
      <c r="I1011" s="75">
        <v>16.149999999999999</v>
      </c>
      <c r="J1011" s="75">
        <v>17.850000000000001</v>
      </c>
      <c r="K1011" s="75">
        <v>19</v>
      </c>
      <c r="L1011" s="75">
        <v>7.5</v>
      </c>
      <c r="M1011" s="75">
        <v>600</v>
      </c>
      <c r="N1011" s="75">
        <v>0.25</v>
      </c>
      <c r="O1011" s="75">
        <v>0.1</v>
      </c>
      <c r="P1011" s="75">
        <v>13</v>
      </c>
      <c r="Q1011" s="75" t="s">
        <v>1517</v>
      </c>
    </row>
    <row r="1012" spans="1:17" ht="15.75" customHeight="1">
      <c r="A1012" s="59" t="s">
        <v>4903</v>
      </c>
      <c r="B1012" s="75" t="s">
        <v>324</v>
      </c>
      <c r="C1012" s="75" t="s">
        <v>3</v>
      </c>
      <c r="D1012" s="75" t="s">
        <v>155</v>
      </c>
      <c r="E1012" s="75" t="s">
        <v>155</v>
      </c>
      <c r="F1012" s="75">
        <v>200</v>
      </c>
      <c r="G1012" s="75">
        <v>5</v>
      </c>
      <c r="H1012" s="75">
        <v>18</v>
      </c>
      <c r="I1012" s="75">
        <v>17.099999999999998</v>
      </c>
      <c r="J1012" s="75">
        <v>18.900000000000002</v>
      </c>
      <c r="K1012" s="75">
        <v>21</v>
      </c>
      <c r="L1012" s="75">
        <v>7</v>
      </c>
      <c r="M1012" s="75">
        <v>600</v>
      </c>
      <c r="N1012" s="75">
        <v>0.25</v>
      </c>
      <c r="O1012" s="75">
        <v>0.1</v>
      </c>
      <c r="P1012" s="75">
        <v>14</v>
      </c>
      <c r="Q1012" s="75" t="s">
        <v>1517</v>
      </c>
    </row>
    <row r="1013" spans="1:17" ht="15.75" customHeight="1">
      <c r="A1013" s="59" t="s">
        <v>4904</v>
      </c>
      <c r="B1013" s="75" t="s">
        <v>324</v>
      </c>
      <c r="C1013" s="75" t="s">
        <v>3</v>
      </c>
      <c r="D1013" s="75" t="s">
        <v>155</v>
      </c>
      <c r="E1013" s="75" t="s">
        <v>155</v>
      </c>
      <c r="F1013" s="75">
        <v>200</v>
      </c>
      <c r="G1013" s="75">
        <v>5</v>
      </c>
      <c r="H1013" s="75">
        <v>19</v>
      </c>
      <c r="I1013" s="75">
        <v>18.05</v>
      </c>
      <c r="J1013" s="75">
        <v>19.95</v>
      </c>
      <c r="K1013" s="75">
        <v>23</v>
      </c>
      <c r="L1013" s="75">
        <v>6.6</v>
      </c>
      <c r="M1013" s="75">
        <v>600</v>
      </c>
      <c r="N1013" s="75">
        <v>0.25</v>
      </c>
      <c r="O1013" s="75">
        <v>0.1</v>
      </c>
      <c r="P1013" s="75">
        <v>14</v>
      </c>
      <c r="Q1013" s="75" t="s">
        <v>1517</v>
      </c>
    </row>
    <row r="1014" spans="1:17" ht="15.75" customHeight="1">
      <c r="A1014" s="59" t="s">
        <v>4905</v>
      </c>
      <c r="B1014" s="75" t="s">
        <v>324</v>
      </c>
      <c r="C1014" s="75" t="s">
        <v>3</v>
      </c>
      <c r="D1014" s="75" t="s">
        <v>155</v>
      </c>
      <c r="E1014" s="75" t="s">
        <v>155</v>
      </c>
      <c r="F1014" s="75">
        <v>200</v>
      </c>
      <c r="G1014" s="75">
        <v>5</v>
      </c>
      <c r="H1014" s="75">
        <v>20</v>
      </c>
      <c r="I1014" s="75">
        <v>19</v>
      </c>
      <c r="J1014" s="75">
        <v>21</v>
      </c>
      <c r="K1014" s="75">
        <v>25</v>
      </c>
      <c r="L1014" s="75">
        <v>6.2</v>
      </c>
      <c r="M1014" s="75">
        <v>600</v>
      </c>
      <c r="N1014" s="75">
        <v>0.25</v>
      </c>
      <c r="O1014" s="75">
        <v>0.1</v>
      </c>
      <c r="P1014" s="75">
        <v>15</v>
      </c>
      <c r="Q1014" s="75" t="s">
        <v>1517</v>
      </c>
    </row>
    <row r="1015" spans="1:17" ht="15.75" customHeight="1">
      <c r="A1015" s="59" t="s">
        <v>4906</v>
      </c>
      <c r="B1015" s="75" t="s">
        <v>324</v>
      </c>
      <c r="C1015" s="75" t="s">
        <v>3</v>
      </c>
      <c r="D1015" s="75" t="s">
        <v>155</v>
      </c>
      <c r="E1015" s="75" t="s">
        <v>155</v>
      </c>
      <c r="F1015" s="75">
        <v>200</v>
      </c>
      <c r="G1015" s="75">
        <v>5</v>
      </c>
      <c r="H1015" s="75">
        <v>22</v>
      </c>
      <c r="I1015" s="75">
        <v>20.9</v>
      </c>
      <c r="J1015" s="75">
        <v>23.1</v>
      </c>
      <c r="K1015" s="75">
        <v>29</v>
      </c>
      <c r="L1015" s="75">
        <v>5.6</v>
      </c>
      <c r="M1015" s="75">
        <v>600</v>
      </c>
      <c r="N1015" s="75">
        <v>0.25</v>
      </c>
      <c r="O1015" s="75">
        <v>0.1</v>
      </c>
      <c r="P1015" s="75">
        <v>17</v>
      </c>
      <c r="Q1015" s="75" t="s">
        <v>1517</v>
      </c>
    </row>
    <row r="1016" spans="1:17" ht="15.75" customHeight="1">
      <c r="A1016" s="59" t="s">
        <v>4907</v>
      </c>
      <c r="B1016" s="75" t="s">
        <v>324</v>
      </c>
      <c r="C1016" s="75" t="s">
        <v>3</v>
      </c>
      <c r="D1016" s="75" t="s">
        <v>155</v>
      </c>
      <c r="E1016" s="75" t="s">
        <v>155</v>
      </c>
      <c r="F1016" s="75">
        <v>200</v>
      </c>
      <c r="G1016" s="75">
        <v>5</v>
      </c>
      <c r="H1016" s="75">
        <v>24</v>
      </c>
      <c r="I1016" s="75">
        <v>22.799999999999997</v>
      </c>
      <c r="J1016" s="75">
        <v>25.200000000000003</v>
      </c>
      <c r="K1016" s="75">
        <v>33</v>
      </c>
      <c r="L1016" s="75">
        <v>5.2</v>
      </c>
      <c r="M1016" s="75">
        <v>600</v>
      </c>
      <c r="N1016" s="75">
        <v>0.25</v>
      </c>
      <c r="O1016" s="75">
        <v>0.1</v>
      </c>
      <c r="P1016" s="75">
        <v>18</v>
      </c>
      <c r="Q1016" s="75" t="s">
        <v>1517</v>
      </c>
    </row>
    <row r="1017" spans="1:17" ht="15.75" customHeight="1">
      <c r="A1017" s="59" t="s">
        <v>4908</v>
      </c>
      <c r="B1017" s="75" t="s">
        <v>324</v>
      </c>
      <c r="C1017" s="75" t="s">
        <v>3</v>
      </c>
      <c r="D1017" s="75" t="s">
        <v>155</v>
      </c>
      <c r="E1017" s="75" t="s">
        <v>155</v>
      </c>
      <c r="F1017" s="75">
        <v>200</v>
      </c>
      <c r="G1017" s="75">
        <v>5</v>
      </c>
      <c r="H1017" s="75">
        <v>25</v>
      </c>
      <c r="I1017" s="75">
        <v>23.75</v>
      </c>
      <c r="J1017" s="75">
        <v>26.25</v>
      </c>
      <c r="K1017" s="75">
        <v>35</v>
      </c>
      <c r="L1017" s="75">
        <v>5</v>
      </c>
      <c r="M1017" s="75">
        <v>600</v>
      </c>
      <c r="N1017" s="75">
        <v>0.25</v>
      </c>
      <c r="O1017" s="75">
        <v>0.1</v>
      </c>
      <c r="P1017" s="75">
        <v>19</v>
      </c>
      <c r="Q1017" s="75" t="s">
        <v>1517</v>
      </c>
    </row>
    <row r="1018" spans="1:17" ht="15.75" customHeight="1">
      <c r="A1018" s="59" t="s">
        <v>4909</v>
      </c>
      <c r="B1018" s="75" t="s">
        <v>324</v>
      </c>
      <c r="C1018" s="75" t="s">
        <v>3</v>
      </c>
      <c r="D1018" s="75" t="s">
        <v>155</v>
      </c>
      <c r="E1018" s="75" t="s">
        <v>155</v>
      </c>
      <c r="F1018" s="75">
        <v>200</v>
      </c>
      <c r="G1018" s="75">
        <v>5</v>
      </c>
      <c r="H1018" s="75">
        <v>27</v>
      </c>
      <c r="I1018" s="75">
        <v>25.65</v>
      </c>
      <c r="J1018" s="75">
        <v>28.35</v>
      </c>
      <c r="K1018" s="75">
        <v>41</v>
      </c>
      <c r="L1018" s="75">
        <v>5</v>
      </c>
      <c r="M1018" s="75">
        <v>600</v>
      </c>
      <c r="N1018" s="75">
        <v>0.25</v>
      </c>
      <c r="O1018" s="75">
        <v>0.1</v>
      </c>
      <c r="P1018" s="75">
        <v>21</v>
      </c>
      <c r="Q1018" s="75" t="s">
        <v>1517</v>
      </c>
    </row>
    <row r="1019" spans="1:17" ht="15.75" customHeight="1">
      <c r="A1019" s="59" t="s">
        <v>4910</v>
      </c>
      <c r="B1019" s="75" t="s">
        <v>324</v>
      </c>
      <c r="C1019" s="75" t="s">
        <v>3</v>
      </c>
      <c r="D1019" s="75" t="s">
        <v>155</v>
      </c>
      <c r="E1019" s="75" t="s">
        <v>155</v>
      </c>
      <c r="F1019" s="75">
        <v>200</v>
      </c>
      <c r="G1019" s="75">
        <v>5</v>
      </c>
      <c r="H1019" s="75">
        <v>28</v>
      </c>
      <c r="I1019" s="75">
        <v>26.599999999999998</v>
      </c>
      <c r="J1019" s="75">
        <v>29.400000000000002</v>
      </c>
      <c r="K1019" s="75">
        <v>44</v>
      </c>
      <c r="L1019" s="75">
        <v>4.5</v>
      </c>
      <c r="M1019" s="75">
        <v>600</v>
      </c>
      <c r="N1019" s="75">
        <v>0.25</v>
      </c>
      <c r="O1019" s="75">
        <v>0.1</v>
      </c>
      <c r="P1019" s="75">
        <v>21</v>
      </c>
      <c r="Q1019" s="75" t="s">
        <v>1517</v>
      </c>
    </row>
    <row r="1020" spans="1:17" ht="15.75" customHeight="1">
      <c r="A1020" s="59" t="s">
        <v>4911</v>
      </c>
      <c r="B1020" s="75" t="s">
        <v>324</v>
      </c>
      <c r="C1020" s="75" t="s">
        <v>3</v>
      </c>
      <c r="D1020" s="75" t="s">
        <v>155</v>
      </c>
      <c r="E1020" s="75" t="s">
        <v>155</v>
      </c>
      <c r="F1020" s="75">
        <v>200</v>
      </c>
      <c r="G1020" s="75">
        <v>5</v>
      </c>
      <c r="H1020" s="75">
        <v>30</v>
      </c>
      <c r="I1020" s="75">
        <v>28.5</v>
      </c>
      <c r="J1020" s="75">
        <v>31.5</v>
      </c>
      <c r="K1020" s="75">
        <v>49</v>
      </c>
      <c r="L1020" s="75">
        <v>4.2</v>
      </c>
      <c r="M1020" s="75">
        <v>600</v>
      </c>
      <c r="N1020" s="75">
        <v>0.25</v>
      </c>
      <c r="O1020" s="75">
        <v>0.1</v>
      </c>
      <c r="P1020" s="75">
        <v>23</v>
      </c>
      <c r="Q1020" s="75" t="s">
        <v>1517</v>
      </c>
    </row>
    <row r="1021" spans="1:17" ht="15.75" customHeight="1">
      <c r="A1021" s="59" t="s">
        <v>4912</v>
      </c>
      <c r="B1021" s="75" t="s">
        <v>324</v>
      </c>
      <c r="C1021" s="75" t="s">
        <v>3</v>
      </c>
      <c r="D1021" s="75" t="s">
        <v>155</v>
      </c>
      <c r="E1021" s="75" t="s">
        <v>155</v>
      </c>
      <c r="F1021" s="75">
        <v>200</v>
      </c>
      <c r="G1021" s="75">
        <v>5</v>
      </c>
      <c r="H1021" s="75">
        <v>33</v>
      </c>
      <c r="I1021" s="75">
        <v>31.349999999999998</v>
      </c>
      <c r="J1021" s="75">
        <v>34.65</v>
      </c>
      <c r="K1021" s="75">
        <v>58</v>
      </c>
      <c r="L1021" s="75">
        <v>3.8</v>
      </c>
      <c r="M1021" s="75">
        <v>700</v>
      </c>
      <c r="N1021" s="75">
        <v>0.25</v>
      </c>
      <c r="O1021" s="75">
        <v>0.1</v>
      </c>
      <c r="P1021" s="75">
        <v>25</v>
      </c>
      <c r="Q1021" s="75" t="s">
        <v>1517</v>
      </c>
    </row>
    <row r="1022" spans="1:17" ht="15.75" customHeight="1">
      <c r="A1022" s="59" t="s">
        <v>4913</v>
      </c>
      <c r="B1022" s="75" t="s">
        <v>324</v>
      </c>
      <c r="C1022" s="75" t="s">
        <v>3</v>
      </c>
      <c r="D1022" s="75" t="s">
        <v>155</v>
      </c>
      <c r="E1022" s="75" t="s">
        <v>155</v>
      </c>
      <c r="F1022" s="75">
        <v>200</v>
      </c>
      <c r="G1022" s="75">
        <v>5</v>
      </c>
      <c r="H1022" s="75">
        <v>36</v>
      </c>
      <c r="I1022" s="75">
        <v>34.199999999999996</v>
      </c>
      <c r="J1022" s="75">
        <v>37.800000000000004</v>
      </c>
      <c r="K1022" s="75">
        <v>70</v>
      </c>
      <c r="L1022" s="75">
        <v>3.4</v>
      </c>
      <c r="M1022" s="75">
        <v>700</v>
      </c>
      <c r="N1022" s="75">
        <v>0.25</v>
      </c>
      <c r="O1022" s="75">
        <v>0.1</v>
      </c>
      <c r="P1022" s="75">
        <v>27</v>
      </c>
      <c r="Q1022" s="75" t="s">
        <v>1517</v>
      </c>
    </row>
    <row r="1023" spans="1:17" ht="15.75" customHeight="1">
      <c r="A1023" s="59" t="s">
        <v>4914</v>
      </c>
      <c r="B1023" s="75" t="s">
        <v>324</v>
      </c>
      <c r="C1023" s="75" t="s">
        <v>3</v>
      </c>
      <c r="D1023" s="75" t="s">
        <v>155</v>
      </c>
      <c r="E1023" s="75" t="s">
        <v>155</v>
      </c>
      <c r="F1023" s="75">
        <v>200</v>
      </c>
      <c r="G1023" s="75">
        <v>5</v>
      </c>
      <c r="H1023" s="75">
        <v>39</v>
      </c>
      <c r="I1023" s="75">
        <v>37.049999999999997</v>
      </c>
      <c r="J1023" s="75">
        <v>40.950000000000003</v>
      </c>
      <c r="K1023" s="75">
        <v>80</v>
      </c>
      <c r="L1023" s="75">
        <v>3.2</v>
      </c>
      <c r="M1023" s="75">
        <v>800</v>
      </c>
      <c r="N1023" s="75">
        <v>0.25</v>
      </c>
      <c r="O1023" s="75">
        <v>0.1</v>
      </c>
      <c r="P1023" s="75">
        <v>30</v>
      </c>
      <c r="Q1023" s="75" t="s">
        <v>1517</v>
      </c>
    </row>
    <row r="1024" spans="1:17" ht="15.75" customHeight="1">
      <c r="A1024" s="59" t="s">
        <v>4915</v>
      </c>
      <c r="B1024" s="75" t="s">
        <v>324</v>
      </c>
      <c r="C1024" s="75" t="s">
        <v>3</v>
      </c>
      <c r="D1024" s="75" t="s">
        <v>155</v>
      </c>
      <c r="E1024" s="75" t="s">
        <v>155</v>
      </c>
      <c r="F1024" s="75">
        <v>200</v>
      </c>
      <c r="G1024" s="75">
        <v>5</v>
      </c>
      <c r="H1024" s="75">
        <v>43</v>
      </c>
      <c r="I1024" s="75">
        <v>40.85</v>
      </c>
      <c r="J1024" s="75">
        <v>45.15</v>
      </c>
      <c r="K1024" s="75">
        <v>93</v>
      </c>
      <c r="L1024" s="75">
        <v>3</v>
      </c>
      <c r="M1024" s="75">
        <v>900</v>
      </c>
      <c r="N1024" s="75">
        <v>0.25</v>
      </c>
      <c r="O1024" s="75">
        <v>0.1</v>
      </c>
      <c r="P1024" s="75">
        <v>33</v>
      </c>
      <c r="Q1024" s="75" t="s">
        <v>1517</v>
      </c>
    </row>
    <row r="1025" spans="1:17" ht="15.75" customHeight="1">
      <c r="A1025" s="59" t="s">
        <v>4916</v>
      </c>
      <c r="B1025" s="75" t="s">
        <v>324</v>
      </c>
      <c r="C1025" s="75" t="s">
        <v>3</v>
      </c>
      <c r="D1025" s="75" t="s">
        <v>155</v>
      </c>
      <c r="E1025" s="75" t="s">
        <v>155</v>
      </c>
      <c r="F1025" s="75">
        <v>200</v>
      </c>
      <c r="G1025" s="75">
        <v>5</v>
      </c>
      <c r="H1025" s="75">
        <v>47</v>
      </c>
      <c r="I1025" s="75">
        <v>44.65</v>
      </c>
      <c r="J1025" s="75">
        <v>49.35</v>
      </c>
      <c r="K1025" s="75">
        <v>105</v>
      </c>
      <c r="L1025" s="75">
        <v>2.7</v>
      </c>
      <c r="M1025" s="75">
        <v>1000</v>
      </c>
      <c r="N1025" s="75">
        <v>0.25</v>
      </c>
      <c r="O1025" s="75">
        <v>0.1</v>
      </c>
      <c r="P1025" s="75">
        <v>36</v>
      </c>
      <c r="Q1025" s="75" t="s">
        <v>1517</v>
      </c>
    </row>
    <row r="1026" spans="1:17" ht="15.75" customHeight="1">
      <c r="A1026" s="59" t="s">
        <v>4917</v>
      </c>
      <c r="B1026" s="75" t="s">
        <v>324</v>
      </c>
      <c r="C1026" s="75" t="s">
        <v>3</v>
      </c>
      <c r="D1026" s="75" t="s">
        <v>155</v>
      </c>
      <c r="E1026" s="75" t="s">
        <v>155</v>
      </c>
      <c r="F1026" s="75">
        <v>200</v>
      </c>
      <c r="G1026" s="75">
        <v>5</v>
      </c>
      <c r="H1026" s="75">
        <v>51</v>
      </c>
      <c r="I1026" s="75">
        <v>48.449999999999996</v>
      </c>
      <c r="J1026" s="75">
        <v>53.550000000000004</v>
      </c>
      <c r="K1026" s="75">
        <v>125</v>
      </c>
      <c r="L1026" s="75">
        <v>2.5</v>
      </c>
      <c r="M1026" s="75">
        <v>1100</v>
      </c>
      <c r="N1026" s="75">
        <v>0.25</v>
      </c>
      <c r="O1026" s="75">
        <v>0.1</v>
      </c>
      <c r="P1026" s="75">
        <v>39</v>
      </c>
      <c r="Q1026" s="75" t="s">
        <v>1517</v>
      </c>
    </row>
    <row r="1027" spans="1:17" ht="15.75" customHeight="1">
      <c r="A1027" s="59" t="s">
        <v>4918</v>
      </c>
      <c r="B1027" s="75" t="s">
        <v>324</v>
      </c>
      <c r="C1027" s="75" t="s">
        <v>3</v>
      </c>
      <c r="D1027" s="75" t="s">
        <v>155</v>
      </c>
      <c r="E1027" s="75" t="s">
        <v>155</v>
      </c>
      <c r="F1027" s="75">
        <v>200</v>
      </c>
      <c r="G1027" s="75">
        <v>5</v>
      </c>
      <c r="H1027" s="75">
        <v>56</v>
      </c>
      <c r="I1027" s="75">
        <v>53.2</v>
      </c>
      <c r="J1027" s="75">
        <v>58.8</v>
      </c>
      <c r="K1027" s="75">
        <v>150</v>
      </c>
      <c r="L1027" s="75">
        <v>2.2000000000000002</v>
      </c>
      <c r="M1027" s="75">
        <v>1300</v>
      </c>
      <c r="N1027" s="75">
        <v>0.25</v>
      </c>
      <c r="O1027" s="75">
        <v>0.1</v>
      </c>
      <c r="P1027" s="75">
        <v>43</v>
      </c>
      <c r="Q1027" s="75" t="s">
        <v>1517</v>
      </c>
    </row>
    <row r="1028" spans="1:17" ht="15.75" customHeight="1">
      <c r="A1028" s="59" t="s">
        <v>4919</v>
      </c>
      <c r="B1028" s="75" t="s">
        <v>324</v>
      </c>
      <c r="C1028" s="75" t="s">
        <v>3</v>
      </c>
      <c r="D1028" s="75" t="s">
        <v>155</v>
      </c>
      <c r="E1028" s="75" t="s">
        <v>155</v>
      </c>
      <c r="F1028" s="75">
        <v>200</v>
      </c>
      <c r="G1028" s="75">
        <v>5</v>
      </c>
      <c r="H1028" s="75">
        <v>60</v>
      </c>
      <c r="I1028" s="75">
        <v>57</v>
      </c>
      <c r="J1028" s="75">
        <v>63</v>
      </c>
      <c r="K1028" s="75">
        <v>170</v>
      </c>
      <c r="L1028" s="75">
        <v>2.1</v>
      </c>
      <c r="M1028" s="75">
        <v>1400</v>
      </c>
      <c r="N1028" s="75">
        <v>0.25</v>
      </c>
      <c r="O1028" s="75">
        <v>0.1</v>
      </c>
      <c r="P1028" s="75">
        <v>46</v>
      </c>
      <c r="Q1028" s="75" t="s">
        <v>1517</v>
      </c>
    </row>
    <row r="1029" spans="1:17" ht="15.75" customHeight="1">
      <c r="A1029" s="59" t="s">
        <v>4920</v>
      </c>
      <c r="B1029" s="75" t="s">
        <v>324</v>
      </c>
      <c r="C1029" s="75" t="s">
        <v>3</v>
      </c>
      <c r="D1029" s="75" t="s">
        <v>155</v>
      </c>
      <c r="E1029" s="75" t="s">
        <v>155</v>
      </c>
      <c r="F1029" s="75">
        <v>200</v>
      </c>
      <c r="G1029" s="75">
        <v>5</v>
      </c>
      <c r="H1029" s="75">
        <v>62</v>
      </c>
      <c r="I1029" s="75">
        <v>58.9</v>
      </c>
      <c r="J1029" s="75">
        <v>65.099999999999994</v>
      </c>
      <c r="K1029" s="75">
        <v>185</v>
      </c>
      <c r="L1029" s="75">
        <v>2</v>
      </c>
      <c r="M1029" s="75">
        <v>1500</v>
      </c>
      <c r="N1029" s="75">
        <v>0.25</v>
      </c>
      <c r="O1029" s="75">
        <v>0.1</v>
      </c>
      <c r="P1029" s="75">
        <v>47</v>
      </c>
      <c r="Q1029" s="75" t="s">
        <v>1517</v>
      </c>
    </row>
    <row r="1030" spans="1:17" ht="15.75" customHeight="1">
      <c r="A1030" s="59" t="s">
        <v>4921</v>
      </c>
      <c r="B1030" s="75" t="s">
        <v>324</v>
      </c>
      <c r="C1030" s="75" t="s">
        <v>3</v>
      </c>
      <c r="D1030" s="75" t="s">
        <v>155</v>
      </c>
      <c r="E1030" s="75" t="s">
        <v>155</v>
      </c>
      <c r="F1030" s="75">
        <v>200</v>
      </c>
      <c r="G1030" s="75">
        <v>5</v>
      </c>
      <c r="H1030" s="75">
        <v>68</v>
      </c>
      <c r="I1030" s="75">
        <v>64.599999999999994</v>
      </c>
      <c r="J1030" s="75">
        <v>71.400000000000006</v>
      </c>
      <c r="K1030" s="75">
        <v>230</v>
      </c>
      <c r="L1030" s="75">
        <v>1.8</v>
      </c>
      <c r="M1030" s="75">
        <v>1600</v>
      </c>
      <c r="N1030" s="75">
        <v>0.25</v>
      </c>
      <c r="O1030" s="75">
        <v>0.1</v>
      </c>
      <c r="P1030" s="75">
        <v>52</v>
      </c>
      <c r="Q1030" s="75" t="s">
        <v>1517</v>
      </c>
    </row>
    <row r="1031" spans="1:17" ht="15.75" customHeight="1">
      <c r="A1031" s="59" t="s">
        <v>4922</v>
      </c>
      <c r="B1031" s="75" t="s">
        <v>324</v>
      </c>
      <c r="C1031" s="75" t="s">
        <v>3</v>
      </c>
      <c r="D1031" s="75" t="s">
        <v>155</v>
      </c>
      <c r="E1031" s="75" t="s">
        <v>155</v>
      </c>
      <c r="F1031" s="75">
        <v>200</v>
      </c>
      <c r="G1031" s="75">
        <v>5</v>
      </c>
      <c r="H1031" s="75">
        <v>75</v>
      </c>
      <c r="I1031" s="75">
        <v>71.25</v>
      </c>
      <c r="J1031" s="75">
        <v>78.75</v>
      </c>
      <c r="K1031" s="75">
        <v>270</v>
      </c>
      <c r="L1031" s="75">
        <v>1.7</v>
      </c>
      <c r="M1031" s="75">
        <v>1400</v>
      </c>
      <c r="N1031" s="75">
        <v>0.25</v>
      </c>
      <c r="O1031" s="75">
        <v>0.1</v>
      </c>
      <c r="P1031" s="75">
        <v>56</v>
      </c>
      <c r="Q1031" s="75" t="s">
        <v>1517</v>
      </c>
    </row>
    <row r="1032" spans="1:17" ht="15.75" customHeight="1">
      <c r="A1032" s="59" t="s">
        <v>4923</v>
      </c>
      <c r="B1032" s="75" t="s">
        <v>324</v>
      </c>
      <c r="C1032" s="75" t="s">
        <v>3</v>
      </c>
      <c r="D1032" s="75" t="s">
        <v>155</v>
      </c>
      <c r="E1032" s="75" t="s">
        <v>133</v>
      </c>
      <c r="F1032" s="75">
        <v>200</v>
      </c>
      <c r="G1032" s="75">
        <v>5</v>
      </c>
      <c r="H1032" s="75">
        <v>2.4</v>
      </c>
      <c r="I1032" s="75">
        <v>2.2799999999999998</v>
      </c>
      <c r="J1032" s="75">
        <v>2.52</v>
      </c>
      <c r="K1032" s="75">
        <v>100</v>
      </c>
      <c r="L1032" s="75">
        <v>5</v>
      </c>
      <c r="M1032" s="75">
        <v>600</v>
      </c>
      <c r="N1032" s="75">
        <v>1</v>
      </c>
      <c r="O1032" s="75">
        <v>50</v>
      </c>
      <c r="P1032" s="75">
        <v>1</v>
      </c>
      <c r="Q1032" s="75" t="s">
        <v>1517</v>
      </c>
    </row>
    <row r="1033" spans="1:17" ht="15.75" customHeight="1">
      <c r="A1033" s="59" t="s">
        <v>4924</v>
      </c>
      <c r="B1033" s="75" t="s">
        <v>324</v>
      </c>
      <c r="C1033" s="75" t="s">
        <v>3</v>
      </c>
      <c r="D1033" s="75" t="s">
        <v>155</v>
      </c>
      <c r="E1033" s="75" t="s">
        <v>133</v>
      </c>
      <c r="F1033" s="75">
        <v>200</v>
      </c>
      <c r="G1033" s="75">
        <v>5</v>
      </c>
      <c r="H1033" s="75">
        <v>2.7</v>
      </c>
      <c r="I1033" s="75">
        <v>2.5649999999999999</v>
      </c>
      <c r="J1033" s="75">
        <v>2.8350000000000004</v>
      </c>
      <c r="K1033" s="75">
        <v>100</v>
      </c>
      <c r="L1033" s="75">
        <v>5</v>
      </c>
      <c r="M1033" s="75">
        <v>600</v>
      </c>
      <c r="N1033" s="75">
        <v>1</v>
      </c>
      <c r="O1033" s="75">
        <v>20</v>
      </c>
      <c r="P1033" s="75">
        <v>1</v>
      </c>
      <c r="Q1033" s="75" t="s">
        <v>1517</v>
      </c>
    </row>
    <row r="1034" spans="1:17" ht="15.75" customHeight="1">
      <c r="A1034" s="59" t="s">
        <v>4925</v>
      </c>
      <c r="B1034" s="75" t="s">
        <v>324</v>
      </c>
      <c r="C1034" s="75" t="s">
        <v>3</v>
      </c>
      <c r="D1034" s="75" t="s">
        <v>155</v>
      </c>
      <c r="E1034" s="75" t="s">
        <v>133</v>
      </c>
      <c r="F1034" s="75">
        <v>200</v>
      </c>
      <c r="G1034" s="75">
        <v>5</v>
      </c>
      <c r="H1034" s="75">
        <v>3</v>
      </c>
      <c r="I1034" s="75">
        <v>2.8499999999999996</v>
      </c>
      <c r="J1034" s="75">
        <v>3.1500000000000004</v>
      </c>
      <c r="K1034" s="75">
        <v>95</v>
      </c>
      <c r="L1034" s="75">
        <v>5</v>
      </c>
      <c r="M1034" s="75">
        <v>600</v>
      </c>
      <c r="N1034" s="75">
        <v>1</v>
      </c>
      <c r="O1034" s="75">
        <v>10</v>
      </c>
      <c r="P1034" s="75">
        <v>1</v>
      </c>
      <c r="Q1034" s="75" t="s">
        <v>1517</v>
      </c>
    </row>
    <row r="1035" spans="1:17" ht="15.75" customHeight="1">
      <c r="A1035" s="59" t="s">
        <v>4926</v>
      </c>
      <c r="B1035" s="75" t="s">
        <v>324</v>
      </c>
      <c r="C1035" s="75" t="s">
        <v>3</v>
      </c>
      <c r="D1035" s="75" t="s">
        <v>155</v>
      </c>
      <c r="E1035" s="75" t="s">
        <v>133</v>
      </c>
      <c r="F1035" s="75">
        <v>200</v>
      </c>
      <c r="G1035" s="75">
        <v>5</v>
      </c>
      <c r="H1035" s="75">
        <v>3.3</v>
      </c>
      <c r="I1035" s="75">
        <v>3.1349999999999998</v>
      </c>
      <c r="J1035" s="75">
        <v>3.4649999999999999</v>
      </c>
      <c r="K1035" s="75">
        <v>95</v>
      </c>
      <c r="L1035" s="75">
        <v>5</v>
      </c>
      <c r="M1035" s="75">
        <v>600</v>
      </c>
      <c r="N1035" s="75">
        <v>1</v>
      </c>
      <c r="O1035" s="75">
        <v>5</v>
      </c>
      <c r="P1035" s="75">
        <v>1</v>
      </c>
      <c r="Q1035" s="75" t="s">
        <v>1517</v>
      </c>
    </row>
    <row r="1036" spans="1:17" ht="15.75" customHeight="1">
      <c r="A1036" s="59" t="s">
        <v>4927</v>
      </c>
      <c r="B1036" s="75" t="s">
        <v>324</v>
      </c>
      <c r="C1036" s="75" t="s">
        <v>3</v>
      </c>
      <c r="D1036" s="75" t="s">
        <v>155</v>
      </c>
      <c r="E1036" s="75" t="s">
        <v>133</v>
      </c>
      <c r="F1036" s="75">
        <v>200</v>
      </c>
      <c r="G1036" s="75">
        <v>5</v>
      </c>
      <c r="H1036" s="75">
        <v>3.6</v>
      </c>
      <c r="I1036" s="75">
        <v>3.42</v>
      </c>
      <c r="J1036" s="75">
        <v>3.7800000000000002</v>
      </c>
      <c r="K1036" s="75">
        <v>90</v>
      </c>
      <c r="L1036" s="75">
        <v>5</v>
      </c>
      <c r="M1036" s="75">
        <v>600</v>
      </c>
      <c r="N1036" s="75">
        <v>1</v>
      </c>
      <c r="O1036" s="75">
        <v>5</v>
      </c>
      <c r="P1036" s="75">
        <v>1</v>
      </c>
      <c r="Q1036" s="75" t="s">
        <v>1517</v>
      </c>
    </row>
    <row r="1037" spans="1:17" ht="15.75" customHeight="1">
      <c r="A1037" s="59" t="s">
        <v>4928</v>
      </c>
      <c r="B1037" s="75" t="s">
        <v>324</v>
      </c>
      <c r="C1037" s="75" t="s">
        <v>3</v>
      </c>
      <c r="D1037" s="75" t="s">
        <v>155</v>
      </c>
      <c r="E1037" s="75" t="s">
        <v>133</v>
      </c>
      <c r="F1037" s="75">
        <v>200</v>
      </c>
      <c r="G1037" s="75">
        <v>5</v>
      </c>
      <c r="H1037" s="75">
        <v>3.9</v>
      </c>
      <c r="I1037" s="75">
        <v>3.7049999999999996</v>
      </c>
      <c r="J1037" s="75">
        <v>4.0949999999999998</v>
      </c>
      <c r="K1037" s="75">
        <v>90</v>
      </c>
      <c r="L1037" s="75">
        <v>5</v>
      </c>
      <c r="M1037" s="75">
        <v>600</v>
      </c>
      <c r="N1037" s="75">
        <v>1</v>
      </c>
      <c r="O1037" s="75">
        <v>3</v>
      </c>
      <c r="P1037" s="75">
        <v>1</v>
      </c>
      <c r="Q1037" s="75" t="s">
        <v>1517</v>
      </c>
    </row>
    <row r="1038" spans="1:17" ht="15.75" customHeight="1">
      <c r="A1038" s="59" t="s">
        <v>4929</v>
      </c>
      <c r="B1038" s="75" t="s">
        <v>324</v>
      </c>
      <c r="C1038" s="75" t="s">
        <v>3</v>
      </c>
      <c r="D1038" s="75" t="s">
        <v>155</v>
      </c>
      <c r="E1038" s="75" t="s">
        <v>133</v>
      </c>
      <c r="F1038" s="75">
        <v>200</v>
      </c>
      <c r="G1038" s="75">
        <v>5</v>
      </c>
      <c r="H1038" s="75">
        <v>4.3</v>
      </c>
      <c r="I1038" s="75">
        <v>4.085</v>
      </c>
      <c r="J1038" s="75">
        <v>4.5149999999999997</v>
      </c>
      <c r="K1038" s="75">
        <v>90</v>
      </c>
      <c r="L1038" s="75">
        <v>5</v>
      </c>
      <c r="M1038" s="75">
        <v>600</v>
      </c>
      <c r="N1038" s="75">
        <v>1</v>
      </c>
      <c r="O1038" s="75">
        <v>3</v>
      </c>
      <c r="P1038" s="75">
        <v>1</v>
      </c>
      <c r="Q1038" s="75" t="s">
        <v>1517</v>
      </c>
    </row>
    <row r="1039" spans="1:17" ht="15.75" customHeight="1">
      <c r="A1039" s="59" t="s">
        <v>4930</v>
      </c>
      <c r="B1039" s="75" t="s">
        <v>324</v>
      </c>
      <c r="C1039" s="75" t="s">
        <v>3</v>
      </c>
      <c r="D1039" s="75" t="s">
        <v>155</v>
      </c>
      <c r="E1039" s="75" t="s">
        <v>133</v>
      </c>
      <c r="F1039" s="75">
        <v>200</v>
      </c>
      <c r="G1039" s="75">
        <v>5</v>
      </c>
      <c r="H1039" s="75">
        <v>4.7</v>
      </c>
      <c r="I1039" s="75">
        <v>4.4649999999999999</v>
      </c>
      <c r="J1039" s="75">
        <v>4.9350000000000005</v>
      </c>
      <c r="K1039" s="75">
        <v>80</v>
      </c>
      <c r="L1039" s="75">
        <v>5</v>
      </c>
      <c r="M1039" s="75">
        <v>500</v>
      </c>
      <c r="N1039" s="75">
        <v>1</v>
      </c>
      <c r="O1039" s="75">
        <v>3</v>
      </c>
      <c r="P1039" s="75">
        <v>2</v>
      </c>
      <c r="Q1039" s="75" t="s">
        <v>1517</v>
      </c>
    </row>
    <row r="1040" spans="1:17" ht="15.75" customHeight="1">
      <c r="A1040" s="59" t="s">
        <v>4931</v>
      </c>
      <c r="B1040" s="75" t="s">
        <v>324</v>
      </c>
      <c r="C1040" s="75" t="s">
        <v>3</v>
      </c>
      <c r="D1040" s="75" t="s">
        <v>155</v>
      </c>
      <c r="E1040" s="75" t="s">
        <v>133</v>
      </c>
      <c r="F1040" s="75">
        <v>200</v>
      </c>
      <c r="G1040" s="75">
        <v>5</v>
      </c>
      <c r="H1040" s="75">
        <v>5.0999999999999996</v>
      </c>
      <c r="I1040" s="75">
        <v>4.8449999999999998</v>
      </c>
      <c r="J1040" s="75">
        <v>5.3549999999999995</v>
      </c>
      <c r="K1040" s="75">
        <v>60</v>
      </c>
      <c r="L1040" s="75">
        <v>5</v>
      </c>
      <c r="M1040" s="75">
        <v>480</v>
      </c>
      <c r="N1040" s="75">
        <v>1</v>
      </c>
      <c r="O1040" s="75">
        <v>2</v>
      </c>
      <c r="P1040" s="75">
        <v>2</v>
      </c>
      <c r="Q1040" s="75" t="s">
        <v>1517</v>
      </c>
    </row>
    <row r="1041" spans="1:17" ht="15.75" customHeight="1">
      <c r="A1041" s="59" t="s">
        <v>4932</v>
      </c>
      <c r="B1041" s="75" t="s">
        <v>324</v>
      </c>
      <c r="C1041" s="75" t="s">
        <v>3</v>
      </c>
      <c r="D1041" s="75" t="s">
        <v>155</v>
      </c>
      <c r="E1041" s="75" t="s">
        <v>133</v>
      </c>
      <c r="F1041" s="75">
        <v>200</v>
      </c>
      <c r="G1041" s="75">
        <v>5</v>
      </c>
      <c r="H1041" s="75">
        <v>5.6</v>
      </c>
      <c r="I1041" s="75">
        <v>5.3199999999999994</v>
      </c>
      <c r="J1041" s="75">
        <v>5.88</v>
      </c>
      <c r="K1041" s="75">
        <v>40</v>
      </c>
      <c r="L1041" s="75">
        <v>5</v>
      </c>
      <c r="M1041" s="75">
        <v>400</v>
      </c>
      <c r="N1041" s="75">
        <v>1</v>
      </c>
      <c r="O1041" s="75">
        <v>1</v>
      </c>
      <c r="P1041" s="75">
        <v>2</v>
      </c>
      <c r="Q1041" s="75" t="s">
        <v>1517</v>
      </c>
    </row>
    <row r="1042" spans="1:17" ht="15.75" customHeight="1">
      <c r="A1042" s="59" t="s">
        <v>4933</v>
      </c>
      <c r="B1042" s="75" t="s">
        <v>324</v>
      </c>
      <c r="C1042" s="75" t="s">
        <v>3</v>
      </c>
      <c r="D1042" s="75" t="s">
        <v>155</v>
      </c>
      <c r="E1042" s="75" t="s">
        <v>133</v>
      </c>
      <c r="F1042" s="75">
        <v>200</v>
      </c>
      <c r="G1042" s="75">
        <v>5</v>
      </c>
      <c r="H1042" s="75">
        <v>6.2</v>
      </c>
      <c r="I1042" s="75">
        <v>5.89</v>
      </c>
      <c r="J1042" s="75">
        <v>6.5100000000000007</v>
      </c>
      <c r="K1042" s="75">
        <v>10</v>
      </c>
      <c r="L1042" s="75">
        <v>5</v>
      </c>
      <c r="M1042" s="75">
        <v>150</v>
      </c>
      <c r="N1042" s="75">
        <v>1</v>
      </c>
      <c r="O1042" s="75">
        <v>3</v>
      </c>
      <c r="P1042" s="75">
        <v>4</v>
      </c>
      <c r="Q1042" s="75" t="s">
        <v>1517</v>
      </c>
    </row>
    <row r="1043" spans="1:17" ht="15.75" customHeight="1">
      <c r="A1043" s="59" t="s">
        <v>4934</v>
      </c>
      <c r="B1043" s="75" t="s">
        <v>324</v>
      </c>
      <c r="C1043" s="75" t="s">
        <v>3</v>
      </c>
      <c r="D1043" s="75" t="s">
        <v>155</v>
      </c>
      <c r="E1043" s="75" t="s">
        <v>133</v>
      </c>
      <c r="F1043" s="75">
        <v>200</v>
      </c>
      <c r="G1043" s="75">
        <v>5</v>
      </c>
      <c r="H1043" s="75">
        <v>6.8</v>
      </c>
      <c r="I1043" s="75">
        <v>6.46</v>
      </c>
      <c r="J1043" s="75">
        <v>7.14</v>
      </c>
      <c r="K1043" s="75">
        <v>15</v>
      </c>
      <c r="L1043" s="75">
        <v>5</v>
      </c>
      <c r="M1043" s="75">
        <v>80</v>
      </c>
      <c r="N1043" s="75">
        <v>1</v>
      </c>
      <c r="O1043" s="75">
        <v>2</v>
      </c>
      <c r="P1043" s="75">
        <v>4</v>
      </c>
      <c r="Q1043" s="75" t="s">
        <v>1517</v>
      </c>
    </row>
    <row r="1044" spans="1:17" ht="15.75" customHeight="1">
      <c r="A1044" s="59" t="s">
        <v>4935</v>
      </c>
      <c r="B1044" s="75" t="s">
        <v>324</v>
      </c>
      <c r="C1044" s="75" t="s">
        <v>3</v>
      </c>
      <c r="D1044" s="75" t="s">
        <v>155</v>
      </c>
      <c r="E1044" s="75" t="s">
        <v>133</v>
      </c>
      <c r="F1044" s="75">
        <v>200</v>
      </c>
      <c r="G1044" s="75">
        <v>5</v>
      </c>
      <c r="H1044" s="75">
        <v>7.5</v>
      </c>
      <c r="I1044" s="75">
        <v>7.125</v>
      </c>
      <c r="J1044" s="75">
        <v>7.875</v>
      </c>
      <c r="K1044" s="75">
        <v>15</v>
      </c>
      <c r="L1044" s="75">
        <v>5</v>
      </c>
      <c r="M1044" s="75">
        <v>80</v>
      </c>
      <c r="N1044" s="75">
        <v>1</v>
      </c>
      <c r="O1044" s="75">
        <v>1</v>
      </c>
      <c r="P1044" s="75">
        <v>5</v>
      </c>
      <c r="Q1044" s="75" t="s">
        <v>1517</v>
      </c>
    </row>
    <row r="1045" spans="1:17" ht="15.75" customHeight="1">
      <c r="A1045" s="59" t="s">
        <v>4936</v>
      </c>
      <c r="B1045" s="75" t="s">
        <v>324</v>
      </c>
      <c r="C1045" s="75" t="s">
        <v>3</v>
      </c>
      <c r="D1045" s="75" t="s">
        <v>155</v>
      </c>
      <c r="E1045" s="75" t="s">
        <v>133</v>
      </c>
      <c r="F1045" s="75">
        <v>200</v>
      </c>
      <c r="G1045" s="75">
        <v>5</v>
      </c>
      <c r="H1045" s="75">
        <v>8.1999999999999993</v>
      </c>
      <c r="I1045" s="75">
        <v>7.7899999999999991</v>
      </c>
      <c r="J1045" s="75">
        <v>8.61</v>
      </c>
      <c r="K1045" s="75">
        <v>15</v>
      </c>
      <c r="L1045" s="75">
        <v>5</v>
      </c>
      <c r="M1045" s="75">
        <v>80</v>
      </c>
      <c r="N1045" s="75">
        <v>1</v>
      </c>
      <c r="O1045" s="75">
        <v>0.7</v>
      </c>
      <c r="P1045" s="75">
        <v>5</v>
      </c>
      <c r="Q1045" s="75" t="s">
        <v>1517</v>
      </c>
    </row>
    <row r="1046" spans="1:17" ht="15.75" customHeight="1">
      <c r="A1046" s="59" t="s">
        <v>4937</v>
      </c>
      <c r="B1046" s="75" t="s">
        <v>324</v>
      </c>
      <c r="C1046" s="75" t="s">
        <v>3</v>
      </c>
      <c r="D1046" s="75" t="s">
        <v>155</v>
      </c>
      <c r="E1046" s="75" t="s">
        <v>133</v>
      </c>
      <c r="F1046" s="75">
        <v>200</v>
      </c>
      <c r="G1046" s="75">
        <v>5</v>
      </c>
      <c r="H1046" s="75">
        <v>8.6999999999999993</v>
      </c>
      <c r="I1046" s="75">
        <v>8.2649999999999988</v>
      </c>
      <c r="J1046" s="75">
        <v>9.1349999999999998</v>
      </c>
      <c r="K1046" s="75">
        <v>15</v>
      </c>
      <c r="L1046" s="75">
        <v>5</v>
      </c>
      <c r="M1046" s="75">
        <v>100</v>
      </c>
      <c r="N1046" s="75">
        <v>1</v>
      </c>
      <c r="O1046" s="75">
        <v>0.7</v>
      </c>
      <c r="P1046" s="75">
        <v>5</v>
      </c>
      <c r="Q1046" s="75" t="s">
        <v>1517</v>
      </c>
    </row>
    <row r="1047" spans="1:17" ht="15.75" customHeight="1">
      <c r="A1047" s="59" t="s">
        <v>4938</v>
      </c>
      <c r="B1047" s="75" t="s">
        <v>324</v>
      </c>
      <c r="C1047" s="75" t="s">
        <v>3</v>
      </c>
      <c r="D1047" s="75" t="s">
        <v>155</v>
      </c>
      <c r="E1047" s="75" t="s">
        <v>133</v>
      </c>
      <c r="F1047" s="75">
        <v>200</v>
      </c>
      <c r="G1047" s="75">
        <v>5</v>
      </c>
      <c r="H1047" s="75">
        <v>9.1</v>
      </c>
      <c r="I1047" s="75">
        <v>8.6449999999999996</v>
      </c>
      <c r="J1047" s="75">
        <v>9.5549999999999997</v>
      </c>
      <c r="K1047" s="75">
        <v>15</v>
      </c>
      <c r="L1047" s="75">
        <v>5</v>
      </c>
      <c r="M1047" s="75">
        <v>100</v>
      </c>
      <c r="N1047" s="75">
        <v>1</v>
      </c>
      <c r="O1047" s="75">
        <v>0.5</v>
      </c>
      <c r="P1047" s="75">
        <v>6</v>
      </c>
      <c r="Q1047" s="75" t="s">
        <v>1517</v>
      </c>
    </row>
    <row r="1048" spans="1:17" ht="15.75" customHeight="1">
      <c r="A1048" s="59" t="s">
        <v>4939</v>
      </c>
      <c r="B1048" s="75" t="s">
        <v>324</v>
      </c>
      <c r="C1048" s="75" t="s">
        <v>3</v>
      </c>
      <c r="D1048" s="75" t="s">
        <v>155</v>
      </c>
      <c r="E1048" s="75" t="s">
        <v>133</v>
      </c>
      <c r="F1048" s="75">
        <v>200</v>
      </c>
      <c r="G1048" s="75">
        <v>5</v>
      </c>
      <c r="H1048" s="75">
        <v>10</v>
      </c>
      <c r="I1048" s="75">
        <v>9.5</v>
      </c>
      <c r="J1048" s="75">
        <v>10.5</v>
      </c>
      <c r="K1048" s="75">
        <v>20</v>
      </c>
      <c r="L1048" s="75">
        <v>5</v>
      </c>
      <c r="M1048" s="75">
        <v>150</v>
      </c>
      <c r="N1048" s="75">
        <v>1</v>
      </c>
      <c r="O1048" s="75">
        <v>0.2</v>
      </c>
      <c r="P1048" s="75">
        <v>7</v>
      </c>
      <c r="Q1048" s="75" t="s">
        <v>1517</v>
      </c>
    </row>
    <row r="1049" spans="1:17" ht="15.75" customHeight="1">
      <c r="A1049" s="59" t="s">
        <v>4940</v>
      </c>
      <c r="B1049" s="75" t="s">
        <v>324</v>
      </c>
      <c r="C1049" s="75" t="s">
        <v>3</v>
      </c>
      <c r="D1049" s="75" t="s">
        <v>155</v>
      </c>
      <c r="E1049" s="75" t="s">
        <v>133</v>
      </c>
      <c r="F1049" s="75">
        <v>200</v>
      </c>
      <c r="G1049" s="75">
        <v>5</v>
      </c>
      <c r="H1049" s="75">
        <v>11</v>
      </c>
      <c r="I1049" s="75">
        <v>10.45</v>
      </c>
      <c r="J1049" s="75">
        <v>11.55</v>
      </c>
      <c r="K1049" s="75">
        <v>20</v>
      </c>
      <c r="L1049" s="75">
        <v>5</v>
      </c>
      <c r="M1049" s="75">
        <v>150</v>
      </c>
      <c r="N1049" s="75">
        <v>1</v>
      </c>
      <c r="O1049" s="75">
        <v>0.1</v>
      </c>
      <c r="P1049" s="75">
        <v>8</v>
      </c>
      <c r="Q1049" s="75" t="s">
        <v>1517</v>
      </c>
    </row>
    <row r="1050" spans="1:17" ht="15.75" customHeight="1">
      <c r="A1050" s="59" t="s">
        <v>4941</v>
      </c>
      <c r="B1050" s="75" t="s">
        <v>324</v>
      </c>
      <c r="C1050" s="75" t="s">
        <v>3</v>
      </c>
      <c r="D1050" s="75" t="s">
        <v>155</v>
      </c>
      <c r="E1050" s="75" t="s">
        <v>133</v>
      </c>
      <c r="F1050" s="75">
        <v>200</v>
      </c>
      <c r="G1050" s="75">
        <v>5</v>
      </c>
      <c r="H1050" s="75">
        <v>12</v>
      </c>
      <c r="I1050" s="75">
        <v>11.399999999999999</v>
      </c>
      <c r="J1050" s="75">
        <v>12.600000000000001</v>
      </c>
      <c r="K1050" s="75">
        <v>25</v>
      </c>
      <c r="L1050" s="75">
        <v>5</v>
      </c>
      <c r="M1050" s="75">
        <v>150</v>
      </c>
      <c r="N1050" s="75">
        <v>1</v>
      </c>
      <c r="O1050" s="75">
        <v>0.1</v>
      </c>
      <c r="P1050" s="75">
        <v>8</v>
      </c>
      <c r="Q1050" s="75" t="s">
        <v>1517</v>
      </c>
    </row>
    <row r="1051" spans="1:17" ht="15.75" customHeight="1">
      <c r="A1051" s="59" t="s">
        <v>4942</v>
      </c>
      <c r="B1051" s="75" t="s">
        <v>324</v>
      </c>
      <c r="C1051" s="75" t="s">
        <v>3</v>
      </c>
      <c r="D1051" s="75" t="s">
        <v>155</v>
      </c>
      <c r="E1051" s="75" t="s">
        <v>133</v>
      </c>
      <c r="F1051" s="75">
        <v>200</v>
      </c>
      <c r="G1051" s="75">
        <v>5</v>
      </c>
      <c r="H1051" s="75">
        <v>13</v>
      </c>
      <c r="I1051" s="75">
        <v>12.35</v>
      </c>
      <c r="J1051" s="75">
        <v>13.65</v>
      </c>
      <c r="K1051" s="75">
        <v>30</v>
      </c>
      <c r="L1051" s="75">
        <v>5</v>
      </c>
      <c r="M1051" s="75">
        <v>170</v>
      </c>
      <c r="N1051" s="75">
        <v>1</v>
      </c>
      <c r="O1051" s="75">
        <v>0.1</v>
      </c>
      <c r="P1051" s="75">
        <v>8</v>
      </c>
      <c r="Q1051" s="75" t="s">
        <v>1517</v>
      </c>
    </row>
    <row r="1052" spans="1:17" ht="15.75" customHeight="1">
      <c r="A1052" s="59" t="s">
        <v>4943</v>
      </c>
      <c r="B1052" s="75" t="s">
        <v>324</v>
      </c>
      <c r="C1052" s="75" t="s">
        <v>3</v>
      </c>
      <c r="D1052" s="75" t="s">
        <v>155</v>
      </c>
      <c r="E1052" s="75" t="s">
        <v>133</v>
      </c>
      <c r="F1052" s="75">
        <v>200</v>
      </c>
      <c r="G1052" s="75">
        <v>5</v>
      </c>
      <c r="H1052" s="75">
        <v>14</v>
      </c>
      <c r="I1052" s="75">
        <v>13.299999999999999</v>
      </c>
      <c r="J1052" s="75">
        <v>14.700000000000001</v>
      </c>
      <c r="K1052" s="75">
        <v>30</v>
      </c>
      <c r="L1052" s="75">
        <v>5</v>
      </c>
      <c r="M1052" s="75">
        <v>170</v>
      </c>
      <c r="N1052" s="75">
        <v>1</v>
      </c>
      <c r="O1052" s="75">
        <v>0.05</v>
      </c>
      <c r="P1052" s="75">
        <v>10</v>
      </c>
      <c r="Q1052" s="75" t="s">
        <v>1517</v>
      </c>
    </row>
    <row r="1053" spans="1:17" ht="15.75" customHeight="1">
      <c r="A1053" s="59" t="s">
        <v>4944</v>
      </c>
      <c r="B1053" s="75" t="s">
        <v>324</v>
      </c>
      <c r="C1053" s="75" t="s">
        <v>3</v>
      </c>
      <c r="D1053" s="75" t="s">
        <v>155</v>
      </c>
      <c r="E1053" s="75" t="s">
        <v>133</v>
      </c>
      <c r="F1053" s="75">
        <v>200</v>
      </c>
      <c r="G1053" s="75">
        <v>5</v>
      </c>
      <c r="H1053" s="75">
        <v>15</v>
      </c>
      <c r="I1053" s="75">
        <v>14.25</v>
      </c>
      <c r="J1053" s="75">
        <v>15.75</v>
      </c>
      <c r="K1053" s="75">
        <v>30</v>
      </c>
      <c r="L1053" s="75">
        <v>5</v>
      </c>
      <c r="M1053" s="75">
        <v>200</v>
      </c>
      <c r="N1053" s="75">
        <v>1</v>
      </c>
      <c r="O1053" s="75">
        <v>0.05</v>
      </c>
      <c r="P1053" s="75">
        <v>10.5</v>
      </c>
      <c r="Q1053" s="75" t="s">
        <v>1517</v>
      </c>
    </row>
    <row r="1054" spans="1:17" ht="15.75" customHeight="1">
      <c r="A1054" s="59" t="s">
        <v>4945</v>
      </c>
      <c r="B1054" s="75" t="s">
        <v>324</v>
      </c>
      <c r="C1054" s="75" t="s">
        <v>3</v>
      </c>
      <c r="D1054" s="75" t="s">
        <v>155</v>
      </c>
      <c r="E1054" s="75" t="s">
        <v>133</v>
      </c>
      <c r="F1054" s="75">
        <v>200</v>
      </c>
      <c r="G1054" s="75">
        <v>5</v>
      </c>
      <c r="H1054" s="75">
        <v>16</v>
      </c>
      <c r="I1054" s="75">
        <v>15.2</v>
      </c>
      <c r="J1054" s="75">
        <v>16.8</v>
      </c>
      <c r="K1054" s="75">
        <v>40</v>
      </c>
      <c r="L1054" s="75">
        <v>5</v>
      </c>
      <c r="M1054" s="75">
        <v>200</v>
      </c>
      <c r="N1054" s="75">
        <v>1</v>
      </c>
      <c r="O1054" s="75">
        <v>0.05</v>
      </c>
      <c r="P1054" s="75">
        <v>11.2</v>
      </c>
      <c r="Q1054" s="75" t="s">
        <v>1517</v>
      </c>
    </row>
    <row r="1055" spans="1:17" ht="15.75" customHeight="1">
      <c r="A1055" s="59" t="s">
        <v>4946</v>
      </c>
      <c r="B1055" s="75" t="s">
        <v>324</v>
      </c>
      <c r="C1055" s="75" t="s">
        <v>3</v>
      </c>
      <c r="D1055" s="75" t="s">
        <v>155</v>
      </c>
      <c r="E1055" s="75" t="s">
        <v>133</v>
      </c>
      <c r="F1055" s="75">
        <v>200</v>
      </c>
      <c r="G1055" s="75">
        <v>5</v>
      </c>
      <c r="H1055" s="75">
        <v>17</v>
      </c>
      <c r="I1055" s="75">
        <v>16.149999999999999</v>
      </c>
      <c r="J1055" s="75">
        <v>17.850000000000001</v>
      </c>
      <c r="K1055" s="75">
        <v>40</v>
      </c>
      <c r="L1055" s="75">
        <v>5</v>
      </c>
      <c r="M1055" s="75">
        <v>200</v>
      </c>
      <c r="N1055" s="75">
        <v>1</v>
      </c>
      <c r="O1055" s="75">
        <v>0.05</v>
      </c>
      <c r="P1055" s="75">
        <v>12.2</v>
      </c>
      <c r="Q1055" s="75" t="s">
        <v>1517</v>
      </c>
    </row>
    <row r="1056" spans="1:17" ht="15.75" customHeight="1">
      <c r="A1056" s="59" t="s">
        <v>4947</v>
      </c>
      <c r="B1056" s="75" t="s">
        <v>324</v>
      </c>
      <c r="C1056" s="75" t="s">
        <v>3</v>
      </c>
      <c r="D1056" s="75" t="s">
        <v>155</v>
      </c>
      <c r="E1056" s="75" t="s">
        <v>133</v>
      </c>
      <c r="F1056" s="75">
        <v>200</v>
      </c>
      <c r="G1056" s="75">
        <v>5</v>
      </c>
      <c r="H1056" s="75">
        <v>18</v>
      </c>
      <c r="I1056" s="75">
        <v>17.099999999999998</v>
      </c>
      <c r="J1056" s="75">
        <v>18.900000000000002</v>
      </c>
      <c r="K1056" s="75">
        <v>45</v>
      </c>
      <c r="L1056" s="75">
        <v>5</v>
      </c>
      <c r="M1056" s="75">
        <v>225</v>
      </c>
      <c r="N1056" s="75">
        <v>1</v>
      </c>
      <c r="O1056" s="75">
        <v>0.05</v>
      </c>
      <c r="P1056" s="75">
        <v>12.6</v>
      </c>
      <c r="Q1056" s="75" t="s">
        <v>1517</v>
      </c>
    </row>
    <row r="1057" spans="1:17" ht="15.75" customHeight="1">
      <c r="A1057" s="59" t="s">
        <v>4948</v>
      </c>
      <c r="B1057" s="75" t="s">
        <v>324</v>
      </c>
      <c r="C1057" s="75" t="s">
        <v>3</v>
      </c>
      <c r="D1057" s="75" t="s">
        <v>155</v>
      </c>
      <c r="E1057" s="75" t="s">
        <v>133</v>
      </c>
      <c r="F1057" s="75">
        <v>200</v>
      </c>
      <c r="G1057" s="75">
        <v>5</v>
      </c>
      <c r="H1057" s="75">
        <v>20</v>
      </c>
      <c r="I1057" s="75">
        <v>19</v>
      </c>
      <c r="J1057" s="75">
        <v>21</v>
      </c>
      <c r="K1057" s="75">
        <v>55</v>
      </c>
      <c r="L1057" s="75">
        <v>5</v>
      </c>
      <c r="M1057" s="75">
        <v>225</v>
      </c>
      <c r="N1057" s="75">
        <v>1</v>
      </c>
      <c r="O1057" s="75">
        <v>0.05</v>
      </c>
      <c r="P1057" s="75">
        <v>14</v>
      </c>
      <c r="Q1057" s="75" t="s">
        <v>1517</v>
      </c>
    </row>
    <row r="1058" spans="1:17" ht="15.75" customHeight="1">
      <c r="A1058" s="59" t="s">
        <v>4949</v>
      </c>
      <c r="B1058" s="75" t="s">
        <v>324</v>
      </c>
      <c r="C1058" s="75" t="s">
        <v>3</v>
      </c>
      <c r="D1058" s="75" t="s">
        <v>155</v>
      </c>
      <c r="E1058" s="75" t="s">
        <v>133</v>
      </c>
      <c r="F1058" s="75">
        <v>200</v>
      </c>
      <c r="G1058" s="75">
        <v>5</v>
      </c>
      <c r="H1058" s="75">
        <v>22</v>
      </c>
      <c r="I1058" s="75">
        <v>20.9</v>
      </c>
      <c r="J1058" s="75">
        <v>23.1</v>
      </c>
      <c r="K1058" s="75">
        <v>55</v>
      </c>
      <c r="L1058" s="75">
        <v>5</v>
      </c>
      <c r="M1058" s="75">
        <v>250</v>
      </c>
      <c r="N1058" s="75">
        <v>1</v>
      </c>
      <c r="O1058" s="75">
        <v>0.05</v>
      </c>
      <c r="P1058" s="75">
        <v>15.4</v>
      </c>
      <c r="Q1058" s="75" t="s">
        <v>1517</v>
      </c>
    </row>
    <row r="1059" spans="1:17" ht="15.75" customHeight="1">
      <c r="A1059" s="59" t="s">
        <v>4950</v>
      </c>
      <c r="B1059" s="75" t="s">
        <v>324</v>
      </c>
      <c r="C1059" s="75" t="s">
        <v>3</v>
      </c>
      <c r="D1059" s="75" t="s">
        <v>155</v>
      </c>
      <c r="E1059" s="75" t="s">
        <v>133</v>
      </c>
      <c r="F1059" s="75">
        <v>200</v>
      </c>
      <c r="G1059" s="75">
        <v>5</v>
      </c>
      <c r="H1059" s="75">
        <v>24</v>
      </c>
      <c r="I1059" s="75">
        <v>22.799999999999997</v>
      </c>
      <c r="J1059" s="75">
        <v>25.200000000000003</v>
      </c>
      <c r="K1059" s="75">
        <v>70</v>
      </c>
      <c r="L1059" s="75">
        <v>5</v>
      </c>
      <c r="M1059" s="75">
        <v>250</v>
      </c>
      <c r="N1059" s="75">
        <v>1</v>
      </c>
      <c r="O1059" s="75">
        <v>0.05</v>
      </c>
      <c r="P1059" s="75">
        <v>16.8</v>
      </c>
      <c r="Q1059" s="75" t="s">
        <v>1517</v>
      </c>
    </row>
    <row r="1060" spans="1:17" ht="15.75" customHeight="1">
      <c r="A1060" s="59" t="s">
        <v>4951</v>
      </c>
      <c r="B1060" s="75" t="s">
        <v>324</v>
      </c>
      <c r="C1060" s="75" t="s">
        <v>3</v>
      </c>
      <c r="D1060" s="75" t="s">
        <v>155</v>
      </c>
      <c r="E1060" s="75" t="s">
        <v>133</v>
      </c>
      <c r="F1060" s="75">
        <v>200</v>
      </c>
      <c r="G1060" s="75">
        <v>5</v>
      </c>
      <c r="H1060" s="75">
        <v>27</v>
      </c>
      <c r="I1060" s="75">
        <v>25.65</v>
      </c>
      <c r="J1060" s="75">
        <v>28.35</v>
      </c>
      <c r="K1060" s="75">
        <v>80</v>
      </c>
      <c r="L1060" s="75">
        <v>5</v>
      </c>
      <c r="M1060" s="75">
        <v>300</v>
      </c>
      <c r="N1060" s="75">
        <v>1</v>
      </c>
      <c r="O1060" s="75">
        <v>0.05</v>
      </c>
      <c r="P1060" s="75">
        <v>18.899999999999999</v>
      </c>
      <c r="Q1060" s="75" t="s">
        <v>1517</v>
      </c>
    </row>
    <row r="1061" spans="1:17" ht="15.75" customHeight="1">
      <c r="A1061" s="59" t="s">
        <v>4952</v>
      </c>
      <c r="B1061" s="75" t="s">
        <v>324</v>
      </c>
      <c r="C1061" s="75" t="s">
        <v>3</v>
      </c>
      <c r="D1061" s="75" t="s">
        <v>155</v>
      </c>
      <c r="E1061" s="75" t="s">
        <v>133</v>
      </c>
      <c r="F1061" s="75">
        <v>200</v>
      </c>
      <c r="G1061" s="75">
        <v>5</v>
      </c>
      <c r="H1061" s="75">
        <v>28</v>
      </c>
      <c r="I1061" s="75">
        <v>26.599999999999998</v>
      </c>
      <c r="J1061" s="75">
        <v>29.400000000000002</v>
      </c>
      <c r="K1061" s="75">
        <v>80</v>
      </c>
      <c r="L1061" s="75">
        <v>5</v>
      </c>
      <c r="M1061" s="75">
        <v>300</v>
      </c>
      <c r="N1061" s="75">
        <v>1</v>
      </c>
      <c r="O1061" s="75">
        <v>0.05</v>
      </c>
      <c r="P1061" s="75">
        <v>20.5</v>
      </c>
      <c r="Q1061" s="75" t="s">
        <v>1517</v>
      </c>
    </row>
    <row r="1062" spans="1:17" ht="15.75" customHeight="1">
      <c r="A1062" s="59" t="s">
        <v>4953</v>
      </c>
      <c r="B1062" s="75" t="s">
        <v>324</v>
      </c>
      <c r="C1062" s="75" t="s">
        <v>3</v>
      </c>
      <c r="D1062" s="75" t="s">
        <v>155</v>
      </c>
      <c r="E1062" s="75" t="s">
        <v>133</v>
      </c>
      <c r="F1062" s="75">
        <v>200</v>
      </c>
      <c r="G1062" s="75">
        <v>5</v>
      </c>
      <c r="H1062" s="75">
        <v>30</v>
      </c>
      <c r="I1062" s="75">
        <v>28.5</v>
      </c>
      <c r="J1062" s="75">
        <v>31.5</v>
      </c>
      <c r="K1062" s="75">
        <v>80</v>
      </c>
      <c r="L1062" s="75">
        <v>5</v>
      </c>
      <c r="M1062" s="75">
        <v>300</v>
      </c>
      <c r="N1062" s="75">
        <v>1</v>
      </c>
      <c r="O1062" s="75">
        <v>0.05</v>
      </c>
      <c r="P1062" s="75">
        <v>21</v>
      </c>
      <c r="Q1062" s="75" t="s">
        <v>1517</v>
      </c>
    </row>
    <row r="1063" spans="1:17" ht="15.75" customHeight="1">
      <c r="A1063" s="59" t="s">
        <v>4954</v>
      </c>
      <c r="B1063" s="75" t="s">
        <v>324</v>
      </c>
      <c r="C1063" s="75" t="s">
        <v>3</v>
      </c>
      <c r="D1063" s="75" t="s">
        <v>155</v>
      </c>
      <c r="E1063" s="75" t="s">
        <v>133</v>
      </c>
      <c r="F1063" s="75">
        <v>200</v>
      </c>
      <c r="G1063" s="75">
        <v>5</v>
      </c>
      <c r="H1063" s="75">
        <v>33</v>
      </c>
      <c r="I1063" s="75">
        <v>31.349999999999998</v>
      </c>
      <c r="J1063" s="75">
        <v>34.65</v>
      </c>
      <c r="K1063" s="75">
        <v>80</v>
      </c>
      <c r="L1063" s="75">
        <v>5</v>
      </c>
      <c r="M1063" s="75">
        <v>325</v>
      </c>
      <c r="N1063" s="75">
        <v>1</v>
      </c>
      <c r="O1063" s="75">
        <v>0.05</v>
      </c>
      <c r="P1063" s="75">
        <v>23.1</v>
      </c>
      <c r="Q1063" s="75" t="s">
        <v>1517</v>
      </c>
    </row>
    <row r="1064" spans="1:17" ht="15.75" customHeight="1">
      <c r="A1064" s="59" t="s">
        <v>4955</v>
      </c>
      <c r="B1064" s="75" t="s">
        <v>324</v>
      </c>
      <c r="C1064" s="75" t="s">
        <v>3</v>
      </c>
      <c r="D1064" s="75" t="s">
        <v>155</v>
      </c>
      <c r="E1064" s="75" t="s">
        <v>133</v>
      </c>
      <c r="F1064" s="75">
        <v>200</v>
      </c>
      <c r="G1064" s="75">
        <v>5</v>
      </c>
      <c r="H1064" s="75">
        <v>36</v>
      </c>
      <c r="I1064" s="75">
        <v>34.199999999999996</v>
      </c>
      <c r="J1064" s="75">
        <v>37.800000000000004</v>
      </c>
      <c r="K1064" s="75">
        <v>90</v>
      </c>
      <c r="L1064" s="75">
        <v>5</v>
      </c>
      <c r="M1064" s="75">
        <v>350</v>
      </c>
      <c r="N1064" s="75">
        <v>1</v>
      </c>
      <c r="O1064" s="75">
        <v>0.05</v>
      </c>
      <c r="P1064" s="75">
        <v>25.2</v>
      </c>
      <c r="Q1064" s="75" t="s">
        <v>1517</v>
      </c>
    </row>
    <row r="1065" spans="1:17" ht="15.75" customHeight="1">
      <c r="A1065" s="59" t="s">
        <v>4956</v>
      </c>
      <c r="B1065" s="75" t="s">
        <v>324</v>
      </c>
      <c r="C1065" s="75" t="s">
        <v>3</v>
      </c>
      <c r="D1065" s="75" t="s">
        <v>155</v>
      </c>
      <c r="E1065" s="75" t="s">
        <v>133</v>
      </c>
      <c r="F1065" s="75">
        <v>200</v>
      </c>
      <c r="G1065" s="75">
        <v>5</v>
      </c>
      <c r="H1065" s="75">
        <v>39</v>
      </c>
      <c r="I1065" s="75">
        <v>37.049999999999997</v>
      </c>
      <c r="J1065" s="75">
        <v>40.950000000000003</v>
      </c>
      <c r="K1065" s="75">
        <v>130</v>
      </c>
      <c r="L1065" s="75">
        <v>5</v>
      </c>
      <c r="M1065" s="75">
        <v>350</v>
      </c>
      <c r="N1065" s="75">
        <v>1</v>
      </c>
      <c r="O1065" s="75">
        <v>0.05</v>
      </c>
      <c r="P1065" s="75">
        <v>27.3</v>
      </c>
      <c r="Q1065" s="75" t="s">
        <v>1517</v>
      </c>
    </row>
    <row r="1066" spans="1:17" ht="15.75" customHeight="1">
      <c r="A1066" s="59" t="s">
        <v>4957</v>
      </c>
      <c r="B1066" s="75" t="s">
        <v>324</v>
      </c>
      <c r="C1066" s="75" t="s">
        <v>3</v>
      </c>
      <c r="D1066" s="75" t="s">
        <v>155</v>
      </c>
      <c r="E1066" s="75" t="s">
        <v>133</v>
      </c>
      <c r="F1066" s="75">
        <v>200</v>
      </c>
      <c r="G1066" s="75">
        <v>5</v>
      </c>
      <c r="H1066" s="75">
        <v>43</v>
      </c>
      <c r="I1066" s="75">
        <v>40.85</v>
      </c>
      <c r="J1066" s="75">
        <v>45.15</v>
      </c>
      <c r="K1066" s="75">
        <v>150</v>
      </c>
      <c r="L1066" s="75">
        <v>5</v>
      </c>
      <c r="M1066" s="75">
        <v>375</v>
      </c>
      <c r="N1066" s="75">
        <v>1</v>
      </c>
      <c r="O1066" s="75">
        <v>0.05</v>
      </c>
      <c r="P1066" s="75">
        <v>30.1</v>
      </c>
      <c r="Q1066" s="75" t="s">
        <v>1517</v>
      </c>
    </row>
    <row r="1067" spans="1:17" ht="15.75" customHeight="1">
      <c r="A1067" s="59" t="s">
        <v>4958</v>
      </c>
      <c r="B1067" s="75" t="s">
        <v>324</v>
      </c>
      <c r="C1067" s="75" t="s">
        <v>3</v>
      </c>
      <c r="D1067" s="75" t="s">
        <v>155</v>
      </c>
      <c r="E1067" s="75" t="s">
        <v>133</v>
      </c>
      <c r="F1067" s="75">
        <v>200</v>
      </c>
      <c r="G1067" s="75">
        <v>5</v>
      </c>
      <c r="H1067" s="75">
        <v>47</v>
      </c>
      <c r="I1067" s="75">
        <v>44.65</v>
      </c>
      <c r="J1067" s="75">
        <v>49.35</v>
      </c>
      <c r="K1067" s="75">
        <v>170</v>
      </c>
      <c r="L1067" s="75">
        <v>5</v>
      </c>
      <c r="M1067" s="75">
        <v>375</v>
      </c>
      <c r="N1067" s="75">
        <v>1</v>
      </c>
      <c r="O1067" s="75">
        <v>0.05</v>
      </c>
      <c r="P1067" s="75">
        <v>32.9</v>
      </c>
      <c r="Q1067" s="75" t="s">
        <v>1517</v>
      </c>
    </row>
    <row r="1068" spans="1:17" ht="15.75" customHeight="1">
      <c r="A1068" s="59" t="s">
        <v>4959</v>
      </c>
      <c r="B1068" s="75" t="s">
        <v>324</v>
      </c>
      <c r="C1068" s="75" t="s">
        <v>3</v>
      </c>
      <c r="D1068" s="75" t="s">
        <v>155</v>
      </c>
      <c r="E1068" s="75" t="s">
        <v>133</v>
      </c>
      <c r="F1068" s="75">
        <v>200</v>
      </c>
      <c r="G1068" s="75">
        <v>5</v>
      </c>
      <c r="H1068" s="75">
        <v>51</v>
      </c>
      <c r="I1068" s="75">
        <v>48.449999999999996</v>
      </c>
      <c r="J1068" s="75">
        <v>53.550000000000004</v>
      </c>
      <c r="K1068" s="75">
        <v>100</v>
      </c>
      <c r="L1068" s="75">
        <v>5</v>
      </c>
      <c r="M1068" s="75">
        <v>400</v>
      </c>
      <c r="N1068" s="75">
        <v>1</v>
      </c>
      <c r="O1068" s="75">
        <v>0.05</v>
      </c>
      <c r="P1068" s="75">
        <v>38</v>
      </c>
      <c r="Q1068" s="75" t="s">
        <v>1517</v>
      </c>
    </row>
    <row r="1069" spans="1:17" ht="15.75" customHeight="1">
      <c r="A1069" s="59" t="s">
        <v>4960</v>
      </c>
      <c r="B1069" s="75" t="s">
        <v>324</v>
      </c>
      <c r="C1069" s="75" t="s">
        <v>3</v>
      </c>
      <c r="D1069" s="75" t="s">
        <v>155</v>
      </c>
      <c r="E1069" s="75" t="s">
        <v>133</v>
      </c>
      <c r="F1069" s="75">
        <v>200</v>
      </c>
      <c r="G1069" s="75">
        <v>5</v>
      </c>
      <c r="H1069" s="75">
        <v>56</v>
      </c>
      <c r="I1069" s="75">
        <v>53.199999999999996</v>
      </c>
      <c r="J1069" s="75">
        <v>58.800000000000004</v>
      </c>
      <c r="K1069" s="75">
        <v>135</v>
      </c>
      <c r="L1069" s="75">
        <v>2.5</v>
      </c>
      <c r="M1069" s="75">
        <v>1000</v>
      </c>
      <c r="N1069" s="75">
        <v>1</v>
      </c>
      <c r="O1069" s="75">
        <v>0.05</v>
      </c>
      <c r="P1069" s="75">
        <v>42</v>
      </c>
      <c r="Q1069" s="75" t="s">
        <v>1517</v>
      </c>
    </row>
    <row r="1070" spans="1:17" ht="15.75" customHeight="1">
      <c r="A1070" s="59" t="s">
        <v>4961</v>
      </c>
      <c r="B1070" s="75" t="s">
        <v>324</v>
      </c>
      <c r="C1070" s="75" t="s">
        <v>3</v>
      </c>
      <c r="D1070" s="75" t="s">
        <v>155</v>
      </c>
      <c r="E1070" s="75" t="s">
        <v>133</v>
      </c>
      <c r="F1070" s="75">
        <v>200</v>
      </c>
      <c r="G1070" s="75">
        <v>5</v>
      </c>
      <c r="H1070" s="75">
        <v>62</v>
      </c>
      <c r="I1070" s="75">
        <v>58.9</v>
      </c>
      <c r="J1070" s="75">
        <v>65.100000000000009</v>
      </c>
      <c r="K1070" s="75">
        <v>150</v>
      </c>
      <c r="L1070" s="75">
        <v>2.5</v>
      </c>
      <c r="M1070" s="75">
        <v>1000</v>
      </c>
      <c r="N1070" s="75">
        <v>1</v>
      </c>
      <c r="O1070" s="75">
        <v>0.05</v>
      </c>
      <c r="P1070" s="75">
        <v>46</v>
      </c>
      <c r="Q1070" s="75" t="s">
        <v>1517</v>
      </c>
    </row>
    <row r="1071" spans="1:17" ht="15.75" customHeight="1">
      <c r="A1071" s="59" t="s">
        <v>4962</v>
      </c>
      <c r="B1071" s="75" t="s">
        <v>324</v>
      </c>
      <c r="C1071" s="75" t="s">
        <v>3</v>
      </c>
      <c r="D1071" s="75" t="s">
        <v>155</v>
      </c>
      <c r="E1071" s="75" t="s">
        <v>133</v>
      </c>
      <c r="F1071" s="75">
        <v>200</v>
      </c>
      <c r="G1071" s="75">
        <v>5</v>
      </c>
      <c r="H1071" s="75">
        <v>68</v>
      </c>
      <c r="I1071" s="75">
        <v>64.599999999999994</v>
      </c>
      <c r="J1071" s="75">
        <v>71.400000000000006</v>
      </c>
      <c r="K1071" s="75">
        <v>200</v>
      </c>
      <c r="L1071" s="75">
        <v>2.5</v>
      </c>
      <c r="M1071" s="75">
        <v>1000</v>
      </c>
      <c r="N1071" s="75">
        <v>1</v>
      </c>
      <c r="O1071" s="75">
        <v>0.05</v>
      </c>
      <c r="P1071" s="75">
        <v>51</v>
      </c>
      <c r="Q1071" s="75" t="s">
        <v>1517</v>
      </c>
    </row>
    <row r="1072" spans="1:17" ht="15.75" customHeight="1">
      <c r="A1072" s="59" t="s">
        <v>4963</v>
      </c>
      <c r="B1072" s="75" t="s">
        <v>324</v>
      </c>
      <c r="C1072" s="75" t="s">
        <v>3</v>
      </c>
      <c r="D1072" s="75" t="s">
        <v>155</v>
      </c>
      <c r="E1072" s="75" t="s">
        <v>133</v>
      </c>
      <c r="F1072" s="75">
        <v>200</v>
      </c>
      <c r="G1072" s="75">
        <v>5</v>
      </c>
      <c r="H1072" s="75">
        <v>75</v>
      </c>
      <c r="I1072" s="75">
        <v>71.25</v>
      </c>
      <c r="J1072" s="75">
        <v>78.75</v>
      </c>
      <c r="K1072" s="75">
        <v>250</v>
      </c>
      <c r="L1072" s="75">
        <v>2.5</v>
      </c>
      <c r="M1072" s="75">
        <v>1000</v>
      </c>
      <c r="N1072" s="75">
        <v>1</v>
      </c>
      <c r="O1072" s="75">
        <v>0.05</v>
      </c>
      <c r="P1072" s="75">
        <v>56</v>
      </c>
      <c r="Q1072" s="75" t="s">
        <v>1517</v>
      </c>
    </row>
    <row r="1073" spans="1:17" ht="15.75" customHeight="1">
      <c r="A1073" s="59" t="s">
        <v>4964</v>
      </c>
      <c r="B1073" s="75" t="s">
        <v>1475</v>
      </c>
      <c r="C1073" s="75" t="s">
        <v>3</v>
      </c>
      <c r="D1073" s="75" t="s">
        <v>155</v>
      </c>
      <c r="E1073" s="75" t="s">
        <v>155</v>
      </c>
      <c r="F1073" s="75">
        <v>200</v>
      </c>
      <c r="G1073" s="75">
        <v>2</v>
      </c>
      <c r="H1073" s="75">
        <v>5.0999999999999996</v>
      </c>
      <c r="I1073" s="75">
        <v>5</v>
      </c>
      <c r="J1073" s="75">
        <v>5.2</v>
      </c>
      <c r="K1073" s="75">
        <v>60</v>
      </c>
      <c r="L1073" s="75">
        <v>5</v>
      </c>
      <c r="M1073" s="75">
        <v>480</v>
      </c>
      <c r="N1073" s="75">
        <v>1</v>
      </c>
      <c r="O1073" s="75">
        <v>2</v>
      </c>
      <c r="P1073" s="75">
        <v>2</v>
      </c>
      <c r="Q1073" s="75" t="s">
        <v>3858</v>
      </c>
    </row>
    <row r="1074" spans="1:17" ht="15.75" customHeight="1">
      <c r="A1074" s="59" t="s">
        <v>4965</v>
      </c>
      <c r="B1074" s="75" t="s">
        <v>1475</v>
      </c>
      <c r="C1074" s="75" t="s">
        <v>3</v>
      </c>
      <c r="D1074" s="75" t="s">
        <v>155</v>
      </c>
      <c r="E1074" s="75" t="s">
        <v>155</v>
      </c>
      <c r="F1074" s="75">
        <v>200</v>
      </c>
      <c r="G1074" s="75">
        <v>2</v>
      </c>
      <c r="H1074" s="75">
        <v>5.6</v>
      </c>
      <c r="I1074" s="75">
        <v>5.49</v>
      </c>
      <c r="J1074" s="75">
        <v>5.71</v>
      </c>
      <c r="K1074" s="75">
        <v>40</v>
      </c>
      <c r="L1074" s="75">
        <v>5</v>
      </c>
      <c r="M1074" s="75">
        <v>400</v>
      </c>
      <c r="N1074" s="75">
        <v>1</v>
      </c>
      <c r="O1074" s="75">
        <v>1</v>
      </c>
      <c r="P1074" s="75">
        <v>2</v>
      </c>
      <c r="Q1074" s="75" t="s">
        <v>3858</v>
      </c>
    </row>
    <row r="1075" spans="1:17" ht="15.75" customHeight="1">
      <c r="A1075" s="59" t="s">
        <v>4966</v>
      </c>
      <c r="B1075" s="75" t="s">
        <v>1475</v>
      </c>
      <c r="C1075" s="75" t="s">
        <v>3</v>
      </c>
      <c r="D1075" s="75" t="s">
        <v>155</v>
      </c>
      <c r="E1075" s="75" t="s">
        <v>155</v>
      </c>
      <c r="F1075" s="75">
        <v>200</v>
      </c>
      <c r="G1075" s="75">
        <v>2</v>
      </c>
      <c r="H1075" s="75">
        <v>8.1999999999999993</v>
      </c>
      <c r="I1075" s="75">
        <v>8.0399999999999991</v>
      </c>
      <c r="J1075" s="75">
        <v>8.36</v>
      </c>
      <c r="K1075" s="75">
        <v>15</v>
      </c>
      <c r="L1075" s="75">
        <v>5</v>
      </c>
      <c r="M1075" s="75">
        <v>80</v>
      </c>
      <c r="N1075" s="75">
        <v>1</v>
      </c>
      <c r="O1075" s="75">
        <v>0.7</v>
      </c>
      <c r="P1075" s="75">
        <v>5</v>
      </c>
      <c r="Q1075" s="75" t="s">
        <v>3858</v>
      </c>
    </row>
    <row r="1076" spans="1:17" ht="15.75" customHeight="1">
      <c r="A1076" s="59" t="s">
        <v>4967</v>
      </c>
      <c r="B1076" s="75" t="s">
        <v>1475</v>
      </c>
      <c r="C1076" s="75" t="s">
        <v>3</v>
      </c>
      <c r="D1076" s="75" t="s">
        <v>155</v>
      </c>
      <c r="E1076" s="75" t="s">
        <v>133</v>
      </c>
      <c r="F1076" s="75">
        <v>200</v>
      </c>
      <c r="G1076" s="75">
        <v>2</v>
      </c>
      <c r="H1076" s="75">
        <v>5.0999999999999996</v>
      </c>
      <c r="I1076" s="75">
        <v>5</v>
      </c>
      <c r="J1076" s="75">
        <v>5.2</v>
      </c>
      <c r="K1076" s="75">
        <v>60</v>
      </c>
      <c r="L1076" s="75">
        <v>5</v>
      </c>
      <c r="M1076" s="75">
        <v>480</v>
      </c>
      <c r="N1076" s="75">
        <v>1</v>
      </c>
      <c r="O1076" s="75">
        <v>2</v>
      </c>
      <c r="P1076" s="75">
        <v>2</v>
      </c>
      <c r="Q1076" s="75" t="s">
        <v>3858</v>
      </c>
    </row>
    <row r="1077" spans="1:17" ht="15.75" customHeight="1">
      <c r="A1077" s="59" t="s">
        <v>4968</v>
      </c>
      <c r="B1077" s="75" t="s">
        <v>1475</v>
      </c>
      <c r="C1077" s="75" t="s">
        <v>3</v>
      </c>
      <c r="D1077" s="75" t="s">
        <v>155</v>
      </c>
      <c r="E1077" s="75" t="s">
        <v>133</v>
      </c>
      <c r="F1077" s="75">
        <v>200</v>
      </c>
      <c r="G1077" s="75">
        <v>2</v>
      </c>
      <c r="H1077" s="75">
        <v>5.6</v>
      </c>
      <c r="I1077" s="75">
        <v>5.49</v>
      </c>
      <c r="J1077" s="75">
        <v>5.71</v>
      </c>
      <c r="K1077" s="75">
        <v>40</v>
      </c>
      <c r="L1077" s="75">
        <v>5</v>
      </c>
      <c r="M1077" s="75">
        <v>400</v>
      </c>
      <c r="N1077" s="75">
        <v>1</v>
      </c>
      <c r="O1077" s="75">
        <v>1</v>
      </c>
      <c r="P1077" s="75">
        <v>2</v>
      </c>
      <c r="Q1077" s="75" t="s">
        <v>3858</v>
      </c>
    </row>
    <row r="1078" spans="1:17" ht="15.75" customHeight="1">
      <c r="A1078" s="59" t="s">
        <v>4969</v>
      </c>
      <c r="B1078" s="75" t="s">
        <v>1475</v>
      </c>
      <c r="C1078" s="75" t="s">
        <v>3</v>
      </c>
      <c r="D1078" s="75" t="s">
        <v>155</v>
      </c>
      <c r="E1078" s="75" t="s">
        <v>133</v>
      </c>
      <c r="F1078" s="75">
        <v>200</v>
      </c>
      <c r="G1078" s="75">
        <v>2</v>
      </c>
      <c r="H1078" s="75">
        <v>8.1999999999999993</v>
      </c>
      <c r="I1078" s="75">
        <v>8.0399999999999991</v>
      </c>
      <c r="J1078" s="75">
        <v>8.36</v>
      </c>
      <c r="K1078" s="75">
        <v>15</v>
      </c>
      <c r="L1078" s="75">
        <v>5</v>
      </c>
      <c r="M1078" s="75">
        <v>80</v>
      </c>
      <c r="N1078" s="75">
        <v>1</v>
      </c>
      <c r="O1078" s="75">
        <v>0.7</v>
      </c>
      <c r="P1078" s="75">
        <v>5</v>
      </c>
      <c r="Q1078" s="75" t="s">
        <v>3858</v>
      </c>
    </row>
    <row r="1079" spans="1:17" ht="15.75" customHeight="1">
      <c r="A1079" s="59" t="s">
        <v>4970</v>
      </c>
      <c r="B1079" s="75" t="s">
        <v>316</v>
      </c>
      <c r="C1079" s="75" t="s">
        <v>3</v>
      </c>
      <c r="D1079" s="75" t="s">
        <v>155</v>
      </c>
      <c r="E1079" s="75" t="s">
        <v>155</v>
      </c>
      <c r="F1079" s="75">
        <v>200</v>
      </c>
      <c r="G1079" s="75">
        <v>5</v>
      </c>
      <c r="H1079" s="75">
        <v>5.62</v>
      </c>
      <c r="I1079" s="75">
        <v>5.31</v>
      </c>
      <c r="J1079" s="75">
        <v>5.92</v>
      </c>
      <c r="K1079" s="75">
        <v>60</v>
      </c>
      <c r="L1079" s="75">
        <v>5</v>
      </c>
      <c r="M1079" s="75">
        <v>200</v>
      </c>
      <c r="N1079" s="75">
        <v>0.5</v>
      </c>
      <c r="O1079" s="75">
        <v>1</v>
      </c>
      <c r="P1079" s="75">
        <v>2.5</v>
      </c>
      <c r="Q1079" s="75" t="s">
        <v>1491</v>
      </c>
    </row>
    <row r="1080" spans="1:17" ht="15.75" customHeight="1">
      <c r="A1080" s="59" t="s">
        <v>4971</v>
      </c>
      <c r="B1080" s="75" t="s">
        <v>316</v>
      </c>
      <c r="C1080" s="75" t="s">
        <v>3</v>
      </c>
      <c r="D1080" s="75" t="s">
        <v>155</v>
      </c>
      <c r="E1080" s="75" t="s">
        <v>155</v>
      </c>
      <c r="F1080" s="75">
        <v>200</v>
      </c>
      <c r="G1080" s="75">
        <v>5</v>
      </c>
      <c r="H1080" s="75">
        <v>5.6</v>
      </c>
      <c r="I1080" s="75">
        <v>5.31</v>
      </c>
      <c r="J1080" s="75">
        <v>5.92</v>
      </c>
      <c r="K1080" s="75">
        <v>60</v>
      </c>
      <c r="L1080" s="75">
        <v>5</v>
      </c>
      <c r="M1080" s="75">
        <v>200</v>
      </c>
      <c r="N1080" s="75">
        <v>0.5</v>
      </c>
      <c r="O1080" s="75">
        <v>1</v>
      </c>
      <c r="P1080" s="75">
        <v>2.5</v>
      </c>
      <c r="Q1080" s="75" t="s">
        <v>4069</v>
      </c>
    </row>
    <row r="1081" spans="1:17" ht="15.75" customHeight="1">
      <c r="A1081" s="59" t="s">
        <v>4972</v>
      </c>
      <c r="B1081" s="75" t="s">
        <v>1581</v>
      </c>
      <c r="C1081" s="75" t="s">
        <v>4</v>
      </c>
      <c r="D1081" s="75" t="s">
        <v>155</v>
      </c>
      <c r="E1081" s="75" t="s">
        <v>155</v>
      </c>
      <c r="F1081" s="75">
        <v>250</v>
      </c>
      <c r="G1081" s="75">
        <v>5</v>
      </c>
      <c r="H1081" s="75">
        <v>2.4</v>
      </c>
      <c r="I1081" s="75">
        <v>2.2799999999999998</v>
      </c>
      <c r="J1081" s="75">
        <v>2.52</v>
      </c>
      <c r="K1081" s="75">
        <v>100</v>
      </c>
      <c r="L1081" s="75">
        <v>5</v>
      </c>
      <c r="M1081" s="75">
        <v>400</v>
      </c>
      <c r="N1081" s="75">
        <v>1</v>
      </c>
      <c r="O1081" s="75">
        <v>50</v>
      </c>
      <c r="P1081" s="75">
        <v>1</v>
      </c>
      <c r="Q1081" s="75" t="s">
        <v>3858</v>
      </c>
    </row>
    <row r="1082" spans="1:17" ht="15.75" customHeight="1">
      <c r="A1082" s="59" t="s">
        <v>4973</v>
      </c>
      <c r="B1082" s="75" t="s">
        <v>1581</v>
      </c>
      <c r="C1082" s="75" t="s">
        <v>3</v>
      </c>
      <c r="D1082" s="75" t="s">
        <v>155</v>
      </c>
      <c r="E1082" s="75" t="s">
        <v>155</v>
      </c>
      <c r="F1082" s="75">
        <v>250</v>
      </c>
      <c r="G1082" s="75">
        <v>5</v>
      </c>
      <c r="H1082" s="75">
        <v>6.8</v>
      </c>
      <c r="I1082" s="75">
        <v>6.46</v>
      </c>
      <c r="J1082" s="75">
        <v>7.14</v>
      </c>
      <c r="K1082" s="75">
        <v>15</v>
      </c>
      <c r="L1082" s="75">
        <v>5</v>
      </c>
      <c r="M1082" s="75">
        <v>80</v>
      </c>
      <c r="N1082" s="75">
        <v>1</v>
      </c>
      <c r="O1082" s="75">
        <v>2</v>
      </c>
      <c r="P1082" s="75">
        <v>4</v>
      </c>
      <c r="Q1082" s="75" t="s">
        <v>3858</v>
      </c>
    </row>
    <row r="1083" spans="1:17" ht="15.75" customHeight="1">
      <c r="A1083" s="59" t="s">
        <v>4974</v>
      </c>
      <c r="B1083" s="75" t="s">
        <v>1581</v>
      </c>
      <c r="C1083" s="75" t="s">
        <v>3</v>
      </c>
      <c r="D1083" s="75" t="s">
        <v>155</v>
      </c>
      <c r="E1083" s="75" t="s">
        <v>155</v>
      </c>
      <c r="F1083" s="75">
        <v>250</v>
      </c>
      <c r="G1083" s="75">
        <v>5</v>
      </c>
      <c r="H1083" s="75">
        <v>33</v>
      </c>
      <c r="I1083" s="75">
        <v>31.35</v>
      </c>
      <c r="J1083" s="75">
        <v>34.65</v>
      </c>
      <c r="K1083" s="75">
        <v>80</v>
      </c>
      <c r="L1083" s="75">
        <v>2</v>
      </c>
      <c r="M1083" s="75">
        <v>325</v>
      </c>
      <c r="N1083" s="75">
        <v>0.5</v>
      </c>
      <c r="O1083" s="75">
        <v>0.05</v>
      </c>
      <c r="P1083" s="75">
        <v>23.1</v>
      </c>
      <c r="Q1083" s="75" t="s">
        <v>3858</v>
      </c>
    </row>
    <row r="1084" spans="1:17" ht="15.75" customHeight="1">
      <c r="A1084" s="59" t="s">
        <v>4975</v>
      </c>
      <c r="B1084" s="75" t="s">
        <v>1581</v>
      </c>
      <c r="C1084" s="75" t="s">
        <v>4</v>
      </c>
      <c r="D1084" s="75" t="s">
        <v>3888</v>
      </c>
      <c r="E1084" s="75" t="s">
        <v>155</v>
      </c>
      <c r="F1084" s="75">
        <v>250</v>
      </c>
      <c r="G1084" s="75">
        <v>2</v>
      </c>
      <c r="H1084" s="75">
        <v>5.0999999999999996</v>
      </c>
      <c r="I1084" s="75">
        <v>5</v>
      </c>
      <c r="J1084" s="75">
        <v>5.2</v>
      </c>
      <c r="K1084" s="75">
        <v>60</v>
      </c>
      <c r="L1084" s="75">
        <v>5</v>
      </c>
      <c r="M1084" s="75">
        <v>480</v>
      </c>
      <c r="N1084" s="75">
        <v>1</v>
      </c>
      <c r="O1084" s="75">
        <v>2</v>
      </c>
      <c r="P1084" s="75">
        <v>2</v>
      </c>
      <c r="Q1084" s="75" t="s">
        <v>3858</v>
      </c>
    </row>
    <row r="1085" spans="1:17" ht="15.75" customHeight="1">
      <c r="A1085" s="59" t="s">
        <v>4976</v>
      </c>
      <c r="B1085" s="75" t="s">
        <v>1581</v>
      </c>
      <c r="C1085" s="75" t="s">
        <v>4</v>
      </c>
      <c r="D1085" s="75" t="s">
        <v>4977</v>
      </c>
      <c r="E1085" s="75" t="s">
        <v>155</v>
      </c>
      <c r="F1085" s="75">
        <v>250</v>
      </c>
      <c r="G1085" s="75">
        <v>2</v>
      </c>
      <c r="H1085" s="75">
        <v>5.6</v>
      </c>
      <c r="I1085" s="75">
        <v>5.49</v>
      </c>
      <c r="J1085" s="75">
        <v>5.71</v>
      </c>
      <c r="K1085" s="75">
        <v>40</v>
      </c>
      <c r="L1085" s="75">
        <v>5</v>
      </c>
      <c r="M1085" s="75">
        <v>400</v>
      </c>
      <c r="N1085" s="75">
        <v>1</v>
      </c>
      <c r="O1085" s="75">
        <v>1</v>
      </c>
      <c r="P1085" s="75">
        <v>2</v>
      </c>
      <c r="Q1085" s="75" t="s">
        <v>3858</v>
      </c>
    </row>
    <row r="1086" spans="1:17" ht="15.75" customHeight="1">
      <c r="A1086" s="59" t="s">
        <v>4978</v>
      </c>
      <c r="B1086" s="75" t="s">
        <v>1581</v>
      </c>
      <c r="C1086" s="75" t="s">
        <v>4</v>
      </c>
      <c r="D1086" s="75" t="s">
        <v>155</v>
      </c>
      <c r="E1086" s="75" t="s">
        <v>133</v>
      </c>
      <c r="F1086" s="75">
        <v>250</v>
      </c>
      <c r="G1086" s="75">
        <v>2</v>
      </c>
      <c r="H1086" s="75">
        <v>5.0999999999999996</v>
      </c>
      <c r="I1086" s="75">
        <v>5</v>
      </c>
      <c r="J1086" s="75">
        <v>5.2</v>
      </c>
      <c r="K1086" s="75">
        <v>60</v>
      </c>
      <c r="L1086" s="75">
        <v>5</v>
      </c>
      <c r="M1086" s="75">
        <v>480</v>
      </c>
      <c r="N1086" s="75">
        <v>1</v>
      </c>
      <c r="O1086" s="75">
        <v>2</v>
      </c>
      <c r="P1086" s="75">
        <v>2</v>
      </c>
      <c r="Q1086" s="75" t="s">
        <v>3858</v>
      </c>
    </row>
    <row r="1087" spans="1:17" ht="15.75" customHeight="1">
      <c r="A1087" s="59" t="s">
        <v>4979</v>
      </c>
      <c r="B1087" s="75" t="s">
        <v>1581</v>
      </c>
      <c r="C1087" s="75" t="s">
        <v>4</v>
      </c>
      <c r="D1087" s="75" t="s">
        <v>155</v>
      </c>
      <c r="E1087" s="75" t="s">
        <v>133</v>
      </c>
      <c r="F1087" s="75">
        <v>250</v>
      </c>
      <c r="G1087" s="75">
        <v>2</v>
      </c>
      <c r="H1087" s="75">
        <v>5.6</v>
      </c>
      <c r="I1087" s="75">
        <v>5.49</v>
      </c>
      <c r="J1087" s="75">
        <v>5.71</v>
      </c>
      <c r="K1087" s="75">
        <v>40</v>
      </c>
      <c r="L1087" s="75">
        <v>5</v>
      </c>
      <c r="M1087" s="75">
        <v>400</v>
      </c>
      <c r="N1087" s="75">
        <v>1</v>
      </c>
      <c r="O1087" s="75">
        <v>1</v>
      </c>
      <c r="P1087" s="75">
        <v>2</v>
      </c>
      <c r="Q1087" s="75" t="s">
        <v>3858</v>
      </c>
    </row>
    <row r="1088" spans="1:17" ht="15.75" customHeight="1">
      <c r="A1088" s="59" t="s">
        <v>4980</v>
      </c>
      <c r="B1088" s="75" t="s">
        <v>316</v>
      </c>
      <c r="C1088" s="75" t="s">
        <v>3</v>
      </c>
      <c r="D1088" s="75" t="s">
        <v>155</v>
      </c>
      <c r="E1088" s="75" t="s">
        <v>155</v>
      </c>
      <c r="F1088" s="75">
        <v>300</v>
      </c>
      <c r="G1088" s="75">
        <v>5</v>
      </c>
      <c r="H1088" s="75">
        <v>2.4</v>
      </c>
      <c r="I1088" s="75">
        <v>2.2799999999999998</v>
      </c>
      <c r="J1088" s="75">
        <v>2.52</v>
      </c>
      <c r="K1088" s="75">
        <v>85</v>
      </c>
      <c r="L1088" s="75">
        <v>5</v>
      </c>
      <c r="M1088" s="75">
        <v>600</v>
      </c>
      <c r="N1088" s="75">
        <v>1</v>
      </c>
      <c r="O1088" s="75">
        <v>100</v>
      </c>
      <c r="P1088" s="75">
        <v>1</v>
      </c>
      <c r="Q1088" s="75" t="s">
        <v>1491</v>
      </c>
    </row>
    <row r="1089" spans="1:17" ht="15.75" customHeight="1">
      <c r="A1089" s="59" t="s">
        <v>4981</v>
      </c>
      <c r="B1089" s="75" t="s">
        <v>316</v>
      </c>
      <c r="C1089" s="75" t="s">
        <v>3</v>
      </c>
      <c r="D1089" s="75" t="s">
        <v>155</v>
      </c>
      <c r="E1089" s="75" t="s">
        <v>155</v>
      </c>
      <c r="F1089" s="75">
        <v>300</v>
      </c>
      <c r="G1089" s="75">
        <v>5</v>
      </c>
      <c r="H1089" s="75">
        <v>2.7</v>
      </c>
      <c r="I1089" s="75">
        <v>2.57</v>
      </c>
      <c r="J1089" s="75">
        <v>2.84</v>
      </c>
      <c r="K1089" s="75">
        <v>83</v>
      </c>
      <c r="L1089" s="75">
        <v>5</v>
      </c>
      <c r="M1089" s="75">
        <v>600</v>
      </c>
      <c r="N1089" s="75">
        <v>1</v>
      </c>
      <c r="O1089" s="75">
        <v>75</v>
      </c>
      <c r="P1089" s="75">
        <v>1</v>
      </c>
      <c r="Q1089" s="75" t="s">
        <v>1491</v>
      </c>
    </row>
    <row r="1090" spans="1:17" ht="15.75" customHeight="1">
      <c r="A1090" s="59" t="s">
        <v>4982</v>
      </c>
      <c r="B1090" s="75" t="s">
        <v>316</v>
      </c>
      <c r="C1090" s="75" t="s">
        <v>3</v>
      </c>
      <c r="D1090" s="75" t="s">
        <v>155</v>
      </c>
      <c r="E1090" s="75" t="s">
        <v>155</v>
      </c>
      <c r="F1090" s="75">
        <v>300</v>
      </c>
      <c r="G1090" s="75">
        <v>5</v>
      </c>
      <c r="H1090" s="75">
        <v>3</v>
      </c>
      <c r="I1090" s="75">
        <v>2.85</v>
      </c>
      <c r="J1090" s="75">
        <v>3.15</v>
      </c>
      <c r="K1090" s="75">
        <v>95</v>
      </c>
      <c r="L1090" s="75">
        <v>5</v>
      </c>
      <c r="M1090" s="75">
        <v>600</v>
      </c>
      <c r="N1090" s="75">
        <v>1</v>
      </c>
      <c r="O1090" s="75">
        <v>50</v>
      </c>
      <c r="P1090" s="75">
        <v>1</v>
      </c>
      <c r="Q1090" s="75" t="s">
        <v>1491</v>
      </c>
    </row>
    <row r="1091" spans="1:17" ht="15.75" customHeight="1">
      <c r="A1091" s="59" t="s">
        <v>4983</v>
      </c>
      <c r="B1091" s="75" t="s">
        <v>316</v>
      </c>
      <c r="C1091" s="75" t="s">
        <v>3</v>
      </c>
      <c r="D1091" s="75" t="s">
        <v>155</v>
      </c>
      <c r="E1091" s="75" t="s">
        <v>155</v>
      </c>
      <c r="F1091" s="75">
        <v>300</v>
      </c>
      <c r="G1091" s="75">
        <v>5</v>
      </c>
      <c r="H1091" s="75">
        <v>3.3</v>
      </c>
      <c r="I1091" s="75">
        <v>3.14</v>
      </c>
      <c r="J1091" s="75">
        <v>3.47</v>
      </c>
      <c r="K1091" s="75">
        <v>95</v>
      </c>
      <c r="L1091" s="75">
        <v>5</v>
      </c>
      <c r="M1091" s="75">
        <v>600</v>
      </c>
      <c r="N1091" s="75">
        <v>1</v>
      </c>
      <c r="O1091" s="75">
        <v>25</v>
      </c>
      <c r="P1091" s="75">
        <v>1</v>
      </c>
      <c r="Q1091" s="75" t="s">
        <v>1491</v>
      </c>
    </row>
    <row r="1092" spans="1:17" ht="15.75" customHeight="1">
      <c r="A1092" s="59" t="s">
        <v>4984</v>
      </c>
      <c r="B1092" s="75" t="s">
        <v>316</v>
      </c>
      <c r="C1092" s="75" t="s">
        <v>3</v>
      </c>
      <c r="D1092" s="75" t="s">
        <v>155</v>
      </c>
      <c r="E1092" s="75" t="s">
        <v>155</v>
      </c>
      <c r="F1092" s="75">
        <v>300</v>
      </c>
      <c r="G1092" s="75">
        <v>5</v>
      </c>
      <c r="H1092" s="75">
        <v>3.6</v>
      </c>
      <c r="I1092" s="75">
        <v>3.42</v>
      </c>
      <c r="J1092" s="75">
        <v>3.78</v>
      </c>
      <c r="K1092" s="75">
        <v>95</v>
      </c>
      <c r="L1092" s="75">
        <v>5</v>
      </c>
      <c r="M1092" s="75">
        <v>600</v>
      </c>
      <c r="N1092" s="75">
        <v>1</v>
      </c>
      <c r="O1092" s="75">
        <v>15</v>
      </c>
      <c r="P1092" s="75">
        <v>1</v>
      </c>
      <c r="Q1092" s="75" t="s">
        <v>1491</v>
      </c>
    </row>
    <row r="1093" spans="1:17" ht="15.75" customHeight="1">
      <c r="A1093" s="59" t="s">
        <v>4985</v>
      </c>
      <c r="B1093" s="75" t="s">
        <v>316</v>
      </c>
      <c r="C1093" s="75" t="s">
        <v>3</v>
      </c>
      <c r="D1093" s="75" t="s">
        <v>155</v>
      </c>
      <c r="E1093" s="75" t="s">
        <v>155</v>
      </c>
      <c r="F1093" s="75">
        <v>300</v>
      </c>
      <c r="G1093" s="75">
        <v>5</v>
      </c>
      <c r="H1093" s="75">
        <v>3.9</v>
      </c>
      <c r="I1093" s="75">
        <v>3.71</v>
      </c>
      <c r="J1093" s="75">
        <v>4.0999999999999996</v>
      </c>
      <c r="K1093" s="75">
        <v>95</v>
      </c>
      <c r="L1093" s="75">
        <v>5</v>
      </c>
      <c r="M1093" s="75">
        <v>600</v>
      </c>
      <c r="N1093" s="75">
        <v>1</v>
      </c>
      <c r="O1093" s="75">
        <v>10</v>
      </c>
      <c r="P1093" s="75">
        <v>1</v>
      </c>
      <c r="Q1093" s="75" t="s">
        <v>1491</v>
      </c>
    </row>
    <row r="1094" spans="1:17" ht="15.75" customHeight="1">
      <c r="A1094" s="59" t="s">
        <v>4986</v>
      </c>
      <c r="B1094" s="75" t="s">
        <v>316</v>
      </c>
      <c r="C1094" s="75" t="s">
        <v>3</v>
      </c>
      <c r="D1094" s="75" t="s">
        <v>155</v>
      </c>
      <c r="E1094" s="75" t="s">
        <v>155</v>
      </c>
      <c r="F1094" s="75">
        <v>300</v>
      </c>
      <c r="G1094" s="75">
        <v>5</v>
      </c>
      <c r="H1094" s="75">
        <v>4.3</v>
      </c>
      <c r="I1094" s="75">
        <v>4.09</v>
      </c>
      <c r="J1094" s="75">
        <v>4.5199999999999996</v>
      </c>
      <c r="K1094" s="75">
        <v>95</v>
      </c>
      <c r="L1094" s="75">
        <v>5</v>
      </c>
      <c r="M1094" s="75">
        <v>600</v>
      </c>
      <c r="N1094" s="75">
        <v>1</v>
      </c>
      <c r="O1094" s="75">
        <v>5</v>
      </c>
      <c r="P1094" s="75">
        <v>1</v>
      </c>
      <c r="Q1094" s="75" t="s">
        <v>1491</v>
      </c>
    </row>
    <row r="1095" spans="1:17" ht="15.75" customHeight="1">
      <c r="A1095" s="59" t="s">
        <v>4987</v>
      </c>
      <c r="B1095" s="75" t="s">
        <v>316</v>
      </c>
      <c r="C1095" s="75" t="s">
        <v>3</v>
      </c>
      <c r="D1095" s="75" t="s">
        <v>155</v>
      </c>
      <c r="E1095" s="75" t="s">
        <v>155</v>
      </c>
      <c r="F1095" s="75">
        <v>300</v>
      </c>
      <c r="G1095" s="75">
        <v>5</v>
      </c>
      <c r="H1095" s="75">
        <v>4.7</v>
      </c>
      <c r="I1095" s="75">
        <v>4.47</v>
      </c>
      <c r="J1095" s="75">
        <v>4.9400000000000004</v>
      </c>
      <c r="K1095" s="75">
        <v>78</v>
      </c>
      <c r="L1095" s="75">
        <v>5</v>
      </c>
      <c r="M1095" s="75">
        <v>500</v>
      </c>
      <c r="N1095" s="75">
        <v>1</v>
      </c>
      <c r="O1095" s="75">
        <v>5</v>
      </c>
      <c r="P1095" s="75">
        <v>1</v>
      </c>
      <c r="Q1095" s="75" t="s">
        <v>1491</v>
      </c>
    </row>
    <row r="1096" spans="1:17" ht="15.75" customHeight="1">
      <c r="A1096" s="59" t="s">
        <v>4988</v>
      </c>
      <c r="B1096" s="75" t="s">
        <v>316</v>
      </c>
      <c r="C1096" s="75" t="s">
        <v>3</v>
      </c>
      <c r="D1096" s="75" t="s">
        <v>155</v>
      </c>
      <c r="E1096" s="75" t="s">
        <v>155</v>
      </c>
      <c r="F1096" s="75">
        <v>300</v>
      </c>
      <c r="G1096" s="75">
        <v>5</v>
      </c>
      <c r="H1096" s="75">
        <v>5.0999999999999996</v>
      </c>
      <c r="I1096" s="75">
        <v>4.8499999999999996</v>
      </c>
      <c r="J1096" s="75">
        <v>5.36</v>
      </c>
      <c r="K1096" s="75">
        <v>60</v>
      </c>
      <c r="L1096" s="75">
        <v>5</v>
      </c>
      <c r="M1096" s="75">
        <v>480</v>
      </c>
      <c r="N1096" s="75">
        <v>1</v>
      </c>
      <c r="O1096" s="75">
        <v>0.1</v>
      </c>
      <c r="P1096" s="75">
        <v>0.8</v>
      </c>
      <c r="Q1096" s="75" t="s">
        <v>1491</v>
      </c>
    </row>
    <row r="1097" spans="1:17" ht="15.75" customHeight="1">
      <c r="A1097" s="59" t="s">
        <v>4989</v>
      </c>
      <c r="B1097" s="75" t="s">
        <v>316</v>
      </c>
      <c r="C1097" s="75" t="s">
        <v>3</v>
      </c>
      <c r="D1097" s="75" t="s">
        <v>155</v>
      </c>
      <c r="E1097" s="75" t="s">
        <v>155</v>
      </c>
      <c r="F1097" s="75">
        <v>300</v>
      </c>
      <c r="G1097" s="75">
        <v>5</v>
      </c>
      <c r="H1097" s="75">
        <v>5.6</v>
      </c>
      <c r="I1097" s="75">
        <v>5.32</v>
      </c>
      <c r="J1097" s="75">
        <v>5.88</v>
      </c>
      <c r="K1097" s="75">
        <v>40</v>
      </c>
      <c r="L1097" s="75">
        <v>5</v>
      </c>
      <c r="M1097" s="75">
        <v>400</v>
      </c>
      <c r="N1097" s="75">
        <v>1</v>
      </c>
      <c r="O1097" s="75">
        <v>0.1</v>
      </c>
      <c r="P1097" s="75">
        <v>1</v>
      </c>
      <c r="Q1097" s="75" t="s">
        <v>1491</v>
      </c>
    </row>
    <row r="1098" spans="1:17" ht="15.75" customHeight="1">
      <c r="A1098" s="59" t="s">
        <v>4990</v>
      </c>
      <c r="B1098" s="75" t="s">
        <v>316</v>
      </c>
      <c r="C1098" s="75" t="s">
        <v>3</v>
      </c>
      <c r="D1098" s="75" t="s">
        <v>155</v>
      </c>
      <c r="E1098" s="75" t="s">
        <v>155</v>
      </c>
      <c r="F1098" s="75">
        <v>300</v>
      </c>
      <c r="G1098" s="75">
        <v>5</v>
      </c>
      <c r="H1098" s="75">
        <v>6.2</v>
      </c>
      <c r="I1098" s="75">
        <v>5.89</v>
      </c>
      <c r="J1098" s="75">
        <v>6.51</v>
      </c>
      <c r="K1098" s="75">
        <v>10</v>
      </c>
      <c r="L1098" s="75">
        <v>5</v>
      </c>
      <c r="M1098" s="75">
        <v>150</v>
      </c>
      <c r="N1098" s="75">
        <v>1</v>
      </c>
      <c r="O1098" s="75">
        <v>0.1</v>
      </c>
      <c r="P1098" s="75">
        <v>2</v>
      </c>
      <c r="Q1098" s="75" t="s">
        <v>1491</v>
      </c>
    </row>
    <row r="1099" spans="1:17" ht="15.75" customHeight="1">
      <c r="A1099" s="59" t="s">
        <v>4991</v>
      </c>
      <c r="B1099" s="75" t="s">
        <v>316</v>
      </c>
      <c r="C1099" s="75" t="s">
        <v>3</v>
      </c>
      <c r="D1099" s="75" t="s">
        <v>155</v>
      </c>
      <c r="E1099" s="75" t="s">
        <v>155</v>
      </c>
      <c r="F1099" s="75">
        <v>300</v>
      </c>
      <c r="G1099" s="75">
        <v>5</v>
      </c>
      <c r="H1099" s="75">
        <v>6.8</v>
      </c>
      <c r="I1099" s="75">
        <v>6.46</v>
      </c>
      <c r="J1099" s="75">
        <v>7.14</v>
      </c>
      <c r="K1099" s="75">
        <v>8</v>
      </c>
      <c r="L1099" s="75">
        <v>5</v>
      </c>
      <c r="M1099" s="75">
        <v>80</v>
      </c>
      <c r="N1099" s="75">
        <v>1</v>
      </c>
      <c r="O1099" s="75">
        <v>0.1</v>
      </c>
      <c r="P1099" s="75">
        <v>3</v>
      </c>
      <c r="Q1099" s="75" t="s">
        <v>1491</v>
      </c>
    </row>
    <row r="1100" spans="1:17" ht="15.75" customHeight="1">
      <c r="A1100" s="59" t="s">
        <v>4992</v>
      </c>
      <c r="B1100" s="75" t="s">
        <v>316</v>
      </c>
      <c r="C1100" s="75" t="s">
        <v>3</v>
      </c>
      <c r="D1100" s="75" t="s">
        <v>155</v>
      </c>
      <c r="E1100" s="75" t="s">
        <v>155</v>
      </c>
      <c r="F1100" s="75">
        <v>300</v>
      </c>
      <c r="G1100" s="75">
        <v>5</v>
      </c>
      <c r="H1100" s="75">
        <v>7.5</v>
      </c>
      <c r="I1100" s="75">
        <v>7.13</v>
      </c>
      <c r="J1100" s="75">
        <v>7.88</v>
      </c>
      <c r="K1100" s="75">
        <v>7</v>
      </c>
      <c r="L1100" s="75">
        <v>5</v>
      </c>
      <c r="M1100" s="75">
        <v>80</v>
      </c>
      <c r="N1100" s="75">
        <v>1</v>
      </c>
      <c r="O1100" s="75">
        <v>0.1</v>
      </c>
      <c r="P1100" s="75">
        <v>5</v>
      </c>
      <c r="Q1100" s="75" t="s">
        <v>1491</v>
      </c>
    </row>
    <row r="1101" spans="1:17" ht="15.75" customHeight="1">
      <c r="A1101" s="59" t="s">
        <v>4993</v>
      </c>
      <c r="B1101" s="75" t="s">
        <v>316</v>
      </c>
      <c r="C1101" s="75" t="s">
        <v>3</v>
      </c>
      <c r="D1101" s="75" t="s">
        <v>155</v>
      </c>
      <c r="E1101" s="75" t="s">
        <v>155</v>
      </c>
      <c r="F1101" s="75">
        <v>300</v>
      </c>
      <c r="G1101" s="75">
        <v>5</v>
      </c>
      <c r="H1101" s="75">
        <v>8.1999999999999993</v>
      </c>
      <c r="I1101" s="75">
        <v>7.79</v>
      </c>
      <c r="J1101" s="75">
        <v>8.61</v>
      </c>
      <c r="K1101" s="75">
        <v>7</v>
      </c>
      <c r="L1101" s="75">
        <v>5</v>
      </c>
      <c r="M1101" s="75">
        <v>80</v>
      </c>
      <c r="N1101" s="75">
        <v>1</v>
      </c>
      <c r="O1101" s="75">
        <v>0.1</v>
      </c>
      <c r="P1101" s="75">
        <v>6</v>
      </c>
      <c r="Q1101" s="75" t="s">
        <v>1491</v>
      </c>
    </row>
    <row r="1102" spans="1:17" ht="15.75" customHeight="1">
      <c r="A1102" s="59" t="s">
        <v>4994</v>
      </c>
      <c r="B1102" s="75" t="s">
        <v>316</v>
      </c>
      <c r="C1102" s="75" t="s">
        <v>3</v>
      </c>
      <c r="D1102" s="75" t="s">
        <v>155</v>
      </c>
      <c r="E1102" s="75" t="s">
        <v>155</v>
      </c>
      <c r="F1102" s="75">
        <v>300</v>
      </c>
      <c r="G1102" s="75">
        <v>5</v>
      </c>
      <c r="H1102" s="75">
        <v>8.6999999999999993</v>
      </c>
      <c r="I1102" s="75">
        <v>8.27</v>
      </c>
      <c r="J1102" s="75">
        <v>9.14</v>
      </c>
      <c r="K1102" s="75">
        <v>7</v>
      </c>
      <c r="L1102" s="75">
        <v>5</v>
      </c>
      <c r="M1102" s="75">
        <v>100</v>
      </c>
      <c r="N1102" s="75">
        <v>1</v>
      </c>
      <c r="O1102" s="75">
        <v>0.1</v>
      </c>
      <c r="P1102" s="75">
        <v>6.5</v>
      </c>
      <c r="Q1102" s="75" t="s">
        <v>1491</v>
      </c>
    </row>
    <row r="1103" spans="1:17" ht="15.75" customHeight="1">
      <c r="A1103" s="59" t="s">
        <v>4995</v>
      </c>
      <c r="B1103" s="75" t="s">
        <v>316</v>
      </c>
      <c r="C1103" s="75" t="s">
        <v>3</v>
      </c>
      <c r="D1103" s="75" t="s">
        <v>155</v>
      </c>
      <c r="E1103" s="75" t="s">
        <v>155</v>
      </c>
      <c r="F1103" s="75">
        <v>300</v>
      </c>
      <c r="G1103" s="75">
        <v>5</v>
      </c>
      <c r="H1103" s="75">
        <v>9.1</v>
      </c>
      <c r="I1103" s="75">
        <v>8.65</v>
      </c>
      <c r="J1103" s="75">
        <v>9.56</v>
      </c>
      <c r="K1103" s="75">
        <v>10</v>
      </c>
      <c r="L1103" s="75">
        <v>5</v>
      </c>
      <c r="M1103" s="75">
        <v>100</v>
      </c>
      <c r="N1103" s="75">
        <v>1</v>
      </c>
      <c r="O1103" s="75">
        <v>0.1</v>
      </c>
      <c r="P1103" s="75">
        <v>7</v>
      </c>
      <c r="Q1103" s="75" t="s">
        <v>1491</v>
      </c>
    </row>
    <row r="1104" spans="1:17" ht="15.75" customHeight="1">
      <c r="A1104" s="59" t="s">
        <v>4996</v>
      </c>
      <c r="B1104" s="75" t="s">
        <v>316</v>
      </c>
      <c r="C1104" s="75" t="s">
        <v>3</v>
      </c>
      <c r="D1104" s="75" t="s">
        <v>155</v>
      </c>
      <c r="E1104" s="75" t="s">
        <v>155</v>
      </c>
      <c r="F1104" s="75">
        <v>300</v>
      </c>
      <c r="G1104" s="75">
        <v>5</v>
      </c>
      <c r="H1104" s="75">
        <v>10</v>
      </c>
      <c r="I1104" s="75">
        <v>9.5</v>
      </c>
      <c r="J1104" s="75">
        <v>10.5</v>
      </c>
      <c r="K1104" s="75">
        <v>15</v>
      </c>
      <c r="L1104" s="75">
        <v>5</v>
      </c>
      <c r="M1104" s="75">
        <v>150</v>
      </c>
      <c r="N1104" s="75">
        <v>1</v>
      </c>
      <c r="O1104" s="75">
        <v>0.1</v>
      </c>
      <c r="P1104" s="75">
        <v>7.5</v>
      </c>
      <c r="Q1104" s="75" t="s">
        <v>1491</v>
      </c>
    </row>
    <row r="1105" spans="1:17" ht="15.75" customHeight="1">
      <c r="A1105" s="59" t="s">
        <v>4997</v>
      </c>
      <c r="B1105" s="75" t="s">
        <v>316</v>
      </c>
      <c r="C1105" s="75" t="s">
        <v>3</v>
      </c>
      <c r="D1105" s="75" t="s">
        <v>155</v>
      </c>
      <c r="E1105" s="75" t="s">
        <v>155</v>
      </c>
      <c r="F1105" s="75">
        <v>300</v>
      </c>
      <c r="G1105" s="75">
        <v>5</v>
      </c>
      <c r="H1105" s="75">
        <v>11</v>
      </c>
      <c r="I1105" s="75">
        <v>10.45</v>
      </c>
      <c r="J1105" s="75">
        <v>11.55</v>
      </c>
      <c r="K1105" s="75">
        <v>20</v>
      </c>
      <c r="L1105" s="75">
        <v>5</v>
      </c>
      <c r="M1105" s="75">
        <v>150</v>
      </c>
      <c r="N1105" s="75">
        <v>1</v>
      </c>
      <c r="O1105" s="75">
        <v>0.1</v>
      </c>
      <c r="P1105" s="75">
        <v>8.5</v>
      </c>
      <c r="Q1105" s="75" t="s">
        <v>1491</v>
      </c>
    </row>
    <row r="1106" spans="1:17" ht="15.75" customHeight="1">
      <c r="A1106" s="59" t="s">
        <v>4998</v>
      </c>
      <c r="B1106" s="75" t="s">
        <v>316</v>
      </c>
      <c r="C1106" s="75" t="s">
        <v>3</v>
      </c>
      <c r="D1106" s="75" t="s">
        <v>155</v>
      </c>
      <c r="E1106" s="75" t="s">
        <v>155</v>
      </c>
      <c r="F1106" s="75">
        <v>300</v>
      </c>
      <c r="G1106" s="75">
        <v>5</v>
      </c>
      <c r="H1106" s="75">
        <v>12</v>
      </c>
      <c r="I1106" s="75">
        <v>11.4</v>
      </c>
      <c r="J1106" s="75">
        <v>12.6</v>
      </c>
      <c r="K1106" s="75">
        <v>20</v>
      </c>
      <c r="L1106" s="75">
        <v>5</v>
      </c>
      <c r="M1106" s="75">
        <v>150</v>
      </c>
      <c r="N1106" s="75">
        <v>1</v>
      </c>
      <c r="O1106" s="75">
        <v>0.1</v>
      </c>
      <c r="P1106" s="75">
        <v>9</v>
      </c>
      <c r="Q1106" s="75" t="s">
        <v>1491</v>
      </c>
    </row>
    <row r="1107" spans="1:17" ht="15.75" customHeight="1">
      <c r="A1107" s="59" t="s">
        <v>4999</v>
      </c>
      <c r="B1107" s="75" t="s">
        <v>316</v>
      </c>
      <c r="C1107" s="75" t="s">
        <v>3</v>
      </c>
      <c r="D1107" s="75" t="s">
        <v>155</v>
      </c>
      <c r="E1107" s="75" t="s">
        <v>155</v>
      </c>
      <c r="F1107" s="75">
        <v>300</v>
      </c>
      <c r="G1107" s="75">
        <v>5</v>
      </c>
      <c r="H1107" s="75">
        <v>13</v>
      </c>
      <c r="I1107" s="75">
        <v>12.35</v>
      </c>
      <c r="J1107" s="75">
        <v>13.65</v>
      </c>
      <c r="K1107" s="75">
        <v>25</v>
      </c>
      <c r="L1107" s="75">
        <v>5</v>
      </c>
      <c r="M1107" s="75">
        <v>170</v>
      </c>
      <c r="N1107" s="75">
        <v>1</v>
      </c>
      <c r="O1107" s="75">
        <v>0.1</v>
      </c>
      <c r="P1107" s="75">
        <v>10</v>
      </c>
      <c r="Q1107" s="75" t="s">
        <v>1491</v>
      </c>
    </row>
    <row r="1108" spans="1:17" ht="15.75" customHeight="1">
      <c r="A1108" s="59" t="s">
        <v>5000</v>
      </c>
      <c r="B1108" s="75" t="s">
        <v>316</v>
      </c>
      <c r="C1108" s="75" t="s">
        <v>3</v>
      </c>
      <c r="D1108" s="75" t="s">
        <v>155</v>
      </c>
      <c r="E1108" s="75" t="s">
        <v>155</v>
      </c>
      <c r="F1108" s="75">
        <v>300</v>
      </c>
      <c r="G1108" s="75">
        <v>5</v>
      </c>
      <c r="H1108" s="75">
        <v>14</v>
      </c>
      <c r="I1108" s="75">
        <v>13.3</v>
      </c>
      <c r="J1108" s="75">
        <v>14.7</v>
      </c>
      <c r="K1108" s="75">
        <v>25</v>
      </c>
      <c r="L1108" s="75">
        <v>5</v>
      </c>
      <c r="M1108" s="75">
        <v>170</v>
      </c>
      <c r="N1108" s="75">
        <v>1</v>
      </c>
      <c r="O1108" s="75">
        <v>0.1</v>
      </c>
      <c r="P1108" s="75">
        <v>10.5</v>
      </c>
      <c r="Q1108" s="75" t="s">
        <v>1491</v>
      </c>
    </row>
    <row r="1109" spans="1:17" ht="15.75" customHeight="1">
      <c r="A1109" s="59" t="s">
        <v>5001</v>
      </c>
      <c r="B1109" s="75" t="s">
        <v>316</v>
      </c>
      <c r="C1109" s="75" t="s">
        <v>3</v>
      </c>
      <c r="D1109" s="75" t="s">
        <v>155</v>
      </c>
      <c r="E1109" s="75" t="s">
        <v>155</v>
      </c>
      <c r="F1109" s="75">
        <v>300</v>
      </c>
      <c r="G1109" s="75">
        <v>5</v>
      </c>
      <c r="H1109" s="75">
        <v>15</v>
      </c>
      <c r="I1109" s="75">
        <v>14.25</v>
      </c>
      <c r="J1109" s="75">
        <v>15.75</v>
      </c>
      <c r="K1109" s="75">
        <v>30</v>
      </c>
      <c r="L1109" s="75">
        <v>5</v>
      </c>
      <c r="M1109" s="75">
        <v>200</v>
      </c>
      <c r="N1109" s="75">
        <v>1</v>
      </c>
      <c r="O1109" s="75">
        <v>0.1</v>
      </c>
      <c r="P1109" s="75">
        <v>11</v>
      </c>
      <c r="Q1109" s="75" t="s">
        <v>1491</v>
      </c>
    </row>
    <row r="1110" spans="1:17" ht="15.75" customHeight="1">
      <c r="A1110" s="59" t="s">
        <v>5002</v>
      </c>
      <c r="B1110" s="75" t="s">
        <v>316</v>
      </c>
      <c r="C1110" s="75" t="s">
        <v>3</v>
      </c>
      <c r="D1110" s="75" t="s">
        <v>155</v>
      </c>
      <c r="E1110" s="75" t="s">
        <v>155</v>
      </c>
      <c r="F1110" s="75">
        <v>300</v>
      </c>
      <c r="G1110" s="75">
        <v>5</v>
      </c>
      <c r="H1110" s="75">
        <v>16</v>
      </c>
      <c r="I1110" s="75">
        <v>15.2</v>
      </c>
      <c r="J1110" s="75">
        <v>16.8</v>
      </c>
      <c r="K1110" s="75">
        <v>40</v>
      </c>
      <c r="L1110" s="75">
        <v>5</v>
      </c>
      <c r="M1110" s="75">
        <v>200</v>
      </c>
      <c r="N1110" s="75">
        <v>1</v>
      </c>
      <c r="O1110" s="75">
        <v>0.1</v>
      </c>
      <c r="P1110" s="75">
        <v>12</v>
      </c>
      <c r="Q1110" s="75" t="s">
        <v>1491</v>
      </c>
    </row>
    <row r="1111" spans="1:17" ht="15.75" customHeight="1">
      <c r="A1111" s="59" t="s">
        <v>5003</v>
      </c>
      <c r="B1111" s="75" t="s">
        <v>316</v>
      </c>
      <c r="C1111" s="75" t="s">
        <v>3</v>
      </c>
      <c r="D1111" s="75" t="s">
        <v>155</v>
      </c>
      <c r="E1111" s="75" t="s">
        <v>155</v>
      </c>
      <c r="F1111" s="75">
        <v>300</v>
      </c>
      <c r="G1111" s="75">
        <v>5</v>
      </c>
      <c r="H1111" s="75">
        <v>17</v>
      </c>
      <c r="I1111" s="75">
        <v>16.149999999999999</v>
      </c>
      <c r="J1111" s="75">
        <v>17.850000000000001</v>
      </c>
      <c r="K1111" s="75">
        <v>40</v>
      </c>
      <c r="L1111" s="75">
        <v>5</v>
      </c>
      <c r="M1111" s="75">
        <v>200</v>
      </c>
      <c r="N1111" s="75">
        <v>1</v>
      </c>
      <c r="O1111" s="75">
        <v>0.1</v>
      </c>
      <c r="P1111" s="75">
        <v>13</v>
      </c>
      <c r="Q1111" s="75" t="s">
        <v>1491</v>
      </c>
    </row>
    <row r="1112" spans="1:17" ht="15.75" customHeight="1">
      <c r="A1112" s="59" t="s">
        <v>5004</v>
      </c>
      <c r="B1112" s="75" t="s">
        <v>316</v>
      </c>
      <c r="C1112" s="75" t="s">
        <v>3</v>
      </c>
      <c r="D1112" s="75" t="s">
        <v>155</v>
      </c>
      <c r="E1112" s="75" t="s">
        <v>155</v>
      </c>
      <c r="F1112" s="75">
        <v>300</v>
      </c>
      <c r="G1112" s="75">
        <v>5</v>
      </c>
      <c r="H1112" s="75">
        <v>18</v>
      </c>
      <c r="I1112" s="75">
        <v>17.100000000000001</v>
      </c>
      <c r="J1112" s="75">
        <v>18.899999999999999</v>
      </c>
      <c r="K1112" s="75">
        <v>50</v>
      </c>
      <c r="L1112" s="75">
        <v>5</v>
      </c>
      <c r="M1112" s="75">
        <v>225</v>
      </c>
      <c r="N1112" s="75">
        <v>1</v>
      </c>
      <c r="O1112" s="75">
        <v>0.1</v>
      </c>
      <c r="P1112" s="75">
        <v>14</v>
      </c>
      <c r="Q1112" s="75" t="s">
        <v>1491</v>
      </c>
    </row>
    <row r="1113" spans="1:17" ht="15.75" customHeight="1">
      <c r="A1113" s="59" t="s">
        <v>5005</v>
      </c>
      <c r="B1113" s="75" t="s">
        <v>316</v>
      </c>
      <c r="C1113" s="75" t="s">
        <v>3</v>
      </c>
      <c r="D1113" s="75" t="s">
        <v>155</v>
      </c>
      <c r="E1113" s="75" t="s">
        <v>155</v>
      </c>
      <c r="F1113" s="75">
        <v>300</v>
      </c>
      <c r="G1113" s="75">
        <v>5</v>
      </c>
      <c r="H1113" s="75">
        <v>20</v>
      </c>
      <c r="I1113" s="75">
        <v>19</v>
      </c>
      <c r="J1113" s="75">
        <v>21</v>
      </c>
      <c r="K1113" s="75">
        <v>50</v>
      </c>
      <c r="L1113" s="75">
        <v>5</v>
      </c>
      <c r="M1113" s="75">
        <v>225</v>
      </c>
      <c r="N1113" s="75">
        <v>1</v>
      </c>
      <c r="O1113" s="75">
        <v>0.1</v>
      </c>
      <c r="P1113" s="75">
        <v>15</v>
      </c>
      <c r="Q1113" s="75" t="s">
        <v>1491</v>
      </c>
    </row>
    <row r="1114" spans="1:17" ht="15.75" customHeight="1">
      <c r="A1114" s="59" t="s">
        <v>5006</v>
      </c>
      <c r="B1114" s="75" t="s">
        <v>316</v>
      </c>
      <c r="C1114" s="75" t="s">
        <v>3</v>
      </c>
      <c r="D1114" s="75" t="s">
        <v>155</v>
      </c>
      <c r="E1114" s="75" t="s">
        <v>155</v>
      </c>
      <c r="F1114" s="75">
        <v>300</v>
      </c>
      <c r="G1114" s="75">
        <v>5</v>
      </c>
      <c r="H1114" s="75">
        <v>22</v>
      </c>
      <c r="I1114" s="75">
        <v>20.9</v>
      </c>
      <c r="J1114" s="75">
        <v>23.1</v>
      </c>
      <c r="K1114" s="75">
        <v>55</v>
      </c>
      <c r="L1114" s="75">
        <v>5</v>
      </c>
      <c r="M1114" s="75">
        <v>250</v>
      </c>
      <c r="N1114" s="75">
        <v>1</v>
      </c>
      <c r="O1114" s="75">
        <v>0.1</v>
      </c>
      <c r="P1114" s="75">
        <v>17</v>
      </c>
      <c r="Q1114" s="75" t="s">
        <v>1491</v>
      </c>
    </row>
    <row r="1115" spans="1:17" ht="15.75" customHeight="1">
      <c r="A1115" s="59" t="s">
        <v>5007</v>
      </c>
      <c r="B1115" s="75" t="s">
        <v>316</v>
      </c>
      <c r="C1115" s="75" t="s">
        <v>3</v>
      </c>
      <c r="D1115" s="75" t="s">
        <v>155</v>
      </c>
      <c r="E1115" s="75" t="s">
        <v>155</v>
      </c>
      <c r="F1115" s="75">
        <v>300</v>
      </c>
      <c r="G1115" s="75">
        <v>5</v>
      </c>
      <c r="H1115" s="75">
        <v>24</v>
      </c>
      <c r="I1115" s="75">
        <v>22.8</v>
      </c>
      <c r="J1115" s="75">
        <v>25.2</v>
      </c>
      <c r="K1115" s="75">
        <v>80</v>
      </c>
      <c r="L1115" s="75">
        <v>5</v>
      </c>
      <c r="M1115" s="75">
        <v>250</v>
      </c>
      <c r="N1115" s="75">
        <v>1</v>
      </c>
      <c r="O1115" s="75">
        <v>0.1</v>
      </c>
      <c r="P1115" s="75">
        <v>18</v>
      </c>
      <c r="Q1115" s="75" t="s">
        <v>1491</v>
      </c>
    </row>
    <row r="1116" spans="1:17" ht="15.75" customHeight="1">
      <c r="A1116" s="59" t="s">
        <v>5008</v>
      </c>
      <c r="B1116" s="75" t="s">
        <v>316</v>
      </c>
      <c r="C1116" s="75" t="s">
        <v>3</v>
      </c>
      <c r="D1116" s="75" t="s">
        <v>155</v>
      </c>
      <c r="E1116" s="75" t="s">
        <v>155</v>
      </c>
      <c r="F1116" s="75">
        <v>300</v>
      </c>
      <c r="G1116" s="75">
        <v>5</v>
      </c>
      <c r="H1116" s="75">
        <v>27</v>
      </c>
      <c r="I1116" s="75">
        <v>25.65</v>
      </c>
      <c r="J1116" s="75">
        <v>28.35</v>
      </c>
      <c r="K1116" s="75">
        <v>80</v>
      </c>
      <c r="L1116" s="75">
        <v>5</v>
      </c>
      <c r="M1116" s="75">
        <v>300</v>
      </c>
      <c r="N1116" s="75">
        <v>1</v>
      </c>
      <c r="O1116" s="75">
        <v>0.1</v>
      </c>
      <c r="P1116" s="75">
        <v>20</v>
      </c>
      <c r="Q1116" s="75" t="s">
        <v>1491</v>
      </c>
    </row>
    <row r="1117" spans="1:17" ht="15.75" customHeight="1">
      <c r="A1117" s="59" t="s">
        <v>5009</v>
      </c>
      <c r="B1117" s="75" t="s">
        <v>316</v>
      </c>
      <c r="C1117" s="75" t="s">
        <v>3</v>
      </c>
      <c r="D1117" s="75" t="s">
        <v>155</v>
      </c>
      <c r="E1117" s="75" t="s">
        <v>155</v>
      </c>
      <c r="F1117" s="75">
        <v>300</v>
      </c>
      <c r="G1117" s="75">
        <v>5</v>
      </c>
      <c r="H1117" s="75">
        <v>28</v>
      </c>
      <c r="I1117" s="75">
        <v>26.6</v>
      </c>
      <c r="J1117" s="75">
        <v>29.4</v>
      </c>
      <c r="K1117" s="75">
        <v>80</v>
      </c>
      <c r="L1117" s="75">
        <v>5</v>
      </c>
      <c r="M1117" s="75">
        <v>300</v>
      </c>
      <c r="N1117" s="75">
        <v>1</v>
      </c>
      <c r="O1117" s="75">
        <v>0.1</v>
      </c>
      <c r="P1117" s="75">
        <v>22</v>
      </c>
      <c r="Q1117" s="75" t="s">
        <v>1491</v>
      </c>
    </row>
    <row r="1118" spans="1:17" ht="15.75" customHeight="1">
      <c r="A1118" s="59" t="s">
        <v>5010</v>
      </c>
      <c r="B1118" s="75" t="s">
        <v>316</v>
      </c>
      <c r="C1118" s="75" t="s">
        <v>3</v>
      </c>
      <c r="D1118" s="75" t="s">
        <v>155</v>
      </c>
      <c r="E1118" s="75" t="s">
        <v>155</v>
      </c>
      <c r="F1118" s="75">
        <v>300</v>
      </c>
      <c r="G1118" s="75">
        <v>5</v>
      </c>
      <c r="H1118" s="75">
        <v>30</v>
      </c>
      <c r="I1118" s="75">
        <v>28.5</v>
      </c>
      <c r="J1118" s="75">
        <v>31.5</v>
      </c>
      <c r="K1118" s="75">
        <v>80</v>
      </c>
      <c r="L1118" s="75">
        <v>5</v>
      </c>
      <c r="M1118" s="75">
        <v>300</v>
      </c>
      <c r="N1118" s="75">
        <v>1</v>
      </c>
      <c r="O1118" s="75">
        <v>0.1</v>
      </c>
      <c r="P1118" s="75">
        <v>22.5</v>
      </c>
      <c r="Q1118" s="75" t="s">
        <v>1491</v>
      </c>
    </row>
    <row r="1119" spans="1:17" ht="15.75" customHeight="1">
      <c r="A1119" s="59" t="s">
        <v>5011</v>
      </c>
      <c r="B1119" s="75" t="s">
        <v>316</v>
      </c>
      <c r="C1119" s="75" t="s">
        <v>3</v>
      </c>
      <c r="D1119" s="75" t="s">
        <v>155</v>
      </c>
      <c r="E1119" s="75" t="s">
        <v>155</v>
      </c>
      <c r="F1119" s="75">
        <v>300</v>
      </c>
      <c r="G1119" s="75">
        <v>5</v>
      </c>
      <c r="H1119" s="75">
        <v>33</v>
      </c>
      <c r="I1119" s="75">
        <v>31.35</v>
      </c>
      <c r="J1119" s="75">
        <v>34.65</v>
      </c>
      <c r="K1119" s="75">
        <v>80</v>
      </c>
      <c r="L1119" s="75">
        <v>5</v>
      </c>
      <c r="M1119" s="75">
        <v>325</v>
      </c>
      <c r="N1119" s="75">
        <v>1</v>
      </c>
      <c r="O1119" s="75">
        <v>0.1</v>
      </c>
      <c r="P1119" s="75">
        <v>25</v>
      </c>
      <c r="Q1119" s="75" t="s">
        <v>1491</v>
      </c>
    </row>
    <row r="1120" spans="1:17" ht="15.75" customHeight="1">
      <c r="A1120" s="59" t="s">
        <v>5012</v>
      </c>
      <c r="B1120" s="75" t="s">
        <v>316</v>
      </c>
      <c r="C1120" s="75" t="s">
        <v>3</v>
      </c>
      <c r="D1120" s="75" t="s">
        <v>155</v>
      </c>
      <c r="E1120" s="75" t="s">
        <v>155</v>
      </c>
      <c r="F1120" s="75">
        <v>300</v>
      </c>
      <c r="G1120" s="75">
        <v>5</v>
      </c>
      <c r="H1120" s="75">
        <v>36</v>
      </c>
      <c r="I1120" s="75">
        <v>34.200000000000003</v>
      </c>
      <c r="J1120" s="75">
        <v>37.799999999999997</v>
      </c>
      <c r="K1120" s="75">
        <v>90</v>
      </c>
      <c r="L1120" s="75">
        <v>5</v>
      </c>
      <c r="M1120" s="75">
        <v>350</v>
      </c>
      <c r="N1120" s="75">
        <v>1</v>
      </c>
      <c r="O1120" s="75">
        <v>0.1</v>
      </c>
      <c r="P1120" s="75">
        <v>27</v>
      </c>
      <c r="Q1120" s="75" t="s">
        <v>1491</v>
      </c>
    </row>
    <row r="1121" spans="1:17" ht="15.75" customHeight="1">
      <c r="A1121" s="59" t="s">
        <v>5013</v>
      </c>
      <c r="B1121" s="75" t="s">
        <v>316</v>
      </c>
      <c r="C1121" s="75" t="s">
        <v>3</v>
      </c>
      <c r="D1121" s="75" t="s">
        <v>155</v>
      </c>
      <c r="E1121" s="75" t="s">
        <v>155</v>
      </c>
      <c r="F1121" s="75">
        <v>300</v>
      </c>
      <c r="G1121" s="75">
        <v>5</v>
      </c>
      <c r="H1121" s="75">
        <v>39</v>
      </c>
      <c r="I1121" s="75">
        <v>37.049999999999997</v>
      </c>
      <c r="J1121" s="75">
        <v>40.950000000000003</v>
      </c>
      <c r="K1121" s="75">
        <v>90</v>
      </c>
      <c r="L1121" s="75">
        <v>5</v>
      </c>
      <c r="M1121" s="75">
        <v>350</v>
      </c>
      <c r="N1121" s="75">
        <v>1</v>
      </c>
      <c r="O1121" s="75">
        <v>0.1</v>
      </c>
      <c r="P1121" s="75">
        <v>29</v>
      </c>
      <c r="Q1121" s="75" t="s">
        <v>1491</v>
      </c>
    </row>
    <row r="1122" spans="1:17" ht="15.75" customHeight="1">
      <c r="A1122" s="59" t="s">
        <v>5014</v>
      </c>
      <c r="B1122" s="75" t="s">
        <v>316</v>
      </c>
      <c r="C1122" s="75" t="s">
        <v>3</v>
      </c>
      <c r="D1122" s="75" t="s">
        <v>155</v>
      </c>
      <c r="E1122" s="75" t="s">
        <v>155</v>
      </c>
      <c r="F1122" s="75">
        <v>300</v>
      </c>
      <c r="G1122" s="75">
        <v>5</v>
      </c>
      <c r="H1122" s="75">
        <v>43</v>
      </c>
      <c r="I1122" s="75">
        <v>40.85</v>
      </c>
      <c r="J1122" s="75">
        <v>45.15</v>
      </c>
      <c r="K1122" s="75">
        <v>100</v>
      </c>
      <c r="L1122" s="75">
        <v>5</v>
      </c>
      <c r="M1122" s="75">
        <v>375</v>
      </c>
      <c r="N1122" s="75">
        <v>1</v>
      </c>
      <c r="O1122" s="75">
        <v>0.1</v>
      </c>
      <c r="P1122" s="75">
        <v>32</v>
      </c>
      <c r="Q1122" s="75" t="s">
        <v>1491</v>
      </c>
    </row>
    <row r="1123" spans="1:17" ht="15.75" customHeight="1">
      <c r="A1123" s="59" t="s">
        <v>5015</v>
      </c>
      <c r="B1123" s="75" t="s">
        <v>316</v>
      </c>
      <c r="C1123" s="75" t="s">
        <v>3</v>
      </c>
      <c r="D1123" s="75" t="s">
        <v>155</v>
      </c>
      <c r="E1123" s="75" t="s">
        <v>155</v>
      </c>
      <c r="F1123" s="75">
        <v>300</v>
      </c>
      <c r="G1123" s="75">
        <v>5</v>
      </c>
      <c r="H1123" s="75">
        <v>47</v>
      </c>
      <c r="I1123" s="75">
        <v>44.65</v>
      </c>
      <c r="J1123" s="75">
        <v>49.35</v>
      </c>
      <c r="K1123" s="75">
        <v>100</v>
      </c>
      <c r="L1123" s="75">
        <v>5</v>
      </c>
      <c r="M1123" s="75">
        <v>375</v>
      </c>
      <c r="N1123" s="75">
        <v>1</v>
      </c>
      <c r="O1123" s="75">
        <v>0.1</v>
      </c>
      <c r="P1123" s="75">
        <v>35</v>
      </c>
      <c r="Q1123" s="75" t="s">
        <v>1491</v>
      </c>
    </row>
    <row r="1124" spans="1:17" ht="15.75" customHeight="1">
      <c r="A1124" s="59" t="s">
        <v>5016</v>
      </c>
      <c r="B1124" s="75" t="s">
        <v>316</v>
      </c>
      <c r="C1124" s="75" t="s">
        <v>3</v>
      </c>
      <c r="D1124" s="75" t="s">
        <v>155</v>
      </c>
      <c r="E1124" s="75" t="s">
        <v>155</v>
      </c>
      <c r="F1124" s="75">
        <v>300</v>
      </c>
      <c r="G1124" s="75">
        <v>5</v>
      </c>
      <c r="H1124" s="75">
        <v>51</v>
      </c>
      <c r="I1124" s="75">
        <v>48.449999999999996</v>
      </c>
      <c r="J1124" s="75">
        <v>53.550000000000004</v>
      </c>
      <c r="K1124" s="75">
        <v>100</v>
      </c>
      <c r="L1124" s="75">
        <v>5</v>
      </c>
      <c r="M1124" s="75">
        <v>400</v>
      </c>
      <c r="N1124" s="75">
        <v>1</v>
      </c>
      <c r="O1124" s="75">
        <v>0.1</v>
      </c>
      <c r="P1124" s="75">
        <v>38</v>
      </c>
      <c r="Q1124" s="75" t="s">
        <v>1491</v>
      </c>
    </row>
    <row r="1125" spans="1:17" ht="15.75" customHeight="1">
      <c r="A1125" s="59" t="s">
        <v>5017</v>
      </c>
      <c r="B1125" s="75" t="s">
        <v>316</v>
      </c>
      <c r="C1125" s="75" t="s">
        <v>3</v>
      </c>
      <c r="D1125" s="75" t="s">
        <v>155</v>
      </c>
      <c r="E1125" s="75" t="s">
        <v>155</v>
      </c>
      <c r="F1125" s="75">
        <v>300</v>
      </c>
      <c r="G1125" s="75">
        <v>5</v>
      </c>
      <c r="H1125" s="75">
        <v>2.4</v>
      </c>
      <c r="I1125" s="75">
        <v>2.2799999999999998</v>
      </c>
      <c r="J1125" s="75">
        <v>2.52</v>
      </c>
      <c r="K1125" s="75">
        <v>85</v>
      </c>
      <c r="L1125" s="75">
        <v>5</v>
      </c>
      <c r="M1125" s="75">
        <v>600</v>
      </c>
      <c r="N1125" s="75">
        <v>1</v>
      </c>
      <c r="O1125" s="75">
        <v>100</v>
      </c>
      <c r="P1125" s="75">
        <v>1</v>
      </c>
      <c r="Q1125" s="75" t="s">
        <v>1500</v>
      </c>
    </row>
    <row r="1126" spans="1:17" ht="15.75" customHeight="1">
      <c r="A1126" s="59" t="s">
        <v>5018</v>
      </c>
      <c r="B1126" s="75" t="s">
        <v>316</v>
      </c>
      <c r="C1126" s="75" t="s">
        <v>3</v>
      </c>
      <c r="D1126" s="75" t="s">
        <v>155</v>
      </c>
      <c r="E1126" s="75" t="s">
        <v>155</v>
      </c>
      <c r="F1126" s="75">
        <v>300</v>
      </c>
      <c r="G1126" s="75">
        <v>5</v>
      </c>
      <c r="H1126" s="75">
        <v>2.7</v>
      </c>
      <c r="I1126" s="75">
        <v>2.57</v>
      </c>
      <c r="J1126" s="75">
        <v>2.84</v>
      </c>
      <c r="K1126" s="75">
        <v>83</v>
      </c>
      <c r="L1126" s="75">
        <v>5</v>
      </c>
      <c r="M1126" s="75">
        <v>600</v>
      </c>
      <c r="N1126" s="75">
        <v>1</v>
      </c>
      <c r="O1126" s="75">
        <v>75</v>
      </c>
      <c r="P1126" s="75">
        <v>1</v>
      </c>
      <c r="Q1126" s="75" t="s">
        <v>1500</v>
      </c>
    </row>
    <row r="1127" spans="1:17" ht="15.75" customHeight="1">
      <c r="A1127" s="59" t="s">
        <v>5019</v>
      </c>
      <c r="B1127" s="75" t="s">
        <v>316</v>
      </c>
      <c r="C1127" s="75" t="s">
        <v>3</v>
      </c>
      <c r="D1127" s="75" t="s">
        <v>155</v>
      </c>
      <c r="E1127" s="75" t="s">
        <v>155</v>
      </c>
      <c r="F1127" s="75">
        <v>300</v>
      </c>
      <c r="G1127" s="75">
        <v>5</v>
      </c>
      <c r="H1127" s="75">
        <v>3</v>
      </c>
      <c r="I1127" s="75">
        <v>2.85</v>
      </c>
      <c r="J1127" s="75">
        <v>3.15</v>
      </c>
      <c r="K1127" s="75">
        <v>95</v>
      </c>
      <c r="L1127" s="75">
        <v>5</v>
      </c>
      <c r="M1127" s="75">
        <v>600</v>
      </c>
      <c r="N1127" s="75">
        <v>1</v>
      </c>
      <c r="O1127" s="75">
        <v>50</v>
      </c>
      <c r="P1127" s="75">
        <v>1</v>
      </c>
      <c r="Q1127" s="75" t="s">
        <v>1500</v>
      </c>
    </row>
    <row r="1128" spans="1:17" ht="15.75" customHeight="1">
      <c r="A1128" s="59" t="s">
        <v>5020</v>
      </c>
      <c r="B1128" s="75" t="s">
        <v>316</v>
      </c>
      <c r="C1128" s="75" t="s">
        <v>3</v>
      </c>
      <c r="D1128" s="75" t="s">
        <v>155</v>
      </c>
      <c r="E1128" s="75" t="s">
        <v>155</v>
      </c>
      <c r="F1128" s="75">
        <v>300</v>
      </c>
      <c r="G1128" s="75">
        <v>5</v>
      </c>
      <c r="H1128" s="75">
        <v>3.3</v>
      </c>
      <c r="I1128" s="75">
        <v>3.14</v>
      </c>
      <c r="J1128" s="75">
        <v>3.47</v>
      </c>
      <c r="K1128" s="75">
        <v>95</v>
      </c>
      <c r="L1128" s="75">
        <v>5</v>
      </c>
      <c r="M1128" s="75">
        <v>600</v>
      </c>
      <c r="N1128" s="75">
        <v>1</v>
      </c>
      <c r="O1128" s="75">
        <v>25</v>
      </c>
      <c r="P1128" s="75">
        <v>1</v>
      </c>
      <c r="Q1128" s="75" t="s">
        <v>1500</v>
      </c>
    </row>
    <row r="1129" spans="1:17" ht="15.75" customHeight="1">
      <c r="A1129" s="59" t="s">
        <v>5021</v>
      </c>
      <c r="B1129" s="75" t="s">
        <v>316</v>
      </c>
      <c r="C1129" s="75" t="s">
        <v>3</v>
      </c>
      <c r="D1129" s="75" t="s">
        <v>155</v>
      </c>
      <c r="E1129" s="75" t="s">
        <v>155</v>
      </c>
      <c r="F1129" s="75">
        <v>300</v>
      </c>
      <c r="G1129" s="75">
        <v>5</v>
      </c>
      <c r="H1129" s="75">
        <v>3.6</v>
      </c>
      <c r="I1129" s="75">
        <v>3.42</v>
      </c>
      <c r="J1129" s="75">
        <v>3.78</v>
      </c>
      <c r="K1129" s="75">
        <v>90</v>
      </c>
      <c r="L1129" s="75">
        <v>5</v>
      </c>
      <c r="M1129" s="75">
        <v>600</v>
      </c>
      <c r="N1129" s="75">
        <v>1</v>
      </c>
      <c r="O1129" s="75">
        <v>5</v>
      </c>
      <c r="P1129" s="75">
        <v>1</v>
      </c>
      <c r="Q1129" s="75" t="s">
        <v>1500</v>
      </c>
    </row>
    <row r="1130" spans="1:17" ht="15.75" customHeight="1">
      <c r="A1130" s="59" t="s">
        <v>5022</v>
      </c>
      <c r="B1130" s="75" t="s">
        <v>316</v>
      </c>
      <c r="C1130" s="75" t="s">
        <v>3</v>
      </c>
      <c r="D1130" s="75" t="s">
        <v>155</v>
      </c>
      <c r="E1130" s="75" t="s">
        <v>155</v>
      </c>
      <c r="F1130" s="75">
        <v>300</v>
      </c>
      <c r="G1130" s="75">
        <v>5</v>
      </c>
      <c r="H1130" s="75">
        <v>3.9</v>
      </c>
      <c r="I1130" s="75">
        <v>3.71</v>
      </c>
      <c r="J1130" s="75">
        <v>4.0999999999999996</v>
      </c>
      <c r="K1130" s="75">
        <v>90</v>
      </c>
      <c r="L1130" s="75">
        <v>5</v>
      </c>
      <c r="M1130" s="75">
        <v>600</v>
      </c>
      <c r="N1130" s="75">
        <v>1</v>
      </c>
      <c r="O1130" s="75">
        <v>3</v>
      </c>
      <c r="P1130" s="75">
        <v>1</v>
      </c>
      <c r="Q1130" s="75" t="s">
        <v>1500</v>
      </c>
    </row>
    <row r="1131" spans="1:17" ht="15.75" customHeight="1">
      <c r="A1131" s="59" t="s">
        <v>5023</v>
      </c>
      <c r="B1131" s="75" t="s">
        <v>316</v>
      </c>
      <c r="C1131" s="75" t="s">
        <v>3</v>
      </c>
      <c r="D1131" s="75" t="s">
        <v>155</v>
      </c>
      <c r="E1131" s="75" t="s">
        <v>155</v>
      </c>
      <c r="F1131" s="75">
        <v>300</v>
      </c>
      <c r="G1131" s="75">
        <v>5</v>
      </c>
      <c r="H1131" s="75">
        <v>4.3</v>
      </c>
      <c r="I1131" s="75">
        <v>4.09</v>
      </c>
      <c r="J1131" s="75">
        <v>4.5199999999999996</v>
      </c>
      <c r="K1131" s="75">
        <v>95</v>
      </c>
      <c r="L1131" s="75">
        <v>5</v>
      </c>
      <c r="M1131" s="75">
        <v>600</v>
      </c>
      <c r="N1131" s="75">
        <v>1</v>
      </c>
      <c r="O1131" s="75">
        <v>5</v>
      </c>
      <c r="P1131" s="75">
        <v>1</v>
      </c>
      <c r="Q1131" s="75" t="s">
        <v>1500</v>
      </c>
    </row>
    <row r="1132" spans="1:17" ht="15.75" customHeight="1">
      <c r="A1132" s="59" t="s">
        <v>5024</v>
      </c>
      <c r="B1132" s="75" t="s">
        <v>316</v>
      </c>
      <c r="C1132" s="75" t="s">
        <v>3</v>
      </c>
      <c r="D1132" s="75" t="s">
        <v>155</v>
      </c>
      <c r="E1132" s="75" t="s">
        <v>155</v>
      </c>
      <c r="F1132" s="75">
        <v>300</v>
      </c>
      <c r="G1132" s="75">
        <v>5</v>
      </c>
      <c r="H1132" s="75">
        <v>4.7</v>
      </c>
      <c r="I1132" s="75">
        <v>4.47</v>
      </c>
      <c r="J1132" s="75">
        <v>4.9400000000000004</v>
      </c>
      <c r="K1132" s="75">
        <v>78</v>
      </c>
      <c r="L1132" s="75">
        <v>5</v>
      </c>
      <c r="M1132" s="75">
        <v>500</v>
      </c>
      <c r="N1132" s="75">
        <v>1</v>
      </c>
      <c r="O1132" s="75">
        <v>5</v>
      </c>
      <c r="P1132" s="75">
        <v>2</v>
      </c>
      <c r="Q1132" s="75" t="s">
        <v>1500</v>
      </c>
    </row>
    <row r="1133" spans="1:17" ht="15.75" customHeight="1">
      <c r="A1133" s="59" t="s">
        <v>5025</v>
      </c>
      <c r="B1133" s="75" t="s">
        <v>316</v>
      </c>
      <c r="C1133" s="75" t="s">
        <v>3</v>
      </c>
      <c r="D1133" s="75" t="s">
        <v>155</v>
      </c>
      <c r="E1133" s="75" t="s">
        <v>155</v>
      </c>
      <c r="F1133" s="75">
        <v>300</v>
      </c>
      <c r="G1133" s="75">
        <v>5</v>
      </c>
      <c r="H1133" s="75">
        <v>5.0999999999999996</v>
      </c>
      <c r="I1133" s="75">
        <v>4.8499999999999996</v>
      </c>
      <c r="J1133" s="75">
        <v>5.36</v>
      </c>
      <c r="K1133" s="75">
        <v>60</v>
      </c>
      <c r="L1133" s="75">
        <v>5</v>
      </c>
      <c r="M1133" s="75">
        <v>480</v>
      </c>
      <c r="N1133" s="75">
        <v>1</v>
      </c>
      <c r="O1133" s="75">
        <v>0.1</v>
      </c>
      <c r="P1133" s="75">
        <v>0.8</v>
      </c>
      <c r="Q1133" s="75" t="s">
        <v>1500</v>
      </c>
    </row>
    <row r="1134" spans="1:17" ht="15.75" customHeight="1">
      <c r="A1134" s="59" t="s">
        <v>5026</v>
      </c>
      <c r="B1134" s="75" t="s">
        <v>316</v>
      </c>
      <c r="C1134" s="75" t="s">
        <v>3</v>
      </c>
      <c r="D1134" s="75" t="s">
        <v>155</v>
      </c>
      <c r="E1134" s="75" t="s">
        <v>155</v>
      </c>
      <c r="F1134" s="75">
        <v>300</v>
      </c>
      <c r="G1134" s="75">
        <v>5</v>
      </c>
      <c r="H1134" s="75">
        <v>5.6</v>
      </c>
      <c r="I1134" s="75">
        <v>5.32</v>
      </c>
      <c r="J1134" s="75">
        <v>5.88</v>
      </c>
      <c r="K1134" s="75">
        <v>40</v>
      </c>
      <c r="L1134" s="75">
        <v>5</v>
      </c>
      <c r="M1134" s="75">
        <v>400</v>
      </c>
      <c r="N1134" s="75">
        <v>1</v>
      </c>
      <c r="O1134" s="75">
        <v>0.1</v>
      </c>
      <c r="P1134" s="75">
        <v>1</v>
      </c>
      <c r="Q1134" s="75" t="s">
        <v>1500</v>
      </c>
    </row>
    <row r="1135" spans="1:17" ht="15.75" customHeight="1">
      <c r="A1135" s="59" t="s">
        <v>5027</v>
      </c>
      <c r="B1135" s="75" t="s">
        <v>316</v>
      </c>
      <c r="C1135" s="75" t="s">
        <v>3</v>
      </c>
      <c r="D1135" s="75" t="s">
        <v>155</v>
      </c>
      <c r="E1135" s="75" t="s">
        <v>155</v>
      </c>
      <c r="F1135" s="75">
        <v>300</v>
      </c>
      <c r="G1135" s="75">
        <v>5</v>
      </c>
      <c r="H1135" s="75">
        <v>6.2</v>
      </c>
      <c r="I1135" s="75">
        <v>5.89</v>
      </c>
      <c r="J1135" s="75">
        <v>6.51</v>
      </c>
      <c r="K1135" s="75">
        <v>10</v>
      </c>
      <c r="L1135" s="75">
        <v>5</v>
      </c>
      <c r="M1135" s="75">
        <v>150</v>
      </c>
      <c r="N1135" s="75">
        <v>1</v>
      </c>
      <c r="O1135" s="75">
        <v>0.1</v>
      </c>
      <c r="P1135" s="75">
        <v>2</v>
      </c>
      <c r="Q1135" s="75" t="s">
        <v>1500</v>
      </c>
    </row>
    <row r="1136" spans="1:17" ht="15.75" customHeight="1">
      <c r="A1136" s="59" t="s">
        <v>5028</v>
      </c>
      <c r="B1136" s="75" t="s">
        <v>316</v>
      </c>
      <c r="C1136" s="75" t="s">
        <v>3</v>
      </c>
      <c r="D1136" s="75" t="s">
        <v>155</v>
      </c>
      <c r="E1136" s="75" t="s">
        <v>155</v>
      </c>
      <c r="F1136" s="75">
        <v>300</v>
      </c>
      <c r="G1136" s="75">
        <v>5</v>
      </c>
      <c r="H1136" s="75">
        <v>6.8</v>
      </c>
      <c r="I1136" s="75">
        <v>6.46</v>
      </c>
      <c r="J1136" s="75">
        <v>7.14</v>
      </c>
      <c r="K1136" s="75">
        <v>8</v>
      </c>
      <c r="L1136" s="75">
        <v>5</v>
      </c>
      <c r="M1136" s="75">
        <v>80</v>
      </c>
      <c r="N1136" s="75">
        <v>1</v>
      </c>
      <c r="O1136" s="75">
        <v>0.1</v>
      </c>
      <c r="P1136" s="75">
        <v>3</v>
      </c>
      <c r="Q1136" s="75" t="s">
        <v>1500</v>
      </c>
    </row>
    <row r="1137" spans="1:17" ht="15.75" customHeight="1">
      <c r="A1137" s="59" t="s">
        <v>5029</v>
      </c>
      <c r="B1137" s="75" t="s">
        <v>316</v>
      </c>
      <c r="C1137" s="75" t="s">
        <v>3</v>
      </c>
      <c r="D1137" s="75" t="s">
        <v>155</v>
      </c>
      <c r="E1137" s="75" t="s">
        <v>155</v>
      </c>
      <c r="F1137" s="75">
        <v>300</v>
      </c>
      <c r="G1137" s="75">
        <v>5</v>
      </c>
      <c r="H1137" s="75">
        <v>7.5</v>
      </c>
      <c r="I1137" s="75">
        <v>7.13</v>
      </c>
      <c r="J1137" s="75">
        <v>7.88</v>
      </c>
      <c r="K1137" s="75">
        <v>7</v>
      </c>
      <c r="L1137" s="75">
        <v>5</v>
      </c>
      <c r="M1137" s="75">
        <v>80</v>
      </c>
      <c r="N1137" s="75">
        <v>1</v>
      </c>
      <c r="O1137" s="75">
        <v>0.1</v>
      </c>
      <c r="P1137" s="75">
        <v>5</v>
      </c>
      <c r="Q1137" s="75" t="s">
        <v>1500</v>
      </c>
    </row>
    <row r="1138" spans="1:17" ht="15.75" customHeight="1">
      <c r="A1138" s="59" t="s">
        <v>5030</v>
      </c>
      <c r="B1138" s="75" t="s">
        <v>316</v>
      </c>
      <c r="C1138" s="75" t="s">
        <v>3</v>
      </c>
      <c r="D1138" s="75" t="s">
        <v>155</v>
      </c>
      <c r="E1138" s="75" t="s">
        <v>155</v>
      </c>
      <c r="F1138" s="75">
        <v>300</v>
      </c>
      <c r="G1138" s="75">
        <v>5</v>
      </c>
      <c r="H1138" s="75">
        <v>8.1999999999999993</v>
      </c>
      <c r="I1138" s="75">
        <v>7.79</v>
      </c>
      <c r="J1138" s="75">
        <v>8.61</v>
      </c>
      <c r="K1138" s="75">
        <v>7</v>
      </c>
      <c r="L1138" s="75">
        <v>5</v>
      </c>
      <c r="M1138" s="75">
        <v>80</v>
      </c>
      <c r="N1138" s="75">
        <v>1</v>
      </c>
      <c r="O1138" s="75">
        <v>0.1</v>
      </c>
      <c r="P1138" s="75">
        <v>6</v>
      </c>
      <c r="Q1138" s="75" t="s">
        <v>1500</v>
      </c>
    </row>
    <row r="1139" spans="1:17" ht="15.75" customHeight="1">
      <c r="A1139" s="59" t="s">
        <v>5031</v>
      </c>
      <c r="B1139" s="75" t="s">
        <v>316</v>
      </c>
      <c r="C1139" s="75" t="s">
        <v>3</v>
      </c>
      <c r="D1139" s="75" t="s">
        <v>155</v>
      </c>
      <c r="E1139" s="75" t="s">
        <v>155</v>
      </c>
      <c r="F1139" s="75">
        <v>300</v>
      </c>
      <c r="G1139" s="75">
        <v>5</v>
      </c>
      <c r="H1139" s="75">
        <v>8.6999999999999993</v>
      </c>
      <c r="I1139" s="75">
        <v>8.27</v>
      </c>
      <c r="J1139" s="75">
        <v>9.14</v>
      </c>
      <c r="K1139" s="75">
        <v>7</v>
      </c>
      <c r="L1139" s="75">
        <v>5</v>
      </c>
      <c r="M1139" s="75">
        <v>80</v>
      </c>
      <c r="N1139" s="75">
        <v>1</v>
      </c>
      <c r="O1139" s="75">
        <v>0.1</v>
      </c>
      <c r="P1139" s="75">
        <v>6.5</v>
      </c>
      <c r="Q1139" s="75" t="s">
        <v>1500</v>
      </c>
    </row>
    <row r="1140" spans="1:17" ht="15.75" customHeight="1">
      <c r="A1140" s="59" t="s">
        <v>5032</v>
      </c>
      <c r="B1140" s="75" t="s">
        <v>316</v>
      </c>
      <c r="C1140" s="75" t="s">
        <v>3</v>
      </c>
      <c r="D1140" s="75" t="s">
        <v>155</v>
      </c>
      <c r="E1140" s="75" t="s">
        <v>155</v>
      </c>
      <c r="F1140" s="75">
        <v>300</v>
      </c>
      <c r="G1140" s="75">
        <v>5</v>
      </c>
      <c r="H1140" s="75">
        <v>9.1</v>
      </c>
      <c r="I1140" s="75">
        <v>8.65</v>
      </c>
      <c r="J1140" s="75">
        <v>9.56</v>
      </c>
      <c r="K1140" s="75">
        <v>10</v>
      </c>
      <c r="L1140" s="75">
        <v>5</v>
      </c>
      <c r="M1140" s="75">
        <v>100</v>
      </c>
      <c r="N1140" s="75">
        <v>1</v>
      </c>
      <c r="O1140" s="75">
        <v>0.1</v>
      </c>
      <c r="P1140" s="75">
        <v>7</v>
      </c>
      <c r="Q1140" s="75" t="s">
        <v>1500</v>
      </c>
    </row>
    <row r="1141" spans="1:17" ht="15.75" customHeight="1">
      <c r="A1141" s="59" t="s">
        <v>5033</v>
      </c>
      <c r="B1141" s="75" t="s">
        <v>316</v>
      </c>
      <c r="C1141" s="75" t="s">
        <v>3</v>
      </c>
      <c r="D1141" s="75" t="s">
        <v>155</v>
      </c>
      <c r="E1141" s="75" t="s">
        <v>155</v>
      </c>
      <c r="F1141" s="75">
        <v>300</v>
      </c>
      <c r="G1141" s="75">
        <v>5</v>
      </c>
      <c r="H1141" s="75">
        <v>10</v>
      </c>
      <c r="I1141" s="75">
        <v>9.5</v>
      </c>
      <c r="J1141" s="75">
        <v>10.5</v>
      </c>
      <c r="K1141" s="75">
        <v>15</v>
      </c>
      <c r="L1141" s="75">
        <v>5</v>
      </c>
      <c r="M1141" s="75">
        <v>150</v>
      </c>
      <c r="N1141" s="75">
        <v>1</v>
      </c>
      <c r="O1141" s="75">
        <v>0.1</v>
      </c>
      <c r="P1141" s="75">
        <v>7.5</v>
      </c>
      <c r="Q1141" s="75" t="s">
        <v>1500</v>
      </c>
    </row>
    <row r="1142" spans="1:17" ht="15.75" customHeight="1">
      <c r="A1142" s="59" t="s">
        <v>5034</v>
      </c>
      <c r="B1142" s="75" t="s">
        <v>316</v>
      </c>
      <c r="C1142" s="75" t="s">
        <v>3</v>
      </c>
      <c r="D1142" s="75" t="s">
        <v>155</v>
      </c>
      <c r="E1142" s="75" t="s">
        <v>155</v>
      </c>
      <c r="F1142" s="75">
        <v>300</v>
      </c>
      <c r="G1142" s="75">
        <v>5</v>
      </c>
      <c r="H1142" s="75">
        <v>11</v>
      </c>
      <c r="I1142" s="75">
        <v>10.45</v>
      </c>
      <c r="J1142" s="75">
        <v>11.55</v>
      </c>
      <c r="K1142" s="75">
        <v>20</v>
      </c>
      <c r="L1142" s="75">
        <v>5</v>
      </c>
      <c r="M1142" s="75">
        <v>150</v>
      </c>
      <c r="N1142" s="75">
        <v>1</v>
      </c>
      <c r="O1142" s="75">
        <v>0.1</v>
      </c>
      <c r="P1142" s="75">
        <v>8.5</v>
      </c>
      <c r="Q1142" s="75" t="s">
        <v>1500</v>
      </c>
    </row>
    <row r="1143" spans="1:17" ht="15.75" customHeight="1">
      <c r="A1143" s="59" t="s">
        <v>5035</v>
      </c>
      <c r="B1143" s="75" t="s">
        <v>316</v>
      </c>
      <c r="C1143" s="75" t="s">
        <v>3</v>
      </c>
      <c r="D1143" s="75" t="s">
        <v>155</v>
      </c>
      <c r="E1143" s="75" t="s">
        <v>155</v>
      </c>
      <c r="F1143" s="75">
        <v>300</v>
      </c>
      <c r="G1143" s="75">
        <v>5</v>
      </c>
      <c r="H1143" s="75">
        <v>12</v>
      </c>
      <c r="I1143" s="75">
        <v>11.4</v>
      </c>
      <c r="J1143" s="75">
        <v>12.6</v>
      </c>
      <c r="K1143" s="75">
        <v>20</v>
      </c>
      <c r="L1143" s="75">
        <v>5</v>
      </c>
      <c r="M1143" s="75">
        <v>150</v>
      </c>
      <c r="N1143" s="75">
        <v>1</v>
      </c>
      <c r="O1143" s="75">
        <v>0.1</v>
      </c>
      <c r="P1143" s="75">
        <v>9</v>
      </c>
      <c r="Q1143" s="75" t="s">
        <v>1500</v>
      </c>
    </row>
    <row r="1144" spans="1:17" ht="15.75" customHeight="1">
      <c r="A1144" s="59" t="s">
        <v>5036</v>
      </c>
      <c r="B1144" s="75" t="s">
        <v>316</v>
      </c>
      <c r="C1144" s="75" t="s">
        <v>3</v>
      </c>
      <c r="D1144" s="75" t="s">
        <v>155</v>
      </c>
      <c r="E1144" s="75" t="s">
        <v>155</v>
      </c>
      <c r="F1144" s="75">
        <v>300</v>
      </c>
      <c r="G1144" s="75">
        <v>5</v>
      </c>
      <c r="H1144" s="75">
        <v>13</v>
      </c>
      <c r="I1144" s="75">
        <v>12.35</v>
      </c>
      <c r="J1144" s="75">
        <v>13.65</v>
      </c>
      <c r="K1144" s="75">
        <v>25</v>
      </c>
      <c r="L1144" s="75">
        <v>5</v>
      </c>
      <c r="M1144" s="75">
        <v>170</v>
      </c>
      <c r="N1144" s="75">
        <v>1</v>
      </c>
      <c r="O1144" s="75">
        <v>0.1</v>
      </c>
      <c r="P1144" s="75">
        <v>10</v>
      </c>
      <c r="Q1144" s="75" t="s">
        <v>1500</v>
      </c>
    </row>
    <row r="1145" spans="1:17" ht="15.75" customHeight="1">
      <c r="A1145" s="59" t="s">
        <v>5037</v>
      </c>
      <c r="B1145" s="75" t="s">
        <v>316</v>
      </c>
      <c r="C1145" s="75" t="s">
        <v>3</v>
      </c>
      <c r="D1145" s="75" t="s">
        <v>155</v>
      </c>
      <c r="E1145" s="75" t="s">
        <v>155</v>
      </c>
      <c r="F1145" s="75">
        <v>300</v>
      </c>
      <c r="G1145" s="75">
        <v>5</v>
      </c>
      <c r="H1145" s="75">
        <v>14</v>
      </c>
      <c r="I1145" s="75">
        <v>13.3</v>
      </c>
      <c r="J1145" s="75">
        <v>14.7</v>
      </c>
      <c r="K1145" s="75">
        <v>25</v>
      </c>
      <c r="L1145" s="75">
        <v>5</v>
      </c>
      <c r="M1145" s="75">
        <v>170</v>
      </c>
      <c r="N1145" s="75">
        <v>1</v>
      </c>
      <c r="O1145" s="75">
        <v>0.1</v>
      </c>
      <c r="P1145" s="75">
        <v>10.5</v>
      </c>
      <c r="Q1145" s="75" t="s">
        <v>1500</v>
      </c>
    </row>
    <row r="1146" spans="1:17" ht="15.75" customHeight="1">
      <c r="A1146" s="59" t="s">
        <v>5038</v>
      </c>
      <c r="B1146" s="75" t="s">
        <v>316</v>
      </c>
      <c r="C1146" s="75" t="s">
        <v>3</v>
      </c>
      <c r="D1146" s="75" t="s">
        <v>155</v>
      </c>
      <c r="E1146" s="75" t="s">
        <v>155</v>
      </c>
      <c r="F1146" s="75">
        <v>300</v>
      </c>
      <c r="G1146" s="75">
        <v>5</v>
      </c>
      <c r="H1146" s="75">
        <v>15</v>
      </c>
      <c r="I1146" s="75">
        <v>14.25</v>
      </c>
      <c r="J1146" s="75">
        <v>15.75</v>
      </c>
      <c r="K1146" s="75">
        <v>30</v>
      </c>
      <c r="L1146" s="75">
        <v>5</v>
      </c>
      <c r="M1146" s="75">
        <v>200</v>
      </c>
      <c r="N1146" s="75">
        <v>1</v>
      </c>
      <c r="O1146" s="75">
        <v>0.1</v>
      </c>
      <c r="P1146" s="75">
        <v>11</v>
      </c>
      <c r="Q1146" s="75" t="s">
        <v>1500</v>
      </c>
    </row>
    <row r="1147" spans="1:17" ht="15.75" customHeight="1">
      <c r="A1147" s="59" t="s">
        <v>5039</v>
      </c>
      <c r="B1147" s="75" t="s">
        <v>316</v>
      </c>
      <c r="C1147" s="75" t="s">
        <v>3</v>
      </c>
      <c r="D1147" s="75" t="s">
        <v>155</v>
      </c>
      <c r="E1147" s="75" t="s">
        <v>155</v>
      </c>
      <c r="F1147" s="75">
        <v>300</v>
      </c>
      <c r="G1147" s="75">
        <v>5</v>
      </c>
      <c r="H1147" s="75">
        <v>16</v>
      </c>
      <c r="I1147" s="75">
        <v>15.2</v>
      </c>
      <c r="J1147" s="75">
        <v>16.8</v>
      </c>
      <c r="K1147" s="75">
        <v>40</v>
      </c>
      <c r="L1147" s="75">
        <v>5</v>
      </c>
      <c r="M1147" s="75">
        <v>200</v>
      </c>
      <c r="N1147" s="75">
        <v>1</v>
      </c>
      <c r="O1147" s="75">
        <v>0.1</v>
      </c>
      <c r="P1147" s="75">
        <v>12</v>
      </c>
      <c r="Q1147" s="75" t="s">
        <v>1500</v>
      </c>
    </row>
    <row r="1148" spans="1:17" ht="15.75" customHeight="1">
      <c r="A1148" s="59" t="s">
        <v>5040</v>
      </c>
      <c r="B1148" s="75" t="s">
        <v>316</v>
      </c>
      <c r="C1148" s="75" t="s">
        <v>3</v>
      </c>
      <c r="D1148" s="75" t="s">
        <v>155</v>
      </c>
      <c r="E1148" s="75" t="s">
        <v>155</v>
      </c>
      <c r="F1148" s="75">
        <v>300</v>
      </c>
      <c r="G1148" s="75">
        <v>5</v>
      </c>
      <c r="H1148" s="75">
        <v>17</v>
      </c>
      <c r="I1148" s="75">
        <v>16.149999999999999</v>
      </c>
      <c r="J1148" s="75">
        <v>17.850000000000001</v>
      </c>
      <c r="K1148" s="75">
        <v>40</v>
      </c>
      <c r="L1148" s="75">
        <v>5</v>
      </c>
      <c r="M1148" s="75">
        <v>200</v>
      </c>
      <c r="N1148" s="75">
        <v>1</v>
      </c>
      <c r="O1148" s="75">
        <v>0.1</v>
      </c>
      <c r="P1148" s="75">
        <v>13</v>
      </c>
      <c r="Q1148" s="75" t="s">
        <v>1500</v>
      </c>
    </row>
    <row r="1149" spans="1:17" ht="15.75" customHeight="1">
      <c r="A1149" s="59" t="s">
        <v>5041</v>
      </c>
      <c r="B1149" s="75" t="s">
        <v>316</v>
      </c>
      <c r="C1149" s="75" t="s">
        <v>3</v>
      </c>
      <c r="D1149" s="75" t="s">
        <v>155</v>
      </c>
      <c r="E1149" s="75" t="s">
        <v>155</v>
      </c>
      <c r="F1149" s="75">
        <v>300</v>
      </c>
      <c r="G1149" s="75">
        <v>5</v>
      </c>
      <c r="H1149" s="75">
        <v>18</v>
      </c>
      <c r="I1149" s="75">
        <v>17.100000000000001</v>
      </c>
      <c r="J1149" s="75">
        <v>18.899999999999999</v>
      </c>
      <c r="K1149" s="75">
        <v>50</v>
      </c>
      <c r="L1149" s="75">
        <v>5</v>
      </c>
      <c r="M1149" s="75">
        <v>225</v>
      </c>
      <c r="N1149" s="75">
        <v>1</v>
      </c>
      <c r="O1149" s="75">
        <v>0.1</v>
      </c>
      <c r="P1149" s="75">
        <v>14</v>
      </c>
      <c r="Q1149" s="75" t="s">
        <v>1500</v>
      </c>
    </row>
    <row r="1150" spans="1:17" ht="15.75" customHeight="1">
      <c r="A1150" s="59" t="s">
        <v>5042</v>
      </c>
      <c r="B1150" s="75" t="s">
        <v>316</v>
      </c>
      <c r="C1150" s="75" t="s">
        <v>3</v>
      </c>
      <c r="D1150" s="75" t="s">
        <v>155</v>
      </c>
      <c r="E1150" s="75" t="s">
        <v>155</v>
      </c>
      <c r="F1150" s="75">
        <v>300</v>
      </c>
      <c r="G1150" s="75">
        <v>5</v>
      </c>
      <c r="H1150" s="75">
        <v>20</v>
      </c>
      <c r="I1150" s="75">
        <v>19</v>
      </c>
      <c r="J1150" s="75">
        <v>21</v>
      </c>
      <c r="K1150" s="75">
        <v>50</v>
      </c>
      <c r="L1150" s="75">
        <v>5</v>
      </c>
      <c r="M1150" s="75">
        <v>225</v>
      </c>
      <c r="N1150" s="75">
        <v>1</v>
      </c>
      <c r="O1150" s="75">
        <v>0.1</v>
      </c>
      <c r="P1150" s="75">
        <v>15</v>
      </c>
      <c r="Q1150" s="75" t="s">
        <v>1500</v>
      </c>
    </row>
    <row r="1151" spans="1:17" ht="15.75" customHeight="1">
      <c r="A1151" s="59" t="s">
        <v>5043</v>
      </c>
      <c r="B1151" s="75" t="s">
        <v>316</v>
      </c>
      <c r="C1151" s="75" t="s">
        <v>3</v>
      </c>
      <c r="D1151" s="75" t="s">
        <v>155</v>
      </c>
      <c r="E1151" s="75" t="s">
        <v>155</v>
      </c>
      <c r="F1151" s="75">
        <v>300</v>
      </c>
      <c r="G1151" s="75">
        <v>5</v>
      </c>
      <c r="H1151" s="75">
        <v>22</v>
      </c>
      <c r="I1151" s="75">
        <v>20.9</v>
      </c>
      <c r="J1151" s="75">
        <v>23.1</v>
      </c>
      <c r="K1151" s="75">
        <v>55</v>
      </c>
      <c r="L1151" s="75">
        <v>5</v>
      </c>
      <c r="M1151" s="75">
        <v>250</v>
      </c>
      <c r="N1151" s="75">
        <v>1</v>
      </c>
      <c r="O1151" s="75">
        <v>0.1</v>
      </c>
      <c r="P1151" s="75">
        <v>17</v>
      </c>
      <c r="Q1151" s="75" t="s">
        <v>1500</v>
      </c>
    </row>
    <row r="1152" spans="1:17" ht="15.75" customHeight="1">
      <c r="A1152" s="59" t="s">
        <v>5044</v>
      </c>
      <c r="B1152" s="75" t="s">
        <v>316</v>
      </c>
      <c r="C1152" s="75" t="s">
        <v>3</v>
      </c>
      <c r="D1152" s="75" t="s">
        <v>155</v>
      </c>
      <c r="E1152" s="75" t="s">
        <v>155</v>
      </c>
      <c r="F1152" s="75">
        <v>300</v>
      </c>
      <c r="G1152" s="75">
        <v>5</v>
      </c>
      <c r="H1152" s="75">
        <v>24</v>
      </c>
      <c r="I1152" s="75">
        <v>22.8</v>
      </c>
      <c r="J1152" s="75">
        <v>25.2</v>
      </c>
      <c r="K1152" s="75">
        <v>80</v>
      </c>
      <c r="L1152" s="75">
        <v>5</v>
      </c>
      <c r="M1152" s="75">
        <v>250</v>
      </c>
      <c r="N1152" s="75">
        <v>1</v>
      </c>
      <c r="O1152" s="75">
        <v>0.1</v>
      </c>
      <c r="P1152" s="75">
        <v>18</v>
      </c>
      <c r="Q1152" s="75" t="s">
        <v>1500</v>
      </c>
    </row>
    <row r="1153" spans="1:17" ht="15.75" customHeight="1">
      <c r="A1153" s="59" t="s">
        <v>5045</v>
      </c>
      <c r="B1153" s="75" t="s">
        <v>316</v>
      </c>
      <c r="C1153" s="75" t="s">
        <v>3</v>
      </c>
      <c r="D1153" s="75" t="s">
        <v>155</v>
      </c>
      <c r="E1153" s="75" t="s">
        <v>155</v>
      </c>
      <c r="F1153" s="75">
        <v>300</v>
      </c>
      <c r="G1153" s="75">
        <v>5</v>
      </c>
      <c r="H1153" s="75">
        <v>27</v>
      </c>
      <c r="I1153" s="75">
        <v>25.65</v>
      </c>
      <c r="J1153" s="75">
        <v>28.35</v>
      </c>
      <c r="K1153" s="75">
        <v>80</v>
      </c>
      <c r="L1153" s="75">
        <v>5</v>
      </c>
      <c r="M1153" s="75">
        <v>300</v>
      </c>
      <c r="N1153" s="75">
        <v>1</v>
      </c>
      <c r="O1153" s="75">
        <v>0.1</v>
      </c>
      <c r="P1153" s="75">
        <v>20</v>
      </c>
      <c r="Q1153" s="75" t="s">
        <v>1500</v>
      </c>
    </row>
    <row r="1154" spans="1:17" ht="15.75" customHeight="1">
      <c r="A1154" s="59" t="s">
        <v>5046</v>
      </c>
      <c r="B1154" s="75" t="s">
        <v>316</v>
      </c>
      <c r="C1154" s="75" t="s">
        <v>3</v>
      </c>
      <c r="D1154" s="75" t="s">
        <v>155</v>
      </c>
      <c r="E1154" s="75" t="s">
        <v>155</v>
      </c>
      <c r="F1154" s="75">
        <v>300</v>
      </c>
      <c r="G1154" s="75">
        <v>5</v>
      </c>
      <c r="H1154" s="75">
        <v>28</v>
      </c>
      <c r="I1154" s="75">
        <v>26.6</v>
      </c>
      <c r="J1154" s="75">
        <v>29.4</v>
      </c>
      <c r="K1154" s="75">
        <v>80</v>
      </c>
      <c r="L1154" s="75">
        <v>5</v>
      </c>
      <c r="M1154" s="75">
        <v>300</v>
      </c>
      <c r="N1154" s="75">
        <v>1</v>
      </c>
      <c r="O1154" s="75">
        <v>0.1</v>
      </c>
      <c r="P1154" s="75">
        <v>22</v>
      </c>
      <c r="Q1154" s="75" t="s">
        <v>1500</v>
      </c>
    </row>
    <row r="1155" spans="1:17" ht="15.75" customHeight="1">
      <c r="A1155" s="59" t="s">
        <v>5047</v>
      </c>
      <c r="B1155" s="75" t="s">
        <v>316</v>
      </c>
      <c r="C1155" s="75" t="s">
        <v>3</v>
      </c>
      <c r="D1155" s="75" t="s">
        <v>155</v>
      </c>
      <c r="E1155" s="75" t="s">
        <v>155</v>
      </c>
      <c r="F1155" s="75">
        <v>300</v>
      </c>
      <c r="G1155" s="75">
        <v>5</v>
      </c>
      <c r="H1155" s="75">
        <v>30</v>
      </c>
      <c r="I1155" s="75">
        <v>28.5</v>
      </c>
      <c r="J1155" s="75">
        <v>31.5</v>
      </c>
      <c r="K1155" s="75">
        <v>80</v>
      </c>
      <c r="L1155" s="75">
        <v>5</v>
      </c>
      <c r="M1155" s="75">
        <v>300</v>
      </c>
      <c r="N1155" s="75">
        <v>1</v>
      </c>
      <c r="O1155" s="75">
        <v>0.1</v>
      </c>
      <c r="P1155" s="75">
        <v>22.5</v>
      </c>
      <c r="Q1155" s="75" t="s">
        <v>1500</v>
      </c>
    </row>
    <row r="1156" spans="1:17" ht="15.75" customHeight="1">
      <c r="A1156" s="59" t="s">
        <v>5048</v>
      </c>
      <c r="B1156" s="75" t="s">
        <v>316</v>
      </c>
      <c r="C1156" s="75" t="s">
        <v>3</v>
      </c>
      <c r="D1156" s="75" t="s">
        <v>155</v>
      </c>
      <c r="E1156" s="75" t="s">
        <v>155</v>
      </c>
      <c r="F1156" s="75">
        <v>300</v>
      </c>
      <c r="G1156" s="75">
        <v>5</v>
      </c>
      <c r="H1156" s="75">
        <v>33</v>
      </c>
      <c r="I1156" s="75">
        <v>31.35</v>
      </c>
      <c r="J1156" s="75">
        <v>34.65</v>
      </c>
      <c r="K1156" s="75">
        <v>80</v>
      </c>
      <c r="L1156" s="75">
        <v>5</v>
      </c>
      <c r="M1156" s="75">
        <v>325</v>
      </c>
      <c r="N1156" s="75">
        <v>1</v>
      </c>
      <c r="O1156" s="75">
        <v>0.1</v>
      </c>
      <c r="P1156" s="75">
        <v>25</v>
      </c>
      <c r="Q1156" s="75" t="s">
        <v>1500</v>
      </c>
    </row>
    <row r="1157" spans="1:17" ht="15.75" customHeight="1">
      <c r="A1157" s="59" t="s">
        <v>5049</v>
      </c>
      <c r="B1157" s="75" t="s">
        <v>316</v>
      </c>
      <c r="C1157" s="75" t="s">
        <v>3</v>
      </c>
      <c r="D1157" s="75" t="s">
        <v>155</v>
      </c>
      <c r="E1157" s="75" t="s">
        <v>155</v>
      </c>
      <c r="F1157" s="75">
        <v>300</v>
      </c>
      <c r="G1157" s="75">
        <v>5</v>
      </c>
      <c r="H1157" s="75">
        <v>36</v>
      </c>
      <c r="I1157" s="75">
        <v>34.200000000000003</v>
      </c>
      <c r="J1157" s="75">
        <v>37.799999999999997</v>
      </c>
      <c r="K1157" s="75">
        <v>90</v>
      </c>
      <c r="L1157" s="75">
        <v>5</v>
      </c>
      <c r="M1157" s="75">
        <v>350</v>
      </c>
      <c r="N1157" s="75">
        <v>1</v>
      </c>
      <c r="O1157" s="75">
        <v>0.1</v>
      </c>
      <c r="P1157" s="75">
        <v>27</v>
      </c>
      <c r="Q1157" s="75" t="s">
        <v>1500</v>
      </c>
    </row>
    <row r="1158" spans="1:17" ht="15.75" customHeight="1">
      <c r="A1158" s="59" t="s">
        <v>5050</v>
      </c>
      <c r="B1158" s="75" t="s">
        <v>316</v>
      </c>
      <c r="C1158" s="75" t="s">
        <v>3</v>
      </c>
      <c r="D1158" s="75" t="s">
        <v>155</v>
      </c>
      <c r="E1158" s="75" t="s">
        <v>155</v>
      </c>
      <c r="F1158" s="75">
        <v>300</v>
      </c>
      <c r="G1158" s="75">
        <v>5</v>
      </c>
      <c r="H1158" s="75">
        <v>39</v>
      </c>
      <c r="I1158" s="75">
        <v>37.049999999999997</v>
      </c>
      <c r="J1158" s="75">
        <v>40.950000000000003</v>
      </c>
      <c r="K1158" s="75">
        <v>90</v>
      </c>
      <c r="L1158" s="75">
        <v>5</v>
      </c>
      <c r="M1158" s="75">
        <v>350</v>
      </c>
      <c r="N1158" s="75">
        <v>1</v>
      </c>
      <c r="O1158" s="75">
        <v>0.1</v>
      </c>
      <c r="P1158" s="75">
        <v>29</v>
      </c>
      <c r="Q1158" s="75" t="s">
        <v>1500</v>
      </c>
    </row>
    <row r="1159" spans="1:17" ht="15.75" customHeight="1">
      <c r="A1159" s="59" t="s">
        <v>5051</v>
      </c>
      <c r="B1159" s="75" t="s">
        <v>316</v>
      </c>
      <c r="C1159" s="75" t="s">
        <v>3</v>
      </c>
      <c r="D1159" s="75" t="s">
        <v>155</v>
      </c>
      <c r="E1159" s="75" t="s">
        <v>155</v>
      </c>
      <c r="F1159" s="75">
        <v>300</v>
      </c>
      <c r="G1159" s="75">
        <v>5</v>
      </c>
      <c r="H1159" s="75">
        <v>43</v>
      </c>
      <c r="I1159" s="75">
        <v>40.85</v>
      </c>
      <c r="J1159" s="75">
        <v>45.15</v>
      </c>
      <c r="K1159" s="75">
        <v>100</v>
      </c>
      <c r="L1159" s="75">
        <v>5</v>
      </c>
      <c r="M1159" s="75">
        <v>375</v>
      </c>
      <c r="N1159" s="75">
        <v>1</v>
      </c>
      <c r="O1159" s="75">
        <v>0.1</v>
      </c>
      <c r="P1159" s="75">
        <v>32</v>
      </c>
      <c r="Q1159" s="75" t="s">
        <v>1500</v>
      </c>
    </row>
    <row r="1160" spans="1:17" ht="15.75" customHeight="1">
      <c r="A1160" s="59" t="s">
        <v>5052</v>
      </c>
      <c r="B1160" s="75" t="s">
        <v>316</v>
      </c>
      <c r="C1160" s="75" t="s">
        <v>3</v>
      </c>
      <c r="D1160" s="75" t="s">
        <v>155</v>
      </c>
      <c r="E1160" s="75" t="s">
        <v>155</v>
      </c>
      <c r="F1160" s="75">
        <v>300</v>
      </c>
      <c r="G1160" s="75">
        <v>5</v>
      </c>
      <c r="H1160" s="75">
        <v>47</v>
      </c>
      <c r="I1160" s="75">
        <v>44.65</v>
      </c>
      <c r="J1160" s="75">
        <v>49.35</v>
      </c>
      <c r="K1160" s="75">
        <v>100</v>
      </c>
      <c r="L1160" s="75">
        <v>5</v>
      </c>
      <c r="M1160" s="75">
        <v>375</v>
      </c>
      <c r="N1160" s="75">
        <v>1</v>
      </c>
      <c r="O1160" s="75">
        <v>0.1</v>
      </c>
      <c r="P1160" s="75">
        <v>35</v>
      </c>
      <c r="Q1160" s="75" t="s">
        <v>1500</v>
      </c>
    </row>
    <row r="1161" spans="1:17" ht="15.75" customHeight="1">
      <c r="A1161" s="59" t="s">
        <v>5053</v>
      </c>
      <c r="B1161" s="75" t="s">
        <v>316</v>
      </c>
      <c r="C1161" s="75" t="s">
        <v>3</v>
      </c>
      <c r="D1161" s="75" t="s">
        <v>155</v>
      </c>
      <c r="E1161" s="75" t="s">
        <v>155</v>
      </c>
      <c r="F1161" s="75">
        <v>300</v>
      </c>
      <c r="G1161" s="75">
        <v>5</v>
      </c>
      <c r="H1161" s="75">
        <v>51</v>
      </c>
      <c r="I1161" s="75">
        <v>48.449999999999996</v>
      </c>
      <c r="J1161" s="75">
        <v>53.550000000000004</v>
      </c>
      <c r="K1161" s="75">
        <v>100</v>
      </c>
      <c r="L1161" s="75">
        <v>5</v>
      </c>
      <c r="M1161" s="75">
        <v>400</v>
      </c>
      <c r="N1161" s="75">
        <v>1</v>
      </c>
      <c r="O1161" s="75">
        <v>0.1</v>
      </c>
      <c r="P1161" s="75">
        <v>38</v>
      </c>
      <c r="Q1161" s="75" t="s">
        <v>1500</v>
      </c>
    </row>
    <row r="1162" spans="1:17" ht="15.75" customHeight="1">
      <c r="A1162" s="59" t="s">
        <v>5054</v>
      </c>
      <c r="B1162" s="75" t="s">
        <v>316</v>
      </c>
      <c r="C1162" s="75" t="s">
        <v>3</v>
      </c>
      <c r="D1162" s="75" t="s">
        <v>155</v>
      </c>
      <c r="E1162" s="75" t="s">
        <v>133</v>
      </c>
      <c r="F1162" s="75">
        <v>300</v>
      </c>
      <c r="G1162" s="75">
        <v>5</v>
      </c>
      <c r="H1162" s="75">
        <v>2.4</v>
      </c>
      <c r="I1162" s="75">
        <v>2.2799999999999998</v>
      </c>
      <c r="J1162" s="75">
        <v>2.52</v>
      </c>
      <c r="K1162" s="75">
        <v>85</v>
      </c>
      <c r="L1162" s="75">
        <v>5</v>
      </c>
      <c r="M1162" s="75">
        <v>600</v>
      </c>
      <c r="N1162" s="75">
        <v>1</v>
      </c>
      <c r="O1162" s="75">
        <v>100</v>
      </c>
      <c r="P1162" s="75">
        <v>1</v>
      </c>
      <c r="Q1162" s="75" t="s">
        <v>1491</v>
      </c>
    </row>
    <row r="1163" spans="1:17" ht="15.75" customHeight="1">
      <c r="A1163" s="59" t="s">
        <v>5055</v>
      </c>
      <c r="B1163" s="75" t="s">
        <v>316</v>
      </c>
      <c r="C1163" s="75" t="s">
        <v>3</v>
      </c>
      <c r="D1163" s="75" t="s">
        <v>155</v>
      </c>
      <c r="E1163" s="75" t="s">
        <v>133</v>
      </c>
      <c r="F1163" s="75">
        <v>300</v>
      </c>
      <c r="G1163" s="75">
        <v>5</v>
      </c>
      <c r="H1163" s="75">
        <v>2.7</v>
      </c>
      <c r="I1163" s="75">
        <v>2.57</v>
      </c>
      <c r="J1163" s="75">
        <v>2.84</v>
      </c>
      <c r="K1163" s="75">
        <v>83</v>
      </c>
      <c r="L1163" s="75">
        <v>5</v>
      </c>
      <c r="M1163" s="75">
        <v>600</v>
      </c>
      <c r="N1163" s="75">
        <v>1</v>
      </c>
      <c r="O1163" s="75">
        <v>75</v>
      </c>
      <c r="P1163" s="75">
        <v>1</v>
      </c>
      <c r="Q1163" s="75" t="s">
        <v>1491</v>
      </c>
    </row>
    <row r="1164" spans="1:17" ht="15.75" customHeight="1">
      <c r="A1164" s="59" t="s">
        <v>5056</v>
      </c>
      <c r="B1164" s="75" t="s">
        <v>316</v>
      </c>
      <c r="C1164" s="75" t="s">
        <v>3</v>
      </c>
      <c r="D1164" s="75" t="s">
        <v>155</v>
      </c>
      <c r="E1164" s="75" t="s">
        <v>133</v>
      </c>
      <c r="F1164" s="75">
        <v>300</v>
      </c>
      <c r="G1164" s="75">
        <v>5</v>
      </c>
      <c r="H1164" s="75">
        <v>3</v>
      </c>
      <c r="I1164" s="75">
        <v>2.85</v>
      </c>
      <c r="J1164" s="75">
        <v>3.15</v>
      </c>
      <c r="K1164" s="75">
        <v>95</v>
      </c>
      <c r="L1164" s="75">
        <v>5</v>
      </c>
      <c r="M1164" s="75">
        <v>600</v>
      </c>
      <c r="N1164" s="75">
        <v>1</v>
      </c>
      <c r="O1164" s="75">
        <v>50</v>
      </c>
      <c r="P1164" s="75">
        <v>1</v>
      </c>
      <c r="Q1164" s="75" t="s">
        <v>1491</v>
      </c>
    </row>
    <row r="1165" spans="1:17" ht="15.75" customHeight="1">
      <c r="A1165" s="59" t="s">
        <v>5057</v>
      </c>
      <c r="B1165" s="75" t="s">
        <v>316</v>
      </c>
      <c r="C1165" s="75" t="s">
        <v>3</v>
      </c>
      <c r="D1165" s="75" t="s">
        <v>155</v>
      </c>
      <c r="E1165" s="75" t="s">
        <v>133</v>
      </c>
      <c r="F1165" s="75">
        <v>300</v>
      </c>
      <c r="G1165" s="75">
        <v>5</v>
      </c>
      <c r="H1165" s="75">
        <v>3.3</v>
      </c>
      <c r="I1165" s="75">
        <v>3.14</v>
      </c>
      <c r="J1165" s="75">
        <v>3.47</v>
      </c>
      <c r="K1165" s="75">
        <v>95</v>
      </c>
      <c r="L1165" s="75">
        <v>5</v>
      </c>
      <c r="M1165" s="75">
        <v>600</v>
      </c>
      <c r="N1165" s="75">
        <v>1</v>
      </c>
      <c r="O1165" s="75">
        <v>25</v>
      </c>
      <c r="P1165" s="75">
        <v>1</v>
      </c>
      <c r="Q1165" s="75" t="s">
        <v>1491</v>
      </c>
    </row>
    <row r="1166" spans="1:17" ht="15.75" customHeight="1">
      <c r="A1166" s="59" t="s">
        <v>5058</v>
      </c>
      <c r="B1166" s="75" t="s">
        <v>316</v>
      </c>
      <c r="C1166" s="75" t="s">
        <v>3</v>
      </c>
      <c r="D1166" s="75" t="s">
        <v>155</v>
      </c>
      <c r="E1166" s="75" t="s">
        <v>133</v>
      </c>
      <c r="F1166" s="75">
        <v>300</v>
      </c>
      <c r="G1166" s="75">
        <v>5</v>
      </c>
      <c r="H1166" s="75">
        <v>3.6</v>
      </c>
      <c r="I1166" s="75">
        <v>3.42</v>
      </c>
      <c r="J1166" s="75">
        <v>3.78</v>
      </c>
      <c r="K1166" s="75">
        <v>95</v>
      </c>
      <c r="L1166" s="75">
        <v>5</v>
      </c>
      <c r="M1166" s="75">
        <v>600</v>
      </c>
      <c r="N1166" s="75">
        <v>1</v>
      </c>
      <c r="O1166" s="75">
        <v>15</v>
      </c>
      <c r="P1166" s="75">
        <v>1</v>
      </c>
      <c r="Q1166" s="75" t="s">
        <v>1491</v>
      </c>
    </row>
    <row r="1167" spans="1:17" ht="15.75" customHeight="1">
      <c r="A1167" s="59" t="s">
        <v>5059</v>
      </c>
      <c r="B1167" s="75" t="s">
        <v>316</v>
      </c>
      <c r="C1167" s="75" t="s">
        <v>3</v>
      </c>
      <c r="D1167" s="75" t="s">
        <v>155</v>
      </c>
      <c r="E1167" s="75" t="s">
        <v>133</v>
      </c>
      <c r="F1167" s="75">
        <v>300</v>
      </c>
      <c r="G1167" s="75">
        <v>5</v>
      </c>
      <c r="H1167" s="75">
        <v>3.9</v>
      </c>
      <c r="I1167" s="75">
        <v>3.71</v>
      </c>
      <c r="J1167" s="75">
        <v>4.0999999999999996</v>
      </c>
      <c r="K1167" s="75">
        <v>95</v>
      </c>
      <c r="L1167" s="75">
        <v>5</v>
      </c>
      <c r="M1167" s="75">
        <v>600</v>
      </c>
      <c r="N1167" s="75">
        <v>1</v>
      </c>
      <c r="O1167" s="75">
        <v>10</v>
      </c>
      <c r="P1167" s="75">
        <v>1</v>
      </c>
      <c r="Q1167" s="75" t="s">
        <v>1491</v>
      </c>
    </row>
    <row r="1168" spans="1:17" ht="15.75" customHeight="1">
      <c r="A1168" s="59" t="s">
        <v>5060</v>
      </c>
      <c r="B1168" s="75" t="s">
        <v>316</v>
      </c>
      <c r="C1168" s="75" t="s">
        <v>3</v>
      </c>
      <c r="D1168" s="75" t="s">
        <v>155</v>
      </c>
      <c r="E1168" s="75" t="s">
        <v>133</v>
      </c>
      <c r="F1168" s="75">
        <v>300</v>
      </c>
      <c r="G1168" s="75">
        <v>5</v>
      </c>
      <c r="H1168" s="75">
        <v>4.3</v>
      </c>
      <c r="I1168" s="75">
        <v>4.09</v>
      </c>
      <c r="J1168" s="75">
        <v>4.5199999999999996</v>
      </c>
      <c r="K1168" s="75">
        <v>95</v>
      </c>
      <c r="L1168" s="75">
        <v>5</v>
      </c>
      <c r="M1168" s="75">
        <v>600</v>
      </c>
      <c r="N1168" s="75">
        <v>1</v>
      </c>
      <c r="O1168" s="75">
        <v>5</v>
      </c>
      <c r="P1168" s="75">
        <v>1</v>
      </c>
      <c r="Q1168" s="75" t="s">
        <v>1491</v>
      </c>
    </row>
    <row r="1169" spans="1:17" ht="15.75" customHeight="1">
      <c r="A1169" s="59" t="s">
        <v>5061</v>
      </c>
      <c r="B1169" s="75" t="s">
        <v>316</v>
      </c>
      <c r="C1169" s="75" t="s">
        <v>3</v>
      </c>
      <c r="D1169" s="75" t="s">
        <v>155</v>
      </c>
      <c r="E1169" s="75" t="s">
        <v>133</v>
      </c>
      <c r="F1169" s="75">
        <v>300</v>
      </c>
      <c r="G1169" s="75">
        <v>5</v>
      </c>
      <c r="H1169" s="75">
        <v>4.7</v>
      </c>
      <c r="I1169" s="75">
        <v>4.47</v>
      </c>
      <c r="J1169" s="75">
        <v>4.9400000000000004</v>
      </c>
      <c r="K1169" s="75">
        <v>78</v>
      </c>
      <c r="L1169" s="75">
        <v>5</v>
      </c>
      <c r="M1169" s="75">
        <v>500</v>
      </c>
      <c r="N1169" s="75">
        <v>1</v>
      </c>
      <c r="O1169" s="75">
        <v>5</v>
      </c>
      <c r="P1169" s="75">
        <v>1</v>
      </c>
      <c r="Q1169" s="75" t="s">
        <v>1491</v>
      </c>
    </row>
    <row r="1170" spans="1:17" ht="15.75" customHeight="1">
      <c r="A1170" s="59" t="s">
        <v>5062</v>
      </c>
      <c r="B1170" s="75" t="s">
        <v>316</v>
      </c>
      <c r="C1170" s="75" t="s">
        <v>3</v>
      </c>
      <c r="D1170" s="75" t="s">
        <v>155</v>
      </c>
      <c r="E1170" s="75" t="s">
        <v>133</v>
      </c>
      <c r="F1170" s="75">
        <v>300</v>
      </c>
      <c r="G1170" s="75">
        <v>5</v>
      </c>
      <c r="H1170" s="75">
        <v>5.0999999999999996</v>
      </c>
      <c r="I1170" s="75">
        <v>4.8499999999999996</v>
      </c>
      <c r="J1170" s="75">
        <v>5.36</v>
      </c>
      <c r="K1170" s="75">
        <v>60</v>
      </c>
      <c r="L1170" s="75">
        <v>5</v>
      </c>
      <c r="M1170" s="75">
        <v>480</v>
      </c>
      <c r="N1170" s="75">
        <v>1</v>
      </c>
      <c r="O1170" s="75">
        <v>0.1</v>
      </c>
      <c r="P1170" s="75">
        <v>0.8</v>
      </c>
      <c r="Q1170" s="75" t="s">
        <v>1491</v>
      </c>
    </row>
    <row r="1171" spans="1:17" ht="15.75" customHeight="1">
      <c r="A1171" s="59" t="s">
        <v>5063</v>
      </c>
      <c r="B1171" s="75" t="s">
        <v>316</v>
      </c>
      <c r="C1171" s="75" t="s">
        <v>3</v>
      </c>
      <c r="D1171" s="75" t="s">
        <v>155</v>
      </c>
      <c r="E1171" s="75" t="s">
        <v>133</v>
      </c>
      <c r="F1171" s="75">
        <v>300</v>
      </c>
      <c r="G1171" s="75">
        <v>5</v>
      </c>
      <c r="H1171" s="75">
        <v>5.6</v>
      </c>
      <c r="I1171" s="75">
        <v>5.32</v>
      </c>
      <c r="J1171" s="75">
        <v>5.88</v>
      </c>
      <c r="K1171" s="75">
        <v>40</v>
      </c>
      <c r="L1171" s="75">
        <v>5</v>
      </c>
      <c r="M1171" s="75">
        <v>400</v>
      </c>
      <c r="N1171" s="75">
        <v>1</v>
      </c>
      <c r="O1171" s="75">
        <v>0.1</v>
      </c>
      <c r="P1171" s="75">
        <v>1</v>
      </c>
      <c r="Q1171" s="75" t="s">
        <v>1491</v>
      </c>
    </row>
    <row r="1172" spans="1:17" ht="15.75" customHeight="1">
      <c r="A1172" s="59" t="s">
        <v>5064</v>
      </c>
      <c r="B1172" s="75" t="s">
        <v>316</v>
      </c>
      <c r="C1172" s="75" t="s">
        <v>3</v>
      </c>
      <c r="D1172" s="75" t="s">
        <v>155</v>
      </c>
      <c r="E1172" s="75" t="s">
        <v>133</v>
      </c>
      <c r="F1172" s="75">
        <v>300</v>
      </c>
      <c r="G1172" s="75">
        <v>5</v>
      </c>
      <c r="H1172" s="75">
        <v>6.2</v>
      </c>
      <c r="I1172" s="75">
        <v>5.89</v>
      </c>
      <c r="J1172" s="75">
        <v>6.51</v>
      </c>
      <c r="K1172" s="75">
        <v>10</v>
      </c>
      <c r="L1172" s="75">
        <v>5</v>
      </c>
      <c r="M1172" s="75">
        <v>150</v>
      </c>
      <c r="N1172" s="75">
        <v>1</v>
      </c>
      <c r="O1172" s="75">
        <v>0.1</v>
      </c>
      <c r="P1172" s="75">
        <v>2</v>
      </c>
      <c r="Q1172" s="75" t="s">
        <v>1491</v>
      </c>
    </row>
    <row r="1173" spans="1:17" ht="15.75" customHeight="1">
      <c r="A1173" s="59" t="s">
        <v>5065</v>
      </c>
      <c r="B1173" s="75" t="s">
        <v>316</v>
      </c>
      <c r="C1173" s="75" t="s">
        <v>3</v>
      </c>
      <c r="D1173" s="75" t="s">
        <v>155</v>
      </c>
      <c r="E1173" s="75" t="s">
        <v>133</v>
      </c>
      <c r="F1173" s="75">
        <v>300</v>
      </c>
      <c r="G1173" s="75">
        <v>5</v>
      </c>
      <c r="H1173" s="75">
        <v>6.8</v>
      </c>
      <c r="I1173" s="75">
        <v>6.46</v>
      </c>
      <c r="J1173" s="75">
        <v>7.14</v>
      </c>
      <c r="K1173" s="75">
        <v>8</v>
      </c>
      <c r="L1173" s="75">
        <v>5</v>
      </c>
      <c r="M1173" s="75">
        <v>80</v>
      </c>
      <c r="N1173" s="75">
        <v>1</v>
      </c>
      <c r="O1173" s="75">
        <v>0.1</v>
      </c>
      <c r="P1173" s="75">
        <v>3</v>
      </c>
      <c r="Q1173" s="75" t="s">
        <v>1491</v>
      </c>
    </row>
    <row r="1174" spans="1:17" ht="15.75" customHeight="1">
      <c r="A1174" s="59" t="s">
        <v>5066</v>
      </c>
      <c r="B1174" s="75" t="s">
        <v>316</v>
      </c>
      <c r="C1174" s="75" t="s">
        <v>3</v>
      </c>
      <c r="D1174" s="75" t="s">
        <v>155</v>
      </c>
      <c r="E1174" s="75" t="s">
        <v>133</v>
      </c>
      <c r="F1174" s="75">
        <v>300</v>
      </c>
      <c r="G1174" s="75">
        <v>5</v>
      </c>
      <c r="H1174" s="75">
        <v>7.5</v>
      </c>
      <c r="I1174" s="75">
        <v>7.13</v>
      </c>
      <c r="J1174" s="75">
        <v>7.88</v>
      </c>
      <c r="K1174" s="75">
        <v>7</v>
      </c>
      <c r="L1174" s="75">
        <v>5</v>
      </c>
      <c r="M1174" s="75">
        <v>80</v>
      </c>
      <c r="N1174" s="75">
        <v>1</v>
      </c>
      <c r="O1174" s="75">
        <v>0.1</v>
      </c>
      <c r="P1174" s="75">
        <v>5</v>
      </c>
      <c r="Q1174" s="75" t="s">
        <v>1491</v>
      </c>
    </row>
    <row r="1175" spans="1:17" ht="15.75" customHeight="1">
      <c r="A1175" s="59" t="s">
        <v>5067</v>
      </c>
      <c r="B1175" s="75" t="s">
        <v>316</v>
      </c>
      <c r="C1175" s="75" t="s">
        <v>3</v>
      </c>
      <c r="D1175" s="75" t="s">
        <v>155</v>
      </c>
      <c r="E1175" s="75" t="s">
        <v>133</v>
      </c>
      <c r="F1175" s="75">
        <v>300</v>
      </c>
      <c r="G1175" s="75">
        <v>5</v>
      </c>
      <c r="H1175" s="75">
        <v>8.1999999999999993</v>
      </c>
      <c r="I1175" s="75">
        <v>7.79</v>
      </c>
      <c r="J1175" s="75">
        <v>8.61</v>
      </c>
      <c r="K1175" s="75">
        <v>7</v>
      </c>
      <c r="L1175" s="75">
        <v>5</v>
      </c>
      <c r="M1175" s="75">
        <v>80</v>
      </c>
      <c r="N1175" s="75">
        <v>1</v>
      </c>
      <c r="O1175" s="75">
        <v>0.1</v>
      </c>
      <c r="P1175" s="75">
        <v>6</v>
      </c>
      <c r="Q1175" s="75" t="s">
        <v>1491</v>
      </c>
    </row>
    <row r="1176" spans="1:17" ht="15.75" customHeight="1">
      <c r="A1176" s="59" t="s">
        <v>5068</v>
      </c>
      <c r="B1176" s="75" t="s">
        <v>316</v>
      </c>
      <c r="C1176" s="75" t="s">
        <v>3</v>
      </c>
      <c r="D1176" s="75" t="s">
        <v>155</v>
      </c>
      <c r="E1176" s="75" t="s">
        <v>133</v>
      </c>
      <c r="F1176" s="75">
        <v>300</v>
      </c>
      <c r="G1176" s="75">
        <v>5</v>
      </c>
      <c r="H1176" s="75">
        <v>9.1</v>
      </c>
      <c r="I1176" s="75">
        <v>8.65</v>
      </c>
      <c r="J1176" s="75">
        <v>9.56</v>
      </c>
      <c r="K1176" s="75">
        <v>10</v>
      </c>
      <c r="L1176" s="75">
        <v>5</v>
      </c>
      <c r="M1176" s="75">
        <v>100</v>
      </c>
      <c r="N1176" s="75">
        <v>1</v>
      </c>
      <c r="O1176" s="75">
        <v>0.1</v>
      </c>
      <c r="P1176" s="75">
        <v>7</v>
      </c>
      <c r="Q1176" s="75" t="s">
        <v>1491</v>
      </c>
    </row>
    <row r="1177" spans="1:17" ht="15.75" customHeight="1">
      <c r="A1177" s="59" t="s">
        <v>5069</v>
      </c>
      <c r="B1177" s="75" t="s">
        <v>316</v>
      </c>
      <c r="C1177" s="75" t="s">
        <v>3</v>
      </c>
      <c r="D1177" s="75" t="s">
        <v>155</v>
      </c>
      <c r="E1177" s="75" t="s">
        <v>133</v>
      </c>
      <c r="F1177" s="75">
        <v>300</v>
      </c>
      <c r="G1177" s="75">
        <v>5</v>
      </c>
      <c r="H1177" s="75">
        <v>10</v>
      </c>
      <c r="I1177" s="75">
        <v>9.5</v>
      </c>
      <c r="J1177" s="75">
        <v>10.5</v>
      </c>
      <c r="K1177" s="75">
        <v>15</v>
      </c>
      <c r="L1177" s="75">
        <v>5</v>
      </c>
      <c r="M1177" s="75">
        <v>150</v>
      </c>
      <c r="N1177" s="75">
        <v>1</v>
      </c>
      <c r="O1177" s="75">
        <v>0.1</v>
      </c>
      <c r="P1177" s="75">
        <v>7.5</v>
      </c>
      <c r="Q1177" s="75" t="s">
        <v>1491</v>
      </c>
    </row>
    <row r="1178" spans="1:17" ht="15.75" customHeight="1">
      <c r="A1178" s="59" t="s">
        <v>5070</v>
      </c>
      <c r="B1178" s="75" t="s">
        <v>316</v>
      </c>
      <c r="C1178" s="75" t="s">
        <v>3</v>
      </c>
      <c r="D1178" s="75" t="s">
        <v>155</v>
      </c>
      <c r="E1178" s="75" t="s">
        <v>133</v>
      </c>
      <c r="F1178" s="75">
        <v>300</v>
      </c>
      <c r="G1178" s="75">
        <v>5</v>
      </c>
      <c r="H1178" s="75">
        <v>11</v>
      </c>
      <c r="I1178" s="75">
        <v>10.45</v>
      </c>
      <c r="J1178" s="75">
        <v>11.55</v>
      </c>
      <c r="K1178" s="75">
        <v>20</v>
      </c>
      <c r="L1178" s="75">
        <v>5</v>
      </c>
      <c r="M1178" s="75">
        <v>150</v>
      </c>
      <c r="N1178" s="75">
        <v>1</v>
      </c>
      <c r="O1178" s="75">
        <v>0.1</v>
      </c>
      <c r="P1178" s="75">
        <v>8.5</v>
      </c>
      <c r="Q1178" s="75" t="s">
        <v>1491</v>
      </c>
    </row>
    <row r="1179" spans="1:17" ht="15.75" customHeight="1">
      <c r="A1179" s="59" t="s">
        <v>5071</v>
      </c>
      <c r="B1179" s="75" t="s">
        <v>316</v>
      </c>
      <c r="C1179" s="75" t="s">
        <v>3</v>
      </c>
      <c r="D1179" s="75" t="s">
        <v>155</v>
      </c>
      <c r="E1179" s="75" t="s">
        <v>133</v>
      </c>
      <c r="F1179" s="75">
        <v>300</v>
      </c>
      <c r="G1179" s="75">
        <v>5</v>
      </c>
      <c r="H1179" s="75">
        <v>12</v>
      </c>
      <c r="I1179" s="75">
        <v>11.4</v>
      </c>
      <c r="J1179" s="75">
        <v>12.6</v>
      </c>
      <c r="K1179" s="75">
        <v>20</v>
      </c>
      <c r="L1179" s="75">
        <v>5</v>
      </c>
      <c r="M1179" s="75">
        <v>150</v>
      </c>
      <c r="N1179" s="75">
        <v>1</v>
      </c>
      <c r="O1179" s="75">
        <v>0.1</v>
      </c>
      <c r="P1179" s="75">
        <v>9</v>
      </c>
      <c r="Q1179" s="75" t="s">
        <v>1491</v>
      </c>
    </row>
    <row r="1180" spans="1:17" ht="15.75" customHeight="1">
      <c r="A1180" s="59" t="s">
        <v>5072</v>
      </c>
      <c r="B1180" s="75" t="s">
        <v>316</v>
      </c>
      <c r="C1180" s="75" t="s">
        <v>3</v>
      </c>
      <c r="D1180" s="75" t="s">
        <v>155</v>
      </c>
      <c r="E1180" s="75" t="s">
        <v>133</v>
      </c>
      <c r="F1180" s="75">
        <v>300</v>
      </c>
      <c r="G1180" s="75">
        <v>5</v>
      </c>
      <c r="H1180" s="75">
        <v>13</v>
      </c>
      <c r="I1180" s="75">
        <v>12.35</v>
      </c>
      <c r="J1180" s="75">
        <v>13.65</v>
      </c>
      <c r="K1180" s="75">
        <v>25</v>
      </c>
      <c r="L1180" s="75">
        <v>5</v>
      </c>
      <c r="M1180" s="75">
        <v>170</v>
      </c>
      <c r="N1180" s="75">
        <v>1</v>
      </c>
      <c r="O1180" s="75">
        <v>0.1</v>
      </c>
      <c r="P1180" s="75">
        <v>10</v>
      </c>
      <c r="Q1180" s="75" t="s">
        <v>1491</v>
      </c>
    </row>
    <row r="1181" spans="1:17" ht="15.75" customHeight="1">
      <c r="A1181" s="59" t="s">
        <v>5073</v>
      </c>
      <c r="B1181" s="75" t="s">
        <v>316</v>
      </c>
      <c r="C1181" s="75" t="s">
        <v>3</v>
      </c>
      <c r="D1181" s="75" t="s">
        <v>155</v>
      </c>
      <c r="E1181" s="75" t="s">
        <v>133</v>
      </c>
      <c r="F1181" s="75">
        <v>300</v>
      </c>
      <c r="G1181" s="75">
        <v>5</v>
      </c>
      <c r="H1181" s="75">
        <v>15</v>
      </c>
      <c r="I1181" s="75">
        <v>14.25</v>
      </c>
      <c r="J1181" s="75">
        <v>15.75</v>
      </c>
      <c r="K1181" s="75">
        <v>30</v>
      </c>
      <c r="L1181" s="75">
        <v>5</v>
      </c>
      <c r="M1181" s="75">
        <v>200</v>
      </c>
      <c r="N1181" s="75">
        <v>1</v>
      </c>
      <c r="O1181" s="75">
        <v>0.1</v>
      </c>
      <c r="P1181" s="75">
        <v>11</v>
      </c>
      <c r="Q1181" s="75" t="s">
        <v>1491</v>
      </c>
    </row>
    <row r="1182" spans="1:17" ht="15.75" customHeight="1">
      <c r="A1182" s="59" t="s">
        <v>5074</v>
      </c>
      <c r="B1182" s="75" t="s">
        <v>316</v>
      </c>
      <c r="C1182" s="75" t="s">
        <v>3</v>
      </c>
      <c r="D1182" s="75" t="s">
        <v>155</v>
      </c>
      <c r="E1182" s="75" t="s">
        <v>133</v>
      </c>
      <c r="F1182" s="75">
        <v>300</v>
      </c>
      <c r="G1182" s="75">
        <v>5</v>
      </c>
      <c r="H1182" s="75">
        <v>16</v>
      </c>
      <c r="I1182" s="75">
        <v>15.2</v>
      </c>
      <c r="J1182" s="75">
        <v>16.8</v>
      </c>
      <c r="K1182" s="75">
        <v>40</v>
      </c>
      <c r="L1182" s="75">
        <v>5</v>
      </c>
      <c r="M1182" s="75">
        <v>200</v>
      </c>
      <c r="N1182" s="75">
        <v>1</v>
      </c>
      <c r="O1182" s="75">
        <v>0.1</v>
      </c>
      <c r="P1182" s="75">
        <v>12</v>
      </c>
      <c r="Q1182" s="75" t="s">
        <v>1491</v>
      </c>
    </row>
    <row r="1183" spans="1:17" ht="15.75" customHeight="1">
      <c r="A1183" s="59" t="s">
        <v>5075</v>
      </c>
      <c r="B1183" s="75" t="s">
        <v>316</v>
      </c>
      <c r="C1183" s="75" t="s">
        <v>3</v>
      </c>
      <c r="D1183" s="75" t="s">
        <v>155</v>
      </c>
      <c r="E1183" s="75" t="s">
        <v>133</v>
      </c>
      <c r="F1183" s="75">
        <v>300</v>
      </c>
      <c r="G1183" s="75">
        <v>5</v>
      </c>
      <c r="H1183" s="75">
        <v>18</v>
      </c>
      <c r="I1183" s="75">
        <v>17.100000000000001</v>
      </c>
      <c r="J1183" s="75">
        <v>18.899999999999999</v>
      </c>
      <c r="K1183" s="75">
        <v>50</v>
      </c>
      <c r="L1183" s="75">
        <v>5</v>
      </c>
      <c r="M1183" s="75">
        <v>225</v>
      </c>
      <c r="N1183" s="75">
        <v>1</v>
      </c>
      <c r="O1183" s="75">
        <v>0.1</v>
      </c>
      <c r="P1183" s="75">
        <v>14</v>
      </c>
      <c r="Q1183" s="75" t="s">
        <v>1491</v>
      </c>
    </row>
    <row r="1184" spans="1:17" ht="15.75" customHeight="1">
      <c r="A1184" s="59" t="s">
        <v>5076</v>
      </c>
      <c r="B1184" s="75" t="s">
        <v>316</v>
      </c>
      <c r="C1184" s="75" t="s">
        <v>3</v>
      </c>
      <c r="D1184" s="75" t="s">
        <v>155</v>
      </c>
      <c r="E1184" s="75" t="s">
        <v>133</v>
      </c>
      <c r="F1184" s="75">
        <v>300</v>
      </c>
      <c r="G1184" s="75">
        <v>5</v>
      </c>
      <c r="H1184" s="75">
        <v>20</v>
      </c>
      <c r="I1184" s="75">
        <v>19</v>
      </c>
      <c r="J1184" s="75">
        <v>21</v>
      </c>
      <c r="K1184" s="75">
        <v>50</v>
      </c>
      <c r="L1184" s="75">
        <v>5</v>
      </c>
      <c r="M1184" s="75">
        <v>225</v>
      </c>
      <c r="N1184" s="75">
        <v>1</v>
      </c>
      <c r="O1184" s="75">
        <v>0.1</v>
      </c>
      <c r="P1184" s="75">
        <v>15</v>
      </c>
      <c r="Q1184" s="75" t="s">
        <v>1491</v>
      </c>
    </row>
    <row r="1185" spans="1:17" ht="15.75" customHeight="1">
      <c r="A1185" s="59" t="s">
        <v>5077</v>
      </c>
      <c r="B1185" s="75" t="s">
        <v>316</v>
      </c>
      <c r="C1185" s="75" t="s">
        <v>3</v>
      </c>
      <c r="D1185" s="75" t="s">
        <v>155</v>
      </c>
      <c r="E1185" s="75" t="s">
        <v>133</v>
      </c>
      <c r="F1185" s="75">
        <v>300</v>
      </c>
      <c r="G1185" s="75">
        <v>5</v>
      </c>
      <c r="H1185" s="75">
        <v>22</v>
      </c>
      <c r="I1185" s="75">
        <v>20.9</v>
      </c>
      <c r="J1185" s="75">
        <v>23.1</v>
      </c>
      <c r="K1185" s="75">
        <v>55</v>
      </c>
      <c r="L1185" s="75">
        <v>5</v>
      </c>
      <c r="M1185" s="75">
        <v>250</v>
      </c>
      <c r="N1185" s="75">
        <v>1</v>
      </c>
      <c r="O1185" s="75">
        <v>0.1</v>
      </c>
      <c r="P1185" s="75">
        <v>17</v>
      </c>
      <c r="Q1185" s="75" t="s">
        <v>1491</v>
      </c>
    </row>
    <row r="1186" spans="1:17" ht="15.75" customHeight="1">
      <c r="A1186" s="59" t="s">
        <v>5078</v>
      </c>
      <c r="B1186" s="75" t="s">
        <v>316</v>
      </c>
      <c r="C1186" s="75" t="s">
        <v>3</v>
      </c>
      <c r="D1186" s="75" t="s">
        <v>155</v>
      </c>
      <c r="E1186" s="75" t="s">
        <v>133</v>
      </c>
      <c r="F1186" s="75">
        <v>300</v>
      </c>
      <c r="G1186" s="75">
        <v>5</v>
      </c>
      <c r="H1186" s="75">
        <v>24</v>
      </c>
      <c r="I1186" s="75">
        <v>22.8</v>
      </c>
      <c r="J1186" s="75">
        <v>25.2</v>
      </c>
      <c r="K1186" s="75">
        <v>80</v>
      </c>
      <c r="L1186" s="75">
        <v>5</v>
      </c>
      <c r="M1186" s="75">
        <v>250</v>
      </c>
      <c r="N1186" s="75">
        <v>1</v>
      </c>
      <c r="O1186" s="75">
        <v>0.1</v>
      </c>
      <c r="P1186" s="75">
        <v>18</v>
      </c>
      <c r="Q1186" s="75" t="s">
        <v>1491</v>
      </c>
    </row>
    <row r="1187" spans="1:17" ht="15.75" customHeight="1">
      <c r="A1187" s="59" t="s">
        <v>5079</v>
      </c>
      <c r="B1187" s="75" t="s">
        <v>316</v>
      </c>
      <c r="C1187" s="75" t="s">
        <v>3</v>
      </c>
      <c r="D1187" s="75" t="s">
        <v>155</v>
      </c>
      <c r="E1187" s="75" t="s">
        <v>133</v>
      </c>
      <c r="F1187" s="75">
        <v>300</v>
      </c>
      <c r="G1187" s="75">
        <v>5</v>
      </c>
      <c r="H1187" s="75">
        <v>27</v>
      </c>
      <c r="I1187" s="75">
        <v>25.65</v>
      </c>
      <c r="J1187" s="75">
        <v>28.35</v>
      </c>
      <c r="K1187" s="75">
        <v>80</v>
      </c>
      <c r="L1187" s="75">
        <v>5</v>
      </c>
      <c r="M1187" s="75">
        <v>300</v>
      </c>
      <c r="N1187" s="75">
        <v>1</v>
      </c>
      <c r="O1187" s="75">
        <v>0.1</v>
      </c>
      <c r="P1187" s="75">
        <v>20</v>
      </c>
      <c r="Q1187" s="75" t="s">
        <v>1491</v>
      </c>
    </row>
    <row r="1188" spans="1:17" ht="15.75" customHeight="1">
      <c r="A1188" s="59" t="s">
        <v>5080</v>
      </c>
      <c r="B1188" s="75" t="s">
        <v>316</v>
      </c>
      <c r="C1188" s="75" t="s">
        <v>3</v>
      </c>
      <c r="D1188" s="75" t="s">
        <v>155</v>
      </c>
      <c r="E1188" s="75" t="s">
        <v>133</v>
      </c>
      <c r="F1188" s="75">
        <v>300</v>
      </c>
      <c r="G1188" s="75">
        <v>5</v>
      </c>
      <c r="H1188" s="75">
        <v>36</v>
      </c>
      <c r="I1188" s="75">
        <v>34.200000000000003</v>
      </c>
      <c r="J1188" s="75">
        <v>37.799999999999997</v>
      </c>
      <c r="K1188" s="75">
        <v>90</v>
      </c>
      <c r="L1188" s="75">
        <v>5</v>
      </c>
      <c r="M1188" s="75">
        <v>350</v>
      </c>
      <c r="N1188" s="75">
        <v>1</v>
      </c>
      <c r="O1188" s="75">
        <v>0.1</v>
      </c>
      <c r="P1188" s="75">
        <v>27</v>
      </c>
      <c r="Q1188" s="75" t="s">
        <v>1491</v>
      </c>
    </row>
    <row r="1189" spans="1:17" ht="15.75" customHeight="1">
      <c r="A1189" s="59" t="s">
        <v>5081</v>
      </c>
      <c r="B1189" s="75" t="s">
        <v>316</v>
      </c>
      <c r="C1189" s="75" t="s">
        <v>3</v>
      </c>
      <c r="D1189" s="75" t="s">
        <v>155</v>
      </c>
      <c r="E1189" s="75" t="s">
        <v>133</v>
      </c>
      <c r="F1189" s="75">
        <v>300</v>
      </c>
      <c r="G1189" s="75">
        <v>5</v>
      </c>
      <c r="H1189" s="75">
        <v>27</v>
      </c>
      <c r="I1189" s="75">
        <v>25.65</v>
      </c>
      <c r="J1189" s="75">
        <v>28.35</v>
      </c>
      <c r="K1189" s="75">
        <v>80</v>
      </c>
      <c r="L1189" s="75">
        <v>5</v>
      </c>
      <c r="M1189" s="75">
        <v>300</v>
      </c>
      <c r="N1189" s="75">
        <v>1</v>
      </c>
      <c r="O1189" s="75">
        <v>0.1</v>
      </c>
      <c r="P1189" s="75">
        <v>20</v>
      </c>
      <c r="Q1189" s="75" t="s">
        <v>1500</v>
      </c>
    </row>
    <row r="1190" spans="1:17" ht="15.75" customHeight="1">
      <c r="A1190" s="59" t="s">
        <v>5082</v>
      </c>
      <c r="B1190" s="75" t="s">
        <v>1486</v>
      </c>
      <c r="C1190" s="75" t="s">
        <v>3</v>
      </c>
      <c r="D1190" s="75" t="s">
        <v>155</v>
      </c>
      <c r="E1190" s="75" t="s">
        <v>155</v>
      </c>
      <c r="F1190" s="75">
        <v>400</v>
      </c>
      <c r="G1190" s="75">
        <v>2</v>
      </c>
      <c r="H1190" s="75">
        <v>4.7</v>
      </c>
      <c r="I1190" s="75">
        <v>4.55</v>
      </c>
      <c r="J1190" s="75">
        <v>4.75</v>
      </c>
      <c r="K1190" s="75">
        <v>90</v>
      </c>
      <c r="L1190" s="75">
        <v>5</v>
      </c>
      <c r="M1190" s="75">
        <v>600</v>
      </c>
      <c r="N1190" s="75">
        <v>1</v>
      </c>
      <c r="O1190" s="75">
        <v>0.75</v>
      </c>
      <c r="P1190" s="75">
        <v>1.5</v>
      </c>
      <c r="Q1190" s="75" t="s">
        <v>3858</v>
      </c>
    </row>
    <row r="1191" spans="1:17" ht="15.75" customHeight="1">
      <c r="A1191" s="59" t="s">
        <v>5083</v>
      </c>
      <c r="B1191" s="75" t="s">
        <v>1486</v>
      </c>
      <c r="C1191" s="75" t="s">
        <v>3</v>
      </c>
      <c r="D1191" s="75" t="s">
        <v>155</v>
      </c>
      <c r="E1191" s="75" t="s">
        <v>155</v>
      </c>
      <c r="F1191" s="75">
        <v>400</v>
      </c>
      <c r="G1191" s="75">
        <v>2</v>
      </c>
      <c r="H1191" s="75">
        <v>5.0999999999999996</v>
      </c>
      <c r="I1191" s="75">
        <v>4.96</v>
      </c>
      <c r="J1191" s="75">
        <v>5.2</v>
      </c>
      <c r="K1191" s="75">
        <v>60</v>
      </c>
      <c r="L1191" s="75">
        <v>5</v>
      </c>
      <c r="M1191" s="75">
        <v>800</v>
      </c>
      <c r="N1191" s="75">
        <v>0.5</v>
      </c>
      <c r="O1191" s="75">
        <v>0.75</v>
      </c>
      <c r="P1191" s="75">
        <v>1.5</v>
      </c>
      <c r="Q1191" s="75" t="s">
        <v>3858</v>
      </c>
    </row>
    <row r="1192" spans="1:17" ht="15.75" customHeight="1">
      <c r="A1192" s="59" t="s">
        <v>5084</v>
      </c>
      <c r="B1192" s="75" t="s">
        <v>1486</v>
      </c>
      <c r="C1192" s="75" t="s">
        <v>3</v>
      </c>
      <c r="D1192" s="75" t="s">
        <v>155</v>
      </c>
      <c r="E1192" s="75" t="s">
        <v>155</v>
      </c>
      <c r="F1192" s="75">
        <v>400</v>
      </c>
      <c r="G1192" s="75">
        <v>2</v>
      </c>
      <c r="H1192" s="75">
        <v>5.6</v>
      </c>
      <c r="I1192" s="75">
        <v>5.48</v>
      </c>
      <c r="J1192" s="75">
        <v>5.73</v>
      </c>
      <c r="K1192" s="75">
        <v>50</v>
      </c>
      <c r="L1192" s="75">
        <v>5</v>
      </c>
      <c r="M1192" s="75">
        <v>400</v>
      </c>
      <c r="N1192" s="75">
        <v>0.5</v>
      </c>
      <c r="O1192" s="75">
        <v>0.5</v>
      </c>
      <c r="P1192" s="75">
        <v>3</v>
      </c>
      <c r="Q1192" s="75" t="s">
        <v>3858</v>
      </c>
    </row>
    <row r="1193" spans="1:17" ht="15.75" customHeight="1">
      <c r="A1193" s="59" t="s">
        <v>5085</v>
      </c>
      <c r="B1193" s="75" t="s">
        <v>1486</v>
      </c>
      <c r="C1193" s="75" t="s">
        <v>3</v>
      </c>
      <c r="D1193" s="75" t="s">
        <v>155</v>
      </c>
      <c r="E1193" s="75" t="s">
        <v>155</v>
      </c>
      <c r="F1193" s="75">
        <v>400</v>
      </c>
      <c r="G1193" s="75">
        <v>2</v>
      </c>
      <c r="H1193" s="75">
        <v>6.2</v>
      </c>
      <c r="I1193" s="75">
        <v>6.06</v>
      </c>
      <c r="J1193" s="75">
        <v>6.33</v>
      </c>
      <c r="K1193" s="75">
        <v>50</v>
      </c>
      <c r="L1193" s="75">
        <v>5</v>
      </c>
      <c r="M1193" s="75">
        <v>80</v>
      </c>
      <c r="N1193" s="75">
        <v>0.5</v>
      </c>
      <c r="O1193" s="75">
        <v>0.5</v>
      </c>
      <c r="P1193" s="75">
        <v>3</v>
      </c>
      <c r="Q1193" s="75" t="s">
        <v>3858</v>
      </c>
    </row>
    <row r="1194" spans="1:17" ht="15.75" customHeight="1">
      <c r="A1194" s="59" t="s">
        <v>5086</v>
      </c>
      <c r="B1194" s="75" t="s">
        <v>1486</v>
      </c>
      <c r="C1194" s="75" t="s">
        <v>3</v>
      </c>
      <c r="D1194" s="75" t="s">
        <v>155</v>
      </c>
      <c r="E1194" s="75" t="s">
        <v>155</v>
      </c>
      <c r="F1194" s="75">
        <v>400</v>
      </c>
      <c r="G1194" s="75">
        <v>2</v>
      </c>
      <c r="H1194" s="75">
        <v>6.8</v>
      </c>
      <c r="I1194" s="75">
        <v>6.65</v>
      </c>
      <c r="J1194" s="75">
        <v>6.93</v>
      </c>
      <c r="K1194" s="75">
        <v>40</v>
      </c>
      <c r="L1194" s="75">
        <v>5</v>
      </c>
      <c r="M1194" s="75">
        <v>60</v>
      </c>
      <c r="N1194" s="75">
        <v>0.5</v>
      </c>
      <c r="O1194" s="75">
        <v>0.5</v>
      </c>
      <c r="P1194" s="75">
        <v>3.5</v>
      </c>
      <c r="Q1194" s="75" t="s">
        <v>3858</v>
      </c>
    </row>
    <row r="1195" spans="1:17" ht="15.75" customHeight="1">
      <c r="A1195" s="59" t="s">
        <v>5087</v>
      </c>
      <c r="B1195" s="75" t="s">
        <v>1486</v>
      </c>
      <c r="C1195" s="75" t="s">
        <v>3</v>
      </c>
      <c r="D1195" s="75" t="s">
        <v>155</v>
      </c>
      <c r="E1195" s="75" t="s">
        <v>155</v>
      </c>
      <c r="F1195" s="75">
        <v>400</v>
      </c>
      <c r="G1195" s="75">
        <v>2</v>
      </c>
      <c r="H1195" s="75">
        <v>7.4</v>
      </c>
      <c r="I1195" s="75">
        <v>7.28</v>
      </c>
      <c r="J1195" s="75">
        <v>7.6</v>
      </c>
      <c r="K1195" s="75">
        <v>10</v>
      </c>
      <c r="L1195" s="75">
        <v>5</v>
      </c>
      <c r="M1195" s="75">
        <v>60</v>
      </c>
      <c r="N1195" s="75">
        <v>0.5</v>
      </c>
      <c r="O1195" s="75">
        <v>0.5</v>
      </c>
      <c r="P1195" s="75">
        <v>4</v>
      </c>
      <c r="Q1195" s="75" t="s">
        <v>3858</v>
      </c>
    </row>
    <row r="1196" spans="1:17" ht="15.75" customHeight="1">
      <c r="A1196" s="59" t="s">
        <v>5088</v>
      </c>
      <c r="B1196" s="75" t="s">
        <v>1486</v>
      </c>
      <c r="C1196" s="75" t="s">
        <v>3</v>
      </c>
      <c r="D1196" s="75" t="s">
        <v>155</v>
      </c>
      <c r="E1196" s="75" t="s">
        <v>155</v>
      </c>
      <c r="F1196" s="75">
        <v>400</v>
      </c>
      <c r="G1196" s="75">
        <v>2</v>
      </c>
      <c r="H1196" s="75">
        <v>8.1999999999999993</v>
      </c>
      <c r="I1196" s="75">
        <v>8.02</v>
      </c>
      <c r="J1196" s="75">
        <v>8.36</v>
      </c>
      <c r="K1196" s="75">
        <v>10</v>
      </c>
      <c r="L1196" s="75">
        <v>5</v>
      </c>
      <c r="M1196" s="75">
        <v>60</v>
      </c>
      <c r="N1196" s="75">
        <v>0.5</v>
      </c>
      <c r="O1196" s="75">
        <v>0.5</v>
      </c>
      <c r="P1196" s="75">
        <v>5</v>
      </c>
      <c r="Q1196" s="75" t="s">
        <v>3858</v>
      </c>
    </row>
    <row r="1197" spans="1:17" ht="15.75" customHeight="1">
      <c r="A1197" s="59" t="s">
        <v>5089</v>
      </c>
      <c r="B1197" s="75" t="s">
        <v>1486</v>
      </c>
      <c r="C1197" s="75" t="s">
        <v>3</v>
      </c>
      <c r="D1197" s="75" t="s">
        <v>155</v>
      </c>
      <c r="E1197" s="75" t="s">
        <v>155</v>
      </c>
      <c r="F1197" s="75">
        <v>400</v>
      </c>
      <c r="G1197" s="75">
        <v>2</v>
      </c>
      <c r="H1197" s="75">
        <v>9</v>
      </c>
      <c r="I1197" s="75">
        <v>8.85</v>
      </c>
      <c r="J1197" s="75">
        <v>9.23</v>
      </c>
      <c r="K1197" s="75">
        <v>10</v>
      </c>
      <c r="L1197" s="75">
        <v>5</v>
      </c>
      <c r="M1197" s="75">
        <v>60</v>
      </c>
      <c r="N1197" s="75">
        <v>0.5</v>
      </c>
      <c r="O1197" s="75">
        <v>0.5</v>
      </c>
      <c r="P1197" s="75">
        <v>6</v>
      </c>
      <c r="Q1197" s="75" t="s">
        <v>3858</v>
      </c>
    </row>
    <row r="1198" spans="1:17" ht="15.75" customHeight="1">
      <c r="A1198" s="59" t="s">
        <v>5090</v>
      </c>
      <c r="B1198" s="75" t="s">
        <v>1486</v>
      </c>
      <c r="C1198" s="75" t="s">
        <v>3</v>
      </c>
      <c r="D1198" s="75" t="s">
        <v>155</v>
      </c>
      <c r="E1198" s="75" t="s">
        <v>155</v>
      </c>
      <c r="F1198" s="75">
        <v>400</v>
      </c>
      <c r="G1198" s="75">
        <v>2</v>
      </c>
      <c r="H1198" s="75">
        <v>10</v>
      </c>
      <c r="I1198" s="75">
        <v>9.77</v>
      </c>
      <c r="J1198" s="75">
        <v>10.210000000000001</v>
      </c>
      <c r="K1198" s="75">
        <v>10</v>
      </c>
      <c r="L1198" s="75">
        <v>5</v>
      </c>
      <c r="M1198" s="75">
        <v>60</v>
      </c>
      <c r="N1198" s="75">
        <v>0.5</v>
      </c>
      <c r="O1198" s="75">
        <v>0.1</v>
      </c>
      <c r="P1198" s="75">
        <v>7</v>
      </c>
      <c r="Q1198" s="75" t="s">
        <v>3858</v>
      </c>
    </row>
    <row r="1199" spans="1:17" ht="15.75" customHeight="1">
      <c r="A1199" s="59" t="s">
        <v>5091</v>
      </c>
      <c r="B1199" s="75" t="s">
        <v>1486</v>
      </c>
      <c r="C1199" s="75" t="s">
        <v>3</v>
      </c>
      <c r="D1199" s="75" t="s">
        <v>155</v>
      </c>
      <c r="E1199" s="75" t="s">
        <v>155</v>
      </c>
      <c r="F1199" s="75">
        <v>400</v>
      </c>
      <c r="G1199" s="75">
        <v>2</v>
      </c>
      <c r="H1199" s="75">
        <v>11</v>
      </c>
      <c r="I1199" s="75">
        <v>10.78</v>
      </c>
      <c r="J1199" s="75">
        <v>11.22</v>
      </c>
      <c r="K1199" s="75">
        <v>10</v>
      </c>
      <c r="L1199" s="75">
        <v>5</v>
      </c>
      <c r="M1199" s="75">
        <v>60</v>
      </c>
      <c r="N1199" s="75">
        <v>0.5</v>
      </c>
      <c r="O1199" s="75">
        <v>0.1</v>
      </c>
      <c r="P1199" s="75">
        <v>8</v>
      </c>
      <c r="Q1199" s="75" t="s">
        <v>3858</v>
      </c>
    </row>
    <row r="1200" spans="1:17" ht="15.75" customHeight="1">
      <c r="A1200" s="59" t="s">
        <v>5092</v>
      </c>
      <c r="B1200" s="75" t="s">
        <v>1486</v>
      </c>
      <c r="C1200" s="75" t="s">
        <v>3</v>
      </c>
      <c r="D1200" s="75" t="s">
        <v>155</v>
      </c>
      <c r="E1200" s="75" t="s">
        <v>155</v>
      </c>
      <c r="F1200" s="75">
        <v>400</v>
      </c>
      <c r="G1200" s="75">
        <v>2</v>
      </c>
      <c r="H1200" s="75">
        <v>12</v>
      </c>
      <c r="I1200" s="75">
        <v>11.74</v>
      </c>
      <c r="J1200" s="75">
        <v>12.24</v>
      </c>
      <c r="K1200" s="75">
        <v>10</v>
      </c>
      <c r="L1200" s="75">
        <v>5</v>
      </c>
      <c r="M1200" s="75">
        <v>80</v>
      </c>
      <c r="N1200" s="75">
        <v>0.5</v>
      </c>
      <c r="O1200" s="75">
        <v>0.1</v>
      </c>
      <c r="P1200" s="75">
        <v>9</v>
      </c>
      <c r="Q1200" s="75" t="s">
        <v>3858</v>
      </c>
    </row>
    <row r="1201" spans="1:17" ht="15.75" customHeight="1">
      <c r="A1201" s="59" t="s">
        <v>5093</v>
      </c>
      <c r="B1201" s="75" t="s">
        <v>1486</v>
      </c>
      <c r="C1201" s="75" t="s">
        <v>3</v>
      </c>
      <c r="D1201" s="75" t="s">
        <v>155</v>
      </c>
      <c r="E1201" s="75" t="s">
        <v>155</v>
      </c>
      <c r="F1201" s="75">
        <v>400</v>
      </c>
      <c r="G1201" s="75">
        <v>2</v>
      </c>
      <c r="H1201" s="75">
        <v>13.2</v>
      </c>
      <c r="I1201" s="75">
        <v>12.91</v>
      </c>
      <c r="J1201" s="75">
        <v>13.49</v>
      </c>
      <c r="K1201" s="75">
        <v>10</v>
      </c>
      <c r="L1201" s="75">
        <v>5</v>
      </c>
      <c r="M1201" s="75">
        <v>80</v>
      </c>
      <c r="N1201" s="75">
        <v>0.5</v>
      </c>
      <c r="O1201" s="75">
        <v>0.1</v>
      </c>
      <c r="P1201" s="75">
        <v>10</v>
      </c>
      <c r="Q1201" s="75" t="s">
        <v>3858</v>
      </c>
    </row>
    <row r="1202" spans="1:17" ht="15.75" customHeight="1">
      <c r="A1202" s="59" t="s">
        <v>5094</v>
      </c>
      <c r="B1202" s="75" t="s">
        <v>1486</v>
      </c>
      <c r="C1202" s="75" t="s">
        <v>3</v>
      </c>
      <c r="D1202" s="75" t="s">
        <v>155</v>
      </c>
      <c r="E1202" s="75" t="s">
        <v>155</v>
      </c>
      <c r="F1202" s="75">
        <v>400</v>
      </c>
      <c r="G1202" s="75">
        <v>2</v>
      </c>
      <c r="H1202" s="75">
        <v>14.7</v>
      </c>
      <c r="I1202" s="75">
        <v>14.34</v>
      </c>
      <c r="J1202" s="75">
        <v>14.98</v>
      </c>
      <c r="K1202" s="75">
        <v>15</v>
      </c>
      <c r="L1202" s="75">
        <v>5</v>
      </c>
      <c r="M1202" s="75">
        <v>80</v>
      </c>
      <c r="N1202" s="75">
        <v>0.5</v>
      </c>
      <c r="O1202" s="75">
        <v>0.05</v>
      </c>
      <c r="P1202" s="75">
        <v>11</v>
      </c>
      <c r="Q1202" s="75" t="s">
        <v>3858</v>
      </c>
    </row>
    <row r="1203" spans="1:17" ht="15.75" customHeight="1">
      <c r="A1203" s="59" t="s">
        <v>5095</v>
      </c>
      <c r="B1203" s="75" t="s">
        <v>1486</v>
      </c>
      <c r="C1203" s="75" t="s">
        <v>3</v>
      </c>
      <c r="D1203" s="75" t="s">
        <v>155</v>
      </c>
      <c r="E1203" s="75" t="s">
        <v>155</v>
      </c>
      <c r="F1203" s="75">
        <v>400</v>
      </c>
      <c r="G1203" s="75">
        <v>2</v>
      </c>
      <c r="H1203" s="75">
        <v>16.2</v>
      </c>
      <c r="I1203" s="75">
        <v>15.85</v>
      </c>
      <c r="J1203" s="75">
        <v>16.510000000000002</v>
      </c>
      <c r="K1203" s="75">
        <v>20</v>
      </c>
      <c r="L1203" s="75">
        <v>5</v>
      </c>
      <c r="M1203" s="75">
        <v>80</v>
      </c>
      <c r="N1203" s="75">
        <v>0.5</v>
      </c>
      <c r="O1203" s="75">
        <v>0.05</v>
      </c>
      <c r="P1203" s="75">
        <v>12</v>
      </c>
      <c r="Q1203" s="75" t="s">
        <v>3858</v>
      </c>
    </row>
    <row r="1204" spans="1:17" ht="15.75" customHeight="1">
      <c r="A1204" s="59" t="s">
        <v>5096</v>
      </c>
      <c r="B1204" s="75" t="s">
        <v>1486</v>
      </c>
      <c r="C1204" s="75" t="s">
        <v>3</v>
      </c>
      <c r="D1204" s="75" t="s">
        <v>155</v>
      </c>
      <c r="E1204" s="75" t="s">
        <v>155</v>
      </c>
      <c r="F1204" s="75">
        <v>400</v>
      </c>
      <c r="G1204" s="75">
        <v>2</v>
      </c>
      <c r="H1204" s="75">
        <v>18</v>
      </c>
      <c r="I1204" s="75">
        <v>17.559999999999999</v>
      </c>
      <c r="J1204" s="75">
        <v>18.350000000000001</v>
      </c>
      <c r="K1204" s="75">
        <v>20</v>
      </c>
      <c r="L1204" s="75">
        <v>5</v>
      </c>
      <c r="M1204" s="75">
        <v>80</v>
      </c>
      <c r="N1204" s="75">
        <v>0.5</v>
      </c>
      <c r="O1204" s="75">
        <v>0.05</v>
      </c>
      <c r="P1204" s="75">
        <v>13</v>
      </c>
      <c r="Q1204" s="75" t="s">
        <v>3858</v>
      </c>
    </row>
    <row r="1205" spans="1:17" ht="15.75" customHeight="1">
      <c r="A1205" s="59" t="s">
        <v>5097</v>
      </c>
      <c r="B1205" s="75" t="s">
        <v>1486</v>
      </c>
      <c r="C1205" s="75" t="s">
        <v>3</v>
      </c>
      <c r="D1205" s="75" t="s">
        <v>155</v>
      </c>
      <c r="E1205" s="75" t="s">
        <v>155</v>
      </c>
      <c r="F1205" s="75">
        <v>400</v>
      </c>
      <c r="G1205" s="75">
        <v>2</v>
      </c>
      <c r="H1205" s="75">
        <v>20</v>
      </c>
      <c r="I1205" s="75">
        <v>19.52</v>
      </c>
      <c r="J1205" s="75">
        <v>20.39</v>
      </c>
      <c r="K1205" s="75">
        <v>20</v>
      </c>
      <c r="L1205" s="75">
        <v>5</v>
      </c>
      <c r="M1205" s="75">
        <v>100</v>
      </c>
      <c r="N1205" s="75">
        <v>0.5</v>
      </c>
      <c r="O1205" s="75">
        <v>0.05</v>
      </c>
      <c r="P1205" s="75">
        <v>15</v>
      </c>
      <c r="Q1205" s="75" t="s">
        <v>3858</v>
      </c>
    </row>
    <row r="1206" spans="1:17" ht="15.75" customHeight="1">
      <c r="A1206" s="59" t="s">
        <v>5098</v>
      </c>
      <c r="B1206" s="75" t="s">
        <v>1486</v>
      </c>
      <c r="C1206" s="75" t="s">
        <v>3</v>
      </c>
      <c r="D1206" s="75" t="s">
        <v>155</v>
      </c>
      <c r="E1206" s="75" t="s">
        <v>155</v>
      </c>
      <c r="F1206" s="75">
        <v>400</v>
      </c>
      <c r="G1206" s="75">
        <v>2</v>
      </c>
      <c r="H1206" s="75">
        <v>22</v>
      </c>
      <c r="I1206" s="75">
        <v>21.54</v>
      </c>
      <c r="J1206" s="75">
        <v>22.47</v>
      </c>
      <c r="K1206" s="75">
        <v>25</v>
      </c>
      <c r="L1206" s="75">
        <v>5</v>
      </c>
      <c r="M1206" s="75">
        <v>100</v>
      </c>
      <c r="N1206" s="75">
        <v>0.5</v>
      </c>
      <c r="O1206" s="75">
        <v>0.05</v>
      </c>
      <c r="P1206" s="75">
        <v>17</v>
      </c>
      <c r="Q1206" s="75" t="s">
        <v>3858</v>
      </c>
    </row>
    <row r="1207" spans="1:17" ht="15.75" customHeight="1">
      <c r="A1207" s="59" t="s">
        <v>5099</v>
      </c>
      <c r="B1207" s="75" t="s">
        <v>1486</v>
      </c>
      <c r="C1207" s="75" t="s">
        <v>3</v>
      </c>
      <c r="D1207" s="75" t="s">
        <v>155</v>
      </c>
      <c r="E1207" s="75" t="s">
        <v>155</v>
      </c>
      <c r="F1207" s="75">
        <v>400</v>
      </c>
      <c r="G1207" s="75">
        <v>2</v>
      </c>
      <c r="H1207" s="75">
        <v>24.3</v>
      </c>
      <c r="I1207" s="75">
        <v>23.72</v>
      </c>
      <c r="J1207" s="75">
        <v>24.78</v>
      </c>
      <c r="K1207" s="75">
        <v>30</v>
      </c>
      <c r="L1207" s="75">
        <v>5</v>
      </c>
      <c r="M1207" s="75">
        <v>120</v>
      </c>
      <c r="N1207" s="75">
        <v>0.5</v>
      </c>
      <c r="O1207" s="75">
        <v>0.05</v>
      </c>
      <c r="P1207" s="75">
        <v>19</v>
      </c>
      <c r="Q1207" s="75" t="s">
        <v>3858</v>
      </c>
    </row>
    <row r="1208" spans="1:17" ht="15.75" customHeight="1">
      <c r="A1208" s="59" t="s">
        <v>5100</v>
      </c>
      <c r="B1208" s="75" t="s">
        <v>1486</v>
      </c>
      <c r="C1208" s="75" t="s">
        <v>3</v>
      </c>
      <c r="D1208" s="75" t="s">
        <v>155</v>
      </c>
      <c r="E1208" s="75" t="s">
        <v>155</v>
      </c>
      <c r="F1208" s="75">
        <v>400</v>
      </c>
      <c r="G1208" s="75">
        <v>2</v>
      </c>
      <c r="H1208" s="75">
        <v>26.9</v>
      </c>
      <c r="I1208" s="75">
        <v>26.19</v>
      </c>
      <c r="J1208" s="75">
        <v>27.53</v>
      </c>
      <c r="K1208" s="75">
        <v>40</v>
      </c>
      <c r="L1208" s="75">
        <v>5</v>
      </c>
      <c r="M1208" s="75">
        <v>150</v>
      </c>
      <c r="N1208" s="75">
        <v>0.5</v>
      </c>
      <c r="O1208" s="75">
        <v>0.05</v>
      </c>
      <c r="P1208" s="75">
        <v>21</v>
      </c>
      <c r="Q1208" s="75" t="s">
        <v>3858</v>
      </c>
    </row>
    <row r="1209" spans="1:17" ht="15.75" customHeight="1">
      <c r="A1209" s="59" t="s">
        <v>5101</v>
      </c>
      <c r="B1209" s="75" t="s">
        <v>1486</v>
      </c>
      <c r="C1209" s="75" t="s">
        <v>3</v>
      </c>
      <c r="D1209" s="75" t="s">
        <v>155</v>
      </c>
      <c r="E1209" s="75" t="s">
        <v>155</v>
      </c>
      <c r="F1209" s="75">
        <v>400</v>
      </c>
      <c r="G1209" s="75">
        <v>2</v>
      </c>
      <c r="H1209" s="75">
        <v>29.9</v>
      </c>
      <c r="I1209" s="75">
        <v>29.19</v>
      </c>
      <c r="J1209" s="75">
        <v>30.69</v>
      </c>
      <c r="K1209" s="75">
        <v>40</v>
      </c>
      <c r="L1209" s="75">
        <v>5</v>
      </c>
      <c r="M1209" s="75">
        <v>200</v>
      </c>
      <c r="N1209" s="75">
        <v>0.5</v>
      </c>
      <c r="O1209" s="75">
        <v>0.05</v>
      </c>
      <c r="P1209" s="75">
        <v>23</v>
      </c>
      <c r="Q1209" s="75" t="s">
        <v>3858</v>
      </c>
    </row>
    <row r="1210" spans="1:17" ht="15.75" customHeight="1">
      <c r="A1210" s="59" t="s">
        <v>5102</v>
      </c>
      <c r="B1210" s="75" t="s">
        <v>1486</v>
      </c>
      <c r="C1210" s="75" t="s">
        <v>3</v>
      </c>
      <c r="D1210" s="75" t="s">
        <v>155</v>
      </c>
      <c r="E1210" s="75" t="s">
        <v>155</v>
      </c>
      <c r="F1210" s="75">
        <v>400</v>
      </c>
      <c r="G1210" s="75">
        <v>2</v>
      </c>
      <c r="H1210" s="75">
        <v>33</v>
      </c>
      <c r="I1210" s="75">
        <v>32.15</v>
      </c>
      <c r="J1210" s="75">
        <v>33.79</v>
      </c>
      <c r="K1210" s="75">
        <v>40</v>
      </c>
      <c r="L1210" s="75">
        <v>5</v>
      </c>
      <c r="M1210" s="75">
        <v>250</v>
      </c>
      <c r="N1210" s="75">
        <v>0.5</v>
      </c>
      <c r="O1210" s="75">
        <v>0.05</v>
      </c>
      <c r="P1210" s="75">
        <v>25</v>
      </c>
      <c r="Q1210" s="75" t="s">
        <v>3858</v>
      </c>
    </row>
    <row r="1211" spans="1:17" ht="15.75" customHeight="1">
      <c r="A1211" s="59" t="s">
        <v>5103</v>
      </c>
      <c r="B1211" s="75" t="s">
        <v>1486</v>
      </c>
      <c r="C1211" s="75" t="s">
        <v>3</v>
      </c>
      <c r="D1211" s="75" t="s">
        <v>155</v>
      </c>
      <c r="E1211" s="75" t="s">
        <v>155</v>
      </c>
      <c r="F1211" s="75">
        <v>400</v>
      </c>
      <c r="G1211" s="75">
        <v>2</v>
      </c>
      <c r="H1211" s="75">
        <v>36</v>
      </c>
      <c r="I1211" s="75">
        <v>35.07</v>
      </c>
      <c r="J1211" s="75">
        <v>36.869999999999997</v>
      </c>
      <c r="K1211" s="75">
        <v>60</v>
      </c>
      <c r="L1211" s="75">
        <v>5</v>
      </c>
      <c r="M1211" s="75">
        <v>300</v>
      </c>
      <c r="N1211" s="75">
        <v>0.5</v>
      </c>
      <c r="O1211" s="75">
        <v>0.05</v>
      </c>
      <c r="P1211" s="75">
        <v>27</v>
      </c>
      <c r="Q1211" s="75" t="s">
        <v>3858</v>
      </c>
    </row>
    <row r="1212" spans="1:17" ht="15.75" customHeight="1">
      <c r="A1212" s="59" t="s">
        <v>5104</v>
      </c>
      <c r="B1212" s="75" t="s">
        <v>1486</v>
      </c>
      <c r="C1212" s="75" t="s">
        <v>3</v>
      </c>
      <c r="D1212" s="75" t="s">
        <v>155</v>
      </c>
      <c r="E1212" s="75" t="s">
        <v>133</v>
      </c>
      <c r="F1212" s="75">
        <v>400</v>
      </c>
      <c r="G1212" s="75">
        <v>2</v>
      </c>
      <c r="H1212" s="75">
        <v>4.7</v>
      </c>
      <c r="I1212" s="75">
        <v>4.55</v>
      </c>
      <c r="J1212" s="75">
        <v>4.75</v>
      </c>
      <c r="K1212" s="75">
        <v>90</v>
      </c>
      <c r="L1212" s="75">
        <v>5</v>
      </c>
      <c r="M1212" s="75">
        <v>600</v>
      </c>
      <c r="N1212" s="75">
        <v>1</v>
      </c>
      <c r="O1212" s="75">
        <v>0.75</v>
      </c>
      <c r="P1212" s="75">
        <v>1.5</v>
      </c>
      <c r="Q1212" s="75" t="s">
        <v>3858</v>
      </c>
    </row>
    <row r="1213" spans="1:17" ht="15.75" customHeight="1">
      <c r="A1213" s="59" t="s">
        <v>5105</v>
      </c>
      <c r="B1213" s="75" t="s">
        <v>1486</v>
      </c>
      <c r="C1213" s="75" t="s">
        <v>3</v>
      </c>
      <c r="D1213" s="75" t="s">
        <v>155</v>
      </c>
      <c r="E1213" s="75" t="s">
        <v>133</v>
      </c>
      <c r="F1213" s="75">
        <v>400</v>
      </c>
      <c r="G1213" s="75">
        <v>2</v>
      </c>
      <c r="H1213" s="75">
        <v>5.0999999999999996</v>
      </c>
      <c r="I1213" s="75">
        <v>4.96</v>
      </c>
      <c r="J1213" s="75">
        <v>5.2</v>
      </c>
      <c r="K1213" s="75">
        <v>60</v>
      </c>
      <c r="L1213" s="75">
        <v>5</v>
      </c>
      <c r="M1213" s="75">
        <v>800</v>
      </c>
      <c r="N1213" s="75">
        <v>0.5</v>
      </c>
      <c r="O1213" s="75">
        <v>0.75</v>
      </c>
      <c r="P1213" s="75">
        <v>1.5</v>
      </c>
      <c r="Q1213" s="75" t="s">
        <v>3858</v>
      </c>
    </row>
    <row r="1214" spans="1:17" ht="15.75" customHeight="1">
      <c r="A1214" s="59" t="s">
        <v>5106</v>
      </c>
      <c r="B1214" s="75" t="s">
        <v>1486</v>
      </c>
      <c r="C1214" s="75" t="s">
        <v>3</v>
      </c>
      <c r="D1214" s="75" t="s">
        <v>155</v>
      </c>
      <c r="E1214" s="75" t="s">
        <v>133</v>
      </c>
      <c r="F1214" s="75">
        <v>400</v>
      </c>
      <c r="G1214" s="75">
        <v>2</v>
      </c>
      <c r="H1214" s="75">
        <v>5.6</v>
      </c>
      <c r="I1214" s="75">
        <v>5.48</v>
      </c>
      <c r="J1214" s="75">
        <v>5.73</v>
      </c>
      <c r="K1214" s="75">
        <v>50</v>
      </c>
      <c r="L1214" s="75">
        <v>5</v>
      </c>
      <c r="M1214" s="75">
        <v>400</v>
      </c>
      <c r="N1214" s="75">
        <v>0.5</v>
      </c>
      <c r="O1214" s="75">
        <v>0.5</v>
      </c>
      <c r="P1214" s="75">
        <v>3</v>
      </c>
      <c r="Q1214" s="75" t="s">
        <v>3858</v>
      </c>
    </row>
    <row r="1215" spans="1:17" ht="15.75" customHeight="1">
      <c r="A1215" s="59" t="s">
        <v>5107</v>
      </c>
      <c r="B1215" s="75" t="s">
        <v>1486</v>
      </c>
      <c r="C1215" s="75" t="s">
        <v>3</v>
      </c>
      <c r="D1215" s="75" t="s">
        <v>155</v>
      </c>
      <c r="E1215" s="75" t="s">
        <v>133</v>
      </c>
      <c r="F1215" s="75">
        <v>400</v>
      </c>
      <c r="G1215" s="75">
        <v>2</v>
      </c>
      <c r="H1215" s="75">
        <v>6.2</v>
      </c>
      <c r="I1215" s="75">
        <v>6.06</v>
      </c>
      <c r="J1215" s="75">
        <v>6.33</v>
      </c>
      <c r="K1215" s="75">
        <v>50</v>
      </c>
      <c r="L1215" s="75">
        <v>5</v>
      </c>
      <c r="M1215" s="75">
        <v>80</v>
      </c>
      <c r="N1215" s="75">
        <v>0.5</v>
      </c>
      <c r="O1215" s="75">
        <v>0.5</v>
      </c>
      <c r="P1215" s="75">
        <v>3</v>
      </c>
      <c r="Q1215" s="75" t="s">
        <v>3858</v>
      </c>
    </row>
    <row r="1216" spans="1:17" ht="15.75" customHeight="1">
      <c r="A1216" s="59" t="s">
        <v>5108</v>
      </c>
      <c r="B1216" s="75" t="s">
        <v>1486</v>
      </c>
      <c r="C1216" s="75" t="s">
        <v>3</v>
      </c>
      <c r="D1216" s="75" t="s">
        <v>155</v>
      </c>
      <c r="E1216" s="75" t="s">
        <v>133</v>
      </c>
      <c r="F1216" s="75">
        <v>400</v>
      </c>
      <c r="G1216" s="75">
        <v>2</v>
      </c>
      <c r="H1216" s="75">
        <v>6.8</v>
      </c>
      <c r="I1216" s="75">
        <v>6.65</v>
      </c>
      <c r="J1216" s="75">
        <v>6.93</v>
      </c>
      <c r="K1216" s="75">
        <v>40</v>
      </c>
      <c r="L1216" s="75">
        <v>5</v>
      </c>
      <c r="M1216" s="75">
        <v>60</v>
      </c>
      <c r="N1216" s="75">
        <v>0.5</v>
      </c>
      <c r="O1216" s="75">
        <v>0.5</v>
      </c>
      <c r="P1216" s="75">
        <v>3.5</v>
      </c>
      <c r="Q1216" s="75" t="s">
        <v>3858</v>
      </c>
    </row>
    <row r="1217" spans="1:17" ht="15.75" customHeight="1">
      <c r="A1217" s="59" t="s">
        <v>5109</v>
      </c>
      <c r="B1217" s="75" t="s">
        <v>1486</v>
      </c>
      <c r="C1217" s="75" t="s">
        <v>3</v>
      </c>
      <c r="D1217" s="75" t="s">
        <v>155</v>
      </c>
      <c r="E1217" s="75" t="s">
        <v>133</v>
      </c>
      <c r="F1217" s="75">
        <v>400</v>
      </c>
      <c r="G1217" s="75">
        <v>2</v>
      </c>
      <c r="H1217" s="75">
        <v>7.4</v>
      </c>
      <c r="I1217" s="75">
        <v>7.28</v>
      </c>
      <c r="J1217" s="75">
        <v>7.6</v>
      </c>
      <c r="K1217" s="75">
        <v>10</v>
      </c>
      <c r="L1217" s="75">
        <v>5</v>
      </c>
      <c r="M1217" s="75">
        <v>60</v>
      </c>
      <c r="N1217" s="75">
        <v>0.5</v>
      </c>
      <c r="O1217" s="75">
        <v>0.5</v>
      </c>
      <c r="P1217" s="75">
        <v>4</v>
      </c>
      <c r="Q1217" s="75" t="s">
        <v>3858</v>
      </c>
    </row>
    <row r="1218" spans="1:17" ht="15.75" customHeight="1">
      <c r="A1218" s="59" t="s">
        <v>5110</v>
      </c>
      <c r="B1218" s="75" t="s">
        <v>1486</v>
      </c>
      <c r="C1218" s="75" t="s">
        <v>3</v>
      </c>
      <c r="D1218" s="75" t="s">
        <v>155</v>
      </c>
      <c r="E1218" s="75" t="s">
        <v>133</v>
      </c>
      <c r="F1218" s="75">
        <v>400</v>
      </c>
      <c r="G1218" s="75">
        <v>2</v>
      </c>
      <c r="H1218" s="75">
        <v>8.1999999999999993</v>
      </c>
      <c r="I1218" s="75">
        <v>8.02</v>
      </c>
      <c r="J1218" s="75">
        <v>8.36</v>
      </c>
      <c r="K1218" s="75">
        <v>10</v>
      </c>
      <c r="L1218" s="75">
        <v>5</v>
      </c>
      <c r="M1218" s="75">
        <v>60</v>
      </c>
      <c r="N1218" s="75">
        <v>0.5</v>
      </c>
      <c r="O1218" s="75">
        <v>0.5</v>
      </c>
      <c r="P1218" s="75">
        <v>5</v>
      </c>
      <c r="Q1218" s="75" t="s">
        <v>3858</v>
      </c>
    </row>
    <row r="1219" spans="1:17" ht="15.75" customHeight="1">
      <c r="A1219" s="59" t="s">
        <v>5111</v>
      </c>
      <c r="B1219" s="75" t="s">
        <v>1486</v>
      </c>
      <c r="C1219" s="75" t="s">
        <v>3</v>
      </c>
      <c r="D1219" s="75" t="s">
        <v>155</v>
      </c>
      <c r="E1219" s="75" t="s">
        <v>133</v>
      </c>
      <c r="F1219" s="75">
        <v>400</v>
      </c>
      <c r="G1219" s="75">
        <v>2</v>
      </c>
      <c r="H1219" s="75">
        <v>9</v>
      </c>
      <c r="I1219" s="75">
        <v>8.85</v>
      </c>
      <c r="J1219" s="75">
        <v>9.23</v>
      </c>
      <c r="K1219" s="75">
        <v>10</v>
      </c>
      <c r="L1219" s="75">
        <v>5</v>
      </c>
      <c r="M1219" s="75">
        <v>60</v>
      </c>
      <c r="N1219" s="75">
        <v>0.5</v>
      </c>
      <c r="O1219" s="75">
        <v>0.5</v>
      </c>
      <c r="P1219" s="75">
        <v>6</v>
      </c>
      <c r="Q1219" s="75" t="s">
        <v>3858</v>
      </c>
    </row>
    <row r="1220" spans="1:17" ht="15.75" customHeight="1">
      <c r="A1220" s="59" t="s">
        <v>5112</v>
      </c>
      <c r="B1220" s="75" t="s">
        <v>1486</v>
      </c>
      <c r="C1220" s="75" t="s">
        <v>3</v>
      </c>
      <c r="D1220" s="75" t="s">
        <v>155</v>
      </c>
      <c r="E1220" s="75" t="s">
        <v>133</v>
      </c>
      <c r="F1220" s="75">
        <v>400</v>
      </c>
      <c r="G1220" s="75">
        <v>2</v>
      </c>
      <c r="H1220" s="75">
        <v>10</v>
      </c>
      <c r="I1220" s="75">
        <v>9.77</v>
      </c>
      <c r="J1220" s="75">
        <v>10.210000000000001</v>
      </c>
      <c r="K1220" s="75">
        <v>10</v>
      </c>
      <c r="L1220" s="75">
        <v>5</v>
      </c>
      <c r="M1220" s="75">
        <v>60</v>
      </c>
      <c r="N1220" s="75">
        <v>0.5</v>
      </c>
      <c r="O1220" s="75">
        <v>0.1</v>
      </c>
      <c r="P1220" s="75">
        <v>7</v>
      </c>
      <c r="Q1220" s="75" t="s">
        <v>3858</v>
      </c>
    </row>
    <row r="1221" spans="1:17" ht="15.75" customHeight="1">
      <c r="A1221" s="59" t="s">
        <v>5113</v>
      </c>
      <c r="B1221" s="75" t="s">
        <v>1486</v>
      </c>
      <c r="C1221" s="75" t="s">
        <v>3</v>
      </c>
      <c r="D1221" s="75" t="s">
        <v>155</v>
      </c>
      <c r="E1221" s="75" t="s">
        <v>133</v>
      </c>
      <c r="F1221" s="75">
        <v>400</v>
      </c>
      <c r="G1221" s="75">
        <v>2</v>
      </c>
      <c r="H1221" s="75">
        <v>11</v>
      </c>
      <c r="I1221" s="75">
        <v>10.78</v>
      </c>
      <c r="J1221" s="75">
        <v>11.22</v>
      </c>
      <c r="K1221" s="75">
        <v>10</v>
      </c>
      <c r="L1221" s="75">
        <v>5</v>
      </c>
      <c r="M1221" s="75">
        <v>60</v>
      </c>
      <c r="N1221" s="75">
        <v>0.5</v>
      </c>
      <c r="O1221" s="75">
        <v>0.1</v>
      </c>
      <c r="P1221" s="75">
        <v>8</v>
      </c>
      <c r="Q1221" s="75" t="s">
        <v>3858</v>
      </c>
    </row>
    <row r="1222" spans="1:17" ht="15.75" customHeight="1">
      <c r="A1222" s="59" t="s">
        <v>5114</v>
      </c>
      <c r="B1222" s="75" t="s">
        <v>1486</v>
      </c>
      <c r="C1222" s="75" t="s">
        <v>3</v>
      </c>
      <c r="D1222" s="75" t="s">
        <v>155</v>
      </c>
      <c r="E1222" s="75" t="s">
        <v>133</v>
      </c>
      <c r="F1222" s="75">
        <v>400</v>
      </c>
      <c r="G1222" s="75">
        <v>2</v>
      </c>
      <c r="H1222" s="75">
        <v>12</v>
      </c>
      <c r="I1222" s="75">
        <v>11.74</v>
      </c>
      <c r="J1222" s="75">
        <v>12.24</v>
      </c>
      <c r="K1222" s="75">
        <v>10</v>
      </c>
      <c r="L1222" s="75">
        <v>5</v>
      </c>
      <c r="M1222" s="75">
        <v>80</v>
      </c>
      <c r="N1222" s="75">
        <v>0.5</v>
      </c>
      <c r="O1222" s="75">
        <v>0.1</v>
      </c>
      <c r="P1222" s="75">
        <v>9</v>
      </c>
      <c r="Q1222" s="75" t="s">
        <v>3858</v>
      </c>
    </row>
    <row r="1223" spans="1:17" ht="15.75" customHeight="1">
      <c r="A1223" s="59" t="s">
        <v>5115</v>
      </c>
      <c r="B1223" s="75" t="s">
        <v>1486</v>
      </c>
      <c r="C1223" s="75" t="s">
        <v>3</v>
      </c>
      <c r="D1223" s="75" t="s">
        <v>155</v>
      </c>
      <c r="E1223" s="75" t="s">
        <v>133</v>
      </c>
      <c r="F1223" s="75">
        <v>400</v>
      </c>
      <c r="G1223" s="75">
        <v>2</v>
      </c>
      <c r="H1223" s="75">
        <v>13.2</v>
      </c>
      <c r="I1223" s="75">
        <v>12.91</v>
      </c>
      <c r="J1223" s="75">
        <v>13.49</v>
      </c>
      <c r="K1223" s="75">
        <v>10</v>
      </c>
      <c r="L1223" s="75">
        <v>5</v>
      </c>
      <c r="M1223" s="75">
        <v>80</v>
      </c>
      <c r="N1223" s="75">
        <v>0.5</v>
      </c>
      <c r="O1223" s="75">
        <v>0.1</v>
      </c>
      <c r="P1223" s="75">
        <v>10</v>
      </c>
      <c r="Q1223" s="75" t="s">
        <v>3858</v>
      </c>
    </row>
    <row r="1224" spans="1:17" ht="15.75" customHeight="1">
      <c r="A1224" s="59" t="s">
        <v>5116</v>
      </c>
      <c r="B1224" s="75" t="s">
        <v>1486</v>
      </c>
      <c r="C1224" s="75" t="s">
        <v>3</v>
      </c>
      <c r="D1224" s="75" t="s">
        <v>155</v>
      </c>
      <c r="E1224" s="75" t="s">
        <v>133</v>
      </c>
      <c r="F1224" s="75">
        <v>400</v>
      </c>
      <c r="G1224" s="75">
        <v>2</v>
      </c>
      <c r="H1224" s="75">
        <v>14.7</v>
      </c>
      <c r="I1224" s="75">
        <v>14.34</v>
      </c>
      <c r="J1224" s="75">
        <v>14.98</v>
      </c>
      <c r="K1224" s="75">
        <v>15</v>
      </c>
      <c r="L1224" s="75">
        <v>5</v>
      </c>
      <c r="M1224" s="75">
        <v>80</v>
      </c>
      <c r="N1224" s="75">
        <v>0.5</v>
      </c>
      <c r="O1224" s="75">
        <v>0.05</v>
      </c>
      <c r="P1224" s="75">
        <v>11</v>
      </c>
      <c r="Q1224" s="75" t="s">
        <v>3858</v>
      </c>
    </row>
    <row r="1225" spans="1:17" ht="15.75" customHeight="1">
      <c r="A1225" s="59" t="s">
        <v>5117</v>
      </c>
      <c r="B1225" s="75" t="s">
        <v>1486</v>
      </c>
      <c r="C1225" s="75" t="s">
        <v>3</v>
      </c>
      <c r="D1225" s="75" t="s">
        <v>155</v>
      </c>
      <c r="E1225" s="75" t="s">
        <v>133</v>
      </c>
      <c r="F1225" s="75">
        <v>400</v>
      </c>
      <c r="G1225" s="75">
        <v>2</v>
      </c>
      <c r="H1225" s="75">
        <v>16.2</v>
      </c>
      <c r="I1225" s="75">
        <v>15.85</v>
      </c>
      <c r="J1225" s="75">
        <v>16.510000000000002</v>
      </c>
      <c r="K1225" s="75">
        <v>20</v>
      </c>
      <c r="L1225" s="75">
        <v>5</v>
      </c>
      <c r="M1225" s="75">
        <v>80</v>
      </c>
      <c r="N1225" s="75">
        <v>0.5</v>
      </c>
      <c r="O1225" s="75">
        <v>0.05</v>
      </c>
      <c r="P1225" s="75">
        <v>12</v>
      </c>
      <c r="Q1225" s="75" t="s">
        <v>3858</v>
      </c>
    </row>
    <row r="1226" spans="1:17" ht="15.75" customHeight="1">
      <c r="A1226" s="59" t="s">
        <v>5118</v>
      </c>
      <c r="B1226" s="75" t="s">
        <v>1486</v>
      </c>
      <c r="C1226" s="75" t="s">
        <v>3</v>
      </c>
      <c r="D1226" s="75" t="s">
        <v>155</v>
      </c>
      <c r="E1226" s="75" t="s">
        <v>133</v>
      </c>
      <c r="F1226" s="75">
        <v>400</v>
      </c>
      <c r="G1226" s="75">
        <v>2</v>
      </c>
      <c r="H1226" s="75">
        <v>18</v>
      </c>
      <c r="I1226" s="75">
        <v>17.559999999999999</v>
      </c>
      <c r="J1226" s="75">
        <v>18.350000000000001</v>
      </c>
      <c r="K1226" s="75">
        <v>20</v>
      </c>
      <c r="L1226" s="75">
        <v>5</v>
      </c>
      <c r="M1226" s="75">
        <v>80</v>
      </c>
      <c r="N1226" s="75">
        <v>0.5</v>
      </c>
      <c r="O1226" s="75">
        <v>0.05</v>
      </c>
      <c r="P1226" s="75">
        <v>13</v>
      </c>
      <c r="Q1226" s="75" t="s">
        <v>3858</v>
      </c>
    </row>
    <row r="1227" spans="1:17" ht="15.75" customHeight="1">
      <c r="A1227" s="59" t="s">
        <v>5119</v>
      </c>
      <c r="B1227" s="75" t="s">
        <v>1486</v>
      </c>
      <c r="C1227" s="75" t="s">
        <v>3</v>
      </c>
      <c r="D1227" s="75" t="s">
        <v>155</v>
      </c>
      <c r="E1227" s="75" t="s">
        <v>133</v>
      </c>
      <c r="F1227" s="75">
        <v>400</v>
      </c>
      <c r="G1227" s="75">
        <v>2</v>
      </c>
      <c r="H1227" s="75">
        <v>20</v>
      </c>
      <c r="I1227" s="75">
        <v>19.52</v>
      </c>
      <c r="J1227" s="75">
        <v>20.39</v>
      </c>
      <c r="K1227" s="75">
        <v>20</v>
      </c>
      <c r="L1227" s="75">
        <v>5</v>
      </c>
      <c r="M1227" s="75">
        <v>100</v>
      </c>
      <c r="N1227" s="75">
        <v>0.5</v>
      </c>
      <c r="O1227" s="75">
        <v>0.05</v>
      </c>
      <c r="P1227" s="75">
        <v>15</v>
      </c>
      <c r="Q1227" s="75" t="s">
        <v>3858</v>
      </c>
    </row>
    <row r="1228" spans="1:17" ht="15.75" customHeight="1">
      <c r="A1228" s="59" t="s">
        <v>5120</v>
      </c>
      <c r="B1228" s="75" t="s">
        <v>1486</v>
      </c>
      <c r="C1228" s="75" t="s">
        <v>3</v>
      </c>
      <c r="D1228" s="75" t="s">
        <v>155</v>
      </c>
      <c r="E1228" s="75" t="s">
        <v>133</v>
      </c>
      <c r="F1228" s="75">
        <v>400</v>
      </c>
      <c r="G1228" s="75">
        <v>2</v>
      </c>
      <c r="H1228" s="75">
        <v>22</v>
      </c>
      <c r="I1228" s="75">
        <v>21.54</v>
      </c>
      <c r="J1228" s="75">
        <v>22.47</v>
      </c>
      <c r="K1228" s="75">
        <v>25</v>
      </c>
      <c r="L1228" s="75">
        <v>5</v>
      </c>
      <c r="M1228" s="75">
        <v>100</v>
      </c>
      <c r="N1228" s="75">
        <v>0.5</v>
      </c>
      <c r="O1228" s="75">
        <v>0.05</v>
      </c>
      <c r="P1228" s="75">
        <v>17</v>
      </c>
      <c r="Q1228" s="75" t="s">
        <v>3858</v>
      </c>
    </row>
    <row r="1229" spans="1:17" ht="15.75" customHeight="1">
      <c r="A1229" s="59" t="s">
        <v>5121</v>
      </c>
      <c r="B1229" s="75" t="s">
        <v>1486</v>
      </c>
      <c r="C1229" s="75" t="s">
        <v>3</v>
      </c>
      <c r="D1229" s="75" t="s">
        <v>155</v>
      </c>
      <c r="E1229" s="75" t="s">
        <v>133</v>
      </c>
      <c r="F1229" s="75">
        <v>400</v>
      </c>
      <c r="G1229" s="75">
        <v>2</v>
      </c>
      <c r="H1229" s="75">
        <v>24.3</v>
      </c>
      <c r="I1229" s="75">
        <v>23.72</v>
      </c>
      <c r="J1229" s="75">
        <v>24.78</v>
      </c>
      <c r="K1229" s="75">
        <v>30</v>
      </c>
      <c r="L1229" s="75">
        <v>5</v>
      </c>
      <c r="M1229" s="75">
        <v>120</v>
      </c>
      <c r="N1229" s="75">
        <v>0.5</v>
      </c>
      <c r="O1229" s="75">
        <v>0.05</v>
      </c>
      <c r="P1229" s="75">
        <v>19</v>
      </c>
      <c r="Q1229" s="75" t="s">
        <v>3858</v>
      </c>
    </row>
    <row r="1230" spans="1:17" ht="15.75" customHeight="1">
      <c r="A1230" s="59" t="s">
        <v>5122</v>
      </c>
      <c r="B1230" s="75" t="s">
        <v>1486</v>
      </c>
      <c r="C1230" s="75" t="s">
        <v>3</v>
      </c>
      <c r="D1230" s="75" t="s">
        <v>155</v>
      </c>
      <c r="E1230" s="75" t="s">
        <v>133</v>
      </c>
      <c r="F1230" s="75">
        <v>400</v>
      </c>
      <c r="G1230" s="75">
        <v>2</v>
      </c>
      <c r="H1230" s="75">
        <v>26.9</v>
      </c>
      <c r="I1230" s="75">
        <v>26.19</v>
      </c>
      <c r="J1230" s="75">
        <v>27.53</v>
      </c>
      <c r="K1230" s="75">
        <v>40</v>
      </c>
      <c r="L1230" s="75">
        <v>5</v>
      </c>
      <c r="M1230" s="75">
        <v>150</v>
      </c>
      <c r="N1230" s="75">
        <v>0.5</v>
      </c>
      <c r="O1230" s="75">
        <v>0.05</v>
      </c>
      <c r="P1230" s="75">
        <v>21</v>
      </c>
      <c r="Q1230" s="75" t="s">
        <v>3858</v>
      </c>
    </row>
    <row r="1231" spans="1:17" ht="15.75" customHeight="1">
      <c r="A1231" s="59" t="s">
        <v>5123</v>
      </c>
      <c r="B1231" s="75" t="s">
        <v>1486</v>
      </c>
      <c r="C1231" s="75" t="s">
        <v>3</v>
      </c>
      <c r="D1231" s="75" t="s">
        <v>155</v>
      </c>
      <c r="E1231" s="75" t="s">
        <v>133</v>
      </c>
      <c r="F1231" s="75">
        <v>400</v>
      </c>
      <c r="G1231" s="75">
        <v>2</v>
      </c>
      <c r="H1231" s="75">
        <v>29.9</v>
      </c>
      <c r="I1231" s="75">
        <v>29.19</v>
      </c>
      <c r="J1231" s="75">
        <v>30.69</v>
      </c>
      <c r="K1231" s="75">
        <v>40</v>
      </c>
      <c r="L1231" s="75">
        <v>5</v>
      </c>
      <c r="M1231" s="75">
        <v>200</v>
      </c>
      <c r="N1231" s="75">
        <v>0.5</v>
      </c>
      <c r="O1231" s="75">
        <v>0.05</v>
      </c>
      <c r="P1231" s="75">
        <v>23</v>
      </c>
      <c r="Q1231" s="75" t="s">
        <v>3858</v>
      </c>
    </row>
    <row r="1232" spans="1:17" ht="15.75" customHeight="1">
      <c r="A1232" s="59" t="s">
        <v>5124</v>
      </c>
      <c r="B1232" s="75" t="s">
        <v>1486</v>
      </c>
      <c r="C1232" s="75" t="s">
        <v>3</v>
      </c>
      <c r="D1232" s="75" t="s">
        <v>155</v>
      </c>
      <c r="E1232" s="75" t="s">
        <v>133</v>
      </c>
      <c r="F1232" s="75">
        <v>400</v>
      </c>
      <c r="G1232" s="75">
        <v>2</v>
      </c>
      <c r="H1232" s="75">
        <v>33</v>
      </c>
      <c r="I1232" s="75">
        <v>32.15</v>
      </c>
      <c r="J1232" s="75">
        <v>33.79</v>
      </c>
      <c r="K1232" s="75">
        <v>40</v>
      </c>
      <c r="L1232" s="75">
        <v>5</v>
      </c>
      <c r="M1232" s="75">
        <v>250</v>
      </c>
      <c r="N1232" s="75">
        <v>0.5</v>
      </c>
      <c r="O1232" s="75">
        <v>0.05</v>
      </c>
      <c r="P1232" s="75">
        <v>25</v>
      </c>
      <c r="Q1232" s="75" t="s">
        <v>3858</v>
      </c>
    </row>
    <row r="1233" spans="1:17" ht="15.75" customHeight="1">
      <c r="A1233" s="59" t="s">
        <v>5125</v>
      </c>
      <c r="B1233" s="75" t="s">
        <v>1486</v>
      </c>
      <c r="C1233" s="75" t="s">
        <v>3</v>
      </c>
      <c r="D1233" s="75" t="s">
        <v>155</v>
      </c>
      <c r="E1233" s="75" t="s">
        <v>133</v>
      </c>
      <c r="F1233" s="75">
        <v>400</v>
      </c>
      <c r="G1233" s="75">
        <v>2</v>
      </c>
      <c r="H1233" s="75">
        <v>36</v>
      </c>
      <c r="I1233" s="75">
        <v>35.07</v>
      </c>
      <c r="J1233" s="75">
        <v>36.869999999999997</v>
      </c>
      <c r="K1233" s="75">
        <v>60</v>
      </c>
      <c r="L1233" s="75">
        <v>5</v>
      </c>
      <c r="M1233" s="75">
        <v>300</v>
      </c>
      <c r="N1233" s="75">
        <v>0.5</v>
      </c>
      <c r="O1233" s="75">
        <v>0.05</v>
      </c>
      <c r="P1233" s="75">
        <v>27</v>
      </c>
      <c r="Q1233" s="75" t="s">
        <v>3858</v>
      </c>
    </row>
    <row r="1234" spans="1:17" ht="15.75" customHeight="1">
      <c r="A1234" s="59" t="s">
        <v>5126</v>
      </c>
      <c r="B1234" s="75" t="s">
        <v>154</v>
      </c>
      <c r="C1234" s="75" t="s">
        <v>3</v>
      </c>
      <c r="D1234" s="75" t="s">
        <v>155</v>
      </c>
      <c r="E1234" s="75" t="s">
        <v>155</v>
      </c>
      <c r="F1234" s="75">
        <v>410</v>
      </c>
      <c r="G1234" s="75">
        <v>2</v>
      </c>
      <c r="H1234" s="75">
        <v>2.4</v>
      </c>
      <c r="I1234" s="75">
        <v>2.35</v>
      </c>
      <c r="J1234" s="75">
        <v>2.4500000000000002</v>
      </c>
      <c r="K1234" s="75">
        <v>85</v>
      </c>
      <c r="L1234" s="75">
        <v>5</v>
      </c>
      <c r="M1234" s="75">
        <v>600</v>
      </c>
      <c r="N1234" s="75">
        <v>1</v>
      </c>
      <c r="O1234" s="75">
        <v>100</v>
      </c>
      <c r="P1234" s="75">
        <v>1</v>
      </c>
      <c r="Q1234" s="75" t="s">
        <v>3858</v>
      </c>
    </row>
    <row r="1235" spans="1:17" ht="15.75" customHeight="1">
      <c r="A1235" s="59" t="s">
        <v>5127</v>
      </c>
      <c r="B1235" s="75" t="s">
        <v>154</v>
      </c>
      <c r="C1235" s="75" t="s">
        <v>3</v>
      </c>
      <c r="D1235" s="75" t="s">
        <v>155</v>
      </c>
      <c r="E1235" s="75" t="s">
        <v>155</v>
      </c>
      <c r="F1235" s="75">
        <v>410</v>
      </c>
      <c r="G1235" s="75">
        <v>2</v>
      </c>
      <c r="H1235" s="75">
        <v>2.7</v>
      </c>
      <c r="I1235" s="75">
        <v>2.64</v>
      </c>
      <c r="J1235" s="75">
        <v>2.75</v>
      </c>
      <c r="K1235" s="75">
        <v>83</v>
      </c>
      <c r="L1235" s="75">
        <v>5</v>
      </c>
      <c r="M1235" s="75">
        <v>600</v>
      </c>
      <c r="N1235" s="75">
        <v>1</v>
      </c>
      <c r="O1235" s="75">
        <v>75</v>
      </c>
      <c r="P1235" s="75">
        <v>1</v>
      </c>
      <c r="Q1235" s="75" t="s">
        <v>3858</v>
      </c>
    </row>
    <row r="1236" spans="1:17" ht="15.75" customHeight="1">
      <c r="A1236" s="59" t="s">
        <v>5128</v>
      </c>
      <c r="B1236" s="75" t="s">
        <v>154</v>
      </c>
      <c r="C1236" s="75" t="s">
        <v>3</v>
      </c>
      <c r="D1236" s="75" t="s">
        <v>155</v>
      </c>
      <c r="E1236" s="75" t="s">
        <v>155</v>
      </c>
      <c r="F1236" s="75">
        <v>410</v>
      </c>
      <c r="G1236" s="75">
        <v>2</v>
      </c>
      <c r="H1236" s="75">
        <v>3</v>
      </c>
      <c r="I1236" s="75">
        <v>2.94</v>
      </c>
      <c r="J1236" s="75">
        <v>3.06</v>
      </c>
      <c r="K1236" s="75">
        <v>95</v>
      </c>
      <c r="L1236" s="75">
        <v>5</v>
      </c>
      <c r="M1236" s="75">
        <v>600</v>
      </c>
      <c r="N1236" s="75">
        <v>1</v>
      </c>
      <c r="O1236" s="75">
        <v>50</v>
      </c>
      <c r="P1236" s="75">
        <v>1</v>
      </c>
      <c r="Q1236" s="75" t="s">
        <v>3858</v>
      </c>
    </row>
    <row r="1237" spans="1:17" ht="15.75" customHeight="1">
      <c r="A1237" s="59" t="s">
        <v>5129</v>
      </c>
      <c r="B1237" s="75" t="s">
        <v>154</v>
      </c>
      <c r="C1237" s="75" t="s">
        <v>3</v>
      </c>
      <c r="D1237" s="75" t="s">
        <v>155</v>
      </c>
      <c r="E1237" s="75" t="s">
        <v>155</v>
      </c>
      <c r="F1237" s="75">
        <v>410</v>
      </c>
      <c r="G1237" s="75">
        <v>2</v>
      </c>
      <c r="H1237" s="75">
        <v>3.3</v>
      </c>
      <c r="I1237" s="75">
        <v>3.23</v>
      </c>
      <c r="J1237" s="75">
        <v>3.37</v>
      </c>
      <c r="K1237" s="75">
        <v>95</v>
      </c>
      <c r="L1237" s="75">
        <v>5</v>
      </c>
      <c r="M1237" s="75">
        <v>600</v>
      </c>
      <c r="N1237" s="75">
        <v>1</v>
      </c>
      <c r="O1237" s="75">
        <v>25</v>
      </c>
      <c r="P1237" s="75">
        <v>1</v>
      </c>
      <c r="Q1237" s="75" t="s">
        <v>3858</v>
      </c>
    </row>
    <row r="1238" spans="1:17" ht="15.75" customHeight="1">
      <c r="A1238" s="59" t="s">
        <v>5130</v>
      </c>
      <c r="B1238" s="75" t="s">
        <v>154</v>
      </c>
      <c r="C1238" s="75" t="s">
        <v>3</v>
      </c>
      <c r="D1238" s="75" t="s">
        <v>155</v>
      </c>
      <c r="E1238" s="75" t="s">
        <v>155</v>
      </c>
      <c r="F1238" s="75">
        <v>410</v>
      </c>
      <c r="G1238" s="75">
        <v>2</v>
      </c>
      <c r="H1238" s="75">
        <v>3.6</v>
      </c>
      <c r="I1238" s="75">
        <v>3.52</v>
      </c>
      <c r="J1238" s="75">
        <v>3.67</v>
      </c>
      <c r="K1238" s="75">
        <v>95</v>
      </c>
      <c r="L1238" s="75">
        <v>5</v>
      </c>
      <c r="M1238" s="75">
        <v>600</v>
      </c>
      <c r="N1238" s="75">
        <v>1</v>
      </c>
      <c r="O1238" s="75">
        <v>15</v>
      </c>
      <c r="P1238" s="75">
        <v>1</v>
      </c>
      <c r="Q1238" s="75" t="s">
        <v>3858</v>
      </c>
    </row>
    <row r="1239" spans="1:17" ht="15.75" customHeight="1">
      <c r="A1239" s="59" t="s">
        <v>5131</v>
      </c>
      <c r="B1239" s="75" t="s">
        <v>154</v>
      </c>
      <c r="C1239" s="75" t="s">
        <v>3</v>
      </c>
      <c r="D1239" s="75" t="s">
        <v>155</v>
      </c>
      <c r="E1239" s="75" t="s">
        <v>155</v>
      </c>
      <c r="F1239" s="75">
        <v>410</v>
      </c>
      <c r="G1239" s="75">
        <v>2</v>
      </c>
      <c r="H1239" s="75">
        <v>3.9</v>
      </c>
      <c r="I1239" s="75">
        <v>3.82</v>
      </c>
      <c r="J1239" s="75">
        <v>3.98</v>
      </c>
      <c r="K1239" s="75">
        <v>95</v>
      </c>
      <c r="L1239" s="75">
        <v>5</v>
      </c>
      <c r="M1239" s="75">
        <v>600</v>
      </c>
      <c r="N1239" s="75">
        <v>1</v>
      </c>
      <c r="O1239" s="75">
        <v>10</v>
      </c>
      <c r="P1239" s="75">
        <v>1</v>
      </c>
      <c r="Q1239" s="75" t="s">
        <v>3858</v>
      </c>
    </row>
    <row r="1240" spans="1:17" ht="15.75" customHeight="1">
      <c r="A1240" s="59" t="s">
        <v>5132</v>
      </c>
      <c r="B1240" s="75" t="s">
        <v>154</v>
      </c>
      <c r="C1240" s="75" t="s">
        <v>3</v>
      </c>
      <c r="D1240" s="75" t="s">
        <v>155</v>
      </c>
      <c r="E1240" s="75" t="s">
        <v>155</v>
      </c>
      <c r="F1240" s="75">
        <v>410</v>
      </c>
      <c r="G1240" s="75">
        <v>2</v>
      </c>
      <c r="H1240" s="75">
        <v>4.3</v>
      </c>
      <c r="I1240" s="75">
        <v>4.21</v>
      </c>
      <c r="J1240" s="75">
        <v>4.3899999999999997</v>
      </c>
      <c r="K1240" s="75">
        <v>95</v>
      </c>
      <c r="L1240" s="75">
        <v>5</v>
      </c>
      <c r="M1240" s="75">
        <v>600</v>
      </c>
      <c r="N1240" s="75">
        <v>1</v>
      </c>
      <c r="O1240" s="75">
        <v>5</v>
      </c>
      <c r="P1240" s="75">
        <v>1</v>
      </c>
      <c r="Q1240" s="75" t="s">
        <v>3858</v>
      </c>
    </row>
    <row r="1241" spans="1:17" ht="15.75" customHeight="1">
      <c r="A1241" s="59" t="s">
        <v>5133</v>
      </c>
      <c r="B1241" s="75" t="s">
        <v>154</v>
      </c>
      <c r="C1241" s="75" t="s">
        <v>3</v>
      </c>
      <c r="D1241" s="75" t="s">
        <v>155</v>
      </c>
      <c r="E1241" s="75" t="s">
        <v>155</v>
      </c>
      <c r="F1241" s="75">
        <v>410</v>
      </c>
      <c r="G1241" s="75">
        <v>2</v>
      </c>
      <c r="H1241" s="75">
        <v>4.7</v>
      </c>
      <c r="I1241" s="75">
        <v>4.6100000000000003</v>
      </c>
      <c r="J1241" s="75">
        <v>4.79</v>
      </c>
      <c r="K1241" s="75">
        <v>78</v>
      </c>
      <c r="L1241" s="75">
        <v>5</v>
      </c>
      <c r="M1241" s="75">
        <v>500</v>
      </c>
      <c r="N1241" s="75">
        <v>1</v>
      </c>
      <c r="O1241" s="75">
        <v>5</v>
      </c>
      <c r="P1241" s="75">
        <v>1</v>
      </c>
      <c r="Q1241" s="75" t="s">
        <v>3858</v>
      </c>
    </row>
    <row r="1242" spans="1:17" ht="15.75" customHeight="1">
      <c r="A1242" s="59" t="s">
        <v>5134</v>
      </c>
      <c r="B1242" s="75" t="s">
        <v>154</v>
      </c>
      <c r="C1242" s="75" t="s">
        <v>3</v>
      </c>
      <c r="D1242" s="75" t="s">
        <v>155</v>
      </c>
      <c r="E1242" s="75" t="s">
        <v>155</v>
      </c>
      <c r="F1242" s="75">
        <v>410</v>
      </c>
      <c r="G1242" s="75">
        <v>2</v>
      </c>
      <c r="H1242" s="75">
        <v>5.0999999999999996</v>
      </c>
      <c r="I1242" s="75">
        <v>5</v>
      </c>
      <c r="J1242" s="75">
        <v>5.2</v>
      </c>
      <c r="K1242" s="75">
        <v>60</v>
      </c>
      <c r="L1242" s="75">
        <v>5</v>
      </c>
      <c r="M1242" s="75">
        <v>480</v>
      </c>
      <c r="N1242" s="75">
        <v>1</v>
      </c>
      <c r="O1242" s="75">
        <v>0.1</v>
      </c>
      <c r="P1242" s="75">
        <v>0.8</v>
      </c>
      <c r="Q1242" s="75" t="s">
        <v>3858</v>
      </c>
    </row>
    <row r="1243" spans="1:17" ht="15.75" customHeight="1">
      <c r="A1243" s="59" t="s">
        <v>5135</v>
      </c>
      <c r="B1243" s="75" t="s">
        <v>154</v>
      </c>
      <c r="C1243" s="75" t="s">
        <v>3</v>
      </c>
      <c r="D1243" s="75" t="s">
        <v>155</v>
      </c>
      <c r="E1243" s="75" t="s">
        <v>155</v>
      </c>
      <c r="F1243" s="75">
        <v>410</v>
      </c>
      <c r="G1243" s="75">
        <v>2</v>
      </c>
      <c r="H1243" s="75">
        <v>5.6</v>
      </c>
      <c r="I1243" s="75">
        <v>5.49</v>
      </c>
      <c r="J1243" s="75">
        <v>5.71</v>
      </c>
      <c r="K1243" s="75">
        <v>40</v>
      </c>
      <c r="L1243" s="75">
        <v>5</v>
      </c>
      <c r="M1243" s="75">
        <v>400</v>
      </c>
      <c r="N1243" s="75">
        <v>1</v>
      </c>
      <c r="O1243" s="75">
        <v>0.1</v>
      </c>
      <c r="P1243" s="75">
        <v>1</v>
      </c>
      <c r="Q1243" s="75" t="s">
        <v>3858</v>
      </c>
    </row>
    <row r="1244" spans="1:17" ht="15.75" customHeight="1">
      <c r="A1244" s="59" t="s">
        <v>5136</v>
      </c>
      <c r="B1244" s="75" t="s">
        <v>154</v>
      </c>
      <c r="C1244" s="75" t="s">
        <v>3</v>
      </c>
      <c r="D1244" s="75" t="s">
        <v>155</v>
      </c>
      <c r="E1244" s="75" t="s">
        <v>155</v>
      </c>
      <c r="F1244" s="75">
        <v>410</v>
      </c>
      <c r="G1244" s="75">
        <v>2</v>
      </c>
      <c r="H1244" s="75">
        <v>6.2</v>
      </c>
      <c r="I1244" s="75">
        <v>6.08</v>
      </c>
      <c r="J1244" s="75">
        <v>6.32</v>
      </c>
      <c r="K1244" s="75">
        <v>10</v>
      </c>
      <c r="L1244" s="75">
        <v>5</v>
      </c>
      <c r="M1244" s="75">
        <v>150</v>
      </c>
      <c r="N1244" s="75">
        <v>1</v>
      </c>
      <c r="O1244" s="75">
        <v>0.1</v>
      </c>
      <c r="P1244" s="75">
        <v>2</v>
      </c>
      <c r="Q1244" s="75" t="s">
        <v>3858</v>
      </c>
    </row>
    <row r="1245" spans="1:17" ht="15.75" customHeight="1">
      <c r="A1245" s="59" t="s">
        <v>5137</v>
      </c>
      <c r="B1245" s="75" t="s">
        <v>154</v>
      </c>
      <c r="C1245" s="75" t="s">
        <v>3</v>
      </c>
      <c r="D1245" s="75" t="s">
        <v>155</v>
      </c>
      <c r="E1245" s="75" t="s">
        <v>155</v>
      </c>
      <c r="F1245" s="75">
        <v>410</v>
      </c>
      <c r="G1245" s="75">
        <v>2</v>
      </c>
      <c r="H1245" s="75">
        <v>6.8</v>
      </c>
      <c r="I1245" s="75">
        <v>6.66</v>
      </c>
      <c r="J1245" s="75">
        <v>6.94</v>
      </c>
      <c r="K1245" s="75">
        <v>8</v>
      </c>
      <c r="L1245" s="75">
        <v>5</v>
      </c>
      <c r="M1245" s="75">
        <v>80</v>
      </c>
      <c r="N1245" s="75">
        <v>1</v>
      </c>
      <c r="O1245" s="75">
        <v>0.1</v>
      </c>
      <c r="P1245" s="75">
        <v>3</v>
      </c>
      <c r="Q1245" s="75" t="s">
        <v>3858</v>
      </c>
    </row>
    <row r="1246" spans="1:17" ht="15.75" customHeight="1">
      <c r="A1246" s="59" t="s">
        <v>5138</v>
      </c>
      <c r="B1246" s="75" t="s">
        <v>154</v>
      </c>
      <c r="C1246" s="75" t="s">
        <v>3</v>
      </c>
      <c r="D1246" s="75" t="s">
        <v>155</v>
      </c>
      <c r="E1246" s="75" t="s">
        <v>155</v>
      </c>
      <c r="F1246" s="75">
        <v>410</v>
      </c>
      <c r="G1246" s="75">
        <v>2</v>
      </c>
      <c r="H1246" s="75">
        <v>7.5</v>
      </c>
      <c r="I1246" s="75">
        <v>7.35</v>
      </c>
      <c r="J1246" s="75">
        <v>7.65</v>
      </c>
      <c r="K1246" s="75">
        <v>7</v>
      </c>
      <c r="L1246" s="75">
        <v>5</v>
      </c>
      <c r="M1246" s="75">
        <v>80</v>
      </c>
      <c r="N1246" s="75">
        <v>1</v>
      </c>
      <c r="O1246" s="75">
        <v>0.1</v>
      </c>
      <c r="P1246" s="75">
        <v>5</v>
      </c>
      <c r="Q1246" s="75" t="s">
        <v>3858</v>
      </c>
    </row>
    <row r="1247" spans="1:17" ht="15.75" customHeight="1">
      <c r="A1247" s="59" t="s">
        <v>5139</v>
      </c>
      <c r="B1247" s="75" t="s">
        <v>154</v>
      </c>
      <c r="C1247" s="75" t="s">
        <v>3</v>
      </c>
      <c r="D1247" s="75" t="s">
        <v>155</v>
      </c>
      <c r="E1247" s="75" t="s">
        <v>155</v>
      </c>
      <c r="F1247" s="75">
        <v>410</v>
      </c>
      <c r="G1247" s="75">
        <v>2</v>
      </c>
      <c r="H1247" s="75">
        <v>8.1999999999999993</v>
      </c>
      <c r="I1247" s="75">
        <v>8.0399999999999991</v>
      </c>
      <c r="J1247" s="75">
        <v>8.36</v>
      </c>
      <c r="K1247" s="75">
        <v>7</v>
      </c>
      <c r="L1247" s="75">
        <v>5</v>
      </c>
      <c r="M1247" s="75">
        <v>80</v>
      </c>
      <c r="N1247" s="75">
        <v>1</v>
      </c>
      <c r="O1247" s="75">
        <v>0.1</v>
      </c>
      <c r="P1247" s="75">
        <v>6</v>
      </c>
      <c r="Q1247" s="75" t="s">
        <v>3858</v>
      </c>
    </row>
    <row r="1248" spans="1:17" ht="15.75" customHeight="1">
      <c r="A1248" s="59" t="s">
        <v>5140</v>
      </c>
      <c r="B1248" s="75" t="s">
        <v>154</v>
      </c>
      <c r="C1248" s="75" t="s">
        <v>3</v>
      </c>
      <c r="D1248" s="75" t="s">
        <v>155</v>
      </c>
      <c r="E1248" s="75" t="s">
        <v>155</v>
      </c>
      <c r="F1248" s="75">
        <v>410</v>
      </c>
      <c r="G1248" s="75">
        <v>2</v>
      </c>
      <c r="H1248" s="75">
        <v>8.6999999999999993</v>
      </c>
      <c r="I1248" s="75">
        <v>8.5299999999999994</v>
      </c>
      <c r="J1248" s="75">
        <v>8.8699999999999992</v>
      </c>
      <c r="K1248" s="75">
        <v>7</v>
      </c>
      <c r="L1248" s="75">
        <v>5</v>
      </c>
      <c r="M1248" s="75">
        <v>100</v>
      </c>
      <c r="N1248" s="75">
        <v>1</v>
      </c>
      <c r="O1248" s="75">
        <v>0.1</v>
      </c>
      <c r="P1248" s="75">
        <v>6.5</v>
      </c>
      <c r="Q1248" s="75" t="s">
        <v>3858</v>
      </c>
    </row>
    <row r="1249" spans="1:17" ht="15.75" customHeight="1">
      <c r="A1249" s="59" t="s">
        <v>5141</v>
      </c>
      <c r="B1249" s="75" t="s">
        <v>154</v>
      </c>
      <c r="C1249" s="75" t="s">
        <v>3</v>
      </c>
      <c r="D1249" s="75" t="s">
        <v>155</v>
      </c>
      <c r="E1249" s="75" t="s">
        <v>155</v>
      </c>
      <c r="F1249" s="75">
        <v>410</v>
      </c>
      <c r="G1249" s="75">
        <v>2</v>
      </c>
      <c r="H1249" s="75">
        <v>9.1</v>
      </c>
      <c r="I1249" s="75">
        <v>8.92</v>
      </c>
      <c r="J1249" s="75">
        <v>9.2799999999999994</v>
      </c>
      <c r="K1249" s="75">
        <v>10</v>
      </c>
      <c r="L1249" s="75">
        <v>5</v>
      </c>
      <c r="M1249" s="75">
        <v>100</v>
      </c>
      <c r="N1249" s="75">
        <v>1</v>
      </c>
      <c r="O1249" s="75">
        <v>0.1</v>
      </c>
      <c r="P1249" s="75">
        <v>7</v>
      </c>
      <c r="Q1249" s="75" t="s">
        <v>3858</v>
      </c>
    </row>
    <row r="1250" spans="1:17" ht="15.75" customHeight="1">
      <c r="A1250" s="59" t="s">
        <v>5142</v>
      </c>
      <c r="B1250" s="75" t="s">
        <v>154</v>
      </c>
      <c r="C1250" s="75" t="s">
        <v>3</v>
      </c>
      <c r="D1250" s="75" t="s">
        <v>155</v>
      </c>
      <c r="E1250" s="75" t="s">
        <v>155</v>
      </c>
      <c r="F1250" s="75">
        <v>410</v>
      </c>
      <c r="G1250" s="75">
        <v>2</v>
      </c>
      <c r="H1250" s="75">
        <v>10</v>
      </c>
      <c r="I1250" s="75">
        <v>9.8000000000000007</v>
      </c>
      <c r="J1250" s="75">
        <v>10.199999999999999</v>
      </c>
      <c r="K1250" s="75">
        <v>15</v>
      </c>
      <c r="L1250" s="75">
        <v>5</v>
      </c>
      <c r="M1250" s="75">
        <v>150</v>
      </c>
      <c r="N1250" s="75">
        <v>1</v>
      </c>
      <c r="O1250" s="75">
        <v>0.1</v>
      </c>
      <c r="P1250" s="75">
        <v>7.5</v>
      </c>
      <c r="Q1250" s="75" t="s">
        <v>3858</v>
      </c>
    </row>
    <row r="1251" spans="1:17" ht="15.75" customHeight="1">
      <c r="A1251" s="59" t="s">
        <v>5143</v>
      </c>
      <c r="B1251" s="75" t="s">
        <v>154</v>
      </c>
      <c r="C1251" s="75" t="s">
        <v>3</v>
      </c>
      <c r="D1251" s="75" t="s">
        <v>155</v>
      </c>
      <c r="E1251" s="75" t="s">
        <v>155</v>
      </c>
      <c r="F1251" s="75">
        <v>410</v>
      </c>
      <c r="G1251" s="75">
        <v>2</v>
      </c>
      <c r="H1251" s="75">
        <v>11</v>
      </c>
      <c r="I1251" s="75">
        <v>10.78</v>
      </c>
      <c r="J1251" s="75">
        <v>11.22</v>
      </c>
      <c r="K1251" s="75">
        <v>20</v>
      </c>
      <c r="L1251" s="75">
        <v>5</v>
      </c>
      <c r="M1251" s="75">
        <v>150</v>
      </c>
      <c r="N1251" s="75">
        <v>1</v>
      </c>
      <c r="O1251" s="75">
        <v>0.1</v>
      </c>
      <c r="P1251" s="75">
        <v>8.5</v>
      </c>
      <c r="Q1251" s="75" t="s">
        <v>3858</v>
      </c>
    </row>
    <row r="1252" spans="1:17" ht="15.75" customHeight="1">
      <c r="A1252" s="59" t="s">
        <v>5144</v>
      </c>
      <c r="B1252" s="75" t="s">
        <v>154</v>
      </c>
      <c r="C1252" s="75" t="s">
        <v>3</v>
      </c>
      <c r="D1252" s="75" t="s">
        <v>155</v>
      </c>
      <c r="E1252" s="75" t="s">
        <v>155</v>
      </c>
      <c r="F1252" s="75">
        <v>410</v>
      </c>
      <c r="G1252" s="75">
        <v>2</v>
      </c>
      <c r="H1252" s="75">
        <v>12</v>
      </c>
      <c r="I1252" s="75">
        <v>11.76</v>
      </c>
      <c r="J1252" s="75">
        <v>12.24</v>
      </c>
      <c r="K1252" s="75">
        <v>20</v>
      </c>
      <c r="L1252" s="75">
        <v>5</v>
      </c>
      <c r="M1252" s="75">
        <v>150</v>
      </c>
      <c r="N1252" s="75">
        <v>1</v>
      </c>
      <c r="O1252" s="75">
        <v>0.1</v>
      </c>
      <c r="P1252" s="75">
        <v>9</v>
      </c>
      <c r="Q1252" s="75" t="s">
        <v>3858</v>
      </c>
    </row>
    <row r="1253" spans="1:17" ht="15.75" customHeight="1">
      <c r="A1253" s="59" t="s">
        <v>5145</v>
      </c>
      <c r="B1253" s="75" t="s">
        <v>154</v>
      </c>
      <c r="C1253" s="75" t="s">
        <v>3</v>
      </c>
      <c r="D1253" s="75" t="s">
        <v>155</v>
      </c>
      <c r="E1253" s="75" t="s">
        <v>155</v>
      </c>
      <c r="F1253" s="75">
        <v>410</v>
      </c>
      <c r="G1253" s="75">
        <v>2</v>
      </c>
      <c r="H1253" s="75">
        <v>13</v>
      </c>
      <c r="I1253" s="75">
        <v>12.74</v>
      </c>
      <c r="J1253" s="75">
        <v>13.26</v>
      </c>
      <c r="K1253" s="75">
        <v>25</v>
      </c>
      <c r="L1253" s="75">
        <v>5</v>
      </c>
      <c r="M1253" s="75">
        <v>170</v>
      </c>
      <c r="N1253" s="75">
        <v>1</v>
      </c>
      <c r="O1253" s="75">
        <v>0.1</v>
      </c>
      <c r="P1253" s="75">
        <v>10</v>
      </c>
      <c r="Q1253" s="75" t="s">
        <v>3858</v>
      </c>
    </row>
    <row r="1254" spans="1:17" ht="15.75" customHeight="1">
      <c r="A1254" s="59" t="s">
        <v>5146</v>
      </c>
      <c r="B1254" s="75" t="s">
        <v>154</v>
      </c>
      <c r="C1254" s="75" t="s">
        <v>3</v>
      </c>
      <c r="D1254" s="75" t="s">
        <v>155</v>
      </c>
      <c r="E1254" s="75" t="s">
        <v>155</v>
      </c>
      <c r="F1254" s="75">
        <v>410</v>
      </c>
      <c r="G1254" s="75">
        <v>2</v>
      </c>
      <c r="H1254" s="75">
        <v>14</v>
      </c>
      <c r="I1254" s="75">
        <v>13.72</v>
      </c>
      <c r="J1254" s="75">
        <v>14.28</v>
      </c>
      <c r="K1254" s="75">
        <v>25</v>
      </c>
      <c r="L1254" s="75">
        <v>5</v>
      </c>
      <c r="M1254" s="75">
        <v>170</v>
      </c>
      <c r="N1254" s="75">
        <v>1</v>
      </c>
      <c r="O1254" s="75">
        <v>0.1</v>
      </c>
      <c r="P1254" s="75">
        <v>10.5</v>
      </c>
      <c r="Q1254" s="75" t="s">
        <v>3858</v>
      </c>
    </row>
    <row r="1255" spans="1:17" ht="15.75" customHeight="1">
      <c r="A1255" s="59" t="s">
        <v>5147</v>
      </c>
      <c r="B1255" s="75" t="s">
        <v>154</v>
      </c>
      <c r="C1255" s="75" t="s">
        <v>3</v>
      </c>
      <c r="D1255" s="75" t="s">
        <v>155</v>
      </c>
      <c r="E1255" s="75" t="s">
        <v>155</v>
      </c>
      <c r="F1255" s="75">
        <v>410</v>
      </c>
      <c r="G1255" s="75">
        <v>2</v>
      </c>
      <c r="H1255" s="75">
        <v>15</v>
      </c>
      <c r="I1255" s="75">
        <v>14.7</v>
      </c>
      <c r="J1255" s="75">
        <v>15.3</v>
      </c>
      <c r="K1255" s="75">
        <v>30</v>
      </c>
      <c r="L1255" s="75">
        <v>5</v>
      </c>
      <c r="M1255" s="75">
        <v>200</v>
      </c>
      <c r="N1255" s="75">
        <v>1</v>
      </c>
      <c r="O1255" s="75">
        <v>0.1</v>
      </c>
      <c r="P1255" s="75">
        <v>11</v>
      </c>
      <c r="Q1255" s="75" t="s">
        <v>3858</v>
      </c>
    </row>
    <row r="1256" spans="1:17" ht="15.75" customHeight="1">
      <c r="A1256" s="59" t="s">
        <v>5148</v>
      </c>
      <c r="B1256" s="75" t="s">
        <v>154</v>
      </c>
      <c r="C1256" s="75" t="s">
        <v>3</v>
      </c>
      <c r="D1256" s="75" t="s">
        <v>155</v>
      </c>
      <c r="E1256" s="75" t="s">
        <v>155</v>
      </c>
      <c r="F1256" s="75">
        <v>410</v>
      </c>
      <c r="G1256" s="75">
        <v>2</v>
      </c>
      <c r="H1256" s="75">
        <v>16</v>
      </c>
      <c r="I1256" s="75">
        <v>15.68</v>
      </c>
      <c r="J1256" s="75">
        <v>16.32</v>
      </c>
      <c r="K1256" s="75">
        <v>40</v>
      </c>
      <c r="L1256" s="75">
        <v>5</v>
      </c>
      <c r="M1256" s="75">
        <v>200</v>
      </c>
      <c r="N1256" s="75">
        <v>1</v>
      </c>
      <c r="O1256" s="75">
        <v>0.1</v>
      </c>
      <c r="P1256" s="75">
        <v>12</v>
      </c>
      <c r="Q1256" s="75" t="s">
        <v>3858</v>
      </c>
    </row>
    <row r="1257" spans="1:17" ht="15.75" customHeight="1">
      <c r="A1257" s="59" t="s">
        <v>5149</v>
      </c>
      <c r="B1257" s="75" t="s">
        <v>154</v>
      </c>
      <c r="C1257" s="75" t="s">
        <v>3</v>
      </c>
      <c r="D1257" s="75" t="s">
        <v>155</v>
      </c>
      <c r="E1257" s="75" t="s">
        <v>155</v>
      </c>
      <c r="F1257" s="75">
        <v>410</v>
      </c>
      <c r="G1257" s="75">
        <v>2</v>
      </c>
      <c r="H1257" s="75">
        <v>17</v>
      </c>
      <c r="I1257" s="75">
        <v>16.66</v>
      </c>
      <c r="J1257" s="75">
        <v>17.34</v>
      </c>
      <c r="K1257" s="75">
        <v>40</v>
      </c>
      <c r="L1257" s="75">
        <v>5</v>
      </c>
      <c r="M1257" s="75">
        <v>200</v>
      </c>
      <c r="N1257" s="75">
        <v>1</v>
      </c>
      <c r="O1257" s="75">
        <v>0.1</v>
      </c>
      <c r="P1257" s="75">
        <v>13</v>
      </c>
      <c r="Q1257" s="75" t="s">
        <v>3858</v>
      </c>
    </row>
    <row r="1258" spans="1:17" ht="15.75" customHeight="1">
      <c r="A1258" s="59" t="s">
        <v>5150</v>
      </c>
      <c r="B1258" s="75" t="s">
        <v>154</v>
      </c>
      <c r="C1258" s="75" t="s">
        <v>3</v>
      </c>
      <c r="D1258" s="75" t="s">
        <v>155</v>
      </c>
      <c r="E1258" s="75" t="s">
        <v>155</v>
      </c>
      <c r="F1258" s="75">
        <v>410</v>
      </c>
      <c r="G1258" s="75">
        <v>2</v>
      </c>
      <c r="H1258" s="75">
        <v>18</v>
      </c>
      <c r="I1258" s="75">
        <v>17.64</v>
      </c>
      <c r="J1258" s="75">
        <v>18.36</v>
      </c>
      <c r="K1258" s="75">
        <v>50</v>
      </c>
      <c r="L1258" s="75">
        <v>5</v>
      </c>
      <c r="M1258" s="75">
        <v>225</v>
      </c>
      <c r="N1258" s="75">
        <v>1</v>
      </c>
      <c r="O1258" s="75">
        <v>0.1</v>
      </c>
      <c r="P1258" s="75">
        <v>14</v>
      </c>
      <c r="Q1258" s="75" t="s">
        <v>3858</v>
      </c>
    </row>
    <row r="1259" spans="1:17" ht="15.75" customHeight="1">
      <c r="A1259" s="59" t="s">
        <v>5151</v>
      </c>
      <c r="B1259" s="75" t="s">
        <v>154</v>
      </c>
      <c r="C1259" s="75" t="s">
        <v>3</v>
      </c>
      <c r="D1259" s="75" t="s">
        <v>155</v>
      </c>
      <c r="E1259" s="75" t="s">
        <v>155</v>
      </c>
      <c r="F1259" s="75">
        <v>410</v>
      </c>
      <c r="G1259" s="75">
        <v>2</v>
      </c>
      <c r="H1259" s="75">
        <v>20</v>
      </c>
      <c r="I1259" s="75">
        <v>19.600000000000001</v>
      </c>
      <c r="J1259" s="75">
        <v>20.399999999999999</v>
      </c>
      <c r="K1259" s="75">
        <v>50</v>
      </c>
      <c r="L1259" s="75">
        <v>5</v>
      </c>
      <c r="M1259" s="75">
        <v>225</v>
      </c>
      <c r="N1259" s="75">
        <v>1</v>
      </c>
      <c r="O1259" s="75">
        <v>0.1</v>
      </c>
      <c r="P1259" s="75">
        <v>15</v>
      </c>
      <c r="Q1259" s="75" t="s">
        <v>3858</v>
      </c>
    </row>
    <row r="1260" spans="1:17" ht="15.75" customHeight="1">
      <c r="A1260" s="59" t="s">
        <v>5152</v>
      </c>
      <c r="B1260" s="75" t="s">
        <v>154</v>
      </c>
      <c r="C1260" s="75" t="s">
        <v>3</v>
      </c>
      <c r="D1260" s="75" t="s">
        <v>155</v>
      </c>
      <c r="E1260" s="75" t="s">
        <v>155</v>
      </c>
      <c r="F1260" s="75">
        <v>410</v>
      </c>
      <c r="G1260" s="75">
        <v>2</v>
      </c>
      <c r="H1260" s="75">
        <v>22</v>
      </c>
      <c r="I1260" s="75">
        <v>21.56</v>
      </c>
      <c r="J1260" s="75">
        <v>22.44</v>
      </c>
      <c r="K1260" s="75">
        <v>55</v>
      </c>
      <c r="L1260" s="75">
        <v>5</v>
      </c>
      <c r="M1260" s="75">
        <v>250</v>
      </c>
      <c r="N1260" s="75">
        <v>1</v>
      </c>
      <c r="O1260" s="75">
        <v>0.1</v>
      </c>
      <c r="P1260" s="75">
        <v>17</v>
      </c>
      <c r="Q1260" s="75" t="s">
        <v>3858</v>
      </c>
    </row>
    <row r="1261" spans="1:17" ht="15.75" customHeight="1">
      <c r="A1261" s="59" t="s">
        <v>5153</v>
      </c>
      <c r="B1261" s="75" t="s">
        <v>154</v>
      </c>
      <c r="C1261" s="75" t="s">
        <v>3</v>
      </c>
      <c r="D1261" s="75" t="s">
        <v>155</v>
      </c>
      <c r="E1261" s="75" t="s">
        <v>155</v>
      </c>
      <c r="F1261" s="75">
        <v>410</v>
      </c>
      <c r="G1261" s="75">
        <v>2</v>
      </c>
      <c r="H1261" s="75">
        <v>24</v>
      </c>
      <c r="I1261" s="75">
        <v>23.52</v>
      </c>
      <c r="J1261" s="75">
        <v>24.48</v>
      </c>
      <c r="K1261" s="75">
        <v>80</v>
      </c>
      <c r="L1261" s="75">
        <v>5</v>
      </c>
      <c r="M1261" s="75">
        <v>250</v>
      </c>
      <c r="N1261" s="75">
        <v>1</v>
      </c>
      <c r="O1261" s="75">
        <v>0.1</v>
      </c>
      <c r="P1261" s="75">
        <v>18</v>
      </c>
      <c r="Q1261" s="75" t="s">
        <v>3858</v>
      </c>
    </row>
    <row r="1262" spans="1:17" ht="15.75" customHeight="1">
      <c r="A1262" s="59" t="s">
        <v>5154</v>
      </c>
      <c r="B1262" s="75" t="s">
        <v>154</v>
      </c>
      <c r="C1262" s="75" t="s">
        <v>3</v>
      </c>
      <c r="D1262" s="75" t="s">
        <v>155</v>
      </c>
      <c r="E1262" s="75" t="s">
        <v>155</v>
      </c>
      <c r="F1262" s="75">
        <v>410</v>
      </c>
      <c r="G1262" s="75">
        <v>2</v>
      </c>
      <c r="H1262" s="75">
        <v>27</v>
      </c>
      <c r="I1262" s="75">
        <v>26.46</v>
      </c>
      <c r="J1262" s="75">
        <v>27.54</v>
      </c>
      <c r="K1262" s="75">
        <v>80</v>
      </c>
      <c r="L1262" s="75">
        <v>5</v>
      </c>
      <c r="M1262" s="75">
        <v>300</v>
      </c>
      <c r="N1262" s="75">
        <v>1</v>
      </c>
      <c r="O1262" s="75">
        <v>0.1</v>
      </c>
      <c r="P1262" s="75">
        <v>20</v>
      </c>
      <c r="Q1262" s="75" t="s">
        <v>3858</v>
      </c>
    </row>
    <row r="1263" spans="1:17" ht="15.75" customHeight="1">
      <c r="A1263" s="59" t="s">
        <v>5155</v>
      </c>
      <c r="B1263" s="75" t="s">
        <v>154</v>
      </c>
      <c r="C1263" s="75" t="s">
        <v>3</v>
      </c>
      <c r="D1263" s="75" t="s">
        <v>155</v>
      </c>
      <c r="E1263" s="75" t="s">
        <v>155</v>
      </c>
      <c r="F1263" s="75">
        <v>410</v>
      </c>
      <c r="G1263" s="75">
        <v>2</v>
      </c>
      <c r="H1263" s="75">
        <v>28</v>
      </c>
      <c r="I1263" s="75">
        <v>27.44</v>
      </c>
      <c r="J1263" s="75">
        <v>28.56</v>
      </c>
      <c r="K1263" s="75">
        <v>80</v>
      </c>
      <c r="L1263" s="75">
        <v>5</v>
      </c>
      <c r="M1263" s="75">
        <v>300</v>
      </c>
      <c r="N1263" s="75">
        <v>1</v>
      </c>
      <c r="O1263" s="75">
        <v>0.1</v>
      </c>
      <c r="P1263" s="75">
        <v>22</v>
      </c>
      <c r="Q1263" s="75" t="s">
        <v>3858</v>
      </c>
    </row>
    <row r="1264" spans="1:17" ht="15.75" customHeight="1">
      <c r="A1264" s="59" t="s">
        <v>5156</v>
      </c>
      <c r="B1264" s="75" t="s">
        <v>154</v>
      </c>
      <c r="C1264" s="75" t="s">
        <v>3</v>
      </c>
      <c r="D1264" s="75" t="s">
        <v>155</v>
      </c>
      <c r="E1264" s="75" t="s">
        <v>155</v>
      </c>
      <c r="F1264" s="75">
        <v>410</v>
      </c>
      <c r="G1264" s="75">
        <v>2</v>
      </c>
      <c r="H1264" s="75">
        <v>30</v>
      </c>
      <c r="I1264" s="75">
        <v>29.4</v>
      </c>
      <c r="J1264" s="75">
        <v>30.6</v>
      </c>
      <c r="K1264" s="75">
        <v>80</v>
      </c>
      <c r="L1264" s="75">
        <v>5</v>
      </c>
      <c r="M1264" s="75">
        <v>300</v>
      </c>
      <c r="N1264" s="75">
        <v>1</v>
      </c>
      <c r="O1264" s="75">
        <v>0.1</v>
      </c>
      <c r="P1264" s="75">
        <v>22.5</v>
      </c>
      <c r="Q1264" s="75" t="s">
        <v>3858</v>
      </c>
    </row>
    <row r="1265" spans="1:17" ht="15.75" customHeight="1">
      <c r="A1265" s="59" t="s">
        <v>5157</v>
      </c>
      <c r="B1265" s="75" t="s">
        <v>154</v>
      </c>
      <c r="C1265" s="75" t="s">
        <v>3</v>
      </c>
      <c r="D1265" s="75" t="s">
        <v>155</v>
      </c>
      <c r="E1265" s="75" t="s">
        <v>155</v>
      </c>
      <c r="F1265" s="75">
        <v>410</v>
      </c>
      <c r="G1265" s="75">
        <v>2</v>
      </c>
      <c r="H1265" s="75">
        <v>33</v>
      </c>
      <c r="I1265" s="75">
        <v>32.340000000000003</v>
      </c>
      <c r="J1265" s="75">
        <v>33.659999999999997</v>
      </c>
      <c r="K1265" s="75">
        <v>80</v>
      </c>
      <c r="L1265" s="75">
        <v>5</v>
      </c>
      <c r="M1265" s="75">
        <v>325</v>
      </c>
      <c r="N1265" s="75">
        <v>1</v>
      </c>
      <c r="O1265" s="75">
        <v>0.1</v>
      </c>
      <c r="P1265" s="75">
        <v>25</v>
      </c>
      <c r="Q1265" s="75" t="s">
        <v>3858</v>
      </c>
    </row>
    <row r="1266" spans="1:17" ht="15.75" customHeight="1">
      <c r="A1266" s="59" t="s">
        <v>5158</v>
      </c>
      <c r="B1266" s="75" t="s">
        <v>154</v>
      </c>
      <c r="C1266" s="75" t="s">
        <v>3</v>
      </c>
      <c r="D1266" s="75" t="s">
        <v>155</v>
      </c>
      <c r="E1266" s="75" t="s">
        <v>155</v>
      </c>
      <c r="F1266" s="75">
        <v>410</v>
      </c>
      <c r="G1266" s="75">
        <v>2</v>
      </c>
      <c r="H1266" s="75">
        <v>36</v>
      </c>
      <c r="I1266" s="75">
        <v>35.28</v>
      </c>
      <c r="J1266" s="75">
        <v>36.72</v>
      </c>
      <c r="K1266" s="75">
        <v>90</v>
      </c>
      <c r="L1266" s="75">
        <v>5</v>
      </c>
      <c r="M1266" s="75">
        <v>350</v>
      </c>
      <c r="N1266" s="75">
        <v>1</v>
      </c>
      <c r="O1266" s="75">
        <v>0.1</v>
      </c>
      <c r="P1266" s="75">
        <v>27</v>
      </c>
      <c r="Q1266" s="75" t="s">
        <v>3858</v>
      </c>
    </row>
    <row r="1267" spans="1:17" ht="15.75" customHeight="1">
      <c r="A1267" s="59" t="s">
        <v>5159</v>
      </c>
      <c r="B1267" s="75" t="s">
        <v>154</v>
      </c>
      <c r="C1267" s="75" t="s">
        <v>3</v>
      </c>
      <c r="D1267" s="75" t="s">
        <v>155</v>
      </c>
      <c r="E1267" s="75" t="s">
        <v>155</v>
      </c>
      <c r="F1267" s="75">
        <v>410</v>
      </c>
      <c r="G1267" s="75">
        <v>2</v>
      </c>
      <c r="H1267" s="75">
        <v>39</v>
      </c>
      <c r="I1267" s="75">
        <v>38.22</v>
      </c>
      <c r="J1267" s="75">
        <v>39.78</v>
      </c>
      <c r="K1267" s="75">
        <v>90</v>
      </c>
      <c r="L1267" s="75">
        <v>5</v>
      </c>
      <c r="M1267" s="75">
        <v>350</v>
      </c>
      <c r="N1267" s="75">
        <v>1</v>
      </c>
      <c r="O1267" s="75">
        <v>0.1</v>
      </c>
      <c r="P1267" s="75">
        <v>29</v>
      </c>
      <c r="Q1267" s="75" t="s">
        <v>3858</v>
      </c>
    </row>
    <row r="1268" spans="1:17" ht="15.75" customHeight="1">
      <c r="A1268" s="59" t="s">
        <v>5160</v>
      </c>
      <c r="B1268" s="75" t="s">
        <v>154</v>
      </c>
      <c r="C1268" s="75" t="s">
        <v>3</v>
      </c>
      <c r="D1268" s="75" t="s">
        <v>155</v>
      </c>
      <c r="E1268" s="75" t="s">
        <v>155</v>
      </c>
      <c r="F1268" s="75">
        <v>410</v>
      </c>
      <c r="G1268" s="75">
        <v>2</v>
      </c>
      <c r="H1268" s="75">
        <v>43</v>
      </c>
      <c r="I1268" s="75">
        <v>42.14</v>
      </c>
      <c r="J1268" s="75">
        <v>43.86</v>
      </c>
      <c r="K1268" s="75">
        <v>100</v>
      </c>
      <c r="L1268" s="75">
        <v>5</v>
      </c>
      <c r="M1268" s="75">
        <v>375</v>
      </c>
      <c r="N1268" s="75">
        <v>1</v>
      </c>
      <c r="O1268" s="75">
        <v>0.1</v>
      </c>
      <c r="P1268" s="75">
        <v>32</v>
      </c>
      <c r="Q1268" s="75" t="s">
        <v>3858</v>
      </c>
    </row>
    <row r="1269" spans="1:17" ht="15.75" customHeight="1">
      <c r="A1269" s="59" t="s">
        <v>5161</v>
      </c>
      <c r="B1269" s="75" t="s">
        <v>154</v>
      </c>
      <c r="C1269" s="75" t="s">
        <v>3</v>
      </c>
      <c r="D1269" s="75" t="s">
        <v>155</v>
      </c>
      <c r="E1269" s="75" t="s">
        <v>155</v>
      </c>
      <c r="F1269" s="75">
        <v>410</v>
      </c>
      <c r="G1269" s="75">
        <v>2</v>
      </c>
      <c r="H1269" s="75">
        <v>47</v>
      </c>
      <c r="I1269" s="75">
        <v>46.06</v>
      </c>
      <c r="J1269" s="75">
        <v>47.94</v>
      </c>
      <c r="K1269" s="75">
        <v>100</v>
      </c>
      <c r="L1269" s="75">
        <v>5</v>
      </c>
      <c r="M1269" s="75">
        <v>375</v>
      </c>
      <c r="N1269" s="75">
        <v>1</v>
      </c>
      <c r="O1269" s="75">
        <v>0.1</v>
      </c>
      <c r="P1269" s="75">
        <v>35</v>
      </c>
      <c r="Q1269" s="75" t="s">
        <v>3858</v>
      </c>
    </row>
    <row r="1270" spans="1:17" ht="15.75" customHeight="1">
      <c r="A1270" s="59" t="s">
        <v>5162</v>
      </c>
      <c r="B1270" s="75" t="s">
        <v>154</v>
      </c>
      <c r="C1270" s="75" t="s">
        <v>3</v>
      </c>
      <c r="D1270" s="75" t="s">
        <v>155</v>
      </c>
      <c r="E1270" s="75" t="s">
        <v>155</v>
      </c>
      <c r="F1270" s="75">
        <v>410</v>
      </c>
      <c r="G1270" s="75">
        <v>2</v>
      </c>
      <c r="H1270" s="75">
        <v>51</v>
      </c>
      <c r="I1270" s="75">
        <v>49.98</v>
      </c>
      <c r="J1270" s="75">
        <v>52.02</v>
      </c>
      <c r="K1270" s="75">
        <v>100</v>
      </c>
      <c r="L1270" s="75">
        <v>5</v>
      </c>
      <c r="M1270" s="75">
        <v>400</v>
      </c>
      <c r="N1270" s="75">
        <v>1</v>
      </c>
      <c r="O1270" s="75">
        <v>0.1</v>
      </c>
      <c r="P1270" s="75">
        <v>38</v>
      </c>
      <c r="Q1270" s="75" t="s">
        <v>3858</v>
      </c>
    </row>
    <row r="1271" spans="1:17" ht="15.75" customHeight="1">
      <c r="A1271" s="59" t="s">
        <v>5163</v>
      </c>
      <c r="B1271" s="75" t="s">
        <v>154</v>
      </c>
      <c r="C1271" s="75" t="s">
        <v>3</v>
      </c>
      <c r="D1271" s="75" t="s">
        <v>155</v>
      </c>
      <c r="E1271" s="75" t="s">
        <v>155</v>
      </c>
      <c r="F1271" s="75">
        <v>410</v>
      </c>
      <c r="G1271" s="75">
        <v>2</v>
      </c>
      <c r="H1271" s="75">
        <v>56</v>
      </c>
      <c r="I1271" s="75">
        <v>54.879999999999995</v>
      </c>
      <c r="J1271" s="75">
        <v>57.120000000000005</v>
      </c>
      <c r="K1271" s="75">
        <v>135</v>
      </c>
      <c r="L1271" s="75">
        <v>2.5</v>
      </c>
      <c r="M1271" s="75">
        <v>1000</v>
      </c>
      <c r="N1271" s="75">
        <v>1</v>
      </c>
      <c r="O1271" s="75">
        <v>0.1</v>
      </c>
      <c r="P1271" s="75">
        <v>42</v>
      </c>
      <c r="Q1271" s="75" t="s">
        <v>3858</v>
      </c>
    </row>
    <row r="1272" spans="1:17" ht="15.75" customHeight="1">
      <c r="A1272" s="59" t="s">
        <v>5164</v>
      </c>
      <c r="B1272" s="75" t="s">
        <v>154</v>
      </c>
      <c r="C1272" s="75" t="s">
        <v>3</v>
      </c>
      <c r="D1272" s="75" t="s">
        <v>155</v>
      </c>
      <c r="E1272" s="75" t="s">
        <v>155</v>
      </c>
      <c r="F1272" s="75">
        <v>410</v>
      </c>
      <c r="G1272" s="75">
        <v>2</v>
      </c>
      <c r="H1272" s="75">
        <v>62</v>
      </c>
      <c r="I1272" s="75">
        <v>60.76</v>
      </c>
      <c r="J1272" s="75">
        <v>63.24</v>
      </c>
      <c r="K1272" s="75">
        <v>150</v>
      </c>
      <c r="L1272" s="75">
        <v>2.5</v>
      </c>
      <c r="M1272" s="75">
        <v>1000</v>
      </c>
      <c r="N1272" s="75">
        <v>1</v>
      </c>
      <c r="O1272" s="75">
        <v>0.1</v>
      </c>
      <c r="P1272" s="75">
        <v>46</v>
      </c>
      <c r="Q1272" s="75" t="s">
        <v>3858</v>
      </c>
    </row>
    <row r="1273" spans="1:17" ht="15.75" customHeight="1">
      <c r="A1273" s="59" t="s">
        <v>5165</v>
      </c>
      <c r="B1273" s="75" t="s">
        <v>154</v>
      </c>
      <c r="C1273" s="75" t="s">
        <v>3</v>
      </c>
      <c r="D1273" s="75" t="s">
        <v>155</v>
      </c>
      <c r="E1273" s="75" t="s">
        <v>155</v>
      </c>
      <c r="F1273" s="75">
        <v>410</v>
      </c>
      <c r="G1273" s="75">
        <v>2</v>
      </c>
      <c r="H1273" s="75">
        <v>68</v>
      </c>
      <c r="I1273" s="75">
        <v>66.64</v>
      </c>
      <c r="J1273" s="75">
        <v>69.36</v>
      </c>
      <c r="K1273" s="75">
        <v>200</v>
      </c>
      <c r="L1273" s="75">
        <v>2.5</v>
      </c>
      <c r="M1273" s="75">
        <v>1000</v>
      </c>
      <c r="N1273" s="75">
        <v>1</v>
      </c>
      <c r="O1273" s="75">
        <v>0.1</v>
      </c>
      <c r="P1273" s="75">
        <v>51</v>
      </c>
      <c r="Q1273" s="75" t="s">
        <v>3858</v>
      </c>
    </row>
    <row r="1274" spans="1:17" ht="15.75" customHeight="1">
      <c r="A1274" s="59" t="s">
        <v>5166</v>
      </c>
      <c r="B1274" s="75" t="s">
        <v>154</v>
      </c>
      <c r="C1274" s="75" t="s">
        <v>3</v>
      </c>
      <c r="D1274" s="75" t="s">
        <v>155</v>
      </c>
      <c r="E1274" s="75" t="s">
        <v>155</v>
      </c>
      <c r="F1274" s="75">
        <v>410</v>
      </c>
      <c r="G1274" s="75">
        <v>2</v>
      </c>
      <c r="H1274" s="75">
        <v>75</v>
      </c>
      <c r="I1274" s="75">
        <v>73.5</v>
      </c>
      <c r="J1274" s="75">
        <v>76.5</v>
      </c>
      <c r="K1274" s="75">
        <v>250</v>
      </c>
      <c r="L1274" s="75">
        <v>2.5</v>
      </c>
      <c r="M1274" s="75">
        <v>1000</v>
      </c>
      <c r="N1274" s="75">
        <v>1</v>
      </c>
      <c r="O1274" s="75">
        <v>0.1</v>
      </c>
      <c r="P1274" s="75">
        <v>56</v>
      </c>
      <c r="Q1274" s="75" t="s">
        <v>3858</v>
      </c>
    </row>
    <row r="1275" spans="1:17" ht="15.75" customHeight="1">
      <c r="A1275" s="59" t="s">
        <v>5167</v>
      </c>
      <c r="B1275" s="75" t="s">
        <v>154</v>
      </c>
      <c r="C1275" s="75" t="s">
        <v>3</v>
      </c>
      <c r="D1275" s="75" t="s">
        <v>155</v>
      </c>
      <c r="E1275" s="75" t="s">
        <v>133</v>
      </c>
      <c r="F1275" s="75">
        <v>410</v>
      </c>
      <c r="G1275" s="75">
        <v>2</v>
      </c>
      <c r="H1275" s="75">
        <v>2.4</v>
      </c>
      <c r="I1275" s="75">
        <v>2.35</v>
      </c>
      <c r="J1275" s="75">
        <v>2.4500000000000002</v>
      </c>
      <c r="K1275" s="75">
        <v>85</v>
      </c>
      <c r="L1275" s="75">
        <v>5</v>
      </c>
      <c r="M1275" s="75">
        <v>600</v>
      </c>
      <c r="N1275" s="75">
        <v>1</v>
      </c>
      <c r="O1275" s="75">
        <v>100</v>
      </c>
      <c r="P1275" s="75">
        <v>1</v>
      </c>
      <c r="Q1275" s="75" t="s">
        <v>3858</v>
      </c>
    </row>
    <row r="1276" spans="1:17" ht="15.75" customHeight="1">
      <c r="A1276" s="59" t="s">
        <v>5168</v>
      </c>
      <c r="B1276" s="75" t="s">
        <v>154</v>
      </c>
      <c r="C1276" s="75" t="s">
        <v>3</v>
      </c>
      <c r="D1276" s="75" t="s">
        <v>155</v>
      </c>
      <c r="E1276" s="75" t="s">
        <v>133</v>
      </c>
      <c r="F1276" s="75">
        <v>410</v>
      </c>
      <c r="G1276" s="75">
        <v>2</v>
      </c>
      <c r="H1276" s="75">
        <v>2.7</v>
      </c>
      <c r="I1276" s="75">
        <v>2.64</v>
      </c>
      <c r="J1276" s="75">
        <v>2.75</v>
      </c>
      <c r="K1276" s="75">
        <v>83</v>
      </c>
      <c r="L1276" s="75">
        <v>5</v>
      </c>
      <c r="M1276" s="75">
        <v>600</v>
      </c>
      <c r="N1276" s="75">
        <v>1</v>
      </c>
      <c r="O1276" s="75">
        <v>75</v>
      </c>
      <c r="P1276" s="75">
        <v>1</v>
      </c>
      <c r="Q1276" s="75" t="s">
        <v>3858</v>
      </c>
    </row>
    <row r="1277" spans="1:17" ht="15.75" customHeight="1">
      <c r="A1277" s="59" t="s">
        <v>5169</v>
      </c>
      <c r="B1277" s="75" t="s">
        <v>154</v>
      </c>
      <c r="C1277" s="75" t="s">
        <v>3</v>
      </c>
      <c r="D1277" s="75" t="s">
        <v>155</v>
      </c>
      <c r="E1277" s="75" t="s">
        <v>133</v>
      </c>
      <c r="F1277" s="75">
        <v>410</v>
      </c>
      <c r="G1277" s="75">
        <v>2</v>
      </c>
      <c r="H1277" s="75">
        <v>3</v>
      </c>
      <c r="I1277" s="75">
        <v>2.94</v>
      </c>
      <c r="J1277" s="75">
        <v>3.06</v>
      </c>
      <c r="K1277" s="75">
        <v>95</v>
      </c>
      <c r="L1277" s="75">
        <v>5</v>
      </c>
      <c r="M1277" s="75">
        <v>600</v>
      </c>
      <c r="N1277" s="75">
        <v>1</v>
      </c>
      <c r="O1277" s="75">
        <v>50</v>
      </c>
      <c r="P1277" s="75">
        <v>1</v>
      </c>
      <c r="Q1277" s="75" t="s">
        <v>3858</v>
      </c>
    </row>
    <row r="1278" spans="1:17" ht="15.75" customHeight="1">
      <c r="A1278" s="59" t="s">
        <v>5170</v>
      </c>
      <c r="B1278" s="75" t="s">
        <v>154</v>
      </c>
      <c r="C1278" s="75" t="s">
        <v>3</v>
      </c>
      <c r="D1278" s="75" t="s">
        <v>155</v>
      </c>
      <c r="E1278" s="75" t="s">
        <v>133</v>
      </c>
      <c r="F1278" s="75">
        <v>410</v>
      </c>
      <c r="G1278" s="75">
        <v>2</v>
      </c>
      <c r="H1278" s="75">
        <v>3.3</v>
      </c>
      <c r="I1278" s="75">
        <v>3.23</v>
      </c>
      <c r="J1278" s="75">
        <v>3.37</v>
      </c>
      <c r="K1278" s="75">
        <v>95</v>
      </c>
      <c r="L1278" s="75">
        <v>5</v>
      </c>
      <c r="M1278" s="75">
        <v>600</v>
      </c>
      <c r="N1278" s="75">
        <v>1</v>
      </c>
      <c r="O1278" s="75">
        <v>25</v>
      </c>
      <c r="P1278" s="75">
        <v>1</v>
      </c>
      <c r="Q1278" s="75" t="s">
        <v>3858</v>
      </c>
    </row>
    <row r="1279" spans="1:17" ht="15.75" customHeight="1">
      <c r="A1279" s="59" t="s">
        <v>5171</v>
      </c>
      <c r="B1279" s="75" t="s">
        <v>154</v>
      </c>
      <c r="C1279" s="75" t="s">
        <v>3</v>
      </c>
      <c r="D1279" s="75" t="s">
        <v>155</v>
      </c>
      <c r="E1279" s="75" t="s">
        <v>133</v>
      </c>
      <c r="F1279" s="75">
        <v>410</v>
      </c>
      <c r="G1279" s="75">
        <v>2</v>
      </c>
      <c r="H1279" s="75">
        <v>3.6</v>
      </c>
      <c r="I1279" s="75">
        <v>3.52</v>
      </c>
      <c r="J1279" s="75">
        <v>3.67</v>
      </c>
      <c r="K1279" s="75">
        <v>95</v>
      </c>
      <c r="L1279" s="75">
        <v>5</v>
      </c>
      <c r="M1279" s="75">
        <v>600</v>
      </c>
      <c r="N1279" s="75">
        <v>1</v>
      </c>
      <c r="O1279" s="75">
        <v>15</v>
      </c>
      <c r="P1279" s="75">
        <v>1</v>
      </c>
      <c r="Q1279" s="75" t="s">
        <v>3858</v>
      </c>
    </row>
    <row r="1280" spans="1:17" ht="15.75" customHeight="1">
      <c r="A1280" s="59" t="s">
        <v>5172</v>
      </c>
      <c r="B1280" s="75" t="s">
        <v>154</v>
      </c>
      <c r="C1280" s="75" t="s">
        <v>3</v>
      </c>
      <c r="D1280" s="75" t="s">
        <v>155</v>
      </c>
      <c r="E1280" s="75" t="s">
        <v>133</v>
      </c>
      <c r="F1280" s="75">
        <v>410</v>
      </c>
      <c r="G1280" s="75">
        <v>2</v>
      </c>
      <c r="H1280" s="75">
        <v>3.9</v>
      </c>
      <c r="I1280" s="75">
        <v>3.82</v>
      </c>
      <c r="J1280" s="75">
        <v>3.98</v>
      </c>
      <c r="K1280" s="75">
        <v>95</v>
      </c>
      <c r="L1280" s="75">
        <v>5</v>
      </c>
      <c r="M1280" s="75">
        <v>600</v>
      </c>
      <c r="N1280" s="75">
        <v>1</v>
      </c>
      <c r="O1280" s="75">
        <v>10</v>
      </c>
      <c r="P1280" s="75">
        <v>1</v>
      </c>
      <c r="Q1280" s="75" t="s">
        <v>3858</v>
      </c>
    </row>
    <row r="1281" spans="1:17" ht="15.75" customHeight="1">
      <c r="A1281" s="59" t="s">
        <v>5173</v>
      </c>
      <c r="B1281" s="75" t="s">
        <v>154</v>
      </c>
      <c r="C1281" s="75" t="s">
        <v>3</v>
      </c>
      <c r="D1281" s="75" t="s">
        <v>155</v>
      </c>
      <c r="E1281" s="75" t="s">
        <v>133</v>
      </c>
      <c r="F1281" s="75">
        <v>410</v>
      </c>
      <c r="G1281" s="75">
        <v>2</v>
      </c>
      <c r="H1281" s="75">
        <v>4.3</v>
      </c>
      <c r="I1281" s="75">
        <v>4.21</v>
      </c>
      <c r="J1281" s="75">
        <v>4.3899999999999997</v>
      </c>
      <c r="K1281" s="75">
        <v>95</v>
      </c>
      <c r="L1281" s="75">
        <v>5</v>
      </c>
      <c r="M1281" s="75">
        <v>600</v>
      </c>
      <c r="N1281" s="75">
        <v>1</v>
      </c>
      <c r="O1281" s="75">
        <v>5</v>
      </c>
      <c r="P1281" s="75">
        <v>1</v>
      </c>
      <c r="Q1281" s="75" t="s">
        <v>3858</v>
      </c>
    </row>
    <row r="1282" spans="1:17" ht="15.75" customHeight="1">
      <c r="A1282" s="59" t="s">
        <v>5174</v>
      </c>
      <c r="B1282" s="75" t="s">
        <v>154</v>
      </c>
      <c r="C1282" s="75" t="s">
        <v>3</v>
      </c>
      <c r="D1282" s="75" t="s">
        <v>155</v>
      </c>
      <c r="E1282" s="75" t="s">
        <v>133</v>
      </c>
      <c r="F1282" s="75">
        <v>410</v>
      </c>
      <c r="G1282" s="75">
        <v>2</v>
      </c>
      <c r="H1282" s="75">
        <v>4.7</v>
      </c>
      <c r="I1282" s="75">
        <v>4.6100000000000003</v>
      </c>
      <c r="J1282" s="75">
        <v>4.79</v>
      </c>
      <c r="K1282" s="75">
        <v>78</v>
      </c>
      <c r="L1282" s="75">
        <v>5</v>
      </c>
      <c r="M1282" s="75">
        <v>500</v>
      </c>
      <c r="N1282" s="75">
        <v>1</v>
      </c>
      <c r="O1282" s="75">
        <v>5</v>
      </c>
      <c r="P1282" s="75">
        <v>1</v>
      </c>
      <c r="Q1282" s="75" t="s">
        <v>3858</v>
      </c>
    </row>
    <row r="1283" spans="1:17" ht="15.75" customHeight="1">
      <c r="A1283" s="59" t="s">
        <v>5175</v>
      </c>
      <c r="B1283" s="75" t="s">
        <v>154</v>
      </c>
      <c r="C1283" s="75" t="s">
        <v>3</v>
      </c>
      <c r="D1283" s="75" t="s">
        <v>155</v>
      </c>
      <c r="E1283" s="75" t="s">
        <v>133</v>
      </c>
      <c r="F1283" s="75">
        <v>410</v>
      </c>
      <c r="G1283" s="75">
        <v>2</v>
      </c>
      <c r="H1283" s="75">
        <v>5.0999999999999996</v>
      </c>
      <c r="I1283" s="75">
        <v>5</v>
      </c>
      <c r="J1283" s="75">
        <v>5.2</v>
      </c>
      <c r="K1283" s="75">
        <v>60</v>
      </c>
      <c r="L1283" s="75">
        <v>5</v>
      </c>
      <c r="M1283" s="75">
        <v>480</v>
      </c>
      <c r="N1283" s="75">
        <v>1</v>
      </c>
      <c r="O1283" s="75">
        <v>0.1</v>
      </c>
      <c r="P1283" s="75">
        <v>0.8</v>
      </c>
      <c r="Q1283" s="75" t="s">
        <v>3858</v>
      </c>
    </row>
    <row r="1284" spans="1:17" ht="15.75" customHeight="1">
      <c r="A1284" s="59" t="s">
        <v>5176</v>
      </c>
      <c r="B1284" s="75" t="s">
        <v>154</v>
      </c>
      <c r="C1284" s="75" t="s">
        <v>3</v>
      </c>
      <c r="D1284" s="75" t="s">
        <v>155</v>
      </c>
      <c r="E1284" s="75" t="s">
        <v>133</v>
      </c>
      <c r="F1284" s="75">
        <v>410</v>
      </c>
      <c r="G1284" s="75">
        <v>2</v>
      </c>
      <c r="H1284" s="75">
        <v>5.6</v>
      </c>
      <c r="I1284" s="75">
        <v>5.49</v>
      </c>
      <c r="J1284" s="75">
        <v>5.71</v>
      </c>
      <c r="K1284" s="75">
        <v>40</v>
      </c>
      <c r="L1284" s="75">
        <v>5</v>
      </c>
      <c r="M1284" s="75">
        <v>400</v>
      </c>
      <c r="N1284" s="75">
        <v>1</v>
      </c>
      <c r="O1284" s="75">
        <v>0.1</v>
      </c>
      <c r="P1284" s="75">
        <v>1</v>
      </c>
      <c r="Q1284" s="75" t="s">
        <v>3858</v>
      </c>
    </row>
    <row r="1285" spans="1:17" ht="15.75" customHeight="1">
      <c r="A1285" s="59" t="s">
        <v>5177</v>
      </c>
      <c r="B1285" s="75" t="s">
        <v>154</v>
      </c>
      <c r="C1285" s="75" t="s">
        <v>3</v>
      </c>
      <c r="D1285" s="75" t="s">
        <v>155</v>
      </c>
      <c r="E1285" s="75" t="s">
        <v>133</v>
      </c>
      <c r="F1285" s="75">
        <v>410</v>
      </c>
      <c r="G1285" s="75">
        <v>2</v>
      </c>
      <c r="H1285" s="75">
        <v>6.2</v>
      </c>
      <c r="I1285" s="75">
        <v>6.08</v>
      </c>
      <c r="J1285" s="75">
        <v>6.32</v>
      </c>
      <c r="K1285" s="75">
        <v>10</v>
      </c>
      <c r="L1285" s="75">
        <v>5</v>
      </c>
      <c r="M1285" s="75">
        <v>150</v>
      </c>
      <c r="N1285" s="75">
        <v>1</v>
      </c>
      <c r="O1285" s="75">
        <v>0.1</v>
      </c>
      <c r="P1285" s="75">
        <v>2</v>
      </c>
      <c r="Q1285" s="75" t="s">
        <v>3858</v>
      </c>
    </row>
    <row r="1286" spans="1:17" ht="15.75" customHeight="1">
      <c r="A1286" s="59" t="s">
        <v>5178</v>
      </c>
      <c r="B1286" s="75" t="s">
        <v>154</v>
      </c>
      <c r="C1286" s="75" t="s">
        <v>3</v>
      </c>
      <c r="D1286" s="75" t="s">
        <v>155</v>
      </c>
      <c r="E1286" s="75" t="s">
        <v>133</v>
      </c>
      <c r="F1286" s="75">
        <v>410</v>
      </c>
      <c r="G1286" s="75">
        <v>2</v>
      </c>
      <c r="H1286" s="75">
        <v>6.8</v>
      </c>
      <c r="I1286" s="75">
        <v>6.66</v>
      </c>
      <c r="J1286" s="75">
        <v>6.94</v>
      </c>
      <c r="K1286" s="75">
        <v>8</v>
      </c>
      <c r="L1286" s="75">
        <v>5</v>
      </c>
      <c r="M1286" s="75">
        <v>80</v>
      </c>
      <c r="N1286" s="75">
        <v>1</v>
      </c>
      <c r="O1286" s="75">
        <v>0.1</v>
      </c>
      <c r="P1286" s="75">
        <v>3</v>
      </c>
      <c r="Q1286" s="75" t="s">
        <v>3858</v>
      </c>
    </row>
    <row r="1287" spans="1:17" ht="15.75" customHeight="1">
      <c r="A1287" s="59" t="s">
        <v>5179</v>
      </c>
      <c r="B1287" s="75" t="s">
        <v>154</v>
      </c>
      <c r="C1287" s="75" t="s">
        <v>3</v>
      </c>
      <c r="D1287" s="75" t="s">
        <v>155</v>
      </c>
      <c r="E1287" s="75" t="s">
        <v>133</v>
      </c>
      <c r="F1287" s="75">
        <v>410</v>
      </c>
      <c r="G1287" s="75">
        <v>2</v>
      </c>
      <c r="H1287" s="75">
        <v>7.5</v>
      </c>
      <c r="I1287" s="75">
        <v>7.35</v>
      </c>
      <c r="J1287" s="75">
        <v>7.65</v>
      </c>
      <c r="K1287" s="75">
        <v>7</v>
      </c>
      <c r="L1287" s="75">
        <v>5</v>
      </c>
      <c r="M1287" s="75">
        <v>80</v>
      </c>
      <c r="N1287" s="75">
        <v>1</v>
      </c>
      <c r="O1287" s="75">
        <v>0.1</v>
      </c>
      <c r="P1287" s="75">
        <v>5</v>
      </c>
      <c r="Q1287" s="75" t="s">
        <v>3858</v>
      </c>
    </row>
    <row r="1288" spans="1:17" ht="15.75" customHeight="1">
      <c r="A1288" s="59" t="s">
        <v>5180</v>
      </c>
      <c r="B1288" s="75" t="s">
        <v>154</v>
      </c>
      <c r="C1288" s="75" t="s">
        <v>3</v>
      </c>
      <c r="D1288" s="75" t="s">
        <v>155</v>
      </c>
      <c r="E1288" s="75" t="s">
        <v>133</v>
      </c>
      <c r="F1288" s="75">
        <v>410</v>
      </c>
      <c r="G1288" s="75">
        <v>2</v>
      </c>
      <c r="H1288" s="75">
        <v>8.1999999999999993</v>
      </c>
      <c r="I1288" s="75">
        <v>8.0399999999999991</v>
      </c>
      <c r="J1288" s="75">
        <v>8.36</v>
      </c>
      <c r="K1288" s="75">
        <v>7</v>
      </c>
      <c r="L1288" s="75">
        <v>5</v>
      </c>
      <c r="M1288" s="75">
        <v>80</v>
      </c>
      <c r="N1288" s="75">
        <v>1</v>
      </c>
      <c r="O1288" s="75">
        <v>0.1</v>
      </c>
      <c r="P1288" s="75">
        <v>6</v>
      </c>
      <c r="Q1288" s="75" t="s">
        <v>3858</v>
      </c>
    </row>
    <row r="1289" spans="1:17" ht="15.75" customHeight="1">
      <c r="A1289" s="59" t="s">
        <v>5181</v>
      </c>
      <c r="B1289" s="75" t="s">
        <v>154</v>
      </c>
      <c r="C1289" s="75" t="s">
        <v>3</v>
      </c>
      <c r="D1289" s="75" t="s">
        <v>155</v>
      </c>
      <c r="E1289" s="75" t="s">
        <v>133</v>
      </c>
      <c r="F1289" s="75">
        <v>410</v>
      </c>
      <c r="G1289" s="75">
        <v>2</v>
      </c>
      <c r="H1289" s="75">
        <v>8.6999999999999993</v>
      </c>
      <c r="I1289" s="75">
        <v>8.5299999999999994</v>
      </c>
      <c r="J1289" s="75">
        <v>8.8699999999999992</v>
      </c>
      <c r="K1289" s="75">
        <v>7</v>
      </c>
      <c r="L1289" s="75">
        <v>5</v>
      </c>
      <c r="M1289" s="75">
        <v>100</v>
      </c>
      <c r="N1289" s="75">
        <v>1</v>
      </c>
      <c r="O1289" s="75">
        <v>0.1</v>
      </c>
      <c r="P1289" s="75">
        <v>6.5</v>
      </c>
      <c r="Q1289" s="75" t="s">
        <v>3858</v>
      </c>
    </row>
    <row r="1290" spans="1:17" ht="15.75" customHeight="1">
      <c r="A1290" s="59" t="s">
        <v>5182</v>
      </c>
      <c r="B1290" s="75" t="s">
        <v>154</v>
      </c>
      <c r="C1290" s="75" t="s">
        <v>3</v>
      </c>
      <c r="D1290" s="75" t="s">
        <v>155</v>
      </c>
      <c r="E1290" s="75" t="s">
        <v>133</v>
      </c>
      <c r="F1290" s="75">
        <v>410</v>
      </c>
      <c r="G1290" s="75">
        <v>2</v>
      </c>
      <c r="H1290" s="75">
        <v>9.1</v>
      </c>
      <c r="I1290" s="75">
        <v>8.92</v>
      </c>
      <c r="J1290" s="75">
        <v>9.2799999999999994</v>
      </c>
      <c r="K1290" s="75">
        <v>10</v>
      </c>
      <c r="L1290" s="75">
        <v>5</v>
      </c>
      <c r="M1290" s="75">
        <v>100</v>
      </c>
      <c r="N1290" s="75">
        <v>1</v>
      </c>
      <c r="O1290" s="75">
        <v>0.1</v>
      </c>
      <c r="P1290" s="75">
        <v>7</v>
      </c>
      <c r="Q1290" s="75" t="s">
        <v>3858</v>
      </c>
    </row>
    <row r="1291" spans="1:17" ht="15.75" customHeight="1">
      <c r="A1291" s="59" t="s">
        <v>5183</v>
      </c>
      <c r="B1291" s="75" t="s">
        <v>154</v>
      </c>
      <c r="C1291" s="75" t="s">
        <v>3</v>
      </c>
      <c r="D1291" s="75" t="s">
        <v>155</v>
      </c>
      <c r="E1291" s="75" t="s">
        <v>133</v>
      </c>
      <c r="F1291" s="75">
        <v>410</v>
      </c>
      <c r="G1291" s="75">
        <v>2</v>
      </c>
      <c r="H1291" s="75">
        <v>10</v>
      </c>
      <c r="I1291" s="75">
        <v>9.8000000000000007</v>
      </c>
      <c r="J1291" s="75">
        <v>10.199999999999999</v>
      </c>
      <c r="K1291" s="75">
        <v>15</v>
      </c>
      <c r="L1291" s="75">
        <v>5</v>
      </c>
      <c r="M1291" s="75">
        <v>150</v>
      </c>
      <c r="N1291" s="75">
        <v>1</v>
      </c>
      <c r="O1291" s="75">
        <v>0.1</v>
      </c>
      <c r="P1291" s="75">
        <v>7.5</v>
      </c>
      <c r="Q1291" s="75" t="s">
        <v>3858</v>
      </c>
    </row>
    <row r="1292" spans="1:17" ht="15.75" customHeight="1">
      <c r="A1292" s="59" t="s">
        <v>5184</v>
      </c>
      <c r="B1292" s="75" t="s">
        <v>154</v>
      </c>
      <c r="C1292" s="75" t="s">
        <v>3</v>
      </c>
      <c r="D1292" s="75" t="s">
        <v>155</v>
      </c>
      <c r="E1292" s="75" t="s">
        <v>133</v>
      </c>
      <c r="F1292" s="75">
        <v>410</v>
      </c>
      <c r="G1292" s="75">
        <v>2</v>
      </c>
      <c r="H1292" s="75">
        <v>11</v>
      </c>
      <c r="I1292" s="75">
        <v>10.78</v>
      </c>
      <c r="J1292" s="75">
        <v>11.22</v>
      </c>
      <c r="K1292" s="75">
        <v>20</v>
      </c>
      <c r="L1292" s="75">
        <v>5</v>
      </c>
      <c r="M1292" s="75">
        <v>150</v>
      </c>
      <c r="N1292" s="75">
        <v>1</v>
      </c>
      <c r="O1292" s="75">
        <v>0.1</v>
      </c>
      <c r="P1292" s="75">
        <v>8.5</v>
      </c>
      <c r="Q1292" s="75" t="s">
        <v>3858</v>
      </c>
    </row>
    <row r="1293" spans="1:17" ht="15.75" customHeight="1">
      <c r="A1293" s="59" t="s">
        <v>5185</v>
      </c>
      <c r="B1293" s="75" t="s">
        <v>154</v>
      </c>
      <c r="C1293" s="75" t="s">
        <v>3</v>
      </c>
      <c r="D1293" s="75" t="s">
        <v>155</v>
      </c>
      <c r="E1293" s="75" t="s">
        <v>133</v>
      </c>
      <c r="F1293" s="75">
        <v>410</v>
      </c>
      <c r="G1293" s="75">
        <v>2</v>
      </c>
      <c r="H1293" s="75">
        <v>12</v>
      </c>
      <c r="I1293" s="75">
        <v>11.76</v>
      </c>
      <c r="J1293" s="75">
        <v>12.24</v>
      </c>
      <c r="K1293" s="75">
        <v>20</v>
      </c>
      <c r="L1293" s="75">
        <v>5</v>
      </c>
      <c r="M1293" s="75">
        <v>150</v>
      </c>
      <c r="N1293" s="75">
        <v>1</v>
      </c>
      <c r="O1293" s="75">
        <v>0.1</v>
      </c>
      <c r="P1293" s="75">
        <v>9</v>
      </c>
      <c r="Q1293" s="75" t="s">
        <v>3858</v>
      </c>
    </row>
    <row r="1294" spans="1:17" ht="15.75" customHeight="1">
      <c r="A1294" s="59" t="s">
        <v>5186</v>
      </c>
      <c r="B1294" s="75" t="s">
        <v>154</v>
      </c>
      <c r="C1294" s="75" t="s">
        <v>3</v>
      </c>
      <c r="D1294" s="75" t="s">
        <v>155</v>
      </c>
      <c r="E1294" s="75" t="s">
        <v>133</v>
      </c>
      <c r="F1294" s="75">
        <v>410</v>
      </c>
      <c r="G1294" s="75">
        <v>2</v>
      </c>
      <c r="H1294" s="75">
        <v>13</v>
      </c>
      <c r="I1294" s="75">
        <v>12.74</v>
      </c>
      <c r="J1294" s="75">
        <v>13.26</v>
      </c>
      <c r="K1294" s="75">
        <v>25</v>
      </c>
      <c r="L1294" s="75">
        <v>5</v>
      </c>
      <c r="M1294" s="75">
        <v>170</v>
      </c>
      <c r="N1294" s="75">
        <v>1</v>
      </c>
      <c r="O1294" s="75">
        <v>0.1</v>
      </c>
      <c r="P1294" s="75">
        <v>10</v>
      </c>
      <c r="Q1294" s="75" t="s">
        <v>3858</v>
      </c>
    </row>
    <row r="1295" spans="1:17" ht="15.75" customHeight="1">
      <c r="A1295" s="59" t="s">
        <v>5187</v>
      </c>
      <c r="B1295" s="75" t="s">
        <v>154</v>
      </c>
      <c r="C1295" s="75" t="s">
        <v>3</v>
      </c>
      <c r="D1295" s="75" t="s">
        <v>155</v>
      </c>
      <c r="E1295" s="75" t="s">
        <v>133</v>
      </c>
      <c r="F1295" s="75">
        <v>410</v>
      </c>
      <c r="G1295" s="75">
        <v>2</v>
      </c>
      <c r="H1295" s="75">
        <v>14</v>
      </c>
      <c r="I1295" s="75">
        <v>13.72</v>
      </c>
      <c r="J1295" s="75">
        <v>14.28</v>
      </c>
      <c r="K1295" s="75">
        <v>25</v>
      </c>
      <c r="L1295" s="75">
        <v>5</v>
      </c>
      <c r="M1295" s="75">
        <v>170</v>
      </c>
      <c r="N1295" s="75">
        <v>1</v>
      </c>
      <c r="O1295" s="75">
        <v>0.1</v>
      </c>
      <c r="P1295" s="75">
        <v>10.5</v>
      </c>
      <c r="Q1295" s="75" t="s">
        <v>3858</v>
      </c>
    </row>
    <row r="1296" spans="1:17" ht="15.75" customHeight="1">
      <c r="A1296" s="59" t="s">
        <v>5188</v>
      </c>
      <c r="B1296" s="75" t="s">
        <v>154</v>
      </c>
      <c r="C1296" s="75" t="s">
        <v>3</v>
      </c>
      <c r="D1296" s="75" t="s">
        <v>155</v>
      </c>
      <c r="E1296" s="75" t="s">
        <v>133</v>
      </c>
      <c r="F1296" s="75">
        <v>410</v>
      </c>
      <c r="G1296" s="75">
        <v>2</v>
      </c>
      <c r="H1296" s="75">
        <v>15</v>
      </c>
      <c r="I1296" s="75">
        <v>14.7</v>
      </c>
      <c r="J1296" s="75">
        <v>15.3</v>
      </c>
      <c r="K1296" s="75">
        <v>30</v>
      </c>
      <c r="L1296" s="75">
        <v>5</v>
      </c>
      <c r="M1296" s="75">
        <v>200</v>
      </c>
      <c r="N1296" s="75">
        <v>1</v>
      </c>
      <c r="O1296" s="75">
        <v>0.1</v>
      </c>
      <c r="P1296" s="75">
        <v>11</v>
      </c>
      <c r="Q1296" s="75" t="s">
        <v>3858</v>
      </c>
    </row>
    <row r="1297" spans="1:17" ht="15.75" customHeight="1">
      <c r="A1297" s="59" t="s">
        <v>5189</v>
      </c>
      <c r="B1297" s="75" t="s">
        <v>154</v>
      </c>
      <c r="C1297" s="75" t="s">
        <v>3</v>
      </c>
      <c r="D1297" s="75" t="s">
        <v>155</v>
      </c>
      <c r="E1297" s="75" t="s">
        <v>133</v>
      </c>
      <c r="F1297" s="75">
        <v>410</v>
      </c>
      <c r="G1297" s="75">
        <v>2</v>
      </c>
      <c r="H1297" s="75">
        <v>16</v>
      </c>
      <c r="I1297" s="75">
        <v>15.68</v>
      </c>
      <c r="J1297" s="75">
        <v>16.32</v>
      </c>
      <c r="K1297" s="75">
        <v>40</v>
      </c>
      <c r="L1297" s="75">
        <v>5</v>
      </c>
      <c r="M1297" s="75">
        <v>200</v>
      </c>
      <c r="N1297" s="75">
        <v>1</v>
      </c>
      <c r="O1297" s="75">
        <v>0.1</v>
      </c>
      <c r="P1297" s="75">
        <v>12</v>
      </c>
      <c r="Q1297" s="75" t="s">
        <v>3858</v>
      </c>
    </row>
    <row r="1298" spans="1:17" ht="15.75" customHeight="1">
      <c r="A1298" s="59" t="s">
        <v>5190</v>
      </c>
      <c r="B1298" s="75" t="s">
        <v>154</v>
      </c>
      <c r="C1298" s="75" t="s">
        <v>3</v>
      </c>
      <c r="D1298" s="75" t="s">
        <v>155</v>
      </c>
      <c r="E1298" s="75" t="s">
        <v>133</v>
      </c>
      <c r="F1298" s="75">
        <v>410</v>
      </c>
      <c r="G1298" s="75">
        <v>2</v>
      </c>
      <c r="H1298" s="75">
        <v>17</v>
      </c>
      <c r="I1298" s="75">
        <v>16.66</v>
      </c>
      <c r="J1298" s="75">
        <v>17.34</v>
      </c>
      <c r="K1298" s="75">
        <v>40</v>
      </c>
      <c r="L1298" s="75">
        <v>5</v>
      </c>
      <c r="M1298" s="75">
        <v>200</v>
      </c>
      <c r="N1298" s="75">
        <v>1</v>
      </c>
      <c r="O1298" s="75">
        <v>0.1</v>
      </c>
      <c r="P1298" s="75">
        <v>13</v>
      </c>
      <c r="Q1298" s="75" t="s">
        <v>3858</v>
      </c>
    </row>
    <row r="1299" spans="1:17" ht="15.75" customHeight="1">
      <c r="A1299" s="59" t="s">
        <v>5191</v>
      </c>
      <c r="B1299" s="75" t="s">
        <v>154</v>
      </c>
      <c r="C1299" s="75" t="s">
        <v>3</v>
      </c>
      <c r="D1299" s="75" t="s">
        <v>155</v>
      </c>
      <c r="E1299" s="75" t="s">
        <v>133</v>
      </c>
      <c r="F1299" s="75">
        <v>410</v>
      </c>
      <c r="G1299" s="75">
        <v>2</v>
      </c>
      <c r="H1299" s="75">
        <v>18</v>
      </c>
      <c r="I1299" s="75">
        <v>17.64</v>
      </c>
      <c r="J1299" s="75">
        <v>18.36</v>
      </c>
      <c r="K1299" s="75">
        <v>50</v>
      </c>
      <c r="L1299" s="75">
        <v>5</v>
      </c>
      <c r="M1299" s="75">
        <v>225</v>
      </c>
      <c r="N1299" s="75">
        <v>1</v>
      </c>
      <c r="O1299" s="75">
        <v>0.1</v>
      </c>
      <c r="P1299" s="75">
        <v>14</v>
      </c>
      <c r="Q1299" s="75" t="s">
        <v>3858</v>
      </c>
    </row>
    <row r="1300" spans="1:17" ht="15.75" customHeight="1">
      <c r="A1300" s="59" t="s">
        <v>5192</v>
      </c>
      <c r="B1300" s="75" t="s">
        <v>154</v>
      </c>
      <c r="C1300" s="75" t="s">
        <v>3</v>
      </c>
      <c r="D1300" s="75" t="s">
        <v>155</v>
      </c>
      <c r="E1300" s="75" t="s">
        <v>133</v>
      </c>
      <c r="F1300" s="75">
        <v>410</v>
      </c>
      <c r="G1300" s="75">
        <v>2</v>
      </c>
      <c r="H1300" s="75">
        <v>20</v>
      </c>
      <c r="I1300" s="75">
        <v>19.600000000000001</v>
      </c>
      <c r="J1300" s="75">
        <v>20.399999999999999</v>
      </c>
      <c r="K1300" s="75">
        <v>50</v>
      </c>
      <c r="L1300" s="75">
        <v>5</v>
      </c>
      <c r="M1300" s="75">
        <v>225</v>
      </c>
      <c r="N1300" s="75">
        <v>1</v>
      </c>
      <c r="O1300" s="75">
        <v>0.1</v>
      </c>
      <c r="P1300" s="75">
        <v>15</v>
      </c>
      <c r="Q1300" s="75" t="s">
        <v>3858</v>
      </c>
    </row>
    <row r="1301" spans="1:17" ht="15.75" customHeight="1">
      <c r="A1301" s="59" t="s">
        <v>5193</v>
      </c>
      <c r="B1301" s="75" t="s">
        <v>154</v>
      </c>
      <c r="C1301" s="75" t="s">
        <v>3</v>
      </c>
      <c r="D1301" s="75" t="s">
        <v>155</v>
      </c>
      <c r="E1301" s="75" t="s">
        <v>133</v>
      </c>
      <c r="F1301" s="75">
        <v>410</v>
      </c>
      <c r="G1301" s="75">
        <v>2</v>
      </c>
      <c r="H1301" s="75">
        <v>22</v>
      </c>
      <c r="I1301" s="75">
        <v>21.56</v>
      </c>
      <c r="J1301" s="75">
        <v>22.44</v>
      </c>
      <c r="K1301" s="75">
        <v>55</v>
      </c>
      <c r="L1301" s="75">
        <v>5</v>
      </c>
      <c r="M1301" s="75">
        <v>250</v>
      </c>
      <c r="N1301" s="75">
        <v>1</v>
      </c>
      <c r="O1301" s="75">
        <v>0.1</v>
      </c>
      <c r="P1301" s="75">
        <v>17</v>
      </c>
      <c r="Q1301" s="75" t="s">
        <v>3858</v>
      </c>
    </row>
    <row r="1302" spans="1:17" ht="15.75" customHeight="1">
      <c r="A1302" s="59" t="s">
        <v>5194</v>
      </c>
      <c r="B1302" s="75" t="s">
        <v>154</v>
      </c>
      <c r="C1302" s="75" t="s">
        <v>3</v>
      </c>
      <c r="D1302" s="75" t="s">
        <v>155</v>
      </c>
      <c r="E1302" s="75" t="s">
        <v>133</v>
      </c>
      <c r="F1302" s="75">
        <v>410</v>
      </c>
      <c r="G1302" s="75">
        <v>2</v>
      </c>
      <c r="H1302" s="75">
        <v>24</v>
      </c>
      <c r="I1302" s="75">
        <v>23.52</v>
      </c>
      <c r="J1302" s="75">
        <v>24.48</v>
      </c>
      <c r="K1302" s="75">
        <v>80</v>
      </c>
      <c r="L1302" s="75">
        <v>5</v>
      </c>
      <c r="M1302" s="75">
        <v>250</v>
      </c>
      <c r="N1302" s="75">
        <v>1</v>
      </c>
      <c r="O1302" s="75">
        <v>0.1</v>
      </c>
      <c r="P1302" s="75">
        <v>18</v>
      </c>
      <c r="Q1302" s="75" t="s">
        <v>3858</v>
      </c>
    </row>
    <row r="1303" spans="1:17" ht="15.75" customHeight="1">
      <c r="A1303" s="59" t="s">
        <v>5195</v>
      </c>
      <c r="B1303" s="75" t="s">
        <v>154</v>
      </c>
      <c r="C1303" s="75" t="s">
        <v>3</v>
      </c>
      <c r="D1303" s="75" t="s">
        <v>155</v>
      </c>
      <c r="E1303" s="75" t="s">
        <v>133</v>
      </c>
      <c r="F1303" s="75">
        <v>410</v>
      </c>
      <c r="G1303" s="75">
        <v>2</v>
      </c>
      <c r="H1303" s="75">
        <v>27</v>
      </c>
      <c r="I1303" s="75">
        <v>26.46</v>
      </c>
      <c r="J1303" s="75">
        <v>27.54</v>
      </c>
      <c r="K1303" s="75">
        <v>80</v>
      </c>
      <c r="L1303" s="75">
        <v>5</v>
      </c>
      <c r="M1303" s="75">
        <v>300</v>
      </c>
      <c r="N1303" s="75">
        <v>1</v>
      </c>
      <c r="O1303" s="75">
        <v>0.1</v>
      </c>
      <c r="P1303" s="75">
        <v>20</v>
      </c>
      <c r="Q1303" s="75" t="s">
        <v>3858</v>
      </c>
    </row>
    <row r="1304" spans="1:17" ht="15.75" customHeight="1">
      <c r="A1304" s="59" t="s">
        <v>5196</v>
      </c>
      <c r="B1304" s="75" t="s">
        <v>154</v>
      </c>
      <c r="C1304" s="75" t="s">
        <v>3</v>
      </c>
      <c r="D1304" s="75" t="s">
        <v>155</v>
      </c>
      <c r="E1304" s="75" t="s">
        <v>133</v>
      </c>
      <c r="F1304" s="75">
        <v>410</v>
      </c>
      <c r="G1304" s="75">
        <v>2</v>
      </c>
      <c r="H1304" s="75">
        <v>28</v>
      </c>
      <c r="I1304" s="75">
        <v>27.44</v>
      </c>
      <c r="J1304" s="75">
        <v>28.56</v>
      </c>
      <c r="K1304" s="75">
        <v>80</v>
      </c>
      <c r="L1304" s="75">
        <v>5</v>
      </c>
      <c r="M1304" s="75">
        <v>300</v>
      </c>
      <c r="N1304" s="75">
        <v>1</v>
      </c>
      <c r="O1304" s="75">
        <v>0.1</v>
      </c>
      <c r="P1304" s="75">
        <v>22</v>
      </c>
      <c r="Q1304" s="75" t="s">
        <v>3858</v>
      </c>
    </row>
    <row r="1305" spans="1:17" ht="15.75" customHeight="1">
      <c r="A1305" s="59" t="s">
        <v>5197</v>
      </c>
      <c r="B1305" s="75" t="s">
        <v>154</v>
      </c>
      <c r="C1305" s="75" t="s">
        <v>3</v>
      </c>
      <c r="D1305" s="75" t="s">
        <v>155</v>
      </c>
      <c r="E1305" s="75" t="s">
        <v>133</v>
      </c>
      <c r="F1305" s="75">
        <v>410</v>
      </c>
      <c r="G1305" s="75">
        <v>2</v>
      </c>
      <c r="H1305" s="75">
        <v>30</v>
      </c>
      <c r="I1305" s="75">
        <v>29.4</v>
      </c>
      <c r="J1305" s="75">
        <v>30.6</v>
      </c>
      <c r="K1305" s="75">
        <v>80</v>
      </c>
      <c r="L1305" s="75">
        <v>5</v>
      </c>
      <c r="M1305" s="75">
        <v>300</v>
      </c>
      <c r="N1305" s="75">
        <v>1</v>
      </c>
      <c r="O1305" s="75">
        <v>0.1</v>
      </c>
      <c r="P1305" s="75">
        <v>22.5</v>
      </c>
      <c r="Q1305" s="75" t="s">
        <v>3858</v>
      </c>
    </row>
    <row r="1306" spans="1:17" ht="15.75" customHeight="1">
      <c r="A1306" s="59" t="s">
        <v>5198</v>
      </c>
      <c r="B1306" s="75" t="s">
        <v>154</v>
      </c>
      <c r="C1306" s="75" t="s">
        <v>3</v>
      </c>
      <c r="D1306" s="75" t="s">
        <v>155</v>
      </c>
      <c r="E1306" s="75" t="s">
        <v>133</v>
      </c>
      <c r="F1306" s="75">
        <v>410</v>
      </c>
      <c r="G1306" s="75">
        <v>2</v>
      </c>
      <c r="H1306" s="75">
        <v>33</v>
      </c>
      <c r="I1306" s="75">
        <v>32.340000000000003</v>
      </c>
      <c r="J1306" s="75">
        <v>33.659999999999997</v>
      </c>
      <c r="K1306" s="75">
        <v>80</v>
      </c>
      <c r="L1306" s="75">
        <v>5</v>
      </c>
      <c r="M1306" s="75">
        <v>325</v>
      </c>
      <c r="N1306" s="75">
        <v>1</v>
      </c>
      <c r="O1306" s="75">
        <v>0.1</v>
      </c>
      <c r="P1306" s="75">
        <v>25</v>
      </c>
      <c r="Q1306" s="75" t="s">
        <v>3858</v>
      </c>
    </row>
    <row r="1307" spans="1:17" ht="15.75" customHeight="1">
      <c r="A1307" s="59" t="s">
        <v>5199</v>
      </c>
      <c r="B1307" s="75" t="s">
        <v>154</v>
      </c>
      <c r="C1307" s="75" t="s">
        <v>3</v>
      </c>
      <c r="D1307" s="75" t="s">
        <v>155</v>
      </c>
      <c r="E1307" s="75" t="s">
        <v>133</v>
      </c>
      <c r="F1307" s="75">
        <v>410</v>
      </c>
      <c r="G1307" s="75">
        <v>2</v>
      </c>
      <c r="H1307" s="75">
        <v>36</v>
      </c>
      <c r="I1307" s="75">
        <v>35.28</v>
      </c>
      <c r="J1307" s="75">
        <v>36.72</v>
      </c>
      <c r="K1307" s="75">
        <v>90</v>
      </c>
      <c r="L1307" s="75">
        <v>5</v>
      </c>
      <c r="M1307" s="75">
        <v>350</v>
      </c>
      <c r="N1307" s="75">
        <v>1</v>
      </c>
      <c r="O1307" s="75">
        <v>0.1</v>
      </c>
      <c r="P1307" s="75">
        <v>27</v>
      </c>
      <c r="Q1307" s="75" t="s">
        <v>3858</v>
      </c>
    </row>
    <row r="1308" spans="1:17" ht="15.75" customHeight="1">
      <c r="A1308" s="59" t="s">
        <v>5200</v>
      </c>
      <c r="B1308" s="75" t="s">
        <v>154</v>
      </c>
      <c r="C1308" s="75" t="s">
        <v>3</v>
      </c>
      <c r="D1308" s="75" t="s">
        <v>155</v>
      </c>
      <c r="E1308" s="75" t="s">
        <v>133</v>
      </c>
      <c r="F1308" s="75">
        <v>410</v>
      </c>
      <c r="G1308" s="75">
        <v>2</v>
      </c>
      <c r="H1308" s="75">
        <v>39</v>
      </c>
      <c r="I1308" s="75">
        <v>38.22</v>
      </c>
      <c r="J1308" s="75">
        <v>39.78</v>
      </c>
      <c r="K1308" s="75">
        <v>90</v>
      </c>
      <c r="L1308" s="75">
        <v>5</v>
      </c>
      <c r="M1308" s="75">
        <v>350</v>
      </c>
      <c r="N1308" s="75">
        <v>1</v>
      </c>
      <c r="O1308" s="75">
        <v>0.1</v>
      </c>
      <c r="P1308" s="75">
        <v>29</v>
      </c>
      <c r="Q1308" s="75" t="s">
        <v>3858</v>
      </c>
    </row>
    <row r="1309" spans="1:17" ht="15.75" customHeight="1">
      <c r="A1309" s="59" t="s">
        <v>5201</v>
      </c>
      <c r="B1309" s="75" t="s">
        <v>154</v>
      </c>
      <c r="C1309" s="75" t="s">
        <v>3</v>
      </c>
      <c r="D1309" s="75" t="s">
        <v>155</v>
      </c>
      <c r="E1309" s="75" t="s">
        <v>133</v>
      </c>
      <c r="F1309" s="75">
        <v>410</v>
      </c>
      <c r="G1309" s="75">
        <v>2</v>
      </c>
      <c r="H1309" s="75">
        <v>43</v>
      </c>
      <c r="I1309" s="75">
        <v>42.14</v>
      </c>
      <c r="J1309" s="75">
        <v>43.86</v>
      </c>
      <c r="K1309" s="75">
        <v>100</v>
      </c>
      <c r="L1309" s="75">
        <v>5</v>
      </c>
      <c r="M1309" s="75">
        <v>375</v>
      </c>
      <c r="N1309" s="75">
        <v>1</v>
      </c>
      <c r="O1309" s="75">
        <v>0.1</v>
      </c>
      <c r="P1309" s="75">
        <v>32</v>
      </c>
      <c r="Q1309" s="75" t="s">
        <v>3858</v>
      </c>
    </row>
    <row r="1310" spans="1:17" ht="15.75" customHeight="1">
      <c r="A1310" s="59" t="s">
        <v>5202</v>
      </c>
      <c r="B1310" s="75" t="s">
        <v>154</v>
      </c>
      <c r="C1310" s="75" t="s">
        <v>3</v>
      </c>
      <c r="D1310" s="75" t="s">
        <v>155</v>
      </c>
      <c r="E1310" s="75" t="s">
        <v>133</v>
      </c>
      <c r="F1310" s="75">
        <v>410</v>
      </c>
      <c r="G1310" s="75">
        <v>2</v>
      </c>
      <c r="H1310" s="75">
        <v>47</v>
      </c>
      <c r="I1310" s="75">
        <v>46.06</v>
      </c>
      <c r="J1310" s="75">
        <v>47.94</v>
      </c>
      <c r="K1310" s="75">
        <v>100</v>
      </c>
      <c r="L1310" s="75">
        <v>5</v>
      </c>
      <c r="M1310" s="75">
        <v>375</v>
      </c>
      <c r="N1310" s="75">
        <v>1</v>
      </c>
      <c r="O1310" s="75">
        <v>0.1</v>
      </c>
      <c r="P1310" s="75">
        <v>35</v>
      </c>
      <c r="Q1310" s="75" t="s">
        <v>3858</v>
      </c>
    </row>
    <row r="1311" spans="1:17" ht="15.75" customHeight="1">
      <c r="A1311" s="59" t="s">
        <v>5203</v>
      </c>
      <c r="B1311" s="75" t="s">
        <v>154</v>
      </c>
      <c r="C1311" s="75" t="s">
        <v>3</v>
      </c>
      <c r="D1311" s="75" t="s">
        <v>155</v>
      </c>
      <c r="E1311" s="75" t="s">
        <v>133</v>
      </c>
      <c r="F1311" s="75">
        <v>410</v>
      </c>
      <c r="G1311" s="75">
        <v>2</v>
      </c>
      <c r="H1311" s="75">
        <v>51</v>
      </c>
      <c r="I1311" s="75">
        <v>49.98</v>
      </c>
      <c r="J1311" s="75">
        <v>52.02</v>
      </c>
      <c r="K1311" s="75">
        <v>100</v>
      </c>
      <c r="L1311" s="75">
        <v>5</v>
      </c>
      <c r="M1311" s="75">
        <v>400</v>
      </c>
      <c r="N1311" s="75">
        <v>1</v>
      </c>
      <c r="O1311" s="75">
        <v>0.1</v>
      </c>
      <c r="P1311" s="75">
        <v>38</v>
      </c>
      <c r="Q1311" s="75" t="s">
        <v>3858</v>
      </c>
    </row>
    <row r="1312" spans="1:17" ht="15.75" customHeight="1">
      <c r="A1312" s="59" t="s">
        <v>5204</v>
      </c>
      <c r="B1312" s="75" t="s">
        <v>154</v>
      </c>
      <c r="C1312" s="75" t="s">
        <v>3</v>
      </c>
      <c r="D1312" s="75" t="s">
        <v>155</v>
      </c>
      <c r="E1312" s="75" t="s">
        <v>133</v>
      </c>
      <c r="F1312" s="75">
        <v>410</v>
      </c>
      <c r="G1312" s="75">
        <v>2</v>
      </c>
      <c r="H1312" s="75">
        <v>56</v>
      </c>
      <c r="I1312" s="75">
        <v>54.879999999999995</v>
      </c>
      <c r="J1312" s="75">
        <v>57.120000000000005</v>
      </c>
      <c r="K1312" s="75">
        <v>135</v>
      </c>
      <c r="L1312" s="75">
        <v>2.5</v>
      </c>
      <c r="M1312" s="75">
        <v>1000</v>
      </c>
      <c r="N1312" s="75">
        <v>1</v>
      </c>
      <c r="O1312" s="75">
        <v>0.1</v>
      </c>
      <c r="P1312" s="75">
        <v>42</v>
      </c>
      <c r="Q1312" s="75" t="s">
        <v>3858</v>
      </c>
    </row>
    <row r="1313" spans="1:17" ht="15.75" customHeight="1">
      <c r="A1313" s="59" t="s">
        <v>5205</v>
      </c>
      <c r="B1313" s="75" t="s">
        <v>154</v>
      </c>
      <c r="C1313" s="75" t="s">
        <v>3</v>
      </c>
      <c r="D1313" s="75" t="s">
        <v>155</v>
      </c>
      <c r="E1313" s="75" t="s">
        <v>133</v>
      </c>
      <c r="F1313" s="75">
        <v>410</v>
      </c>
      <c r="G1313" s="75">
        <v>2</v>
      </c>
      <c r="H1313" s="75">
        <v>62</v>
      </c>
      <c r="I1313" s="75">
        <v>60.76</v>
      </c>
      <c r="J1313" s="75">
        <v>63.24</v>
      </c>
      <c r="K1313" s="75">
        <v>150</v>
      </c>
      <c r="L1313" s="75">
        <v>2.5</v>
      </c>
      <c r="M1313" s="75">
        <v>1000</v>
      </c>
      <c r="N1313" s="75">
        <v>1</v>
      </c>
      <c r="O1313" s="75">
        <v>0.1</v>
      </c>
      <c r="P1313" s="75">
        <v>46</v>
      </c>
      <c r="Q1313" s="75" t="s">
        <v>3858</v>
      </c>
    </row>
    <row r="1314" spans="1:17" ht="15.75" customHeight="1">
      <c r="A1314" s="59" t="s">
        <v>5206</v>
      </c>
      <c r="B1314" s="75" t="s">
        <v>154</v>
      </c>
      <c r="C1314" s="75" t="s">
        <v>3</v>
      </c>
      <c r="D1314" s="75" t="s">
        <v>155</v>
      </c>
      <c r="E1314" s="75" t="s">
        <v>133</v>
      </c>
      <c r="F1314" s="75">
        <v>410</v>
      </c>
      <c r="G1314" s="75">
        <v>2</v>
      </c>
      <c r="H1314" s="75">
        <v>68</v>
      </c>
      <c r="I1314" s="75">
        <v>66.64</v>
      </c>
      <c r="J1314" s="75">
        <v>69.36</v>
      </c>
      <c r="K1314" s="75">
        <v>200</v>
      </c>
      <c r="L1314" s="75">
        <v>2.5</v>
      </c>
      <c r="M1314" s="75">
        <v>1000</v>
      </c>
      <c r="N1314" s="75">
        <v>1</v>
      </c>
      <c r="O1314" s="75">
        <v>0.1</v>
      </c>
      <c r="P1314" s="75">
        <v>51</v>
      </c>
      <c r="Q1314" s="75" t="s">
        <v>3858</v>
      </c>
    </row>
    <row r="1315" spans="1:17" ht="15.75" customHeight="1">
      <c r="A1315" s="59" t="s">
        <v>5207</v>
      </c>
      <c r="B1315" s="75" t="s">
        <v>154</v>
      </c>
      <c r="C1315" s="75" t="s">
        <v>3</v>
      </c>
      <c r="D1315" s="75" t="s">
        <v>155</v>
      </c>
      <c r="E1315" s="75" t="s">
        <v>133</v>
      </c>
      <c r="F1315" s="75">
        <v>410</v>
      </c>
      <c r="G1315" s="75">
        <v>2</v>
      </c>
      <c r="H1315" s="75">
        <v>75</v>
      </c>
      <c r="I1315" s="75">
        <v>73.5</v>
      </c>
      <c r="J1315" s="75">
        <v>76.5</v>
      </c>
      <c r="K1315" s="75">
        <v>250</v>
      </c>
      <c r="L1315" s="75">
        <v>2.5</v>
      </c>
      <c r="M1315" s="75">
        <v>1000</v>
      </c>
      <c r="N1315" s="75">
        <v>1</v>
      </c>
      <c r="O1315" s="75">
        <v>0.1</v>
      </c>
      <c r="P1315" s="75">
        <v>56</v>
      </c>
      <c r="Q1315" s="75" t="s">
        <v>3858</v>
      </c>
    </row>
    <row r="1316" spans="1:17" ht="15.75" customHeight="1">
      <c r="A1316" s="59" t="s">
        <v>5208</v>
      </c>
      <c r="B1316" s="75" t="s">
        <v>154</v>
      </c>
      <c r="C1316" s="75" t="s">
        <v>3</v>
      </c>
      <c r="D1316" s="75" t="s">
        <v>155</v>
      </c>
      <c r="E1316" s="75" t="s">
        <v>155</v>
      </c>
      <c r="F1316" s="75">
        <v>410</v>
      </c>
      <c r="G1316" s="75">
        <v>5</v>
      </c>
      <c r="H1316" s="75">
        <v>2.4</v>
      </c>
      <c r="I1316" s="75">
        <v>2.2799999999999998</v>
      </c>
      <c r="J1316" s="75">
        <v>2.52</v>
      </c>
      <c r="K1316" s="75">
        <v>85</v>
      </c>
      <c r="L1316" s="75">
        <v>5</v>
      </c>
      <c r="M1316" s="75">
        <v>600</v>
      </c>
      <c r="N1316" s="75">
        <v>1</v>
      </c>
      <c r="O1316" s="75">
        <v>100</v>
      </c>
      <c r="P1316" s="75">
        <v>1</v>
      </c>
      <c r="Q1316" s="75" t="s">
        <v>3858</v>
      </c>
    </row>
    <row r="1317" spans="1:17" ht="15.75" customHeight="1">
      <c r="A1317" s="59" t="s">
        <v>5209</v>
      </c>
      <c r="B1317" s="75" t="s">
        <v>154</v>
      </c>
      <c r="C1317" s="75" t="s">
        <v>3</v>
      </c>
      <c r="D1317" s="75" t="s">
        <v>155</v>
      </c>
      <c r="E1317" s="75" t="s">
        <v>155</v>
      </c>
      <c r="F1317" s="75">
        <v>410</v>
      </c>
      <c r="G1317" s="75">
        <v>5</v>
      </c>
      <c r="H1317" s="75">
        <v>2.7</v>
      </c>
      <c r="I1317" s="75">
        <v>2.57</v>
      </c>
      <c r="J1317" s="75">
        <v>2.84</v>
      </c>
      <c r="K1317" s="75">
        <v>83</v>
      </c>
      <c r="L1317" s="75">
        <v>5</v>
      </c>
      <c r="M1317" s="75">
        <v>600</v>
      </c>
      <c r="N1317" s="75">
        <v>1</v>
      </c>
      <c r="O1317" s="75">
        <v>75</v>
      </c>
      <c r="P1317" s="75">
        <v>1</v>
      </c>
      <c r="Q1317" s="75" t="s">
        <v>3858</v>
      </c>
    </row>
    <row r="1318" spans="1:17" ht="15.75" customHeight="1">
      <c r="A1318" s="59" t="s">
        <v>5210</v>
      </c>
      <c r="B1318" s="75" t="s">
        <v>154</v>
      </c>
      <c r="C1318" s="75" t="s">
        <v>3</v>
      </c>
      <c r="D1318" s="75" t="s">
        <v>155</v>
      </c>
      <c r="E1318" s="75" t="s">
        <v>155</v>
      </c>
      <c r="F1318" s="75">
        <v>410</v>
      </c>
      <c r="G1318" s="75">
        <v>5</v>
      </c>
      <c r="H1318" s="75">
        <v>3</v>
      </c>
      <c r="I1318" s="75">
        <v>2.85</v>
      </c>
      <c r="J1318" s="75">
        <v>3.15</v>
      </c>
      <c r="K1318" s="75">
        <v>95</v>
      </c>
      <c r="L1318" s="75">
        <v>5</v>
      </c>
      <c r="M1318" s="75">
        <v>600</v>
      </c>
      <c r="N1318" s="75">
        <v>1</v>
      </c>
      <c r="O1318" s="75">
        <v>50</v>
      </c>
      <c r="P1318" s="75">
        <v>1</v>
      </c>
      <c r="Q1318" s="75" t="s">
        <v>3858</v>
      </c>
    </row>
    <row r="1319" spans="1:17" ht="15.75" customHeight="1">
      <c r="A1319" s="59" t="s">
        <v>5211</v>
      </c>
      <c r="B1319" s="75" t="s">
        <v>154</v>
      </c>
      <c r="C1319" s="75" t="s">
        <v>3</v>
      </c>
      <c r="D1319" s="75" t="s">
        <v>155</v>
      </c>
      <c r="E1319" s="75" t="s">
        <v>155</v>
      </c>
      <c r="F1319" s="75">
        <v>410</v>
      </c>
      <c r="G1319" s="75">
        <v>5</v>
      </c>
      <c r="H1319" s="75">
        <v>3.3</v>
      </c>
      <c r="I1319" s="75">
        <v>3.14</v>
      </c>
      <c r="J1319" s="75">
        <v>3.47</v>
      </c>
      <c r="K1319" s="75">
        <v>95</v>
      </c>
      <c r="L1319" s="75">
        <v>5</v>
      </c>
      <c r="M1319" s="75">
        <v>600</v>
      </c>
      <c r="N1319" s="75">
        <v>1</v>
      </c>
      <c r="O1319" s="75">
        <v>25</v>
      </c>
      <c r="P1319" s="75">
        <v>1</v>
      </c>
      <c r="Q1319" s="75" t="s">
        <v>3858</v>
      </c>
    </row>
    <row r="1320" spans="1:17" ht="15.75" customHeight="1">
      <c r="A1320" s="59" t="s">
        <v>5212</v>
      </c>
      <c r="B1320" s="75" t="s">
        <v>154</v>
      </c>
      <c r="C1320" s="75" t="s">
        <v>3</v>
      </c>
      <c r="D1320" s="75" t="s">
        <v>155</v>
      </c>
      <c r="E1320" s="75" t="s">
        <v>155</v>
      </c>
      <c r="F1320" s="75">
        <v>410</v>
      </c>
      <c r="G1320" s="75">
        <v>5</v>
      </c>
      <c r="H1320" s="75">
        <v>3.6</v>
      </c>
      <c r="I1320" s="75">
        <v>3.42</v>
      </c>
      <c r="J1320" s="75">
        <v>3.78</v>
      </c>
      <c r="K1320" s="75">
        <v>95</v>
      </c>
      <c r="L1320" s="75">
        <v>5</v>
      </c>
      <c r="M1320" s="75">
        <v>600</v>
      </c>
      <c r="N1320" s="75">
        <v>1</v>
      </c>
      <c r="O1320" s="75">
        <v>15</v>
      </c>
      <c r="P1320" s="75">
        <v>1</v>
      </c>
      <c r="Q1320" s="75" t="s">
        <v>3858</v>
      </c>
    </row>
    <row r="1321" spans="1:17" ht="15.75" customHeight="1">
      <c r="A1321" s="59" t="s">
        <v>5213</v>
      </c>
      <c r="B1321" s="75" t="s">
        <v>154</v>
      </c>
      <c r="C1321" s="75" t="s">
        <v>3</v>
      </c>
      <c r="D1321" s="75" t="s">
        <v>155</v>
      </c>
      <c r="E1321" s="75" t="s">
        <v>155</v>
      </c>
      <c r="F1321" s="75">
        <v>410</v>
      </c>
      <c r="G1321" s="75">
        <v>5</v>
      </c>
      <c r="H1321" s="75">
        <v>3.9</v>
      </c>
      <c r="I1321" s="75">
        <v>3.71</v>
      </c>
      <c r="J1321" s="75">
        <v>4.0999999999999996</v>
      </c>
      <c r="K1321" s="75">
        <v>95</v>
      </c>
      <c r="L1321" s="75">
        <v>5</v>
      </c>
      <c r="M1321" s="75">
        <v>600</v>
      </c>
      <c r="N1321" s="75">
        <v>1</v>
      </c>
      <c r="O1321" s="75">
        <v>10</v>
      </c>
      <c r="P1321" s="75">
        <v>1</v>
      </c>
      <c r="Q1321" s="75" t="s">
        <v>3858</v>
      </c>
    </row>
    <row r="1322" spans="1:17" ht="15.75" customHeight="1">
      <c r="A1322" s="59" t="s">
        <v>5214</v>
      </c>
      <c r="B1322" s="75" t="s">
        <v>154</v>
      </c>
      <c r="C1322" s="75" t="s">
        <v>3</v>
      </c>
      <c r="D1322" s="75" t="s">
        <v>155</v>
      </c>
      <c r="E1322" s="75" t="s">
        <v>155</v>
      </c>
      <c r="F1322" s="75">
        <v>410</v>
      </c>
      <c r="G1322" s="75">
        <v>5</v>
      </c>
      <c r="H1322" s="75">
        <v>4.3</v>
      </c>
      <c r="I1322" s="75">
        <v>4.09</v>
      </c>
      <c r="J1322" s="75">
        <v>4.5199999999999996</v>
      </c>
      <c r="K1322" s="75">
        <v>95</v>
      </c>
      <c r="L1322" s="75">
        <v>5</v>
      </c>
      <c r="M1322" s="75">
        <v>600</v>
      </c>
      <c r="N1322" s="75">
        <v>1</v>
      </c>
      <c r="O1322" s="75">
        <v>5</v>
      </c>
      <c r="P1322" s="75">
        <v>1</v>
      </c>
      <c r="Q1322" s="75" t="s">
        <v>3858</v>
      </c>
    </row>
    <row r="1323" spans="1:17" ht="15.75" customHeight="1">
      <c r="A1323" s="59" t="s">
        <v>5215</v>
      </c>
      <c r="B1323" s="75" t="s">
        <v>154</v>
      </c>
      <c r="C1323" s="75" t="s">
        <v>3</v>
      </c>
      <c r="D1323" s="75" t="s">
        <v>155</v>
      </c>
      <c r="E1323" s="75" t="s">
        <v>155</v>
      </c>
      <c r="F1323" s="75">
        <v>410</v>
      </c>
      <c r="G1323" s="75">
        <v>5</v>
      </c>
      <c r="H1323" s="75">
        <v>4.7</v>
      </c>
      <c r="I1323" s="75">
        <v>4.47</v>
      </c>
      <c r="J1323" s="75">
        <v>4.9400000000000004</v>
      </c>
      <c r="K1323" s="75">
        <v>78</v>
      </c>
      <c r="L1323" s="75">
        <v>5</v>
      </c>
      <c r="M1323" s="75">
        <v>500</v>
      </c>
      <c r="N1323" s="75">
        <v>1</v>
      </c>
      <c r="O1323" s="75">
        <v>5</v>
      </c>
      <c r="P1323" s="75">
        <v>1</v>
      </c>
      <c r="Q1323" s="75" t="s">
        <v>3858</v>
      </c>
    </row>
    <row r="1324" spans="1:17" ht="15.75" customHeight="1">
      <c r="A1324" s="59" t="s">
        <v>5216</v>
      </c>
      <c r="B1324" s="75" t="s">
        <v>154</v>
      </c>
      <c r="C1324" s="75" t="s">
        <v>3</v>
      </c>
      <c r="D1324" s="75" t="s">
        <v>155</v>
      </c>
      <c r="E1324" s="75" t="s">
        <v>155</v>
      </c>
      <c r="F1324" s="75">
        <v>410</v>
      </c>
      <c r="G1324" s="75">
        <v>5</v>
      </c>
      <c r="H1324" s="75">
        <v>5.0999999999999996</v>
      </c>
      <c r="I1324" s="75">
        <v>4.8499999999999996</v>
      </c>
      <c r="J1324" s="75">
        <v>5.36</v>
      </c>
      <c r="K1324" s="75">
        <v>60</v>
      </c>
      <c r="L1324" s="75">
        <v>5</v>
      </c>
      <c r="M1324" s="75">
        <v>480</v>
      </c>
      <c r="N1324" s="75">
        <v>1</v>
      </c>
      <c r="O1324" s="75">
        <v>0.1</v>
      </c>
      <c r="P1324" s="75">
        <v>0.8</v>
      </c>
      <c r="Q1324" s="75" t="s">
        <v>3858</v>
      </c>
    </row>
    <row r="1325" spans="1:17" ht="15.75" customHeight="1">
      <c r="A1325" s="59" t="s">
        <v>5217</v>
      </c>
      <c r="B1325" s="75" t="s">
        <v>154</v>
      </c>
      <c r="C1325" s="75" t="s">
        <v>3</v>
      </c>
      <c r="D1325" s="75" t="s">
        <v>155</v>
      </c>
      <c r="E1325" s="75" t="s">
        <v>155</v>
      </c>
      <c r="F1325" s="75">
        <v>410</v>
      </c>
      <c r="G1325" s="75">
        <v>5</v>
      </c>
      <c r="H1325" s="75">
        <v>5.6</v>
      </c>
      <c r="I1325" s="75">
        <v>5.32</v>
      </c>
      <c r="J1325" s="75">
        <v>5.88</v>
      </c>
      <c r="K1325" s="75">
        <v>40</v>
      </c>
      <c r="L1325" s="75">
        <v>5</v>
      </c>
      <c r="M1325" s="75">
        <v>400</v>
      </c>
      <c r="N1325" s="75">
        <v>1</v>
      </c>
      <c r="O1325" s="75">
        <v>0.1</v>
      </c>
      <c r="P1325" s="75">
        <v>1</v>
      </c>
      <c r="Q1325" s="75" t="s">
        <v>3858</v>
      </c>
    </row>
    <row r="1326" spans="1:17" ht="15.75" customHeight="1">
      <c r="A1326" s="59" t="s">
        <v>5218</v>
      </c>
      <c r="B1326" s="75" t="s">
        <v>154</v>
      </c>
      <c r="C1326" s="75" t="s">
        <v>3</v>
      </c>
      <c r="D1326" s="75" t="s">
        <v>155</v>
      </c>
      <c r="E1326" s="75" t="s">
        <v>155</v>
      </c>
      <c r="F1326" s="75">
        <v>410</v>
      </c>
      <c r="G1326" s="75">
        <v>5</v>
      </c>
      <c r="H1326" s="75">
        <v>6.2</v>
      </c>
      <c r="I1326" s="75">
        <v>5.89</v>
      </c>
      <c r="J1326" s="75">
        <v>6.51</v>
      </c>
      <c r="K1326" s="75">
        <v>10</v>
      </c>
      <c r="L1326" s="75">
        <v>5</v>
      </c>
      <c r="M1326" s="75">
        <v>150</v>
      </c>
      <c r="N1326" s="75">
        <v>1</v>
      </c>
      <c r="O1326" s="75">
        <v>0.1</v>
      </c>
      <c r="P1326" s="75">
        <v>2</v>
      </c>
      <c r="Q1326" s="75" t="s">
        <v>3858</v>
      </c>
    </row>
    <row r="1327" spans="1:17" ht="15.75" customHeight="1">
      <c r="A1327" s="59" t="s">
        <v>5219</v>
      </c>
      <c r="B1327" s="75" t="s">
        <v>154</v>
      </c>
      <c r="C1327" s="75" t="s">
        <v>3</v>
      </c>
      <c r="D1327" s="75" t="s">
        <v>155</v>
      </c>
      <c r="E1327" s="75" t="s">
        <v>155</v>
      </c>
      <c r="F1327" s="75">
        <v>410</v>
      </c>
      <c r="G1327" s="75">
        <v>5</v>
      </c>
      <c r="H1327" s="75">
        <v>6.8</v>
      </c>
      <c r="I1327" s="75">
        <v>6.46</v>
      </c>
      <c r="J1327" s="75">
        <v>7.14</v>
      </c>
      <c r="K1327" s="75">
        <v>8</v>
      </c>
      <c r="L1327" s="75">
        <v>5</v>
      </c>
      <c r="M1327" s="75">
        <v>80</v>
      </c>
      <c r="N1327" s="75">
        <v>1</v>
      </c>
      <c r="O1327" s="75">
        <v>0.1</v>
      </c>
      <c r="P1327" s="75">
        <v>3</v>
      </c>
      <c r="Q1327" s="75" t="s">
        <v>3858</v>
      </c>
    </row>
    <row r="1328" spans="1:17" ht="15.75" customHeight="1">
      <c r="A1328" s="59" t="s">
        <v>5220</v>
      </c>
      <c r="B1328" s="75" t="s">
        <v>154</v>
      </c>
      <c r="C1328" s="75" t="s">
        <v>3</v>
      </c>
      <c r="D1328" s="75" t="s">
        <v>155</v>
      </c>
      <c r="E1328" s="75" t="s">
        <v>155</v>
      </c>
      <c r="F1328" s="75">
        <v>410</v>
      </c>
      <c r="G1328" s="75">
        <v>5</v>
      </c>
      <c r="H1328" s="75">
        <v>7.5</v>
      </c>
      <c r="I1328" s="75">
        <v>7.13</v>
      </c>
      <c r="J1328" s="75">
        <v>7.88</v>
      </c>
      <c r="K1328" s="75">
        <v>7</v>
      </c>
      <c r="L1328" s="75">
        <v>5</v>
      </c>
      <c r="M1328" s="75">
        <v>80</v>
      </c>
      <c r="N1328" s="75">
        <v>1</v>
      </c>
      <c r="O1328" s="75">
        <v>0.1</v>
      </c>
      <c r="P1328" s="75">
        <v>5</v>
      </c>
      <c r="Q1328" s="75" t="s">
        <v>3858</v>
      </c>
    </row>
    <row r="1329" spans="1:17" ht="15.75" customHeight="1">
      <c r="A1329" s="59" t="s">
        <v>5221</v>
      </c>
      <c r="B1329" s="75" t="s">
        <v>154</v>
      </c>
      <c r="C1329" s="75" t="s">
        <v>3</v>
      </c>
      <c r="D1329" s="75" t="s">
        <v>155</v>
      </c>
      <c r="E1329" s="75" t="s">
        <v>155</v>
      </c>
      <c r="F1329" s="75">
        <v>410</v>
      </c>
      <c r="G1329" s="75">
        <v>5</v>
      </c>
      <c r="H1329" s="75">
        <v>8.1999999999999993</v>
      </c>
      <c r="I1329" s="75">
        <v>7.79</v>
      </c>
      <c r="J1329" s="75">
        <v>8.61</v>
      </c>
      <c r="K1329" s="75">
        <v>7</v>
      </c>
      <c r="L1329" s="75">
        <v>5</v>
      </c>
      <c r="M1329" s="75">
        <v>80</v>
      </c>
      <c r="N1329" s="75">
        <v>1</v>
      </c>
      <c r="O1329" s="75">
        <v>0.1</v>
      </c>
      <c r="P1329" s="75">
        <v>6</v>
      </c>
      <c r="Q1329" s="75" t="s">
        <v>3858</v>
      </c>
    </row>
    <row r="1330" spans="1:17" ht="15.75" customHeight="1">
      <c r="A1330" s="59" t="s">
        <v>5222</v>
      </c>
      <c r="B1330" s="75" t="s">
        <v>154</v>
      </c>
      <c r="C1330" s="75" t="s">
        <v>3</v>
      </c>
      <c r="D1330" s="75" t="s">
        <v>155</v>
      </c>
      <c r="E1330" s="75" t="s">
        <v>155</v>
      </c>
      <c r="F1330" s="75">
        <v>410</v>
      </c>
      <c r="G1330" s="75">
        <v>5</v>
      </c>
      <c r="H1330" s="75">
        <v>8.6999999999999993</v>
      </c>
      <c r="I1330" s="75">
        <v>8.27</v>
      </c>
      <c r="J1330" s="75">
        <v>9.14</v>
      </c>
      <c r="K1330" s="75">
        <v>7</v>
      </c>
      <c r="L1330" s="75">
        <v>5</v>
      </c>
      <c r="M1330" s="75">
        <v>100</v>
      </c>
      <c r="N1330" s="75">
        <v>1</v>
      </c>
      <c r="O1330" s="75">
        <v>0.1</v>
      </c>
      <c r="P1330" s="75">
        <v>6.5</v>
      </c>
      <c r="Q1330" s="75" t="s">
        <v>3858</v>
      </c>
    </row>
    <row r="1331" spans="1:17" ht="15.75" customHeight="1">
      <c r="A1331" s="59" t="s">
        <v>5223</v>
      </c>
      <c r="B1331" s="75" t="s">
        <v>154</v>
      </c>
      <c r="C1331" s="75" t="s">
        <v>3</v>
      </c>
      <c r="D1331" s="75" t="s">
        <v>155</v>
      </c>
      <c r="E1331" s="75" t="s">
        <v>155</v>
      </c>
      <c r="F1331" s="75">
        <v>410</v>
      </c>
      <c r="G1331" s="75">
        <v>5</v>
      </c>
      <c r="H1331" s="75">
        <v>9.1</v>
      </c>
      <c r="I1331" s="75">
        <v>8.65</v>
      </c>
      <c r="J1331" s="75">
        <v>9.56</v>
      </c>
      <c r="K1331" s="75">
        <v>10</v>
      </c>
      <c r="L1331" s="75">
        <v>5</v>
      </c>
      <c r="M1331" s="75">
        <v>100</v>
      </c>
      <c r="N1331" s="75">
        <v>1</v>
      </c>
      <c r="O1331" s="75">
        <v>0.1</v>
      </c>
      <c r="P1331" s="75">
        <v>7</v>
      </c>
      <c r="Q1331" s="75" t="s">
        <v>3858</v>
      </c>
    </row>
    <row r="1332" spans="1:17" ht="15.75" customHeight="1">
      <c r="A1332" s="59" t="s">
        <v>5224</v>
      </c>
      <c r="B1332" s="75" t="s">
        <v>154</v>
      </c>
      <c r="C1332" s="75" t="s">
        <v>3</v>
      </c>
      <c r="D1332" s="75" t="s">
        <v>155</v>
      </c>
      <c r="E1332" s="75" t="s">
        <v>155</v>
      </c>
      <c r="F1332" s="75">
        <v>410</v>
      </c>
      <c r="G1332" s="75">
        <v>5</v>
      </c>
      <c r="H1332" s="75">
        <v>10</v>
      </c>
      <c r="I1332" s="75">
        <v>9.5</v>
      </c>
      <c r="J1332" s="75">
        <v>10.5</v>
      </c>
      <c r="K1332" s="75">
        <v>15</v>
      </c>
      <c r="L1332" s="75">
        <v>5</v>
      </c>
      <c r="M1332" s="75">
        <v>150</v>
      </c>
      <c r="N1332" s="75">
        <v>1</v>
      </c>
      <c r="O1332" s="75">
        <v>0.1</v>
      </c>
      <c r="P1332" s="75">
        <v>7.5</v>
      </c>
      <c r="Q1332" s="75" t="s">
        <v>3858</v>
      </c>
    </row>
    <row r="1333" spans="1:17" ht="15.75" customHeight="1">
      <c r="A1333" s="59" t="s">
        <v>5225</v>
      </c>
      <c r="B1333" s="75" t="s">
        <v>154</v>
      </c>
      <c r="C1333" s="75" t="s">
        <v>3</v>
      </c>
      <c r="D1333" s="75" t="s">
        <v>155</v>
      </c>
      <c r="E1333" s="75" t="s">
        <v>155</v>
      </c>
      <c r="F1333" s="75">
        <v>410</v>
      </c>
      <c r="G1333" s="75">
        <v>5</v>
      </c>
      <c r="H1333" s="75">
        <v>11</v>
      </c>
      <c r="I1333" s="75">
        <v>10.45</v>
      </c>
      <c r="J1333" s="75">
        <v>11.55</v>
      </c>
      <c r="K1333" s="75">
        <v>20</v>
      </c>
      <c r="L1333" s="75">
        <v>5</v>
      </c>
      <c r="M1333" s="75">
        <v>150</v>
      </c>
      <c r="N1333" s="75">
        <v>1</v>
      </c>
      <c r="O1333" s="75">
        <v>0.1</v>
      </c>
      <c r="P1333" s="75">
        <v>8.5</v>
      </c>
      <c r="Q1333" s="75" t="s">
        <v>3858</v>
      </c>
    </row>
    <row r="1334" spans="1:17" ht="15.75" customHeight="1">
      <c r="A1334" s="59" t="s">
        <v>5226</v>
      </c>
      <c r="B1334" s="75" t="s">
        <v>154</v>
      </c>
      <c r="C1334" s="75" t="s">
        <v>3</v>
      </c>
      <c r="D1334" s="75" t="s">
        <v>155</v>
      </c>
      <c r="E1334" s="75" t="s">
        <v>155</v>
      </c>
      <c r="F1334" s="75">
        <v>410</v>
      </c>
      <c r="G1334" s="75">
        <v>5</v>
      </c>
      <c r="H1334" s="75">
        <v>12</v>
      </c>
      <c r="I1334" s="75">
        <v>11.4</v>
      </c>
      <c r="J1334" s="75">
        <v>12.6</v>
      </c>
      <c r="K1334" s="75">
        <v>20</v>
      </c>
      <c r="L1334" s="75">
        <v>5</v>
      </c>
      <c r="M1334" s="75">
        <v>150</v>
      </c>
      <c r="N1334" s="75">
        <v>1</v>
      </c>
      <c r="O1334" s="75">
        <v>0.1</v>
      </c>
      <c r="P1334" s="75">
        <v>9</v>
      </c>
      <c r="Q1334" s="75" t="s">
        <v>3858</v>
      </c>
    </row>
    <row r="1335" spans="1:17" ht="15.75" customHeight="1">
      <c r="A1335" s="59" t="s">
        <v>5227</v>
      </c>
      <c r="B1335" s="75" t="s">
        <v>154</v>
      </c>
      <c r="C1335" s="75" t="s">
        <v>3</v>
      </c>
      <c r="D1335" s="75" t="s">
        <v>155</v>
      </c>
      <c r="E1335" s="75" t="s">
        <v>155</v>
      </c>
      <c r="F1335" s="75">
        <v>410</v>
      </c>
      <c r="G1335" s="75">
        <v>5</v>
      </c>
      <c r="H1335" s="75">
        <v>13</v>
      </c>
      <c r="I1335" s="75">
        <v>12.35</v>
      </c>
      <c r="J1335" s="75">
        <v>13.65</v>
      </c>
      <c r="K1335" s="75">
        <v>25</v>
      </c>
      <c r="L1335" s="75">
        <v>5</v>
      </c>
      <c r="M1335" s="75">
        <v>170</v>
      </c>
      <c r="N1335" s="75">
        <v>1</v>
      </c>
      <c r="O1335" s="75">
        <v>0.1</v>
      </c>
      <c r="P1335" s="75">
        <v>10</v>
      </c>
      <c r="Q1335" s="75" t="s">
        <v>3858</v>
      </c>
    </row>
    <row r="1336" spans="1:17" ht="15.75" customHeight="1">
      <c r="A1336" s="59" t="s">
        <v>5228</v>
      </c>
      <c r="B1336" s="75" t="s">
        <v>154</v>
      </c>
      <c r="C1336" s="75" t="s">
        <v>3</v>
      </c>
      <c r="D1336" s="75" t="s">
        <v>155</v>
      </c>
      <c r="E1336" s="75" t="s">
        <v>155</v>
      </c>
      <c r="F1336" s="75">
        <v>410</v>
      </c>
      <c r="G1336" s="75">
        <v>5</v>
      </c>
      <c r="H1336" s="75">
        <v>14</v>
      </c>
      <c r="I1336" s="75">
        <v>13.3</v>
      </c>
      <c r="J1336" s="75">
        <v>14.7</v>
      </c>
      <c r="K1336" s="75">
        <v>25</v>
      </c>
      <c r="L1336" s="75">
        <v>5</v>
      </c>
      <c r="M1336" s="75">
        <v>170</v>
      </c>
      <c r="N1336" s="75">
        <v>1</v>
      </c>
      <c r="O1336" s="75">
        <v>0.1</v>
      </c>
      <c r="P1336" s="75">
        <v>10.5</v>
      </c>
      <c r="Q1336" s="75" t="s">
        <v>3858</v>
      </c>
    </row>
    <row r="1337" spans="1:17" ht="15.75" customHeight="1">
      <c r="A1337" s="59" t="s">
        <v>5229</v>
      </c>
      <c r="B1337" s="75" t="s">
        <v>154</v>
      </c>
      <c r="C1337" s="75" t="s">
        <v>3</v>
      </c>
      <c r="D1337" s="75" t="s">
        <v>155</v>
      </c>
      <c r="E1337" s="75" t="s">
        <v>155</v>
      </c>
      <c r="F1337" s="75">
        <v>410</v>
      </c>
      <c r="G1337" s="75">
        <v>5</v>
      </c>
      <c r="H1337" s="75">
        <v>15</v>
      </c>
      <c r="I1337" s="75">
        <v>14.25</v>
      </c>
      <c r="J1337" s="75">
        <v>15.75</v>
      </c>
      <c r="K1337" s="75">
        <v>30</v>
      </c>
      <c r="L1337" s="75">
        <v>5</v>
      </c>
      <c r="M1337" s="75">
        <v>200</v>
      </c>
      <c r="N1337" s="75">
        <v>1</v>
      </c>
      <c r="O1337" s="75">
        <v>0.1</v>
      </c>
      <c r="P1337" s="75">
        <v>11</v>
      </c>
      <c r="Q1337" s="75" t="s">
        <v>3858</v>
      </c>
    </row>
    <row r="1338" spans="1:17" ht="15.75" customHeight="1">
      <c r="A1338" s="59" t="s">
        <v>5230</v>
      </c>
      <c r="B1338" s="75" t="s">
        <v>154</v>
      </c>
      <c r="C1338" s="75" t="s">
        <v>3</v>
      </c>
      <c r="D1338" s="75" t="s">
        <v>155</v>
      </c>
      <c r="E1338" s="75" t="s">
        <v>155</v>
      </c>
      <c r="F1338" s="75">
        <v>410</v>
      </c>
      <c r="G1338" s="75">
        <v>5</v>
      </c>
      <c r="H1338" s="75">
        <v>16</v>
      </c>
      <c r="I1338" s="75">
        <v>15.2</v>
      </c>
      <c r="J1338" s="75">
        <v>16.8</v>
      </c>
      <c r="K1338" s="75">
        <v>40</v>
      </c>
      <c r="L1338" s="75">
        <v>5</v>
      </c>
      <c r="M1338" s="75">
        <v>200</v>
      </c>
      <c r="N1338" s="75">
        <v>1</v>
      </c>
      <c r="O1338" s="75">
        <v>0.1</v>
      </c>
      <c r="P1338" s="75">
        <v>12</v>
      </c>
      <c r="Q1338" s="75" t="s">
        <v>3858</v>
      </c>
    </row>
    <row r="1339" spans="1:17" ht="15.75" customHeight="1">
      <c r="A1339" s="59" t="s">
        <v>5231</v>
      </c>
      <c r="B1339" s="75" t="s">
        <v>154</v>
      </c>
      <c r="C1339" s="75" t="s">
        <v>3</v>
      </c>
      <c r="D1339" s="75" t="s">
        <v>155</v>
      </c>
      <c r="E1339" s="75" t="s">
        <v>155</v>
      </c>
      <c r="F1339" s="75">
        <v>410</v>
      </c>
      <c r="G1339" s="75">
        <v>5</v>
      </c>
      <c r="H1339" s="75">
        <v>17</v>
      </c>
      <c r="I1339" s="75">
        <v>16.149999999999999</v>
      </c>
      <c r="J1339" s="75">
        <v>17.850000000000001</v>
      </c>
      <c r="K1339" s="75">
        <v>40</v>
      </c>
      <c r="L1339" s="75">
        <v>5</v>
      </c>
      <c r="M1339" s="75">
        <v>200</v>
      </c>
      <c r="N1339" s="75">
        <v>1</v>
      </c>
      <c r="O1339" s="75">
        <v>0.1</v>
      </c>
      <c r="P1339" s="75">
        <v>13</v>
      </c>
      <c r="Q1339" s="75" t="s">
        <v>3858</v>
      </c>
    </row>
    <row r="1340" spans="1:17" ht="15.75" customHeight="1">
      <c r="A1340" s="59" t="s">
        <v>5232</v>
      </c>
      <c r="B1340" s="75" t="s">
        <v>154</v>
      </c>
      <c r="C1340" s="75" t="s">
        <v>3</v>
      </c>
      <c r="D1340" s="75" t="s">
        <v>155</v>
      </c>
      <c r="E1340" s="75" t="s">
        <v>155</v>
      </c>
      <c r="F1340" s="75">
        <v>410</v>
      </c>
      <c r="G1340" s="75">
        <v>5</v>
      </c>
      <c r="H1340" s="75">
        <v>18</v>
      </c>
      <c r="I1340" s="75">
        <v>17.100000000000001</v>
      </c>
      <c r="J1340" s="75">
        <v>18.899999999999999</v>
      </c>
      <c r="K1340" s="75">
        <v>50</v>
      </c>
      <c r="L1340" s="75">
        <v>5</v>
      </c>
      <c r="M1340" s="75">
        <v>225</v>
      </c>
      <c r="N1340" s="75">
        <v>1</v>
      </c>
      <c r="O1340" s="75">
        <v>0.1</v>
      </c>
      <c r="P1340" s="75">
        <v>14</v>
      </c>
      <c r="Q1340" s="75" t="s">
        <v>3858</v>
      </c>
    </row>
    <row r="1341" spans="1:17" ht="15.75" customHeight="1">
      <c r="A1341" s="59" t="s">
        <v>5233</v>
      </c>
      <c r="B1341" s="75" t="s">
        <v>154</v>
      </c>
      <c r="C1341" s="75" t="s">
        <v>3</v>
      </c>
      <c r="D1341" s="75" t="s">
        <v>155</v>
      </c>
      <c r="E1341" s="75" t="s">
        <v>155</v>
      </c>
      <c r="F1341" s="75">
        <v>410</v>
      </c>
      <c r="G1341" s="75">
        <v>5</v>
      </c>
      <c r="H1341" s="75">
        <v>20</v>
      </c>
      <c r="I1341" s="75">
        <v>19</v>
      </c>
      <c r="J1341" s="75">
        <v>21</v>
      </c>
      <c r="K1341" s="75">
        <v>50</v>
      </c>
      <c r="L1341" s="75">
        <v>5</v>
      </c>
      <c r="M1341" s="75">
        <v>225</v>
      </c>
      <c r="N1341" s="75">
        <v>1</v>
      </c>
      <c r="O1341" s="75">
        <v>0.1</v>
      </c>
      <c r="P1341" s="75">
        <v>15</v>
      </c>
      <c r="Q1341" s="75" t="s">
        <v>3858</v>
      </c>
    </row>
    <row r="1342" spans="1:17" ht="15.75" customHeight="1">
      <c r="A1342" s="59" t="s">
        <v>5234</v>
      </c>
      <c r="B1342" s="75" t="s">
        <v>154</v>
      </c>
      <c r="C1342" s="75" t="s">
        <v>3</v>
      </c>
      <c r="D1342" s="75" t="s">
        <v>155</v>
      </c>
      <c r="E1342" s="75" t="s">
        <v>155</v>
      </c>
      <c r="F1342" s="75">
        <v>410</v>
      </c>
      <c r="G1342" s="75">
        <v>5</v>
      </c>
      <c r="H1342" s="75">
        <v>22</v>
      </c>
      <c r="I1342" s="75">
        <v>20.9</v>
      </c>
      <c r="J1342" s="75">
        <v>23.1</v>
      </c>
      <c r="K1342" s="75">
        <v>55</v>
      </c>
      <c r="L1342" s="75">
        <v>5</v>
      </c>
      <c r="M1342" s="75">
        <v>250</v>
      </c>
      <c r="N1342" s="75">
        <v>1</v>
      </c>
      <c r="O1342" s="75">
        <v>0.1</v>
      </c>
      <c r="P1342" s="75">
        <v>17</v>
      </c>
      <c r="Q1342" s="75" t="s">
        <v>3858</v>
      </c>
    </row>
    <row r="1343" spans="1:17" ht="15.75" customHeight="1">
      <c r="A1343" s="59" t="s">
        <v>5235</v>
      </c>
      <c r="B1343" s="75" t="s">
        <v>154</v>
      </c>
      <c r="C1343" s="75" t="s">
        <v>3</v>
      </c>
      <c r="D1343" s="75" t="s">
        <v>155</v>
      </c>
      <c r="E1343" s="75" t="s">
        <v>155</v>
      </c>
      <c r="F1343" s="75">
        <v>410</v>
      </c>
      <c r="G1343" s="75">
        <v>5</v>
      </c>
      <c r="H1343" s="75">
        <v>24</v>
      </c>
      <c r="I1343" s="75">
        <v>22.8</v>
      </c>
      <c r="J1343" s="75">
        <v>25.2</v>
      </c>
      <c r="K1343" s="75">
        <v>80</v>
      </c>
      <c r="L1343" s="75">
        <v>5</v>
      </c>
      <c r="M1343" s="75">
        <v>250</v>
      </c>
      <c r="N1343" s="75">
        <v>1</v>
      </c>
      <c r="O1343" s="75">
        <v>0.1</v>
      </c>
      <c r="P1343" s="75">
        <v>18</v>
      </c>
      <c r="Q1343" s="75" t="s">
        <v>3858</v>
      </c>
    </row>
    <row r="1344" spans="1:17" ht="15.75" customHeight="1">
      <c r="A1344" s="59" t="s">
        <v>5236</v>
      </c>
      <c r="B1344" s="75" t="s">
        <v>154</v>
      </c>
      <c r="C1344" s="75" t="s">
        <v>3</v>
      </c>
      <c r="D1344" s="75" t="s">
        <v>155</v>
      </c>
      <c r="E1344" s="75" t="s">
        <v>155</v>
      </c>
      <c r="F1344" s="75">
        <v>410</v>
      </c>
      <c r="G1344" s="75">
        <v>5</v>
      </c>
      <c r="H1344" s="75">
        <v>27</v>
      </c>
      <c r="I1344" s="75">
        <v>25.65</v>
      </c>
      <c r="J1344" s="75">
        <v>28.35</v>
      </c>
      <c r="K1344" s="75">
        <v>80</v>
      </c>
      <c r="L1344" s="75">
        <v>5</v>
      </c>
      <c r="M1344" s="75">
        <v>300</v>
      </c>
      <c r="N1344" s="75">
        <v>1</v>
      </c>
      <c r="O1344" s="75">
        <v>0.1</v>
      </c>
      <c r="P1344" s="75">
        <v>20</v>
      </c>
      <c r="Q1344" s="75" t="s">
        <v>3858</v>
      </c>
    </row>
    <row r="1345" spans="1:17" ht="15.75" customHeight="1">
      <c r="A1345" s="59" t="s">
        <v>5237</v>
      </c>
      <c r="B1345" s="75" t="s">
        <v>154</v>
      </c>
      <c r="C1345" s="75" t="s">
        <v>3</v>
      </c>
      <c r="D1345" s="75" t="s">
        <v>155</v>
      </c>
      <c r="E1345" s="75" t="s">
        <v>155</v>
      </c>
      <c r="F1345" s="75">
        <v>410</v>
      </c>
      <c r="G1345" s="75">
        <v>5</v>
      </c>
      <c r="H1345" s="75">
        <v>28</v>
      </c>
      <c r="I1345" s="75">
        <v>26.6</v>
      </c>
      <c r="J1345" s="75">
        <v>29.4</v>
      </c>
      <c r="K1345" s="75">
        <v>80</v>
      </c>
      <c r="L1345" s="75">
        <v>5</v>
      </c>
      <c r="M1345" s="75">
        <v>300</v>
      </c>
      <c r="N1345" s="75">
        <v>1</v>
      </c>
      <c r="O1345" s="75">
        <v>0.1</v>
      </c>
      <c r="P1345" s="75">
        <v>22</v>
      </c>
      <c r="Q1345" s="75" t="s">
        <v>3858</v>
      </c>
    </row>
    <row r="1346" spans="1:17" ht="15.75" customHeight="1">
      <c r="A1346" s="59" t="s">
        <v>5238</v>
      </c>
      <c r="B1346" s="75" t="s">
        <v>154</v>
      </c>
      <c r="C1346" s="75" t="s">
        <v>3</v>
      </c>
      <c r="D1346" s="75" t="s">
        <v>155</v>
      </c>
      <c r="E1346" s="75" t="s">
        <v>155</v>
      </c>
      <c r="F1346" s="75">
        <v>410</v>
      </c>
      <c r="G1346" s="75">
        <v>5</v>
      </c>
      <c r="H1346" s="75">
        <v>30</v>
      </c>
      <c r="I1346" s="75">
        <v>28.5</v>
      </c>
      <c r="J1346" s="75">
        <v>31.5</v>
      </c>
      <c r="K1346" s="75">
        <v>80</v>
      </c>
      <c r="L1346" s="75">
        <v>5</v>
      </c>
      <c r="M1346" s="75">
        <v>300</v>
      </c>
      <c r="N1346" s="75">
        <v>1</v>
      </c>
      <c r="O1346" s="75">
        <v>0.1</v>
      </c>
      <c r="P1346" s="75">
        <v>22.5</v>
      </c>
      <c r="Q1346" s="75" t="s">
        <v>3858</v>
      </c>
    </row>
    <row r="1347" spans="1:17" ht="15.75" customHeight="1">
      <c r="A1347" s="59" t="s">
        <v>5239</v>
      </c>
      <c r="B1347" s="75" t="s">
        <v>154</v>
      </c>
      <c r="C1347" s="75" t="s">
        <v>3</v>
      </c>
      <c r="D1347" s="75" t="s">
        <v>155</v>
      </c>
      <c r="E1347" s="75" t="s">
        <v>155</v>
      </c>
      <c r="F1347" s="75">
        <v>410</v>
      </c>
      <c r="G1347" s="75">
        <v>5</v>
      </c>
      <c r="H1347" s="75">
        <v>33</v>
      </c>
      <c r="I1347" s="75">
        <v>31.35</v>
      </c>
      <c r="J1347" s="75">
        <v>34.65</v>
      </c>
      <c r="K1347" s="75">
        <v>80</v>
      </c>
      <c r="L1347" s="75">
        <v>5</v>
      </c>
      <c r="M1347" s="75">
        <v>325</v>
      </c>
      <c r="N1347" s="75">
        <v>1</v>
      </c>
      <c r="O1347" s="75">
        <v>0.1</v>
      </c>
      <c r="P1347" s="75">
        <v>25</v>
      </c>
      <c r="Q1347" s="75" t="s">
        <v>3858</v>
      </c>
    </row>
    <row r="1348" spans="1:17" ht="15.75" customHeight="1">
      <c r="A1348" s="59" t="s">
        <v>5240</v>
      </c>
      <c r="B1348" s="75" t="s">
        <v>154</v>
      </c>
      <c r="C1348" s="75" t="s">
        <v>3</v>
      </c>
      <c r="D1348" s="75" t="s">
        <v>155</v>
      </c>
      <c r="E1348" s="75" t="s">
        <v>155</v>
      </c>
      <c r="F1348" s="75">
        <v>410</v>
      </c>
      <c r="G1348" s="75">
        <v>5</v>
      </c>
      <c r="H1348" s="75">
        <v>36</v>
      </c>
      <c r="I1348" s="75">
        <v>34.200000000000003</v>
      </c>
      <c r="J1348" s="75">
        <v>37.799999999999997</v>
      </c>
      <c r="K1348" s="75">
        <v>90</v>
      </c>
      <c r="L1348" s="75">
        <v>5</v>
      </c>
      <c r="M1348" s="75">
        <v>350</v>
      </c>
      <c r="N1348" s="75">
        <v>1</v>
      </c>
      <c r="O1348" s="75">
        <v>0.1</v>
      </c>
      <c r="P1348" s="75">
        <v>27</v>
      </c>
      <c r="Q1348" s="75" t="s">
        <v>3858</v>
      </c>
    </row>
    <row r="1349" spans="1:17" ht="15.75" customHeight="1">
      <c r="A1349" s="59" t="s">
        <v>5241</v>
      </c>
      <c r="B1349" s="75" t="s">
        <v>154</v>
      </c>
      <c r="C1349" s="75" t="s">
        <v>3</v>
      </c>
      <c r="D1349" s="75" t="s">
        <v>155</v>
      </c>
      <c r="E1349" s="75" t="s">
        <v>155</v>
      </c>
      <c r="F1349" s="75">
        <v>410</v>
      </c>
      <c r="G1349" s="75">
        <v>5</v>
      </c>
      <c r="H1349" s="75">
        <v>39</v>
      </c>
      <c r="I1349" s="75">
        <v>37.049999999999997</v>
      </c>
      <c r="J1349" s="75">
        <v>40.950000000000003</v>
      </c>
      <c r="K1349" s="75">
        <v>90</v>
      </c>
      <c r="L1349" s="75">
        <v>5</v>
      </c>
      <c r="M1349" s="75">
        <v>350</v>
      </c>
      <c r="N1349" s="75">
        <v>1</v>
      </c>
      <c r="O1349" s="75">
        <v>0.1</v>
      </c>
      <c r="P1349" s="75">
        <v>29</v>
      </c>
      <c r="Q1349" s="75" t="s">
        <v>3858</v>
      </c>
    </row>
    <row r="1350" spans="1:17" ht="15.75" customHeight="1">
      <c r="A1350" s="59" t="s">
        <v>5242</v>
      </c>
      <c r="B1350" s="75" t="s">
        <v>154</v>
      </c>
      <c r="C1350" s="75" t="s">
        <v>3</v>
      </c>
      <c r="D1350" s="75" t="s">
        <v>155</v>
      </c>
      <c r="E1350" s="75" t="s">
        <v>155</v>
      </c>
      <c r="F1350" s="75">
        <v>410</v>
      </c>
      <c r="G1350" s="75">
        <v>5</v>
      </c>
      <c r="H1350" s="75">
        <v>43</v>
      </c>
      <c r="I1350" s="75">
        <v>40.85</v>
      </c>
      <c r="J1350" s="75">
        <v>45.15</v>
      </c>
      <c r="K1350" s="75">
        <v>100</v>
      </c>
      <c r="L1350" s="75">
        <v>5</v>
      </c>
      <c r="M1350" s="75">
        <v>375</v>
      </c>
      <c r="N1350" s="75">
        <v>1</v>
      </c>
      <c r="O1350" s="75">
        <v>0.1</v>
      </c>
      <c r="P1350" s="75">
        <v>32</v>
      </c>
      <c r="Q1350" s="75" t="s">
        <v>3858</v>
      </c>
    </row>
    <row r="1351" spans="1:17" ht="15.75" customHeight="1">
      <c r="A1351" s="59" t="s">
        <v>5243</v>
      </c>
      <c r="B1351" s="75" t="s">
        <v>154</v>
      </c>
      <c r="C1351" s="75" t="s">
        <v>3</v>
      </c>
      <c r="D1351" s="75" t="s">
        <v>155</v>
      </c>
      <c r="E1351" s="75" t="s">
        <v>155</v>
      </c>
      <c r="F1351" s="75">
        <v>410</v>
      </c>
      <c r="G1351" s="75">
        <v>5</v>
      </c>
      <c r="H1351" s="75">
        <v>47</v>
      </c>
      <c r="I1351" s="75">
        <v>44.65</v>
      </c>
      <c r="J1351" s="75">
        <v>49.35</v>
      </c>
      <c r="K1351" s="75">
        <v>100</v>
      </c>
      <c r="L1351" s="75">
        <v>5</v>
      </c>
      <c r="M1351" s="75">
        <v>375</v>
      </c>
      <c r="N1351" s="75">
        <v>1</v>
      </c>
      <c r="O1351" s="75">
        <v>0.1</v>
      </c>
      <c r="P1351" s="75">
        <v>35</v>
      </c>
      <c r="Q1351" s="75" t="s">
        <v>3858</v>
      </c>
    </row>
    <row r="1352" spans="1:17" ht="15.75" customHeight="1">
      <c r="A1352" s="59" t="s">
        <v>5244</v>
      </c>
      <c r="B1352" s="75" t="s">
        <v>154</v>
      </c>
      <c r="C1352" s="75" t="s">
        <v>3</v>
      </c>
      <c r="D1352" s="75" t="s">
        <v>155</v>
      </c>
      <c r="E1352" s="75" t="s">
        <v>155</v>
      </c>
      <c r="F1352" s="75">
        <v>410</v>
      </c>
      <c r="G1352" s="75">
        <v>5</v>
      </c>
      <c r="H1352" s="75">
        <v>51</v>
      </c>
      <c r="I1352" s="75">
        <v>48.449999999999996</v>
      </c>
      <c r="J1352" s="75">
        <v>53.550000000000004</v>
      </c>
      <c r="K1352" s="75">
        <v>100</v>
      </c>
      <c r="L1352" s="75">
        <v>5</v>
      </c>
      <c r="M1352" s="75">
        <v>400</v>
      </c>
      <c r="N1352" s="75">
        <v>1</v>
      </c>
      <c r="O1352" s="75">
        <v>0.1</v>
      </c>
      <c r="P1352" s="75">
        <v>38</v>
      </c>
      <c r="Q1352" s="75" t="s">
        <v>3858</v>
      </c>
    </row>
    <row r="1353" spans="1:17" ht="15.75" customHeight="1">
      <c r="A1353" s="59" t="s">
        <v>5245</v>
      </c>
      <c r="B1353" s="75" t="s">
        <v>154</v>
      </c>
      <c r="C1353" s="75" t="s">
        <v>3</v>
      </c>
      <c r="D1353" s="75" t="s">
        <v>155</v>
      </c>
      <c r="E1353" s="75" t="s">
        <v>155</v>
      </c>
      <c r="F1353" s="75">
        <v>410</v>
      </c>
      <c r="G1353" s="75">
        <v>5</v>
      </c>
      <c r="H1353" s="75">
        <v>56</v>
      </c>
      <c r="I1353" s="75">
        <v>53.199999999999996</v>
      </c>
      <c r="J1353" s="75">
        <v>58.800000000000004</v>
      </c>
      <c r="K1353" s="75">
        <v>135</v>
      </c>
      <c r="L1353" s="75">
        <v>2.5</v>
      </c>
      <c r="M1353" s="75">
        <v>1000</v>
      </c>
      <c r="N1353" s="75">
        <v>1</v>
      </c>
      <c r="O1353" s="75">
        <v>0.1</v>
      </c>
      <c r="P1353" s="75">
        <v>42</v>
      </c>
      <c r="Q1353" s="75" t="s">
        <v>3858</v>
      </c>
    </row>
    <row r="1354" spans="1:17" ht="15.75" customHeight="1">
      <c r="A1354" s="59" t="s">
        <v>5246</v>
      </c>
      <c r="B1354" s="75" t="s">
        <v>154</v>
      </c>
      <c r="C1354" s="75" t="s">
        <v>3</v>
      </c>
      <c r="D1354" s="75" t="s">
        <v>155</v>
      </c>
      <c r="E1354" s="75" t="s">
        <v>155</v>
      </c>
      <c r="F1354" s="75">
        <v>410</v>
      </c>
      <c r="G1354" s="75">
        <v>5</v>
      </c>
      <c r="H1354" s="75">
        <v>62</v>
      </c>
      <c r="I1354" s="75">
        <v>58.9</v>
      </c>
      <c r="J1354" s="75">
        <v>65.100000000000009</v>
      </c>
      <c r="K1354" s="75">
        <v>150</v>
      </c>
      <c r="L1354" s="75">
        <v>2.5</v>
      </c>
      <c r="M1354" s="75">
        <v>1000</v>
      </c>
      <c r="N1354" s="75">
        <v>1</v>
      </c>
      <c r="O1354" s="75">
        <v>0.1</v>
      </c>
      <c r="P1354" s="75">
        <v>46</v>
      </c>
      <c r="Q1354" s="75" t="s">
        <v>3858</v>
      </c>
    </row>
    <row r="1355" spans="1:17" ht="15.75" customHeight="1">
      <c r="A1355" s="59" t="s">
        <v>5247</v>
      </c>
      <c r="B1355" s="75" t="s">
        <v>154</v>
      </c>
      <c r="C1355" s="75" t="s">
        <v>3</v>
      </c>
      <c r="D1355" s="75" t="s">
        <v>155</v>
      </c>
      <c r="E1355" s="75" t="s">
        <v>155</v>
      </c>
      <c r="F1355" s="75">
        <v>410</v>
      </c>
      <c r="G1355" s="75">
        <v>5</v>
      </c>
      <c r="H1355" s="75">
        <v>68</v>
      </c>
      <c r="I1355" s="75">
        <v>64.599999999999994</v>
      </c>
      <c r="J1355" s="75">
        <v>71.400000000000006</v>
      </c>
      <c r="K1355" s="75">
        <v>200</v>
      </c>
      <c r="L1355" s="75">
        <v>2.5</v>
      </c>
      <c r="M1355" s="75">
        <v>1000</v>
      </c>
      <c r="N1355" s="75">
        <v>1</v>
      </c>
      <c r="O1355" s="75">
        <v>0.1</v>
      </c>
      <c r="P1355" s="75">
        <v>51</v>
      </c>
      <c r="Q1355" s="75" t="s">
        <v>3858</v>
      </c>
    </row>
    <row r="1356" spans="1:17" ht="15.75" customHeight="1">
      <c r="A1356" s="59" t="s">
        <v>5248</v>
      </c>
      <c r="B1356" s="75" t="s">
        <v>154</v>
      </c>
      <c r="C1356" s="75" t="s">
        <v>3</v>
      </c>
      <c r="D1356" s="75" t="s">
        <v>155</v>
      </c>
      <c r="E1356" s="75" t="s">
        <v>155</v>
      </c>
      <c r="F1356" s="75">
        <v>410</v>
      </c>
      <c r="G1356" s="75">
        <v>5</v>
      </c>
      <c r="H1356" s="75">
        <v>75</v>
      </c>
      <c r="I1356" s="75">
        <v>71.25</v>
      </c>
      <c r="J1356" s="75">
        <v>78.75</v>
      </c>
      <c r="K1356" s="75">
        <v>250</v>
      </c>
      <c r="L1356" s="75">
        <v>2.5</v>
      </c>
      <c r="M1356" s="75">
        <v>1000</v>
      </c>
      <c r="N1356" s="75">
        <v>1</v>
      </c>
      <c r="O1356" s="75">
        <v>0.1</v>
      </c>
      <c r="P1356" s="75">
        <v>56</v>
      </c>
      <c r="Q1356" s="75" t="s">
        <v>3858</v>
      </c>
    </row>
    <row r="1357" spans="1:17" ht="15.75" customHeight="1">
      <c r="A1357" s="59" t="s">
        <v>5249</v>
      </c>
      <c r="B1357" s="75" t="s">
        <v>154</v>
      </c>
      <c r="C1357" s="75" t="s">
        <v>3</v>
      </c>
      <c r="D1357" s="75" t="s">
        <v>155</v>
      </c>
      <c r="E1357" s="75" t="s">
        <v>133</v>
      </c>
      <c r="F1357" s="75">
        <v>410</v>
      </c>
      <c r="G1357" s="75">
        <v>5</v>
      </c>
      <c r="H1357" s="75">
        <v>2.4</v>
      </c>
      <c r="I1357" s="75">
        <v>2.2799999999999998</v>
      </c>
      <c r="J1357" s="75">
        <v>2.52</v>
      </c>
      <c r="K1357" s="75">
        <v>85</v>
      </c>
      <c r="L1357" s="75">
        <v>5</v>
      </c>
      <c r="M1357" s="75">
        <v>600</v>
      </c>
      <c r="N1357" s="75">
        <v>1</v>
      </c>
      <c r="O1357" s="75">
        <v>100</v>
      </c>
      <c r="P1357" s="75">
        <v>1</v>
      </c>
      <c r="Q1357" s="75" t="s">
        <v>3858</v>
      </c>
    </row>
    <row r="1358" spans="1:17" ht="15.75" customHeight="1">
      <c r="A1358" s="59" t="s">
        <v>5250</v>
      </c>
      <c r="B1358" s="75" t="s">
        <v>154</v>
      </c>
      <c r="C1358" s="75" t="s">
        <v>3</v>
      </c>
      <c r="D1358" s="75" t="s">
        <v>155</v>
      </c>
      <c r="E1358" s="75" t="s">
        <v>133</v>
      </c>
      <c r="F1358" s="75">
        <v>410</v>
      </c>
      <c r="G1358" s="75">
        <v>5</v>
      </c>
      <c r="H1358" s="75">
        <v>2.7</v>
      </c>
      <c r="I1358" s="75">
        <v>2.57</v>
      </c>
      <c r="J1358" s="75">
        <v>2.84</v>
      </c>
      <c r="K1358" s="75">
        <v>83</v>
      </c>
      <c r="L1358" s="75">
        <v>5</v>
      </c>
      <c r="M1358" s="75">
        <v>600</v>
      </c>
      <c r="N1358" s="75">
        <v>1</v>
      </c>
      <c r="O1358" s="75">
        <v>75</v>
      </c>
      <c r="P1358" s="75">
        <v>1</v>
      </c>
      <c r="Q1358" s="75" t="s">
        <v>3858</v>
      </c>
    </row>
    <row r="1359" spans="1:17" ht="15.75" customHeight="1">
      <c r="A1359" s="59" t="s">
        <v>5251</v>
      </c>
      <c r="B1359" s="75" t="s">
        <v>154</v>
      </c>
      <c r="C1359" s="75" t="s">
        <v>3</v>
      </c>
      <c r="D1359" s="75" t="s">
        <v>155</v>
      </c>
      <c r="E1359" s="75" t="s">
        <v>133</v>
      </c>
      <c r="F1359" s="75">
        <v>410</v>
      </c>
      <c r="G1359" s="75">
        <v>5</v>
      </c>
      <c r="H1359" s="75">
        <v>3</v>
      </c>
      <c r="I1359" s="75">
        <v>2.85</v>
      </c>
      <c r="J1359" s="75">
        <v>3.15</v>
      </c>
      <c r="K1359" s="75">
        <v>95</v>
      </c>
      <c r="L1359" s="75">
        <v>5</v>
      </c>
      <c r="M1359" s="75">
        <v>600</v>
      </c>
      <c r="N1359" s="75">
        <v>1</v>
      </c>
      <c r="O1359" s="75">
        <v>50</v>
      </c>
      <c r="P1359" s="75">
        <v>1</v>
      </c>
      <c r="Q1359" s="75" t="s">
        <v>3858</v>
      </c>
    </row>
    <row r="1360" spans="1:17" ht="15.75" customHeight="1">
      <c r="A1360" s="59" t="s">
        <v>5252</v>
      </c>
      <c r="B1360" s="75" t="s">
        <v>154</v>
      </c>
      <c r="C1360" s="75" t="s">
        <v>3</v>
      </c>
      <c r="D1360" s="75" t="s">
        <v>155</v>
      </c>
      <c r="E1360" s="75" t="s">
        <v>133</v>
      </c>
      <c r="F1360" s="75">
        <v>410</v>
      </c>
      <c r="G1360" s="75">
        <v>5</v>
      </c>
      <c r="H1360" s="75">
        <v>3.3</v>
      </c>
      <c r="I1360" s="75">
        <v>3.14</v>
      </c>
      <c r="J1360" s="75">
        <v>3.47</v>
      </c>
      <c r="K1360" s="75">
        <v>95</v>
      </c>
      <c r="L1360" s="75">
        <v>5</v>
      </c>
      <c r="M1360" s="75">
        <v>600</v>
      </c>
      <c r="N1360" s="75">
        <v>1</v>
      </c>
      <c r="O1360" s="75">
        <v>25</v>
      </c>
      <c r="P1360" s="75">
        <v>1</v>
      </c>
      <c r="Q1360" s="75" t="s">
        <v>3858</v>
      </c>
    </row>
    <row r="1361" spans="1:17" ht="15.75" customHeight="1">
      <c r="A1361" s="59" t="s">
        <v>5253</v>
      </c>
      <c r="B1361" s="75" t="s">
        <v>154</v>
      </c>
      <c r="C1361" s="75" t="s">
        <v>3</v>
      </c>
      <c r="D1361" s="75" t="s">
        <v>155</v>
      </c>
      <c r="E1361" s="75" t="s">
        <v>133</v>
      </c>
      <c r="F1361" s="75">
        <v>410</v>
      </c>
      <c r="G1361" s="75">
        <v>5</v>
      </c>
      <c r="H1361" s="75">
        <v>3.6</v>
      </c>
      <c r="I1361" s="75">
        <v>3.42</v>
      </c>
      <c r="J1361" s="75">
        <v>3.78</v>
      </c>
      <c r="K1361" s="75">
        <v>95</v>
      </c>
      <c r="L1361" s="75">
        <v>5</v>
      </c>
      <c r="M1361" s="75">
        <v>600</v>
      </c>
      <c r="N1361" s="75">
        <v>1</v>
      </c>
      <c r="O1361" s="75">
        <v>15</v>
      </c>
      <c r="P1361" s="75">
        <v>1</v>
      </c>
      <c r="Q1361" s="75" t="s">
        <v>3858</v>
      </c>
    </row>
    <row r="1362" spans="1:17" ht="15.75" customHeight="1">
      <c r="A1362" s="59" t="s">
        <v>5254</v>
      </c>
      <c r="B1362" s="75" t="s">
        <v>154</v>
      </c>
      <c r="C1362" s="75" t="s">
        <v>3</v>
      </c>
      <c r="D1362" s="75" t="s">
        <v>155</v>
      </c>
      <c r="E1362" s="75" t="s">
        <v>133</v>
      </c>
      <c r="F1362" s="75">
        <v>410</v>
      </c>
      <c r="G1362" s="75">
        <v>5</v>
      </c>
      <c r="H1362" s="75">
        <v>3.9</v>
      </c>
      <c r="I1362" s="75">
        <v>3.71</v>
      </c>
      <c r="J1362" s="75">
        <v>4.0999999999999996</v>
      </c>
      <c r="K1362" s="75">
        <v>95</v>
      </c>
      <c r="L1362" s="75">
        <v>5</v>
      </c>
      <c r="M1362" s="75">
        <v>600</v>
      </c>
      <c r="N1362" s="75">
        <v>1</v>
      </c>
      <c r="O1362" s="75">
        <v>10</v>
      </c>
      <c r="P1362" s="75">
        <v>1</v>
      </c>
      <c r="Q1362" s="75" t="s">
        <v>3858</v>
      </c>
    </row>
    <row r="1363" spans="1:17" ht="15.75" customHeight="1">
      <c r="A1363" s="59" t="s">
        <v>5255</v>
      </c>
      <c r="B1363" s="75" t="s">
        <v>154</v>
      </c>
      <c r="C1363" s="75" t="s">
        <v>3</v>
      </c>
      <c r="D1363" s="75" t="s">
        <v>155</v>
      </c>
      <c r="E1363" s="75" t="s">
        <v>133</v>
      </c>
      <c r="F1363" s="75">
        <v>410</v>
      </c>
      <c r="G1363" s="75">
        <v>5</v>
      </c>
      <c r="H1363" s="75">
        <v>4.3</v>
      </c>
      <c r="I1363" s="75">
        <v>4.09</v>
      </c>
      <c r="J1363" s="75">
        <v>4.5199999999999996</v>
      </c>
      <c r="K1363" s="75">
        <v>95</v>
      </c>
      <c r="L1363" s="75">
        <v>5</v>
      </c>
      <c r="M1363" s="75">
        <v>600</v>
      </c>
      <c r="N1363" s="75">
        <v>1</v>
      </c>
      <c r="O1363" s="75">
        <v>5</v>
      </c>
      <c r="P1363" s="75">
        <v>1</v>
      </c>
      <c r="Q1363" s="75" t="s">
        <v>3858</v>
      </c>
    </row>
    <row r="1364" spans="1:17" ht="15.75" customHeight="1">
      <c r="A1364" s="59" t="s">
        <v>5256</v>
      </c>
      <c r="B1364" s="75" t="s">
        <v>154</v>
      </c>
      <c r="C1364" s="75" t="s">
        <v>3</v>
      </c>
      <c r="D1364" s="75" t="s">
        <v>155</v>
      </c>
      <c r="E1364" s="75" t="s">
        <v>133</v>
      </c>
      <c r="F1364" s="75">
        <v>410</v>
      </c>
      <c r="G1364" s="75">
        <v>5</v>
      </c>
      <c r="H1364" s="75">
        <v>4.7</v>
      </c>
      <c r="I1364" s="75">
        <v>4.47</v>
      </c>
      <c r="J1364" s="75">
        <v>4.9400000000000004</v>
      </c>
      <c r="K1364" s="75">
        <v>78</v>
      </c>
      <c r="L1364" s="75">
        <v>5</v>
      </c>
      <c r="M1364" s="75">
        <v>500</v>
      </c>
      <c r="N1364" s="75">
        <v>1</v>
      </c>
      <c r="O1364" s="75">
        <v>5</v>
      </c>
      <c r="P1364" s="75">
        <v>1</v>
      </c>
      <c r="Q1364" s="75" t="s">
        <v>3858</v>
      </c>
    </row>
    <row r="1365" spans="1:17" ht="15.75" customHeight="1">
      <c r="A1365" s="59" t="s">
        <v>5257</v>
      </c>
      <c r="B1365" s="75" t="s">
        <v>154</v>
      </c>
      <c r="C1365" s="75" t="s">
        <v>3</v>
      </c>
      <c r="D1365" s="75" t="s">
        <v>155</v>
      </c>
      <c r="E1365" s="75" t="s">
        <v>133</v>
      </c>
      <c r="F1365" s="75">
        <v>410</v>
      </c>
      <c r="G1365" s="75">
        <v>5</v>
      </c>
      <c r="H1365" s="75">
        <v>5.0999999999999996</v>
      </c>
      <c r="I1365" s="75">
        <v>4.8499999999999996</v>
      </c>
      <c r="J1365" s="75">
        <v>5.36</v>
      </c>
      <c r="K1365" s="75">
        <v>60</v>
      </c>
      <c r="L1365" s="75">
        <v>5</v>
      </c>
      <c r="M1365" s="75">
        <v>480</v>
      </c>
      <c r="N1365" s="75">
        <v>1</v>
      </c>
      <c r="O1365" s="75">
        <v>0.1</v>
      </c>
      <c r="P1365" s="75">
        <v>0.8</v>
      </c>
      <c r="Q1365" s="75" t="s">
        <v>3858</v>
      </c>
    </row>
    <row r="1366" spans="1:17" ht="15.75" customHeight="1">
      <c r="A1366" s="59" t="s">
        <v>5258</v>
      </c>
      <c r="B1366" s="75" t="s">
        <v>154</v>
      </c>
      <c r="C1366" s="75" t="s">
        <v>3</v>
      </c>
      <c r="D1366" s="75" t="s">
        <v>155</v>
      </c>
      <c r="E1366" s="75" t="s">
        <v>133</v>
      </c>
      <c r="F1366" s="75">
        <v>410</v>
      </c>
      <c r="G1366" s="75">
        <v>5</v>
      </c>
      <c r="H1366" s="75">
        <v>5.6</v>
      </c>
      <c r="I1366" s="75">
        <v>5.32</v>
      </c>
      <c r="J1366" s="75">
        <v>5.88</v>
      </c>
      <c r="K1366" s="75">
        <v>40</v>
      </c>
      <c r="L1366" s="75">
        <v>5</v>
      </c>
      <c r="M1366" s="75">
        <v>400</v>
      </c>
      <c r="N1366" s="75">
        <v>1</v>
      </c>
      <c r="O1366" s="75">
        <v>0.1</v>
      </c>
      <c r="P1366" s="75">
        <v>1</v>
      </c>
      <c r="Q1366" s="75" t="s">
        <v>3858</v>
      </c>
    </row>
    <row r="1367" spans="1:17" ht="15.75" customHeight="1">
      <c r="A1367" s="59" t="s">
        <v>5259</v>
      </c>
      <c r="B1367" s="75" t="s">
        <v>154</v>
      </c>
      <c r="C1367" s="75" t="s">
        <v>3</v>
      </c>
      <c r="D1367" s="75" t="s">
        <v>155</v>
      </c>
      <c r="E1367" s="75" t="s">
        <v>133</v>
      </c>
      <c r="F1367" s="75">
        <v>410</v>
      </c>
      <c r="G1367" s="75">
        <v>5</v>
      </c>
      <c r="H1367" s="75">
        <v>6.2</v>
      </c>
      <c r="I1367" s="75">
        <v>5.89</v>
      </c>
      <c r="J1367" s="75">
        <v>6.51</v>
      </c>
      <c r="K1367" s="75">
        <v>10</v>
      </c>
      <c r="L1367" s="75">
        <v>5</v>
      </c>
      <c r="M1367" s="75">
        <v>150</v>
      </c>
      <c r="N1367" s="75">
        <v>1</v>
      </c>
      <c r="O1367" s="75">
        <v>0.1</v>
      </c>
      <c r="P1367" s="75">
        <v>2</v>
      </c>
      <c r="Q1367" s="75" t="s">
        <v>3858</v>
      </c>
    </row>
    <row r="1368" spans="1:17" ht="15.75" customHeight="1">
      <c r="A1368" s="59" t="s">
        <v>5260</v>
      </c>
      <c r="B1368" s="75" t="s">
        <v>154</v>
      </c>
      <c r="C1368" s="75" t="s">
        <v>3</v>
      </c>
      <c r="D1368" s="75" t="s">
        <v>155</v>
      </c>
      <c r="E1368" s="75" t="s">
        <v>133</v>
      </c>
      <c r="F1368" s="75">
        <v>410</v>
      </c>
      <c r="G1368" s="75">
        <v>5</v>
      </c>
      <c r="H1368" s="75">
        <v>6.8</v>
      </c>
      <c r="I1368" s="75">
        <v>6.46</v>
      </c>
      <c r="J1368" s="75">
        <v>7.14</v>
      </c>
      <c r="K1368" s="75">
        <v>8</v>
      </c>
      <c r="L1368" s="75">
        <v>5</v>
      </c>
      <c r="M1368" s="75">
        <v>80</v>
      </c>
      <c r="N1368" s="75">
        <v>1</v>
      </c>
      <c r="O1368" s="75">
        <v>0.1</v>
      </c>
      <c r="P1368" s="75">
        <v>3</v>
      </c>
      <c r="Q1368" s="75" t="s">
        <v>3858</v>
      </c>
    </row>
    <row r="1369" spans="1:17" ht="15.75" customHeight="1">
      <c r="A1369" s="59" t="s">
        <v>5261</v>
      </c>
      <c r="B1369" s="75" t="s">
        <v>154</v>
      </c>
      <c r="C1369" s="75" t="s">
        <v>3</v>
      </c>
      <c r="D1369" s="75" t="s">
        <v>155</v>
      </c>
      <c r="E1369" s="75" t="s">
        <v>133</v>
      </c>
      <c r="F1369" s="75">
        <v>410</v>
      </c>
      <c r="G1369" s="75">
        <v>5</v>
      </c>
      <c r="H1369" s="75">
        <v>7.5</v>
      </c>
      <c r="I1369" s="75">
        <v>7.13</v>
      </c>
      <c r="J1369" s="75">
        <v>7.88</v>
      </c>
      <c r="K1369" s="75">
        <v>7</v>
      </c>
      <c r="L1369" s="75">
        <v>5</v>
      </c>
      <c r="M1369" s="75">
        <v>80</v>
      </c>
      <c r="N1369" s="75">
        <v>1</v>
      </c>
      <c r="O1369" s="75">
        <v>0.1</v>
      </c>
      <c r="P1369" s="75">
        <v>5</v>
      </c>
      <c r="Q1369" s="75" t="s">
        <v>3858</v>
      </c>
    </row>
    <row r="1370" spans="1:17" ht="15.75" customHeight="1">
      <c r="A1370" s="59" t="s">
        <v>5262</v>
      </c>
      <c r="B1370" s="75" t="s">
        <v>154</v>
      </c>
      <c r="C1370" s="75" t="s">
        <v>3</v>
      </c>
      <c r="D1370" s="75" t="s">
        <v>155</v>
      </c>
      <c r="E1370" s="75" t="s">
        <v>133</v>
      </c>
      <c r="F1370" s="75">
        <v>410</v>
      </c>
      <c r="G1370" s="75">
        <v>5</v>
      </c>
      <c r="H1370" s="75">
        <v>8.1999999999999993</v>
      </c>
      <c r="I1370" s="75">
        <v>7.79</v>
      </c>
      <c r="J1370" s="75">
        <v>8.61</v>
      </c>
      <c r="K1370" s="75">
        <v>7</v>
      </c>
      <c r="L1370" s="75">
        <v>5</v>
      </c>
      <c r="M1370" s="75">
        <v>80</v>
      </c>
      <c r="N1370" s="75">
        <v>1</v>
      </c>
      <c r="O1370" s="75">
        <v>0.1</v>
      </c>
      <c r="P1370" s="75">
        <v>6</v>
      </c>
      <c r="Q1370" s="75" t="s">
        <v>3858</v>
      </c>
    </row>
    <row r="1371" spans="1:17" ht="15.75" customHeight="1">
      <c r="A1371" s="59" t="s">
        <v>5263</v>
      </c>
      <c r="B1371" s="75" t="s">
        <v>154</v>
      </c>
      <c r="C1371" s="75" t="s">
        <v>3</v>
      </c>
      <c r="D1371" s="75" t="s">
        <v>155</v>
      </c>
      <c r="E1371" s="75" t="s">
        <v>133</v>
      </c>
      <c r="F1371" s="75">
        <v>410</v>
      </c>
      <c r="G1371" s="75">
        <v>5</v>
      </c>
      <c r="H1371" s="75">
        <v>8.6999999999999993</v>
      </c>
      <c r="I1371" s="75">
        <v>8.27</v>
      </c>
      <c r="J1371" s="75">
        <v>9.14</v>
      </c>
      <c r="K1371" s="75">
        <v>7</v>
      </c>
      <c r="L1371" s="75">
        <v>5</v>
      </c>
      <c r="M1371" s="75">
        <v>100</v>
      </c>
      <c r="N1371" s="75">
        <v>1</v>
      </c>
      <c r="O1371" s="75">
        <v>0.1</v>
      </c>
      <c r="P1371" s="75">
        <v>6.5</v>
      </c>
      <c r="Q1371" s="75" t="s">
        <v>3858</v>
      </c>
    </row>
    <row r="1372" spans="1:17" ht="15.75" customHeight="1">
      <c r="A1372" s="59" t="s">
        <v>5264</v>
      </c>
      <c r="B1372" s="75" t="s">
        <v>154</v>
      </c>
      <c r="C1372" s="75" t="s">
        <v>3</v>
      </c>
      <c r="D1372" s="75" t="s">
        <v>155</v>
      </c>
      <c r="E1372" s="75" t="s">
        <v>133</v>
      </c>
      <c r="F1372" s="75">
        <v>410</v>
      </c>
      <c r="G1372" s="75">
        <v>5</v>
      </c>
      <c r="H1372" s="75">
        <v>9.1</v>
      </c>
      <c r="I1372" s="75">
        <v>8.65</v>
      </c>
      <c r="J1372" s="75">
        <v>9.56</v>
      </c>
      <c r="K1372" s="75">
        <v>10</v>
      </c>
      <c r="L1372" s="75">
        <v>5</v>
      </c>
      <c r="M1372" s="75">
        <v>100</v>
      </c>
      <c r="N1372" s="75">
        <v>1</v>
      </c>
      <c r="O1372" s="75">
        <v>0.1</v>
      </c>
      <c r="P1372" s="75">
        <v>7</v>
      </c>
      <c r="Q1372" s="75" t="s">
        <v>3858</v>
      </c>
    </row>
    <row r="1373" spans="1:17" ht="15.75" customHeight="1">
      <c r="A1373" s="59" t="s">
        <v>5265</v>
      </c>
      <c r="B1373" s="75" t="s">
        <v>154</v>
      </c>
      <c r="C1373" s="75" t="s">
        <v>3</v>
      </c>
      <c r="D1373" s="75" t="s">
        <v>155</v>
      </c>
      <c r="E1373" s="75" t="s">
        <v>133</v>
      </c>
      <c r="F1373" s="75">
        <v>410</v>
      </c>
      <c r="G1373" s="75">
        <v>5</v>
      </c>
      <c r="H1373" s="75">
        <v>10</v>
      </c>
      <c r="I1373" s="75">
        <v>9.5</v>
      </c>
      <c r="J1373" s="75">
        <v>10.5</v>
      </c>
      <c r="K1373" s="75">
        <v>15</v>
      </c>
      <c r="L1373" s="75">
        <v>5</v>
      </c>
      <c r="M1373" s="75">
        <v>150</v>
      </c>
      <c r="N1373" s="75">
        <v>1</v>
      </c>
      <c r="O1373" s="75">
        <v>0.1</v>
      </c>
      <c r="P1373" s="75">
        <v>7.5</v>
      </c>
      <c r="Q1373" s="75" t="s">
        <v>3858</v>
      </c>
    </row>
    <row r="1374" spans="1:17" ht="15.75" customHeight="1">
      <c r="A1374" s="59" t="s">
        <v>5266</v>
      </c>
      <c r="B1374" s="75" t="s">
        <v>154</v>
      </c>
      <c r="C1374" s="75" t="s">
        <v>3</v>
      </c>
      <c r="D1374" s="75" t="s">
        <v>155</v>
      </c>
      <c r="E1374" s="75" t="s">
        <v>133</v>
      </c>
      <c r="F1374" s="75">
        <v>410</v>
      </c>
      <c r="G1374" s="75">
        <v>5</v>
      </c>
      <c r="H1374" s="75">
        <v>11</v>
      </c>
      <c r="I1374" s="75">
        <v>10.45</v>
      </c>
      <c r="J1374" s="75">
        <v>11.55</v>
      </c>
      <c r="K1374" s="75">
        <v>20</v>
      </c>
      <c r="L1374" s="75">
        <v>5</v>
      </c>
      <c r="M1374" s="75">
        <v>150</v>
      </c>
      <c r="N1374" s="75">
        <v>1</v>
      </c>
      <c r="O1374" s="75">
        <v>0.1</v>
      </c>
      <c r="P1374" s="75">
        <v>8.5</v>
      </c>
      <c r="Q1374" s="75" t="s">
        <v>3858</v>
      </c>
    </row>
    <row r="1375" spans="1:17" ht="15.75" customHeight="1">
      <c r="A1375" s="59" t="s">
        <v>5267</v>
      </c>
      <c r="B1375" s="75" t="s">
        <v>154</v>
      </c>
      <c r="C1375" s="75" t="s">
        <v>3</v>
      </c>
      <c r="D1375" s="75" t="s">
        <v>155</v>
      </c>
      <c r="E1375" s="75" t="s">
        <v>133</v>
      </c>
      <c r="F1375" s="75">
        <v>410</v>
      </c>
      <c r="G1375" s="75">
        <v>5</v>
      </c>
      <c r="H1375" s="75">
        <v>12</v>
      </c>
      <c r="I1375" s="75">
        <v>11.4</v>
      </c>
      <c r="J1375" s="75">
        <v>12.6</v>
      </c>
      <c r="K1375" s="75">
        <v>20</v>
      </c>
      <c r="L1375" s="75">
        <v>5</v>
      </c>
      <c r="M1375" s="75">
        <v>150</v>
      </c>
      <c r="N1375" s="75">
        <v>1</v>
      </c>
      <c r="O1375" s="75">
        <v>0.1</v>
      </c>
      <c r="P1375" s="75">
        <v>9</v>
      </c>
      <c r="Q1375" s="75" t="s">
        <v>3858</v>
      </c>
    </row>
    <row r="1376" spans="1:17" ht="15.75" customHeight="1">
      <c r="A1376" s="59" t="s">
        <v>5268</v>
      </c>
      <c r="B1376" s="75" t="s">
        <v>154</v>
      </c>
      <c r="C1376" s="75" t="s">
        <v>3</v>
      </c>
      <c r="D1376" s="75" t="s">
        <v>155</v>
      </c>
      <c r="E1376" s="75" t="s">
        <v>133</v>
      </c>
      <c r="F1376" s="75">
        <v>410</v>
      </c>
      <c r="G1376" s="75">
        <v>5</v>
      </c>
      <c r="H1376" s="75">
        <v>13</v>
      </c>
      <c r="I1376" s="75">
        <v>12.35</v>
      </c>
      <c r="J1376" s="75">
        <v>13.65</v>
      </c>
      <c r="K1376" s="75">
        <v>25</v>
      </c>
      <c r="L1376" s="75">
        <v>5</v>
      </c>
      <c r="M1376" s="75">
        <v>170</v>
      </c>
      <c r="N1376" s="75">
        <v>1</v>
      </c>
      <c r="O1376" s="75">
        <v>0.1</v>
      </c>
      <c r="P1376" s="75">
        <v>10</v>
      </c>
      <c r="Q1376" s="75" t="s">
        <v>3858</v>
      </c>
    </row>
    <row r="1377" spans="1:17" ht="15.75" customHeight="1">
      <c r="A1377" s="59" t="s">
        <v>5269</v>
      </c>
      <c r="B1377" s="75" t="s">
        <v>154</v>
      </c>
      <c r="C1377" s="75" t="s">
        <v>3</v>
      </c>
      <c r="D1377" s="75" t="s">
        <v>155</v>
      </c>
      <c r="E1377" s="75" t="s">
        <v>133</v>
      </c>
      <c r="F1377" s="75">
        <v>410</v>
      </c>
      <c r="G1377" s="75">
        <v>5</v>
      </c>
      <c r="H1377" s="75">
        <v>14</v>
      </c>
      <c r="I1377" s="75">
        <v>13.3</v>
      </c>
      <c r="J1377" s="75">
        <v>14.7</v>
      </c>
      <c r="K1377" s="75">
        <v>25</v>
      </c>
      <c r="L1377" s="75">
        <v>5</v>
      </c>
      <c r="M1377" s="75">
        <v>170</v>
      </c>
      <c r="N1377" s="75">
        <v>1</v>
      </c>
      <c r="O1377" s="75">
        <v>0.1</v>
      </c>
      <c r="P1377" s="75">
        <v>10.5</v>
      </c>
      <c r="Q1377" s="75" t="s">
        <v>3858</v>
      </c>
    </row>
    <row r="1378" spans="1:17" ht="15.75" customHeight="1">
      <c r="A1378" s="59" t="s">
        <v>5270</v>
      </c>
      <c r="B1378" s="75" t="s">
        <v>154</v>
      </c>
      <c r="C1378" s="75" t="s">
        <v>3</v>
      </c>
      <c r="D1378" s="75" t="s">
        <v>155</v>
      </c>
      <c r="E1378" s="75" t="s">
        <v>133</v>
      </c>
      <c r="F1378" s="75">
        <v>410</v>
      </c>
      <c r="G1378" s="75">
        <v>5</v>
      </c>
      <c r="H1378" s="75">
        <v>15</v>
      </c>
      <c r="I1378" s="75">
        <v>14.25</v>
      </c>
      <c r="J1378" s="75">
        <v>15.75</v>
      </c>
      <c r="K1378" s="75">
        <v>30</v>
      </c>
      <c r="L1378" s="75">
        <v>5</v>
      </c>
      <c r="M1378" s="75">
        <v>200</v>
      </c>
      <c r="N1378" s="75">
        <v>1</v>
      </c>
      <c r="O1378" s="75">
        <v>0.1</v>
      </c>
      <c r="P1378" s="75">
        <v>11</v>
      </c>
      <c r="Q1378" s="75" t="s">
        <v>3858</v>
      </c>
    </row>
    <row r="1379" spans="1:17" ht="15.75" customHeight="1">
      <c r="A1379" s="59" t="s">
        <v>5271</v>
      </c>
      <c r="B1379" s="75" t="s">
        <v>154</v>
      </c>
      <c r="C1379" s="75" t="s">
        <v>3</v>
      </c>
      <c r="D1379" s="75" t="s">
        <v>155</v>
      </c>
      <c r="E1379" s="75" t="s">
        <v>133</v>
      </c>
      <c r="F1379" s="75">
        <v>410</v>
      </c>
      <c r="G1379" s="75">
        <v>5</v>
      </c>
      <c r="H1379" s="75">
        <v>16</v>
      </c>
      <c r="I1379" s="75">
        <v>15.2</v>
      </c>
      <c r="J1379" s="75">
        <v>16.8</v>
      </c>
      <c r="K1379" s="75">
        <v>40</v>
      </c>
      <c r="L1379" s="75">
        <v>5</v>
      </c>
      <c r="M1379" s="75">
        <v>200</v>
      </c>
      <c r="N1379" s="75">
        <v>1</v>
      </c>
      <c r="O1379" s="75">
        <v>0.1</v>
      </c>
      <c r="P1379" s="75">
        <v>12</v>
      </c>
      <c r="Q1379" s="75" t="s">
        <v>3858</v>
      </c>
    </row>
    <row r="1380" spans="1:17" ht="15.75" customHeight="1">
      <c r="A1380" s="59" t="s">
        <v>5272</v>
      </c>
      <c r="B1380" s="75" t="s">
        <v>154</v>
      </c>
      <c r="C1380" s="75" t="s">
        <v>3</v>
      </c>
      <c r="D1380" s="75" t="s">
        <v>155</v>
      </c>
      <c r="E1380" s="75" t="s">
        <v>133</v>
      </c>
      <c r="F1380" s="75">
        <v>410</v>
      </c>
      <c r="G1380" s="75">
        <v>5</v>
      </c>
      <c r="H1380" s="75">
        <v>17</v>
      </c>
      <c r="I1380" s="75">
        <v>16.149999999999999</v>
      </c>
      <c r="J1380" s="75">
        <v>17.850000000000001</v>
      </c>
      <c r="K1380" s="75">
        <v>40</v>
      </c>
      <c r="L1380" s="75">
        <v>5</v>
      </c>
      <c r="M1380" s="75">
        <v>200</v>
      </c>
      <c r="N1380" s="75">
        <v>1</v>
      </c>
      <c r="O1380" s="75">
        <v>0.1</v>
      </c>
      <c r="P1380" s="75">
        <v>13</v>
      </c>
      <c r="Q1380" s="75" t="s">
        <v>3858</v>
      </c>
    </row>
    <row r="1381" spans="1:17" ht="15.75" customHeight="1">
      <c r="A1381" s="59" t="s">
        <v>5273</v>
      </c>
      <c r="B1381" s="75" t="s">
        <v>154</v>
      </c>
      <c r="C1381" s="75" t="s">
        <v>3</v>
      </c>
      <c r="D1381" s="75" t="s">
        <v>155</v>
      </c>
      <c r="E1381" s="75" t="s">
        <v>133</v>
      </c>
      <c r="F1381" s="75">
        <v>410</v>
      </c>
      <c r="G1381" s="75">
        <v>5</v>
      </c>
      <c r="H1381" s="75">
        <v>18</v>
      </c>
      <c r="I1381" s="75">
        <v>17.100000000000001</v>
      </c>
      <c r="J1381" s="75">
        <v>18.899999999999999</v>
      </c>
      <c r="K1381" s="75">
        <v>50</v>
      </c>
      <c r="L1381" s="75">
        <v>5</v>
      </c>
      <c r="M1381" s="75">
        <v>225</v>
      </c>
      <c r="N1381" s="75">
        <v>1</v>
      </c>
      <c r="O1381" s="75">
        <v>0.1</v>
      </c>
      <c r="P1381" s="75">
        <v>14</v>
      </c>
      <c r="Q1381" s="75" t="s">
        <v>3858</v>
      </c>
    </row>
    <row r="1382" spans="1:17" ht="15.75" customHeight="1">
      <c r="A1382" s="59" t="s">
        <v>5274</v>
      </c>
      <c r="B1382" s="75" t="s">
        <v>154</v>
      </c>
      <c r="C1382" s="75" t="s">
        <v>3</v>
      </c>
      <c r="D1382" s="75" t="s">
        <v>155</v>
      </c>
      <c r="E1382" s="75" t="s">
        <v>133</v>
      </c>
      <c r="F1382" s="75">
        <v>410</v>
      </c>
      <c r="G1382" s="75">
        <v>5</v>
      </c>
      <c r="H1382" s="75">
        <v>20</v>
      </c>
      <c r="I1382" s="75">
        <v>19</v>
      </c>
      <c r="J1382" s="75">
        <v>21</v>
      </c>
      <c r="K1382" s="75">
        <v>50</v>
      </c>
      <c r="L1382" s="75">
        <v>5</v>
      </c>
      <c r="M1382" s="75">
        <v>225</v>
      </c>
      <c r="N1382" s="75">
        <v>1</v>
      </c>
      <c r="O1382" s="75">
        <v>0.1</v>
      </c>
      <c r="P1382" s="75">
        <v>15</v>
      </c>
      <c r="Q1382" s="75" t="s">
        <v>3858</v>
      </c>
    </row>
    <row r="1383" spans="1:17" ht="15.75" customHeight="1">
      <c r="A1383" s="59" t="s">
        <v>5275</v>
      </c>
      <c r="B1383" s="75" t="s">
        <v>154</v>
      </c>
      <c r="C1383" s="75" t="s">
        <v>3</v>
      </c>
      <c r="D1383" s="75" t="s">
        <v>155</v>
      </c>
      <c r="E1383" s="75" t="s">
        <v>133</v>
      </c>
      <c r="F1383" s="75">
        <v>410</v>
      </c>
      <c r="G1383" s="75">
        <v>5</v>
      </c>
      <c r="H1383" s="75">
        <v>22</v>
      </c>
      <c r="I1383" s="75">
        <v>20.9</v>
      </c>
      <c r="J1383" s="75">
        <v>23.1</v>
      </c>
      <c r="K1383" s="75">
        <v>55</v>
      </c>
      <c r="L1383" s="75">
        <v>5</v>
      </c>
      <c r="M1383" s="75">
        <v>250</v>
      </c>
      <c r="N1383" s="75">
        <v>1</v>
      </c>
      <c r="O1383" s="75">
        <v>0.1</v>
      </c>
      <c r="P1383" s="75">
        <v>17</v>
      </c>
      <c r="Q1383" s="75" t="s">
        <v>3858</v>
      </c>
    </row>
    <row r="1384" spans="1:17" ht="15.75" customHeight="1">
      <c r="A1384" s="59" t="s">
        <v>5276</v>
      </c>
      <c r="B1384" s="75" t="s">
        <v>154</v>
      </c>
      <c r="C1384" s="75" t="s">
        <v>3</v>
      </c>
      <c r="D1384" s="75" t="s">
        <v>155</v>
      </c>
      <c r="E1384" s="75" t="s">
        <v>133</v>
      </c>
      <c r="F1384" s="75">
        <v>410</v>
      </c>
      <c r="G1384" s="75">
        <v>5</v>
      </c>
      <c r="H1384" s="75">
        <v>24</v>
      </c>
      <c r="I1384" s="75">
        <v>22.8</v>
      </c>
      <c r="J1384" s="75">
        <v>25.2</v>
      </c>
      <c r="K1384" s="75">
        <v>80</v>
      </c>
      <c r="L1384" s="75">
        <v>5</v>
      </c>
      <c r="M1384" s="75">
        <v>250</v>
      </c>
      <c r="N1384" s="75">
        <v>1</v>
      </c>
      <c r="O1384" s="75">
        <v>0.1</v>
      </c>
      <c r="P1384" s="75">
        <v>18</v>
      </c>
      <c r="Q1384" s="75" t="s">
        <v>3858</v>
      </c>
    </row>
    <row r="1385" spans="1:17" ht="15.75" customHeight="1">
      <c r="A1385" s="59" t="s">
        <v>5277</v>
      </c>
      <c r="B1385" s="75" t="s">
        <v>154</v>
      </c>
      <c r="C1385" s="75" t="s">
        <v>3</v>
      </c>
      <c r="D1385" s="75" t="s">
        <v>155</v>
      </c>
      <c r="E1385" s="75" t="s">
        <v>133</v>
      </c>
      <c r="F1385" s="75">
        <v>410</v>
      </c>
      <c r="G1385" s="75">
        <v>5</v>
      </c>
      <c r="H1385" s="75">
        <v>27</v>
      </c>
      <c r="I1385" s="75">
        <v>25.65</v>
      </c>
      <c r="J1385" s="75">
        <v>28.35</v>
      </c>
      <c r="K1385" s="75">
        <v>80</v>
      </c>
      <c r="L1385" s="75">
        <v>5</v>
      </c>
      <c r="M1385" s="75">
        <v>300</v>
      </c>
      <c r="N1385" s="75">
        <v>1</v>
      </c>
      <c r="O1385" s="75">
        <v>0.1</v>
      </c>
      <c r="P1385" s="75">
        <v>20</v>
      </c>
      <c r="Q1385" s="75" t="s">
        <v>3858</v>
      </c>
    </row>
    <row r="1386" spans="1:17" ht="15.75" customHeight="1">
      <c r="A1386" s="59" t="s">
        <v>5278</v>
      </c>
      <c r="B1386" s="75" t="s">
        <v>154</v>
      </c>
      <c r="C1386" s="75" t="s">
        <v>3</v>
      </c>
      <c r="D1386" s="75" t="s">
        <v>155</v>
      </c>
      <c r="E1386" s="75" t="s">
        <v>133</v>
      </c>
      <c r="F1386" s="75">
        <v>410</v>
      </c>
      <c r="G1386" s="75">
        <v>5</v>
      </c>
      <c r="H1386" s="75">
        <v>28</v>
      </c>
      <c r="I1386" s="75">
        <v>26.6</v>
      </c>
      <c r="J1386" s="75">
        <v>29.4</v>
      </c>
      <c r="K1386" s="75">
        <v>80</v>
      </c>
      <c r="L1386" s="75">
        <v>5</v>
      </c>
      <c r="M1386" s="75">
        <v>300</v>
      </c>
      <c r="N1386" s="75">
        <v>1</v>
      </c>
      <c r="O1386" s="75">
        <v>0.1</v>
      </c>
      <c r="P1386" s="75">
        <v>22</v>
      </c>
      <c r="Q1386" s="75" t="s">
        <v>3858</v>
      </c>
    </row>
    <row r="1387" spans="1:17" ht="15.75" customHeight="1">
      <c r="A1387" s="59" t="s">
        <v>5279</v>
      </c>
      <c r="B1387" s="75" t="s">
        <v>154</v>
      </c>
      <c r="C1387" s="75" t="s">
        <v>3</v>
      </c>
      <c r="D1387" s="75" t="s">
        <v>155</v>
      </c>
      <c r="E1387" s="75" t="s">
        <v>133</v>
      </c>
      <c r="F1387" s="75">
        <v>410</v>
      </c>
      <c r="G1387" s="75">
        <v>5</v>
      </c>
      <c r="H1387" s="75">
        <v>30</v>
      </c>
      <c r="I1387" s="75">
        <v>28.5</v>
      </c>
      <c r="J1387" s="75">
        <v>31.5</v>
      </c>
      <c r="K1387" s="75">
        <v>80</v>
      </c>
      <c r="L1387" s="75">
        <v>5</v>
      </c>
      <c r="M1387" s="75">
        <v>300</v>
      </c>
      <c r="N1387" s="75">
        <v>1</v>
      </c>
      <c r="O1387" s="75">
        <v>0.1</v>
      </c>
      <c r="P1387" s="75">
        <v>22.5</v>
      </c>
      <c r="Q1387" s="75" t="s">
        <v>3858</v>
      </c>
    </row>
    <row r="1388" spans="1:17" ht="15.75" customHeight="1">
      <c r="A1388" s="59" t="s">
        <v>5280</v>
      </c>
      <c r="B1388" s="75" t="s">
        <v>154</v>
      </c>
      <c r="C1388" s="75" t="s">
        <v>3</v>
      </c>
      <c r="D1388" s="75" t="s">
        <v>155</v>
      </c>
      <c r="E1388" s="75" t="s">
        <v>133</v>
      </c>
      <c r="F1388" s="75">
        <v>410</v>
      </c>
      <c r="G1388" s="75">
        <v>5</v>
      </c>
      <c r="H1388" s="75">
        <v>33</v>
      </c>
      <c r="I1388" s="75">
        <v>31.35</v>
      </c>
      <c r="J1388" s="75">
        <v>34.65</v>
      </c>
      <c r="K1388" s="75">
        <v>80</v>
      </c>
      <c r="L1388" s="75">
        <v>5</v>
      </c>
      <c r="M1388" s="75">
        <v>325</v>
      </c>
      <c r="N1388" s="75">
        <v>1</v>
      </c>
      <c r="O1388" s="75">
        <v>0.1</v>
      </c>
      <c r="P1388" s="75">
        <v>25</v>
      </c>
      <c r="Q1388" s="75" t="s">
        <v>3858</v>
      </c>
    </row>
    <row r="1389" spans="1:17" ht="15.75" customHeight="1">
      <c r="A1389" s="59" t="s">
        <v>5281</v>
      </c>
      <c r="B1389" s="75" t="s">
        <v>154</v>
      </c>
      <c r="C1389" s="75" t="s">
        <v>3</v>
      </c>
      <c r="D1389" s="75" t="s">
        <v>155</v>
      </c>
      <c r="E1389" s="75" t="s">
        <v>133</v>
      </c>
      <c r="F1389" s="75">
        <v>410</v>
      </c>
      <c r="G1389" s="75">
        <v>5</v>
      </c>
      <c r="H1389" s="75">
        <v>36</v>
      </c>
      <c r="I1389" s="75">
        <v>34.200000000000003</v>
      </c>
      <c r="J1389" s="75">
        <v>37.799999999999997</v>
      </c>
      <c r="K1389" s="75">
        <v>90</v>
      </c>
      <c r="L1389" s="75">
        <v>5</v>
      </c>
      <c r="M1389" s="75">
        <v>350</v>
      </c>
      <c r="N1389" s="75">
        <v>1</v>
      </c>
      <c r="O1389" s="75">
        <v>0.1</v>
      </c>
      <c r="P1389" s="75">
        <v>27</v>
      </c>
      <c r="Q1389" s="75" t="s">
        <v>3858</v>
      </c>
    </row>
    <row r="1390" spans="1:17" ht="15.75" customHeight="1">
      <c r="A1390" s="59" t="s">
        <v>5282</v>
      </c>
      <c r="B1390" s="75" t="s">
        <v>154</v>
      </c>
      <c r="C1390" s="75" t="s">
        <v>3</v>
      </c>
      <c r="D1390" s="75" t="s">
        <v>155</v>
      </c>
      <c r="E1390" s="75" t="s">
        <v>133</v>
      </c>
      <c r="F1390" s="75">
        <v>410</v>
      </c>
      <c r="G1390" s="75">
        <v>5</v>
      </c>
      <c r="H1390" s="75">
        <v>39</v>
      </c>
      <c r="I1390" s="75">
        <v>37.049999999999997</v>
      </c>
      <c r="J1390" s="75">
        <v>40.950000000000003</v>
      </c>
      <c r="K1390" s="75">
        <v>90</v>
      </c>
      <c r="L1390" s="75">
        <v>5</v>
      </c>
      <c r="M1390" s="75">
        <v>350</v>
      </c>
      <c r="N1390" s="75">
        <v>1</v>
      </c>
      <c r="O1390" s="75">
        <v>0.1</v>
      </c>
      <c r="P1390" s="75">
        <v>29</v>
      </c>
      <c r="Q1390" s="75" t="s">
        <v>3858</v>
      </c>
    </row>
    <row r="1391" spans="1:17" ht="15.75" customHeight="1">
      <c r="A1391" s="59" t="s">
        <v>5283</v>
      </c>
      <c r="B1391" s="75" t="s">
        <v>154</v>
      </c>
      <c r="C1391" s="75" t="s">
        <v>3</v>
      </c>
      <c r="D1391" s="75" t="s">
        <v>155</v>
      </c>
      <c r="E1391" s="75" t="s">
        <v>133</v>
      </c>
      <c r="F1391" s="75">
        <v>410</v>
      </c>
      <c r="G1391" s="75">
        <v>5</v>
      </c>
      <c r="H1391" s="75">
        <v>43</v>
      </c>
      <c r="I1391" s="75">
        <v>40.85</v>
      </c>
      <c r="J1391" s="75">
        <v>45.15</v>
      </c>
      <c r="K1391" s="75">
        <v>100</v>
      </c>
      <c r="L1391" s="75">
        <v>5</v>
      </c>
      <c r="M1391" s="75">
        <v>375</v>
      </c>
      <c r="N1391" s="75">
        <v>1</v>
      </c>
      <c r="O1391" s="75">
        <v>0.1</v>
      </c>
      <c r="P1391" s="75">
        <v>32</v>
      </c>
      <c r="Q1391" s="75" t="s">
        <v>3858</v>
      </c>
    </row>
    <row r="1392" spans="1:17" ht="15.75" customHeight="1">
      <c r="A1392" s="59" t="s">
        <v>5284</v>
      </c>
      <c r="B1392" s="75" t="s">
        <v>154</v>
      </c>
      <c r="C1392" s="75" t="s">
        <v>3</v>
      </c>
      <c r="D1392" s="75" t="s">
        <v>155</v>
      </c>
      <c r="E1392" s="75" t="s">
        <v>133</v>
      </c>
      <c r="F1392" s="75">
        <v>410</v>
      </c>
      <c r="G1392" s="75">
        <v>5</v>
      </c>
      <c r="H1392" s="75">
        <v>47</v>
      </c>
      <c r="I1392" s="75">
        <v>44.65</v>
      </c>
      <c r="J1392" s="75">
        <v>49.35</v>
      </c>
      <c r="K1392" s="75">
        <v>100</v>
      </c>
      <c r="L1392" s="75">
        <v>5</v>
      </c>
      <c r="M1392" s="75">
        <v>375</v>
      </c>
      <c r="N1392" s="75">
        <v>1</v>
      </c>
      <c r="O1392" s="75">
        <v>0.1</v>
      </c>
      <c r="P1392" s="75">
        <v>35</v>
      </c>
      <c r="Q1392" s="75" t="s">
        <v>3858</v>
      </c>
    </row>
    <row r="1393" spans="1:17" ht="15.75" customHeight="1">
      <c r="A1393" s="59" t="s">
        <v>5285</v>
      </c>
      <c r="B1393" s="75" t="s">
        <v>154</v>
      </c>
      <c r="C1393" s="75" t="s">
        <v>3</v>
      </c>
      <c r="D1393" s="75" t="s">
        <v>155</v>
      </c>
      <c r="E1393" s="75" t="s">
        <v>133</v>
      </c>
      <c r="F1393" s="75">
        <v>410</v>
      </c>
      <c r="G1393" s="75">
        <v>5</v>
      </c>
      <c r="H1393" s="75">
        <v>51</v>
      </c>
      <c r="I1393" s="75">
        <v>48.449999999999996</v>
      </c>
      <c r="J1393" s="75">
        <v>53.550000000000004</v>
      </c>
      <c r="K1393" s="75">
        <v>100</v>
      </c>
      <c r="L1393" s="75">
        <v>5</v>
      </c>
      <c r="M1393" s="75">
        <v>400</v>
      </c>
      <c r="N1393" s="75">
        <v>1</v>
      </c>
      <c r="O1393" s="75">
        <v>0.1</v>
      </c>
      <c r="P1393" s="75">
        <v>38</v>
      </c>
      <c r="Q1393" s="75" t="s">
        <v>3858</v>
      </c>
    </row>
    <row r="1394" spans="1:17" ht="15.75" customHeight="1">
      <c r="A1394" s="59" t="s">
        <v>5286</v>
      </c>
      <c r="B1394" s="75" t="s">
        <v>154</v>
      </c>
      <c r="C1394" s="75" t="s">
        <v>3</v>
      </c>
      <c r="D1394" s="75" t="s">
        <v>155</v>
      </c>
      <c r="E1394" s="75" t="s">
        <v>133</v>
      </c>
      <c r="F1394" s="75">
        <v>410</v>
      </c>
      <c r="G1394" s="75">
        <v>5</v>
      </c>
      <c r="H1394" s="75">
        <v>56</v>
      </c>
      <c r="I1394" s="75">
        <v>53.199999999999996</v>
      </c>
      <c r="J1394" s="75">
        <v>58.800000000000004</v>
      </c>
      <c r="K1394" s="75">
        <v>135</v>
      </c>
      <c r="L1394" s="75">
        <v>2.5</v>
      </c>
      <c r="M1394" s="75">
        <v>1000</v>
      </c>
      <c r="N1394" s="75">
        <v>1</v>
      </c>
      <c r="O1394" s="75">
        <v>0.1</v>
      </c>
      <c r="P1394" s="75">
        <v>42</v>
      </c>
      <c r="Q1394" s="75" t="s">
        <v>3858</v>
      </c>
    </row>
    <row r="1395" spans="1:17" ht="15.75" customHeight="1">
      <c r="A1395" s="59" t="s">
        <v>5287</v>
      </c>
      <c r="B1395" s="75" t="s">
        <v>154</v>
      </c>
      <c r="C1395" s="75" t="s">
        <v>3</v>
      </c>
      <c r="D1395" s="75" t="s">
        <v>155</v>
      </c>
      <c r="E1395" s="75" t="s">
        <v>133</v>
      </c>
      <c r="F1395" s="75">
        <v>410</v>
      </c>
      <c r="G1395" s="75">
        <v>5</v>
      </c>
      <c r="H1395" s="75">
        <v>62</v>
      </c>
      <c r="I1395" s="75">
        <v>58.9</v>
      </c>
      <c r="J1395" s="75">
        <v>65.100000000000009</v>
      </c>
      <c r="K1395" s="75">
        <v>150</v>
      </c>
      <c r="L1395" s="75">
        <v>2.5</v>
      </c>
      <c r="M1395" s="75">
        <v>1000</v>
      </c>
      <c r="N1395" s="75">
        <v>1</v>
      </c>
      <c r="O1395" s="75">
        <v>0.1</v>
      </c>
      <c r="P1395" s="75">
        <v>46</v>
      </c>
      <c r="Q1395" s="75" t="s">
        <v>3858</v>
      </c>
    </row>
    <row r="1396" spans="1:17" ht="15.75" customHeight="1">
      <c r="A1396" s="59" t="s">
        <v>5288</v>
      </c>
      <c r="B1396" s="75" t="s">
        <v>154</v>
      </c>
      <c r="C1396" s="75" t="s">
        <v>3</v>
      </c>
      <c r="D1396" s="75" t="s">
        <v>155</v>
      </c>
      <c r="E1396" s="75" t="s">
        <v>133</v>
      </c>
      <c r="F1396" s="75">
        <v>410</v>
      </c>
      <c r="G1396" s="75">
        <v>5</v>
      </c>
      <c r="H1396" s="75">
        <v>68</v>
      </c>
      <c r="I1396" s="75">
        <v>64.599999999999994</v>
      </c>
      <c r="J1396" s="75">
        <v>71.400000000000006</v>
      </c>
      <c r="K1396" s="75">
        <v>200</v>
      </c>
      <c r="L1396" s="75">
        <v>2.5</v>
      </c>
      <c r="M1396" s="75">
        <v>1000</v>
      </c>
      <c r="N1396" s="75">
        <v>1</v>
      </c>
      <c r="O1396" s="75">
        <v>0.1</v>
      </c>
      <c r="P1396" s="75">
        <v>51</v>
      </c>
      <c r="Q1396" s="75" t="s">
        <v>3858</v>
      </c>
    </row>
    <row r="1397" spans="1:17" ht="15.75" customHeight="1">
      <c r="A1397" s="59" t="s">
        <v>5289</v>
      </c>
      <c r="B1397" s="75" t="s">
        <v>154</v>
      </c>
      <c r="C1397" s="75" t="s">
        <v>3</v>
      </c>
      <c r="D1397" s="75" t="s">
        <v>155</v>
      </c>
      <c r="E1397" s="75" t="s">
        <v>133</v>
      </c>
      <c r="F1397" s="75">
        <v>410</v>
      </c>
      <c r="G1397" s="75">
        <v>5</v>
      </c>
      <c r="H1397" s="75">
        <v>75</v>
      </c>
      <c r="I1397" s="75">
        <v>71.25</v>
      </c>
      <c r="J1397" s="75">
        <v>78.75</v>
      </c>
      <c r="K1397" s="75">
        <v>250</v>
      </c>
      <c r="L1397" s="75">
        <v>2.5</v>
      </c>
      <c r="M1397" s="75">
        <v>1000</v>
      </c>
      <c r="N1397" s="75">
        <v>1</v>
      </c>
      <c r="O1397" s="75">
        <v>0.1</v>
      </c>
      <c r="P1397" s="75">
        <v>56</v>
      </c>
      <c r="Q1397" s="75" t="s">
        <v>3858</v>
      </c>
    </row>
    <row r="1398" spans="1:17" ht="15.75" customHeight="1">
      <c r="A1398" s="59" t="s">
        <v>5290</v>
      </c>
      <c r="B1398" s="75" t="s">
        <v>316</v>
      </c>
      <c r="C1398" s="75" t="s">
        <v>3</v>
      </c>
      <c r="D1398" s="75" t="s">
        <v>155</v>
      </c>
      <c r="E1398" s="75" t="s">
        <v>155</v>
      </c>
      <c r="F1398" s="75">
        <v>410</v>
      </c>
      <c r="G1398" s="75">
        <v>2</v>
      </c>
      <c r="H1398" s="75">
        <v>4.7</v>
      </c>
      <c r="I1398" s="75">
        <v>4.6500000000000004</v>
      </c>
      <c r="J1398" s="75">
        <v>4.75</v>
      </c>
      <c r="K1398" s="75">
        <v>80</v>
      </c>
      <c r="L1398" s="75">
        <v>5</v>
      </c>
      <c r="M1398" s="75">
        <v>500</v>
      </c>
      <c r="N1398" s="75">
        <v>1</v>
      </c>
      <c r="O1398" s="75">
        <v>3</v>
      </c>
      <c r="P1398" s="75">
        <v>2</v>
      </c>
      <c r="Q1398" s="75" t="s">
        <v>4593</v>
      </c>
    </row>
    <row r="1399" spans="1:17" ht="15.75" customHeight="1">
      <c r="A1399" s="59" t="s">
        <v>5291</v>
      </c>
      <c r="B1399" s="75" t="s">
        <v>316</v>
      </c>
      <c r="C1399" s="75" t="s">
        <v>3</v>
      </c>
      <c r="D1399" s="75" t="s">
        <v>155</v>
      </c>
      <c r="E1399" s="75" t="s">
        <v>155</v>
      </c>
      <c r="F1399" s="75">
        <v>410</v>
      </c>
      <c r="G1399" s="75">
        <v>2</v>
      </c>
      <c r="H1399" s="75">
        <v>2.4</v>
      </c>
      <c r="I1399" s="75">
        <v>2.35</v>
      </c>
      <c r="J1399" s="75">
        <v>2.4500000000000002</v>
      </c>
      <c r="K1399" s="75">
        <v>100</v>
      </c>
      <c r="L1399" s="75">
        <v>5</v>
      </c>
      <c r="M1399" s="75">
        <v>600</v>
      </c>
      <c r="N1399" s="75">
        <v>1</v>
      </c>
      <c r="O1399" s="75">
        <v>50</v>
      </c>
      <c r="P1399" s="75">
        <v>1</v>
      </c>
      <c r="Q1399" s="75" t="s">
        <v>4593</v>
      </c>
    </row>
    <row r="1400" spans="1:17" ht="15.75" customHeight="1">
      <c r="A1400" s="59" t="s">
        <v>5292</v>
      </c>
      <c r="B1400" s="75" t="s">
        <v>316</v>
      </c>
      <c r="C1400" s="75" t="s">
        <v>3</v>
      </c>
      <c r="D1400" s="75" t="s">
        <v>155</v>
      </c>
      <c r="E1400" s="75" t="s">
        <v>155</v>
      </c>
      <c r="F1400" s="75">
        <v>410</v>
      </c>
      <c r="G1400" s="75">
        <v>2</v>
      </c>
      <c r="H1400" s="75">
        <v>2.7</v>
      </c>
      <c r="I1400" s="75">
        <v>2.64</v>
      </c>
      <c r="J1400" s="75">
        <v>2.75</v>
      </c>
      <c r="K1400" s="75">
        <v>100</v>
      </c>
      <c r="L1400" s="75">
        <v>5</v>
      </c>
      <c r="M1400" s="75">
        <v>600</v>
      </c>
      <c r="N1400" s="75">
        <v>1</v>
      </c>
      <c r="O1400" s="75">
        <v>20</v>
      </c>
      <c r="P1400" s="75">
        <v>1</v>
      </c>
      <c r="Q1400" s="75" t="s">
        <v>4593</v>
      </c>
    </row>
    <row r="1401" spans="1:17" ht="15.75" customHeight="1">
      <c r="A1401" s="59" t="s">
        <v>5293</v>
      </c>
      <c r="B1401" s="75" t="s">
        <v>316</v>
      </c>
      <c r="C1401" s="75" t="s">
        <v>3</v>
      </c>
      <c r="D1401" s="75" t="s">
        <v>155</v>
      </c>
      <c r="E1401" s="75" t="s">
        <v>155</v>
      </c>
      <c r="F1401" s="75">
        <v>410</v>
      </c>
      <c r="G1401" s="75">
        <v>2</v>
      </c>
      <c r="H1401" s="75">
        <v>3</v>
      </c>
      <c r="I1401" s="75">
        <v>2.94</v>
      </c>
      <c r="J1401" s="75">
        <v>3.06</v>
      </c>
      <c r="K1401" s="75">
        <v>95</v>
      </c>
      <c r="L1401" s="75">
        <v>5</v>
      </c>
      <c r="M1401" s="75">
        <v>600</v>
      </c>
      <c r="N1401" s="75">
        <v>1</v>
      </c>
      <c r="O1401" s="75">
        <v>10</v>
      </c>
      <c r="P1401" s="75">
        <v>1</v>
      </c>
      <c r="Q1401" s="75" t="s">
        <v>4593</v>
      </c>
    </row>
    <row r="1402" spans="1:17" ht="15.75" customHeight="1">
      <c r="A1402" s="59" t="s">
        <v>5294</v>
      </c>
      <c r="B1402" s="75" t="s">
        <v>316</v>
      </c>
      <c r="C1402" s="75" t="s">
        <v>3</v>
      </c>
      <c r="D1402" s="75" t="s">
        <v>155</v>
      </c>
      <c r="E1402" s="75" t="s">
        <v>155</v>
      </c>
      <c r="F1402" s="75">
        <v>410</v>
      </c>
      <c r="G1402" s="75">
        <v>2</v>
      </c>
      <c r="H1402" s="75">
        <v>3.3</v>
      </c>
      <c r="I1402" s="75">
        <v>3.23</v>
      </c>
      <c r="J1402" s="75">
        <v>3.37</v>
      </c>
      <c r="K1402" s="75">
        <v>95</v>
      </c>
      <c r="L1402" s="75">
        <v>5</v>
      </c>
      <c r="M1402" s="75">
        <v>600</v>
      </c>
      <c r="N1402" s="75">
        <v>1</v>
      </c>
      <c r="O1402" s="75">
        <v>5</v>
      </c>
      <c r="P1402" s="75">
        <v>1</v>
      </c>
      <c r="Q1402" s="75" t="s">
        <v>4593</v>
      </c>
    </row>
    <row r="1403" spans="1:17" ht="15.75" customHeight="1">
      <c r="A1403" s="59" t="s">
        <v>5295</v>
      </c>
      <c r="B1403" s="75" t="s">
        <v>316</v>
      </c>
      <c r="C1403" s="75" t="s">
        <v>3</v>
      </c>
      <c r="D1403" s="75" t="s">
        <v>155</v>
      </c>
      <c r="E1403" s="75" t="s">
        <v>155</v>
      </c>
      <c r="F1403" s="75">
        <v>410</v>
      </c>
      <c r="G1403" s="75">
        <v>2</v>
      </c>
      <c r="H1403" s="75">
        <v>3.6</v>
      </c>
      <c r="I1403" s="75">
        <v>3.52</v>
      </c>
      <c r="J1403" s="75">
        <v>3.67</v>
      </c>
      <c r="K1403" s="75">
        <v>90</v>
      </c>
      <c r="L1403" s="75">
        <v>5</v>
      </c>
      <c r="M1403" s="75">
        <v>600</v>
      </c>
      <c r="N1403" s="75">
        <v>1</v>
      </c>
      <c r="O1403" s="75">
        <v>5</v>
      </c>
      <c r="P1403" s="75">
        <v>1</v>
      </c>
      <c r="Q1403" s="75" t="s">
        <v>4593</v>
      </c>
    </row>
    <row r="1404" spans="1:17" ht="15.75" customHeight="1">
      <c r="A1404" s="59" t="s">
        <v>5296</v>
      </c>
      <c r="B1404" s="75" t="s">
        <v>316</v>
      </c>
      <c r="C1404" s="75" t="s">
        <v>3</v>
      </c>
      <c r="D1404" s="75" t="s">
        <v>155</v>
      </c>
      <c r="E1404" s="75" t="s">
        <v>155</v>
      </c>
      <c r="F1404" s="75">
        <v>410</v>
      </c>
      <c r="G1404" s="75">
        <v>2</v>
      </c>
      <c r="H1404" s="75">
        <v>3.9</v>
      </c>
      <c r="I1404" s="75">
        <v>3.82</v>
      </c>
      <c r="J1404" s="75">
        <v>3.98</v>
      </c>
      <c r="K1404" s="75">
        <v>90</v>
      </c>
      <c r="L1404" s="75">
        <v>5</v>
      </c>
      <c r="M1404" s="75">
        <v>600</v>
      </c>
      <c r="N1404" s="75">
        <v>1</v>
      </c>
      <c r="O1404" s="75">
        <v>3</v>
      </c>
      <c r="P1404" s="75">
        <v>1</v>
      </c>
      <c r="Q1404" s="75" t="s">
        <v>4593</v>
      </c>
    </row>
    <row r="1405" spans="1:17" ht="15.75" customHeight="1">
      <c r="A1405" s="59" t="s">
        <v>5297</v>
      </c>
      <c r="B1405" s="75" t="s">
        <v>316</v>
      </c>
      <c r="C1405" s="75" t="s">
        <v>3</v>
      </c>
      <c r="D1405" s="75" t="s">
        <v>155</v>
      </c>
      <c r="E1405" s="75" t="s">
        <v>155</v>
      </c>
      <c r="F1405" s="75">
        <v>410</v>
      </c>
      <c r="G1405" s="75">
        <v>2</v>
      </c>
      <c r="H1405" s="75">
        <v>4.3</v>
      </c>
      <c r="I1405" s="75">
        <v>4.21</v>
      </c>
      <c r="J1405" s="75">
        <v>4.3899999999999997</v>
      </c>
      <c r="K1405" s="75">
        <v>90</v>
      </c>
      <c r="L1405" s="75">
        <v>5</v>
      </c>
      <c r="M1405" s="75">
        <v>600</v>
      </c>
      <c r="N1405" s="75">
        <v>1</v>
      </c>
      <c r="O1405" s="75">
        <v>3</v>
      </c>
      <c r="P1405" s="75">
        <v>1</v>
      </c>
      <c r="Q1405" s="75" t="s">
        <v>4593</v>
      </c>
    </row>
    <row r="1406" spans="1:17" ht="15.75" customHeight="1">
      <c r="A1406" s="59" t="s">
        <v>5298</v>
      </c>
      <c r="B1406" s="75" t="s">
        <v>316</v>
      </c>
      <c r="C1406" s="75" t="s">
        <v>3</v>
      </c>
      <c r="D1406" s="75" t="s">
        <v>155</v>
      </c>
      <c r="E1406" s="75" t="s">
        <v>155</v>
      </c>
      <c r="F1406" s="75">
        <v>410</v>
      </c>
      <c r="G1406" s="75">
        <v>2</v>
      </c>
      <c r="H1406" s="75">
        <v>4.7</v>
      </c>
      <c r="I1406" s="75">
        <v>4.6100000000000003</v>
      </c>
      <c r="J1406" s="75">
        <v>4.79</v>
      </c>
      <c r="K1406" s="75">
        <v>80</v>
      </c>
      <c r="L1406" s="75">
        <v>5</v>
      </c>
      <c r="M1406" s="75">
        <v>500</v>
      </c>
      <c r="N1406" s="75">
        <v>1</v>
      </c>
      <c r="O1406" s="75">
        <v>3</v>
      </c>
      <c r="P1406" s="75">
        <v>2</v>
      </c>
      <c r="Q1406" s="75" t="s">
        <v>4593</v>
      </c>
    </row>
    <row r="1407" spans="1:17" ht="15.75" customHeight="1">
      <c r="A1407" s="59" t="s">
        <v>5299</v>
      </c>
      <c r="B1407" s="75" t="s">
        <v>316</v>
      </c>
      <c r="C1407" s="75" t="s">
        <v>3</v>
      </c>
      <c r="D1407" s="75" t="s">
        <v>155</v>
      </c>
      <c r="E1407" s="75" t="s">
        <v>155</v>
      </c>
      <c r="F1407" s="75">
        <v>410</v>
      </c>
      <c r="G1407" s="75">
        <v>2</v>
      </c>
      <c r="H1407" s="75">
        <v>5.0999999999999996</v>
      </c>
      <c r="I1407" s="75">
        <v>5</v>
      </c>
      <c r="J1407" s="75">
        <v>5.2</v>
      </c>
      <c r="K1407" s="75">
        <v>60</v>
      </c>
      <c r="L1407" s="75">
        <v>5</v>
      </c>
      <c r="M1407" s="75">
        <v>480</v>
      </c>
      <c r="N1407" s="75">
        <v>1</v>
      </c>
      <c r="O1407" s="75">
        <v>2</v>
      </c>
      <c r="P1407" s="75">
        <v>2</v>
      </c>
      <c r="Q1407" s="75" t="s">
        <v>4593</v>
      </c>
    </row>
    <row r="1408" spans="1:17" ht="15.75" customHeight="1">
      <c r="A1408" s="59" t="s">
        <v>5300</v>
      </c>
      <c r="B1408" s="75" t="s">
        <v>316</v>
      </c>
      <c r="C1408" s="75" t="s">
        <v>3</v>
      </c>
      <c r="D1408" s="75" t="s">
        <v>155</v>
      </c>
      <c r="E1408" s="75" t="s">
        <v>155</v>
      </c>
      <c r="F1408" s="75">
        <v>410</v>
      </c>
      <c r="G1408" s="75">
        <v>2</v>
      </c>
      <c r="H1408" s="75">
        <v>5.6</v>
      </c>
      <c r="I1408" s="75">
        <v>5.49</v>
      </c>
      <c r="J1408" s="75">
        <v>5.71</v>
      </c>
      <c r="K1408" s="75">
        <v>40</v>
      </c>
      <c r="L1408" s="75">
        <v>5</v>
      </c>
      <c r="M1408" s="75">
        <v>400</v>
      </c>
      <c r="N1408" s="75">
        <v>1</v>
      </c>
      <c r="O1408" s="75">
        <v>1</v>
      </c>
      <c r="P1408" s="75">
        <v>2</v>
      </c>
      <c r="Q1408" s="75" t="s">
        <v>4593</v>
      </c>
    </row>
    <row r="1409" spans="1:17" ht="15.75" customHeight="1">
      <c r="A1409" s="59" t="s">
        <v>5301</v>
      </c>
      <c r="B1409" s="75" t="s">
        <v>316</v>
      </c>
      <c r="C1409" s="75" t="s">
        <v>3</v>
      </c>
      <c r="D1409" s="75" t="s">
        <v>155</v>
      </c>
      <c r="E1409" s="75" t="s">
        <v>155</v>
      </c>
      <c r="F1409" s="75">
        <v>410</v>
      </c>
      <c r="G1409" s="75">
        <v>2</v>
      </c>
      <c r="H1409" s="75">
        <v>6.2</v>
      </c>
      <c r="I1409" s="75">
        <v>6.08</v>
      </c>
      <c r="J1409" s="75">
        <v>6.32</v>
      </c>
      <c r="K1409" s="75">
        <v>10</v>
      </c>
      <c r="L1409" s="75">
        <v>5</v>
      </c>
      <c r="M1409" s="75">
        <v>150</v>
      </c>
      <c r="N1409" s="75">
        <v>1</v>
      </c>
      <c r="O1409" s="75">
        <v>3</v>
      </c>
      <c r="P1409" s="75">
        <v>4</v>
      </c>
      <c r="Q1409" s="75" t="s">
        <v>4593</v>
      </c>
    </row>
    <row r="1410" spans="1:17" ht="15.75" customHeight="1">
      <c r="A1410" s="59" t="s">
        <v>5302</v>
      </c>
      <c r="B1410" s="75" t="s">
        <v>316</v>
      </c>
      <c r="C1410" s="75" t="s">
        <v>3</v>
      </c>
      <c r="D1410" s="75" t="s">
        <v>155</v>
      </c>
      <c r="E1410" s="75" t="s">
        <v>155</v>
      </c>
      <c r="F1410" s="75">
        <v>410</v>
      </c>
      <c r="G1410" s="75">
        <v>2</v>
      </c>
      <c r="H1410" s="75">
        <v>6.8</v>
      </c>
      <c r="I1410" s="75">
        <v>6.66</v>
      </c>
      <c r="J1410" s="75">
        <v>6.94</v>
      </c>
      <c r="K1410" s="75">
        <v>15</v>
      </c>
      <c r="L1410" s="75">
        <v>5</v>
      </c>
      <c r="M1410" s="75">
        <v>80</v>
      </c>
      <c r="N1410" s="75">
        <v>1</v>
      </c>
      <c r="O1410" s="75">
        <v>2</v>
      </c>
      <c r="P1410" s="75">
        <v>4</v>
      </c>
      <c r="Q1410" s="75" t="s">
        <v>4593</v>
      </c>
    </row>
    <row r="1411" spans="1:17" ht="15.75" customHeight="1">
      <c r="A1411" s="59" t="s">
        <v>5303</v>
      </c>
      <c r="B1411" s="75" t="s">
        <v>316</v>
      </c>
      <c r="C1411" s="75" t="s">
        <v>3</v>
      </c>
      <c r="D1411" s="75" t="s">
        <v>155</v>
      </c>
      <c r="E1411" s="75" t="s">
        <v>155</v>
      </c>
      <c r="F1411" s="75">
        <v>410</v>
      </c>
      <c r="G1411" s="75">
        <v>2</v>
      </c>
      <c r="H1411" s="75">
        <v>7.5</v>
      </c>
      <c r="I1411" s="75">
        <v>7.35</v>
      </c>
      <c r="J1411" s="75">
        <v>7.65</v>
      </c>
      <c r="K1411" s="75">
        <v>15</v>
      </c>
      <c r="L1411" s="75">
        <v>5</v>
      </c>
      <c r="M1411" s="75">
        <v>80</v>
      </c>
      <c r="N1411" s="75">
        <v>1</v>
      </c>
      <c r="O1411" s="75">
        <v>1</v>
      </c>
      <c r="P1411" s="75">
        <v>5</v>
      </c>
      <c r="Q1411" s="75" t="s">
        <v>4593</v>
      </c>
    </row>
    <row r="1412" spans="1:17" ht="15.75" customHeight="1">
      <c r="A1412" s="59" t="s">
        <v>5304</v>
      </c>
      <c r="B1412" s="75" t="s">
        <v>316</v>
      </c>
      <c r="C1412" s="75" t="s">
        <v>3</v>
      </c>
      <c r="D1412" s="75" t="s">
        <v>155</v>
      </c>
      <c r="E1412" s="75" t="s">
        <v>155</v>
      </c>
      <c r="F1412" s="75">
        <v>410</v>
      </c>
      <c r="G1412" s="75">
        <v>2</v>
      </c>
      <c r="H1412" s="75">
        <v>8.1999999999999993</v>
      </c>
      <c r="I1412" s="75">
        <v>8.0399999999999991</v>
      </c>
      <c r="J1412" s="75">
        <v>8.36</v>
      </c>
      <c r="K1412" s="75">
        <v>15</v>
      </c>
      <c r="L1412" s="75">
        <v>5</v>
      </c>
      <c r="M1412" s="75">
        <v>80</v>
      </c>
      <c r="N1412" s="75">
        <v>1</v>
      </c>
      <c r="O1412" s="75">
        <v>0.7</v>
      </c>
      <c r="P1412" s="75">
        <v>5</v>
      </c>
      <c r="Q1412" s="75" t="s">
        <v>4593</v>
      </c>
    </row>
    <row r="1413" spans="1:17" ht="15.75" customHeight="1">
      <c r="A1413" s="59" t="s">
        <v>5305</v>
      </c>
      <c r="B1413" s="75" t="s">
        <v>316</v>
      </c>
      <c r="C1413" s="75" t="s">
        <v>3</v>
      </c>
      <c r="D1413" s="75" t="s">
        <v>155</v>
      </c>
      <c r="E1413" s="75" t="s">
        <v>155</v>
      </c>
      <c r="F1413" s="75">
        <v>410</v>
      </c>
      <c r="G1413" s="75">
        <v>2</v>
      </c>
      <c r="H1413" s="75">
        <v>8.6999999999999993</v>
      </c>
      <c r="I1413" s="75">
        <v>8.5299999999999994</v>
      </c>
      <c r="J1413" s="75">
        <v>8.8699999999999992</v>
      </c>
      <c r="K1413" s="75">
        <v>15</v>
      </c>
      <c r="L1413" s="75">
        <v>5</v>
      </c>
      <c r="M1413" s="75">
        <v>100</v>
      </c>
      <c r="N1413" s="75">
        <v>1</v>
      </c>
      <c r="O1413" s="75">
        <v>0.7</v>
      </c>
      <c r="P1413" s="75">
        <v>5</v>
      </c>
      <c r="Q1413" s="75" t="s">
        <v>4593</v>
      </c>
    </row>
    <row r="1414" spans="1:17" ht="15.75" customHeight="1">
      <c r="A1414" s="59" t="s">
        <v>5306</v>
      </c>
      <c r="B1414" s="75" t="s">
        <v>316</v>
      </c>
      <c r="C1414" s="75" t="s">
        <v>3</v>
      </c>
      <c r="D1414" s="75" t="s">
        <v>155</v>
      </c>
      <c r="E1414" s="75" t="s">
        <v>155</v>
      </c>
      <c r="F1414" s="75">
        <v>410</v>
      </c>
      <c r="G1414" s="75">
        <v>2</v>
      </c>
      <c r="H1414" s="75">
        <v>9.1</v>
      </c>
      <c r="I1414" s="75">
        <v>8.92</v>
      </c>
      <c r="J1414" s="75">
        <v>9.2799999999999994</v>
      </c>
      <c r="K1414" s="75">
        <v>15</v>
      </c>
      <c r="L1414" s="75">
        <v>5</v>
      </c>
      <c r="M1414" s="75">
        <v>100</v>
      </c>
      <c r="N1414" s="75">
        <v>1</v>
      </c>
      <c r="O1414" s="75">
        <v>0.5</v>
      </c>
      <c r="P1414" s="75">
        <v>6</v>
      </c>
      <c r="Q1414" s="75" t="s">
        <v>4593</v>
      </c>
    </row>
    <row r="1415" spans="1:17" ht="15.75" customHeight="1">
      <c r="A1415" s="59" t="s">
        <v>5307</v>
      </c>
      <c r="B1415" s="75" t="s">
        <v>316</v>
      </c>
      <c r="C1415" s="75" t="s">
        <v>3</v>
      </c>
      <c r="D1415" s="75" t="s">
        <v>155</v>
      </c>
      <c r="E1415" s="75" t="s">
        <v>155</v>
      </c>
      <c r="F1415" s="75">
        <v>410</v>
      </c>
      <c r="G1415" s="75">
        <v>2</v>
      </c>
      <c r="H1415" s="75">
        <v>10</v>
      </c>
      <c r="I1415" s="75">
        <v>9.8000000000000007</v>
      </c>
      <c r="J1415" s="75">
        <v>10.199999999999999</v>
      </c>
      <c r="K1415" s="75">
        <v>20</v>
      </c>
      <c r="L1415" s="75">
        <v>5</v>
      </c>
      <c r="M1415" s="75">
        <v>150</v>
      </c>
      <c r="N1415" s="75">
        <v>1</v>
      </c>
      <c r="O1415" s="75">
        <v>0.2</v>
      </c>
      <c r="P1415" s="75">
        <v>7</v>
      </c>
      <c r="Q1415" s="75" t="s">
        <v>4593</v>
      </c>
    </row>
    <row r="1416" spans="1:17" ht="15.75" customHeight="1">
      <c r="A1416" s="59" t="s">
        <v>5308</v>
      </c>
      <c r="B1416" s="75" t="s">
        <v>316</v>
      </c>
      <c r="C1416" s="75" t="s">
        <v>3</v>
      </c>
      <c r="D1416" s="75" t="s">
        <v>155</v>
      </c>
      <c r="E1416" s="75" t="s">
        <v>155</v>
      </c>
      <c r="F1416" s="75">
        <v>410</v>
      </c>
      <c r="G1416" s="75">
        <v>2</v>
      </c>
      <c r="H1416" s="75">
        <v>11</v>
      </c>
      <c r="I1416" s="75">
        <v>10.78</v>
      </c>
      <c r="J1416" s="75">
        <v>11.22</v>
      </c>
      <c r="K1416" s="75">
        <v>20</v>
      </c>
      <c r="L1416" s="75">
        <v>5</v>
      </c>
      <c r="M1416" s="75">
        <v>150</v>
      </c>
      <c r="N1416" s="75">
        <v>1</v>
      </c>
      <c r="O1416" s="75">
        <v>0.1</v>
      </c>
      <c r="P1416" s="75">
        <v>8</v>
      </c>
      <c r="Q1416" s="75" t="s">
        <v>4593</v>
      </c>
    </row>
    <row r="1417" spans="1:17" ht="15.75" customHeight="1">
      <c r="A1417" s="59" t="s">
        <v>5309</v>
      </c>
      <c r="B1417" s="75" t="s">
        <v>316</v>
      </c>
      <c r="C1417" s="75" t="s">
        <v>3</v>
      </c>
      <c r="D1417" s="75" t="s">
        <v>155</v>
      </c>
      <c r="E1417" s="75" t="s">
        <v>155</v>
      </c>
      <c r="F1417" s="75">
        <v>410</v>
      </c>
      <c r="G1417" s="75">
        <v>2</v>
      </c>
      <c r="H1417" s="75">
        <v>12</v>
      </c>
      <c r="I1417" s="75">
        <v>11.76</v>
      </c>
      <c r="J1417" s="75">
        <v>12.24</v>
      </c>
      <c r="K1417" s="75">
        <v>25</v>
      </c>
      <c r="L1417" s="75">
        <v>5</v>
      </c>
      <c r="M1417" s="75">
        <v>150</v>
      </c>
      <c r="N1417" s="75">
        <v>1</v>
      </c>
      <c r="O1417" s="75">
        <v>0.1</v>
      </c>
      <c r="P1417" s="75">
        <v>8</v>
      </c>
      <c r="Q1417" s="75" t="s">
        <v>4593</v>
      </c>
    </row>
    <row r="1418" spans="1:17" ht="15.75" customHeight="1">
      <c r="A1418" s="59" t="s">
        <v>5310</v>
      </c>
      <c r="B1418" s="75" t="s">
        <v>316</v>
      </c>
      <c r="C1418" s="75" t="s">
        <v>3</v>
      </c>
      <c r="D1418" s="75" t="s">
        <v>155</v>
      </c>
      <c r="E1418" s="75" t="s">
        <v>155</v>
      </c>
      <c r="F1418" s="75">
        <v>410</v>
      </c>
      <c r="G1418" s="75">
        <v>2</v>
      </c>
      <c r="H1418" s="75">
        <v>13</v>
      </c>
      <c r="I1418" s="75">
        <v>12.74</v>
      </c>
      <c r="J1418" s="75">
        <v>13.26</v>
      </c>
      <c r="K1418" s="75">
        <v>30</v>
      </c>
      <c r="L1418" s="75">
        <v>5</v>
      </c>
      <c r="M1418" s="75">
        <v>170</v>
      </c>
      <c r="N1418" s="75">
        <v>1</v>
      </c>
      <c r="O1418" s="75">
        <v>0.1</v>
      </c>
      <c r="P1418" s="75">
        <v>8</v>
      </c>
      <c r="Q1418" s="75" t="s">
        <v>4593</v>
      </c>
    </row>
    <row r="1419" spans="1:17" ht="15.75" customHeight="1">
      <c r="A1419" s="59" t="s">
        <v>5311</v>
      </c>
      <c r="B1419" s="75" t="s">
        <v>316</v>
      </c>
      <c r="C1419" s="75" t="s">
        <v>3</v>
      </c>
      <c r="D1419" s="75" t="s">
        <v>155</v>
      </c>
      <c r="E1419" s="75" t="s">
        <v>155</v>
      </c>
      <c r="F1419" s="75">
        <v>410</v>
      </c>
      <c r="G1419" s="75">
        <v>2</v>
      </c>
      <c r="H1419" s="75">
        <v>14</v>
      </c>
      <c r="I1419" s="75">
        <v>13.72</v>
      </c>
      <c r="J1419" s="75">
        <v>14.28</v>
      </c>
      <c r="K1419" s="75">
        <v>30</v>
      </c>
      <c r="L1419" s="75">
        <v>5</v>
      </c>
      <c r="M1419" s="75">
        <v>170</v>
      </c>
      <c r="N1419" s="75">
        <v>1</v>
      </c>
      <c r="O1419" s="75">
        <v>0.1</v>
      </c>
      <c r="P1419" s="75">
        <v>10</v>
      </c>
      <c r="Q1419" s="75" t="s">
        <v>4593</v>
      </c>
    </row>
    <row r="1420" spans="1:17" ht="15.75" customHeight="1">
      <c r="A1420" s="59" t="s">
        <v>5312</v>
      </c>
      <c r="B1420" s="75" t="s">
        <v>316</v>
      </c>
      <c r="C1420" s="75" t="s">
        <v>3</v>
      </c>
      <c r="D1420" s="75" t="s">
        <v>155</v>
      </c>
      <c r="E1420" s="75" t="s">
        <v>155</v>
      </c>
      <c r="F1420" s="75">
        <v>410</v>
      </c>
      <c r="G1420" s="75">
        <v>2</v>
      </c>
      <c r="H1420" s="75">
        <v>15</v>
      </c>
      <c r="I1420" s="75">
        <v>14.7</v>
      </c>
      <c r="J1420" s="75">
        <v>15.3</v>
      </c>
      <c r="K1420" s="75">
        <v>30</v>
      </c>
      <c r="L1420" s="75">
        <v>5</v>
      </c>
      <c r="M1420" s="75">
        <v>200</v>
      </c>
      <c r="N1420" s="75">
        <v>1</v>
      </c>
      <c r="O1420" s="75">
        <v>0.1</v>
      </c>
      <c r="P1420" s="75">
        <v>10.5</v>
      </c>
      <c r="Q1420" s="75" t="s">
        <v>4593</v>
      </c>
    </row>
    <row r="1421" spans="1:17" ht="15.75" customHeight="1">
      <c r="A1421" s="59" t="s">
        <v>5313</v>
      </c>
      <c r="B1421" s="75" t="s">
        <v>316</v>
      </c>
      <c r="C1421" s="75" t="s">
        <v>3</v>
      </c>
      <c r="D1421" s="75" t="s">
        <v>155</v>
      </c>
      <c r="E1421" s="75" t="s">
        <v>155</v>
      </c>
      <c r="F1421" s="75">
        <v>410</v>
      </c>
      <c r="G1421" s="75">
        <v>2</v>
      </c>
      <c r="H1421" s="75">
        <v>16</v>
      </c>
      <c r="I1421" s="75">
        <v>15.68</v>
      </c>
      <c r="J1421" s="75">
        <v>16.32</v>
      </c>
      <c r="K1421" s="75">
        <v>40</v>
      </c>
      <c r="L1421" s="75">
        <v>5</v>
      </c>
      <c r="M1421" s="75">
        <v>200</v>
      </c>
      <c r="N1421" s="75">
        <v>1</v>
      </c>
      <c r="O1421" s="75">
        <v>0.1</v>
      </c>
      <c r="P1421" s="75">
        <v>11.2</v>
      </c>
      <c r="Q1421" s="75" t="s">
        <v>4593</v>
      </c>
    </row>
    <row r="1422" spans="1:17" ht="15.75" customHeight="1">
      <c r="A1422" s="59" t="s">
        <v>5314</v>
      </c>
      <c r="B1422" s="75" t="s">
        <v>316</v>
      </c>
      <c r="C1422" s="75" t="s">
        <v>3</v>
      </c>
      <c r="D1422" s="75" t="s">
        <v>155</v>
      </c>
      <c r="E1422" s="75" t="s">
        <v>155</v>
      </c>
      <c r="F1422" s="75">
        <v>410</v>
      </c>
      <c r="G1422" s="75">
        <v>2</v>
      </c>
      <c r="H1422" s="75">
        <v>17</v>
      </c>
      <c r="I1422" s="75">
        <v>16.66</v>
      </c>
      <c r="J1422" s="75">
        <v>17.34</v>
      </c>
      <c r="K1422" s="75">
        <v>40</v>
      </c>
      <c r="L1422" s="75">
        <v>5</v>
      </c>
      <c r="M1422" s="75">
        <v>200</v>
      </c>
      <c r="N1422" s="75">
        <v>1</v>
      </c>
      <c r="O1422" s="75">
        <v>0.1</v>
      </c>
      <c r="P1422" s="75">
        <v>12.2</v>
      </c>
      <c r="Q1422" s="75" t="s">
        <v>4593</v>
      </c>
    </row>
    <row r="1423" spans="1:17" ht="15.75" customHeight="1">
      <c r="A1423" s="59" t="s">
        <v>5315</v>
      </c>
      <c r="B1423" s="75" t="s">
        <v>316</v>
      </c>
      <c r="C1423" s="75" t="s">
        <v>3</v>
      </c>
      <c r="D1423" s="75" t="s">
        <v>155</v>
      </c>
      <c r="E1423" s="75" t="s">
        <v>155</v>
      </c>
      <c r="F1423" s="75">
        <v>410</v>
      </c>
      <c r="G1423" s="75">
        <v>2</v>
      </c>
      <c r="H1423" s="75">
        <v>18</v>
      </c>
      <c r="I1423" s="75">
        <v>17.64</v>
      </c>
      <c r="J1423" s="75">
        <v>18.36</v>
      </c>
      <c r="K1423" s="75">
        <v>45</v>
      </c>
      <c r="L1423" s="75">
        <v>5</v>
      </c>
      <c r="M1423" s="75">
        <v>225</v>
      </c>
      <c r="N1423" s="75">
        <v>1</v>
      </c>
      <c r="O1423" s="75">
        <v>0.1</v>
      </c>
      <c r="P1423" s="75">
        <v>12.6</v>
      </c>
      <c r="Q1423" s="75" t="s">
        <v>4593</v>
      </c>
    </row>
    <row r="1424" spans="1:17" ht="15.75" customHeight="1">
      <c r="A1424" s="59" t="s">
        <v>5316</v>
      </c>
      <c r="B1424" s="75" t="s">
        <v>316</v>
      </c>
      <c r="C1424" s="75" t="s">
        <v>3</v>
      </c>
      <c r="D1424" s="75" t="s">
        <v>155</v>
      </c>
      <c r="E1424" s="75" t="s">
        <v>155</v>
      </c>
      <c r="F1424" s="75">
        <v>410</v>
      </c>
      <c r="G1424" s="75">
        <v>2</v>
      </c>
      <c r="H1424" s="75">
        <v>20</v>
      </c>
      <c r="I1424" s="75">
        <v>19.600000000000001</v>
      </c>
      <c r="J1424" s="75">
        <v>20.399999999999999</v>
      </c>
      <c r="K1424" s="75">
        <v>55</v>
      </c>
      <c r="L1424" s="75">
        <v>5</v>
      </c>
      <c r="M1424" s="75">
        <v>225</v>
      </c>
      <c r="N1424" s="75">
        <v>1</v>
      </c>
      <c r="O1424" s="75">
        <v>0.1</v>
      </c>
      <c r="P1424" s="75">
        <v>14</v>
      </c>
      <c r="Q1424" s="75" t="s">
        <v>4593</v>
      </c>
    </row>
    <row r="1425" spans="1:17" ht="15.75" customHeight="1">
      <c r="A1425" s="59" t="s">
        <v>5317</v>
      </c>
      <c r="B1425" s="75" t="s">
        <v>316</v>
      </c>
      <c r="C1425" s="75" t="s">
        <v>3</v>
      </c>
      <c r="D1425" s="75" t="s">
        <v>155</v>
      </c>
      <c r="E1425" s="75" t="s">
        <v>155</v>
      </c>
      <c r="F1425" s="75">
        <v>410</v>
      </c>
      <c r="G1425" s="75">
        <v>2</v>
      </c>
      <c r="H1425" s="75">
        <v>22</v>
      </c>
      <c r="I1425" s="75">
        <v>21.56</v>
      </c>
      <c r="J1425" s="75">
        <v>22.44</v>
      </c>
      <c r="K1425" s="75">
        <v>55</v>
      </c>
      <c r="L1425" s="75">
        <v>5</v>
      </c>
      <c r="M1425" s="75">
        <v>250</v>
      </c>
      <c r="N1425" s="75">
        <v>1</v>
      </c>
      <c r="O1425" s="75">
        <v>0.1</v>
      </c>
      <c r="P1425" s="75">
        <v>15.4</v>
      </c>
      <c r="Q1425" s="75" t="s">
        <v>4593</v>
      </c>
    </row>
    <row r="1426" spans="1:17" ht="15.75" customHeight="1">
      <c r="A1426" s="59" t="s">
        <v>5318</v>
      </c>
      <c r="B1426" s="75" t="s">
        <v>316</v>
      </c>
      <c r="C1426" s="75" t="s">
        <v>3</v>
      </c>
      <c r="D1426" s="75" t="s">
        <v>155</v>
      </c>
      <c r="E1426" s="75" t="s">
        <v>155</v>
      </c>
      <c r="F1426" s="75">
        <v>410</v>
      </c>
      <c r="G1426" s="75">
        <v>2</v>
      </c>
      <c r="H1426" s="75">
        <v>24</v>
      </c>
      <c r="I1426" s="75">
        <v>23.52</v>
      </c>
      <c r="J1426" s="75">
        <v>24.48</v>
      </c>
      <c r="K1426" s="75">
        <v>70</v>
      </c>
      <c r="L1426" s="75">
        <v>5</v>
      </c>
      <c r="M1426" s="75">
        <v>250</v>
      </c>
      <c r="N1426" s="75">
        <v>1</v>
      </c>
      <c r="O1426" s="75">
        <v>0.1</v>
      </c>
      <c r="P1426" s="75">
        <v>16.8</v>
      </c>
      <c r="Q1426" s="75" t="s">
        <v>4593</v>
      </c>
    </row>
    <row r="1427" spans="1:17" ht="15.75" customHeight="1">
      <c r="A1427" s="59" t="s">
        <v>5319</v>
      </c>
      <c r="B1427" s="75" t="s">
        <v>316</v>
      </c>
      <c r="C1427" s="75" t="s">
        <v>3</v>
      </c>
      <c r="D1427" s="75" t="s">
        <v>155</v>
      </c>
      <c r="E1427" s="75" t="s">
        <v>155</v>
      </c>
      <c r="F1427" s="75">
        <v>410</v>
      </c>
      <c r="G1427" s="75">
        <v>2</v>
      </c>
      <c r="H1427" s="75">
        <v>27</v>
      </c>
      <c r="I1427" s="75">
        <v>26.46</v>
      </c>
      <c r="J1427" s="75">
        <v>27.54</v>
      </c>
      <c r="K1427" s="75">
        <v>80</v>
      </c>
      <c r="L1427" s="75">
        <v>5</v>
      </c>
      <c r="M1427" s="75">
        <v>300</v>
      </c>
      <c r="N1427" s="75">
        <v>1</v>
      </c>
      <c r="O1427" s="75">
        <v>0.05</v>
      </c>
      <c r="P1427" s="75">
        <v>18.899999999999999</v>
      </c>
      <c r="Q1427" s="75" t="s">
        <v>4593</v>
      </c>
    </row>
    <row r="1428" spans="1:17" ht="15.75" customHeight="1">
      <c r="A1428" s="59" t="s">
        <v>5320</v>
      </c>
      <c r="B1428" s="75" t="s">
        <v>316</v>
      </c>
      <c r="C1428" s="75" t="s">
        <v>3</v>
      </c>
      <c r="D1428" s="75" t="s">
        <v>155</v>
      </c>
      <c r="E1428" s="75" t="s">
        <v>155</v>
      </c>
      <c r="F1428" s="75">
        <v>410</v>
      </c>
      <c r="G1428" s="75">
        <v>2</v>
      </c>
      <c r="H1428" s="75">
        <v>28</v>
      </c>
      <c r="I1428" s="75">
        <v>27.439999999999998</v>
      </c>
      <c r="J1428" s="75">
        <v>28.560000000000002</v>
      </c>
      <c r="K1428" s="75">
        <v>80</v>
      </c>
      <c r="L1428" s="75">
        <v>5</v>
      </c>
      <c r="M1428" s="75">
        <v>300</v>
      </c>
      <c r="N1428" s="75">
        <v>1</v>
      </c>
      <c r="O1428" s="75">
        <v>0.05</v>
      </c>
      <c r="P1428" s="75">
        <v>20.5</v>
      </c>
      <c r="Q1428" s="75" t="s">
        <v>4593</v>
      </c>
    </row>
    <row r="1429" spans="1:17" ht="15.75" customHeight="1">
      <c r="A1429" s="59" t="s">
        <v>5321</v>
      </c>
      <c r="B1429" s="75" t="s">
        <v>316</v>
      </c>
      <c r="C1429" s="75" t="s">
        <v>3</v>
      </c>
      <c r="D1429" s="75" t="s">
        <v>155</v>
      </c>
      <c r="E1429" s="75" t="s">
        <v>155</v>
      </c>
      <c r="F1429" s="75">
        <v>410</v>
      </c>
      <c r="G1429" s="75">
        <v>2</v>
      </c>
      <c r="H1429" s="75">
        <v>30</v>
      </c>
      <c r="I1429" s="75">
        <v>29.4</v>
      </c>
      <c r="J1429" s="75">
        <v>30.6</v>
      </c>
      <c r="K1429" s="75">
        <v>80</v>
      </c>
      <c r="L1429" s="75">
        <v>5</v>
      </c>
      <c r="M1429" s="75">
        <v>300</v>
      </c>
      <c r="N1429" s="75">
        <v>1</v>
      </c>
      <c r="O1429" s="75">
        <v>0.05</v>
      </c>
      <c r="P1429" s="75">
        <v>21</v>
      </c>
      <c r="Q1429" s="75" t="s">
        <v>4593</v>
      </c>
    </row>
    <row r="1430" spans="1:17" ht="15.75" customHeight="1">
      <c r="A1430" s="59" t="s">
        <v>5322</v>
      </c>
      <c r="B1430" s="75" t="s">
        <v>316</v>
      </c>
      <c r="C1430" s="75" t="s">
        <v>3</v>
      </c>
      <c r="D1430" s="75" t="s">
        <v>155</v>
      </c>
      <c r="E1430" s="75" t="s">
        <v>155</v>
      </c>
      <c r="F1430" s="75">
        <v>410</v>
      </c>
      <c r="G1430" s="75">
        <v>2</v>
      </c>
      <c r="H1430" s="75">
        <v>33</v>
      </c>
      <c r="I1430" s="75">
        <v>32.339999999999996</v>
      </c>
      <c r="J1430" s="75">
        <v>33.660000000000004</v>
      </c>
      <c r="K1430" s="75">
        <v>80</v>
      </c>
      <c r="L1430" s="75">
        <v>5</v>
      </c>
      <c r="M1430" s="75">
        <v>325</v>
      </c>
      <c r="N1430" s="75">
        <v>1</v>
      </c>
      <c r="O1430" s="75">
        <v>0.05</v>
      </c>
      <c r="P1430" s="75">
        <v>23.1</v>
      </c>
      <c r="Q1430" s="75" t="s">
        <v>4593</v>
      </c>
    </row>
    <row r="1431" spans="1:17" ht="15.75" customHeight="1">
      <c r="A1431" s="59" t="s">
        <v>5323</v>
      </c>
      <c r="B1431" s="75" t="s">
        <v>316</v>
      </c>
      <c r="C1431" s="75" t="s">
        <v>3</v>
      </c>
      <c r="D1431" s="75" t="s">
        <v>155</v>
      </c>
      <c r="E1431" s="75" t="s">
        <v>155</v>
      </c>
      <c r="F1431" s="75">
        <v>410</v>
      </c>
      <c r="G1431" s="75">
        <v>2</v>
      </c>
      <c r="H1431" s="75">
        <v>36</v>
      </c>
      <c r="I1431" s="75">
        <v>35.28</v>
      </c>
      <c r="J1431" s="75">
        <v>36.72</v>
      </c>
      <c r="K1431" s="75">
        <v>90</v>
      </c>
      <c r="L1431" s="75">
        <v>5</v>
      </c>
      <c r="M1431" s="75">
        <v>350</v>
      </c>
      <c r="N1431" s="75">
        <v>1</v>
      </c>
      <c r="O1431" s="75">
        <v>0.05</v>
      </c>
      <c r="P1431" s="75">
        <v>25.2</v>
      </c>
      <c r="Q1431" s="75" t="s">
        <v>4593</v>
      </c>
    </row>
    <row r="1432" spans="1:17" ht="15.75" customHeight="1">
      <c r="A1432" s="59" t="s">
        <v>5324</v>
      </c>
      <c r="B1432" s="75" t="s">
        <v>316</v>
      </c>
      <c r="C1432" s="75" t="s">
        <v>3</v>
      </c>
      <c r="D1432" s="75" t="s">
        <v>155</v>
      </c>
      <c r="E1432" s="75" t="s">
        <v>155</v>
      </c>
      <c r="F1432" s="75">
        <v>410</v>
      </c>
      <c r="G1432" s="75">
        <v>2</v>
      </c>
      <c r="H1432" s="75">
        <v>39</v>
      </c>
      <c r="I1432" s="75">
        <v>38.22</v>
      </c>
      <c r="J1432" s="75">
        <v>39.78</v>
      </c>
      <c r="K1432" s="75">
        <v>130</v>
      </c>
      <c r="L1432" s="75">
        <v>5</v>
      </c>
      <c r="M1432" s="75">
        <v>350</v>
      </c>
      <c r="N1432" s="75">
        <v>1</v>
      </c>
      <c r="O1432" s="75">
        <v>0.05</v>
      </c>
      <c r="P1432" s="75">
        <v>27.3</v>
      </c>
      <c r="Q1432" s="75" t="s">
        <v>4593</v>
      </c>
    </row>
    <row r="1433" spans="1:17" ht="15.75" customHeight="1">
      <c r="A1433" s="59" t="s">
        <v>5325</v>
      </c>
      <c r="B1433" s="75" t="s">
        <v>316</v>
      </c>
      <c r="C1433" s="75" t="s">
        <v>3</v>
      </c>
      <c r="D1433" s="75" t="s">
        <v>155</v>
      </c>
      <c r="E1433" s="75" t="s">
        <v>155</v>
      </c>
      <c r="F1433" s="75">
        <v>410</v>
      </c>
      <c r="G1433" s="75">
        <v>2</v>
      </c>
      <c r="H1433" s="75">
        <v>43</v>
      </c>
      <c r="I1433" s="75">
        <v>42.14</v>
      </c>
      <c r="J1433" s="75">
        <v>43.86</v>
      </c>
      <c r="K1433" s="75">
        <v>150</v>
      </c>
      <c r="L1433" s="75">
        <v>5</v>
      </c>
      <c r="M1433" s="75">
        <v>375</v>
      </c>
      <c r="N1433" s="75">
        <v>1</v>
      </c>
      <c r="O1433" s="75">
        <v>0.05</v>
      </c>
      <c r="P1433" s="75">
        <v>30.1</v>
      </c>
      <c r="Q1433" s="75" t="s">
        <v>4593</v>
      </c>
    </row>
    <row r="1434" spans="1:17" ht="15.75" customHeight="1">
      <c r="A1434" s="59" t="s">
        <v>5326</v>
      </c>
      <c r="B1434" s="75" t="s">
        <v>316</v>
      </c>
      <c r="C1434" s="75" t="s">
        <v>3</v>
      </c>
      <c r="D1434" s="75" t="s">
        <v>155</v>
      </c>
      <c r="E1434" s="75" t="s">
        <v>155</v>
      </c>
      <c r="F1434" s="75">
        <v>410</v>
      </c>
      <c r="G1434" s="75">
        <v>2</v>
      </c>
      <c r="H1434" s="75">
        <v>47</v>
      </c>
      <c r="I1434" s="75">
        <v>46.06</v>
      </c>
      <c r="J1434" s="75">
        <v>47.94</v>
      </c>
      <c r="K1434" s="75">
        <v>170</v>
      </c>
      <c r="L1434" s="75">
        <v>5</v>
      </c>
      <c r="M1434" s="75">
        <v>375</v>
      </c>
      <c r="N1434" s="75">
        <v>1</v>
      </c>
      <c r="O1434" s="75">
        <v>0.05</v>
      </c>
      <c r="P1434" s="75">
        <v>32.9</v>
      </c>
      <c r="Q1434" s="75" t="s">
        <v>4593</v>
      </c>
    </row>
    <row r="1435" spans="1:17" ht="15.75" customHeight="1">
      <c r="A1435" s="59" t="s">
        <v>5327</v>
      </c>
      <c r="B1435" s="75" t="s">
        <v>316</v>
      </c>
      <c r="C1435" s="75" t="s">
        <v>3</v>
      </c>
      <c r="D1435" s="75" t="s">
        <v>155</v>
      </c>
      <c r="E1435" s="75" t="s">
        <v>155</v>
      </c>
      <c r="F1435" s="75">
        <v>410</v>
      </c>
      <c r="G1435" s="75">
        <v>2</v>
      </c>
      <c r="H1435" s="75">
        <v>51</v>
      </c>
      <c r="I1435" s="75">
        <v>49.98</v>
      </c>
      <c r="J1435" s="75">
        <v>52.02</v>
      </c>
      <c r="K1435" s="75">
        <v>100</v>
      </c>
      <c r="L1435" s="75">
        <v>5</v>
      </c>
      <c r="M1435" s="75">
        <v>400</v>
      </c>
      <c r="N1435" s="75">
        <v>1</v>
      </c>
      <c r="O1435" s="75">
        <v>0.05</v>
      </c>
      <c r="P1435" s="75">
        <v>38</v>
      </c>
      <c r="Q1435" s="75" t="s">
        <v>4593</v>
      </c>
    </row>
    <row r="1436" spans="1:17" ht="15.75" customHeight="1">
      <c r="A1436" s="59" t="s">
        <v>5328</v>
      </c>
      <c r="B1436" s="75" t="s">
        <v>316</v>
      </c>
      <c r="C1436" s="75" t="s">
        <v>3</v>
      </c>
      <c r="D1436" s="75" t="s">
        <v>155</v>
      </c>
      <c r="E1436" s="75" t="s">
        <v>155</v>
      </c>
      <c r="F1436" s="75">
        <v>410</v>
      </c>
      <c r="G1436" s="75">
        <v>2</v>
      </c>
      <c r="H1436" s="75">
        <v>56</v>
      </c>
      <c r="I1436" s="75">
        <v>54.879999999999995</v>
      </c>
      <c r="J1436" s="75">
        <v>57.120000000000005</v>
      </c>
      <c r="K1436" s="75">
        <v>135</v>
      </c>
      <c r="L1436" s="75">
        <v>2.5</v>
      </c>
      <c r="M1436" s="75">
        <v>1000</v>
      </c>
      <c r="N1436" s="75">
        <v>1</v>
      </c>
      <c r="O1436" s="75">
        <v>0.1</v>
      </c>
      <c r="P1436" s="75">
        <v>42</v>
      </c>
      <c r="Q1436" s="75" t="s">
        <v>4593</v>
      </c>
    </row>
    <row r="1437" spans="1:17" ht="15.75" customHeight="1">
      <c r="A1437" s="59" t="s">
        <v>5329</v>
      </c>
      <c r="B1437" s="75" t="s">
        <v>316</v>
      </c>
      <c r="C1437" s="75" t="s">
        <v>3</v>
      </c>
      <c r="D1437" s="75" t="s">
        <v>155</v>
      </c>
      <c r="E1437" s="75" t="s">
        <v>155</v>
      </c>
      <c r="F1437" s="75">
        <v>410</v>
      </c>
      <c r="G1437" s="75">
        <v>2</v>
      </c>
      <c r="H1437" s="75">
        <v>62</v>
      </c>
      <c r="I1437" s="75">
        <v>60.76</v>
      </c>
      <c r="J1437" s="75">
        <v>63.24</v>
      </c>
      <c r="K1437" s="75">
        <v>150</v>
      </c>
      <c r="L1437" s="75">
        <v>2.5</v>
      </c>
      <c r="M1437" s="75">
        <v>1000</v>
      </c>
      <c r="N1437" s="75">
        <v>1</v>
      </c>
      <c r="O1437" s="75">
        <v>0.1</v>
      </c>
      <c r="P1437" s="75">
        <v>46</v>
      </c>
      <c r="Q1437" s="75" t="s">
        <v>4593</v>
      </c>
    </row>
    <row r="1438" spans="1:17" ht="15.75" customHeight="1">
      <c r="A1438" s="59" t="s">
        <v>5330</v>
      </c>
      <c r="B1438" s="75" t="s">
        <v>316</v>
      </c>
      <c r="C1438" s="75" t="s">
        <v>3</v>
      </c>
      <c r="D1438" s="75" t="s">
        <v>155</v>
      </c>
      <c r="E1438" s="75" t="s">
        <v>155</v>
      </c>
      <c r="F1438" s="75">
        <v>410</v>
      </c>
      <c r="G1438" s="75">
        <v>2</v>
      </c>
      <c r="H1438" s="75">
        <v>68</v>
      </c>
      <c r="I1438" s="75">
        <v>66.64</v>
      </c>
      <c r="J1438" s="75">
        <v>69.36</v>
      </c>
      <c r="K1438" s="75">
        <v>200</v>
      </c>
      <c r="L1438" s="75">
        <v>2.5</v>
      </c>
      <c r="M1438" s="75">
        <v>1000</v>
      </c>
      <c r="N1438" s="75">
        <v>1</v>
      </c>
      <c r="O1438" s="75">
        <v>0.1</v>
      </c>
      <c r="P1438" s="75">
        <v>51</v>
      </c>
      <c r="Q1438" s="75" t="s">
        <v>4593</v>
      </c>
    </row>
    <row r="1439" spans="1:17" ht="15.75" customHeight="1">
      <c r="A1439" s="59" t="s">
        <v>5331</v>
      </c>
      <c r="B1439" s="75" t="s">
        <v>316</v>
      </c>
      <c r="C1439" s="75" t="s">
        <v>3</v>
      </c>
      <c r="D1439" s="75" t="s">
        <v>155</v>
      </c>
      <c r="E1439" s="75" t="s">
        <v>155</v>
      </c>
      <c r="F1439" s="75">
        <v>410</v>
      </c>
      <c r="G1439" s="75">
        <v>2</v>
      </c>
      <c r="H1439" s="75">
        <v>75</v>
      </c>
      <c r="I1439" s="75">
        <v>73.5</v>
      </c>
      <c r="J1439" s="75">
        <v>76.5</v>
      </c>
      <c r="K1439" s="75">
        <v>250</v>
      </c>
      <c r="L1439" s="75">
        <v>2.5</v>
      </c>
      <c r="M1439" s="75">
        <v>1000</v>
      </c>
      <c r="N1439" s="75">
        <v>1</v>
      </c>
      <c r="O1439" s="75">
        <v>0.1</v>
      </c>
      <c r="P1439" s="75">
        <v>56</v>
      </c>
      <c r="Q1439" s="75" t="s">
        <v>4593</v>
      </c>
    </row>
    <row r="1440" spans="1:17" ht="15.75" customHeight="1">
      <c r="A1440" s="59" t="s">
        <v>5332</v>
      </c>
      <c r="B1440" s="75" t="s">
        <v>316</v>
      </c>
      <c r="C1440" s="75" t="s">
        <v>3</v>
      </c>
      <c r="D1440" s="75" t="s">
        <v>155</v>
      </c>
      <c r="E1440" s="75" t="s">
        <v>133</v>
      </c>
      <c r="F1440" s="75">
        <v>410</v>
      </c>
      <c r="G1440" s="75">
        <v>2</v>
      </c>
      <c r="H1440" s="75">
        <v>2.4</v>
      </c>
      <c r="I1440" s="75">
        <v>2.35</v>
      </c>
      <c r="J1440" s="75">
        <v>2.4500000000000002</v>
      </c>
      <c r="K1440" s="75">
        <v>100</v>
      </c>
      <c r="L1440" s="75">
        <v>5</v>
      </c>
      <c r="M1440" s="75">
        <v>600</v>
      </c>
      <c r="N1440" s="75">
        <v>1</v>
      </c>
      <c r="O1440" s="75">
        <v>50</v>
      </c>
      <c r="P1440" s="75">
        <v>1</v>
      </c>
      <c r="Q1440" s="75" t="s">
        <v>4593</v>
      </c>
    </row>
    <row r="1441" spans="1:17" ht="15.75" customHeight="1">
      <c r="A1441" s="59" t="s">
        <v>5333</v>
      </c>
      <c r="B1441" s="75" t="s">
        <v>316</v>
      </c>
      <c r="C1441" s="75" t="s">
        <v>3</v>
      </c>
      <c r="D1441" s="75" t="s">
        <v>155</v>
      </c>
      <c r="E1441" s="75" t="s">
        <v>133</v>
      </c>
      <c r="F1441" s="75">
        <v>410</v>
      </c>
      <c r="G1441" s="75">
        <v>2</v>
      </c>
      <c r="H1441" s="75">
        <v>2.7</v>
      </c>
      <c r="I1441" s="75">
        <v>2.64</v>
      </c>
      <c r="J1441" s="75">
        <v>2.75</v>
      </c>
      <c r="K1441" s="75">
        <v>100</v>
      </c>
      <c r="L1441" s="75">
        <v>5</v>
      </c>
      <c r="M1441" s="75">
        <v>600</v>
      </c>
      <c r="N1441" s="75">
        <v>1</v>
      </c>
      <c r="O1441" s="75">
        <v>20</v>
      </c>
      <c r="P1441" s="75">
        <v>1</v>
      </c>
      <c r="Q1441" s="75" t="s">
        <v>4593</v>
      </c>
    </row>
    <row r="1442" spans="1:17" ht="15.75" customHeight="1">
      <c r="A1442" s="59" t="s">
        <v>5334</v>
      </c>
      <c r="B1442" s="75" t="s">
        <v>316</v>
      </c>
      <c r="C1442" s="75" t="s">
        <v>3</v>
      </c>
      <c r="D1442" s="75" t="s">
        <v>155</v>
      </c>
      <c r="E1442" s="75" t="s">
        <v>133</v>
      </c>
      <c r="F1442" s="75">
        <v>410</v>
      </c>
      <c r="G1442" s="75">
        <v>2</v>
      </c>
      <c r="H1442" s="75">
        <v>3</v>
      </c>
      <c r="I1442" s="75">
        <v>2.94</v>
      </c>
      <c r="J1442" s="75">
        <v>3.06</v>
      </c>
      <c r="K1442" s="75">
        <v>95</v>
      </c>
      <c r="L1442" s="75">
        <v>5</v>
      </c>
      <c r="M1442" s="75">
        <v>600</v>
      </c>
      <c r="N1442" s="75">
        <v>1</v>
      </c>
      <c r="O1442" s="75">
        <v>10</v>
      </c>
      <c r="P1442" s="75">
        <v>1</v>
      </c>
      <c r="Q1442" s="75" t="s">
        <v>4593</v>
      </c>
    </row>
    <row r="1443" spans="1:17" ht="15.75" customHeight="1">
      <c r="A1443" s="59" t="s">
        <v>5335</v>
      </c>
      <c r="B1443" s="75" t="s">
        <v>316</v>
      </c>
      <c r="C1443" s="75" t="s">
        <v>3</v>
      </c>
      <c r="D1443" s="75" t="s">
        <v>155</v>
      </c>
      <c r="E1443" s="75" t="s">
        <v>133</v>
      </c>
      <c r="F1443" s="75">
        <v>410</v>
      </c>
      <c r="G1443" s="75">
        <v>2</v>
      </c>
      <c r="H1443" s="75">
        <v>3.3</v>
      </c>
      <c r="I1443" s="75">
        <v>3.23</v>
      </c>
      <c r="J1443" s="75">
        <v>3.37</v>
      </c>
      <c r="K1443" s="75">
        <v>95</v>
      </c>
      <c r="L1443" s="75">
        <v>5</v>
      </c>
      <c r="M1443" s="75">
        <v>600</v>
      </c>
      <c r="N1443" s="75">
        <v>1</v>
      </c>
      <c r="O1443" s="75">
        <v>5</v>
      </c>
      <c r="P1443" s="75">
        <v>1</v>
      </c>
      <c r="Q1443" s="75" t="s">
        <v>4593</v>
      </c>
    </row>
    <row r="1444" spans="1:17" ht="15.75" customHeight="1">
      <c r="A1444" s="59" t="s">
        <v>5336</v>
      </c>
      <c r="B1444" s="75" t="s">
        <v>316</v>
      </c>
      <c r="C1444" s="75" t="s">
        <v>3</v>
      </c>
      <c r="D1444" s="75" t="s">
        <v>155</v>
      </c>
      <c r="E1444" s="75" t="s">
        <v>133</v>
      </c>
      <c r="F1444" s="75">
        <v>410</v>
      </c>
      <c r="G1444" s="75">
        <v>2</v>
      </c>
      <c r="H1444" s="75">
        <v>3.6</v>
      </c>
      <c r="I1444" s="75">
        <v>3.52</v>
      </c>
      <c r="J1444" s="75">
        <v>3.67</v>
      </c>
      <c r="K1444" s="75">
        <v>90</v>
      </c>
      <c r="L1444" s="75">
        <v>5</v>
      </c>
      <c r="M1444" s="75">
        <v>600</v>
      </c>
      <c r="N1444" s="75">
        <v>1</v>
      </c>
      <c r="O1444" s="75">
        <v>5</v>
      </c>
      <c r="P1444" s="75">
        <v>1</v>
      </c>
      <c r="Q1444" s="75" t="s">
        <v>4593</v>
      </c>
    </row>
    <row r="1445" spans="1:17" ht="15.75" customHeight="1">
      <c r="A1445" s="59" t="s">
        <v>5337</v>
      </c>
      <c r="B1445" s="75" t="s">
        <v>316</v>
      </c>
      <c r="C1445" s="75" t="s">
        <v>3</v>
      </c>
      <c r="D1445" s="75" t="s">
        <v>155</v>
      </c>
      <c r="E1445" s="75" t="s">
        <v>133</v>
      </c>
      <c r="F1445" s="75">
        <v>410</v>
      </c>
      <c r="G1445" s="75">
        <v>2</v>
      </c>
      <c r="H1445" s="75">
        <v>3.9</v>
      </c>
      <c r="I1445" s="75">
        <v>3.82</v>
      </c>
      <c r="J1445" s="75">
        <v>3.98</v>
      </c>
      <c r="K1445" s="75">
        <v>90</v>
      </c>
      <c r="L1445" s="75">
        <v>5</v>
      </c>
      <c r="M1445" s="75">
        <v>600</v>
      </c>
      <c r="N1445" s="75">
        <v>1</v>
      </c>
      <c r="O1445" s="75">
        <v>3</v>
      </c>
      <c r="P1445" s="75">
        <v>1</v>
      </c>
      <c r="Q1445" s="75" t="s">
        <v>4593</v>
      </c>
    </row>
    <row r="1446" spans="1:17" ht="15.75" customHeight="1">
      <c r="A1446" s="59" t="s">
        <v>5338</v>
      </c>
      <c r="B1446" s="75" t="s">
        <v>316</v>
      </c>
      <c r="C1446" s="75" t="s">
        <v>3</v>
      </c>
      <c r="D1446" s="75" t="s">
        <v>155</v>
      </c>
      <c r="E1446" s="75" t="s">
        <v>133</v>
      </c>
      <c r="F1446" s="75">
        <v>410</v>
      </c>
      <c r="G1446" s="75">
        <v>2</v>
      </c>
      <c r="H1446" s="75">
        <v>4.3</v>
      </c>
      <c r="I1446" s="75">
        <v>4.21</v>
      </c>
      <c r="J1446" s="75">
        <v>4.3899999999999997</v>
      </c>
      <c r="K1446" s="75">
        <v>90</v>
      </c>
      <c r="L1446" s="75">
        <v>5</v>
      </c>
      <c r="M1446" s="75">
        <v>600</v>
      </c>
      <c r="N1446" s="75">
        <v>1</v>
      </c>
      <c r="O1446" s="75">
        <v>3</v>
      </c>
      <c r="P1446" s="75">
        <v>1</v>
      </c>
      <c r="Q1446" s="75" t="s">
        <v>4593</v>
      </c>
    </row>
    <row r="1447" spans="1:17" ht="15.75" customHeight="1">
      <c r="A1447" s="59" t="s">
        <v>5339</v>
      </c>
      <c r="B1447" s="75" t="s">
        <v>316</v>
      </c>
      <c r="C1447" s="75" t="s">
        <v>3</v>
      </c>
      <c r="D1447" s="75" t="s">
        <v>155</v>
      </c>
      <c r="E1447" s="75" t="s">
        <v>133</v>
      </c>
      <c r="F1447" s="75">
        <v>410</v>
      </c>
      <c r="G1447" s="75">
        <v>2</v>
      </c>
      <c r="H1447" s="75">
        <v>4.7</v>
      </c>
      <c r="I1447" s="75">
        <v>4.6100000000000003</v>
      </c>
      <c r="J1447" s="75">
        <v>4.79</v>
      </c>
      <c r="K1447" s="75">
        <v>80</v>
      </c>
      <c r="L1447" s="75">
        <v>5</v>
      </c>
      <c r="M1447" s="75">
        <v>500</v>
      </c>
      <c r="N1447" s="75">
        <v>1</v>
      </c>
      <c r="O1447" s="75">
        <v>3</v>
      </c>
      <c r="P1447" s="75">
        <v>2</v>
      </c>
      <c r="Q1447" s="75" t="s">
        <v>4593</v>
      </c>
    </row>
    <row r="1448" spans="1:17" ht="15.75" customHeight="1">
      <c r="A1448" s="59" t="s">
        <v>5340</v>
      </c>
      <c r="B1448" s="75" t="s">
        <v>316</v>
      </c>
      <c r="C1448" s="75" t="s">
        <v>3</v>
      </c>
      <c r="D1448" s="75" t="s">
        <v>155</v>
      </c>
      <c r="E1448" s="75" t="s">
        <v>133</v>
      </c>
      <c r="F1448" s="75">
        <v>410</v>
      </c>
      <c r="G1448" s="75">
        <v>2</v>
      </c>
      <c r="H1448" s="75">
        <v>5.0999999999999996</v>
      </c>
      <c r="I1448" s="75">
        <v>5</v>
      </c>
      <c r="J1448" s="75">
        <v>5.2</v>
      </c>
      <c r="K1448" s="75">
        <v>60</v>
      </c>
      <c r="L1448" s="75">
        <v>5</v>
      </c>
      <c r="M1448" s="75">
        <v>480</v>
      </c>
      <c r="N1448" s="75">
        <v>1</v>
      </c>
      <c r="O1448" s="75">
        <v>2</v>
      </c>
      <c r="P1448" s="75">
        <v>2</v>
      </c>
      <c r="Q1448" s="75" t="s">
        <v>4593</v>
      </c>
    </row>
    <row r="1449" spans="1:17" ht="15.75" customHeight="1">
      <c r="A1449" s="59" t="s">
        <v>5341</v>
      </c>
      <c r="B1449" s="75" t="s">
        <v>316</v>
      </c>
      <c r="C1449" s="75" t="s">
        <v>3</v>
      </c>
      <c r="D1449" s="75" t="s">
        <v>155</v>
      </c>
      <c r="E1449" s="75" t="s">
        <v>133</v>
      </c>
      <c r="F1449" s="75">
        <v>410</v>
      </c>
      <c r="G1449" s="75">
        <v>2</v>
      </c>
      <c r="H1449" s="75">
        <v>5.6</v>
      </c>
      <c r="I1449" s="75">
        <v>5.49</v>
      </c>
      <c r="J1449" s="75">
        <v>5.71</v>
      </c>
      <c r="K1449" s="75">
        <v>40</v>
      </c>
      <c r="L1449" s="75">
        <v>5</v>
      </c>
      <c r="M1449" s="75">
        <v>400</v>
      </c>
      <c r="N1449" s="75">
        <v>1</v>
      </c>
      <c r="O1449" s="75">
        <v>1</v>
      </c>
      <c r="P1449" s="75">
        <v>2</v>
      </c>
      <c r="Q1449" s="75" t="s">
        <v>4593</v>
      </c>
    </row>
    <row r="1450" spans="1:17" ht="15.75" customHeight="1">
      <c r="A1450" s="59" t="s">
        <v>5342</v>
      </c>
      <c r="B1450" s="75" t="s">
        <v>316</v>
      </c>
      <c r="C1450" s="75" t="s">
        <v>3</v>
      </c>
      <c r="D1450" s="75" t="s">
        <v>155</v>
      </c>
      <c r="E1450" s="75" t="s">
        <v>133</v>
      </c>
      <c r="F1450" s="75">
        <v>410</v>
      </c>
      <c r="G1450" s="75">
        <v>2</v>
      </c>
      <c r="H1450" s="75">
        <v>6.2</v>
      </c>
      <c r="I1450" s="75">
        <v>6.08</v>
      </c>
      <c r="J1450" s="75">
        <v>6.32</v>
      </c>
      <c r="K1450" s="75">
        <v>10</v>
      </c>
      <c r="L1450" s="75">
        <v>5</v>
      </c>
      <c r="M1450" s="75">
        <v>150</v>
      </c>
      <c r="N1450" s="75">
        <v>1</v>
      </c>
      <c r="O1450" s="75">
        <v>3</v>
      </c>
      <c r="P1450" s="75">
        <v>4</v>
      </c>
      <c r="Q1450" s="75" t="s">
        <v>4593</v>
      </c>
    </row>
    <row r="1451" spans="1:17" ht="15.75" customHeight="1">
      <c r="A1451" s="59" t="s">
        <v>5343</v>
      </c>
      <c r="B1451" s="75" t="s">
        <v>316</v>
      </c>
      <c r="C1451" s="75" t="s">
        <v>3</v>
      </c>
      <c r="D1451" s="75" t="s">
        <v>155</v>
      </c>
      <c r="E1451" s="75" t="s">
        <v>133</v>
      </c>
      <c r="F1451" s="75">
        <v>410</v>
      </c>
      <c r="G1451" s="75">
        <v>2</v>
      </c>
      <c r="H1451" s="75">
        <v>6.8</v>
      </c>
      <c r="I1451" s="75">
        <v>6.66</v>
      </c>
      <c r="J1451" s="75">
        <v>6.94</v>
      </c>
      <c r="K1451" s="75">
        <v>15</v>
      </c>
      <c r="L1451" s="75">
        <v>5</v>
      </c>
      <c r="M1451" s="75">
        <v>80</v>
      </c>
      <c r="N1451" s="75">
        <v>1</v>
      </c>
      <c r="O1451" s="75">
        <v>2</v>
      </c>
      <c r="P1451" s="75">
        <v>4</v>
      </c>
      <c r="Q1451" s="75" t="s">
        <v>4593</v>
      </c>
    </row>
    <row r="1452" spans="1:17" ht="15.75" customHeight="1">
      <c r="A1452" s="59" t="s">
        <v>5344</v>
      </c>
      <c r="B1452" s="75" t="s">
        <v>316</v>
      </c>
      <c r="C1452" s="75" t="s">
        <v>3</v>
      </c>
      <c r="D1452" s="75" t="s">
        <v>155</v>
      </c>
      <c r="E1452" s="75" t="s">
        <v>133</v>
      </c>
      <c r="F1452" s="75">
        <v>410</v>
      </c>
      <c r="G1452" s="75">
        <v>2</v>
      </c>
      <c r="H1452" s="75">
        <v>7.5</v>
      </c>
      <c r="I1452" s="75">
        <v>7.35</v>
      </c>
      <c r="J1452" s="75">
        <v>7.65</v>
      </c>
      <c r="K1452" s="75">
        <v>15</v>
      </c>
      <c r="L1452" s="75">
        <v>5</v>
      </c>
      <c r="M1452" s="75">
        <v>80</v>
      </c>
      <c r="N1452" s="75">
        <v>1</v>
      </c>
      <c r="O1452" s="75">
        <v>1</v>
      </c>
      <c r="P1452" s="75">
        <v>5</v>
      </c>
      <c r="Q1452" s="75" t="s">
        <v>4593</v>
      </c>
    </row>
    <row r="1453" spans="1:17" ht="15.75" customHeight="1">
      <c r="A1453" s="59" t="s">
        <v>5345</v>
      </c>
      <c r="B1453" s="75" t="s">
        <v>316</v>
      </c>
      <c r="C1453" s="75" t="s">
        <v>3</v>
      </c>
      <c r="D1453" s="75" t="s">
        <v>155</v>
      </c>
      <c r="E1453" s="75" t="s">
        <v>133</v>
      </c>
      <c r="F1453" s="75">
        <v>410</v>
      </c>
      <c r="G1453" s="75">
        <v>2</v>
      </c>
      <c r="H1453" s="75">
        <v>8.1999999999999993</v>
      </c>
      <c r="I1453" s="75">
        <v>8.0399999999999991</v>
      </c>
      <c r="J1453" s="75">
        <v>8.36</v>
      </c>
      <c r="K1453" s="75">
        <v>15</v>
      </c>
      <c r="L1453" s="75">
        <v>5</v>
      </c>
      <c r="M1453" s="75">
        <v>80</v>
      </c>
      <c r="N1453" s="75">
        <v>1</v>
      </c>
      <c r="O1453" s="75">
        <v>0.7</v>
      </c>
      <c r="P1453" s="75">
        <v>5</v>
      </c>
      <c r="Q1453" s="75" t="s">
        <v>4593</v>
      </c>
    </row>
    <row r="1454" spans="1:17" ht="15.75" customHeight="1">
      <c r="A1454" s="59" t="s">
        <v>5346</v>
      </c>
      <c r="B1454" s="75" t="s">
        <v>316</v>
      </c>
      <c r="C1454" s="75" t="s">
        <v>3</v>
      </c>
      <c r="D1454" s="75" t="s">
        <v>155</v>
      </c>
      <c r="E1454" s="75" t="s">
        <v>133</v>
      </c>
      <c r="F1454" s="75">
        <v>410</v>
      </c>
      <c r="G1454" s="75">
        <v>2</v>
      </c>
      <c r="H1454" s="75">
        <v>8.6999999999999993</v>
      </c>
      <c r="I1454" s="75">
        <v>8.5299999999999994</v>
      </c>
      <c r="J1454" s="75">
        <v>8.8699999999999992</v>
      </c>
      <c r="K1454" s="75">
        <v>15</v>
      </c>
      <c r="L1454" s="75">
        <v>5</v>
      </c>
      <c r="M1454" s="75">
        <v>100</v>
      </c>
      <c r="N1454" s="75">
        <v>1</v>
      </c>
      <c r="O1454" s="75">
        <v>0.7</v>
      </c>
      <c r="P1454" s="75">
        <v>5</v>
      </c>
      <c r="Q1454" s="75" t="s">
        <v>4593</v>
      </c>
    </row>
    <row r="1455" spans="1:17" ht="15.75" customHeight="1">
      <c r="A1455" s="59" t="s">
        <v>5347</v>
      </c>
      <c r="B1455" s="75" t="s">
        <v>316</v>
      </c>
      <c r="C1455" s="75" t="s">
        <v>3</v>
      </c>
      <c r="D1455" s="75" t="s">
        <v>155</v>
      </c>
      <c r="E1455" s="75" t="s">
        <v>133</v>
      </c>
      <c r="F1455" s="75">
        <v>410</v>
      </c>
      <c r="G1455" s="75">
        <v>2</v>
      </c>
      <c r="H1455" s="75">
        <v>9.1</v>
      </c>
      <c r="I1455" s="75">
        <v>8.92</v>
      </c>
      <c r="J1455" s="75">
        <v>9.2799999999999994</v>
      </c>
      <c r="K1455" s="75">
        <v>15</v>
      </c>
      <c r="L1455" s="75">
        <v>5</v>
      </c>
      <c r="M1455" s="75">
        <v>100</v>
      </c>
      <c r="N1455" s="75">
        <v>1</v>
      </c>
      <c r="O1455" s="75">
        <v>0.5</v>
      </c>
      <c r="P1455" s="75">
        <v>6</v>
      </c>
      <c r="Q1455" s="75" t="s">
        <v>4593</v>
      </c>
    </row>
    <row r="1456" spans="1:17" ht="15.75" customHeight="1">
      <c r="A1456" s="59" t="s">
        <v>5348</v>
      </c>
      <c r="B1456" s="75" t="s">
        <v>316</v>
      </c>
      <c r="C1456" s="75" t="s">
        <v>3</v>
      </c>
      <c r="D1456" s="75" t="s">
        <v>155</v>
      </c>
      <c r="E1456" s="75" t="s">
        <v>133</v>
      </c>
      <c r="F1456" s="75">
        <v>410</v>
      </c>
      <c r="G1456" s="75">
        <v>2</v>
      </c>
      <c r="H1456" s="75">
        <v>10</v>
      </c>
      <c r="I1456" s="75">
        <v>9.8000000000000007</v>
      </c>
      <c r="J1456" s="75">
        <v>10.199999999999999</v>
      </c>
      <c r="K1456" s="75">
        <v>20</v>
      </c>
      <c r="L1456" s="75">
        <v>5</v>
      </c>
      <c r="M1456" s="75">
        <v>150</v>
      </c>
      <c r="N1456" s="75">
        <v>1</v>
      </c>
      <c r="O1456" s="75">
        <v>0.2</v>
      </c>
      <c r="P1456" s="75">
        <v>7</v>
      </c>
      <c r="Q1456" s="75" t="s">
        <v>4593</v>
      </c>
    </row>
    <row r="1457" spans="1:17" ht="15.75" customHeight="1">
      <c r="A1457" s="59" t="s">
        <v>5349</v>
      </c>
      <c r="B1457" s="75" t="s">
        <v>316</v>
      </c>
      <c r="C1457" s="75" t="s">
        <v>3</v>
      </c>
      <c r="D1457" s="75" t="s">
        <v>155</v>
      </c>
      <c r="E1457" s="75" t="s">
        <v>133</v>
      </c>
      <c r="F1457" s="75">
        <v>410</v>
      </c>
      <c r="G1457" s="75">
        <v>2</v>
      </c>
      <c r="H1457" s="75">
        <v>11</v>
      </c>
      <c r="I1457" s="75">
        <v>10.78</v>
      </c>
      <c r="J1457" s="75">
        <v>11.22</v>
      </c>
      <c r="K1457" s="75">
        <v>20</v>
      </c>
      <c r="L1457" s="75">
        <v>5</v>
      </c>
      <c r="M1457" s="75">
        <v>150</v>
      </c>
      <c r="N1457" s="75">
        <v>1</v>
      </c>
      <c r="O1457" s="75">
        <v>0.1</v>
      </c>
      <c r="P1457" s="75">
        <v>8</v>
      </c>
      <c r="Q1457" s="75" t="s">
        <v>4593</v>
      </c>
    </row>
    <row r="1458" spans="1:17" ht="15.75" customHeight="1">
      <c r="A1458" s="59" t="s">
        <v>5350</v>
      </c>
      <c r="B1458" s="75" t="s">
        <v>316</v>
      </c>
      <c r="C1458" s="75" t="s">
        <v>3</v>
      </c>
      <c r="D1458" s="75" t="s">
        <v>155</v>
      </c>
      <c r="E1458" s="75" t="s">
        <v>133</v>
      </c>
      <c r="F1458" s="75">
        <v>410</v>
      </c>
      <c r="G1458" s="75">
        <v>2</v>
      </c>
      <c r="H1458" s="75">
        <v>12</v>
      </c>
      <c r="I1458" s="75">
        <v>11.76</v>
      </c>
      <c r="J1458" s="75">
        <v>12.24</v>
      </c>
      <c r="K1458" s="75">
        <v>25</v>
      </c>
      <c r="L1458" s="75">
        <v>5</v>
      </c>
      <c r="M1458" s="75">
        <v>150</v>
      </c>
      <c r="N1458" s="75">
        <v>1</v>
      </c>
      <c r="O1458" s="75">
        <v>0.1</v>
      </c>
      <c r="P1458" s="75">
        <v>8</v>
      </c>
      <c r="Q1458" s="75" t="s">
        <v>4593</v>
      </c>
    </row>
    <row r="1459" spans="1:17" ht="15.75" customHeight="1">
      <c r="A1459" s="59" t="s">
        <v>5351</v>
      </c>
      <c r="B1459" s="75" t="s">
        <v>316</v>
      </c>
      <c r="C1459" s="75" t="s">
        <v>3</v>
      </c>
      <c r="D1459" s="75" t="s">
        <v>155</v>
      </c>
      <c r="E1459" s="75" t="s">
        <v>133</v>
      </c>
      <c r="F1459" s="75">
        <v>410</v>
      </c>
      <c r="G1459" s="75">
        <v>2</v>
      </c>
      <c r="H1459" s="75">
        <v>13</v>
      </c>
      <c r="I1459" s="75">
        <v>12.74</v>
      </c>
      <c r="J1459" s="75">
        <v>13.26</v>
      </c>
      <c r="K1459" s="75">
        <v>30</v>
      </c>
      <c r="L1459" s="75">
        <v>5</v>
      </c>
      <c r="M1459" s="75">
        <v>170</v>
      </c>
      <c r="N1459" s="75">
        <v>1</v>
      </c>
      <c r="O1459" s="75">
        <v>0.1</v>
      </c>
      <c r="P1459" s="75">
        <v>8</v>
      </c>
      <c r="Q1459" s="75" t="s">
        <v>4593</v>
      </c>
    </row>
    <row r="1460" spans="1:17" ht="15.75" customHeight="1">
      <c r="A1460" s="59" t="s">
        <v>5352</v>
      </c>
      <c r="B1460" s="75" t="s">
        <v>316</v>
      </c>
      <c r="C1460" s="75" t="s">
        <v>3</v>
      </c>
      <c r="D1460" s="75" t="s">
        <v>155</v>
      </c>
      <c r="E1460" s="75" t="s">
        <v>133</v>
      </c>
      <c r="F1460" s="75">
        <v>410</v>
      </c>
      <c r="G1460" s="75">
        <v>2</v>
      </c>
      <c r="H1460" s="75">
        <v>14</v>
      </c>
      <c r="I1460" s="75">
        <v>13.72</v>
      </c>
      <c r="J1460" s="75">
        <v>14.28</v>
      </c>
      <c r="K1460" s="75">
        <v>30</v>
      </c>
      <c r="L1460" s="75">
        <v>5</v>
      </c>
      <c r="M1460" s="75">
        <v>170</v>
      </c>
      <c r="N1460" s="75">
        <v>1</v>
      </c>
      <c r="O1460" s="75">
        <v>0.1</v>
      </c>
      <c r="P1460" s="75">
        <v>10</v>
      </c>
      <c r="Q1460" s="75" t="s">
        <v>4593</v>
      </c>
    </row>
    <row r="1461" spans="1:17" ht="15.75" customHeight="1">
      <c r="A1461" s="59" t="s">
        <v>5353</v>
      </c>
      <c r="B1461" s="75" t="s">
        <v>316</v>
      </c>
      <c r="C1461" s="75" t="s">
        <v>3</v>
      </c>
      <c r="D1461" s="75" t="s">
        <v>155</v>
      </c>
      <c r="E1461" s="75" t="s">
        <v>133</v>
      </c>
      <c r="F1461" s="75">
        <v>410</v>
      </c>
      <c r="G1461" s="75">
        <v>2</v>
      </c>
      <c r="H1461" s="75">
        <v>15</v>
      </c>
      <c r="I1461" s="75">
        <v>14.7</v>
      </c>
      <c r="J1461" s="75">
        <v>15.3</v>
      </c>
      <c r="K1461" s="75">
        <v>30</v>
      </c>
      <c r="L1461" s="75">
        <v>5</v>
      </c>
      <c r="M1461" s="75">
        <v>200</v>
      </c>
      <c r="N1461" s="75">
        <v>1</v>
      </c>
      <c r="O1461" s="75">
        <v>0.1</v>
      </c>
      <c r="P1461" s="75">
        <v>10.5</v>
      </c>
      <c r="Q1461" s="75" t="s">
        <v>4593</v>
      </c>
    </row>
    <row r="1462" spans="1:17" ht="15.75" customHeight="1">
      <c r="A1462" s="59" t="s">
        <v>5354</v>
      </c>
      <c r="B1462" s="75" t="s">
        <v>316</v>
      </c>
      <c r="C1462" s="75" t="s">
        <v>3</v>
      </c>
      <c r="D1462" s="75" t="s">
        <v>155</v>
      </c>
      <c r="E1462" s="75" t="s">
        <v>133</v>
      </c>
      <c r="F1462" s="75">
        <v>410</v>
      </c>
      <c r="G1462" s="75">
        <v>2</v>
      </c>
      <c r="H1462" s="75">
        <v>16</v>
      </c>
      <c r="I1462" s="75">
        <v>15.68</v>
      </c>
      <c r="J1462" s="75">
        <v>16.32</v>
      </c>
      <c r="K1462" s="75">
        <v>40</v>
      </c>
      <c r="L1462" s="75">
        <v>5</v>
      </c>
      <c r="M1462" s="75">
        <v>200</v>
      </c>
      <c r="N1462" s="75">
        <v>1</v>
      </c>
      <c r="O1462" s="75">
        <v>0.1</v>
      </c>
      <c r="P1462" s="75">
        <v>11.2</v>
      </c>
      <c r="Q1462" s="75" t="s">
        <v>4593</v>
      </c>
    </row>
    <row r="1463" spans="1:17" ht="15.75" customHeight="1">
      <c r="A1463" s="59" t="s">
        <v>5355</v>
      </c>
      <c r="B1463" s="75" t="s">
        <v>316</v>
      </c>
      <c r="C1463" s="75" t="s">
        <v>3</v>
      </c>
      <c r="D1463" s="75" t="s">
        <v>155</v>
      </c>
      <c r="E1463" s="75" t="s">
        <v>133</v>
      </c>
      <c r="F1463" s="75">
        <v>410</v>
      </c>
      <c r="G1463" s="75">
        <v>2</v>
      </c>
      <c r="H1463" s="75">
        <v>17</v>
      </c>
      <c r="I1463" s="75">
        <v>16.66</v>
      </c>
      <c r="J1463" s="75">
        <v>17.34</v>
      </c>
      <c r="K1463" s="75">
        <v>40</v>
      </c>
      <c r="L1463" s="75">
        <v>5</v>
      </c>
      <c r="M1463" s="75">
        <v>200</v>
      </c>
      <c r="N1463" s="75">
        <v>1</v>
      </c>
      <c r="O1463" s="75">
        <v>0.1</v>
      </c>
      <c r="P1463" s="75">
        <v>12.2</v>
      </c>
      <c r="Q1463" s="75" t="s">
        <v>4593</v>
      </c>
    </row>
    <row r="1464" spans="1:17" ht="15.75" customHeight="1">
      <c r="A1464" s="59" t="s">
        <v>5356</v>
      </c>
      <c r="B1464" s="75" t="s">
        <v>316</v>
      </c>
      <c r="C1464" s="75" t="s">
        <v>3</v>
      </c>
      <c r="D1464" s="75" t="s">
        <v>155</v>
      </c>
      <c r="E1464" s="75" t="s">
        <v>133</v>
      </c>
      <c r="F1464" s="75">
        <v>410</v>
      </c>
      <c r="G1464" s="75">
        <v>2</v>
      </c>
      <c r="H1464" s="75">
        <v>18</v>
      </c>
      <c r="I1464" s="75">
        <v>17.64</v>
      </c>
      <c r="J1464" s="75">
        <v>18.36</v>
      </c>
      <c r="K1464" s="75">
        <v>45</v>
      </c>
      <c r="L1464" s="75">
        <v>5</v>
      </c>
      <c r="M1464" s="75">
        <v>225</v>
      </c>
      <c r="N1464" s="75">
        <v>1</v>
      </c>
      <c r="O1464" s="75">
        <v>0.1</v>
      </c>
      <c r="P1464" s="75">
        <v>12.6</v>
      </c>
      <c r="Q1464" s="75" t="s">
        <v>4593</v>
      </c>
    </row>
    <row r="1465" spans="1:17" ht="15.75" customHeight="1">
      <c r="A1465" s="59" t="s">
        <v>5357</v>
      </c>
      <c r="B1465" s="75" t="s">
        <v>316</v>
      </c>
      <c r="C1465" s="75" t="s">
        <v>3</v>
      </c>
      <c r="D1465" s="75" t="s">
        <v>155</v>
      </c>
      <c r="E1465" s="75" t="s">
        <v>133</v>
      </c>
      <c r="F1465" s="75">
        <v>410</v>
      </c>
      <c r="G1465" s="75">
        <v>2</v>
      </c>
      <c r="H1465" s="75">
        <v>20</v>
      </c>
      <c r="I1465" s="75">
        <v>19.600000000000001</v>
      </c>
      <c r="J1465" s="75">
        <v>20.399999999999999</v>
      </c>
      <c r="K1465" s="75">
        <v>55</v>
      </c>
      <c r="L1465" s="75">
        <v>5</v>
      </c>
      <c r="M1465" s="75">
        <v>225</v>
      </c>
      <c r="N1465" s="75">
        <v>1</v>
      </c>
      <c r="O1465" s="75">
        <v>0.1</v>
      </c>
      <c r="P1465" s="75">
        <v>14</v>
      </c>
      <c r="Q1465" s="75" t="s">
        <v>4593</v>
      </c>
    </row>
    <row r="1466" spans="1:17" ht="15.75" customHeight="1">
      <c r="A1466" s="59" t="s">
        <v>5358</v>
      </c>
      <c r="B1466" s="75" t="s">
        <v>316</v>
      </c>
      <c r="C1466" s="75" t="s">
        <v>3</v>
      </c>
      <c r="D1466" s="75" t="s">
        <v>155</v>
      </c>
      <c r="E1466" s="75" t="s">
        <v>133</v>
      </c>
      <c r="F1466" s="75">
        <v>410</v>
      </c>
      <c r="G1466" s="75">
        <v>2</v>
      </c>
      <c r="H1466" s="75">
        <v>22</v>
      </c>
      <c r="I1466" s="75">
        <v>21.56</v>
      </c>
      <c r="J1466" s="75">
        <v>22.44</v>
      </c>
      <c r="K1466" s="75">
        <v>55</v>
      </c>
      <c r="L1466" s="75">
        <v>5</v>
      </c>
      <c r="M1466" s="75">
        <v>250</v>
      </c>
      <c r="N1466" s="75">
        <v>1</v>
      </c>
      <c r="O1466" s="75">
        <v>0.1</v>
      </c>
      <c r="P1466" s="75">
        <v>15.4</v>
      </c>
      <c r="Q1466" s="75" t="s">
        <v>4593</v>
      </c>
    </row>
    <row r="1467" spans="1:17" ht="15.75" customHeight="1">
      <c r="A1467" s="59" t="s">
        <v>5359</v>
      </c>
      <c r="B1467" s="75" t="s">
        <v>316</v>
      </c>
      <c r="C1467" s="75" t="s">
        <v>3</v>
      </c>
      <c r="D1467" s="75" t="s">
        <v>155</v>
      </c>
      <c r="E1467" s="75" t="s">
        <v>133</v>
      </c>
      <c r="F1467" s="75">
        <v>410</v>
      </c>
      <c r="G1467" s="75">
        <v>2</v>
      </c>
      <c r="H1467" s="75">
        <v>24</v>
      </c>
      <c r="I1467" s="75">
        <v>23.52</v>
      </c>
      <c r="J1467" s="75">
        <v>24.48</v>
      </c>
      <c r="K1467" s="75">
        <v>70</v>
      </c>
      <c r="L1467" s="75">
        <v>5</v>
      </c>
      <c r="M1467" s="75">
        <v>250</v>
      </c>
      <c r="N1467" s="75">
        <v>1</v>
      </c>
      <c r="O1467" s="75">
        <v>0.1</v>
      </c>
      <c r="P1467" s="75">
        <v>16.8</v>
      </c>
      <c r="Q1467" s="75" t="s">
        <v>4593</v>
      </c>
    </row>
    <row r="1468" spans="1:17" ht="15.75" customHeight="1">
      <c r="A1468" s="59" t="s">
        <v>5360</v>
      </c>
      <c r="B1468" s="75" t="s">
        <v>316</v>
      </c>
      <c r="C1468" s="75" t="s">
        <v>3</v>
      </c>
      <c r="D1468" s="75" t="s">
        <v>155</v>
      </c>
      <c r="E1468" s="75" t="s">
        <v>133</v>
      </c>
      <c r="F1468" s="75">
        <v>410</v>
      </c>
      <c r="G1468" s="75">
        <v>2</v>
      </c>
      <c r="H1468" s="75">
        <v>27</v>
      </c>
      <c r="I1468" s="75">
        <v>26.46</v>
      </c>
      <c r="J1468" s="75">
        <v>27.54</v>
      </c>
      <c r="K1468" s="75">
        <v>80</v>
      </c>
      <c r="L1468" s="75">
        <v>5</v>
      </c>
      <c r="M1468" s="75">
        <v>300</v>
      </c>
      <c r="N1468" s="75">
        <v>1</v>
      </c>
      <c r="O1468" s="75">
        <v>0.05</v>
      </c>
      <c r="P1468" s="75">
        <v>18.899999999999999</v>
      </c>
      <c r="Q1468" s="75" t="s">
        <v>4593</v>
      </c>
    </row>
    <row r="1469" spans="1:17" ht="15.75" customHeight="1">
      <c r="A1469" s="59" t="s">
        <v>5361</v>
      </c>
      <c r="B1469" s="75" t="s">
        <v>316</v>
      </c>
      <c r="C1469" s="75" t="s">
        <v>3</v>
      </c>
      <c r="D1469" s="75" t="s">
        <v>155</v>
      </c>
      <c r="E1469" s="75" t="s">
        <v>133</v>
      </c>
      <c r="F1469" s="75">
        <v>410</v>
      </c>
      <c r="G1469" s="75">
        <v>2</v>
      </c>
      <c r="H1469" s="75">
        <v>28</v>
      </c>
      <c r="I1469" s="75">
        <v>27.439999999999998</v>
      </c>
      <c r="J1469" s="75">
        <v>28.560000000000002</v>
      </c>
      <c r="K1469" s="75">
        <v>80</v>
      </c>
      <c r="L1469" s="75">
        <v>5</v>
      </c>
      <c r="M1469" s="75">
        <v>300</v>
      </c>
      <c r="N1469" s="75">
        <v>1</v>
      </c>
      <c r="O1469" s="75">
        <v>0.05</v>
      </c>
      <c r="P1469" s="75">
        <v>20.5</v>
      </c>
      <c r="Q1469" s="75" t="s">
        <v>4593</v>
      </c>
    </row>
    <row r="1470" spans="1:17" ht="15.75" customHeight="1">
      <c r="A1470" s="59" t="s">
        <v>5362</v>
      </c>
      <c r="B1470" s="75" t="s">
        <v>316</v>
      </c>
      <c r="C1470" s="75" t="s">
        <v>3</v>
      </c>
      <c r="D1470" s="75" t="s">
        <v>155</v>
      </c>
      <c r="E1470" s="75" t="s">
        <v>133</v>
      </c>
      <c r="F1470" s="75">
        <v>410</v>
      </c>
      <c r="G1470" s="75">
        <v>2</v>
      </c>
      <c r="H1470" s="75">
        <v>30</v>
      </c>
      <c r="I1470" s="75">
        <v>29.4</v>
      </c>
      <c r="J1470" s="75">
        <v>30.6</v>
      </c>
      <c r="K1470" s="75">
        <v>80</v>
      </c>
      <c r="L1470" s="75">
        <v>5</v>
      </c>
      <c r="M1470" s="75">
        <v>300</v>
      </c>
      <c r="N1470" s="75">
        <v>1</v>
      </c>
      <c r="O1470" s="75">
        <v>0.05</v>
      </c>
      <c r="P1470" s="75">
        <v>21</v>
      </c>
      <c r="Q1470" s="75" t="s">
        <v>4593</v>
      </c>
    </row>
    <row r="1471" spans="1:17" ht="15.75" customHeight="1">
      <c r="A1471" s="59" t="s">
        <v>5363</v>
      </c>
      <c r="B1471" s="75" t="s">
        <v>316</v>
      </c>
      <c r="C1471" s="75" t="s">
        <v>3</v>
      </c>
      <c r="D1471" s="75" t="s">
        <v>155</v>
      </c>
      <c r="E1471" s="75" t="s">
        <v>133</v>
      </c>
      <c r="F1471" s="75">
        <v>410</v>
      </c>
      <c r="G1471" s="75">
        <v>2</v>
      </c>
      <c r="H1471" s="75">
        <v>33</v>
      </c>
      <c r="I1471" s="75">
        <v>32.339999999999996</v>
      </c>
      <c r="J1471" s="75">
        <v>33.660000000000004</v>
      </c>
      <c r="K1471" s="75">
        <v>80</v>
      </c>
      <c r="L1471" s="75">
        <v>5</v>
      </c>
      <c r="M1471" s="75">
        <v>325</v>
      </c>
      <c r="N1471" s="75">
        <v>1</v>
      </c>
      <c r="O1471" s="75">
        <v>0.05</v>
      </c>
      <c r="P1471" s="75">
        <v>23.1</v>
      </c>
      <c r="Q1471" s="75" t="s">
        <v>4593</v>
      </c>
    </row>
    <row r="1472" spans="1:17" ht="15.75" customHeight="1">
      <c r="A1472" s="59" t="s">
        <v>5364</v>
      </c>
      <c r="B1472" s="75" t="s">
        <v>316</v>
      </c>
      <c r="C1472" s="75" t="s">
        <v>3</v>
      </c>
      <c r="D1472" s="75" t="s">
        <v>155</v>
      </c>
      <c r="E1472" s="75" t="s">
        <v>133</v>
      </c>
      <c r="F1472" s="75">
        <v>410</v>
      </c>
      <c r="G1472" s="75">
        <v>2</v>
      </c>
      <c r="H1472" s="75">
        <v>36</v>
      </c>
      <c r="I1472" s="75">
        <v>35.28</v>
      </c>
      <c r="J1472" s="75">
        <v>36.72</v>
      </c>
      <c r="K1472" s="75">
        <v>90</v>
      </c>
      <c r="L1472" s="75">
        <v>5</v>
      </c>
      <c r="M1472" s="75">
        <v>350</v>
      </c>
      <c r="N1472" s="75">
        <v>1</v>
      </c>
      <c r="O1472" s="75">
        <v>0.05</v>
      </c>
      <c r="P1472" s="75">
        <v>25.2</v>
      </c>
      <c r="Q1472" s="75" t="s">
        <v>4593</v>
      </c>
    </row>
    <row r="1473" spans="1:17" ht="15.75" customHeight="1">
      <c r="A1473" s="59" t="s">
        <v>5365</v>
      </c>
      <c r="B1473" s="75" t="s">
        <v>316</v>
      </c>
      <c r="C1473" s="75" t="s">
        <v>3</v>
      </c>
      <c r="D1473" s="75" t="s">
        <v>155</v>
      </c>
      <c r="E1473" s="75" t="s">
        <v>133</v>
      </c>
      <c r="F1473" s="75">
        <v>410</v>
      </c>
      <c r="G1473" s="75">
        <v>2</v>
      </c>
      <c r="H1473" s="75">
        <v>39</v>
      </c>
      <c r="I1473" s="75">
        <v>38.22</v>
      </c>
      <c r="J1473" s="75">
        <v>39.78</v>
      </c>
      <c r="K1473" s="75">
        <v>130</v>
      </c>
      <c r="L1473" s="75">
        <v>5</v>
      </c>
      <c r="M1473" s="75">
        <v>350</v>
      </c>
      <c r="N1473" s="75">
        <v>1</v>
      </c>
      <c r="O1473" s="75">
        <v>0.05</v>
      </c>
      <c r="P1473" s="75">
        <v>27.3</v>
      </c>
      <c r="Q1473" s="75" t="s">
        <v>4593</v>
      </c>
    </row>
    <row r="1474" spans="1:17" ht="15.75" customHeight="1">
      <c r="A1474" s="59" t="s">
        <v>5366</v>
      </c>
      <c r="B1474" s="75" t="s">
        <v>316</v>
      </c>
      <c r="C1474" s="75" t="s">
        <v>3</v>
      </c>
      <c r="D1474" s="75" t="s">
        <v>155</v>
      </c>
      <c r="E1474" s="75" t="s">
        <v>133</v>
      </c>
      <c r="F1474" s="75">
        <v>410</v>
      </c>
      <c r="G1474" s="75">
        <v>2</v>
      </c>
      <c r="H1474" s="75">
        <v>43</v>
      </c>
      <c r="I1474" s="75">
        <v>42.14</v>
      </c>
      <c r="J1474" s="75">
        <v>43.86</v>
      </c>
      <c r="K1474" s="75">
        <v>150</v>
      </c>
      <c r="L1474" s="75">
        <v>5</v>
      </c>
      <c r="M1474" s="75">
        <v>375</v>
      </c>
      <c r="N1474" s="75">
        <v>1</v>
      </c>
      <c r="O1474" s="75">
        <v>0.05</v>
      </c>
      <c r="P1474" s="75">
        <v>30.1</v>
      </c>
      <c r="Q1474" s="75" t="s">
        <v>4593</v>
      </c>
    </row>
    <row r="1475" spans="1:17" ht="15.75" customHeight="1">
      <c r="A1475" s="59" t="s">
        <v>5367</v>
      </c>
      <c r="B1475" s="75" t="s">
        <v>316</v>
      </c>
      <c r="C1475" s="75" t="s">
        <v>3</v>
      </c>
      <c r="D1475" s="75" t="s">
        <v>155</v>
      </c>
      <c r="E1475" s="75" t="s">
        <v>133</v>
      </c>
      <c r="F1475" s="75">
        <v>410</v>
      </c>
      <c r="G1475" s="75">
        <v>2</v>
      </c>
      <c r="H1475" s="75">
        <v>47</v>
      </c>
      <c r="I1475" s="75">
        <v>46.06</v>
      </c>
      <c r="J1475" s="75">
        <v>47.94</v>
      </c>
      <c r="K1475" s="75">
        <v>170</v>
      </c>
      <c r="L1475" s="75">
        <v>5</v>
      </c>
      <c r="M1475" s="75">
        <v>375</v>
      </c>
      <c r="N1475" s="75">
        <v>1</v>
      </c>
      <c r="O1475" s="75">
        <v>0.05</v>
      </c>
      <c r="P1475" s="75">
        <v>32.9</v>
      </c>
      <c r="Q1475" s="75" t="s">
        <v>4593</v>
      </c>
    </row>
    <row r="1476" spans="1:17" ht="15.75" customHeight="1">
      <c r="A1476" s="59" t="s">
        <v>5368</v>
      </c>
      <c r="B1476" s="75" t="s">
        <v>316</v>
      </c>
      <c r="C1476" s="75" t="s">
        <v>3</v>
      </c>
      <c r="D1476" s="75" t="s">
        <v>155</v>
      </c>
      <c r="E1476" s="75" t="s">
        <v>133</v>
      </c>
      <c r="F1476" s="75">
        <v>410</v>
      </c>
      <c r="G1476" s="75">
        <v>2</v>
      </c>
      <c r="H1476" s="75">
        <v>51</v>
      </c>
      <c r="I1476" s="75">
        <v>49.98</v>
      </c>
      <c r="J1476" s="75">
        <v>52.02</v>
      </c>
      <c r="K1476" s="75">
        <v>100</v>
      </c>
      <c r="L1476" s="75">
        <v>5</v>
      </c>
      <c r="M1476" s="75">
        <v>400</v>
      </c>
      <c r="N1476" s="75">
        <v>1</v>
      </c>
      <c r="O1476" s="75">
        <v>0.05</v>
      </c>
      <c r="P1476" s="75">
        <v>38</v>
      </c>
      <c r="Q1476" s="75" t="s">
        <v>4593</v>
      </c>
    </row>
    <row r="1477" spans="1:17" ht="15.75" customHeight="1">
      <c r="A1477" s="59" t="s">
        <v>5369</v>
      </c>
      <c r="B1477" s="75" t="s">
        <v>316</v>
      </c>
      <c r="C1477" s="75" t="s">
        <v>3</v>
      </c>
      <c r="D1477" s="75" t="s">
        <v>155</v>
      </c>
      <c r="E1477" s="75" t="s">
        <v>133</v>
      </c>
      <c r="F1477" s="75">
        <v>410</v>
      </c>
      <c r="G1477" s="75">
        <v>2</v>
      </c>
      <c r="H1477" s="75">
        <v>56</v>
      </c>
      <c r="I1477" s="75">
        <v>54.879999999999995</v>
      </c>
      <c r="J1477" s="75">
        <v>57.120000000000005</v>
      </c>
      <c r="K1477" s="75">
        <v>135</v>
      </c>
      <c r="L1477" s="75">
        <v>2.5</v>
      </c>
      <c r="M1477" s="75">
        <v>1000</v>
      </c>
      <c r="N1477" s="75">
        <v>1</v>
      </c>
      <c r="O1477" s="75">
        <v>0.1</v>
      </c>
      <c r="P1477" s="75">
        <v>42</v>
      </c>
      <c r="Q1477" s="75" t="s">
        <v>4593</v>
      </c>
    </row>
    <row r="1478" spans="1:17" ht="15.75" customHeight="1">
      <c r="A1478" s="59" t="s">
        <v>5370</v>
      </c>
      <c r="B1478" s="75" t="s">
        <v>316</v>
      </c>
      <c r="C1478" s="75" t="s">
        <v>3</v>
      </c>
      <c r="D1478" s="75" t="s">
        <v>155</v>
      </c>
      <c r="E1478" s="75" t="s">
        <v>133</v>
      </c>
      <c r="F1478" s="75">
        <v>410</v>
      </c>
      <c r="G1478" s="75">
        <v>2</v>
      </c>
      <c r="H1478" s="75">
        <v>62</v>
      </c>
      <c r="I1478" s="75">
        <v>60.76</v>
      </c>
      <c r="J1478" s="75">
        <v>63.24</v>
      </c>
      <c r="K1478" s="75">
        <v>150</v>
      </c>
      <c r="L1478" s="75">
        <v>2.5</v>
      </c>
      <c r="M1478" s="75">
        <v>1000</v>
      </c>
      <c r="N1478" s="75">
        <v>1</v>
      </c>
      <c r="O1478" s="75">
        <v>0.1</v>
      </c>
      <c r="P1478" s="75">
        <v>46</v>
      </c>
      <c r="Q1478" s="75" t="s">
        <v>4593</v>
      </c>
    </row>
    <row r="1479" spans="1:17" ht="15.75" customHeight="1">
      <c r="A1479" s="59" t="s">
        <v>5371</v>
      </c>
      <c r="B1479" s="75" t="s">
        <v>316</v>
      </c>
      <c r="C1479" s="75" t="s">
        <v>3</v>
      </c>
      <c r="D1479" s="75" t="s">
        <v>155</v>
      </c>
      <c r="E1479" s="75" t="s">
        <v>133</v>
      </c>
      <c r="F1479" s="75">
        <v>410</v>
      </c>
      <c r="G1479" s="75">
        <v>2</v>
      </c>
      <c r="H1479" s="75">
        <v>68</v>
      </c>
      <c r="I1479" s="75">
        <v>66.64</v>
      </c>
      <c r="J1479" s="75">
        <v>69.36</v>
      </c>
      <c r="K1479" s="75">
        <v>200</v>
      </c>
      <c r="L1479" s="75">
        <v>2.5</v>
      </c>
      <c r="M1479" s="75">
        <v>1000</v>
      </c>
      <c r="N1479" s="75">
        <v>1</v>
      </c>
      <c r="O1479" s="75">
        <v>0.1</v>
      </c>
      <c r="P1479" s="75">
        <v>51</v>
      </c>
      <c r="Q1479" s="75" t="s">
        <v>4593</v>
      </c>
    </row>
    <row r="1480" spans="1:17" ht="15.75" customHeight="1">
      <c r="A1480" s="59" t="s">
        <v>5372</v>
      </c>
      <c r="B1480" s="75" t="s">
        <v>316</v>
      </c>
      <c r="C1480" s="75" t="s">
        <v>3</v>
      </c>
      <c r="D1480" s="75" t="s">
        <v>155</v>
      </c>
      <c r="E1480" s="75" t="s">
        <v>133</v>
      </c>
      <c r="F1480" s="75">
        <v>410</v>
      </c>
      <c r="G1480" s="75">
        <v>2</v>
      </c>
      <c r="H1480" s="75">
        <v>75</v>
      </c>
      <c r="I1480" s="75">
        <v>73.5</v>
      </c>
      <c r="J1480" s="75">
        <v>76.5</v>
      </c>
      <c r="K1480" s="75">
        <v>250</v>
      </c>
      <c r="L1480" s="75">
        <v>2.5</v>
      </c>
      <c r="M1480" s="75">
        <v>1000</v>
      </c>
      <c r="N1480" s="75">
        <v>1</v>
      </c>
      <c r="O1480" s="75">
        <v>0.1</v>
      </c>
      <c r="P1480" s="75">
        <v>56</v>
      </c>
      <c r="Q1480" s="75" t="s">
        <v>4593</v>
      </c>
    </row>
    <row r="1481" spans="1:17" ht="15.75" customHeight="1">
      <c r="A1481" s="59" t="s">
        <v>5373</v>
      </c>
      <c r="B1481" s="75" t="s">
        <v>316</v>
      </c>
      <c r="C1481" s="75" t="s">
        <v>3</v>
      </c>
      <c r="D1481" s="75" t="s">
        <v>155</v>
      </c>
      <c r="E1481" s="75" t="s">
        <v>155</v>
      </c>
      <c r="F1481" s="75">
        <v>410</v>
      </c>
      <c r="G1481" s="75">
        <v>5</v>
      </c>
      <c r="H1481" s="75">
        <v>2.4</v>
      </c>
      <c r="I1481" s="75">
        <v>2.2799999999999998</v>
      </c>
      <c r="J1481" s="75">
        <v>2.52</v>
      </c>
      <c r="K1481" s="75">
        <v>100</v>
      </c>
      <c r="L1481" s="75">
        <v>5</v>
      </c>
      <c r="M1481" s="75">
        <v>600</v>
      </c>
      <c r="N1481" s="75">
        <v>1</v>
      </c>
      <c r="O1481" s="75">
        <v>50</v>
      </c>
      <c r="P1481" s="75">
        <v>1</v>
      </c>
      <c r="Q1481" s="75" t="s">
        <v>4593</v>
      </c>
    </row>
    <row r="1482" spans="1:17" ht="15.75" customHeight="1">
      <c r="A1482" s="59" t="s">
        <v>5374</v>
      </c>
      <c r="B1482" s="75" t="s">
        <v>316</v>
      </c>
      <c r="C1482" s="75" t="s">
        <v>3</v>
      </c>
      <c r="D1482" s="75" t="s">
        <v>155</v>
      </c>
      <c r="E1482" s="75" t="s">
        <v>155</v>
      </c>
      <c r="F1482" s="75">
        <v>410</v>
      </c>
      <c r="G1482" s="75">
        <v>5</v>
      </c>
      <c r="H1482" s="75">
        <v>2.7</v>
      </c>
      <c r="I1482" s="75">
        <v>2.57</v>
      </c>
      <c r="J1482" s="75">
        <v>2.84</v>
      </c>
      <c r="K1482" s="75">
        <v>100</v>
      </c>
      <c r="L1482" s="75">
        <v>5</v>
      </c>
      <c r="M1482" s="75">
        <v>600</v>
      </c>
      <c r="N1482" s="75">
        <v>1</v>
      </c>
      <c r="O1482" s="75">
        <v>20</v>
      </c>
      <c r="P1482" s="75">
        <v>1</v>
      </c>
      <c r="Q1482" s="75" t="s">
        <v>4593</v>
      </c>
    </row>
    <row r="1483" spans="1:17" ht="15.75" customHeight="1">
      <c r="A1483" s="59" t="s">
        <v>5375</v>
      </c>
      <c r="B1483" s="75" t="s">
        <v>316</v>
      </c>
      <c r="C1483" s="75" t="s">
        <v>3</v>
      </c>
      <c r="D1483" s="75" t="s">
        <v>155</v>
      </c>
      <c r="E1483" s="75" t="s">
        <v>155</v>
      </c>
      <c r="F1483" s="75">
        <v>410</v>
      </c>
      <c r="G1483" s="75">
        <v>5</v>
      </c>
      <c r="H1483" s="75">
        <v>3</v>
      </c>
      <c r="I1483" s="75">
        <v>2.85</v>
      </c>
      <c r="J1483" s="75">
        <v>3.15</v>
      </c>
      <c r="K1483" s="75">
        <v>95</v>
      </c>
      <c r="L1483" s="75">
        <v>5</v>
      </c>
      <c r="M1483" s="75">
        <v>600</v>
      </c>
      <c r="N1483" s="75">
        <v>1</v>
      </c>
      <c r="O1483" s="75">
        <v>10</v>
      </c>
      <c r="P1483" s="75">
        <v>1</v>
      </c>
      <c r="Q1483" s="75" t="s">
        <v>4593</v>
      </c>
    </row>
    <row r="1484" spans="1:17" ht="15.75" customHeight="1">
      <c r="A1484" s="59" t="s">
        <v>5376</v>
      </c>
      <c r="B1484" s="75" t="s">
        <v>316</v>
      </c>
      <c r="C1484" s="75" t="s">
        <v>3</v>
      </c>
      <c r="D1484" s="75" t="s">
        <v>155</v>
      </c>
      <c r="E1484" s="75" t="s">
        <v>155</v>
      </c>
      <c r="F1484" s="75">
        <v>410</v>
      </c>
      <c r="G1484" s="75">
        <v>5</v>
      </c>
      <c r="H1484" s="75">
        <v>3.3</v>
      </c>
      <c r="I1484" s="75">
        <v>3.14</v>
      </c>
      <c r="J1484" s="75">
        <v>3.47</v>
      </c>
      <c r="K1484" s="75">
        <v>95</v>
      </c>
      <c r="L1484" s="75">
        <v>5</v>
      </c>
      <c r="M1484" s="75">
        <v>600</v>
      </c>
      <c r="N1484" s="75">
        <v>1</v>
      </c>
      <c r="O1484" s="75">
        <v>5</v>
      </c>
      <c r="P1484" s="75">
        <v>1</v>
      </c>
      <c r="Q1484" s="75" t="s">
        <v>4593</v>
      </c>
    </row>
    <row r="1485" spans="1:17" ht="15.75" customHeight="1">
      <c r="A1485" s="59" t="s">
        <v>5377</v>
      </c>
      <c r="B1485" s="75" t="s">
        <v>316</v>
      </c>
      <c r="C1485" s="75" t="s">
        <v>3</v>
      </c>
      <c r="D1485" s="75" t="s">
        <v>155</v>
      </c>
      <c r="E1485" s="75" t="s">
        <v>155</v>
      </c>
      <c r="F1485" s="75">
        <v>410</v>
      </c>
      <c r="G1485" s="75">
        <v>5</v>
      </c>
      <c r="H1485" s="75">
        <v>3.6</v>
      </c>
      <c r="I1485" s="75">
        <v>3.42</v>
      </c>
      <c r="J1485" s="75">
        <v>3.78</v>
      </c>
      <c r="K1485" s="75">
        <v>90</v>
      </c>
      <c r="L1485" s="75">
        <v>5</v>
      </c>
      <c r="M1485" s="75">
        <v>600</v>
      </c>
      <c r="N1485" s="75">
        <v>1</v>
      </c>
      <c r="O1485" s="75">
        <v>5</v>
      </c>
      <c r="P1485" s="75">
        <v>1</v>
      </c>
      <c r="Q1485" s="75" t="s">
        <v>4593</v>
      </c>
    </row>
    <row r="1486" spans="1:17" ht="15.75" customHeight="1">
      <c r="A1486" s="59" t="s">
        <v>5378</v>
      </c>
      <c r="B1486" s="75" t="s">
        <v>316</v>
      </c>
      <c r="C1486" s="75" t="s">
        <v>3</v>
      </c>
      <c r="D1486" s="75" t="s">
        <v>155</v>
      </c>
      <c r="E1486" s="75" t="s">
        <v>155</v>
      </c>
      <c r="F1486" s="75">
        <v>410</v>
      </c>
      <c r="G1486" s="75">
        <v>5</v>
      </c>
      <c r="H1486" s="75">
        <v>3.9</v>
      </c>
      <c r="I1486" s="75">
        <v>3.71</v>
      </c>
      <c r="J1486" s="75">
        <v>4.0999999999999996</v>
      </c>
      <c r="K1486" s="75">
        <v>90</v>
      </c>
      <c r="L1486" s="75">
        <v>5</v>
      </c>
      <c r="M1486" s="75">
        <v>600</v>
      </c>
      <c r="N1486" s="75">
        <v>1</v>
      </c>
      <c r="O1486" s="75">
        <v>3</v>
      </c>
      <c r="P1486" s="75">
        <v>1</v>
      </c>
      <c r="Q1486" s="75" t="s">
        <v>4593</v>
      </c>
    </row>
    <row r="1487" spans="1:17" ht="15.75" customHeight="1">
      <c r="A1487" s="59" t="s">
        <v>5379</v>
      </c>
      <c r="B1487" s="75" t="s">
        <v>316</v>
      </c>
      <c r="C1487" s="75" t="s">
        <v>3</v>
      </c>
      <c r="D1487" s="75" t="s">
        <v>155</v>
      </c>
      <c r="E1487" s="75" t="s">
        <v>155</v>
      </c>
      <c r="F1487" s="75">
        <v>410</v>
      </c>
      <c r="G1487" s="75">
        <v>5</v>
      </c>
      <c r="H1487" s="75">
        <v>4.3</v>
      </c>
      <c r="I1487" s="75">
        <v>4.09</v>
      </c>
      <c r="J1487" s="75">
        <v>4.5199999999999996</v>
      </c>
      <c r="K1487" s="75">
        <v>90</v>
      </c>
      <c r="L1487" s="75">
        <v>5</v>
      </c>
      <c r="M1487" s="75">
        <v>600</v>
      </c>
      <c r="N1487" s="75">
        <v>1</v>
      </c>
      <c r="O1487" s="75">
        <v>3</v>
      </c>
      <c r="P1487" s="75">
        <v>1</v>
      </c>
      <c r="Q1487" s="75" t="s">
        <v>4593</v>
      </c>
    </row>
    <row r="1488" spans="1:17" ht="15.75" customHeight="1">
      <c r="A1488" s="59" t="s">
        <v>5380</v>
      </c>
      <c r="B1488" s="75" t="s">
        <v>316</v>
      </c>
      <c r="C1488" s="75" t="s">
        <v>3</v>
      </c>
      <c r="D1488" s="75" t="s">
        <v>155</v>
      </c>
      <c r="E1488" s="75" t="s">
        <v>155</v>
      </c>
      <c r="F1488" s="75">
        <v>410</v>
      </c>
      <c r="G1488" s="75">
        <v>5</v>
      </c>
      <c r="H1488" s="75">
        <v>4.7</v>
      </c>
      <c r="I1488" s="75">
        <v>4.47</v>
      </c>
      <c r="J1488" s="75">
        <v>4.9400000000000004</v>
      </c>
      <c r="K1488" s="75">
        <v>80</v>
      </c>
      <c r="L1488" s="75">
        <v>5</v>
      </c>
      <c r="M1488" s="75">
        <v>500</v>
      </c>
      <c r="N1488" s="75">
        <v>1</v>
      </c>
      <c r="O1488" s="75">
        <v>3</v>
      </c>
      <c r="P1488" s="75">
        <v>2</v>
      </c>
      <c r="Q1488" s="75" t="s">
        <v>4593</v>
      </c>
    </row>
    <row r="1489" spans="1:17" ht="15.75" customHeight="1">
      <c r="A1489" s="59" t="s">
        <v>5381</v>
      </c>
      <c r="B1489" s="75" t="s">
        <v>316</v>
      </c>
      <c r="C1489" s="75" t="s">
        <v>3</v>
      </c>
      <c r="D1489" s="75" t="s">
        <v>155</v>
      </c>
      <c r="E1489" s="75" t="s">
        <v>155</v>
      </c>
      <c r="F1489" s="75">
        <v>410</v>
      </c>
      <c r="G1489" s="75">
        <v>5</v>
      </c>
      <c r="H1489" s="75">
        <v>5.0999999999999996</v>
      </c>
      <c r="I1489" s="75">
        <v>4.8499999999999996</v>
      </c>
      <c r="J1489" s="75">
        <v>5.36</v>
      </c>
      <c r="K1489" s="75">
        <v>60</v>
      </c>
      <c r="L1489" s="75">
        <v>5</v>
      </c>
      <c r="M1489" s="75">
        <v>480</v>
      </c>
      <c r="N1489" s="75">
        <v>1</v>
      </c>
      <c r="O1489" s="75">
        <v>2</v>
      </c>
      <c r="P1489" s="75">
        <v>2</v>
      </c>
      <c r="Q1489" s="75" t="s">
        <v>4593</v>
      </c>
    </row>
    <row r="1490" spans="1:17" ht="15.75" customHeight="1">
      <c r="A1490" s="59" t="s">
        <v>5382</v>
      </c>
      <c r="B1490" s="75" t="s">
        <v>316</v>
      </c>
      <c r="C1490" s="75" t="s">
        <v>3</v>
      </c>
      <c r="D1490" s="75" t="s">
        <v>155</v>
      </c>
      <c r="E1490" s="75" t="s">
        <v>155</v>
      </c>
      <c r="F1490" s="75">
        <v>410</v>
      </c>
      <c r="G1490" s="75">
        <v>5</v>
      </c>
      <c r="H1490" s="75">
        <v>5.6</v>
      </c>
      <c r="I1490" s="75">
        <v>5.32</v>
      </c>
      <c r="J1490" s="75">
        <v>5.88</v>
      </c>
      <c r="K1490" s="75">
        <v>40</v>
      </c>
      <c r="L1490" s="75">
        <v>5</v>
      </c>
      <c r="M1490" s="75">
        <v>400</v>
      </c>
      <c r="N1490" s="75">
        <v>1</v>
      </c>
      <c r="O1490" s="75">
        <v>1</v>
      </c>
      <c r="P1490" s="75">
        <v>2</v>
      </c>
      <c r="Q1490" s="75" t="s">
        <v>4593</v>
      </c>
    </row>
    <row r="1491" spans="1:17" ht="15.75" customHeight="1">
      <c r="A1491" s="59" t="s">
        <v>5383</v>
      </c>
      <c r="B1491" s="75" t="s">
        <v>316</v>
      </c>
      <c r="C1491" s="75" t="s">
        <v>3</v>
      </c>
      <c r="D1491" s="75" t="s">
        <v>155</v>
      </c>
      <c r="E1491" s="75" t="s">
        <v>155</v>
      </c>
      <c r="F1491" s="75">
        <v>410</v>
      </c>
      <c r="G1491" s="75">
        <v>5</v>
      </c>
      <c r="H1491" s="75">
        <v>6.2</v>
      </c>
      <c r="I1491" s="75">
        <v>5.89</v>
      </c>
      <c r="J1491" s="75">
        <v>6.51</v>
      </c>
      <c r="K1491" s="75">
        <v>10</v>
      </c>
      <c r="L1491" s="75">
        <v>5</v>
      </c>
      <c r="M1491" s="75">
        <v>150</v>
      </c>
      <c r="N1491" s="75">
        <v>1</v>
      </c>
      <c r="O1491" s="75">
        <v>3</v>
      </c>
      <c r="P1491" s="75">
        <v>4</v>
      </c>
      <c r="Q1491" s="75" t="s">
        <v>4593</v>
      </c>
    </row>
    <row r="1492" spans="1:17" ht="15.75" customHeight="1">
      <c r="A1492" s="59" t="s">
        <v>5384</v>
      </c>
      <c r="B1492" s="75" t="s">
        <v>316</v>
      </c>
      <c r="C1492" s="75" t="s">
        <v>3</v>
      </c>
      <c r="D1492" s="75" t="s">
        <v>155</v>
      </c>
      <c r="E1492" s="75" t="s">
        <v>155</v>
      </c>
      <c r="F1492" s="75">
        <v>410</v>
      </c>
      <c r="G1492" s="75">
        <v>5</v>
      </c>
      <c r="H1492" s="75">
        <v>6.8</v>
      </c>
      <c r="I1492" s="75">
        <v>6.46</v>
      </c>
      <c r="J1492" s="75">
        <v>7.14</v>
      </c>
      <c r="K1492" s="75">
        <v>15</v>
      </c>
      <c r="L1492" s="75">
        <v>5</v>
      </c>
      <c r="M1492" s="75">
        <v>80</v>
      </c>
      <c r="N1492" s="75">
        <v>1</v>
      </c>
      <c r="O1492" s="75">
        <v>2</v>
      </c>
      <c r="P1492" s="75">
        <v>4</v>
      </c>
      <c r="Q1492" s="75" t="s">
        <v>4593</v>
      </c>
    </row>
    <row r="1493" spans="1:17" ht="15.75" customHeight="1">
      <c r="A1493" s="59" t="s">
        <v>5385</v>
      </c>
      <c r="B1493" s="75" t="s">
        <v>316</v>
      </c>
      <c r="C1493" s="75" t="s">
        <v>3</v>
      </c>
      <c r="D1493" s="75" t="s">
        <v>155</v>
      </c>
      <c r="E1493" s="75" t="s">
        <v>155</v>
      </c>
      <c r="F1493" s="75">
        <v>410</v>
      </c>
      <c r="G1493" s="75">
        <v>5</v>
      </c>
      <c r="H1493" s="75">
        <v>7.5</v>
      </c>
      <c r="I1493" s="75">
        <v>7.13</v>
      </c>
      <c r="J1493" s="75">
        <v>7.88</v>
      </c>
      <c r="K1493" s="75">
        <v>15</v>
      </c>
      <c r="L1493" s="75">
        <v>5</v>
      </c>
      <c r="M1493" s="75">
        <v>80</v>
      </c>
      <c r="N1493" s="75">
        <v>1</v>
      </c>
      <c r="O1493" s="75">
        <v>1</v>
      </c>
      <c r="P1493" s="75">
        <v>5</v>
      </c>
      <c r="Q1493" s="75" t="s">
        <v>4593</v>
      </c>
    </row>
    <row r="1494" spans="1:17" ht="15.75" customHeight="1">
      <c r="A1494" s="59" t="s">
        <v>5386</v>
      </c>
      <c r="B1494" s="75" t="s">
        <v>316</v>
      </c>
      <c r="C1494" s="75" t="s">
        <v>3</v>
      </c>
      <c r="D1494" s="75" t="s">
        <v>155</v>
      </c>
      <c r="E1494" s="75" t="s">
        <v>155</v>
      </c>
      <c r="F1494" s="75">
        <v>410</v>
      </c>
      <c r="G1494" s="75">
        <v>5</v>
      </c>
      <c r="H1494" s="75">
        <v>8.1999999999999993</v>
      </c>
      <c r="I1494" s="75">
        <v>7.79</v>
      </c>
      <c r="J1494" s="75">
        <v>8.61</v>
      </c>
      <c r="K1494" s="75">
        <v>15</v>
      </c>
      <c r="L1494" s="75">
        <v>5</v>
      </c>
      <c r="M1494" s="75">
        <v>80</v>
      </c>
      <c r="N1494" s="75">
        <v>1</v>
      </c>
      <c r="O1494" s="75">
        <v>0.7</v>
      </c>
      <c r="P1494" s="75">
        <v>5</v>
      </c>
      <c r="Q1494" s="75" t="s">
        <v>4593</v>
      </c>
    </row>
    <row r="1495" spans="1:17" ht="15.75" customHeight="1">
      <c r="A1495" s="59" t="s">
        <v>5387</v>
      </c>
      <c r="B1495" s="75" t="s">
        <v>316</v>
      </c>
      <c r="C1495" s="75" t="s">
        <v>3</v>
      </c>
      <c r="D1495" s="75" t="s">
        <v>155</v>
      </c>
      <c r="E1495" s="75" t="s">
        <v>155</v>
      </c>
      <c r="F1495" s="75">
        <v>410</v>
      </c>
      <c r="G1495" s="75">
        <v>5</v>
      </c>
      <c r="H1495" s="75">
        <v>8.6999999999999993</v>
      </c>
      <c r="I1495" s="75">
        <v>8.27</v>
      </c>
      <c r="J1495" s="75">
        <v>9.14</v>
      </c>
      <c r="K1495" s="75">
        <v>15</v>
      </c>
      <c r="L1495" s="75">
        <v>5</v>
      </c>
      <c r="M1495" s="75">
        <v>100</v>
      </c>
      <c r="N1495" s="75">
        <v>1</v>
      </c>
      <c r="O1495" s="75">
        <v>0.7</v>
      </c>
      <c r="P1495" s="75">
        <v>5</v>
      </c>
      <c r="Q1495" s="75" t="s">
        <v>4593</v>
      </c>
    </row>
    <row r="1496" spans="1:17" ht="15.75" customHeight="1">
      <c r="A1496" s="59" t="s">
        <v>5388</v>
      </c>
      <c r="B1496" s="75" t="s">
        <v>316</v>
      </c>
      <c r="C1496" s="75" t="s">
        <v>3</v>
      </c>
      <c r="D1496" s="75" t="s">
        <v>155</v>
      </c>
      <c r="E1496" s="75" t="s">
        <v>155</v>
      </c>
      <c r="F1496" s="75">
        <v>410</v>
      </c>
      <c r="G1496" s="75">
        <v>5</v>
      </c>
      <c r="H1496" s="75">
        <v>9.1</v>
      </c>
      <c r="I1496" s="75">
        <v>8.65</v>
      </c>
      <c r="J1496" s="75">
        <v>9.56</v>
      </c>
      <c r="K1496" s="75">
        <v>15</v>
      </c>
      <c r="L1496" s="75">
        <v>5</v>
      </c>
      <c r="M1496" s="75">
        <v>100</v>
      </c>
      <c r="N1496" s="75">
        <v>1</v>
      </c>
      <c r="O1496" s="75">
        <v>0.5</v>
      </c>
      <c r="P1496" s="75">
        <v>6</v>
      </c>
      <c r="Q1496" s="75" t="s">
        <v>4593</v>
      </c>
    </row>
    <row r="1497" spans="1:17" ht="15.75" customHeight="1">
      <c r="A1497" s="59" t="s">
        <v>5389</v>
      </c>
      <c r="B1497" s="75" t="s">
        <v>316</v>
      </c>
      <c r="C1497" s="75" t="s">
        <v>3</v>
      </c>
      <c r="D1497" s="75" t="s">
        <v>155</v>
      </c>
      <c r="E1497" s="75" t="s">
        <v>155</v>
      </c>
      <c r="F1497" s="75">
        <v>410</v>
      </c>
      <c r="G1497" s="75">
        <v>5</v>
      </c>
      <c r="H1497" s="75">
        <v>10</v>
      </c>
      <c r="I1497" s="75">
        <v>9.5</v>
      </c>
      <c r="J1497" s="75">
        <v>10.5</v>
      </c>
      <c r="K1497" s="75">
        <v>20</v>
      </c>
      <c r="L1497" s="75">
        <v>5</v>
      </c>
      <c r="M1497" s="75">
        <v>150</v>
      </c>
      <c r="N1497" s="75">
        <v>1</v>
      </c>
      <c r="O1497" s="75">
        <v>0.2</v>
      </c>
      <c r="P1497" s="75">
        <v>7</v>
      </c>
      <c r="Q1497" s="75" t="s">
        <v>4593</v>
      </c>
    </row>
    <row r="1498" spans="1:17" ht="15.75" customHeight="1">
      <c r="A1498" s="59" t="s">
        <v>5390</v>
      </c>
      <c r="B1498" s="75" t="s">
        <v>316</v>
      </c>
      <c r="C1498" s="75" t="s">
        <v>3</v>
      </c>
      <c r="D1498" s="75" t="s">
        <v>155</v>
      </c>
      <c r="E1498" s="75" t="s">
        <v>155</v>
      </c>
      <c r="F1498" s="75">
        <v>410</v>
      </c>
      <c r="G1498" s="75">
        <v>5</v>
      </c>
      <c r="H1498" s="75">
        <v>11</v>
      </c>
      <c r="I1498" s="75">
        <v>10.45</v>
      </c>
      <c r="J1498" s="75">
        <v>11.55</v>
      </c>
      <c r="K1498" s="75">
        <v>20</v>
      </c>
      <c r="L1498" s="75">
        <v>5</v>
      </c>
      <c r="M1498" s="75">
        <v>150</v>
      </c>
      <c r="N1498" s="75">
        <v>1</v>
      </c>
      <c r="O1498" s="75">
        <v>0.1</v>
      </c>
      <c r="P1498" s="75">
        <v>8</v>
      </c>
      <c r="Q1498" s="75" t="s">
        <v>4593</v>
      </c>
    </row>
    <row r="1499" spans="1:17" ht="15.75" customHeight="1">
      <c r="A1499" s="59" t="s">
        <v>5391</v>
      </c>
      <c r="B1499" s="75" t="s">
        <v>316</v>
      </c>
      <c r="C1499" s="75" t="s">
        <v>3</v>
      </c>
      <c r="D1499" s="75" t="s">
        <v>155</v>
      </c>
      <c r="E1499" s="75" t="s">
        <v>155</v>
      </c>
      <c r="F1499" s="75">
        <v>410</v>
      </c>
      <c r="G1499" s="75">
        <v>5</v>
      </c>
      <c r="H1499" s="75">
        <v>12</v>
      </c>
      <c r="I1499" s="75">
        <v>11.4</v>
      </c>
      <c r="J1499" s="75">
        <v>12.6</v>
      </c>
      <c r="K1499" s="75">
        <v>25</v>
      </c>
      <c r="L1499" s="75">
        <v>5</v>
      </c>
      <c r="M1499" s="75">
        <v>150</v>
      </c>
      <c r="N1499" s="75">
        <v>1</v>
      </c>
      <c r="O1499" s="75">
        <v>0.1</v>
      </c>
      <c r="P1499" s="75">
        <v>8</v>
      </c>
      <c r="Q1499" s="75" t="s">
        <v>4593</v>
      </c>
    </row>
    <row r="1500" spans="1:17" ht="15.75" customHeight="1">
      <c r="A1500" s="59" t="s">
        <v>5392</v>
      </c>
      <c r="B1500" s="75" t="s">
        <v>316</v>
      </c>
      <c r="C1500" s="75" t="s">
        <v>3</v>
      </c>
      <c r="D1500" s="75" t="s">
        <v>155</v>
      </c>
      <c r="E1500" s="75" t="s">
        <v>155</v>
      </c>
      <c r="F1500" s="75">
        <v>410</v>
      </c>
      <c r="G1500" s="75">
        <v>5</v>
      </c>
      <c r="H1500" s="75">
        <v>13</v>
      </c>
      <c r="I1500" s="75">
        <v>12.35</v>
      </c>
      <c r="J1500" s="75">
        <v>13.65</v>
      </c>
      <c r="K1500" s="75">
        <v>30</v>
      </c>
      <c r="L1500" s="75">
        <v>5</v>
      </c>
      <c r="M1500" s="75">
        <v>170</v>
      </c>
      <c r="N1500" s="75">
        <v>1</v>
      </c>
      <c r="O1500" s="75">
        <v>0.1</v>
      </c>
      <c r="P1500" s="75">
        <v>8</v>
      </c>
      <c r="Q1500" s="75" t="s">
        <v>4593</v>
      </c>
    </row>
    <row r="1501" spans="1:17" ht="15.75" customHeight="1">
      <c r="A1501" s="59" t="s">
        <v>5393</v>
      </c>
      <c r="B1501" s="75" t="s">
        <v>316</v>
      </c>
      <c r="C1501" s="75" t="s">
        <v>3</v>
      </c>
      <c r="D1501" s="75" t="s">
        <v>155</v>
      </c>
      <c r="E1501" s="75" t="s">
        <v>155</v>
      </c>
      <c r="F1501" s="75">
        <v>410</v>
      </c>
      <c r="G1501" s="75">
        <v>5</v>
      </c>
      <c r="H1501" s="75">
        <v>14</v>
      </c>
      <c r="I1501" s="75">
        <v>13.3</v>
      </c>
      <c r="J1501" s="75">
        <v>14.7</v>
      </c>
      <c r="K1501" s="75">
        <v>30</v>
      </c>
      <c r="L1501" s="75">
        <v>5</v>
      </c>
      <c r="M1501" s="75">
        <v>170</v>
      </c>
      <c r="N1501" s="75">
        <v>1</v>
      </c>
      <c r="O1501" s="75">
        <v>0.1</v>
      </c>
      <c r="P1501" s="75">
        <v>10</v>
      </c>
      <c r="Q1501" s="75" t="s">
        <v>4593</v>
      </c>
    </row>
    <row r="1502" spans="1:17" ht="15.75" customHeight="1">
      <c r="A1502" s="59" t="s">
        <v>5394</v>
      </c>
      <c r="B1502" s="75" t="s">
        <v>316</v>
      </c>
      <c r="C1502" s="75" t="s">
        <v>3</v>
      </c>
      <c r="D1502" s="75" t="s">
        <v>155</v>
      </c>
      <c r="E1502" s="75" t="s">
        <v>155</v>
      </c>
      <c r="F1502" s="75">
        <v>410</v>
      </c>
      <c r="G1502" s="75">
        <v>5</v>
      </c>
      <c r="H1502" s="75">
        <v>15</v>
      </c>
      <c r="I1502" s="75">
        <v>14.25</v>
      </c>
      <c r="J1502" s="75">
        <v>15.75</v>
      </c>
      <c r="K1502" s="75">
        <v>30</v>
      </c>
      <c r="L1502" s="75">
        <v>5</v>
      </c>
      <c r="M1502" s="75">
        <v>200</v>
      </c>
      <c r="N1502" s="75">
        <v>1</v>
      </c>
      <c r="O1502" s="75">
        <v>0.1</v>
      </c>
      <c r="P1502" s="75">
        <v>10.5</v>
      </c>
      <c r="Q1502" s="75" t="s">
        <v>4593</v>
      </c>
    </row>
    <row r="1503" spans="1:17" ht="15.75" customHeight="1">
      <c r="A1503" s="59" t="s">
        <v>5395</v>
      </c>
      <c r="B1503" s="75" t="s">
        <v>316</v>
      </c>
      <c r="C1503" s="75" t="s">
        <v>3</v>
      </c>
      <c r="D1503" s="75" t="s">
        <v>155</v>
      </c>
      <c r="E1503" s="75" t="s">
        <v>155</v>
      </c>
      <c r="F1503" s="75">
        <v>410</v>
      </c>
      <c r="G1503" s="75">
        <v>5</v>
      </c>
      <c r="H1503" s="75">
        <v>16</v>
      </c>
      <c r="I1503" s="75">
        <v>15.2</v>
      </c>
      <c r="J1503" s="75">
        <v>16.8</v>
      </c>
      <c r="K1503" s="75">
        <v>40</v>
      </c>
      <c r="L1503" s="75">
        <v>5</v>
      </c>
      <c r="M1503" s="75">
        <v>200</v>
      </c>
      <c r="N1503" s="75">
        <v>1</v>
      </c>
      <c r="O1503" s="75">
        <v>0.1</v>
      </c>
      <c r="P1503" s="75">
        <v>11.2</v>
      </c>
      <c r="Q1503" s="75" t="s">
        <v>4593</v>
      </c>
    </row>
    <row r="1504" spans="1:17" ht="15.75" customHeight="1">
      <c r="A1504" s="59" t="s">
        <v>5396</v>
      </c>
      <c r="B1504" s="75" t="s">
        <v>316</v>
      </c>
      <c r="C1504" s="75" t="s">
        <v>3</v>
      </c>
      <c r="D1504" s="75" t="s">
        <v>155</v>
      </c>
      <c r="E1504" s="75" t="s">
        <v>155</v>
      </c>
      <c r="F1504" s="75">
        <v>410</v>
      </c>
      <c r="G1504" s="75">
        <v>5</v>
      </c>
      <c r="H1504" s="75">
        <v>17</v>
      </c>
      <c r="I1504" s="75">
        <v>16.149999999999999</v>
      </c>
      <c r="J1504" s="75">
        <v>17.850000000000001</v>
      </c>
      <c r="K1504" s="75">
        <v>40</v>
      </c>
      <c r="L1504" s="75">
        <v>5</v>
      </c>
      <c r="M1504" s="75">
        <v>200</v>
      </c>
      <c r="N1504" s="75">
        <v>1</v>
      </c>
      <c r="O1504" s="75">
        <v>0.1</v>
      </c>
      <c r="P1504" s="75">
        <v>12.2</v>
      </c>
      <c r="Q1504" s="75" t="s">
        <v>4593</v>
      </c>
    </row>
    <row r="1505" spans="1:17" ht="15.75" customHeight="1">
      <c r="A1505" s="59" t="s">
        <v>5397</v>
      </c>
      <c r="B1505" s="75" t="s">
        <v>316</v>
      </c>
      <c r="C1505" s="75" t="s">
        <v>3</v>
      </c>
      <c r="D1505" s="75" t="s">
        <v>155</v>
      </c>
      <c r="E1505" s="75" t="s">
        <v>155</v>
      </c>
      <c r="F1505" s="75">
        <v>410</v>
      </c>
      <c r="G1505" s="75">
        <v>5</v>
      </c>
      <c r="H1505" s="75">
        <v>18</v>
      </c>
      <c r="I1505" s="75">
        <v>17.100000000000001</v>
      </c>
      <c r="J1505" s="75">
        <v>18.899999999999999</v>
      </c>
      <c r="K1505" s="75">
        <v>45</v>
      </c>
      <c r="L1505" s="75">
        <v>5</v>
      </c>
      <c r="M1505" s="75">
        <v>225</v>
      </c>
      <c r="N1505" s="75">
        <v>1</v>
      </c>
      <c r="O1505" s="75">
        <v>0.1</v>
      </c>
      <c r="P1505" s="75">
        <v>12.6</v>
      </c>
      <c r="Q1505" s="75" t="s">
        <v>4593</v>
      </c>
    </row>
    <row r="1506" spans="1:17" ht="15.75" customHeight="1">
      <c r="A1506" s="59" t="s">
        <v>5398</v>
      </c>
      <c r="B1506" s="75" t="s">
        <v>316</v>
      </c>
      <c r="C1506" s="75" t="s">
        <v>3</v>
      </c>
      <c r="D1506" s="75" t="s">
        <v>155</v>
      </c>
      <c r="E1506" s="75" t="s">
        <v>155</v>
      </c>
      <c r="F1506" s="75">
        <v>410</v>
      </c>
      <c r="G1506" s="75">
        <v>5</v>
      </c>
      <c r="H1506" s="75">
        <v>20</v>
      </c>
      <c r="I1506" s="75">
        <v>19</v>
      </c>
      <c r="J1506" s="75">
        <v>21</v>
      </c>
      <c r="K1506" s="75">
        <v>55</v>
      </c>
      <c r="L1506" s="75">
        <v>5</v>
      </c>
      <c r="M1506" s="75">
        <v>225</v>
      </c>
      <c r="N1506" s="75">
        <v>1</v>
      </c>
      <c r="O1506" s="75">
        <v>0.1</v>
      </c>
      <c r="P1506" s="75">
        <v>14</v>
      </c>
      <c r="Q1506" s="75" t="s">
        <v>4593</v>
      </c>
    </row>
    <row r="1507" spans="1:17" ht="15.75" customHeight="1">
      <c r="A1507" s="59" t="s">
        <v>5399</v>
      </c>
      <c r="B1507" s="75" t="s">
        <v>316</v>
      </c>
      <c r="C1507" s="75" t="s">
        <v>3</v>
      </c>
      <c r="D1507" s="75" t="s">
        <v>155</v>
      </c>
      <c r="E1507" s="75" t="s">
        <v>155</v>
      </c>
      <c r="F1507" s="75">
        <v>410</v>
      </c>
      <c r="G1507" s="75">
        <v>5</v>
      </c>
      <c r="H1507" s="75">
        <v>22</v>
      </c>
      <c r="I1507" s="75">
        <v>20.9</v>
      </c>
      <c r="J1507" s="75">
        <v>23.1</v>
      </c>
      <c r="K1507" s="75">
        <v>55</v>
      </c>
      <c r="L1507" s="75">
        <v>5</v>
      </c>
      <c r="M1507" s="75">
        <v>250</v>
      </c>
      <c r="N1507" s="75">
        <v>1</v>
      </c>
      <c r="O1507" s="75">
        <v>0.1</v>
      </c>
      <c r="P1507" s="75">
        <v>15.4</v>
      </c>
      <c r="Q1507" s="75" t="s">
        <v>4593</v>
      </c>
    </row>
    <row r="1508" spans="1:17" ht="15.75" customHeight="1">
      <c r="A1508" s="59" t="s">
        <v>5400</v>
      </c>
      <c r="B1508" s="75" t="s">
        <v>316</v>
      </c>
      <c r="C1508" s="75" t="s">
        <v>3</v>
      </c>
      <c r="D1508" s="75" t="s">
        <v>155</v>
      </c>
      <c r="E1508" s="75" t="s">
        <v>155</v>
      </c>
      <c r="F1508" s="75">
        <v>410</v>
      </c>
      <c r="G1508" s="75">
        <v>5</v>
      </c>
      <c r="H1508" s="75">
        <v>24</v>
      </c>
      <c r="I1508" s="75">
        <v>22.8</v>
      </c>
      <c r="J1508" s="75">
        <v>25.2</v>
      </c>
      <c r="K1508" s="75">
        <v>70</v>
      </c>
      <c r="L1508" s="75">
        <v>5</v>
      </c>
      <c r="M1508" s="75">
        <v>250</v>
      </c>
      <c r="N1508" s="75">
        <v>1</v>
      </c>
      <c r="O1508" s="75">
        <v>0.1</v>
      </c>
      <c r="P1508" s="75">
        <v>16.8</v>
      </c>
      <c r="Q1508" s="75" t="s">
        <v>4593</v>
      </c>
    </row>
    <row r="1509" spans="1:17" ht="15.75" customHeight="1">
      <c r="A1509" s="59" t="s">
        <v>5401</v>
      </c>
      <c r="B1509" s="75" t="s">
        <v>316</v>
      </c>
      <c r="C1509" s="75" t="s">
        <v>3</v>
      </c>
      <c r="D1509" s="75" t="s">
        <v>155</v>
      </c>
      <c r="E1509" s="75" t="s">
        <v>155</v>
      </c>
      <c r="F1509" s="75">
        <v>410</v>
      </c>
      <c r="G1509" s="75">
        <v>5</v>
      </c>
      <c r="H1509" s="75">
        <v>27</v>
      </c>
      <c r="I1509" s="75">
        <v>25.65</v>
      </c>
      <c r="J1509" s="75">
        <v>28.35</v>
      </c>
      <c r="K1509" s="75">
        <v>80</v>
      </c>
      <c r="L1509" s="75">
        <v>5</v>
      </c>
      <c r="M1509" s="75">
        <v>300</v>
      </c>
      <c r="N1509" s="75">
        <v>1</v>
      </c>
      <c r="O1509" s="75">
        <v>0.05</v>
      </c>
      <c r="P1509" s="75">
        <v>18.899999999999999</v>
      </c>
      <c r="Q1509" s="75" t="s">
        <v>4593</v>
      </c>
    </row>
    <row r="1510" spans="1:17" ht="15.75" customHeight="1">
      <c r="A1510" s="59" t="s">
        <v>5402</v>
      </c>
      <c r="B1510" s="75" t="s">
        <v>316</v>
      </c>
      <c r="C1510" s="75" t="s">
        <v>3</v>
      </c>
      <c r="D1510" s="75" t="s">
        <v>155</v>
      </c>
      <c r="E1510" s="75" t="s">
        <v>155</v>
      </c>
      <c r="F1510" s="75">
        <v>410</v>
      </c>
      <c r="G1510" s="75">
        <v>5</v>
      </c>
      <c r="H1510" s="75">
        <v>28</v>
      </c>
      <c r="I1510" s="75">
        <v>26.599999999999998</v>
      </c>
      <c r="J1510" s="75">
        <v>29.400000000000002</v>
      </c>
      <c r="K1510" s="75">
        <v>80</v>
      </c>
      <c r="L1510" s="75">
        <v>5</v>
      </c>
      <c r="M1510" s="75">
        <v>300</v>
      </c>
      <c r="N1510" s="75">
        <v>1</v>
      </c>
      <c r="O1510" s="75">
        <v>0.05</v>
      </c>
      <c r="P1510" s="75">
        <v>20.5</v>
      </c>
      <c r="Q1510" s="75" t="s">
        <v>4593</v>
      </c>
    </row>
    <row r="1511" spans="1:17" ht="15.75" customHeight="1">
      <c r="A1511" s="59" t="s">
        <v>5403</v>
      </c>
      <c r="B1511" s="75" t="s">
        <v>316</v>
      </c>
      <c r="C1511" s="75" t="s">
        <v>3</v>
      </c>
      <c r="D1511" s="75" t="s">
        <v>155</v>
      </c>
      <c r="E1511" s="75" t="s">
        <v>155</v>
      </c>
      <c r="F1511" s="75">
        <v>410</v>
      </c>
      <c r="G1511" s="75">
        <v>5</v>
      </c>
      <c r="H1511" s="75">
        <v>30</v>
      </c>
      <c r="I1511" s="75">
        <v>28.5</v>
      </c>
      <c r="J1511" s="75">
        <v>31.5</v>
      </c>
      <c r="K1511" s="75">
        <v>80</v>
      </c>
      <c r="L1511" s="75">
        <v>5</v>
      </c>
      <c r="M1511" s="75">
        <v>300</v>
      </c>
      <c r="N1511" s="75">
        <v>1</v>
      </c>
      <c r="O1511" s="75">
        <v>0.05</v>
      </c>
      <c r="P1511" s="75">
        <v>21</v>
      </c>
      <c r="Q1511" s="75" t="s">
        <v>4593</v>
      </c>
    </row>
    <row r="1512" spans="1:17" ht="15.75" customHeight="1">
      <c r="A1512" s="59" t="s">
        <v>5404</v>
      </c>
      <c r="B1512" s="75" t="s">
        <v>316</v>
      </c>
      <c r="C1512" s="75" t="s">
        <v>3</v>
      </c>
      <c r="D1512" s="75" t="s">
        <v>155</v>
      </c>
      <c r="E1512" s="75" t="s">
        <v>155</v>
      </c>
      <c r="F1512" s="75">
        <v>410</v>
      </c>
      <c r="G1512" s="75">
        <v>5</v>
      </c>
      <c r="H1512" s="75">
        <v>33</v>
      </c>
      <c r="I1512" s="75">
        <v>31.349999999999998</v>
      </c>
      <c r="J1512" s="75">
        <v>34.65</v>
      </c>
      <c r="K1512" s="75">
        <v>80</v>
      </c>
      <c r="L1512" s="75">
        <v>5</v>
      </c>
      <c r="M1512" s="75">
        <v>325</v>
      </c>
      <c r="N1512" s="75">
        <v>1</v>
      </c>
      <c r="O1512" s="75">
        <v>0.05</v>
      </c>
      <c r="P1512" s="75">
        <v>23.1</v>
      </c>
      <c r="Q1512" s="75" t="s">
        <v>4593</v>
      </c>
    </row>
    <row r="1513" spans="1:17" ht="15.75" customHeight="1">
      <c r="A1513" s="59" t="s">
        <v>5405</v>
      </c>
      <c r="B1513" s="75" t="s">
        <v>316</v>
      </c>
      <c r="C1513" s="75" t="s">
        <v>3</v>
      </c>
      <c r="D1513" s="75" t="s">
        <v>155</v>
      </c>
      <c r="E1513" s="75" t="s">
        <v>155</v>
      </c>
      <c r="F1513" s="75">
        <v>410</v>
      </c>
      <c r="G1513" s="75">
        <v>5</v>
      </c>
      <c r="H1513" s="75">
        <v>36</v>
      </c>
      <c r="I1513" s="75">
        <v>34.199999999999996</v>
      </c>
      <c r="J1513" s="75">
        <v>37.800000000000004</v>
      </c>
      <c r="K1513" s="75">
        <v>90</v>
      </c>
      <c r="L1513" s="75">
        <v>5</v>
      </c>
      <c r="M1513" s="75">
        <v>350</v>
      </c>
      <c r="N1513" s="75">
        <v>1</v>
      </c>
      <c r="O1513" s="75">
        <v>0.05</v>
      </c>
      <c r="P1513" s="75">
        <v>25.2</v>
      </c>
      <c r="Q1513" s="75" t="s">
        <v>4593</v>
      </c>
    </row>
    <row r="1514" spans="1:17" ht="15.75" customHeight="1">
      <c r="A1514" s="59" t="s">
        <v>5406</v>
      </c>
      <c r="B1514" s="75" t="s">
        <v>316</v>
      </c>
      <c r="C1514" s="75" t="s">
        <v>3</v>
      </c>
      <c r="D1514" s="75" t="s">
        <v>155</v>
      </c>
      <c r="E1514" s="75" t="s">
        <v>155</v>
      </c>
      <c r="F1514" s="75">
        <v>410</v>
      </c>
      <c r="G1514" s="75">
        <v>5</v>
      </c>
      <c r="H1514" s="75">
        <v>39</v>
      </c>
      <c r="I1514" s="75">
        <v>37.049999999999997</v>
      </c>
      <c r="J1514" s="75">
        <v>40.950000000000003</v>
      </c>
      <c r="K1514" s="75">
        <v>130</v>
      </c>
      <c r="L1514" s="75">
        <v>5</v>
      </c>
      <c r="M1514" s="75">
        <v>350</v>
      </c>
      <c r="N1514" s="75">
        <v>1</v>
      </c>
      <c r="O1514" s="75">
        <v>0.05</v>
      </c>
      <c r="P1514" s="75">
        <v>27.3</v>
      </c>
      <c r="Q1514" s="75" t="s">
        <v>4593</v>
      </c>
    </row>
    <row r="1515" spans="1:17" ht="15.75" customHeight="1">
      <c r="A1515" s="59" t="s">
        <v>5407</v>
      </c>
      <c r="B1515" s="75" t="s">
        <v>316</v>
      </c>
      <c r="C1515" s="75" t="s">
        <v>3</v>
      </c>
      <c r="D1515" s="75" t="s">
        <v>155</v>
      </c>
      <c r="E1515" s="75" t="s">
        <v>155</v>
      </c>
      <c r="F1515" s="75">
        <v>410</v>
      </c>
      <c r="G1515" s="75">
        <v>5</v>
      </c>
      <c r="H1515" s="75">
        <v>43</v>
      </c>
      <c r="I1515" s="75">
        <v>40.85</v>
      </c>
      <c r="J1515" s="75">
        <v>45.15</v>
      </c>
      <c r="K1515" s="75">
        <v>150</v>
      </c>
      <c r="L1515" s="75">
        <v>5</v>
      </c>
      <c r="M1515" s="75">
        <v>375</v>
      </c>
      <c r="N1515" s="75">
        <v>1</v>
      </c>
      <c r="O1515" s="75">
        <v>0.1</v>
      </c>
      <c r="P1515" s="75">
        <v>30.1</v>
      </c>
      <c r="Q1515" s="75" t="s">
        <v>4593</v>
      </c>
    </row>
    <row r="1516" spans="1:17" ht="15.75" customHeight="1">
      <c r="A1516" s="59" t="s">
        <v>5408</v>
      </c>
      <c r="B1516" s="75" t="s">
        <v>316</v>
      </c>
      <c r="C1516" s="75" t="s">
        <v>3</v>
      </c>
      <c r="D1516" s="75" t="s">
        <v>155</v>
      </c>
      <c r="E1516" s="75" t="s">
        <v>155</v>
      </c>
      <c r="F1516" s="75">
        <v>410</v>
      </c>
      <c r="G1516" s="75">
        <v>5</v>
      </c>
      <c r="H1516" s="75">
        <v>47</v>
      </c>
      <c r="I1516" s="75">
        <v>44.65</v>
      </c>
      <c r="J1516" s="75">
        <v>49.35</v>
      </c>
      <c r="K1516" s="75">
        <v>170</v>
      </c>
      <c r="L1516" s="75">
        <v>5</v>
      </c>
      <c r="M1516" s="75">
        <v>375</v>
      </c>
      <c r="N1516" s="75">
        <v>1</v>
      </c>
      <c r="O1516" s="75">
        <v>0.1</v>
      </c>
      <c r="P1516" s="75">
        <v>32.9</v>
      </c>
      <c r="Q1516" s="75" t="s">
        <v>4593</v>
      </c>
    </row>
    <row r="1517" spans="1:17" ht="15.75" customHeight="1">
      <c r="A1517" s="59" t="s">
        <v>5409</v>
      </c>
      <c r="B1517" s="75" t="s">
        <v>316</v>
      </c>
      <c r="C1517" s="75" t="s">
        <v>3</v>
      </c>
      <c r="D1517" s="75" t="s">
        <v>155</v>
      </c>
      <c r="E1517" s="75" t="s">
        <v>155</v>
      </c>
      <c r="F1517" s="75">
        <v>410</v>
      </c>
      <c r="G1517" s="75">
        <v>5</v>
      </c>
      <c r="H1517" s="75">
        <v>51</v>
      </c>
      <c r="I1517" s="75">
        <v>48.449999999999996</v>
      </c>
      <c r="J1517" s="75">
        <v>53.550000000000004</v>
      </c>
      <c r="K1517" s="75">
        <v>100</v>
      </c>
      <c r="L1517" s="75">
        <v>5</v>
      </c>
      <c r="M1517" s="75">
        <v>400</v>
      </c>
      <c r="N1517" s="75">
        <v>1</v>
      </c>
      <c r="O1517" s="75">
        <v>0.1</v>
      </c>
      <c r="P1517" s="75">
        <v>38</v>
      </c>
      <c r="Q1517" s="75" t="s">
        <v>4593</v>
      </c>
    </row>
    <row r="1518" spans="1:17" ht="15.75" customHeight="1">
      <c r="A1518" s="59" t="s">
        <v>5410</v>
      </c>
      <c r="B1518" s="75" t="s">
        <v>316</v>
      </c>
      <c r="C1518" s="75" t="s">
        <v>3</v>
      </c>
      <c r="D1518" s="75" t="s">
        <v>155</v>
      </c>
      <c r="E1518" s="75" t="s">
        <v>155</v>
      </c>
      <c r="F1518" s="75">
        <v>410</v>
      </c>
      <c r="G1518" s="75">
        <v>5</v>
      </c>
      <c r="H1518" s="75">
        <v>56</v>
      </c>
      <c r="I1518" s="75">
        <v>53.199999999999996</v>
      </c>
      <c r="J1518" s="75">
        <v>58.800000000000004</v>
      </c>
      <c r="K1518" s="75">
        <v>135</v>
      </c>
      <c r="L1518" s="75">
        <v>2.5</v>
      </c>
      <c r="M1518" s="75">
        <v>1000</v>
      </c>
      <c r="N1518" s="75">
        <v>1</v>
      </c>
      <c r="O1518" s="75">
        <v>0.1</v>
      </c>
      <c r="P1518" s="75">
        <v>42</v>
      </c>
      <c r="Q1518" s="75" t="s">
        <v>4593</v>
      </c>
    </row>
    <row r="1519" spans="1:17" ht="15.75" customHeight="1">
      <c r="A1519" s="59" t="s">
        <v>5411</v>
      </c>
      <c r="B1519" s="75" t="s">
        <v>316</v>
      </c>
      <c r="C1519" s="75" t="s">
        <v>3</v>
      </c>
      <c r="D1519" s="75" t="s">
        <v>155</v>
      </c>
      <c r="E1519" s="75" t="s">
        <v>155</v>
      </c>
      <c r="F1519" s="75">
        <v>410</v>
      </c>
      <c r="G1519" s="75">
        <v>5</v>
      </c>
      <c r="H1519" s="75">
        <v>62</v>
      </c>
      <c r="I1519" s="75">
        <v>58.9</v>
      </c>
      <c r="J1519" s="75">
        <v>65.100000000000009</v>
      </c>
      <c r="K1519" s="75">
        <v>150</v>
      </c>
      <c r="L1519" s="75">
        <v>2.5</v>
      </c>
      <c r="M1519" s="75">
        <v>1000</v>
      </c>
      <c r="N1519" s="75">
        <v>1</v>
      </c>
      <c r="O1519" s="75">
        <v>0.1</v>
      </c>
      <c r="P1519" s="75">
        <v>46</v>
      </c>
      <c r="Q1519" s="75" t="s">
        <v>4593</v>
      </c>
    </row>
    <row r="1520" spans="1:17" ht="15.75" customHeight="1">
      <c r="A1520" s="59" t="s">
        <v>5412</v>
      </c>
      <c r="B1520" s="75" t="s">
        <v>316</v>
      </c>
      <c r="C1520" s="75" t="s">
        <v>3</v>
      </c>
      <c r="D1520" s="75" t="s">
        <v>155</v>
      </c>
      <c r="E1520" s="75" t="s">
        <v>155</v>
      </c>
      <c r="F1520" s="75">
        <v>410</v>
      </c>
      <c r="G1520" s="75">
        <v>5</v>
      </c>
      <c r="H1520" s="75">
        <v>68</v>
      </c>
      <c r="I1520" s="75">
        <v>64.599999999999994</v>
      </c>
      <c r="J1520" s="75">
        <v>71.400000000000006</v>
      </c>
      <c r="K1520" s="75">
        <v>200</v>
      </c>
      <c r="L1520" s="75">
        <v>2.5</v>
      </c>
      <c r="M1520" s="75">
        <v>1000</v>
      </c>
      <c r="N1520" s="75">
        <v>1</v>
      </c>
      <c r="O1520" s="75">
        <v>0.1</v>
      </c>
      <c r="P1520" s="75">
        <v>51</v>
      </c>
      <c r="Q1520" s="75" t="s">
        <v>4593</v>
      </c>
    </row>
    <row r="1521" spans="1:17" ht="15.75" customHeight="1">
      <c r="A1521" s="59" t="s">
        <v>5413</v>
      </c>
      <c r="B1521" s="75" t="s">
        <v>316</v>
      </c>
      <c r="C1521" s="75" t="s">
        <v>3</v>
      </c>
      <c r="D1521" s="75" t="s">
        <v>155</v>
      </c>
      <c r="E1521" s="75" t="s">
        <v>155</v>
      </c>
      <c r="F1521" s="75">
        <v>410</v>
      </c>
      <c r="G1521" s="75">
        <v>5</v>
      </c>
      <c r="H1521" s="75">
        <v>75</v>
      </c>
      <c r="I1521" s="75">
        <v>71.25</v>
      </c>
      <c r="J1521" s="75">
        <v>78.75</v>
      </c>
      <c r="K1521" s="75">
        <v>250</v>
      </c>
      <c r="L1521" s="75">
        <v>2.5</v>
      </c>
      <c r="M1521" s="75">
        <v>1000</v>
      </c>
      <c r="N1521" s="75">
        <v>1</v>
      </c>
      <c r="O1521" s="75">
        <v>0.1</v>
      </c>
      <c r="P1521" s="75">
        <v>56</v>
      </c>
      <c r="Q1521" s="75" t="s">
        <v>4593</v>
      </c>
    </row>
    <row r="1522" spans="1:17" ht="15.75" customHeight="1">
      <c r="A1522" s="59" t="s">
        <v>5414</v>
      </c>
      <c r="B1522" s="75" t="s">
        <v>316</v>
      </c>
      <c r="C1522" s="75" t="s">
        <v>3</v>
      </c>
      <c r="D1522" s="75" t="s">
        <v>155</v>
      </c>
      <c r="E1522" s="75" t="s">
        <v>133</v>
      </c>
      <c r="F1522" s="75">
        <v>410</v>
      </c>
      <c r="G1522" s="75">
        <v>5</v>
      </c>
      <c r="H1522" s="75">
        <v>2.4</v>
      </c>
      <c r="I1522" s="75">
        <v>2.2799999999999998</v>
      </c>
      <c r="J1522" s="75">
        <v>2.52</v>
      </c>
      <c r="K1522" s="75">
        <v>100</v>
      </c>
      <c r="L1522" s="75">
        <v>5</v>
      </c>
      <c r="M1522" s="75">
        <v>600</v>
      </c>
      <c r="N1522" s="75">
        <v>1</v>
      </c>
      <c r="O1522" s="75">
        <v>50</v>
      </c>
      <c r="P1522" s="75">
        <v>1</v>
      </c>
      <c r="Q1522" s="75" t="s">
        <v>4593</v>
      </c>
    </row>
    <row r="1523" spans="1:17" ht="15.75" customHeight="1">
      <c r="A1523" s="59" t="s">
        <v>5415</v>
      </c>
      <c r="B1523" s="75" t="s">
        <v>316</v>
      </c>
      <c r="C1523" s="75" t="s">
        <v>3</v>
      </c>
      <c r="D1523" s="75" t="s">
        <v>155</v>
      </c>
      <c r="E1523" s="75" t="s">
        <v>133</v>
      </c>
      <c r="F1523" s="75">
        <v>410</v>
      </c>
      <c r="G1523" s="75">
        <v>5</v>
      </c>
      <c r="H1523" s="75">
        <v>2.7</v>
      </c>
      <c r="I1523" s="75">
        <v>2.57</v>
      </c>
      <c r="J1523" s="75">
        <v>2.84</v>
      </c>
      <c r="K1523" s="75">
        <v>100</v>
      </c>
      <c r="L1523" s="75">
        <v>5</v>
      </c>
      <c r="M1523" s="75">
        <v>600</v>
      </c>
      <c r="N1523" s="75">
        <v>1</v>
      </c>
      <c r="O1523" s="75">
        <v>20</v>
      </c>
      <c r="P1523" s="75">
        <v>1</v>
      </c>
      <c r="Q1523" s="75" t="s">
        <v>4593</v>
      </c>
    </row>
    <row r="1524" spans="1:17" ht="15.75" customHeight="1">
      <c r="A1524" s="59" t="s">
        <v>5416</v>
      </c>
      <c r="B1524" s="75" t="s">
        <v>316</v>
      </c>
      <c r="C1524" s="75" t="s">
        <v>3</v>
      </c>
      <c r="D1524" s="75" t="s">
        <v>155</v>
      </c>
      <c r="E1524" s="75" t="s">
        <v>133</v>
      </c>
      <c r="F1524" s="75">
        <v>410</v>
      </c>
      <c r="G1524" s="75">
        <v>5</v>
      </c>
      <c r="H1524" s="75">
        <v>3</v>
      </c>
      <c r="I1524" s="75">
        <v>2.85</v>
      </c>
      <c r="J1524" s="75">
        <v>3.15</v>
      </c>
      <c r="K1524" s="75">
        <v>95</v>
      </c>
      <c r="L1524" s="75">
        <v>5</v>
      </c>
      <c r="M1524" s="75">
        <v>600</v>
      </c>
      <c r="N1524" s="75">
        <v>1</v>
      </c>
      <c r="O1524" s="75">
        <v>10</v>
      </c>
      <c r="P1524" s="75">
        <v>1</v>
      </c>
      <c r="Q1524" s="75" t="s">
        <v>4593</v>
      </c>
    </row>
    <row r="1525" spans="1:17" ht="15.75" customHeight="1">
      <c r="A1525" s="59" t="s">
        <v>5417</v>
      </c>
      <c r="B1525" s="75" t="s">
        <v>316</v>
      </c>
      <c r="C1525" s="75" t="s">
        <v>3</v>
      </c>
      <c r="D1525" s="75" t="s">
        <v>155</v>
      </c>
      <c r="E1525" s="75" t="s">
        <v>133</v>
      </c>
      <c r="F1525" s="75">
        <v>410</v>
      </c>
      <c r="G1525" s="75">
        <v>5</v>
      </c>
      <c r="H1525" s="75">
        <v>3.3</v>
      </c>
      <c r="I1525" s="75">
        <v>3.14</v>
      </c>
      <c r="J1525" s="75">
        <v>3.47</v>
      </c>
      <c r="K1525" s="75">
        <v>95</v>
      </c>
      <c r="L1525" s="75">
        <v>5</v>
      </c>
      <c r="M1525" s="75">
        <v>600</v>
      </c>
      <c r="N1525" s="75">
        <v>1</v>
      </c>
      <c r="O1525" s="75">
        <v>5</v>
      </c>
      <c r="P1525" s="75">
        <v>1</v>
      </c>
      <c r="Q1525" s="75" t="s">
        <v>4593</v>
      </c>
    </row>
    <row r="1526" spans="1:17" ht="15.75" customHeight="1">
      <c r="A1526" s="59" t="s">
        <v>5418</v>
      </c>
      <c r="B1526" s="75" t="s">
        <v>316</v>
      </c>
      <c r="C1526" s="75" t="s">
        <v>3</v>
      </c>
      <c r="D1526" s="75" t="s">
        <v>155</v>
      </c>
      <c r="E1526" s="75" t="s">
        <v>133</v>
      </c>
      <c r="F1526" s="75">
        <v>410</v>
      </c>
      <c r="G1526" s="75">
        <v>5</v>
      </c>
      <c r="H1526" s="75">
        <v>3.6</v>
      </c>
      <c r="I1526" s="75">
        <v>3.42</v>
      </c>
      <c r="J1526" s="75">
        <v>3.78</v>
      </c>
      <c r="K1526" s="75">
        <v>90</v>
      </c>
      <c r="L1526" s="75">
        <v>5</v>
      </c>
      <c r="M1526" s="75">
        <v>600</v>
      </c>
      <c r="N1526" s="75">
        <v>1</v>
      </c>
      <c r="O1526" s="75">
        <v>5</v>
      </c>
      <c r="P1526" s="75">
        <v>1</v>
      </c>
      <c r="Q1526" s="75" t="s">
        <v>4593</v>
      </c>
    </row>
    <row r="1527" spans="1:17" ht="15.75" customHeight="1">
      <c r="A1527" s="59" t="s">
        <v>5419</v>
      </c>
      <c r="B1527" s="75" t="s">
        <v>316</v>
      </c>
      <c r="C1527" s="75" t="s">
        <v>3</v>
      </c>
      <c r="D1527" s="75" t="s">
        <v>155</v>
      </c>
      <c r="E1527" s="75" t="s">
        <v>133</v>
      </c>
      <c r="F1527" s="75">
        <v>410</v>
      </c>
      <c r="G1527" s="75">
        <v>5</v>
      </c>
      <c r="H1527" s="75">
        <v>3.9</v>
      </c>
      <c r="I1527" s="75">
        <v>3.71</v>
      </c>
      <c r="J1527" s="75">
        <v>4.0999999999999996</v>
      </c>
      <c r="K1527" s="75">
        <v>90</v>
      </c>
      <c r="L1527" s="75">
        <v>5</v>
      </c>
      <c r="M1527" s="75">
        <v>600</v>
      </c>
      <c r="N1527" s="75">
        <v>1</v>
      </c>
      <c r="O1527" s="75">
        <v>3</v>
      </c>
      <c r="P1527" s="75">
        <v>1</v>
      </c>
      <c r="Q1527" s="75" t="s">
        <v>4593</v>
      </c>
    </row>
    <row r="1528" spans="1:17" ht="15.75" customHeight="1">
      <c r="A1528" s="59" t="s">
        <v>5420</v>
      </c>
      <c r="B1528" s="75" t="s">
        <v>316</v>
      </c>
      <c r="C1528" s="75" t="s">
        <v>3</v>
      </c>
      <c r="D1528" s="75" t="s">
        <v>155</v>
      </c>
      <c r="E1528" s="75" t="s">
        <v>133</v>
      </c>
      <c r="F1528" s="75">
        <v>410</v>
      </c>
      <c r="G1528" s="75">
        <v>5</v>
      </c>
      <c r="H1528" s="75">
        <v>4.3</v>
      </c>
      <c r="I1528" s="75">
        <v>4.09</v>
      </c>
      <c r="J1528" s="75">
        <v>4.5199999999999996</v>
      </c>
      <c r="K1528" s="75">
        <v>90</v>
      </c>
      <c r="L1528" s="75">
        <v>5</v>
      </c>
      <c r="M1528" s="75">
        <v>600</v>
      </c>
      <c r="N1528" s="75">
        <v>1</v>
      </c>
      <c r="O1528" s="75">
        <v>3</v>
      </c>
      <c r="P1528" s="75">
        <v>1</v>
      </c>
      <c r="Q1528" s="75" t="s">
        <v>4593</v>
      </c>
    </row>
    <row r="1529" spans="1:17" ht="15.75" customHeight="1">
      <c r="A1529" s="59" t="s">
        <v>5421</v>
      </c>
      <c r="B1529" s="75" t="s">
        <v>316</v>
      </c>
      <c r="C1529" s="75" t="s">
        <v>3</v>
      </c>
      <c r="D1529" s="75" t="s">
        <v>155</v>
      </c>
      <c r="E1529" s="75" t="s">
        <v>133</v>
      </c>
      <c r="F1529" s="75">
        <v>410</v>
      </c>
      <c r="G1529" s="75">
        <v>5</v>
      </c>
      <c r="H1529" s="75">
        <v>4.7</v>
      </c>
      <c r="I1529" s="75">
        <v>4.47</v>
      </c>
      <c r="J1529" s="75">
        <v>4.9400000000000004</v>
      </c>
      <c r="K1529" s="75">
        <v>80</v>
      </c>
      <c r="L1529" s="75">
        <v>5</v>
      </c>
      <c r="M1529" s="75">
        <v>500</v>
      </c>
      <c r="N1529" s="75">
        <v>1</v>
      </c>
      <c r="O1529" s="75">
        <v>3</v>
      </c>
      <c r="P1529" s="75">
        <v>2</v>
      </c>
      <c r="Q1529" s="75" t="s">
        <v>4593</v>
      </c>
    </row>
    <row r="1530" spans="1:17" ht="15.75" customHeight="1">
      <c r="A1530" s="59" t="s">
        <v>5422</v>
      </c>
      <c r="B1530" s="75" t="s">
        <v>316</v>
      </c>
      <c r="C1530" s="75" t="s">
        <v>3</v>
      </c>
      <c r="D1530" s="75" t="s">
        <v>155</v>
      </c>
      <c r="E1530" s="75" t="s">
        <v>133</v>
      </c>
      <c r="F1530" s="75">
        <v>410</v>
      </c>
      <c r="G1530" s="75">
        <v>5</v>
      </c>
      <c r="H1530" s="75">
        <v>5.0999999999999996</v>
      </c>
      <c r="I1530" s="75">
        <v>4.8499999999999996</v>
      </c>
      <c r="J1530" s="75">
        <v>5.36</v>
      </c>
      <c r="K1530" s="75">
        <v>60</v>
      </c>
      <c r="L1530" s="75">
        <v>5</v>
      </c>
      <c r="M1530" s="75">
        <v>480</v>
      </c>
      <c r="N1530" s="75">
        <v>1</v>
      </c>
      <c r="O1530" s="75">
        <v>2</v>
      </c>
      <c r="P1530" s="75">
        <v>2</v>
      </c>
      <c r="Q1530" s="75" t="s">
        <v>4593</v>
      </c>
    </row>
    <row r="1531" spans="1:17" ht="15.75" customHeight="1">
      <c r="A1531" s="59" t="s">
        <v>5423</v>
      </c>
      <c r="B1531" s="75" t="s">
        <v>316</v>
      </c>
      <c r="C1531" s="75" t="s">
        <v>3</v>
      </c>
      <c r="D1531" s="75" t="s">
        <v>155</v>
      </c>
      <c r="E1531" s="75" t="s">
        <v>133</v>
      </c>
      <c r="F1531" s="75">
        <v>410</v>
      </c>
      <c r="G1531" s="75">
        <v>5</v>
      </c>
      <c r="H1531" s="75">
        <v>5.6</v>
      </c>
      <c r="I1531" s="75">
        <v>5.32</v>
      </c>
      <c r="J1531" s="75">
        <v>5.88</v>
      </c>
      <c r="K1531" s="75">
        <v>40</v>
      </c>
      <c r="L1531" s="75">
        <v>5</v>
      </c>
      <c r="M1531" s="75">
        <v>400</v>
      </c>
      <c r="N1531" s="75">
        <v>1</v>
      </c>
      <c r="O1531" s="75">
        <v>1</v>
      </c>
      <c r="P1531" s="75">
        <v>2</v>
      </c>
      <c r="Q1531" s="75" t="s">
        <v>4593</v>
      </c>
    </row>
    <row r="1532" spans="1:17" ht="15.75" customHeight="1">
      <c r="A1532" s="59" t="s">
        <v>5424</v>
      </c>
      <c r="B1532" s="75" t="s">
        <v>316</v>
      </c>
      <c r="C1532" s="75" t="s">
        <v>3</v>
      </c>
      <c r="D1532" s="75" t="s">
        <v>155</v>
      </c>
      <c r="E1532" s="75" t="s">
        <v>133</v>
      </c>
      <c r="F1532" s="75">
        <v>410</v>
      </c>
      <c r="G1532" s="75">
        <v>5</v>
      </c>
      <c r="H1532" s="75">
        <v>6.2</v>
      </c>
      <c r="I1532" s="75">
        <v>5.89</v>
      </c>
      <c r="J1532" s="75">
        <v>6.51</v>
      </c>
      <c r="K1532" s="75">
        <v>10</v>
      </c>
      <c r="L1532" s="75">
        <v>5</v>
      </c>
      <c r="M1532" s="75">
        <v>150</v>
      </c>
      <c r="N1532" s="75">
        <v>1</v>
      </c>
      <c r="O1532" s="75">
        <v>3</v>
      </c>
      <c r="P1532" s="75">
        <v>4</v>
      </c>
      <c r="Q1532" s="75" t="s">
        <v>4593</v>
      </c>
    </row>
    <row r="1533" spans="1:17" ht="15.75" customHeight="1">
      <c r="A1533" s="59" t="s">
        <v>5425</v>
      </c>
      <c r="B1533" s="75" t="s">
        <v>316</v>
      </c>
      <c r="C1533" s="75" t="s">
        <v>3</v>
      </c>
      <c r="D1533" s="75" t="s">
        <v>155</v>
      </c>
      <c r="E1533" s="75" t="s">
        <v>133</v>
      </c>
      <c r="F1533" s="75">
        <v>410</v>
      </c>
      <c r="G1533" s="75">
        <v>5</v>
      </c>
      <c r="H1533" s="75">
        <v>6.8</v>
      </c>
      <c r="I1533" s="75">
        <v>6.46</v>
      </c>
      <c r="J1533" s="75">
        <v>7.14</v>
      </c>
      <c r="K1533" s="75">
        <v>15</v>
      </c>
      <c r="L1533" s="75">
        <v>5</v>
      </c>
      <c r="M1533" s="75">
        <v>80</v>
      </c>
      <c r="N1533" s="75">
        <v>1</v>
      </c>
      <c r="O1533" s="75">
        <v>2</v>
      </c>
      <c r="P1533" s="75">
        <v>4</v>
      </c>
      <c r="Q1533" s="75" t="s">
        <v>4593</v>
      </c>
    </row>
    <row r="1534" spans="1:17" ht="15.75" customHeight="1">
      <c r="A1534" s="59" t="s">
        <v>5426</v>
      </c>
      <c r="B1534" s="75" t="s">
        <v>316</v>
      </c>
      <c r="C1534" s="75" t="s">
        <v>3</v>
      </c>
      <c r="D1534" s="75" t="s">
        <v>155</v>
      </c>
      <c r="E1534" s="75" t="s">
        <v>133</v>
      </c>
      <c r="F1534" s="75">
        <v>410</v>
      </c>
      <c r="G1534" s="75">
        <v>5</v>
      </c>
      <c r="H1534" s="75">
        <v>7.5</v>
      </c>
      <c r="I1534" s="75">
        <v>7.13</v>
      </c>
      <c r="J1534" s="75">
        <v>7.88</v>
      </c>
      <c r="K1534" s="75">
        <v>15</v>
      </c>
      <c r="L1534" s="75">
        <v>5</v>
      </c>
      <c r="M1534" s="75">
        <v>80</v>
      </c>
      <c r="N1534" s="75">
        <v>1</v>
      </c>
      <c r="O1534" s="75">
        <v>1</v>
      </c>
      <c r="P1534" s="75">
        <v>5</v>
      </c>
      <c r="Q1534" s="75" t="s">
        <v>4593</v>
      </c>
    </row>
    <row r="1535" spans="1:17" ht="15.75" customHeight="1">
      <c r="A1535" s="59" t="s">
        <v>5427</v>
      </c>
      <c r="B1535" s="75" t="s">
        <v>316</v>
      </c>
      <c r="C1535" s="75" t="s">
        <v>3</v>
      </c>
      <c r="D1535" s="75" t="s">
        <v>155</v>
      </c>
      <c r="E1535" s="75" t="s">
        <v>133</v>
      </c>
      <c r="F1535" s="75">
        <v>410</v>
      </c>
      <c r="G1535" s="75">
        <v>5</v>
      </c>
      <c r="H1535" s="75">
        <v>8.1999999999999993</v>
      </c>
      <c r="I1535" s="75">
        <v>7.79</v>
      </c>
      <c r="J1535" s="75">
        <v>8.61</v>
      </c>
      <c r="K1535" s="75">
        <v>15</v>
      </c>
      <c r="L1535" s="75">
        <v>5</v>
      </c>
      <c r="M1535" s="75">
        <v>80</v>
      </c>
      <c r="N1535" s="75">
        <v>1</v>
      </c>
      <c r="O1535" s="75">
        <v>0.7</v>
      </c>
      <c r="P1535" s="75">
        <v>5</v>
      </c>
      <c r="Q1535" s="75" t="s">
        <v>4593</v>
      </c>
    </row>
    <row r="1536" spans="1:17" ht="15.75" customHeight="1">
      <c r="A1536" s="59" t="s">
        <v>5428</v>
      </c>
      <c r="B1536" s="75" t="s">
        <v>316</v>
      </c>
      <c r="C1536" s="75" t="s">
        <v>3</v>
      </c>
      <c r="D1536" s="75" t="s">
        <v>155</v>
      </c>
      <c r="E1536" s="75" t="s">
        <v>133</v>
      </c>
      <c r="F1536" s="75">
        <v>410</v>
      </c>
      <c r="G1536" s="75">
        <v>5</v>
      </c>
      <c r="H1536" s="75">
        <v>8.6999999999999993</v>
      </c>
      <c r="I1536" s="75">
        <v>8.27</v>
      </c>
      <c r="J1536" s="75">
        <v>9.14</v>
      </c>
      <c r="K1536" s="75">
        <v>15</v>
      </c>
      <c r="L1536" s="75">
        <v>5</v>
      </c>
      <c r="M1536" s="75">
        <v>100</v>
      </c>
      <c r="N1536" s="75">
        <v>1</v>
      </c>
      <c r="O1536" s="75">
        <v>0.7</v>
      </c>
      <c r="P1536" s="75">
        <v>5</v>
      </c>
      <c r="Q1536" s="75" t="s">
        <v>4593</v>
      </c>
    </row>
    <row r="1537" spans="1:17" ht="15.75" customHeight="1">
      <c r="A1537" s="59" t="s">
        <v>5429</v>
      </c>
      <c r="B1537" s="75" t="s">
        <v>316</v>
      </c>
      <c r="C1537" s="75" t="s">
        <v>3</v>
      </c>
      <c r="D1537" s="75" t="s">
        <v>155</v>
      </c>
      <c r="E1537" s="75" t="s">
        <v>133</v>
      </c>
      <c r="F1537" s="75">
        <v>410</v>
      </c>
      <c r="G1537" s="75">
        <v>5</v>
      </c>
      <c r="H1537" s="75">
        <v>9.1</v>
      </c>
      <c r="I1537" s="75">
        <v>8.65</v>
      </c>
      <c r="J1537" s="75">
        <v>9.56</v>
      </c>
      <c r="K1537" s="75">
        <v>15</v>
      </c>
      <c r="L1537" s="75">
        <v>5</v>
      </c>
      <c r="M1537" s="75">
        <v>100</v>
      </c>
      <c r="N1537" s="75">
        <v>1</v>
      </c>
      <c r="O1537" s="75">
        <v>0.5</v>
      </c>
      <c r="P1537" s="75">
        <v>6</v>
      </c>
      <c r="Q1537" s="75" t="s">
        <v>4593</v>
      </c>
    </row>
    <row r="1538" spans="1:17" ht="15.75" customHeight="1">
      <c r="A1538" s="59" t="s">
        <v>5430</v>
      </c>
      <c r="B1538" s="75" t="s">
        <v>316</v>
      </c>
      <c r="C1538" s="75" t="s">
        <v>3</v>
      </c>
      <c r="D1538" s="75" t="s">
        <v>155</v>
      </c>
      <c r="E1538" s="75" t="s">
        <v>133</v>
      </c>
      <c r="F1538" s="75">
        <v>410</v>
      </c>
      <c r="G1538" s="75">
        <v>5</v>
      </c>
      <c r="H1538" s="75">
        <v>10</v>
      </c>
      <c r="I1538" s="75">
        <v>9.5</v>
      </c>
      <c r="J1538" s="75">
        <v>10.5</v>
      </c>
      <c r="K1538" s="75">
        <v>20</v>
      </c>
      <c r="L1538" s="75">
        <v>5</v>
      </c>
      <c r="M1538" s="75">
        <v>150</v>
      </c>
      <c r="N1538" s="75">
        <v>1</v>
      </c>
      <c r="O1538" s="75">
        <v>0.2</v>
      </c>
      <c r="P1538" s="75">
        <v>7</v>
      </c>
      <c r="Q1538" s="75" t="s">
        <v>4593</v>
      </c>
    </row>
    <row r="1539" spans="1:17" ht="15.75" customHeight="1">
      <c r="A1539" s="59" t="s">
        <v>5431</v>
      </c>
      <c r="B1539" s="75" t="s">
        <v>316</v>
      </c>
      <c r="C1539" s="75" t="s">
        <v>3</v>
      </c>
      <c r="D1539" s="75" t="s">
        <v>155</v>
      </c>
      <c r="E1539" s="75" t="s">
        <v>133</v>
      </c>
      <c r="F1539" s="75">
        <v>410</v>
      </c>
      <c r="G1539" s="75">
        <v>5</v>
      </c>
      <c r="H1539" s="75">
        <v>11</v>
      </c>
      <c r="I1539" s="75">
        <v>10.45</v>
      </c>
      <c r="J1539" s="75">
        <v>11.55</v>
      </c>
      <c r="K1539" s="75">
        <v>20</v>
      </c>
      <c r="L1539" s="75">
        <v>5</v>
      </c>
      <c r="M1539" s="75">
        <v>150</v>
      </c>
      <c r="N1539" s="75">
        <v>1</v>
      </c>
      <c r="O1539" s="75">
        <v>0.1</v>
      </c>
      <c r="P1539" s="75">
        <v>8</v>
      </c>
      <c r="Q1539" s="75" t="s">
        <v>4593</v>
      </c>
    </row>
    <row r="1540" spans="1:17" ht="15.75" customHeight="1">
      <c r="A1540" s="59" t="s">
        <v>5432</v>
      </c>
      <c r="B1540" s="75" t="s">
        <v>316</v>
      </c>
      <c r="C1540" s="75" t="s">
        <v>3</v>
      </c>
      <c r="D1540" s="75" t="s">
        <v>155</v>
      </c>
      <c r="E1540" s="75" t="s">
        <v>133</v>
      </c>
      <c r="F1540" s="75">
        <v>410</v>
      </c>
      <c r="G1540" s="75">
        <v>5</v>
      </c>
      <c r="H1540" s="75">
        <v>12</v>
      </c>
      <c r="I1540" s="75">
        <v>11.4</v>
      </c>
      <c r="J1540" s="75">
        <v>12.6</v>
      </c>
      <c r="K1540" s="75">
        <v>25</v>
      </c>
      <c r="L1540" s="75">
        <v>5</v>
      </c>
      <c r="M1540" s="75">
        <v>150</v>
      </c>
      <c r="N1540" s="75">
        <v>1</v>
      </c>
      <c r="O1540" s="75">
        <v>0.1</v>
      </c>
      <c r="P1540" s="75">
        <v>8</v>
      </c>
      <c r="Q1540" s="75" t="s">
        <v>4593</v>
      </c>
    </row>
    <row r="1541" spans="1:17" ht="15.75" customHeight="1">
      <c r="A1541" s="59" t="s">
        <v>5433</v>
      </c>
      <c r="B1541" s="75" t="s">
        <v>316</v>
      </c>
      <c r="C1541" s="75" t="s">
        <v>3</v>
      </c>
      <c r="D1541" s="75" t="s">
        <v>155</v>
      </c>
      <c r="E1541" s="75" t="s">
        <v>133</v>
      </c>
      <c r="F1541" s="75">
        <v>410</v>
      </c>
      <c r="G1541" s="75">
        <v>5</v>
      </c>
      <c r="H1541" s="75">
        <v>13</v>
      </c>
      <c r="I1541" s="75">
        <v>12.35</v>
      </c>
      <c r="J1541" s="75">
        <v>13.65</v>
      </c>
      <c r="K1541" s="75">
        <v>30</v>
      </c>
      <c r="L1541" s="75">
        <v>5</v>
      </c>
      <c r="M1541" s="75">
        <v>170</v>
      </c>
      <c r="N1541" s="75">
        <v>1</v>
      </c>
      <c r="O1541" s="75">
        <v>0.1</v>
      </c>
      <c r="P1541" s="75">
        <v>8</v>
      </c>
      <c r="Q1541" s="75" t="s">
        <v>4593</v>
      </c>
    </row>
    <row r="1542" spans="1:17" ht="15.75" customHeight="1">
      <c r="A1542" s="59" t="s">
        <v>5434</v>
      </c>
      <c r="B1542" s="75" t="s">
        <v>316</v>
      </c>
      <c r="C1542" s="75" t="s">
        <v>3</v>
      </c>
      <c r="D1542" s="75" t="s">
        <v>155</v>
      </c>
      <c r="E1542" s="75" t="s">
        <v>133</v>
      </c>
      <c r="F1542" s="75">
        <v>410</v>
      </c>
      <c r="G1542" s="75">
        <v>5</v>
      </c>
      <c r="H1542" s="75">
        <v>14</v>
      </c>
      <c r="I1542" s="75">
        <v>13.3</v>
      </c>
      <c r="J1542" s="75">
        <v>14.7</v>
      </c>
      <c r="K1542" s="75">
        <v>30</v>
      </c>
      <c r="L1542" s="75">
        <v>5</v>
      </c>
      <c r="M1542" s="75">
        <v>170</v>
      </c>
      <c r="N1542" s="75">
        <v>1</v>
      </c>
      <c r="O1542" s="75">
        <v>0.1</v>
      </c>
      <c r="P1542" s="75">
        <v>10</v>
      </c>
      <c r="Q1542" s="75" t="s">
        <v>4593</v>
      </c>
    </row>
    <row r="1543" spans="1:17" ht="15.75" customHeight="1">
      <c r="A1543" s="59" t="s">
        <v>5435</v>
      </c>
      <c r="B1543" s="75" t="s">
        <v>316</v>
      </c>
      <c r="C1543" s="75" t="s">
        <v>3</v>
      </c>
      <c r="D1543" s="75" t="s">
        <v>155</v>
      </c>
      <c r="E1543" s="75" t="s">
        <v>133</v>
      </c>
      <c r="F1543" s="75">
        <v>410</v>
      </c>
      <c r="G1543" s="75">
        <v>5</v>
      </c>
      <c r="H1543" s="75">
        <v>15</v>
      </c>
      <c r="I1543" s="75">
        <v>14.25</v>
      </c>
      <c r="J1543" s="75">
        <v>15.75</v>
      </c>
      <c r="K1543" s="75">
        <v>30</v>
      </c>
      <c r="L1543" s="75">
        <v>5</v>
      </c>
      <c r="M1543" s="75">
        <v>200</v>
      </c>
      <c r="N1543" s="75">
        <v>1</v>
      </c>
      <c r="O1543" s="75">
        <v>0.1</v>
      </c>
      <c r="P1543" s="75">
        <v>10.5</v>
      </c>
      <c r="Q1543" s="75" t="s">
        <v>4593</v>
      </c>
    </row>
    <row r="1544" spans="1:17" ht="15.75" customHeight="1">
      <c r="A1544" s="59" t="s">
        <v>5436</v>
      </c>
      <c r="B1544" s="75" t="s">
        <v>316</v>
      </c>
      <c r="C1544" s="75" t="s">
        <v>3</v>
      </c>
      <c r="D1544" s="75" t="s">
        <v>155</v>
      </c>
      <c r="E1544" s="75" t="s">
        <v>133</v>
      </c>
      <c r="F1544" s="75">
        <v>410</v>
      </c>
      <c r="G1544" s="75">
        <v>5</v>
      </c>
      <c r="H1544" s="75">
        <v>16</v>
      </c>
      <c r="I1544" s="75">
        <v>15.2</v>
      </c>
      <c r="J1544" s="75">
        <v>16.8</v>
      </c>
      <c r="K1544" s="75">
        <v>40</v>
      </c>
      <c r="L1544" s="75">
        <v>5</v>
      </c>
      <c r="M1544" s="75">
        <v>200</v>
      </c>
      <c r="N1544" s="75">
        <v>1</v>
      </c>
      <c r="O1544" s="75">
        <v>0.1</v>
      </c>
      <c r="P1544" s="75">
        <v>11.2</v>
      </c>
      <c r="Q1544" s="75" t="s">
        <v>4593</v>
      </c>
    </row>
    <row r="1545" spans="1:17" ht="15.75" customHeight="1">
      <c r="A1545" s="59" t="s">
        <v>5437</v>
      </c>
      <c r="B1545" s="75" t="s">
        <v>316</v>
      </c>
      <c r="C1545" s="75" t="s">
        <v>3</v>
      </c>
      <c r="D1545" s="75" t="s">
        <v>155</v>
      </c>
      <c r="E1545" s="75" t="s">
        <v>133</v>
      </c>
      <c r="F1545" s="75">
        <v>410</v>
      </c>
      <c r="G1545" s="75">
        <v>5</v>
      </c>
      <c r="H1545" s="75">
        <v>17</v>
      </c>
      <c r="I1545" s="75">
        <v>16.149999999999999</v>
      </c>
      <c r="J1545" s="75">
        <v>17.850000000000001</v>
      </c>
      <c r="K1545" s="75">
        <v>40</v>
      </c>
      <c r="L1545" s="75">
        <v>5</v>
      </c>
      <c r="M1545" s="75">
        <v>200</v>
      </c>
      <c r="N1545" s="75">
        <v>1</v>
      </c>
      <c r="O1545" s="75">
        <v>0.1</v>
      </c>
      <c r="P1545" s="75">
        <v>12.2</v>
      </c>
      <c r="Q1545" s="75" t="s">
        <v>4593</v>
      </c>
    </row>
    <row r="1546" spans="1:17" ht="15.75" customHeight="1">
      <c r="A1546" s="59" t="s">
        <v>5438</v>
      </c>
      <c r="B1546" s="75" t="s">
        <v>316</v>
      </c>
      <c r="C1546" s="75" t="s">
        <v>3</v>
      </c>
      <c r="D1546" s="75" t="s">
        <v>155</v>
      </c>
      <c r="E1546" s="75" t="s">
        <v>133</v>
      </c>
      <c r="F1546" s="75">
        <v>410</v>
      </c>
      <c r="G1546" s="75">
        <v>5</v>
      </c>
      <c r="H1546" s="75">
        <v>18</v>
      </c>
      <c r="I1546" s="75">
        <v>17.100000000000001</v>
      </c>
      <c r="J1546" s="75">
        <v>18.899999999999999</v>
      </c>
      <c r="K1546" s="75">
        <v>45</v>
      </c>
      <c r="L1546" s="75">
        <v>5</v>
      </c>
      <c r="M1546" s="75">
        <v>225</v>
      </c>
      <c r="N1546" s="75">
        <v>1</v>
      </c>
      <c r="O1546" s="75">
        <v>0.1</v>
      </c>
      <c r="P1546" s="75">
        <v>12.6</v>
      </c>
      <c r="Q1546" s="75" t="s">
        <v>4593</v>
      </c>
    </row>
    <row r="1547" spans="1:17" ht="15.75" customHeight="1">
      <c r="A1547" s="59" t="s">
        <v>5439</v>
      </c>
      <c r="B1547" s="75" t="s">
        <v>316</v>
      </c>
      <c r="C1547" s="75" t="s">
        <v>3</v>
      </c>
      <c r="D1547" s="75" t="s">
        <v>155</v>
      </c>
      <c r="E1547" s="75" t="s">
        <v>133</v>
      </c>
      <c r="F1547" s="75">
        <v>410</v>
      </c>
      <c r="G1547" s="75">
        <v>5</v>
      </c>
      <c r="H1547" s="75">
        <v>20</v>
      </c>
      <c r="I1547" s="75">
        <v>19</v>
      </c>
      <c r="J1547" s="75">
        <v>21</v>
      </c>
      <c r="K1547" s="75">
        <v>55</v>
      </c>
      <c r="L1547" s="75">
        <v>5</v>
      </c>
      <c r="M1547" s="75">
        <v>225</v>
      </c>
      <c r="N1547" s="75">
        <v>1</v>
      </c>
      <c r="O1547" s="75">
        <v>0.1</v>
      </c>
      <c r="P1547" s="75">
        <v>14</v>
      </c>
      <c r="Q1547" s="75" t="s">
        <v>4593</v>
      </c>
    </row>
    <row r="1548" spans="1:17" ht="15.75" customHeight="1">
      <c r="A1548" s="59" t="s">
        <v>5440</v>
      </c>
      <c r="B1548" s="75" t="s">
        <v>316</v>
      </c>
      <c r="C1548" s="75" t="s">
        <v>3</v>
      </c>
      <c r="D1548" s="75" t="s">
        <v>155</v>
      </c>
      <c r="E1548" s="75" t="s">
        <v>133</v>
      </c>
      <c r="F1548" s="75">
        <v>410</v>
      </c>
      <c r="G1548" s="75">
        <v>5</v>
      </c>
      <c r="H1548" s="75">
        <v>22</v>
      </c>
      <c r="I1548" s="75">
        <v>20.9</v>
      </c>
      <c r="J1548" s="75">
        <v>23.1</v>
      </c>
      <c r="K1548" s="75">
        <v>55</v>
      </c>
      <c r="L1548" s="75">
        <v>5</v>
      </c>
      <c r="M1548" s="75">
        <v>250</v>
      </c>
      <c r="N1548" s="75">
        <v>1</v>
      </c>
      <c r="O1548" s="75">
        <v>0.1</v>
      </c>
      <c r="P1548" s="75">
        <v>15.4</v>
      </c>
      <c r="Q1548" s="75" t="s">
        <v>4593</v>
      </c>
    </row>
    <row r="1549" spans="1:17" ht="15.75" customHeight="1">
      <c r="A1549" s="59" t="s">
        <v>5441</v>
      </c>
      <c r="B1549" s="75" t="s">
        <v>316</v>
      </c>
      <c r="C1549" s="75" t="s">
        <v>3</v>
      </c>
      <c r="D1549" s="75" t="s">
        <v>155</v>
      </c>
      <c r="E1549" s="75" t="s">
        <v>133</v>
      </c>
      <c r="F1549" s="75">
        <v>410</v>
      </c>
      <c r="G1549" s="75">
        <v>5</v>
      </c>
      <c r="H1549" s="75">
        <v>24</v>
      </c>
      <c r="I1549" s="75">
        <v>22.8</v>
      </c>
      <c r="J1549" s="75">
        <v>25.2</v>
      </c>
      <c r="K1549" s="75">
        <v>70</v>
      </c>
      <c r="L1549" s="75">
        <v>5</v>
      </c>
      <c r="M1549" s="75">
        <v>250</v>
      </c>
      <c r="N1549" s="75">
        <v>1</v>
      </c>
      <c r="O1549" s="75">
        <v>0.1</v>
      </c>
      <c r="P1549" s="75">
        <v>16.8</v>
      </c>
      <c r="Q1549" s="75" t="s">
        <v>4593</v>
      </c>
    </row>
    <row r="1550" spans="1:17" ht="15.75" customHeight="1">
      <c r="A1550" s="59" t="s">
        <v>5442</v>
      </c>
      <c r="B1550" s="75" t="s">
        <v>316</v>
      </c>
      <c r="C1550" s="75" t="s">
        <v>3</v>
      </c>
      <c r="D1550" s="75" t="s">
        <v>155</v>
      </c>
      <c r="E1550" s="75" t="s">
        <v>133</v>
      </c>
      <c r="F1550" s="75">
        <v>410</v>
      </c>
      <c r="G1550" s="75">
        <v>5</v>
      </c>
      <c r="H1550" s="75">
        <v>27</v>
      </c>
      <c r="I1550" s="75">
        <v>25.65</v>
      </c>
      <c r="J1550" s="75">
        <v>28.35</v>
      </c>
      <c r="K1550" s="75">
        <v>80</v>
      </c>
      <c r="L1550" s="75">
        <v>5</v>
      </c>
      <c r="M1550" s="75">
        <v>300</v>
      </c>
      <c r="N1550" s="75">
        <v>1</v>
      </c>
      <c r="O1550" s="75">
        <v>0.05</v>
      </c>
      <c r="P1550" s="75">
        <v>18.899999999999999</v>
      </c>
      <c r="Q1550" s="75" t="s">
        <v>4593</v>
      </c>
    </row>
    <row r="1551" spans="1:17" ht="15.75" customHeight="1">
      <c r="A1551" s="59" t="s">
        <v>5443</v>
      </c>
      <c r="B1551" s="75" t="s">
        <v>316</v>
      </c>
      <c r="C1551" s="75" t="s">
        <v>3</v>
      </c>
      <c r="D1551" s="75" t="s">
        <v>155</v>
      </c>
      <c r="E1551" s="75" t="s">
        <v>133</v>
      </c>
      <c r="F1551" s="75">
        <v>410</v>
      </c>
      <c r="G1551" s="75">
        <v>5</v>
      </c>
      <c r="H1551" s="75">
        <v>28</v>
      </c>
      <c r="I1551" s="75">
        <v>26.599999999999998</v>
      </c>
      <c r="J1551" s="75">
        <v>29.400000000000002</v>
      </c>
      <c r="K1551" s="75">
        <v>80</v>
      </c>
      <c r="L1551" s="75">
        <v>5</v>
      </c>
      <c r="M1551" s="75">
        <v>300</v>
      </c>
      <c r="N1551" s="75">
        <v>1</v>
      </c>
      <c r="O1551" s="75">
        <v>0.05</v>
      </c>
      <c r="P1551" s="75">
        <v>20.5</v>
      </c>
      <c r="Q1551" s="75" t="s">
        <v>4593</v>
      </c>
    </row>
    <row r="1552" spans="1:17" ht="15.75" customHeight="1">
      <c r="A1552" s="59" t="s">
        <v>5444</v>
      </c>
      <c r="B1552" s="75" t="s">
        <v>316</v>
      </c>
      <c r="C1552" s="75" t="s">
        <v>3</v>
      </c>
      <c r="D1552" s="75" t="s">
        <v>155</v>
      </c>
      <c r="E1552" s="75" t="s">
        <v>133</v>
      </c>
      <c r="F1552" s="75">
        <v>410</v>
      </c>
      <c r="G1552" s="75">
        <v>5</v>
      </c>
      <c r="H1552" s="75">
        <v>30</v>
      </c>
      <c r="I1552" s="75">
        <v>28.5</v>
      </c>
      <c r="J1552" s="75">
        <v>31.5</v>
      </c>
      <c r="K1552" s="75">
        <v>80</v>
      </c>
      <c r="L1552" s="75">
        <v>5</v>
      </c>
      <c r="M1552" s="75">
        <v>300</v>
      </c>
      <c r="N1552" s="75">
        <v>1</v>
      </c>
      <c r="O1552" s="75">
        <v>0.05</v>
      </c>
      <c r="P1552" s="75">
        <v>21</v>
      </c>
      <c r="Q1552" s="75" t="s">
        <v>4593</v>
      </c>
    </row>
    <row r="1553" spans="1:17" ht="15.75" customHeight="1">
      <c r="A1553" s="59" t="s">
        <v>5445</v>
      </c>
      <c r="B1553" s="75" t="s">
        <v>316</v>
      </c>
      <c r="C1553" s="75" t="s">
        <v>3</v>
      </c>
      <c r="D1553" s="75" t="s">
        <v>155</v>
      </c>
      <c r="E1553" s="75" t="s">
        <v>133</v>
      </c>
      <c r="F1553" s="75">
        <v>410</v>
      </c>
      <c r="G1553" s="75">
        <v>5</v>
      </c>
      <c r="H1553" s="75">
        <v>33</v>
      </c>
      <c r="I1553" s="75">
        <v>31.349999999999998</v>
      </c>
      <c r="J1553" s="75">
        <v>34.65</v>
      </c>
      <c r="K1553" s="75">
        <v>80</v>
      </c>
      <c r="L1553" s="75">
        <v>5</v>
      </c>
      <c r="M1553" s="75">
        <v>325</v>
      </c>
      <c r="N1553" s="75">
        <v>1</v>
      </c>
      <c r="O1553" s="75">
        <v>0.05</v>
      </c>
      <c r="P1553" s="75">
        <v>23.1</v>
      </c>
      <c r="Q1553" s="75" t="s">
        <v>4593</v>
      </c>
    </row>
    <row r="1554" spans="1:17" ht="15.75" customHeight="1">
      <c r="A1554" s="59" t="s">
        <v>5446</v>
      </c>
      <c r="B1554" s="75" t="s">
        <v>316</v>
      </c>
      <c r="C1554" s="75" t="s">
        <v>3</v>
      </c>
      <c r="D1554" s="75" t="s">
        <v>155</v>
      </c>
      <c r="E1554" s="75" t="s">
        <v>133</v>
      </c>
      <c r="F1554" s="75">
        <v>410</v>
      </c>
      <c r="G1554" s="75">
        <v>5</v>
      </c>
      <c r="H1554" s="75">
        <v>36</v>
      </c>
      <c r="I1554" s="75">
        <v>34.199999999999996</v>
      </c>
      <c r="J1554" s="75">
        <v>37.800000000000004</v>
      </c>
      <c r="K1554" s="75">
        <v>90</v>
      </c>
      <c r="L1554" s="75">
        <v>5</v>
      </c>
      <c r="M1554" s="75">
        <v>350</v>
      </c>
      <c r="N1554" s="75">
        <v>1</v>
      </c>
      <c r="O1554" s="75">
        <v>0.05</v>
      </c>
      <c r="P1554" s="75">
        <v>25.2</v>
      </c>
      <c r="Q1554" s="75" t="s">
        <v>4593</v>
      </c>
    </row>
    <row r="1555" spans="1:17" ht="15.75" customHeight="1">
      <c r="A1555" s="59" t="s">
        <v>5447</v>
      </c>
      <c r="B1555" s="75" t="s">
        <v>316</v>
      </c>
      <c r="C1555" s="75" t="s">
        <v>3</v>
      </c>
      <c r="D1555" s="75" t="s">
        <v>155</v>
      </c>
      <c r="E1555" s="75" t="s">
        <v>133</v>
      </c>
      <c r="F1555" s="75">
        <v>410</v>
      </c>
      <c r="G1555" s="75">
        <v>5</v>
      </c>
      <c r="H1555" s="75">
        <v>39</v>
      </c>
      <c r="I1555" s="75">
        <v>37.049999999999997</v>
      </c>
      <c r="J1555" s="75">
        <v>40.950000000000003</v>
      </c>
      <c r="K1555" s="75">
        <v>130</v>
      </c>
      <c r="L1555" s="75">
        <v>5</v>
      </c>
      <c r="M1555" s="75">
        <v>350</v>
      </c>
      <c r="N1555" s="75">
        <v>1</v>
      </c>
      <c r="O1555" s="75">
        <v>0.05</v>
      </c>
      <c r="P1555" s="75">
        <v>27.3</v>
      </c>
      <c r="Q1555" s="75" t="s">
        <v>4593</v>
      </c>
    </row>
    <row r="1556" spans="1:17" ht="15.75" customHeight="1">
      <c r="A1556" s="59" t="s">
        <v>5448</v>
      </c>
      <c r="B1556" s="75" t="s">
        <v>316</v>
      </c>
      <c r="C1556" s="75" t="s">
        <v>3</v>
      </c>
      <c r="D1556" s="75" t="s">
        <v>155</v>
      </c>
      <c r="E1556" s="75" t="s">
        <v>133</v>
      </c>
      <c r="F1556" s="75">
        <v>410</v>
      </c>
      <c r="G1556" s="75">
        <v>5</v>
      </c>
      <c r="H1556" s="75">
        <v>43</v>
      </c>
      <c r="I1556" s="75">
        <v>40.85</v>
      </c>
      <c r="J1556" s="75">
        <v>45.15</v>
      </c>
      <c r="K1556" s="75">
        <v>150</v>
      </c>
      <c r="L1556" s="75">
        <v>5</v>
      </c>
      <c r="M1556" s="75">
        <v>375</v>
      </c>
      <c r="N1556" s="75">
        <v>1</v>
      </c>
      <c r="O1556" s="75">
        <v>0.1</v>
      </c>
      <c r="P1556" s="75">
        <v>30.1</v>
      </c>
      <c r="Q1556" s="75" t="s">
        <v>4593</v>
      </c>
    </row>
    <row r="1557" spans="1:17" ht="15.75" customHeight="1">
      <c r="A1557" s="59" t="s">
        <v>5449</v>
      </c>
      <c r="B1557" s="75" t="s">
        <v>316</v>
      </c>
      <c r="C1557" s="75" t="s">
        <v>3</v>
      </c>
      <c r="D1557" s="75" t="s">
        <v>155</v>
      </c>
      <c r="E1557" s="75" t="s">
        <v>133</v>
      </c>
      <c r="F1557" s="75">
        <v>410</v>
      </c>
      <c r="G1557" s="75">
        <v>5</v>
      </c>
      <c r="H1557" s="75">
        <v>47</v>
      </c>
      <c r="I1557" s="75">
        <v>44.65</v>
      </c>
      <c r="J1557" s="75">
        <v>49.35</v>
      </c>
      <c r="K1557" s="75">
        <v>170</v>
      </c>
      <c r="L1557" s="75">
        <v>5</v>
      </c>
      <c r="M1557" s="75">
        <v>375</v>
      </c>
      <c r="N1557" s="75">
        <v>1</v>
      </c>
      <c r="O1557" s="75">
        <v>0.1</v>
      </c>
      <c r="P1557" s="75">
        <v>32.9</v>
      </c>
      <c r="Q1557" s="75" t="s">
        <v>4593</v>
      </c>
    </row>
    <row r="1558" spans="1:17" ht="15.75" customHeight="1">
      <c r="A1558" s="59" t="s">
        <v>5450</v>
      </c>
      <c r="B1558" s="75" t="s">
        <v>316</v>
      </c>
      <c r="C1558" s="75" t="s">
        <v>3</v>
      </c>
      <c r="D1558" s="75" t="s">
        <v>155</v>
      </c>
      <c r="E1558" s="75" t="s">
        <v>133</v>
      </c>
      <c r="F1558" s="75">
        <v>410</v>
      </c>
      <c r="G1558" s="75">
        <v>5</v>
      </c>
      <c r="H1558" s="75">
        <v>51</v>
      </c>
      <c r="I1558" s="75">
        <v>48.449999999999996</v>
      </c>
      <c r="J1558" s="75">
        <v>53.550000000000004</v>
      </c>
      <c r="K1558" s="75">
        <v>100</v>
      </c>
      <c r="L1558" s="75">
        <v>5</v>
      </c>
      <c r="M1558" s="75">
        <v>400</v>
      </c>
      <c r="N1558" s="75">
        <v>1</v>
      </c>
      <c r="O1558" s="75">
        <v>0.1</v>
      </c>
      <c r="P1558" s="75">
        <v>38</v>
      </c>
      <c r="Q1558" s="75" t="s">
        <v>4593</v>
      </c>
    </row>
    <row r="1559" spans="1:17" ht="15.75" customHeight="1">
      <c r="A1559" s="59" t="s">
        <v>5451</v>
      </c>
      <c r="B1559" s="75" t="s">
        <v>316</v>
      </c>
      <c r="C1559" s="75" t="s">
        <v>3</v>
      </c>
      <c r="D1559" s="75" t="s">
        <v>155</v>
      </c>
      <c r="E1559" s="75" t="s">
        <v>133</v>
      </c>
      <c r="F1559" s="75">
        <v>410</v>
      </c>
      <c r="G1559" s="75">
        <v>5</v>
      </c>
      <c r="H1559" s="75">
        <v>56</v>
      </c>
      <c r="I1559" s="75">
        <v>53.199999999999996</v>
      </c>
      <c r="J1559" s="75">
        <v>58.800000000000004</v>
      </c>
      <c r="K1559" s="75">
        <v>135</v>
      </c>
      <c r="L1559" s="75">
        <v>2.5</v>
      </c>
      <c r="M1559" s="75">
        <v>1000</v>
      </c>
      <c r="N1559" s="75">
        <v>1</v>
      </c>
      <c r="O1559" s="75">
        <v>0.1</v>
      </c>
      <c r="P1559" s="75">
        <v>42</v>
      </c>
      <c r="Q1559" s="75" t="s">
        <v>4593</v>
      </c>
    </row>
    <row r="1560" spans="1:17" ht="15.75" customHeight="1">
      <c r="A1560" s="59" t="s">
        <v>5452</v>
      </c>
      <c r="B1560" s="75" t="s">
        <v>316</v>
      </c>
      <c r="C1560" s="75" t="s">
        <v>3</v>
      </c>
      <c r="D1560" s="75" t="s">
        <v>155</v>
      </c>
      <c r="E1560" s="75" t="s">
        <v>133</v>
      </c>
      <c r="F1560" s="75">
        <v>410</v>
      </c>
      <c r="G1560" s="75">
        <v>5</v>
      </c>
      <c r="H1560" s="75">
        <v>62</v>
      </c>
      <c r="I1560" s="75">
        <v>58.9</v>
      </c>
      <c r="J1560" s="75">
        <v>65.100000000000009</v>
      </c>
      <c r="K1560" s="75">
        <v>150</v>
      </c>
      <c r="L1560" s="75">
        <v>2.5</v>
      </c>
      <c r="M1560" s="75">
        <v>1000</v>
      </c>
      <c r="N1560" s="75">
        <v>1</v>
      </c>
      <c r="O1560" s="75">
        <v>0.1</v>
      </c>
      <c r="P1560" s="75">
        <v>46</v>
      </c>
      <c r="Q1560" s="75" t="s">
        <v>4593</v>
      </c>
    </row>
    <row r="1561" spans="1:17" ht="15.75" customHeight="1">
      <c r="A1561" s="59" t="s">
        <v>5453</v>
      </c>
      <c r="B1561" s="75" t="s">
        <v>316</v>
      </c>
      <c r="C1561" s="75" t="s">
        <v>3</v>
      </c>
      <c r="D1561" s="75" t="s">
        <v>155</v>
      </c>
      <c r="E1561" s="75" t="s">
        <v>133</v>
      </c>
      <c r="F1561" s="75">
        <v>410</v>
      </c>
      <c r="G1561" s="75">
        <v>5</v>
      </c>
      <c r="H1561" s="75">
        <v>68</v>
      </c>
      <c r="I1561" s="75">
        <v>64.599999999999994</v>
      </c>
      <c r="J1561" s="75">
        <v>71.400000000000006</v>
      </c>
      <c r="K1561" s="75">
        <v>200</v>
      </c>
      <c r="L1561" s="75">
        <v>2.5</v>
      </c>
      <c r="M1561" s="75">
        <v>1000</v>
      </c>
      <c r="N1561" s="75">
        <v>1</v>
      </c>
      <c r="O1561" s="75">
        <v>0.1</v>
      </c>
      <c r="P1561" s="75">
        <v>51</v>
      </c>
      <c r="Q1561" s="75" t="s">
        <v>4593</v>
      </c>
    </row>
    <row r="1562" spans="1:17" ht="15.75" customHeight="1">
      <c r="A1562" s="59" t="s">
        <v>5454</v>
      </c>
      <c r="B1562" s="75" t="s">
        <v>316</v>
      </c>
      <c r="C1562" s="75" t="s">
        <v>3</v>
      </c>
      <c r="D1562" s="75" t="s">
        <v>155</v>
      </c>
      <c r="E1562" s="75" t="s">
        <v>133</v>
      </c>
      <c r="F1562" s="75">
        <v>410</v>
      </c>
      <c r="G1562" s="75">
        <v>5</v>
      </c>
      <c r="H1562" s="75">
        <v>75</v>
      </c>
      <c r="I1562" s="75">
        <v>71.25</v>
      </c>
      <c r="J1562" s="75">
        <v>78.75</v>
      </c>
      <c r="K1562" s="75">
        <v>250</v>
      </c>
      <c r="L1562" s="75">
        <v>2.5</v>
      </c>
      <c r="M1562" s="75">
        <v>1000</v>
      </c>
      <c r="N1562" s="75">
        <v>1</v>
      </c>
      <c r="O1562" s="75">
        <v>0.1</v>
      </c>
      <c r="P1562" s="75">
        <v>56</v>
      </c>
      <c r="Q1562" s="75" t="s">
        <v>4593</v>
      </c>
    </row>
    <row r="1563" spans="1:17" ht="15.75" customHeight="1">
      <c r="A1563" s="59" t="s">
        <v>5455</v>
      </c>
      <c r="B1563" s="75" t="s">
        <v>316</v>
      </c>
      <c r="C1563" s="75" t="s">
        <v>3</v>
      </c>
      <c r="D1563" s="75" t="s">
        <v>155</v>
      </c>
      <c r="E1563" s="75" t="s">
        <v>155</v>
      </c>
      <c r="F1563" s="75">
        <v>410</v>
      </c>
      <c r="G1563" s="75">
        <v>2</v>
      </c>
      <c r="H1563" s="75">
        <v>4.3</v>
      </c>
      <c r="I1563" s="75">
        <v>4.21</v>
      </c>
      <c r="J1563" s="75">
        <v>4.3899999999999997</v>
      </c>
      <c r="K1563" s="75">
        <v>22</v>
      </c>
      <c r="L1563" s="75">
        <v>20</v>
      </c>
      <c r="M1563" s="75">
        <v>2000</v>
      </c>
      <c r="N1563" s="75">
        <v>0.25</v>
      </c>
      <c r="O1563" s="75">
        <v>5</v>
      </c>
      <c r="P1563" s="75">
        <v>1</v>
      </c>
      <c r="Q1563" s="75" t="s">
        <v>4593</v>
      </c>
    </row>
    <row r="1564" spans="1:17" ht="15.75" customHeight="1">
      <c r="A1564" s="59" t="s">
        <v>5456</v>
      </c>
      <c r="B1564" s="75" t="s">
        <v>316</v>
      </c>
      <c r="C1564" s="75" t="s">
        <v>3</v>
      </c>
      <c r="D1564" s="75" t="s">
        <v>155</v>
      </c>
      <c r="E1564" s="75" t="s">
        <v>155</v>
      </c>
      <c r="F1564" s="75">
        <v>410</v>
      </c>
      <c r="G1564" s="75">
        <v>2</v>
      </c>
      <c r="H1564" s="75">
        <v>4.7</v>
      </c>
      <c r="I1564" s="75">
        <v>4.6100000000000003</v>
      </c>
      <c r="J1564" s="75">
        <v>4.79</v>
      </c>
      <c r="K1564" s="75">
        <v>19</v>
      </c>
      <c r="L1564" s="75">
        <v>20</v>
      </c>
      <c r="M1564" s="75">
        <v>1900</v>
      </c>
      <c r="N1564" s="75">
        <v>0.25</v>
      </c>
      <c r="O1564" s="75">
        <v>5</v>
      </c>
      <c r="P1564" s="75">
        <v>2</v>
      </c>
      <c r="Q1564" s="75" t="s">
        <v>4593</v>
      </c>
    </row>
    <row r="1565" spans="1:17" ht="15.75" customHeight="1">
      <c r="A1565" s="59" t="s">
        <v>5457</v>
      </c>
      <c r="B1565" s="75" t="s">
        <v>316</v>
      </c>
      <c r="C1565" s="75" t="s">
        <v>3</v>
      </c>
      <c r="D1565" s="75" t="s">
        <v>155</v>
      </c>
      <c r="E1565" s="75" t="s">
        <v>155</v>
      </c>
      <c r="F1565" s="75">
        <v>410</v>
      </c>
      <c r="G1565" s="75">
        <v>2</v>
      </c>
      <c r="H1565" s="75">
        <v>5.0999999999999996</v>
      </c>
      <c r="I1565" s="75">
        <v>5</v>
      </c>
      <c r="J1565" s="75">
        <v>5.2</v>
      </c>
      <c r="K1565" s="75">
        <v>17</v>
      </c>
      <c r="L1565" s="75">
        <v>20</v>
      </c>
      <c r="M1565" s="75">
        <v>1600</v>
      </c>
      <c r="N1565" s="75">
        <v>0.25</v>
      </c>
      <c r="O1565" s="75">
        <v>5</v>
      </c>
      <c r="P1565" s="75">
        <v>2</v>
      </c>
      <c r="Q1565" s="75" t="s">
        <v>4593</v>
      </c>
    </row>
    <row r="1566" spans="1:17" ht="15.75" customHeight="1">
      <c r="A1566" s="59" t="s">
        <v>5458</v>
      </c>
      <c r="B1566" s="75" t="s">
        <v>316</v>
      </c>
      <c r="C1566" s="75" t="s">
        <v>3</v>
      </c>
      <c r="D1566" s="75" t="s">
        <v>155</v>
      </c>
      <c r="E1566" s="75" t="s">
        <v>155</v>
      </c>
      <c r="F1566" s="75">
        <v>410</v>
      </c>
      <c r="G1566" s="75">
        <v>2</v>
      </c>
      <c r="H1566" s="75">
        <v>5.6</v>
      </c>
      <c r="I1566" s="75">
        <v>5.49</v>
      </c>
      <c r="J1566" s="75">
        <v>5.71</v>
      </c>
      <c r="K1566" s="75">
        <v>11</v>
      </c>
      <c r="L1566" s="75">
        <v>20</v>
      </c>
      <c r="M1566" s="75">
        <v>1600</v>
      </c>
      <c r="N1566" s="75">
        <v>0.25</v>
      </c>
      <c r="O1566" s="75">
        <v>5</v>
      </c>
      <c r="P1566" s="75">
        <v>3</v>
      </c>
      <c r="Q1566" s="75" t="s">
        <v>4593</v>
      </c>
    </row>
    <row r="1567" spans="1:17" ht="15.75" customHeight="1">
      <c r="A1567" s="59" t="s">
        <v>5459</v>
      </c>
      <c r="B1567" s="75" t="s">
        <v>316</v>
      </c>
      <c r="C1567" s="75" t="s">
        <v>3</v>
      </c>
      <c r="D1567" s="75" t="s">
        <v>155</v>
      </c>
      <c r="E1567" s="75" t="s">
        <v>155</v>
      </c>
      <c r="F1567" s="75">
        <v>410</v>
      </c>
      <c r="G1567" s="75">
        <v>2</v>
      </c>
      <c r="H1567" s="75">
        <v>6</v>
      </c>
      <c r="I1567" s="75">
        <v>5.88</v>
      </c>
      <c r="J1567" s="75">
        <v>6.12</v>
      </c>
      <c r="K1567" s="75">
        <v>7</v>
      </c>
      <c r="L1567" s="75">
        <v>20</v>
      </c>
      <c r="M1567" s="75">
        <v>1600</v>
      </c>
      <c r="N1567" s="75">
        <v>0.25</v>
      </c>
      <c r="O1567" s="75">
        <v>5</v>
      </c>
      <c r="P1567" s="75">
        <v>3.5</v>
      </c>
      <c r="Q1567" s="75" t="s">
        <v>4593</v>
      </c>
    </row>
    <row r="1568" spans="1:17" ht="15.75" customHeight="1">
      <c r="A1568" s="59" t="s">
        <v>5460</v>
      </c>
      <c r="B1568" s="75" t="s">
        <v>316</v>
      </c>
      <c r="C1568" s="75" t="s">
        <v>3</v>
      </c>
      <c r="D1568" s="75" t="s">
        <v>155</v>
      </c>
      <c r="E1568" s="75" t="s">
        <v>155</v>
      </c>
      <c r="F1568" s="75">
        <v>410</v>
      </c>
      <c r="G1568" s="75">
        <v>2</v>
      </c>
      <c r="H1568" s="75">
        <v>6.2</v>
      </c>
      <c r="I1568" s="75">
        <v>6.08</v>
      </c>
      <c r="J1568" s="75">
        <v>6.32</v>
      </c>
      <c r="K1568" s="75">
        <v>7</v>
      </c>
      <c r="L1568" s="75">
        <v>20</v>
      </c>
      <c r="M1568" s="75">
        <v>1000</v>
      </c>
      <c r="N1568" s="75">
        <v>0.25</v>
      </c>
      <c r="O1568" s="75">
        <v>5</v>
      </c>
      <c r="P1568" s="75">
        <v>4</v>
      </c>
      <c r="Q1568" s="75" t="s">
        <v>4593</v>
      </c>
    </row>
    <row r="1569" spans="1:17" ht="15.75" customHeight="1">
      <c r="A1569" s="59" t="s">
        <v>5461</v>
      </c>
      <c r="B1569" s="75" t="s">
        <v>316</v>
      </c>
      <c r="C1569" s="75" t="s">
        <v>3</v>
      </c>
      <c r="D1569" s="75" t="s">
        <v>155</v>
      </c>
      <c r="E1569" s="75" t="s">
        <v>155</v>
      </c>
      <c r="F1569" s="75">
        <v>410</v>
      </c>
      <c r="G1569" s="75">
        <v>2</v>
      </c>
      <c r="H1569" s="75">
        <v>6.8</v>
      </c>
      <c r="I1569" s="75">
        <v>6.66</v>
      </c>
      <c r="J1569" s="75">
        <v>6.94</v>
      </c>
      <c r="K1569" s="75">
        <v>5</v>
      </c>
      <c r="L1569" s="75">
        <v>20</v>
      </c>
      <c r="M1569" s="75">
        <v>750</v>
      </c>
      <c r="N1569" s="75">
        <v>0.25</v>
      </c>
      <c r="O1569" s="75">
        <v>3</v>
      </c>
      <c r="P1569" s="75">
        <v>5</v>
      </c>
      <c r="Q1569" s="75" t="s">
        <v>4593</v>
      </c>
    </row>
    <row r="1570" spans="1:17" ht="15.75" customHeight="1">
      <c r="A1570" s="59" t="s">
        <v>5462</v>
      </c>
      <c r="B1570" s="75" t="s">
        <v>316</v>
      </c>
      <c r="C1570" s="75" t="s">
        <v>3</v>
      </c>
      <c r="D1570" s="75" t="s">
        <v>155</v>
      </c>
      <c r="E1570" s="75" t="s">
        <v>155</v>
      </c>
      <c r="F1570" s="75">
        <v>410</v>
      </c>
      <c r="G1570" s="75">
        <v>2</v>
      </c>
      <c r="H1570" s="75">
        <v>7.5</v>
      </c>
      <c r="I1570" s="75">
        <v>7.35</v>
      </c>
      <c r="J1570" s="75">
        <v>7.65</v>
      </c>
      <c r="K1570" s="75">
        <v>6</v>
      </c>
      <c r="L1570" s="75">
        <v>20</v>
      </c>
      <c r="M1570" s="75">
        <v>500</v>
      </c>
      <c r="N1570" s="75">
        <v>0.25</v>
      </c>
      <c r="O1570" s="75">
        <v>3</v>
      </c>
      <c r="P1570" s="75">
        <v>6</v>
      </c>
      <c r="Q1570" s="75" t="s">
        <v>4593</v>
      </c>
    </row>
    <row r="1571" spans="1:17" ht="15.75" customHeight="1">
      <c r="A1571" s="59" t="s">
        <v>5463</v>
      </c>
      <c r="B1571" s="75" t="s">
        <v>316</v>
      </c>
      <c r="C1571" s="75" t="s">
        <v>3</v>
      </c>
      <c r="D1571" s="75" t="s">
        <v>155</v>
      </c>
      <c r="E1571" s="75" t="s">
        <v>155</v>
      </c>
      <c r="F1571" s="75">
        <v>410</v>
      </c>
      <c r="G1571" s="75">
        <v>2</v>
      </c>
      <c r="H1571" s="75">
        <v>8.1999999999999993</v>
      </c>
      <c r="I1571" s="75">
        <v>8.0399999999999991</v>
      </c>
      <c r="J1571" s="75">
        <v>8.36</v>
      </c>
      <c r="K1571" s="75">
        <v>8</v>
      </c>
      <c r="L1571" s="75">
        <v>20</v>
      </c>
      <c r="M1571" s="75">
        <v>500</v>
      </c>
      <c r="N1571" s="75">
        <v>0.25</v>
      </c>
      <c r="O1571" s="75">
        <v>3</v>
      </c>
      <c r="P1571" s="75">
        <v>6</v>
      </c>
      <c r="Q1571" s="75" t="s">
        <v>4593</v>
      </c>
    </row>
    <row r="1572" spans="1:17" ht="15.75" customHeight="1">
      <c r="A1572" s="59" t="s">
        <v>5464</v>
      </c>
      <c r="B1572" s="75" t="s">
        <v>316</v>
      </c>
      <c r="C1572" s="75" t="s">
        <v>3</v>
      </c>
      <c r="D1572" s="75" t="s">
        <v>155</v>
      </c>
      <c r="E1572" s="75" t="s">
        <v>155</v>
      </c>
      <c r="F1572" s="75">
        <v>410</v>
      </c>
      <c r="G1572" s="75">
        <v>2</v>
      </c>
      <c r="H1572" s="75">
        <v>8.6999999999999993</v>
      </c>
      <c r="I1572" s="75">
        <v>8.5299999999999994</v>
      </c>
      <c r="J1572" s="75">
        <v>8.8699999999999992</v>
      </c>
      <c r="K1572" s="75">
        <v>8</v>
      </c>
      <c r="L1572" s="75">
        <v>20</v>
      </c>
      <c r="M1572" s="75">
        <v>600</v>
      </c>
      <c r="N1572" s="75">
        <v>0.25</v>
      </c>
      <c r="O1572" s="75">
        <v>3</v>
      </c>
      <c r="P1572" s="75">
        <v>6.5</v>
      </c>
      <c r="Q1572" s="75" t="s">
        <v>4593</v>
      </c>
    </row>
    <row r="1573" spans="1:17" ht="15.75" customHeight="1">
      <c r="A1573" s="59" t="s">
        <v>5465</v>
      </c>
      <c r="B1573" s="75" t="s">
        <v>316</v>
      </c>
      <c r="C1573" s="75" t="s">
        <v>3</v>
      </c>
      <c r="D1573" s="75" t="s">
        <v>155</v>
      </c>
      <c r="E1573" s="75" t="s">
        <v>155</v>
      </c>
      <c r="F1573" s="75">
        <v>410</v>
      </c>
      <c r="G1573" s="75">
        <v>2</v>
      </c>
      <c r="H1573" s="75">
        <v>9.1</v>
      </c>
      <c r="I1573" s="75">
        <v>8.92</v>
      </c>
      <c r="J1573" s="75">
        <v>9.2799999999999994</v>
      </c>
      <c r="K1573" s="75">
        <v>10</v>
      </c>
      <c r="L1573" s="75">
        <v>20</v>
      </c>
      <c r="M1573" s="75">
        <v>600</v>
      </c>
      <c r="N1573" s="75">
        <v>0.25</v>
      </c>
      <c r="O1573" s="75">
        <v>3</v>
      </c>
      <c r="P1573" s="75">
        <v>6.5</v>
      </c>
      <c r="Q1573" s="75" t="s">
        <v>4593</v>
      </c>
    </row>
    <row r="1574" spans="1:17" ht="15.75" customHeight="1">
      <c r="A1574" s="59" t="s">
        <v>5466</v>
      </c>
      <c r="B1574" s="75" t="s">
        <v>316</v>
      </c>
      <c r="C1574" s="75" t="s">
        <v>3</v>
      </c>
      <c r="D1574" s="75" t="s">
        <v>155</v>
      </c>
      <c r="E1574" s="75" t="s">
        <v>155</v>
      </c>
      <c r="F1574" s="75">
        <v>410</v>
      </c>
      <c r="G1574" s="75">
        <v>2</v>
      </c>
      <c r="H1574" s="75">
        <v>10</v>
      </c>
      <c r="I1574" s="75">
        <v>9.8000000000000007</v>
      </c>
      <c r="J1574" s="75">
        <v>10.199999999999999</v>
      </c>
      <c r="K1574" s="75">
        <v>17</v>
      </c>
      <c r="L1574" s="75">
        <v>20</v>
      </c>
      <c r="M1574" s="75">
        <v>600</v>
      </c>
      <c r="N1574" s="75">
        <v>0.25</v>
      </c>
      <c r="O1574" s="75">
        <v>3</v>
      </c>
      <c r="P1574" s="75">
        <v>8</v>
      </c>
      <c r="Q1574" s="75" t="s">
        <v>4593</v>
      </c>
    </row>
    <row r="1575" spans="1:17" ht="15.75" customHeight="1">
      <c r="A1575" s="59" t="s">
        <v>5467</v>
      </c>
      <c r="B1575" s="75" t="s">
        <v>316</v>
      </c>
      <c r="C1575" s="75" t="s">
        <v>3</v>
      </c>
      <c r="D1575" s="75" t="s">
        <v>155</v>
      </c>
      <c r="E1575" s="75" t="s">
        <v>155</v>
      </c>
      <c r="F1575" s="75">
        <v>410</v>
      </c>
      <c r="G1575" s="75">
        <v>2</v>
      </c>
      <c r="H1575" s="75">
        <v>11</v>
      </c>
      <c r="I1575" s="75">
        <v>10.78</v>
      </c>
      <c r="J1575" s="75">
        <v>11.22</v>
      </c>
      <c r="K1575" s="75">
        <v>22</v>
      </c>
      <c r="L1575" s="75">
        <v>20</v>
      </c>
      <c r="M1575" s="75">
        <v>600</v>
      </c>
      <c r="N1575" s="75">
        <v>0.25</v>
      </c>
      <c r="O1575" s="75">
        <v>2</v>
      </c>
      <c r="P1575" s="75">
        <v>8.4</v>
      </c>
      <c r="Q1575" s="75" t="s">
        <v>4593</v>
      </c>
    </row>
    <row r="1576" spans="1:17" ht="15.75" customHeight="1">
      <c r="A1576" s="59" t="s">
        <v>5468</v>
      </c>
      <c r="B1576" s="75" t="s">
        <v>316</v>
      </c>
      <c r="C1576" s="75" t="s">
        <v>3</v>
      </c>
      <c r="D1576" s="75" t="s">
        <v>155</v>
      </c>
      <c r="E1576" s="75" t="s">
        <v>155</v>
      </c>
      <c r="F1576" s="75">
        <v>410</v>
      </c>
      <c r="G1576" s="75">
        <v>2</v>
      </c>
      <c r="H1576" s="75">
        <v>12</v>
      </c>
      <c r="I1576" s="75">
        <v>11.76</v>
      </c>
      <c r="J1576" s="75">
        <v>12.24</v>
      </c>
      <c r="K1576" s="75">
        <v>30</v>
      </c>
      <c r="L1576" s="75">
        <v>20</v>
      </c>
      <c r="M1576" s="75">
        <v>600</v>
      </c>
      <c r="N1576" s="75">
        <v>0.25</v>
      </c>
      <c r="O1576" s="75">
        <v>1</v>
      </c>
      <c r="P1576" s="75">
        <v>9.1</v>
      </c>
      <c r="Q1576" s="75" t="s">
        <v>4593</v>
      </c>
    </row>
    <row r="1577" spans="1:17" ht="15.75" customHeight="1">
      <c r="A1577" s="59" t="s">
        <v>5469</v>
      </c>
      <c r="B1577" s="75" t="s">
        <v>316</v>
      </c>
      <c r="C1577" s="75" t="s">
        <v>3</v>
      </c>
      <c r="D1577" s="75" t="s">
        <v>155</v>
      </c>
      <c r="E1577" s="75" t="s">
        <v>155</v>
      </c>
      <c r="F1577" s="75">
        <v>410</v>
      </c>
      <c r="G1577" s="75">
        <v>2</v>
      </c>
      <c r="H1577" s="75">
        <v>13</v>
      </c>
      <c r="I1577" s="75">
        <v>12.74</v>
      </c>
      <c r="J1577" s="75">
        <v>13.26</v>
      </c>
      <c r="K1577" s="75">
        <v>13</v>
      </c>
      <c r="L1577" s="75">
        <v>9.5</v>
      </c>
      <c r="M1577" s="75">
        <v>600</v>
      </c>
      <c r="N1577" s="75">
        <v>0.25</v>
      </c>
      <c r="O1577" s="75">
        <v>0.5</v>
      </c>
      <c r="P1577" s="75">
        <v>9.9</v>
      </c>
      <c r="Q1577" s="75" t="s">
        <v>4593</v>
      </c>
    </row>
    <row r="1578" spans="1:17" ht="15.75" customHeight="1">
      <c r="A1578" s="59" t="s">
        <v>5470</v>
      </c>
      <c r="B1578" s="75" t="s">
        <v>316</v>
      </c>
      <c r="C1578" s="75" t="s">
        <v>3</v>
      </c>
      <c r="D1578" s="75" t="s">
        <v>155</v>
      </c>
      <c r="E1578" s="75" t="s">
        <v>155</v>
      </c>
      <c r="F1578" s="75">
        <v>410</v>
      </c>
      <c r="G1578" s="75">
        <v>2</v>
      </c>
      <c r="H1578" s="75">
        <v>14</v>
      </c>
      <c r="I1578" s="75">
        <v>13.72</v>
      </c>
      <c r="J1578" s="75">
        <v>14.28</v>
      </c>
      <c r="K1578" s="75">
        <v>15</v>
      </c>
      <c r="L1578" s="75">
        <v>9</v>
      </c>
      <c r="M1578" s="75">
        <v>600</v>
      </c>
      <c r="N1578" s="75">
        <v>0.25</v>
      </c>
      <c r="O1578" s="75">
        <v>0.1</v>
      </c>
      <c r="P1578" s="75">
        <v>10.5</v>
      </c>
      <c r="Q1578" s="75" t="s">
        <v>4593</v>
      </c>
    </row>
    <row r="1579" spans="1:17" ht="15.75" customHeight="1">
      <c r="A1579" s="59" t="s">
        <v>5471</v>
      </c>
      <c r="B1579" s="75" t="s">
        <v>316</v>
      </c>
      <c r="C1579" s="75" t="s">
        <v>3</v>
      </c>
      <c r="D1579" s="75" t="s">
        <v>155</v>
      </c>
      <c r="E1579" s="75" t="s">
        <v>155</v>
      </c>
      <c r="F1579" s="75">
        <v>410</v>
      </c>
      <c r="G1579" s="75">
        <v>2</v>
      </c>
      <c r="H1579" s="75">
        <v>15</v>
      </c>
      <c r="I1579" s="75">
        <v>14.7</v>
      </c>
      <c r="J1579" s="75">
        <v>15.3</v>
      </c>
      <c r="K1579" s="75">
        <v>16</v>
      </c>
      <c r="L1579" s="75">
        <v>8.5</v>
      </c>
      <c r="M1579" s="75">
        <v>600</v>
      </c>
      <c r="N1579" s="75">
        <v>0.25</v>
      </c>
      <c r="O1579" s="75">
        <v>0.1</v>
      </c>
      <c r="P1579" s="75">
        <v>11</v>
      </c>
      <c r="Q1579" s="75" t="s">
        <v>4593</v>
      </c>
    </row>
    <row r="1580" spans="1:17" ht="15.75" customHeight="1">
      <c r="A1580" s="59" t="s">
        <v>5472</v>
      </c>
      <c r="B1580" s="75" t="s">
        <v>316</v>
      </c>
      <c r="C1580" s="75" t="s">
        <v>3</v>
      </c>
      <c r="D1580" s="75" t="s">
        <v>155</v>
      </c>
      <c r="E1580" s="75" t="s">
        <v>155</v>
      </c>
      <c r="F1580" s="75">
        <v>410</v>
      </c>
      <c r="G1580" s="75">
        <v>2</v>
      </c>
      <c r="H1580" s="75">
        <v>16</v>
      </c>
      <c r="I1580" s="75">
        <v>15.68</v>
      </c>
      <c r="J1580" s="75">
        <v>16.32</v>
      </c>
      <c r="K1580" s="75">
        <v>17</v>
      </c>
      <c r="L1580" s="75">
        <v>7.8</v>
      </c>
      <c r="M1580" s="75">
        <v>600</v>
      </c>
      <c r="N1580" s="75">
        <v>0.25</v>
      </c>
      <c r="O1580" s="75">
        <v>0.1</v>
      </c>
      <c r="P1580" s="75">
        <v>12</v>
      </c>
      <c r="Q1580" s="75" t="s">
        <v>4593</v>
      </c>
    </row>
    <row r="1581" spans="1:17" ht="15.75" customHeight="1">
      <c r="A1581" s="59" t="s">
        <v>5473</v>
      </c>
      <c r="B1581" s="75" t="s">
        <v>316</v>
      </c>
      <c r="C1581" s="75" t="s">
        <v>3</v>
      </c>
      <c r="D1581" s="75" t="s">
        <v>155</v>
      </c>
      <c r="E1581" s="75" t="s">
        <v>155</v>
      </c>
      <c r="F1581" s="75">
        <v>410</v>
      </c>
      <c r="G1581" s="75">
        <v>2</v>
      </c>
      <c r="H1581" s="75">
        <v>17</v>
      </c>
      <c r="I1581" s="75">
        <v>16.66</v>
      </c>
      <c r="J1581" s="75">
        <v>17.34</v>
      </c>
      <c r="K1581" s="75">
        <v>19</v>
      </c>
      <c r="L1581" s="75">
        <v>7.5</v>
      </c>
      <c r="M1581" s="75">
        <v>600</v>
      </c>
      <c r="N1581" s="75">
        <v>0.25</v>
      </c>
      <c r="O1581" s="75">
        <v>0.1</v>
      </c>
      <c r="P1581" s="75">
        <v>13</v>
      </c>
      <c r="Q1581" s="75" t="s">
        <v>4593</v>
      </c>
    </row>
    <row r="1582" spans="1:17" ht="15.75" customHeight="1">
      <c r="A1582" s="59" t="s">
        <v>5474</v>
      </c>
      <c r="B1582" s="75" t="s">
        <v>316</v>
      </c>
      <c r="C1582" s="75" t="s">
        <v>3</v>
      </c>
      <c r="D1582" s="75" t="s">
        <v>155</v>
      </c>
      <c r="E1582" s="75" t="s">
        <v>155</v>
      </c>
      <c r="F1582" s="75">
        <v>410</v>
      </c>
      <c r="G1582" s="75">
        <v>2</v>
      </c>
      <c r="H1582" s="75">
        <v>18</v>
      </c>
      <c r="I1582" s="75">
        <v>17.64</v>
      </c>
      <c r="J1582" s="75">
        <v>18.36</v>
      </c>
      <c r="K1582" s="75">
        <v>21</v>
      </c>
      <c r="L1582" s="75">
        <v>7</v>
      </c>
      <c r="M1582" s="75">
        <v>600</v>
      </c>
      <c r="N1582" s="75">
        <v>0.25</v>
      </c>
      <c r="O1582" s="75">
        <v>0.1</v>
      </c>
      <c r="P1582" s="75">
        <v>14</v>
      </c>
      <c r="Q1582" s="75" t="s">
        <v>4593</v>
      </c>
    </row>
    <row r="1583" spans="1:17" ht="15.75" customHeight="1">
      <c r="A1583" s="59" t="s">
        <v>5475</v>
      </c>
      <c r="B1583" s="75" t="s">
        <v>316</v>
      </c>
      <c r="C1583" s="75" t="s">
        <v>3</v>
      </c>
      <c r="D1583" s="75" t="s">
        <v>155</v>
      </c>
      <c r="E1583" s="75" t="s">
        <v>155</v>
      </c>
      <c r="F1583" s="75">
        <v>410</v>
      </c>
      <c r="G1583" s="75">
        <v>2</v>
      </c>
      <c r="H1583" s="75">
        <v>19</v>
      </c>
      <c r="I1583" s="75">
        <v>18.62</v>
      </c>
      <c r="J1583" s="75">
        <v>19.38</v>
      </c>
      <c r="K1583" s="75">
        <v>23</v>
      </c>
      <c r="L1583" s="75">
        <v>6.6</v>
      </c>
      <c r="M1583" s="75">
        <v>600</v>
      </c>
      <c r="N1583" s="75">
        <v>0.25</v>
      </c>
      <c r="O1583" s="75">
        <v>0.1</v>
      </c>
      <c r="P1583" s="75">
        <v>14</v>
      </c>
      <c r="Q1583" s="75" t="s">
        <v>4593</v>
      </c>
    </row>
    <row r="1584" spans="1:17" ht="15.75" customHeight="1">
      <c r="A1584" s="59" t="s">
        <v>5476</v>
      </c>
      <c r="B1584" s="75" t="s">
        <v>316</v>
      </c>
      <c r="C1584" s="75" t="s">
        <v>3</v>
      </c>
      <c r="D1584" s="75" t="s">
        <v>155</v>
      </c>
      <c r="E1584" s="75" t="s">
        <v>155</v>
      </c>
      <c r="F1584" s="75">
        <v>410</v>
      </c>
      <c r="G1584" s="75">
        <v>2</v>
      </c>
      <c r="H1584" s="75">
        <v>20</v>
      </c>
      <c r="I1584" s="75">
        <v>19.600000000000001</v>
      </c>
      <c r="J1584" s="75">
        <v>20.399999999999999</v>
      </c>
      <c r="K1584" s="75">
        <v>25</v>
      </c>
      <c r="L1584" s="75">
        <v>6.2</v>
      </c>
      <c r="M1584" s="75">
        <v>600</v>
      </c>
      <c r="N1584" s="75">
        <v>0.25</v>
      </c>
      <c r="O1584" s="75">
        <v>0.1</v>
      </c>
      <c r="P1584" s="75">
        <v>15</v>
      </c>
      <c r="Q1584" s="75" t="s">
        <v>4593</v>
      </c>
    </row>
    <row r="1585" spans="1:17" ht="15.75" customHeight="1">
      <c r="A1585" s="59" t="s">
        <v>5477</v>
      </c>
      <c r="B1585" s="75" t="s">
        <v>316</v>
      </c>
      <c r="C1585" s="75" t="s">
        <v>3</v>
      </c>
      <c r="D1585" s="75" t="s">
        <v>155</v>
      </c>
      <c r="E1585" s="75" t="s">
        <v>155</v>
      </c>
      <c r="F1585" s="75">
        <v>410</v>
      </c>
      <c r="G1585" s="75">
        <v>2</v>
      </c>
      <c r="H1585" s="75">
        <v>22</v>
      </c>
      <c r="I1585" s="75">
        <v>21.56</v>
      </c>
      <c r="J1585" s="75">
        <v>22.44</v>
      </c>
      <c r="K1585" s="75">
        <v>29</v>
      </c>
      <c r="L1585" s="75">
        <v>5.6</v>
      </c>
      <c r="M1585" s="75">
        <v>600</v>
      </c>
      <c r="N1585" s="75">
        <v>0.25</v>
      </c>
      <c r="O1585" s="75">
        <v>0.1</v>
      </c>
      <c r="P1585" s="75">
        <v>17</v>
      </c>
      <c r="Q1585" s="75" t="s">
        <v>4593</v>
      </c>
    </row>
    <row r="1586" spans="1:17" ht="15.75" customHeight="1">
      <c r="A1586" s="59" t="s">
        <v>5478</v>
      </c>
      <c r="B1586" s="75" t="s">
        <v>316</v>
      </c>
      <c r="C1586" s="75" t="s">
        <v>3</v>
      </c>
      <c r="D1586" s="75" t="s">
        <v>155</v>
      </c>
      <c r="E1586" s="75" t="s">
        <v>155</v>
      </c>
      <c r="F1586" s="75">
        <v>410</v>
      </c>
      <c r="G1586" s="75">
        <v>2</v>
      </c>
      <c r="H1586" s="75">
        <v>24</v>
      </c>
      <c r="I1586" s="75">
        <v>23.52</v>
      </c>
      <c r="J1586" s="75">
        <v>24.48</v>
      </c>
      <c r="K1586" s="75">
        <v>33</v>
      </c>
      <c r="L1586" s="75">
        <v>5.2</v>
      </c>
      <c r="M1586" s="75">
        <v>600</v>
      </c>
      <c r="N1586" s="75">
        <v>0.25</v>
      </c>
      <c r="O1586" s="75">
        <v>0.1</v>
      </c>
      <c r="P1586" s="75">
        <v>18</v>
      </c>
      <c r="Q1586" s="75" t="s">
        <v>4593</v>
      </c>
    </row>
    <row r="1587" spans="1:17" ht="15.75" customHeight="1">
      <c r="A1587" s="59" t="s">
        <v>5479</v>
      </c>
      <c r="B1587" s="75" t="s">
        <v>316</v>
      </c>
      <c r="C1587" s="75" t="s">
        <v>3</v>
      </c>
      <c r="D1587" s="75" t="s">
        <v>155</v>
      </c>
      <c r="E1587" s="75" t="s">
        <v>155</v>
      </c>
      <c r="F1587" s="75">
        <v>410</v>
      </c>
      <c r="G1587" s="75">
        <v>2</v>
      </c>
      <c r="H1587" s="75">
        <v>25</v>
      </c>
      <c r="I1587" s="75">
        <v>24.5</v>
      </c>
      <c r="J1587" s="75">
        <v>25.5</v>
      </c>
      <c r="K1587" s="75">
        <v>35</v>
      </c>
      <c r="L1587" s="75">
        <v>5</v>
      </c>
      <c r="M1587" s="75">
        <v>600</v>
      </c>
      <c r="N1587" s="75">
        <v>0.25</v>
      </c>
      <c r="O1587" s="75">
        <v>0.1</v>
      </c>
      <c r="P1587" s="75">
        <v>19</v>
      </c>
      <c r="Q1587" s="75" t="s">
        <v>4593</v>
      </c>
    </row>
    <row r="1588" spans="1:17" ht="15.75" customHeight="1">
      <c r="A1588" s="59" t="s">
        <v>5480</v>
      </c>
      <c r="B1588" s="75" t="s">
        <v>316</v>
      </c>
      <c r="C1588" s="75" t="s">
        <v>3</v>
      </c>
      <c r="D1588" s="75" t="s">
        <v>155</v>
      </c>
      <c r="E1588" s="75" t="s">
        <v>155</v>
      </c>
      <c r="F1588" s="75">
        <v>410</v>
      </c>
      <c r="G1588" s="75">
        <v>2</v>
      </c>
      <c r="H1588" s="75">
        <v>27</v>
      </c>
      <c r="I1588" s="75">
        <v>26.46</v>
      </c>
      <c r="J1588" s="75">
        <v>27.54</v>
      </c>
      <c r="K1588" s="75">
        <v>41</v>
      </c>
      <c r="L1588" s="75">
        <v>5</v>
      </c>
      <c r="M1588" s="75">
        <v>600</v>
      </c>
      <c r="N1588" s="75">
        <v>0.25</v>
      </c>
      <c r="O1588" s="75">
        <v>0.1</v>
      </c>
      <c r="P1588" s="75">
        <v>21</v>
      </c>
      <c r="Q1588" s="75" t="s">
        <v>4593</v>
      </c>
    </row>
    <row r="1589" spans="1:17" ht="15.75" customHeight="1">
      <c r="A1589" s="59" t="s">
        <v>5481</v>
      </c>
      <c r="B1589" s="75" t="s">
        <v>316</v>
      </c>
      <c r="C1589" s="75" t="s">
        <v>3</v>
      </c>
      <c r="D1589" s="75" t="s">
        <v>155</v>
      </c>
      <c r="E1589" s="75" t="s">
        <v>155</v>
      </c>
      <c r="F1589" s="75">
        <v>410</v>
      </c>
      <c r="G1589" s="75">
        <v>2</v>
      </c>
      <c r="H1589" s="75">
        <v>28</v>
      </c>
      <c r="I1589" s="75">
        <v>27.44</v>
      </c>
      <c r="J1589" s="75">
        <v>28.56</v>
      </c>
      <c r="K1589" s="75">
        <v>44</v>
      </c>
      <c r="L1589" s="75">
        <v>4.5</v>
      </c>
      <c r="M1589" s="75">
        <v>600</v>
      </c>
      <c r="N1589" s="75">
        <v>0.25</v>
      </c>
      <c r="O1589" s="75">
        <v>0.1</v>
      </c>
      <c r="P1589" s="75">
        <v>21</v>
      </c>
      <c r="Q1589" s="75" t="s">
        <v>4593</v>
      </c>
    </row>
    <row r="1590" spans="1:17" ht="15.75" customHeight="1">
      <c r="A1590" s="59" t="s">
        <v>5482</v>
      </c>
      <c r="B1590" s="75" t="s">
        <v>316</v>
      </c>
      <c r="C1590" s="75" t="s">
        <v>3</v>
      </c>
      <c r="D1590" s="75" t="s">
        <v>155</v>
      </c>
      <c r="E1590" s="75" t="s">
        <v>155</v>
      </c>
      <c r="F1590" s="75">
        <v>410</v>
      </c>
      <c r="G1590" s="75">
        <v>2</v>
      </c>
      <c r="H1590" s="75">
        <v>30</v>
      </c>
      <c r="I1590" s="75">
        <v>29.4</v>
      </c>
      <c r="J1590" s="75">
        <v>30.6</v>
      </c>
      <c r="K1590" s="75">
        <v>49</v>
      </c>
      <c r="L1590" s="75">
        <v>4.2</v>
      </c>
      <c r="M1590" s="75">
        <v>600</v>
      </c>
      <c r="N1590" s="75">
        <v>0.25</v>
      </c>
      <c r="O1590" s="75">
        <v>0.1</v>
      </c>
      <c r="P1590" s="75">
        <v>23</v>
      </c>
      <c r="Q1590" s="75" t="s">
        <v>4593</v>
      </c>
    </row>
    <row r="1591" spans="1:17" ht="15.75" customHeight="1">
      <c r="A1591" s="59" t="s">
        <v>5483</v>
      </c>
      <c r="B1591" s="75" t="s">
        <v>316</v>
      </c>
      <c r="C1591" s="75" t="s">
        <v>3</v>
      </c>
      <c r="D1591" s="75" t="s">
        <v>155</v>
      </c>
      <c r="E1591" s="75" t="s">
        <v>155</v>
      </c>
      <c r="F1591" s="75">
        <v>410</v>
      </c>
      <c r="G1591" s="75">
        <v>2</v>
      </c>
      <c r="H1591" s="75">
        <v>33</v>
      </c>
      <c r="I1591" s="75">
        <v>32.340000000000003</v>
      </c>
      <c r="J1591" s="75">
        <v>33.659999999999997</v>
      </c>
      <c r="K1591" s="75">
        <v>58</v>
      </c>
      <c r="L1591" s="75">
        <v>3.8</v>
      </c>
      <c r="M1591" s="75">
        <v>700</v>
      </c>
      <c r="N1591" s="75">
        <v>0.25</v>
      </c>
      <c r="O1591" s="75">
        <v>0.1</v>
      </c>
      <c r="P1591" s="75">
        <v>25</v>
      </c>
      <c r="Q1591" s="75" t="s">
        <v>4593</v>
      </c>
    </row>
    <row r="1592" spans="1:17" ht="15.75" customHeight="1">
      <c r="A1592" s="59" t="s">
        <v>5484</v>
      </c>
      <c r="B1592" s="75" t="s">
        <v>316</v>
      </c>
      <c r="C1592" s="75" t="s">
        <v>3</v>
      </c>
      <c r="D1592" s="75" t="s">
        <v>155</v>
      </c>
      <c r="E1592" s="75" t="s">
        <v>155</v>
      </c>
      <c r="F1592" s="75">
        <v>410</v>
      </c>
      <c r="G1592" s="75">
        <v>2</v>
      </c>
      <c r="H1592" s="75">
        <v>36</v>
      </c>
      <c r="I1592" s="75">
        <v>35.28</v>
      </c>
      <c r="J1592" s="75">
        <v>36.72</v>
      </c>
      <c r="K1592" s="75">
        <v>70</v>
      </c>
      <c r="L1592" s="75">
        <v>3.4</v>
      </c>
      <c r="M1592" s="75">
        <v>700</v>
      </c>
      <c r="N1592" s="75">
        <v>0.25</v>
      </c>
      <c r="O1592" s="75">
        <v>0.1</v>
      </c>
      <c r="P1592" s="75">
        <v>27</v>
      </c>
      <c r="Q1592" s="75" t="s">
        <v>4593</v>
      </c>
    </row>
    <row r="1593" spans="1:17" ht="15.75" customHeight="1">
      <c r="A1593" s="59" t="s">
        <v>5485</v>
      </c>
      <c r="B1593" s="75" t="s">
        <v>316</v>
      </c>
      <c r="C1593" s="75" t="s">
        <v>3</v>
      </c>
      <c r="D1593" s="75" t="s">
        <v>155</v>
      </c>
      <c r="E1593" s="75" t="s">
        <v>155</v>
      </c>
      <c r="F1593" s="75">
        <v>410</v>
      </c>
      <c r="G1593" s="75">
        <v>2</v>
      </c>
      <c r="H1593" s="75">
        <v>39</v>
      </c>
      <c r="I1593" s="75">
        <v>38.22</v>
      </c>
      <c r="J1593" s="75">
        <v>39.78</v>
      </c>
      <c r="K1593" s="75">
        <v>80</v>
      </c>
      <c r="L1593" s="75">
        <v>3.2</v>
      </c>
      <c r="M1593" s="75">
        <v>800</v>
      </c>
      <c r="N1593" s="75">
        <v>0.25</v>
      </c>
      <c r="O1593" s="75">
        <v>0.1</v>
      </c>
      <c r="P1593" s="75">
        <v>30</v>
      </c>
      <c r="Q1593" s="75" t="s">
        <v>4593</v>
      </c>
    </row>
    <row r="1594" spans="1:17" ht="15.75" customHeight="1">
      <c r="A1594" s="59" t="s">
        <v>5486</v>
      </c>
      <c r="B1594" s="75" t="s">
        <v>316</v>
      </c>
      <c r="C1594" s="75" t="s">
        <v>3</v>
      </c>
      <c r="D1594" s="75" t="s">
        <v>155</v>
      </c>
      <c r="E1594" s="75" t="s">
        <v>155</v>
      </c>
      <c r="F1594" s="75">
        <v>410</v>
      </c>
      <c r="G1594" s="75">
        <v>2</v>
      </c>
      <c r="H1594" s="75">
        <v>43</v>
      </c>
      <c r="I1594" s="75">
        <v>42.14</v>
      </c>
      <c r="J1594" s="75">
        <v>43.86</v>
      </c>
      <c r="K1594" s="75">
        <v>93</v>
      </c>
      <c r="L1594" s="75">
        <v>3</v>
      </c>
      <c r="M1594" s="75">
        <v>900</v>
      </c>
      <c r="N1594" s="75">
        <v>0.25</v>
      </c>
      <c r="O1594" s="75">
        <v>0.1</v>
      </c>
      <c r="P1594" s="75">
        <v>33</v>
      </c>
      <c r="Q1594" s="75" t="s">
        <v>4593</v>
      </c>
    </row>
    <row r="1595" spans="1:17" ht="15.75" customHeight="1">
      <c r="A1595" s="59" t="s">
        <v>5487</v>
      </c>
      <c r="B1595" s="75" t="s">
        <v>316</v>
      </c>
      <c r="C1595" s="75" t="s">
        <v>3</v>
      </c>
      <c r="D1595" s="75" t="s">
        <v>155</v>
      </c>
      <c r="E1595" s="75" t="s">
        <v>155</v>
      </c>
      <c r="F1595" s="75">
        <v>410</v>
      </c>
      <c r="G1595" s="75">
        <v>2</v>
      </c>
      <c r="H1595" s="75">
        <v>47</v>
      </c>
      <c r="I1595" s="75">
        <v>46.06</v>
      </c>
      <c r="J1595" s="75">
        <v>47.94</v>
      </c>
      <c r="K1595" s="75">
        <v>105</v>
      </c>
      <c r="L1595" s="75">
        <v>2.7</v>
      </c>
      <c r="M1595" s="75">
        <v>1000</v>
      </c>
      <c r="N1595" s="75">
        <v>0.25</v>
      </c>
      <c r="O1595" s="75">
        <v>0.1</v>
      </c>
      <c r="P1595" s="75">
        <v>36</v>
      </c>
      <c r="Q1595" s="75" t="s">
        <v>4593</v>
      </c>
    </row>
    <row r="1596" spans="1:17" ht="15.75" customHeight="1">
      <c r="A1596" s="59" t="s">
        <v>5488</v>
      </c>
      <c r="B1596" s="75" t="s">
        <v>316</v>
      </c>
      <c r="C1596" s="75" t="s">
        <v>3</v>
      </c>
      <c r="D1596" s="75" t="s">
        <v>155</v>
      </c>
      <c r="E1596" s="75" t="s">
        <v>155</v>
      </c>
      <c r="F1596" s="75">
        <v>410</v>
      </c>
      <c r="G1596" s="75">
        <v>2</v>
      </c>
      <c r="H1596" s="75">
        <v>51</v>
      </c>
      <c r="I1596" s="75">
        <v>49.98</v>
      </c>
      <c r="J1596" s="75">
        <v>52.02</v>
      </c>
      <c r="K1596" s="75">
        <v>125</v>
      </c>
      <c r="L1596" s="75">
        <v>2.5</v>
      </c>
      <c r="M1596" s="75">
        <v>1100</v>
      </c>
      <c r="N1596" s="75">
        <v>0.25</v>
      </c>
      <c r="O1596" s="75">
        <v>0.1</v>
      </c>
      <c r="P1596" s="75">
        <v>39</v>
      </c>
      <c r="Q1596" s="75" t="s">
        <v>4593</v>
      </c>
    </row>
    <row r="1597" spans="1:17" ht="15.75" customHeight="1">
      <c r="A1597" s="59" t="s">
        <v>5489</v>
      </c>
      <c r="B1597" s="75" t="s">
        <v>316</v>
      </c>
      <c r="C1597" s="75" t="s">
        <v>3</v>
      </c>
      <c r="D1597" s="75" t="s">
        <v>155</v>
      </c>
      <c r="E1597" s="75" t="s">
        <v>155</v>
      </c>
      <c r="F1597" s="75">
        <v>410</v>
      </c>
      <c r="G1597" s="75">
        <v>5</v>
      </c>
      <c r="H1597" s="75">
        <v>2.4</v>
      </c>
      <c r="I1597" s="75">
        <v>2.2799999999999998</v>
      </c>
      <c r="J1597" s="75">
        <v>2.52</v>
      </c>
      <c r="K1597" s="75">
        <v>30</v>
      </c>
      <c r="L1597" s="75">
        <v>20</v>
      </c>
      <c r="M1597" s="75">
        <v>1200</v>
      </c>
      <c r="N1597" s="75">
        <v>0.25</v>
      </c>
      <c r="O1597" s="75">
        <v>100</v>
      </c>
      <c r="P1597" s="75">
        <v>1</v>
      </c>
      <c r="Q1597" s="75" t="s">
        <v>4593</v>
      </c>
    </row>
    <row r="1598" spans="1:17" ht="15.75" customHeight="1">
      <c r="A1598" s="59" t="s">
        <v>5490</v>
      </c>
      <c r="B1598" s="75" t="s">
        <v>316</v>
      </c>
      <c r="C1598" s="75" t="s">
        <v>3</v>
      </c>
      <c r="D1598" s="75" t="s">
        <v>155</v>
      </c>
      <c r="E1598" s="75" t="s">
        <v>155</v>
      </c>
      <c r="F1598" s="75">
        <v>410</v>
      </c>
      <c r="G1598" s="75">
        <v>5</v>
      </c>
      <c r="H1598" s="75">
        <v>2.5</v>
      </c>
      <c r="I1598" s="75">
        <v>2.38</v>
      </c>
      <c r="J1598" s="75">
        <v>2.63</v>
      </c>
      <c r="K1598" s="75">
        <v>30</v>
      </c>
      <c r="L1598" s="75">
        <v>20</v>
      </c>
      <c r="M1598" s="75">
        <v>1250</v>
      </c>
      <c r="N1598" s="75">
        <v>0.25</v>
      </c>
      <c r="O1598" s="75">
        <v>100</v>
      </c>
      <c r="P1598" s="75">
        <v>1</v>
      </c>
      <c r="Q1598" s="75" t="s">
        <v>4593</v>
      </c>
    </row>
    <row r="1599" spans="1:17" ht="15.75" customHeight="1">
      <c r="A1599" s="59" t="s">
        <v>5491</v>
      </c>
      <c r="B1599" s="75" t="s">
        <v>316</v>
      </c>
      <c r="C1599" s="75" t="s">
        <v>3</v>
      </c>
      <c r="D1599" s="75" t="s">
        <v>155</v>
      </c>
      <c r="E1599" s="75" t="s">
        <v>155</v>
      </c>
      <c r="F1599" s="75">
        <v>410</v>
      </c>
      <c r="G1599" s="75">
        <v>5</v>
      </c>
      <c r="H1599" s="75">
        <v>2.7</v>
      </c>
      <c r="I1599" s="75">
        <v>2.57</v>
      </c>
      <c r="J1599" s="75">
        <v>2.84</v>
      </c>
      <c r="K1599" s="75">
        <v>30</v>
      </c>
      <c r="L1599" s="75">
        <v>20</v>
      </c>
      <c r="M1599" s="75">
        <v>1300</v>
      </c>
      <c r="N1599" s="75">
        <v>0.25</v>
      </c>
      <c r="O1599" s="75">
        <v>75</v>
      </c>
      <c r="P1599" s="75">
        <v>1</v>
      </c>
      <c r="Q1599" s="75" t="s">
        <v>4593</v>
      </c>
    </row>
    <row r="1600" spans="1:17" ht="15.75" customHeight="1">
      <c r="A1600" s="59" t="s">
        <v>5492</v>
      </c>
      <c r="B1600" s="75" t="s">
        <v>316</v>
      </c>
      <c r="C1600" s="75" t="s">
        <v>3</v>
      </c>
      <c r="D1600" s="75" t="s">
        <v>155</v>
      </c>
      <c r="E1600" s="75" t="s">
        <v>155</v>
      </c>
      <c r="F1600" s="75">
        <v>410</v>
      </c>
      <c r="G1600" s="75">
        <v>5</v>
      </c>
      <c r="H1600" s="75">
        <v>2.8</v>
      </c>
      <c r="I1600" s="75">
        <v>2.66</v>
      </c>
      <c r="J1600" s="75">
        <v>2.94</v>
      </c>
      <c r="K1600" s="75">
        <v>30</v>
      </c>
      <c r="L1600" s="75">
        <v>20</v>
      </c>
      <c r="M1600" s="75">
        <v>1400</v>
      </c>
      <c r="N1600" s="75">
        <v>0.25</v>
      </c>
      <c r="O1600" s="75">
        <v>75</v>
      </c>
      <c r="P1600" s="75">
        <v>1</v>
      </c>
      <c r="Q1600" s="75" t="s">
        <v>4593</v>
      </c>
    </row>
    <row r="1601" spans="1:17" ht="15.75" customHeight="1">
      <c r="A1601" s="59" t="s">
        <v>5493</v>
      </c>
      <c r="B1601" s="75" t="s">
        <v>316</v>
      </c>
      <c r="C1601" s="75" t="s">
        <v>3</v>
      </c>
      <c r="D1601" s="75" t="s">
        <v>155</v>
      </c>
      <c r="E1601" s="75" t="s">
        <v>155</v>
      </c>
      <c r="F1601" s="75">
        <v>410</v>
      </c>
      <c r="G1601" s="75">
        <v>5</v>
      </c>
      <c r="H1601" s="75">
        <v>3</v>
      </c>
      <c r="I1601" s="75">
        <v>2.85</v>
      </c>
      <c r="J1601" s="75">
        <v>3.15</v>
      </c>
      <c r="K1601" s="75">
        <v>30</v>
      </c>
      <c r="L1601" s="75">
        <v>20</v>
      </c>
      <c r="M1601" s="75">
        <v>1600</v>
      </c>
      <c r="N1601" s="75">
        <v>0.25</v>
      </c>
      <c r="O1601" s="75">
        <v>50</v>
      </c>
      <c r="P1601" s="75">
        <v>1</v>
      </c>
      <c r="Q1601" s="75" t="s">
        <v>4593</v>
      </c>
    </row>
    <row r="1602" spans="1:17" ht="15.75" customHeight="1">
      <c r="A1602" s="59" t="s">
        <v>5494</v>
      </c>
      <c r="B1602" s="75" t="s">
        <v>316</v>
      </c>
      <c r="C1602" s="75" t="s">
        <v>3</v>
      </c>
      <c r="D1602" s="75" t="s">
        <v>155</v>
      </c>
      <c r="E1602" s="75" t="s">
        <v>155</v>
      </c>
      <c r="F1602" s="75">
        <v>410</v>
      </c>
      <c r="G1602" s="75">
        <v>5</v>
      </c>
      <c r="H1602" s="75">
        <v>3.3</v>
      </c>
      <c r="I1602" s="75">
        <v>3.14</v>
      </c>
      <c r="J1602" s="75">
        <v>3.47</v>
      </c>
      <c r="K1602" s="75">
        <v>28</v>
      </c>
      <c r="L1602" s="75">
        <v>20</v>
      </c>
      <c r="M1602" s="75">
        <v>1600</v>
      </c>
      <c r="N1602" s="75">
        <v>0.25</v>
      </c>
      <c r="O1602" s="75">
        <v>25</v>
      </c>
      <c r="P1602" s="75">
        <v>1</v>
      </c>
      <c r="Q1602" s="75" t="s">
        <v>4593</v>
      </c>
    </row>
    <row r="1603" spans="1:17" ht="15.75" customHeight="1">
      <c r="A1603" s="59" t="s">
        <v>5495</v>
      </c>
      <c r="B1603" s="75" t="s">
        <v>316</v>
      </c>
      <c r="C1603" s="75" t="s">
        <v>3</v>
      </c>
      <c r="D1603" s="75" t="s">
        <v>155</v>
      </c>
      <c r="E1603" s="75" t="s">
        <v>155</v>
      </c>
      <c r="F1603" s="75">
        <v>410</v>
      </c>
      <c r="G1603" s="75">
        <v>5</v>
      </c>
      <c r="H1603" s="75">
        <v>3.6</v>
      </c>
      <c r="I1603" s="75">
        <v>3.42</v>
      </c>
      <c r="J1603" s="75">
        <v>3.78</v>
      </c>
      <c r="K1603" s="75">
        <v>24</v>
      </c>
      <c r="L1603" s="75">
        <v>20</v>
      </c>
      <c r="M1603" s="75">
        <v>1700</v>
      </c>
      <c r="N1603" s="75">
        <v>0.25</v>
      </c>
      <c r="O1603" s="75">
        <v>15</v>
      </c>
      <c r="P1603" s="75">
        <v>1</v>
      </c>
      <c r="Q1603" s="75" t="s">
        <v>4593</v>
      </c>
    </row>
    <row r="1604" spans="1:17" ht="15.75" customHeight="1">
      <c r="A1604" s="59" t="s">
        <v>5496</v>
      </c>
      <c r="B1604" s="75" t="s">
        <v>316</v>
      </c>
      <c r="C1604" s="75" t="s">
        <v>3</v>
      </c>
      <c r="D1604" s="75" t="s">
        <v>155</v>
      </c>
      <c r="E1604" s="75" t="s">
        <v>155</v>
      </c>
      <c r="F1604" s="75">
        <v>410</v>
      </c>
      <c r="G1604" s="75">
        <v>5</v>
      </c>
      <c r="H1604" s="75">
        <v>3.9</v>
      </c>
      <c r="I1604" s="75">
        <v>3.71</v>
      </c>
      <c r="J1604" s="75">
        <v>4.0999999999999996</v>
      </c>
      <c r="K1604" s="75">
        <v>23</v>
      </c>
      <c r="L1604" s="75">
        <v>20</v>
      </c>
      <c r="M1604" s="75">
        <v>1900</v>
      </c>
      <c r="N1604" s="75">
        <v>0.25</v>
      </c>
      <c r="O1604" s="75">
        <v>10</v>
      </c>
      <c r="P1604" s="75">
        <v>1</v>
      </c>
      <c r="Q1604" s="75" t="s">
        <v>4593</v>
      </c>
    </row>
    <row r="1605" spans="1:17" ht="15.75" customHeight="1">
      <c r="A1605" s="59" t="s">
        <v>5497</v>
      </c>
      <c r="B1605" s="75" t="s">
        <v>316</v>
      </c>
      <c r="C1605" s="75" t="s">
        <v>3</v>
      </c>
      <c r="D1605" s="75" t="s">
        <v>155</v>
      </c>
      <c r="E1605" s="75" t="s">
        <v>155</v>
      </c>
      <c r="F1605" s="75">
        <v>410</v>
      </c>
      <c r="G1605" s="75">
        <v>5</v>
      </c>
      <c r="H1605" s="75">
        <v>4.3</v>
      </c>
      <c r="I1605" s="75">
        <v>4.09</v>
      </c>
      <c r="J1605" s="75">
        <v>4.5199999999999996</v>
      </c>
      <c r="K1605" s="75">
        <v>22</v>
      </c>
      <c r="L1605" s="75">
        <v>20</v>
      </c>
      <c r="M1605" s="75">
        <v>2000</v>
      </c>
      <c r="N1605" s="75">
        <v>0.25</v>
      </c>
      <c r="O1605" s="75">
        <v>5</v>
      </c>
      <c r="P1605" s="75">
        <v>1</v>
      </c>
      <c r="Q1605" s="75" t="s">
        <v>4593</v>
      </c>
    </row>
    <row r="1606" spans="1:17" ht="15.75" customHeight="1">
      <c r="A1606" s="59" t="s">
        <v>5498</v>
      </c>
      <c r="B1606" s="75" t="s">
        <v>316</v>
      </c>
      <c r="C1606" s="75" t="s">
        <v>3</v>
      </c>
      <c r="D1606" s="75" t="s">
        <v>155</v>
      </c>
      <c r="E1606" s="75" t="s">
        <v>155</v>
      </c>
      <c r="F1606" s="75">
        <v>410</v>
      </c>
      <c r="G1606" s="75">
        <v>5</v>
      </c>
      <c r="H1606" s="75">
        <v>4.7</v>
      </c>
      <c r="I1606" s="75">
        <v>4.47</v>
      </c>
      <c r="J1606" s="75">
        <v>4.9400000000000004</v>
      </c>
      <c r="K1606" s="75">
        <v>19</v>
      </c>
      <c r="L1606" s="75">
        <v>20</v>
      </c>
      <c r="M1606" s="75">
        <v>1900</v>
      </c>
      <c r="N1606" s="75">
        <v>0.25</v>
      </c>
      <c r="O1606" s="75">
        <v>5</v>
      </c>
      <c r="P1606" s="75">
        <v>2</v>
      </c>
      <c r="Q1606" s="75" t="s">
        <v>4593</v>
      </c>
    </row>
    <row r="1607" spans="1:17" ht="15.75" customHeight="1">
      <c r="A1607" s="59" t="s">
        <v>5499</v>
      </c>
      <c r="B1607" s="75" t="s">
        <v>316</v>
      </c>
      <c r="C1607" s="75" t="s">
        <v>3</v>
      </c>
      <c r="D1607" s="75" t="s">
        <v>155</v>
      </c>
      <c r="E1607" s="75" t="s">
        <v>155</v>
      </c>
      <c r="F1607" s="75">
        <v>410</v>
      </c>
      <c r="G1607" s="75">
        <v>5</v>
      </c>
      <c r="H1607" s="75">
        <v>5.0999999999999996</v>
      </c>
      <c r="I1607" s="75">
        <v>4.8499999999999996</v>
      </c>
      <c r="J1607" s="75">
        <v>5.36</v>
      </c>
      <c r="K1607" s="75">
        <v>17</v>
      </c>
      <c r="L1607" s="75">
        <v>20</v>
      </c>
      <c r="M1607" s="75">
        <v>1600</v>
      </c>
      <c r="N1607" s="75">
        <v>0.25</v>
      </c>
      <c r="O1607" s="75">
        <v>5</v>
      </c>
      <c r="P1607" s="75">
        <v>2</v>
      </c>
      <c r="Q1607" s="75" t="s">
        <v>4593</v>
      </c>
    </row>
    <row r="1608" spans="1:17" ht="15.75" customHeight="1">
      <c r="A1608" s="59" t="s">
        <v>5500</v>
      </c>
      <c r="B1608" s="75" t="s">
        <v>316</v>
      </c>
      <c r="C1608" s="75" t="s">
        <v>3</v>
      </c>
      <c r="D1608" s="75" t="s">
        <v>155</v>
      </c>
      <c r="E1608" s="75" t="s">
        <v>155</v>
      </c>
      <c r="F1608" s="75">
        <v>410</v>
      </c>
      <c r="G1608" s="75">
        <v>5</v>
      </c>
      <c r="H1608" s="75">
        <v>5.6</v>
      </c>
      <c r="I1608" s="75">
        <v>5.32</v>
      </c>
      <c r="J1608" s="75">
        <v>5.88</v>
      </c>
      <c r="K1608" s="75">
        <v>11</v>
      </c>
      <c r="L1608" s="75">
        <v>20</v>
      </c>
      <c r="M1608" s="75">
        <v>1600</v>
      </c>
      <c r="N1608" s="75">
        <v>0.25</v>
      </c>
      <c r="O1608" s="75">
        <v>5</v>
      </c>
      <c r="P1608" s="75">
        <v>3</v>
      </c>
      <c r="Q1608" s="75" t="s">
        <v>4593</v>
      </c>
    </row>
    <row r="1609" spans="1:17" ht="15.75" customHeight="1">
      <c r="A1609" s="59" t="s">
        <v>5501</v>
      </c>
      <c r="B1609" s="75" t="s">
        <v>316</v>
      </c>
      <c r="C1609" s="75" t="s">
        <v>3</v>
      </c>
      <c r="D1609" s="75" t="s">
        <v>155</v>
      </c>
      <c r="E1609" s="75" t="s">
        <v>155</v>
      </c>
      <c r="F1609" s="75">
        <v>410</v>
      </c>
      <c r="G1609" s="75">
        <v>5</v>
      </c>
      <c r="H1609" s="75">
        <v>6</v>
      </c>
      <c r="I1609" s="75">
        <v>5.7</v>
      </c>
      <c r="J1609" s="75">
        <v>6.3</v>
      </c>
      <c r="K1609" s="75">
        <v>7</v>
      </c>
      <c r="L1609" s="75">
        <v>20</v>
      </c>
      <c r="M1609" s="75">
        <v>1600</v>
      </c>
      <c r="N1609" s="75">
        <v>0.25</v>
      </c>
      <c r="O1609" s="75">
        <v>5</v>
      </c>
      <c r="P1609" s="75">
        <v>3.5</v>
      </c>
      <c r="Q1609" s="75" t="s">
        <v>4593</v>
      </c>
    </row>
    <row r="1610" spans="1:17" ht="15.75" customHeight="1">
      <c r="A1610" s="59" t="s">
        <v>5502</v>
      </c>
      <c r="B1610" s="75" t="s">
        <v>316</v>
      </c>
      <c r="C1610" s="75" t="s">
        <v>3</v>
      </c>
      <c r="D1610" s="75" t="s">
        <v>155</v>
      </c>
      <c r="E1610" s="75" t="s">
        <v>155</v>
      </c>
      <c r="F1610" s="75">
        <v>410</v>
      </c>
      <c r="G1610" s="75">
        <v>5</v>
      </c>
      <c r="H1610" s="75">
        <v>6.2</v>
      </c>
      <c r="I1610" s="75">
        <v>5.89</v>
      </c>
      <c r="J1610" s="75">
        <v>6.51</v>
      </c>
      <c r="K1610" s="75">
        <v>7</v>
      </c>
      <c r="L1610" s="75">
        <v>20</v>
      </c>
      <c r="M1610" s="75">
        <v>1000</v>
      </c>
      <c r="N1610" s="75">
        <v>0.25</v>
      </c>
      <c r="O1610" s="75">
        <v>5</v>
      </c>
      <c r="P1610" s="75">
        <v>4</v>
      </c>
      <c r="Q1610" s="75" t="s">
        <v>4593</v>
      </c>
    </row>
    <row r="1611" spans="1:17" ht="15.75" customHeight="1">
      <c r="A1611" s="59" t="s">
        <v>5503</v>
      </c>
      <c r="B1611" s="75" t="s">
        <v>316</v>
      </c>
      <c r="C1611" s="75" t="s">
        <v>3</v>
      </c>
      <c r="D1611" s="75" t="s">
        <v>155</v>
      </c>
      <c r="E1611" s="75" t="s">
        <v>155</v>
      </c>
      <c r="F1611" s="75">
        <v>410</v>
      </c>
      <c r="G1611" s="75">
        <v>5</v>
      </c>
      <c r="H1611" s="75">
        <v>6.8</v>
      </c>
      <c r="I1611" s="75">
        <v>6.46</v>
      </c>
      <c r="J1611" s="75">
        <v>7.14</v>
      </c>
      <c r="K1611" s="75">
        <v>5</v>
      </c>
      <c r="L1611" s="75">
        <v>20</v>
      </c>
      <c r="M1611" s="75">
        <v>750</v>
      </c>
      <c r="N1611" s="75">
        <v>0.25</v>
      </c>
      <c r="O1611" s="75">
        <v>3</v>
      </c>
      <c r="P1611" s="75">
        <v>5</v>
      </c>
      <c r="Q1611" s="75" t="s">
        <v>4593</v>
      </c>
    </row>
    <row r="1612" spans="1:17" ht="15.75" customHeight="1">
      <c r="A1612" s="59" t="s">
        <v>5504</v>
      </c>
      <c r="B1612" s="75" t="s">
        <v>316</v>
      </c>
      <c r="C1612" s="75" t="s">
        <v>3</v>
      </c>
      <c r="D1612" s="75" t="s">
        <v>155</v>
      </c>
      <c r="E1612" s="75" t="s">
        <v>155</v>
      </c>
      <c r="F1612" s="75">
        <v>410</v>
      </c>
      <c r="G1612" s="75">
        <v>5</v>
      </c>
      <c r="H1612" s="75">
        <v>7.5</v>
      </c>
      <c r="I1612" s="75">
        <v>7.13</v>
      </c>
      <c r="J1612" s="75">
        <v>7.88</v>
      </c>
      <c r="K1612" s="75">
        <v>6</v>
      </c>
      <c r="L1612" s="75">
        <v>20</v>
      </c>
      <c r="M1612" s="75">
        <v>500</v>
      </c>
      <c r="N1612" s="75">
        <v>0.25</v>
      </c>
      <c r="O1612" s="75">
        <v>3</v>
      </c>
      <c r="P1612" s="75">
        <v>6</v>
      </c>
      <c r="Q1612" s="75" t="s">
        <v>4593</v>
      </c>
    </row>
    <row r="1613" spans="1:17" ht="15.75" customHeight="1">
      <c r="A1613" s="59" t="s">
        <v>5505</v>
      </c>
      <c r="B1613" s="75" t="s">
        <v>316</v>
      </c>
      <c r="C1613" s="75" t="s">
        <v>3</v>
      </c>
      <c r="D1613" s="75" t="s">
        <v>155</v>
      </c>
      <c r="E1613" s="75" t="s">
        <v>155</v>
      </c>
      <c r="F1613" s="75">
        <v>410</v>
      </c>
      <c r="G1613" s="75">
        <v>5</v>
      </c>
      <c r="H1613" s="75">
        <v>8.1999999999999993</v>
      </c>
      <c r="I1613" s="75">
        <v>7.79</v>
      </c>
      <c r="J1613" s="75">
        <v>8.61</v>
      </c>
      <c r="K1613" s="75">
        <v>8</v>
      </c>
      <c r="L1613" s="75">
        <v>20</v>
      </c>
      <c r="M1613" s="75">
        <v>500</v>
      </c>
      <c r="N1613" s="75">
        <v>0.25</v>
      </c>
      <c r="O1613" s="75">
        <v>3</v>
      </c>
      <c r="P1613" s="75">
        <v>6</v>
      </c>
      <c r="Q1613" s="75" t="s">
        <v>4593</v>
      </c>
    </row>
    <row r="1614" spans="1:17" ht="15.75" customHeight="1">
      <c r="A1614" s="59" t="s">
        <v>5506</v>
      </c>
      <c r="B1614" s="75" t="s">
        <v>316</v>
      </c>
      <c r="C1614" s="75" t="s">
        <v>3</v>
      </c>
      <c r="D1614" s="75" t="s">
        <v>155</v>
      </c>
      <c r="E1614" s="75" t="s">
        <v>155</v>
      </c>
      <c r="F1614" s="75">
        <v>410</v>
      </c>
      <c r="G1614" s="75">
        <v>5</v>
      </c>
      <c r="H1614" s="75">
        <v>8.6999999999999993</v>
      </c>
      <c r="I1614" s="75">
        <v>8.27</v>
      </c>
      <c r="J1614" s="75">
        <v>9.14</v>
      </c>
      <c r="K1614" s="75">
        <v>8</v>
      </c>
      <c r="L1614" s="75">
        <v>20</v>
      </c>
      <c r="M1614" s="75">
        <v>600</v>
      </c>
      <c r="N1614" s="75">
        <v>0.25</v>
      </c>
      <c r="O1614" s="75">
        <v>3</v>
      </c>
      <c r="P1614" s="75">
        <v>6.5</v>
      </c>
      <c r="Q1614" s="75" t="s">
        <v>4593</v>
      </c>
    </row>
    <row r="1615" spans="1:17" ht="15.75" customHeight="1">
      <c r="A1615" s="59" t="s">
        <v>5507</v>
      </c>
      <c r="B1615" s="75" t="s">
        <v>316</v>
      </c>
      <c r="C1615" s="75" t="s">
        <v>3</v>
      </c>
      <c r="D1615" s="75" t="s">
        <v>155</v>
      </c>
      <c r="E1615" s="75" t="s">
        <v>155</v>
      </c>
      <c r="F1615" s="75">
        <v>410</v>
      </c>
      <c r="G1615" s="75">
        <v>5</v>
      </c>
      <c r="H1615" s="75">
        <v>9.1</v>
      </c>
      <c r="I1615" s="75">
        <v>8.65</v>
      </c>
      <c r="J1615" s="75">
        <v>9.56</v>
      </c>
      <c r="K1615" s="75">
        <v>10</v>
      </c>
      <c r="L1615" s="75">
        <v>20</v>
      </c>
      <c r="M1615" s="75">
        <v>600</v>
      </c>
      <c r="N1615" s="75">
        <v>0.25</v>
      </c>
      <c r="O1615" s="75">
        <v>3</v>
      </c>
      <c r="P1615" s="75">
        <v>6.5</v>
      </c>
      <c r="Q1615" s="75" t="s">
        <v>4593</v>
      </c>
    </row>
    <row r="1616" spans="1:17" ht="15.75" customHeight="1">
      <c r="A1616" s="59" t="s">
        <v>5508</v>
      </c>
      <c r="B1616" s="75" t="s">
        <v>316</v>
      </c>
      <c r="C1616" s="75" t="s">
        <v>3</v>
      </c>
      <c r="D1616" s="75" t="s">
        <v>155</v>
      </c>
      <c r="E1616" s="75" t="s">
        <v>155</v>
      </c>
      <c r="F1616" s="75">
        <v>410</v>
      </c>
      <c r="G1616" s="75">
        <v>5</v>
      </c>
      <c r="H1616" s="75">
        <v>10</v>
      </c>
      <c r="I1616" s="75">
        <v>9.5</v>
      </c>
      <c r="J1616" s="75">
        <v>10.5</v>
      </c>
      <c r="K1616" s="75">
        <v>17</v>
      </c>
      <c r="L1616" s="75">
        <v>20</v>
      </c>
      <c r="M1616" s="75">
        <v>600</v>
      </c>
      <c r="N1616" s="75">
        <v>0.25</v>
      </c>
      <c r="O1616" s="75">
        <v>3</v>
      </c>
      <c r="P1616" s="75">
        <v>8</v>
      </c>
      <c r="Q1616" s="75" t="s">
        <v>4593</v>
      </c>
    </row>
    <row r="1617" spans="1:17" ht="15.75" customHeight="1">
      <c r="A1617" s="59" t="s">
        <v>5509</v>
      </c>
      <c r="B1617" s="75" t="s">
        <v>316</v>
      </c>
      <c r="C1617" s="75" t="s">
        <v>3</v>
      </c>
      <c r="D1617" s="75" t="s">
        <v>155</v>
      </c>
      <c r="E1617" s="75" t="s">
        <v>155</v>
      </c>
      <c r="F1617" s="75">
        <v>410</v>
      </c>
      <c r="G1617" s="75">
        <v>5</v>
      </c>
      <c r="H1617" s="75">
        <v>11</v>
      </c>
      <c r="I1617" s="75">
        <v>10.45</v>
      </c>
      <c r="J1617" s="75">
        <v>11.55</v>
      </c>
      <c r="K1617" s="75">
        <v>22</v>
      </c>
      <c r="L1617" s="75">
        <v>20</v>
      </c>
      <c r="M1617" s="75">
        <v>600</v>
      </c>
      <c r="N1617" s="75">
        <v>0.25</v>
      </c>
      <c r="O1617" s="75">
        <v>2</v>
      </c>
      <c r="P1617" s="75">
        <v>8.4</v>
      </c>
      <c r="Q1617" s="75" t="s">
        <v>4593</v>
      </c>
    </row>
    <row r="1618" spans="1:17" ht="15.75" customHeight="1">
      <c r="A1618" s="59" t="s">
        <v>5510</v>
      </c>
      <c r="B1618" s="75" t="s">
        <v>316</v>
      </c>
      <c r="C1618" s="75" t="s">
        <v>3</v>
      </c>
      <c r="D1618" s="75" t="s">
        <v>155</v>
      </c>
      <c r="E1618" s="75" t="s">
        <v>155</v>
      </c>
      <c r="F1618" s="75">
        <v>410</v>
      </c>
      <c r="G1618" s="75">
        <v>5</v>
      </c>
      <c r="H1618" s="75">
        <v>12</v>
      </c>
      <c r="I1618" s="75">
        <v>11.4</v>
      </c>
      <c r="J1618" s="75">
        <v>12.6</v>
      </c>
      <c r="K1618" s="75">
        <v>30</v>
      </c>
      <c r="L1618" s="75">
        <v>20</v>
      </c>
      <c r="M1618" s="75">
        <v>600</v>
      </c>
      <c r="N1618" s="75">
        <v>0.25</v>
      </c>
      <c r="O1618" s="75">
        <v>1</v>
      </c>
      <c r="P1618" s="75">
        <v>9.1</v>
      </c>
      <c r="Q1618" s="75" t="s">
        <v>4593</v>
      </c>
    </row>
    <row r="1619" spans="1:17" ht="15.75" customHeight="1">
      <c r="A1619" s="59" t="s">
        <v>5511</v>
      </c>
      <c r="B1619" s="75" t="s">
        <v>316</v>
      </c>
      <c r="C1619" s="75" t="s">
        <v>3</v>
      </c>
      <c r="D1619" s="75" t="s">
        <v>155</v>
      </c>
      <c r="E1619" s="75" t="s">
        <v>155</v>
      </c>
      <c r="F1619" s="75">
        <v>410</v>
      </c>
      <c r="G1619" s="75">
        <v>5</v>
      </c>
      <c r="H1619" s="75">
        <v>13</v>
      </c>
      <c r="I1619" s="75">
        <v>12.35</v>
      </c>
      <c r="J1619" s="75">
        <v>13.65</v>
      </c>
      <c r="K1619" s="75">
        <v>13</v>
      </c>
      <c r="L1619" s="75">
        <v>9.5</v>
      </c>
      <c r="M1619" s="75">
        <v>600</v>
      </c>
      <c r="N1619" s="75">
        <v>0.25</v>
      </c>
      <c r="O1619" s="75">
        <v>0.5</v>
      </c>
      <c r="P1619" s="75">
        <v>9.9</v>
      </c>
      <c r="Q1619" s="75" t="s">
        <v>4593</v>
      </c>
    </row>
    <row r="1620" spans="1:17" ht="15.75" customHeight="1">
      <c r="A1620" s="59" t="s">
        <v>5512</v>
      </c>
      <c r="B1620" s="75" t="s">
        <v>316</v>
      </c>
      <c r="C1620" s="75" t="s">
        <v>3</v>
      </c>
      <c r="D1620" s="75" t="s">
        <v>155</v>
      </c>
      <c r="E1620" s="75" t="s">
        <v>155</v>
      </c>
      <c r="F1620" s="75">
        <v>410</v>
      </c>
      <c r="G1620" s="75">
        <v>5</v>
      </c>
      <c r="H1620" s="75">
        <v>14</v>
      </c>
      <c r="I1620" s="75">
        <v>13.3</v>
      </c>
      <c r="J1620" s="75">
        <v>14.7</v>
      </c>
      <c r="K1620" s="75">
        <v>15</v>
      </c>
      <c r="L1620" s="75">
        <v>9</v>
      </c>
      <c r="M1620" s="75">
        <v>600</v>
      </c>
      <c r="N1620" s="75">
        <v>0.25</v>
      </c>
      <c r="O1620" s="75">
        <v>0.1</v>
      </c>
      <c r="P1620" s="75">
        <v>10.5</v>
      </c>
      <c r="Q1620" s="75" t="s">
        <v>4593</v>
      </c>
    </row>
    <row r="1621" spans="1:17" ht="15.75" customHeight="1">
      <c r="A1621" s="59" t="s">
        <v>5513</v>
      </c>
      <c r="B1621" s="75" t="s">
        <v>316</v>
      </c>
      <c r="C1621" s="75" t="s">
        <v>3</v>
      </c>
      <c r="D1621" s="75" t="s">
        <v>155</v>
      </c>
      <c r="E1621" s="75" t="s">
        <v>155</v>
      </c>
      <c r="F1621" s="75">
        <v>410</v>
      </c>
      <c r="G1621" s="75">
        <v>5</v>
      </c>
      <c r="H1621" s="75">
        <v>15</v>
      </c>
      <c r="I1621" s="75">
        <v>14.25</v>
      </c>
      <c r="J1621" s="75">
        <v>15.75</v>
      </c>
      <c r="K1621" s="75">
        <v>16</v>
      </c>
      <c r="L1621" s="75">
        <v>8.5</v>
      </c>
      <c r="M1621" s="75">
        <v>600</v>
      </c>
      <c r="N1621" s="75">
        <v>0.25</v>
      </c>
      <c r="O1621" s="75">
        <v>0.1</v>
      </c>
      <c r="P1621" s="75">
        <v>11</v>
      </c>
      <c r="Q1621" s="75" t="s">
        <v>4593</v>
      </c>
    </row>
    <row r="1622" spans="1:17" ht="15.75" customHeight="1">
      <c r="A1622" s="59" t="s">
        <v>5514</v>
      </c>
      <c r="B1622" s="75" t="s">
        <v>316</v>
      </c>
      <c r="C1622" s="75" t="s">
        <v>3</v>
      </c>
      <c r="D1622" s="75" t="s">
        <v>155</v>
      </c>
      <c r="E1622" s="75" t="s">
        <v>155</v>
      </c>
      <c r="F1622" s="75">
        <v>410</v>
      </c>
      <c r="G1622" s="75">
        <v>5</v>
      </c>
      <c r="H1622" s="75">
        <v>16</v>
      </c>
      <c r="I1622" s="75">
        <v>15.2</v>
      </c>
      <c r="J1622" s="75">
        <v>16.8</v>
      </c>
      <c r="K1622" s="75">
        <v>17</v>
      </c>
      <c r="L1622" s="75">
        <v>7.8</v>
      </c>
      <c r="M1622" s="75">
        <v>600</v>
      </c>
      <c r="N1622" s="75">
        <v>0.25</v>
      </c>
      <c r="O1622" s="75">
        <v>0.1</v>
      </c>
      <c r="P1622" s="75">
        <v>12</v>
      </c>
      <c r="Q1622" s="75" t="s">
        <v>4593</v>
      </c>
    </row>
    <row r="1623" spans="1:17" ht="15.75" customHeight="1">
      <c r="A1623" s="59" t="s">
        <v>5515</v>
      </c>
      <c r="B1623" s="75" t="s">
        <v>316</v>
      </c>
      <c r="C1623" s="75" t="s">
        <v>3</v>
      </c>
      <c r="D1623" s="75" t="s">
        <v>155</v>
      </c>
      <c r="E1623" s="75" t="s">
        <v>155</v>
      </c>
      <c r="F1623" s="75">
        <v>410</v>
      </c>
      <c r="G1623" s="75">
        <v>5</v>
      </c>
      <c r="H1623" s="75">
        <v>17</v>
      </c>
      <c r="I1623" s="75">
        <v>16.149999999999999</v>
      </c>
      <c r="J1623" s="75">
        <v>17.850000000000001</v>
      </c>
      <c r="K1623" s="75">
        <v>19</v>
      </c>
      <c r="L1623" s="75">
        <v>7.5</v>
      </c>
      <c r="M1623" s="75">
        <v>600</v>
      </c>
      <c r="N1623" s="75">
        <v>0.25</v>
      </c>
      <c r="O1623" s="75">
        <v>0.1</v>
      </c>
      <c r="P1623" s="75">
        <v>13</v>
      </c>
      <c r="Q1623" s="75" t="s">
        <v>4593</v>
      </c>
    </row>
    <row r="1624" spans="1:17" ht="15.75" customHeight="1">
      <c r="A1624" s="59" t="s">
        <v>5516</v>
      </c>
      <c r="B1624" s="75" t="s">
        <v>316</v>
      </c>
      <c r="C1624" s="75" t="s">
        <v>3</v>
      </c>
      <c r="D1624" s="75" t="s">
        <v>155</v>
      </c>
      <c r="E1624" s="75" t="s">
        <v>155</v>
      </c>
      <c r="F1624" s="75">
        <v>410</v>
      </c>
      <c r="G1624" s="75">
        <v>5</v>
      </c>
      <c r="H1624" s="75">
        <v>18</v>
      </c>
      <c r="I1624" s="75">
        <v>17.100000000000001</v>
      </c>
      <c r="J1624" s="75">
        <v>18.899999999999999</v>
      </c>
      <c r="K1624" s="75">
        <v>21</v>
      </c>
      <c r="L1624" s="75">
        <v>7</v>
      </c>
      <c r="M1624" s="75">
        <v>600</v>
      </c>
      <c r="N1624" s="75">
        <v>0.25</v>
      </c>
      <c r="O1624" s="75">
        <v>0.1</v>
      </c>
      <c r="P1624" s="75">
        <v>14</v>
      </c>
      <c r="Q1624" s="75" t="s">
        <v>4593</v>
      </c>
    </row>
    <row r="1625" spans="1:17" ht="15.75" customHeight="1">
      <c r="A1625" s="59" t="s">
        <v>5517</v>
      </c>
      <c r="B1625" s="75" t="s">
        <v>316</v>
      </c>
      <c r="C1625" s="75" t="s">
        <v>3</v>
      </c>
      <c r="D1625" s="75" t="s">
        <v>155</v>
      </c>
      <c r="E1625" s="75" t="s">
        <v>155</v>
      </c>
      <c r="F1625" s="75">
        <v>410</v>
      </c>
      <c r="G1625" s="75">
        <v>5</v>
      </c>
      <c r="H1625" s="75">
        <v>19</v>
      </c>
      <c r="I1625" s="75">
        <v>18.05</v>
      </c>
      <c r="J1625" s="75">
        <v>19.95</v>
      </c>
      <c r="K1625" s="75">
        <v>23</v>
      </c>
      <c r="L1625" s="75">
        <v>6.6</v>
      </c>
      <c r="M1625" s="75">
        <v>600</v>
      </c>
      <c r="N1625" s="75">
        <v>0.25</v>
      </c>
      <c r="O1625" s="75">
        <v>0.1</v>
      </c>
      <c r="P1625" s="75">
        <v>14</v>
      </c>
      <c r="Q1625" s="75" t="s">
        <v>4593</v>
      </c>
    </row>
    <row r="1626" spans="1:17" ht="15.75" customHeight="1">
      <c r="A1626" s="59" t="s">
        <v>5518</v>
      </c>
      <c r="B1626" s="75" t="s">
        <v>316</v>
      </c>
      <c r="C1626" s="75" t="s">
        <v>3</v>
      </c>
      <c r="D1626" s="75" t="s">
        <v>155</v>
      </c>
      <c r="E1626" s="75" t="s">
        <v>155</v>
      </c>
      <c r="F1626" s="75">
        <v>410</v>
      </c>
      <c r="G1626" s="75">
        <v>5</v>
      </c>
      <c r="H1626" s="75">
        <v>20</v>
      </c>
      <c r="I1626" s="75">
        <v>19</v>
      </c>
      <c r="J1626" s="75">
        <v>21</v>
      </c>
      <c r="K1626" s="75">
        <v>25</v>
      </c>
      <c r="L1626" s="75">
        <v>6.2</v>
      </c>
      <c r="M1626" s="75">
        <v>600</v>
      </c>
      <c r="N1626" s="75">
        <v>0.25</v>
      </c>
      <c r="O1626" s="75">
        <v>0.1</v>
      </c>
      <c r="P1626" s="75">
        <v>15</v>
      </c>
      <c r="Q1626" s="75" t="s">
        <v>4593</v>
      </c>
    </row>
    <row r="1627" spans="1:17" ht="15.75" customHeight="1">
      <c r="A1627" s="59" t="s">
        <v>5519</v>
      </c>
      <c r="B1627" s="75" t="s">
        <v>316</v>
      </c>
      <c r="C1627" s="75" t="s">
        <v>3</v>
      </c>
      <c r="D1627" s="75" t="s">
        <v>155</v>
      </c>
      <c r="E1627" s="75" t="s">
        <v>155</v>
      </c>
      <c r="F1627" s="75">
        <v>410</v>
      </c>
      <c r="G1627" s="75">
        <v>5</v>
      </c>
      <c r="H1627" s="75">
        <v>22</v>
      </c>
      <c r="I1627" s="75">
        <v>20.9</v>
      </c>
      <c r="J1627" s="75">
        <v>23.1</v>
      </c>
      <c r="K1627" s="75">
        <v>29</v>
      </c>
      <c r="L1627" s="75">
        <v>5.6</v>
      </c>
      <c r="M1627" s="75">
        <v>600</v>
      </c>
      <c r="N1627" s="75">
        <v>0.25</v>
      </c>
      <c r="O1627" s="75">
        <v>0.1</v>
      </c>
      <c r="P1627" s="75">
        <v>17</v>
      </c>
      <c r="Q1627" s="75" t="s">
        <v>4593</v>
      </c>
    </row>
    <row r="1628" spans="1:17" ht="15.75" customHeight="1">
      <c r="A1628" s="59" t="s">
        <v>5520</v>
      </c>
      <c r="B1628" s="75" t="s">
        <v>316</v>
      </c>
      <c r="C1628" s="75" t="s">
        <v>3</v>
      </c>
      <c r="D1628" s="75" t="s">
        <v>155</v>
      </c>
      <c r="E1628" s="75" t="s">
        <v>155</v>
      </c>
      <c r="F1628" s="75">
        <v>410</v>
      </c>
      <c r="G1628" s="75">
        <v>5</v>
      </c>
      <c r="H1628" s="75">
        <v>24</v>
      </c>
      <c r="I1628" s="75">
        <v>22.8</v>
      </c>
      <c r="J1628" s="75">
        <v>25.2</v>
      </c>
      <c r="K1628" s="75">
        <v>33</v>
      </c>
      <c r="L1628" s="75">
        <v>5.2</v>
      </c>
      <c r="M1628" s="75">
        <v>600</v>
      </c>
      <c r="N1628" s="75">
        <v>0.25</v>
      </c>
      <c r="O1628" s="75">
        <v>0.1</v>
      </c>
      <c r="P1628" s="75">
        <v>18</v>
      </c>
      <c r="Q1628" s="75" t="s">
        <v>4593</v>
      </c>
    </row>
    <row r="1629" spans="1:17" ht="15.75" customHeight="1">
      <c r="A1629" s="59" t="s">
        <v>5521</v>
      </c>
      <c r="B1629" s="75" t="s">
        <v>316</v>
      </c>
      <c r="C1629" s="75" t="s">
        <v>3</v>
      </c>
      <c r="D1629" s="75" t="s">
        <v>155</v>
      </c>
      <c r="E1629" s="75" t="s">
        <v>155</v>
      </c>
      <c r="F1629" s="75">
        <v>410</v>
      </c>
      <c r="G1629" s="75">
        <v>5</v>
      </c>
      <c r="H1629" s="75">
        <v>25</v>
      </c>
      <c r="I1629" s="75">
        <v>23.75</v>
      </c>
      <c r="J1629" s="75">
        <v>26.25</v>
      </c>
      <c r="K1629" s="75">
        <v>35</v>
      </c>
      <c r="L1629" s="75">
        <v>5</v>
      </c>
      <c r="M1629" s="75">
        <v>600</v>
      </c>
      <c r="N1629" s="75">
        <v>0.25</v>
      </c>
      <c r="O1629" s="75">
        <v>0.1</v>
      </c>
      <c r="P1629" s="75">
        <v>19</v>
      </c>
      <c r="Q1629" s="75" t="s">
        <v>4593</v>
      </c>
    </row>
    <row r="1630" spans="1:17" ht="15.75" customHeight="1">
      <c r="A1630" s="59" t="s">
        <v>5522</v>
      </c>
      <c r="B1630" s="75" t="s">
        <v>316</v>
      </c>
      <c r="C1630" s="75" t="s">
        <v>3</v>
      </c>
      <c r="D1630" s="75" t="s">
        <v>155</v>
      </c>
      <c r="E1630" s="75" t="s">
        <v>155</v>
      </c>
      <c r="F1630" s="75">
        <v>410</v>
      </c>
      <c r="G1630" s="75">
        <v>5</v>
      </c>
      <c r="H1630" s="75">
        <v>27</v>
      </c>
      <c r="I1630" s="75">
        <v>25.65</v>
      </c>
      <c r="J1630" s="75">
        <v>28.35</v>
      </c>
      <c r="K1630" s="75">
        <v>41</v>
      </c>
      <c r="L1630" s="75">
        <v>5</v>
      </c>
      <c r="M1630" s="75">
        <v>600</v>
      </c>
      <c r="N1630" s="75">
        <v>0.25</v>
      </c>
      <c r="O1630" s="75">
        <v>0.1</v>
      </c>
      <c r="P1630" s="75">
        <v>21</v>
      </c>
      <c r="Q1630" s="75" t="s">
        <v>4593</v>
      </c>
    </row>
    <row r="1631" spans="1:17" ht="15.75" customHeight="1">
      <c r="A1631" s="59" t="s">
        <v>5523</v>
      </c>
      <c r="B1631" s="75" t="s">
        <v>316</v>
      </c>
      <c r="C1631" s="75" t="s">
        <v>3</v>
      </c>
      <c r="D1631" s="75" t="s">
        <v>155</v>
      </c>
      <c r="E1631" s="75" t="s">
        <v>155</v>
      </c>
      <c r="F1631" s="75">
        <v>410</v>
      </c>
      <c r="G1631" s="75">
        <v>5</v>
      </c>
      <c r="H1631" s="75">
        <v>28</v>
      </c>
      <c r="I1631" s="75">
        <v>26.6</v>
      </c>
      <c r="J1631" s="75">
        <v>29.4</v>
      </c>
      <c r="K1631" s="75">
        <v>44</v>
      </c>
      <c r="L1631" s="75">
        <v>4.5</v>
      </c>
      <c r="M1631" s="75">
        <v>600</v>
      </c>
      <c r="N1631" s="75">
        <v>0.25</v>
      </c>
      <c r="O1631" s="75">
        <v>0.1</v>
      </c>
      <c r="P1631" s="75">
        <v>21</v>
      </c>
      <c r="Q1631" s="75" t="s">
        <v>4593</v>
      </c>
    </row>
    <row r="1632" spans="1:17" ht="15.75" customHeight="1">
      <c r="A1632" s="59" t="s">
        <v>5524</v>
      </c>
      <c r="B1632" s="75" t="s">
        <v>316</v>
      </c>
      <c r="C1632" s="75" t="s">
        <v>3</v>
      </c>
      <c r="D1632" s="75" t="s">
        <v>155</v>
      </c>
      <c r="E1632" s="75" t="s">
        <v>155</v>
      </c>
      <c r="F1632" s="75">
        <v>410</v>
      </c>
      <c r="G1632" s="75">
        <v>5</v>
      </c>
      <c r="H1632" s="75">
        <v>30</v>
      </c>
      <c r="I1632" s="75">
        <v>28.5</v>
      </c>
      <c r="J1632" s="75">
        <v>31.5</v>
      </c>
      <c r="K1632" s="75">
        <v>49</v>
      </c>
      <c r="L1632" s="75">
        <v>4.2</v>
      </c>
      <c r="M1632" s="75">
        <v>600</v>
      </c>
      <c r="N1632" s="75">
        <v>0.25</v>
      </c>
      <c r="O1632" s="75">
        <v>0.1</v>
      </c>
      <c r="P1632" s="75">
        <v>23</v>
      </c>
      <c r="Q1632" s="75" t="s">
        <v>4593</v>
      </c>
    </row>
    <row r="1633" spans="1:17" ht="15.75" customHeight="1">
      <c r="A1633" s="59" t="s">
        <v>5525</v>
      </c>
      <c r="B1633" s="75" t="s">
        <v>316</v>
      </c>
      <c r="C1633" s="75" t="s">
        <v>3</v>
      </c>
      <c r="D1633" s="75" t="s">
        <v>155</v>
      </c>
      <c r="E1633" s="75" t="s">
        <v>155</v>
      </c>
      <c r="F1633" s="75">
        <v>410</v>
      </c>
      <c r="G1633" s="75">
        <v>5</v>
      </c>
      <c r="H1633" s="75">
        <v>33</v>
      </c>
      <c r="I1633" s="75">
        <v>31.35</v>
      </c>
      <c r="J1633" s="75">
        <v>34.65</v>
      </c>
      <c r="K1633" s="75">
        <v>58</v>
      </c>
      <c r="L1633" s="75">
        <v>3.8</v>
      </c>
      <c r="M1633" s="75">
        <v>700</v>
      </c>
      <c r="N1633" s="75">
        <v>0.25</v>
      </c>
      <c r="O1633" s="75">
        <v>0.1</v>
      </c>
      <c r="P1633" s="75">
        <v>25</v>
      </c>
      <c r="Q1633" s="75" t="s">
        <v>4593</v>
      </c>
    </row>
    <row r="1634" spans="1:17" ht="15.75" customHeight="1">
      <c r="A1634" s="59" t="s">
        <v>5526</v>
      </c>
      <c r="B1634" s="75" t="s">
        <v>316</v>
      </c>
      <c r="C1634" s="75" t="s">
        <v>3</v>
      </c>
      <c r="D1634" s="75" t="s">
        <v>155</v>
      </c>
      <c r="E1634" s="75" t="s">
        <v>155</v>
      </c>
      <c r="F1634" s="75">
        <v>410</v>
      </c>
      <c r="G1634" s="75">
        <v>5</v>
      </c>
      <c r="H1634" s="75">
        <v>36</v>
      </c>
      <c r="I1634" s="75">
        <v>34.200000000000003</v>
      </c>
      <c r="J1634" s="75">
        <v>37.799999999999997</v>
      </c>
      <c r="K1634" s="75">
        <v>70</v>
      </c>
      <c r="L1634" s="75">
        <v>3.4</v>
      </c>
      <c r="M1634" s="75">
        <v>700</v>
      </c>
      <c r="N1634" s="75">
        <v>0.25</v>
      </c>
      <c r="O1634" s="75">
        <v>0.1</v>
      </c>
      <c r="P1634" s="75">
        <v>27</v>
      </c>
      <c r="Q1634" s="75" t="s">
        <v>4593</v>
      </c>
    </row>
    <row r="1635" spans="1:17" ht="15.75" customHeight="1">
      <c r="A1635" s="59" t="s">
        <v>5527</v>
      </c>
      <c r="B1635" s="75" t="s">
        <v>316</v>
      </c>
      <c r="C1635" s="75" t="s">
        <v>3</v>
      </c>
      <c r="D1635" s="75" t="s">
        <v>155</v>
      </c>
      <c r="E1635" s="75" t="s">
        <v>155</v>
      </c>
      <c r="F1635" s="75">
        <v>410</v>
      </c>
      <c r="G1635" s="75">
        <v>5</v>
      </c>
      <c r="H1635" s="75">
        <v>39</v>
      </c>
      <c r="I1635" s="75">
        <v>37.049999999999997</v>
      </c>
      <c r="J1635" s="75">
        <v>40.950000000000003</v>
      </c>
      <c r="K1635" s="75">
        <v>80</v>
      </c>
      <c r="L1635" s="75">
        <v>3.2</v>
      </c>
      <c r="M1635" s="75">
        <v>800</v>
      </c>
      <c r="N1635" s="75">
        <v>0.25</v>
      </c>
      <c r="O1635" s="75">
        <v>0.1</v>
      </c>
      <c r="P1635" s="75">
        <v>30</v>
      </c>
      <c r="Q1635" s="75" t="s">
        <v>4593</v>
      </c>
    </row>
    <row r="1636" spans="1:17" ht="15.75" customHeight="1">
      <c r="A1636" s="59" t="s">
        <v>5528</v>
      </c>
      <c r="B1636" s="75" t="s">
        <v>316</v>
      </c>
      <c r="C1636" s="75" t="s">
        <v>3</v>
      </c>
      <c r="D1636" s="75" t="s">
        <v>155</v>
      </c>
      <c r="E1636" s="75" t="s">
        <v>155</v>
      </c>
      <c r="F1636" s="75">
        <v>410</v>
      </c>
      <c r="G1636" s="75">
        <v>5</v>
      </c>
      <c r="H1636" s="75">
        <v>43</v>
      </c>
      <c r="I1636" s="75">
        <v>40.85</v>
      </c>
      <c r="J1636" s="75">
        <v>45.15</v>
      </c>
      <c r="K1636" s="75">
        <v>93</v>
      </c>
      <c r="L1636" s="75">
        <v>3</v>
      </c>
      <c r="M1636" s="75">
        <v>900</v>
      </c>
      <c r="N1636" s="75">
        <v>0.25</v>
      </c>
      <c r="O1636" s="75">
        <v>0.1</v>
      </c>
      <c r="P1636" s="75">
        <v>33</v>
      </c>
      <c r="Q1636" s="75" t="s">
        <v>4593</v>
      </c>
    </row>
    <row r="1637" spans="1:17" ht="15.75" customHeight="1">
      <c r="A1637" s="59" t="s">
        <v>5529</v>
      </c>
      <c r="B1637" s="75" t="s">
        <v>316</v>
      </c>
      <c r="C1637" s="75" t="s">
        <v>3</v>
      </c>
      <c r="D1637" s="75" t="s">
        <v>155</v>
      </c>
      <c r="E1637" s="75" t="s">
        <v>155</v>
      </c>
      <c r="F1637" s="75">
        <v>410</v>
      </c>
      <c r="G1637" s="75">
        <v>5</v>
      </c>
      <c r="H1637" s="75">
        <v>47</v>
      </c>
      <c r="I1637" s="75">
        <v>44.65</v>
      </c>
      <c r="J1637" s="75">
        <v>49.35</v>
      </c>
      <c r="K1637" s="75">
        <v>105</v>
      </c>
      <c r="L1637" s="75">
        <v>2.7</v>
      </c>
      <c r="M1637" s="75">
        <v>1000</v>
      </c>
      <c r="N1637" s="75">
        <v>0.25</v>
      </c>
      <c r="O1637" s="75">
        <v>0.1</v>
      </c>
      <c r="P1637" s="75">
        <v>36</v>
      </c>
      <c r="Q1637" s="75" t="s">
        <v>4593</v>
      </c>
    </row>
    <row r="1638" spans="1:17" ht="15.75" customHeight="1">
      <c r="A1638" s="59" t="s">
        <v>5530</v>
      </c>
      <c r="B1638" s="75" t="s">
        <v>316</v>
      </c>
      <c r="C1638" s="75" t="s">
        <v>3</v>
      </c>
      <c r="D1638" s="75" t="s">
        <v>155</v>
      </c>
      <c r="E1638" s="75" t="s">
        <v>155</v>
      </c>
      <c r="F1638" s="75">
        <v>410</v>
      </c>
      <c r="G1638" s="75">
        <v>5</v>
      </c>
      <c r="H1638" s="75">
        <v>51</v>
      </c>
      <c r="I1638" s="75">
        <v>48.449999999999996</v>
      </c>
      <c r="J1638" s="75">
        <v>53.550000000000004</v>
      </c>
      <c r="K1638" s="75">
        <v>125</v>
      </c>
      <c r="L1638" s="75">
        <v>2.5</v>
      </c>
      <c r="M1638" s="75">
        <v>1100</v>
      </c>
      <c r="N1638" s="75">
        <v>0.25</v>
      </c>
      <c r="O1638" s="75">
        <v>0.1</v>
      </c>
      <c r="P1638" s="75">
        <v>39</v>
      </c>
      <c r="Q1638" s="75" t="s">
        <v>4593</v>
      </c>
    </row>
    <row r="1639" spans="1:17" ht="15.75" customHeight="1">
      <c r="A1639" s="59" t="s">
        <v>5531</v>
      </c>
      <c r="B1639" s="75" t="s">
        <v>316</v>
      </c>
      <c r="C1639" s="75" t="s">
        <v>3</v>
      </c>
      <c r="D1639" s="75" t="s">
        <v>155</v>
      </c>
      <c r="E1639" s="75" t="s">
        <v>155</v>
      </c>
      <c r="F1639" s="75">
        <v>410</v>
      </c>
      <c r="G1639" s="75">
        <v>5</v>
      </c>
      <c r="H1639" s="75">
        <v>56</v>
      </c>
      <c r="I1639" s="75">
        <v>53.2</v>
      </c>
      <c r="J1639" s="75">
        <v>58.8</v>
      </c>
      <c r="K1639" s="75">
        <v>150</v>
      </c>
      <c r="L1639" s="75">
        <v>2.2000000000000002</v>
      </c>
      <c r="M1639" s="75">
        <v>1300</v>
      </c>
      <c r="N1639" s="75">
        <v>0.25</v>
      </c>
      <c r="O1639" s="75">
        <v>0.1</v>
      </c>
      <c r="P1639" s="75">
        <v>43</v>
      </c>
      <c r="Q1639" s="75" t="s">
        <v>4593</v>
      </c>
    </row>
    <row r="1640" spans="1:17" ht="15.75" customHeight="1">
      <c r="A1640" s="59" t="s">
        <v>5532</v>
      </c>
      <c r="B1640" s="75" t="s">
        <v>316</v>
      </c>
      <c r="C1640" s="75" t="s">
        <v>3</v>
      </c>
      <c r="D1640" s="75" t="s">
        <v>155</v>
      </c>
      <c r="E1640" s="75" t="s">
        <v>155</v>
      </c>
      <c r="F1640" s="75">
        <v>410</v>
      </c>
      <c r="G1640" s="75">
        <v>5</v>
      </c>
      <c r="H1640" s="75">
        <v>60</v>
      </c>
      <c r="I1640" s="75">
        <v>57</v>
      </c>
      <c r="J1640" s="75">
        <v>63</v>
      </c>
      <c r="K1640" s="75">
        <v>170</v>
      </c>
      <c r="L1640" s="75">
        <v>2.1</v>
      </c>
      <c r="M1640" s="75">
        <v>1400</v>
      </c>
      <c r="N1640" s="75">
        <v>0.25</v>
      </c>
      <c r="O1640" s="75">
        <v>0.1</v>
      </c>
      <c r="P1640" s="75">
        <v>46</v>
      </c>
      <c r="Q1640" s="75" t="s">
        <v>4593</v>
      </c>
    </row>
    <row r="1641" spans="1:17" ht="15.75" customHeight="1">
      <c r="A1641" s="59" t="s">
        <v>5533</v>
      </c>
      <c r="B1641" s="75" t="s">
        <v>316</v>
      </c>
      <c r="C1641" s="75" t="s">
        <v>3</v>
      </c>
      <c r="D1641" s="75" t="s">
        <v>155</v>
      </c>
      <c r="E1641" s="75" t="s">
        <v>155</v>
      </c>
      <c r="F1641" s="75">
        <v>410</v>
      </c>
      <c r="G1641" s="75">
        <v>5</v>
      </c>
      <c r="H1641" s="75">
        <v>62</v>
      </c>
      <c r="I1641" s="75">
        <v>58.9</v>
      </c>
      <c r="J1641" s="75">
        <v>65.099999999999994</v>
      </c>
      <c r="K1641" s="75">
        <v>185</v>
      </c>
      <c r="L1641" s="75">
        <v>2</v>
      </c>
      <c r="M1641" s="75">
        <v>1500</v>
      </c>
      <c r="N1641" s="75">
        <v>0.25</v>
      </c>
      <c r="O1641" s="75">
        <v>0.1</v>
      </c>
      <c r="P1641" s="75">
        <v>47</v>
      </c>
      <c r="Q1641" s="75" t="s">
        <v>4593</v>
      </c>
    </row>
    <row r="1642" spans="1:17" ht="15.75" customHeight="1">
      <c r="A1642" s="59" t="s">
        <v>5534</v>
      </c>
      <c r="B1642" s="75" t="s">
        <v>316</v>
      </c>
      <c r="C1642" s="75" t="s">
        <v>3</v>
      </c>
      <c r="D1642" s="75" t="s">
        <v>155</v>
      </c>
      <c r="E1642" s="75" t="s">
        <v>155</v>
      </c>
      <c r="F1642" s="75">
        <v>410</v>
      </c>
      <c r="G1642" s="75">
        <v>5</v>
      </c>
      <c r="H1642" s="75">
        <v>68</v>
      </c>
      <c r="I1642" s="75">
        <v>64.599999999999994</v>
      </c>
      <c r="J1642" s="75">
        <v>71.400000000000006</v>
      </c>
      <c r="K1642" s="75">
        <v>230</v>
      </c>
      <c r="L1642" s="75">
        <v>1.8</v>
      </c>
      <c r="M1642" s="75">
        <v>1600</v>
      </c>
      <c r="N1642" s="75">
        <v>0.25</v>
      </c>
      <c r="O1642" s="75">
        <v>0.1</v>
      </c>
      <c r="P1642" s="75">
        <v>52</v>
      </c>
      <c r="Q1642" s="75" t="s">
        <v>4593</v>
      </c>
    </row>
    <row r="1643" spans="1:17" ht="15.75" customHeight="1">
      <c r="A1643" s="59" t="s">
        <v>5535</v>
      </c>
      <c r="B1643" s="75" t="s">
        <v>316</v>
      </c>
      <c r="C1643" s="75" t="s">
        <v>3</v>
      </c>
      <c r="D1643" s="75" t="s">
        <v>155</v>
      </c>
      <c r="E1643" s="75" t="s">
        <v>155</v>
      </c>
      <c r="F1643" s="75">
        <v>410</v>
      </c>
      <c r="G1643" s="75">
        <v>5</v>
      </c>
      <c r="H1643" s="75">
        <v>75</v>
      </c>
      <c r="I1643" s="75">
        <v>71.25</v>
      </c>
      <c r="J1643" s="75">
        <v>78.75</v>
      </c>
      <c r="K1643" s="75">
        <v>270</v>
      </c>
      <c r="L1643" s="75">
        <v>1.7</v>
      </c>
      <c r="M1643" s="75">
        <v>1400</v>
      </c>
      <c r="N1643" s="75">
        <v>0.25</v>
      </c>
      <c r="O1643" s="75">
        <v>0.1</v>
      </c>
      <c r="P1643" s="75">
        <v>56</v>
      </c>
      <c r="Q1643" s="75" t="s">
        <v>4593</v>
      </c>
    </row>
    <row r="1644" spans="1:17" ht="15.75" customHeight="1">
      <c r="A1644" s="59" t="s">
        <v>5536</v>
      </c>
      <c r="B1644" s="75" t="s">
        <v>316</v>
      </c>
      <c r="C1644" s="75" t="s">
        <v>3</v>
      </c>
      <c r="D1644" s="75" t="s">
        <v>155</v>
      </c>
      <c r="E1644" s="75" t="s">
        <v>133</v>
      </c>
      <c r="F1644" s="75">
        <v>410</v>
      </c>
      <c r="G1644" s="75">
        <v>5</v>
      </c>
      <c r="H1644" s="75">
        <v>3.9</v>
      </c>
      <c r="I1644" s="75">
        <v>3.71</v>
      </c>
      <c r="J1644" s="75">
        <v>4.0999999999999996</v>
      </c>
      <c r="K1644" s="75">
        <v>23</v>
      </c>
      <c r="L1644" s="75">
        <v>20</v>
      </c>
      <c r="M1644" s="75">
        <v>1900</v>
      </c>
      <c r="N1644" s="75">
        <v>0.25</v>
      </c>
      <c r="O1644" s="75">
        <v>10</v>
      </c>
      <c r="P1644" s="75">
        <v>1</v>
      </c>
      <c r="Q1644" s="75" t="s">
        <v>4593</v>
      </c>
    </row>
    <row r="1645" spans="1:17" ht="15.75" customHeight="1">
      <c r="A1645" s="59" t="s">
        <v>5537</v>
      </c>
      <c r="B1645" s="75" t="s">
        <v>316</v>
      </c>
      <c r="C1645" s="75" t="s">
        <v>3</v>
      </c>
      <c r="D1645" s="75" t="s">
        <v>155</v>
      </c>
      <c r="E1645" s="75" t="s">
        <v>133</v>
      </c>
      <c r="F1645" s="75">
        <v>410</v>
      </c>
      <c r="G1645" s="75">
        <v>5</v>
      </c>
      <c r="H1645" s="75">
        <v>4.7</v>
      </c>
      <c r="I1645" s="75">
        <v>4.47</v>
      </c>
      <c r="J1645" s="75">
        <v>4.9400000000000004</v>
      </c>
      <c r="K1645" s="75">
        <v>19</v>
      </c>
      <c r="L1645" s="75">
        <v>20</v>
      </c>
      <c r="M1645" s="75">
        <v>1900</v>
      </c>
      <c r="N1645" s="75">
        <v>0.25</v>
      </c>
      <c r="O1645" s="75">
        <v>5</v>
      </c>
      <c r="P1645" s="75">
        <v>2</v>
      </c>
      <c r="Q1645" s="75" t="s">
        <v>4593</v>
      </c>
    </row>
    <row r="1646" spans="1:17" ht="15.75" customHeight="1">
      <c r="A1646" s="59" t="s">
        <v>5538</v>
      </c>
      <c r="B1646" s="75" t="s">
        <v>316</v>
      </c>
      <c r="C1646" s="75" t="s">
        <v>3</v>
      </c>
      <c r="D1646" s="75" t="s">
        <v>155</v>
      </c>
      <c r="E1646" s="75" t="s">
        <v>133</v>
      </c>
      <c r="F1646" s="75">
        <v>410</v>
      </c>
      <c r="G1646" s="75">
        <v>5</v>
      </c>
      <c r="H1646" s="75">
        <v>5.0999999999999996</v>
      </c>
      <c r="I1646" s="75">
        <v>4.8499999999999996</v>
      </c>
      <c r="J1646" s="75">
        <v>5.36</v>
      </c>
      <c r="K1646" s="75">
        <v>17</v>
      </c>
      <c r="L1646" s="75">
        <v>20</v>
      </c>
      <c r="M1646" s="75">
        <v>1600</v>
      </c>
      <c r="N1646" s="75">
        <v>0.25</v>
      </c>
      <c r="O1646" s="75">
        <v>5</v>
      </c>
      <c r="P1646" s="75">
        <v>2</v>
      </c>
      <c r="Q1646" s="75" t="s">
        <v>4593</v>
      </c>
    </row>
    <row r="1647" spans="1:17" ht="15.75" customHeight="1">
      <c r="A1647" s="59" t="s">
        <v>5539</v>
      </c>
      <c r="B1647" s="75" t="s">
        <v>316</v>
      </c>
      <c r="C1647" s="75" t="s">
        <v>3</v>
      </c>
      <c r="D1647" s="75" t="s">
        <v>155</v>
      </c>
      <c r="E1647" s="75" t="s">
        <v>133</v>
      </c>
      <c r="F1647" s="75">
        <v>410</v>
      </c>
      <c r="G1647" s="75">
        <v>5</v>
      </c>
      <c r="H1647" s="75">
        <v>5.6</v>
      </c>
      <c r="I1647" s="75">
        <v>5.32</v>
      </c>
      <c r="J1647" s="75">
        <v>5.88</v>
      </c>
      <c r="K1647" s="75">
        <v>11</v>
      </c>
      <c r="L1647" s="75">
        <v>20</v>
      </c>
      <c r="M1647" s="75">
        <v>1600</v>
      </c>
      <c r="N1647" s="75">
        <v>0.25</v>
      </c>
      <c r="O1647" s="75">
        <v>5</v>
      </c>
      <c r="P1647" s="75">
        <v>3</v>
      </c>
      <c r="Q1647" s="75" t="s">
        <v>4593</v>
      </c>
    </row>
    <row r="1648" spans="1:17" ht="15.75" customHeight="1">
      <c r="A1648" s="59" t="s">
        <v>5540</v>
      </c>
      <c r="B1648" s="75" t="s">
        <v>316</v>
      </c>
      <c r="C1648" s="75" t="s">
        <v>3</v>
      </c>
      <c r="D1648" s="75" t="s">
        <v>155</v>
      </c>
      <c r="E1648" s="75" t="s">
        <v>133</v>
      </c>
      <c r="F1648" s="75">
        <v>410</v>
      </c>
      <c r="G1648" s="75">
        <v>5</v>
      </c>
      <c r="H1648" s="75">
        <v>6</v>
      </c>
      <c r="I1648" s="75">
        <v>5.7</v>
      </c>
      <c r="J1648" s="75">
        <v>6.3</v>
      </c>
      <c r="K1648" s="75">
        <v>7</v>
      </c>
      <c r="L1648" s="75">
        <v>20</v>
      </c>
      <c r="M1648" s="75">
        <v>1600</v>
      </c>
      <c r="N1648" s="75">
        <v>0.25</v>
      </c>
      <c r="O1648" s="75">
        <v>5</v>
      </c>
      <c r="P1648" s="75">
        <v>3.5</v>
      </c>
      <c r="Q1648" s="75" t="s">
        <v>4593</v>
      </c>
    </row>
    <row r="1649" spans="1:17" ht="15.75" customHeight="1">
      <c r="A1649" s="59" t="s">
        <v>5541</v>
      </c>
      <c r="B1649" s="75" t="s">
        <v>316</v>
      </c>
      <c r="C1649" s="75" t="s">
        <v>3</v>
      </c>
      <c r="D1649" s="75" t="s">
        <v>155</v>
      </c>
      <c r="E1649" s="75" t="s">
        <v>133</v>
      </c>
      <c r="F1649" s="75">
        <v>410</v>
      </c>
      <c r="G1649" s="75">
        <v>5</v>
      </c>
      <c r="H1649" s="75">
        <v>6.2</v>
      </c>
      <c r="I1649" s="75">
        <v>5.89</v>
      </c>
      <c r="J1649" s="75">
        <v>6.51</v>
      </c>
      <c r="K1649" s="75">
        <v>7</v>
      </c>
      <c r="L1649" s="75">
        <v>20</v>
      </c>
      <c r="M1649" s="75">
        <v>1000</v>
      </c>
      <c r="N1649" s="75">
        <v>0.25</v>
      </c>
      <c r="O1649" s="75">
        <v>5</v>
      </c>
      <c r="P1649" s="75">
        <v>4</v>
      </c>
      <c r="Q1649" s="75" t="s">
        <v>4593</v>
      </c>
    </row>
    <row r="1650" spans="1:17" ht="15.75" customHeight="1">
      <c r="A1650" s="59" t="s">
        <v>5542</v>
      </c>
      <c r="B1650" s="75" t="s">
        <v>316</v>
      </c>
      <c r="C1650" s="75" t="s">
        <v>3</v>
      </c>
      <c r="D1650" s="75" t="s">
        <v>155</v>
      </c>
      <c r="E1650" s="75" t="s">
        <v>133</v>
      </c>
      <c r="F1650" s="75">
        <v>410</v>
      </c>
      <c r="G1650" s="75">
        <v>5</v>
      </c>
      <c r="H1650" s="75">
        <v>6.8</v>
      </c>
      <c r="I1650" s="75">
        <v>6.46</v>
      </c>
      <c r="J1650" s="75">
        <v>7.14</v>
      </c>
      <c r="K1650" s="75">
        <v>5</v>
      </c>
      <c r="L1650" s="75">
        <v>20</v>
      </c>
      <c r="M1650" s="75">
        <v>750</v>
      </c>
      <c r="N1650" s="75">
        <v>0.25</v>
      </c>
      <c r="O1650" s="75">
        <v>3</v>
      </c>
      <c r="P1650" s="75">
        <v>5</v>
      </c>
      <c r="Q1650" s="75" t="s">
        <v>4593</v>
      </c>
    </row>
    <row r="1651" spans="1:17" ht="15.75" customHeight="1">
      <c r="A1651" s="59" t="s">
        <v>5543</v>
      </c>
      <c r="B1651" s="75" t="s">
        <v>316</v>
      </c>
      <c r="C1651" s="75" t="s">
        <v>3</v>
      </c>
      <c r="D1651" s="75" t="s">
        <v>155</v>
      </c>
      <c r="E1651" s="75" t="s">
        <v>133</v>
      </c>
      <c r="F1651" s="75">
        <v>410</v>
      </c>
      <c r="G1651" s="75">
        <v>5</v>
      </c>
      <c r="H1651" s="75">
        <v>7.5</v>
      </c>
      <c r="I1651" s="75">
        <v>7.13</v>
      </c>
      <c r="J1651" s="75">
        <v>7.88</v>
      </c>
      <c r="K1651" s="75">
        <v>6</v>
      </c>
      <c r="L1651" s="75">
        <v>20</v>
      </c>
      <c r="M1651" s="75">
        <v>500</v>
      </c>
      <c r="N1651" s="75">
        <v>0.25</v>
      </c>
      <c r="O1651" s="75">
        <v>3</v>
      </c>
      <c r="P1651" s="75">
        <v>6</v>
      </c>
      <c r="Q1651" s="75" t="s">
        <v>4593</v>
      </c>
    </row>
    <row r="1652" spans="1:17" ht="15.75" customHeight="1">
      <c r="A1652" s="59" t="s">
        <v>5544</v>
      </c>
      <c r="B1652" s="75" t="s">
        <v>316</v>
      </c>
      <c r="C1652" s="75" t="s">
        <v>3</v>
      </c>
      <c r="D1652" s="75" t="s">
        <v>155</v>
      </c>
      <c r="E1652" s="75" t="s">
        <v>133</v>
      </c>
      <c r="F1652" s="75">
        <v>410</v>
      </c>
      <c r="G1652" s="75">
        <v>5</v>
      </c>
      <c r="H1652" s="75">
        <v>8.1999999999999993</v>
      </c>
      <c r="I1652" s="75">
        <v>7.79</v>
      </c>
      <c r="J1652" s="75">
        <v>8.61</v>
      </c>
      <c r="K1652" s="75">
        <v>8</v>
      </c>
      <c r="L1652" s="75">
        <v>20</v>
      </c>
      <c r="M1652" s="75">
        <v>500</v>
      </c>
      <c r="N1652" s="75">
        <v>0.25</v>
      </c>
      <c r="O1652" s="75">
        <v>3</v>
      </c>
      <c r="P1652" s="75">
        <v>6</v>
      </c>
      <c r="Q1652" s="75" t="s">
        <v>4593</v>
      </c>
    </row>
    <row r="1653" spans="1:17" ht="15.75" customHeight="1">
      <c r="A1653" s="59" t="s">
        <v>5545</v>
      </c>
      <c r="B1653" s="75" t="s">
        <v>316</v>
      </c>
      <c r="C1653" s="75" t="s">
        <v>3</v>
      </c>
      <c r="D1653" s="75" t="s">
        <v>155</v>
      </c>
      <c r="E1653" s="75" t="s">
        <v>133</v>
      </c>
      <c r="F1653" s="75">
        <v>410</v>
      </c>
      <c r="G1653" s="75">
        <v>5</v>
      </c>
      <c r="H1653" s="75">
        <v>8.6999999999999993</v>
      </c>
      <c r="I1653" s="75">
        <v>8.27</v>
      </c>
      <c r="J1653" s="75">
        <v>9.14</v>
      </c>
      <c r="K1653" s="75">
        <v>8</v>
      </c>
      <c r="L1653" s="75">
        <v>20</v>
      </c>
      <c r="M1653" s="75">
        <v>600</v>
      </c>
      <c r="N1653" s="75">
        <v>0.25</v>
      </c>
      <c r="O1653" s="75">
        <v>3</v>
      </c>
      <c r="P1653" s="75">
        <v>6.5</v>
      </c>
      <c r="Q1653" s="75" t="s">
        <v>4593</v>
      </c>
    </row>
    <row r="1654" spans="1:17" ht="15.75" customHeight="1">
      <c r="A1654" s="59" t="s">
        <v>5546</v>
      </c>
      <c r="B1654" s="75" t="s">
        <v>316</v>
      </c>
      <c r="C1654" s="75" t="s">
        <v>3</v>
      </c>
      <c r="D1654" s="75" t="s">
        <v>155</v>
      </c>
      <c r="E1654" s="75" t="s">
        <v>133</v>
      </c>
      <c r="F1654" s="75">
        <v>410</v>
      </c>
      <c r="G1654" s="75">
        <v>5</v>
      </c>
      <c r="H1654" s="75">
        <v>9.1</v>
      </c>
      <c r="I1654" s="75">
        <v>8.65</v>
      </c>
      <c r="J1654" s="75">
        <v>9.56</v>
      </c>
      <c r="K1654" s="75">
        <v>10</v>
      </c>
      <c r="L1654" s="75">
        <v>20</v>
      </c>
      <c r="M1654" s="75">
        <v>600</v>
      </c>
      <c r="N1654" s="75">
        <v>0.25</v>
      </c>
      <c r="O1654" s="75">
        <v>3</v>
      </c>
      <c r="P1654" s="75">
        <v>6.5</v>
      </c>
      <c r="Q1654" s="75" t="s">
        <v>4593</v>
      </c>
    </row>
    <row r="1655" spans="1:17" ht="15.75" customHeight="1">
      <c r="A1655" s="59" t="s">
        <v>5547</v>
      </c>
      <c r="B1655" s="75" t="s">
        <v>316</v>
      </c>
      <c r="C1655" s="75" t="s">
        <v>3</v>
      </c>
      <c r="D1655" s="75" t="s">
        <v>155</v>
      </c>
      <c r="E1655" s="75" t="s">
        <v>133</v>
      </c>
      <c r="F1655" s="75">
        <v>410</v>
      </c>
      <c r="G1655" s="75">
        <v>5</v>
      </c>
      <c r="H1655" s="75">
        <v>10</v>
      </c>
      <c r="I1655" s="75">
        <v>9.5</v>
      </c>
      <c r="J1655" s="75">
        <v>10.5</v>
      </c>
      <c r="K1655" s="75">
        <v>17</v>
      </c>
      <c r="L1655" s="75">
        <v>20</v>
      </c>
      <c r="M1655" s="75">
        <v>600</v>
      </c>
      <c r="N1655" s="75">
        <v>0.25</v>
      </c>
      <c r="O1655" s="75">
        <v>3</v>
      </c>
      <c r="P1655" s="75">
        <v>8</v>
      </c>
      <c r="Q1655" s="75" t="s">
        <v>4593</v>
      </c>
    </row>
    <row r="1656" spans="1:17" ht="15.75" customHeight="1">
      <c r="A1656" s="59" t="s">
        <v>5548</v>
      </c>
      <c r="B1656" s="75" t="s">
        <v>316</v>
      </c>
      <c r="C1656" s="75" t="s">
        <v>3</v>
      </c>
      <c r="D1656" s="75" t="s">
        <v>155</v>
      </c>
      <c r="E1656" s="75" t="s">
        <v>133</v>
      </c>
      <c r="F1656" s="75">
        <v>410</v>
      </c>
      <c r="G1656" s="75">
        <v>5</v>
      </c>
      <c r="H1656" s="75">
        <v>11</v>
      </c>
      <c r="I1656" s="75">
        <v>10.45</v>
      </c>
      <c r="J1656" s="75">
        <v>11.55</v>
      </c>
      <c r="K1656" s="75">
        <v>22</v>
      </c>
      <c r="L1656" s="75">
        <v>20</v>
      </c>
      <c r="M1656" s="75">
        <v>600</v>
      </c>
      <c r="N1656" s="75">
        <v>0.25</v>
      </c>
      <c r="O1656" s="75">
        <v>2</v>
      </c>
      <c r="P1656" s="75">
        <v>8.4</v>
      </c>
      <c r="Q1656" s="75" t="s">
        <v>4593</v>
      </c>
    </row>
    <row r="1657" spans="1:17" ht="15.75" customHeight="1">
      <c r="A1657" s="59" t="s">
        <v>5549</v>
      </c>
      <c r="B1657" s="75" t="s">
        <v>316</v>
      </c>
      <c r="C1657" s="75" t="s">
        <v>3</v>
      </c>
      <c r="D1657" s="75" t="s">
        <v>155</v>
      </c>
      <c r="E1657" s="75" t="s">
        <v>133</v>
      </c>
      <c r="F1657" s="75">
        <v>410</v>
      </c>
      <c r="G1657" s="75">
        <v>5</v>
      </c>
      <c r="H1657" s="75">
        <v>12</v>
      </c>
      <c r="I1657" s="75">
        <v>11.4</v>
      </c>
      <c r="J1657" s="75">
        <v>12.6</v>
      </c>
      <c r="K1657" s="75">
        <v>30</v>
      </c>
      <c r="L1657" s="75">
        <v>20</v>
      </c>
      <c r="M1657" s="75">
        <v>600</v>
      </c>
      <c r="N1657" s="75">
        <v>0.25</v>
      </c>
      <c r="O1657" s="75">
        <v>1</v>
      </c>
      <c r="P1657" s="75">
        <v>9.1</v>
      </c>
      <c r="Q1657" s="75" t="s">
        <v>4593</v>
      </c>
    </row>
    <row r="1658" spans="1:17" ht="15.75" customHeight="1">
      <c r="A1658" s="59" t="s">
        <v>5550</v>
      </c>
      <c r="B1658" s="75" t="s">
        <v>316</v>
      </c>
      <c r="C1658" s="75" t="s">
        <v>3</v>
      </c>
      <c r="D1658" s="75" t="s">
        <v>155</v>
      </c>
      <c r="E1658" s="75" t="s">
        <v>133</v>
      </c>
      <c r="F1658" s="75">
        <v>410</v>
      </c>
      <c r="G1658" s="75">
        <v>5</v>
      </c>
      <c r="H1658" s="75">
        <v>13</v>
      </c>
      <c r="I1658" s="75">
        <v>12.35</v>
      </c>
      <c r="J1658" s="75">
        <v>13.65</v>
      </c>
      <c r="K1658" s="75">
        <v>13</v>
      </c>
      <c r="L1658" s="75">
        <v>9.5</v>
      </c>
      <c r="M1658" s="75">
        <v>600</v>
      </c>
      <c r="N1658" s="75">
        <v>0.25</v>
      </c>
      <c r="O1658" s="75">
        <v>0.5</v>
      </c>
      <c r="P1658" s="75">
        <v>9.9</v>
      </c>
      <c r="Q1658" s="75" t="s">
        <v>4593</v>
      </c>
    </row>
    <row r="1659" spans="1:17" ht="15.75" customHeight="1">
      <c r="A1659" s="59" t="s">
        <v>5551</v>
      </c>
      <c r="B1659" s="75" t="s">
        <v>316</v>
      </c>
      <c r="C1659" s="75" t="s">
        <v>3</v>
      </c>
      <c r="D1659" s="75" t="s">
        <v>155</v>
      </c>
      <c r="E1659" s="75" t="s">
        <v>133</v>
      </c>
      <c r="F1659" s="75">
        <v>410</v>
      </c>
      <c r="G1659" s="75">
        <v>5</v>
      </c>
      <c r="H1659" s="75">
        <v>14</v>
      </c>
      <c r="I1659" s="75">
        <v>13.3</v>
      </c>
      <c r="J1659" s="75">
        <v>14.7</v>
      </c>
      <c r="K1659" s="75">
        <v>15</v>
      </c>
      <c r="L1659" s="75">
        <v>9</v>
      </c>
      <c r="M1659" s="75">
        <v>600</v>
      </c>
      <c r="N1659" s="75">
        <v>0.25</v>
      </c>
      <c r="O1659" s="75">
        <v>0.1</v>
      </c>
      <c r="P1659" s="75">
        <v>10.5</v>
      </c>
      <c r="Q1659" s="75" t="s">
        <v>4593</v>
      </c>
    </row>
    <row r="1660" spans="1:17" ht="15.75" customHeight="1">
      <c r="A1660" s="59" t="s">
        <v>5552</v>
      </c>
      <c r="B1660" s="75" t="s">
        <v>316</v>
      </c>
      <c r="C1660" s="75" t="s">
        <v>3</v>
      </c>
      <c r="D1660" s="75" t="s">
        <v>155</v>
      </c>
      <c r="E1660" s="75" t="s">
        <v>133</v>
      </c>
      <c r="F1660" s="75">
        <v>410</v>
      </c>
      <c r="G1660" s="75">
        <v>5</v>
      </c>
      <c r="H1660" s="75">
        <v>15</v>
      </c>
      <c r="I1660" s="75">
        <v>14.25</v>
      </c>
      <c r="J1660" s="75">
        <v>15.75</v>
      </c>
      <c r="K1660" s="75">
        <v>16</v>
      </c>
      <c r="L1660" s="75">
        <v>8.5</v>
      </c>
      <c r="M1660" s="75">
        <v>600</v>
      </c>
      <c r="N1660" s="75">
        <v>0.25</v>
      </c>
      <c r="O1660" s="75">
        <v>0.1</v>
      </c>
      <c r="P1660" s="75">
        <v>11</v>
      </c>
      <c r="Q1660" s="75" t="s">
        <v>4593</v>
      </c>
    </row>
    <row r="1661" spans="1:17" ht="15.75" customHeight="1">
      <c r="A1661" s="59" t="s">
        <v>5553</v>
      </c>
      <c r="B1661" s="75" t="s">
        <v>316</v>
      </c>
      <c r="C1661" s="75" t="s">
        <v>3</v>
      </c>
      <c r="D1661" s="75" t="s">
        <v>155</v>
      </c>
      <c r="E1661" s="75" t="s">
        <v>133</v>
      </c>
      <c r="F1661" s="75">
        <v>410</v>
      </c>
      <c r="G1661" s="75">
        <v>5</v>
      </c>
      <c r="H1661" s="75">
        <v>16</v>
      </c>
      <c r="I1661" s="75">
        <v>15.2</v>
      </c>
      <c r="J1661" s="75">
        <v>16.8</v>
      </c>
      <c r="K1661" s="75">
        <v>17</v>
      </c>
      <c r="L1661" s="75">
        <v>7.8</v>
      </c>
      <c r="M1661" s="75">
        <v>600</v>
      </c>
      <c r="N1661" s="75">
        <v>0.25</v>
      </c>
      <c r="O1661" s="75">
        <v>0.1</v>
      </c>
      <c r="P1661" s="75">
        <v>12</v>
      </c>
      <c r="Q1661" s="75" t="s">
        <v>4593</v>
      </c>
    </row>
    <row r="1662" spans="1:17" ht="15.75" customHeight="1">
      <c r="A1662" s="59" t="s">
        <v>5554</v>
      </c>
      <c r="B1662" s="75" t="s">
        <v>316</v>
      </c>
      <c r="C1662" s="75" t="s">
        <v>3</v>
      </c>
      <c r="D1662" s="75" t="s">
        <v>155</v>
      </c>
      <c r="E1662" s="75" t="s">
        <v>133</v>
      </c>
      <c r="F1662" s="75">
        <v>410</v>
      </c>
      <c r="G1662" s="75">
        <v>5</v>
      </c>
      <c r="H1662" s="75">
        <v>17</v>
      </c>
      <c r="I1662" s="75">
        <v>16.149999999999999</v>
      </c>
      <c r="J1662" s="75">
        <v>17.850000000000001</v>
      </c>
      <c r="K1662" s="75">
        <v>19</v>
      </c>
      <c r="L1662" s="75">
        <v>7.5</v>
      </c>
      <c r="M1662" s="75">
        <v>600</v>
      </c>
      <c r="N1662" s="75">
        <v>0.25</v>
      </c>
      <c r="O1662" s="75">
        <v>0.1</v>
      </c>
      <c r="P1662" s="75">
        <v>13</v>
      </c>
      <c r="Q1662" s="75" t="s">
        <v>4593</v>
      </c>
    </row>
    <row r="1663" spans="1:17" ht="15.75" customHeight="1">
      <c r="A1663" s="59" t="s">
        <v>5555</v>
      </c>
      <c r="B1663" s="75" t="s">
        <v>316</v>
      </c>
      <c r="C1663" s="75" t="s">
        <v>3</v>
      </c>
      <c r="D1663" s="75" t="s">
        <v>155</v>
      </c>
      <c r="E1663" s="75" t="s">
        <v>133</v>
      </c>
      <c r="F1663" s="75">
        <v>410</v>
      </c>
      <c r="G1663" s="75">
        <v>5</v>
      </c>
      <c r="H1663" s="75">
        <v>18</v>
      </c>
      <c r="I1663" s="75">
        <v>17.100000000000001</v>
      </c>
      <c r="J1663" s="75">
        <v>18.899999999999999</v>
      </c>
      <c r="K1663" s="75">
        <v>21</v>
      </c>
      <c r="L1663" s="75">
        <v>7</v>
      </c>
      <c r="M1663" s="75">
        <v>600</v>
      </c>
      <c r="N1663" s="75">
        <v>0.25</v>
      </c>
      <c r="O1663" s="75">
        <v>0.1</v>
      </c>
      <c r="P1663" s="75">
        <v>14</v>
      </c>
      <c r="Q1663" s="75" t="s">
        <v>4593</v>
      </c>
    </row>
    <row r="1664" spans="1:17" ht="15.75" customHeight="1">
      <c r="A1664" s="59" t="s">
        <v>5556</v>
      </c>
      <c r="B1664" s="75" t="s">
        <v>316</v>
      </c>
      <c r="C1664" s="75" t="s">
        <v>3</v>
      </c>
      <c r="D1664" s="75" t="s">
        <v>155</v>
      </c>
      <c r="E1664" s="75" t="s">
        <v>133</v>
      </c>
      <c r="F1664" s="75">
        <v>410</v>
      </c>
      <c r="G1664" s="75">
        <v>5</v>
      </c>
      <c r="H1664" s="75">
        <v>20</v>
      </c>
      <c r="I1664" s="75">
        <v>19</v>
      </c>
      <c r="J1664" s="75">
        <v>21</v>
      </c>
      <c r="K1664" s="75">
        <v>25</v>
      </c>
      <c r="L1664" s="75">
        <v>6.2</v>
      </c>
      <c r="M1664" s="75">
        <v>600</v>
      </c>
      <c r="N1664" s="75">
        <v>0.25</v>
      </c>
      <c r="O1664" s="75">
        <v>0.1</v>
      </c>
      <c r="P1664" s="75">
        <v>15</v>
      </c>
      <c r="Q1664" s="75" t="s">
        <v>4593</v>
      </c>
    </row>
    <row r="1665" spans="1:17" ht="15.75" customHeight="1">
      <c r="A1665" s="59" t="s">
        <v>5557</v>
      </c>
      <c r="B1665" s="75" t="s">
        <v>316</v>
      </c>
      <c r="C1665" s="75" t="s">
        <v>3</v>
      </c>
      <c r="D1665" s="75" t="s">
        <v>155</v>
      </c>
      <c r="E1665" s="75" t="s">
        <v>133</v>
      </c>
      <c r="F1665" s="75">
        <v>410</v>
      </c>
      <c r="G1665" s="75">
        <v>5</v>
      </c>
      <c r="H1665" s="75">
        <v>22</v>
      </c>
      <c r="I1665" s="75">
        <v>20.9</v>
      </c>
      <c r="J1665" s="75">
        <v>23.1</v>
      </c>
      <c r="K1665" s="75">
        <v>29</v>
      </c>
      <c r="L1665" s="75">
        <v>5.6</v>
      </c>
      <c r="M1665" s="75">
        <v>600</v>
      </c>
      <c r="N1665" s="75">
        <v>0.25</v>
      </c>
      <c r="O1665" s="75">
        <v>0.1</v>
      </c>
      <c r="P1665" s="75">
        <v>17</v>
      </c>
      <c r="Q1665" s="75" t="s">
        <v>4593</v>
      </c>
    </row>
    <row r="1666" spans="1:17" ht="15.75" customHeight="1">
      <c r="A1666" s="59" t="s">
        <v>5558</v>
      </c>
      <c r="B1666" s="75" t="s">
        <v>316</v>
      </c>
      <c r="C1666" s="75" t="s">
        <v>3</v>
      </c>
      <c r="D1666" s="75" t="s">
        <v>155</v>
      </c>
      <c r="E1666" s="75" t="s">
        <v>133</v>
      </c>
      <c r="F1666" s="75">
        <v>410</v>
      </c>
      <c r="G1666" s="75">
        <v>5</v>
      </c>
      <c r="H1666" s="75">
        <v>24</v>
      </c>
      <c r="I1666" s="75">
        <v>22.8</v>
      </c>
      <c r="J1666" s="75">
        <v>25.2</v>
      </c>
      <c r="K1666" s="75">
        <v>33</v>
      </c>
      <c r="L1666" s="75">
        <v>5.2</v>
      </c>
      <c r="M1666" s="75">
        <v>600</v>
      </c>
      <c r="N1666" s="75">
        <v>0.25</v>
      </c>
      <c r="O1666" s="75">
        <v>0.1</v>
      </c>
      <c r="P1666" s="75">
        <v>18</v>
      </c>
      <c r="Q1666" s="75" t="s">
        <v>4593</v>
      </c>
    </row>
    <row r="1667" spans="1:17" ht="15.75" customHeight="1">
      <c r="A1667" s="59" t="s">
        <v>5559</v>
      </c>
      <c r="B1667" s="75" t="s">
        <v>316</v>
      </c>
      <c r="C1667" s="75" t="s">
        <v>3</v>
      </c>
      <c r="D1667" s="75" t="s">
        <v>155</v>
      </c>
      <c r="E1667" s="75" t="s">
        <v>133</v>
      </c>
      <c r="F1667" s="75">
        <v>410</v>
      </c>
      <c r="G1667" s="75">
        <v>5</v>
      </c>
      <c r="H1667" s="75">
        <v>27</v>
      </c>
      <c r="I1667" s="75">
        <v>25.65</v>
      </c>
      <c r="J1667" s="75">
        <v>28.35</v>
      </c>
      <c r="K1667" s="75">
        <v>41</v>
      </c>
      <c r="L1667" s="75">
        <v>5</v>
      </c>
      <c r="M1667" s="75">
        <v>600</v>
      </c>
      <c r="N1667" s="75">
        <v>0.25</v>
      </c>
      <c r="O1667" s="75">
        <v>0.1</v>
      </c>
      <c r="P1667" s="75">
        <v>21</v>
      </c>
      <c r="Q1667" s="75" t="s">
        <v>4593</v>
      </c>
    </row>
    <row r="1668" spans="1:17" ht="15.75" customHeight="1">
      <c r="A1668" s="59" t="s">
        <v>5560</v>
      </c>
      <c r="B1668" s="75" t="s">
        <v>316</v>
      </c>
      <c r="C1668" s="75" t="s">
        <v>3</v>
      </c>
      <c r="D1668" s="75" t="s">
        <v>155</v>
      </c>
      <c r="E1668" s="75" t="s">
        <v>133</v>
      </c>
      <c r="F1668" s="75">
        <v>410</v>
      </c>
      <c r="G1668" s="75">
        <v>5</v>
      </c>
      <c r="H1668" s="75">
        <v>28</v>
      </c>
      <c r="I1668" s="75">
        <v>26.6</v>
      </c>
      <c r="J1668" s="75">
        <v>29.4</v>
      </c>
      <c r="K1668" s="75">
        <v>44</v>
      </c>
      <c r="L1668" s="75">
        <v>4.5</v>
      </c>
      <c r="M1668" s="75">
        <v>600</v>
      </c>
      <c r="N1668" s="75">
        <v>0.25</v>
      </c>
      <c r="O1668" s="75">
        <v>0.1</v>
      </c>
      <c r="P1668" s="75">
        <v>21</v>
      </c>
      <c r="Q1668" s="75" t="s">
        <v>4593</v>
      </c>
    </row>
    <row r="1669" spans="1:17" ht="15.75" customHeight="1">
      <c r="A1669" s="59" t="s">
        <v>5561</v>
      </c>
      <c r="B1669" s="75" t="s">
        <v>316</v>
      </c>
      <c r="C1669" s="75" t="s">
        <v>3</v>
      </c>
      <c r="D1669" s="75" t="s">
        <v>155</v>
      </c>
      <c r="E1669" s="75" t="s">
        <v>133</v>
      </c>
      <c r="F1669" s="75">
        <v>410</v>
      </c>
      <c r="G1669" s="75">
        <v>5</v>
      </c>
      <c r="H1669" s="75">
        <v>30</v>
      </c>
      <c r="I1669" s="75">
        <v>28.5</v>
      </c>
      <c r="J1669" s="75">
        <v>31.5</v>
      </c>
      <c r="K1669" s="75">
        <v>49</v>
      </c>
      <c r="L1669" s="75">
        <v>4.2</v>
      </c>
      <c r="M1669" s="75">
        <v>600</v>
      </c>
      <c r="N1669" s="75">
        <v>0.25</v>
      </c>
      <c r="O1669" s="75">
        <v>0.1</v>
      </c>
      <c r="P1669" s="75">
        <v>23</v>
      </c>
      <c r="Q1669" s="75" t="s">
        <v>4593</v>
      </c>
    </row>
    <row r="1670" spans="1:17" ht="15.75" customHeight="1">
      <c r="A1670" s="59" t="s">
        <v>5562</v>
      </c>
      <c r="B1670" s="75" t="s">
        <v>316</v>
      </c>
      <c r="C1670" s="75" t="s">
        <v>3</v>
      </c>
      <c r="D1670" s="75" t="s">
        <v>155</v>
      </c>
      <c r="E1670" s="75" t="s">
        <v>133</v>
      </c>
      <c r="F1670" s="75">
        <v>410</v>
      </c>
      <c r="G1670" s="75">
        <v>5</v>
      </c>
      <c r="H1670" s="75">
        <v>33</v>
      </c>
      <c r="I1670" s="75">
        <v>31.35</v>
      </c>
      <c r="J1670" s="75">
        <v>34.65</v>
      </c>
      <c r="K1670" s="75">
        <v>58</v>
      </c>
      <c r="L1670" s="75">
        <v>3.8</v>
      </c>
      <c r="M1670" s="75">
        <v>700</v>
      </c>
      <c r="N1670" s="75">
        <v>0.25</v>
      </c>
      <c r="O1670" s="75">
        <v>0.1</v>
      </c>
      <c r="P1670" s="75">
        <v>25</v>
      </c>
      <c r="Q1670" s="75" t="s">
        <v>4593</v>
      </c>
    </row>
    <row r="1671" spans="1:17" ht="15.75" customHeight="1">
      <c r="A1671" s="59" t="s">
        <v>5563</v>
      </c>
      <c r="B1671" s="75" t="s">
        <v>316</v>
      </c>
      <c r="C1671" s="75" t="s">
        <v>3</v>
      </c>
      <c r="D1671" s="75" t="s">
        <v>155</v>
      </c>
      <c r="E1671" s="75" t="s">
        <v>133</v>
      </c>
      <c r="F1671" s="75">
        <v>410</v>
      </c>
      <c r="G1671" s="75">
        <v>5</v>
      </c>
      <c r="H1671" s="75">
        <v>36</v>
      </c>
      <c r="I1671" s="75">
        <v>34.200000000000003</v>
      </c>
      <c r="J1671" s="75">
        <v>37.799999999999997</v>
      </c>
      <c r="K1671" s="75">
        <v>70</v>
      </c>
      <c r="L1671" s="75">
        <v>3.4</v>
      </c>
      <c r="M1671" s="75">
        <v>700</v>
      </c>
      <c r="N1671" s="75">
        <v>0.25</v>
      </c>
      <c r="O1671" s="75">
        <v>0.1</v>
      </c>
      <c r="P1671" s="75">
        <v>27</v>
      </c>
      <c r="Q1671" s="75" t="s">
        <v>4593</v>
      </c>
    </row>
    <row r="1672" spans="1:17" ht="15.75" customHeight="1">
      <c r="A1672" s="59" t="s">
        <v>5564</v>
      </c>
      <c r="B1672" s="75" t="s">
        <v>316</v>
      </c>
      <c r="C1672" s="75" t="s">
        <v>3</v>
      </c>
      <c r="D1672" s="75" t="s">
        <v>155</v>
      </c>
      <c r="E1672" s="75" t="s">
        <v>133</v>
      </c>
      <c r="F1672" s="75">
        <v>410</v>
      </c>
      <c r="G1672" s="75">
        <v>5</v>
      </c>
      <c r="H1672" s="75">
        <v>39</v>
      </c>
      <c r="I1672" s="75">
        <v>37.049999999999997</v>
      </c>
      <c r="J1672" s="75">
        <v>40.950000000000003</v>
      </c>
      <c r="K1672" s="75">
        <v>80</v>
      </c>
      <c r="L1672" s="75">
        <v>3.2</v>
      </c>
      <c r="M1672" s="75">
        <v>800</v>
      </c>
      <c r="N1672" s="75">
        <v>0.25</v>
      </c>
      <c r="O1672" s="75">
        <v>0.1</v>
      </c>
      <c r="P1672" s="75">
        <v>30</v>
      </c>
      <c r="Q1672" s="75" t="s">
        <v>4593</v>
      </c>
    </row>
    <row r="1673" spans="1:17" ht="15.75" customHeight="1">
      <c r="A1673" s="59" t="s">
        <v>5565</v>
      </c>
      <c r="B1673" s="75" t="s">
        <v>316</v>
      </c>
      <c r="C1673" s="75" t="s">
        <v>3</v>
      </c>
      <c r="D1673" s="75" t="s">
        <v>155</v>
      </c>
      <c r="E1673" s="75" t="s">
        <v>133</v>
      </c>
      <c r="F1673" s="75">
        <v>410</v>
      </c>
      <c r="G1673" s="75">
        <v>5</v>
      </c>
      <c r="H1673" s="75">
        <v>43</v>
      </c>
      <c r="I1673" s="75">
        <v>40.85</v>
      </c>
      <c r="J1673" s="75">
        <v>45.15</v>
      </c>
      <c r="K1673" s="75">
        <v>93</v>
      </c>
      <c r="L1673" s="75">
        <v>3</v>
      </c>
      <c r="M1673" s="75">
        <v>900</v>
      </c>
      <c r="N1673" s="75">
        <v>0.25</v>
      </c>
      <c r="O1673" s="75">
        <v>0.1</v>
      </c>
      <c r="P1673" s="75">
        <v>33</v>
      </c>
      <c r="Q1673" s="75" t="s">
        <v>4593</v>
      </c>
    </row>
    <row r="1674" spans="1:17" ht="15.75" customHeight="1">
      <c r="A1674" s="59" t="s">
        <v>5566</v>
      </c>
      <c r="B1674" s="75" t="s">
        <v>316</v>
      </c>
      <c r="C1674" s="75" t="s">
        <v>3</v>
      </c>
      <c r="D1674" s="75" t="s">
        <v>155</v>
      </c>
      <c r="E1674" s="75" t="s">
        <v>133</v>
      </c>
      <c r="F1674" s="75">
        <v>410</v>
      </c>
      <c r="G1674" s="75">
        <v>5</v>
      </c>
      <c r="H1674" s="75">
        <v>47</v>
      </c>
      <c r="I1674" s="75">
        <v>44.65</v>
      </c>
      <c r="J1674" s="75">
        <v>49.35</v>
      </c>
      <c r="K1674" s="75">
        <v>105</v>
      </c>
      <c r="L1674" s="75">
        <v>2.7</v>
      </c>
      <c r="M1674" s="75">
        <v>1000</v>
      </c>
      <c r="N1674" s="75">
        <v>0.25</v>
      </c>
      <c r="O1674" s="75">
        <v>0.1</v>
      </c>
      <c r="P1674" s="75">
        <v>36</v>
      </c>
      <c r="Q1674" s="75" t="s">
        <v>4593</v>
      </c>
    </row>
    <row r="1675" spans="1:17" ht="15.75" customHeight="1">
      <c r="A1675" s="59" t="s">
        <v>5567</v>
      </c>
      <c r="B1675" s="75" t="s">
        <v>316</v>
      </c>
      <c r="C1675" s="75" t="s">
        <v>3</v>
      </c>
      <c r="D1675" s="75" t="s">
        <v>155</v>
      </c>
      <c r="E1675" s="75" t="s">
        <v>133</v>
      </c>
      <c r="F1675" s="75">
        <v>410</v>
      </c>
      <c r="G1675" s="75">
        <v>5</v>
      </c>
      <c r="H1675" s="75">
        <v>51</v>
      </c>
      <c r="I1675" s="75">
        <v>48.449999999999996</v>
      </c>
      <c r="J1675" s="75">
        <v>53.550000000000004</v>
      </c>
      <c r="K1675" s="75">
        <v>125</v>
      </c>
      <c r="L1675" s="75">
        <v>2.5</v>
      </c>
      <c r="M1675" s="75">
        <v>1100</v>
      </c>
      <c r="N1675" s="75">
        <v>0.25</v>
      </c>
      <c r="O1675" s="75">
        <v>0.1</v>
      </c>
      <c r="P1675" s="75">
        <v>39</v>
      </c>
      <c r="Q1675" s="75" t="s">
        <v>4593</v>
      </c>
    </row>
    <row r="1676" spans="1:17" ht="15.75" customHeight="1">
      <c r="A1676" s="59" t="s">
        <v>5568</v>
      </c>
      <c r="B1676" s="75" t="s">
        <v>1755</v>
      </c>
      <c r="C1676" s="75" t="s">
        <v>4</v>
      </c>
      <c r="D1676" s="75" t="s">
        <v>5569</v>
      </c>
      <c r="E1676" s="75" t="s">
        <v>155</v>
      </c>
      <c r="F1676" s="75">
        <v>500</v>
      </c>
      <c r="G1676" s="75">
        <v>5</v>
      </c>
      <c r="H1676" s="75">
        <v>5.0999999999999996</v>
      </c>
      <c r="I1676" s="75">
        <v>4.8499999999999996</v>
      </c>
      <c r="J1676" s="75">
        <v>5.36</v>
      </c>
      <c r="K1676" s="75" t="s">
        <v>155</v>
      </c>
      <c r="L1676" s="75">
        <v>0.05</v>
      </c>
      <c r="M1676" s="75" t="s">
        <v>155</v>
      </c>
      <c r="N1676" s="75" t="s">
        <v>155</v>
      </c>
      <c r="O1676" s="75">
        <v>10</v>
      </c>
      <c r="P1676" s="75">
        <v>3</v>
      </c>
      <c r="Q1676" s="75" t="s">
        <v>3858</v>
      </c>
    </row>
    <row r="1677" spans="1:17" ht="15.75" customHeight="1">
      <c r="A1677" s="59" t="s">
        <v>5570</v>
      </c>
      <c r="B1677" s="75" t="s">
        <v>1755</v>
      </c>
      <c r="C1677" s="75" t="s">
        <v>3</v>
      </c>
      <c r="D1677" s="75" t="s">
        <v>155</v>
      </c>
      <c r="E1677" s="75" t="s">
        <v>155</v>
      </c>
      <c r="F1677" s="75">
        <v>500</v>
      </c>
      <c r="G1677" s="75">
        <v>5</v>
      </c>
      <c r="H1677" s="75">
        <v>4.3</v>
      </c>
      <c r="I1677" s="75">
        <v>4.08</v>
      </c>
      <c r="J1677" s="75">
        <v>4.5199999999999996</v>
      </c>
      <c r="K1677" s="75">
        <v>95</v>
      </c>
      <c r="L1677" s="75">
        <v>5</v>
      </c>
      <c r="M1677" s="75">
        <v>600</v>
      </c>
      <c r="N1677" s="75">
        <v>1</v>
      </c>
      <c r="O1677" s="75">
        <v>5</v>
      </c>
      <c r="P1677" s="75">
        <v>1</v>
      </c>
      <c r="Q1677" s="75" t="s">
        <v>3858</v>
      </c>
    </row>
    <row r="1678" spans="1:17" ht="15.75" customHeight="1">
      <c r="A1678" s="59" t="s">
        <v>5571</v>
      </c>
      <c r="B1678" s="75" t="s">
        <v>1755</v>
      </c>
      <c r="C1678" s="75" t="s">
        <v>3</v>
      </c>
      <c r="D1678" s="75" t="s">
        <v>155</v>
      </c>
      <c r="E1678" s="75" t="s">
        <v>155</v>
      </c>
      <c r="F1678" s="75">
        <v>500</v>
      </c>
      <c r="G1678" s="75">
        <v>5</v>
      </c>
      <c r="H1678" s="75">
        <v>4.7</v>
      </c>
      <c r="I1678" s="75">
        <v>4.46</v>
      </c>
      <c r="J1678" s="75">
        <v>4.9400000000000004</v>
      </c>
      <c r="K1678" s="75">
        <v>78</v>
      </c>
      <c r="L1678" s="75">
        <v>5</v>
      </c>
      <c r="M1678" s="75">
        <v>500</v>
      </c>
      <c r="N1678" s="75">
        <v>1</v>
      </c>
      <c r="O1678" s="75">
        <v>5</v>
      </c>
      <c r="P1678" s="75">
        <v>1</v>
      </c>
      <c r="Q1678" s="75" t="s">
        <v>3858</v>
      </c>
    </row>
    <row r="1679" spans="1:17" ht="15.75" customHeight="1">
      <c r="A1679" s="59" t="s">
        <v>5572</v>
      </c>
      <c r="B1679" s="75" t="s">
        <v>1755</v>
      </c>
      <c r="C1679" s="75" t="s">
        <v>3</v>
      </c>
      <c r="D1679" s="75" t="s">
        <v>155</v>
      </c>
      <c r="E1679" s="75" t="s">
        <v>155</v>
      </c>
      <c r="F1679" s="75">
        <v>500</v>
      </c>
      <c r="G1679" s="75">
        <v>5</v>
      </c>
      <c r="H1679" s="75">
        <v>5.0999999999999996</v>
      </c>
      <c r="I1679" s="75">
        <v>4.84</v>
      </c>
      <c r="J1679" s="75">
        <v>5.36</v>
      </c>
      <c r="K1679" s="75">
        <v>60</v>
      </c>
      <c r="L1679" s="75">
        <v>5</v>
      </c>
      <c r="M1679" s="75">
        <v>480</v>
      </c>
      <c r="N1679" s="75">
        <v>1</v>
      </c>
      <c r="O1679" s="75">
        <v>0.1</v>
      </c>
      <c r="P1679" s="75">
        <v>0.8</v>
      </c>
      <c r="Q1679" s="75" t="s">
        <v>3858</v>
      </c>
    </row>
    <row r="1680" spans="1:17" ht="15.75" customHeight="1">
      <c r="A1680" s="59" t="s">
        <v>5573</v>
      </c>
      <c r="B1680" s="75" t="s">
        <v>1755</v>
      </c>
      <c r="C1680" s="75" t="s">
        <v>3</v>
      </c>
      <c r="D1680" s="75" t="s">
        <v>155</v>
      </c>
      <c r="E1680" s="75" t="s">
        <v>155</v>
      </c>
      <c r="F1680" s="75">
        <v>500</v>
      </c>
      <c r="G1680" s="75">
        <v>5</v>
      </c>
      <c r="H1680" s="75">
        <v>5.6</v>
      </c>
      <c r="I1680" s="75">
        <v>5.32</v>
      </c>
      <c r="J1680" s="75">
        <v>5.88</v>
      </c>
      <c r="K1680" s="75">
        <v>40</v>
      </c>
      <c r="L1680" s="75">
        <v>5</v>
      </c>
      <c r="M1680" s="75">
        <v>400</v>
      </c>
      <c r="N1680" s="75">
        <v>1</v>
      </c>
      <c r="O1680" s="75">
        <v>0.1</v>
      </c>
      <c r="P1680" s="75">
        <v>1</v>
      </c>
      <c r="Q1680" s="75" t="s">
        <v>3858</v>
      </c>
    </row>
    <row r="1681" spans="1:17" ht="15.75" customHeight="1">
      <c r="A1681" s="59" t="s">
        <v>5574</v>
      </c>
      <c r="B1681" s="75" t="s">
        <v>1755</v>
      </c>
      <c r="C1681" s="75" t="s">
        <v>3</v>
      </c>
      <c r="D1681" s="75" t="s">
        <v>155</v>
      </c>
      <c r="E1681" s="75" t="s">
        <v>155</v>
      </c>
      <c r="F1681" s="75">
        <v>500</v>
      </c>
      <c r="G1681" s="75">
        <v>5</v>
      </c>
      <c r="H1681" s="75">
        <v>6.2</v>
      </c>
      <c r="I1681" s="75">
        <v>5.89</v>
      </c>
      <c r="J1681" s="75">
        <v>6.51</v>
      </c>
      <c r="K1681" s="75">
        <v>10</v>
      </c>
      <c r="L1681" s="75">
        <v>5</v>
      </c>
      <c r="M1681" s="75">
        <v>150</v>
      </c>
      <c r="N1681" s="75">
        <v>1</v>
      </c>
      <c r="O1681" s="75">
        <v>0.1</v>
      </c>
      <c r="P1681" s="75">
        <v>2</v>
      </c>
      <c r="Q1681" s="75" t="s">
        <v>3858</v>
      </c>
    </row>
    <row r="1682" spans="1:17" ht="15.75" customHeight="1">
      <c r="A1682" s="59" t="s">
        <v>5575</v>
      </c>
      <c r="B1682" s="75" t="s">
        <v>1755</v>
      </c>
      <c r="C1682" s="75" t="s">
        <v>3</v>
      </c>
      <c r="D1682" s="75" t="s">
        <v>155</v>
      </c>
      <c r="E1682" s="75" t="s">
        <v>155</v>
      </c>
      <c r="F1682" s="75">
        <v>500</v>
      </c>
      <c r="G1682" s="75">
        <v>5</v>
      </c>
      <c r="H1682" s="75">
        <v>6.8</v>
      </c>
      <c r="I1682" s="75">
        <v>6.46</v>
      </c>
      <c r="J1682" s="75">
        <v>7.14</v>
      </c>
      <c r="K1682" s="75">
        <v>8</v>
      </c>
      <c r="L1682" s="75">
        <v>5</v>
      </c>
      <c r="M1682" s="75">
        <v>80</v>
      </c>
      <c r="N1682" s="75">
        <v>1</v>
      </c>
      <c r="O1682" s="75">
        <v>0.1</v>
      </c>
      <c r="P1682" s="75">
        <v>3</v>
      </c>
      <c r="Q1682" s="75" t="s">
        <v>3858</v>
      </c>
    </row>
    <row r="1683" spans="1:17" ht="15.75" customHeight="1">
      <c r="A1683" s="59" t="s">
        <v>5576</v>
      </c>
      <c r="B1683" s="75" t="s">
        <v>1755</v>
      </c>
      <c r="C1683" s="75" t="s">
        <v>3</v>
      </c>
      <c r="D1683" s="75" t="s">
        <v>155</v>
      </c>
      <c r="E1683" s="75" t="s">
        <v>155</v>
      </c>
      <c r="F1683" s="75">
        <v>500</v>
      </c>
      <c r="G1683" s="75">
        <v>5</v>
      </c>
      <c r="H1683" s="75">
        <v>7.5</v>
      </c>
      <c r="I1683" s="75">
        <v>7.12</v>
      </c>
      <c r="J1683" s="75">
        <v>7.88</v>
      </c>
      <c r="K1683" s="75">
        <v>7</v>
      </c>
      <c r="L1683" s="75">
        <v>5</v>
      </c>
      <c r="M1683" s="75">
        <v>80</v>
      </c>
      <c r="N1683" s="75">
        <v>1</v>
      </c>
      <c r="O1683" s="75">
        <v>0.1</v>
      </c>
      <c r="P1683" s="75">
        <v>5</v>
      </c>
      <c r="Q1683" s="75" t="s">
        <v>3858</v>
      </c>
    </row>
    <row r="1684" spans="1:17" ht="15.75" customHeight="1">
      <c r="A1684" s="59" t="s">
        <v>5577</v>
      </c>
      <c r="B1684" s="75" t="s">
        <v>1755</v>
      </c>
      <c r="C1684" s="75" t="s">
        <v>3</v>
      </c>
      <c r="D1684" s="75" t="s">
        <v>155</v>
      </c>
      <c r="E1684" s="75" t="s">
        <v>155</v>
      </c>
      <c r="F1684" s="75">
        <v>500</v>
      </c>
      <c r="G1684" s="75">
        <v>5</v>
      </c>
      <c r="H1684" s="75">
        <v>8.1999999999999993</v>
      </c>
      <c r="I1684" s="75">
        <v>7.79</v>
      </c>
      <c r="J1684" s="75">
        <v>8.61</v>
      </c>
      <c r="K1684" s="75">
        <v>7</v>
      </c>
      <c r="L1684" s="75">
        <v>5</v>
      </c>
      <c r="M1684" s="75">
        <v>80</v>
      </c>
      <c r="N1684" s="75">
        <v>1</v>
      </c>
      <c r="O1684" s="75">
        <v>0.1</v>
      </c>
      <c r="P1684" s="75">
        <v>6</v>
      </c>
      <c r="Q1684" s="75" t="s">
        <v>3858</v>
      </c>
    </row>
    <row r="1685" spans="1:17" ht="15.75" customHeight="1">
      <c r="A1685" s="59" t="s">
        <v>5578</v>
      </c>
      <c r="B1685" s="75" t="s">
        <v>1755</v>
      </c>
      <c r="C1685" s="75" t="s">
        <v>3</v>
      </c>
      <c r="D1685" s="75" t="s">
        <v>155</v>
      </c>
      <c r="E1685" s="75" t="s">
        <v>155</v>
      </c>
      <c r="F1685" s="75">
        <v>500</v>
      </c>
      <c r="G1685" s="75">
        <v>5</v>
      </c>
      <c r="H1685" s="75">
        <v>8.6999999999999993</v>
      </c>
      <c r="I1685" s="75">
        <v>8.26</v>
      </c>
      <c r="J1685" s="75">
        <v>9.14</v>
      </c>
      <c r="K1685" s="75">
        <v>7</v>
      </c>
      <c r="L1685" s="75">
        <v>5</v>
      </c>
      <c r="M1685" s="75">
        <v>100</v>
      </c>
      <c r="N1685" s="75">
        <v>1</v>
      </c>
      <c r="O1685" s="75">
        <v>0.1</v>
      </c>
      <c r="P1685" s="75">
        <v>6.5</v>
      </c>
      <c r="Q1685" s="75" t="s">
        <v>3858</v>
      </c>
    </row>
    <row r="1686" spans="1:17" ht="15.75" customHeight="1">
      <c r="A1686" s="59" t="s">
        <v>5579</v>
      </c>
      <c r="B1686" s="75" t="s">
        <v>1755</v>
      </c>
      <c r="C1686" s="75" t="s">
        <v>3</v>
      </c>
      <c r="D1686" s="75" t="s">
        <v>155</v>
      </c>
      <c r="E1686" s="75" t="s">
        <v>155</v>
      </c>
      <c r="F1686" s="75">
        <v>500</v>
      </c>
      <c r="G1686" s="75">
        <v>5</v>
      </c>
      <c r="H1686" s="75">
        <v>9.1</v>
      </c>
      <c r="I1686" s="75">
        <v>8.64</v>
      </c>
      <c r="J1686" s="75">
        <v>9.56</v>
      </c>
      <c r="K1686" s="75">
        <v>10</v>
      </c>
      <c r="L1686" s="75">
        <v>5</v>
      </c>
      <c r="M1686" s="75">
        <v>100</v>
      </c>
      <c r="N1686" s="75">
        <v>1</v>
      </c>
      <c r="O1686" s="75">
        <v>0.1</v>
      </c>
      <c r="P1686" s="75">
        <v>7</v>
      </c>
      <c r="Q1686" s="75" t="s">
        <v>3858</v>
      </c>
    </row>
    <row r="1687" spans="1:17" ht="15.75" customHeight="1">
      <c r="A1687" s="59" t="s">
        <v>5580</v>
      </c>
      <c r="B1687" s="75" t="s">
        <v>1755</v>
      </c>
      <c r="C1687" s="75" t="s">
        <v>3</v>
      </c>
      <c r="D1687" s="75" t="s">
        <v>155</v>
      </c>
      <c r="E1687" s="75" t="s">
        <v>155</v>
      </c>
      <c r="F1687" s="75">
        <v>500</v>
      </c>
      <c r="G1687" s="75">
        <v>5</v>
      </c>
      <c r="H1687" s="75">
        <v>10</v>
      </c>
      <c r="I1687" s="75">
        <v>9.5</v>
      </c>
      <c r="J1687" s="75">
        <v>10.5</v>
      </c>
      <c r="K1687" s="75">
        <v>15</v>
      </c>
      <c r="L1687" s="75">
        <v>5</v>
      </c>
      <c r="M1687" s="75">
        <v>150</v>
      </c>
      <c r="N1687" s="75">
        <v>1</v>
      </c>
      <c r="O1687" s="75">
        <v>0.1</v>
      </c>
      <c r="P1687" s="75">
        <v>7.5</v>
      </c>
      <c r="Q1687" s="75" t="s">
        <v>3858</v>
      </c>
    </row>
    <row r="1688" spans="1:17" ht="15.75" customHeight="1">
      <c r="A1688" s="59" t="s">
        <v>5581</v>
      </c>
      <c r="B1688" s="75" t="s">
        <v>1755</v>
      </c>
      <c r="C1688" s="75" t="s">
        <v>3</v>
      </c>
      <c r="D1688" s="75" t="s">
        <v>155</v>
      </c>
      <c r="E1688" s="75" t="s">
        <v>155</v>
      </c>
      <c r="F1688" s="75">
        <v>500</v>
      </c>
      <c r="G1688" s="75">
        <v>5</v>
      </c>
      <c r="H1688" s="75">
        <v>11</v>
      </c>
      <c r="I1688" s="75">
        <v>10.45</v>
      </c>
      <c r="J1688" s="75">
        <v>11.55</v>
      </c>
      <c r="K1688" s="75">
        <v>20</v>
      </c>
      <c r="L1688" s="75">
        <v>5</v>
      </c>
      <c r="M1688" s="75">
        <v>150</v>
      </c>
      <c r="N1688" s="75">
        <v>1</v>
      </c>
      <c r="O1688" s="75">
        <v>0.1</v>
      </c>
      <c r="P1688" s="75">
        <v>8.5</v>
      </c>
      <c r="Q1688" s="75" t="s">
        <v>3858</v>
      </c>
    </row>
    <row r="1689" spans="1:17" ht="15.75" customHeight="1">
      <c r="A1689" s="59" t="s">
        <v>5582</v>
      </c>
      <c r="B1689" s="75" t="s">
        <v>1755</v>
      </c>
      <c r="C1689" s="75" t="s">
        <v>3</v>
      </c>
      <c r="D1689" s="75" t="s">
        <v>155</v>
      </c>
      <c r="E1689" s="75" t="s">
        <v>155</v>
      </c>
      <c r="F1689" s="75">
        <v>500</v>
      </c>
      <c r="G1689" s="75">
        <v>5</v>
      </c>
      <c r="H1689" s="75">
        <v>12</v>
      </c>
      <c r="I1689" s="75">
        <v>11.4</v>
      </c>
      <c r="J1689" s="75">
        <v>12.6</v>
      </c>
      <c r="K1689" s="75">
        <v>20</v>
      </c>
      <c r="L1689" s="75">
        <v>5</v>
      </c>
      <c r="M1689" s="75">
        <v>150</v>
      </c>
      <c r="N1689" s="75">
        <v>1</v>
      </c>
      <c r="O1689" s="75">
        <v>0.1</v>
      </c>
      <c r="P1689" s="75">
        <v>9</v>
      </c>
      <c r="Q1689" s="75" t="s">
        <v>3858</v>
      </c>
    </row>
    <row r="1690" spans="1:17" ht="15.75" customHeight="1">
      <c r="A1690" s="59" t="s">
        <v>5583</v>
      </c>
      <c r="B1690" s="75" t="s">
        <v>1755</v>
      </c>
      <c r="C1690" s="75" t="s">
        <v>3</v>
      </c>
      <c r="D1690" s="75" t="s">
        <v>155</v>
      </c>
      <c r="E1690" s="75" t="s">
        <v>155</v>
      </c>
      <c r="F1690" s="75">
        <v>500</v>
      </c>
      <c r="G1690" s="75">
        <v>5</v>
      </c>
      <c r="H1690" s="75">
        <v>13</v>
      </c>
      <c r="I1690" s="75">
        <v>12.35</v>
      </c>
      <c r="J1690" s="75">
        <v>13.65</v>
      </c>
      <c r="K1690" s="75">
        <v>25</v>
      </c>
      <c r="L1690" s="75">
        <v>5</v>
      </c>
      <c r="M1690" s="75">
        <v>170</v>
      </c>
      <c r="N1690" s="75">
        <v>1</v>
      </c>
      <c r="O1690" s="75">
        <v>0.1</v>
      </c>
      <c r="P1690" s="75">
        <v>10</v>
      </c>
      <c r="Q1690" s="75" t="s">
        <v>3858</v>
      </c>
    </row>
    <row r="1691" spans="1:17" ht="15.75" customHeight="1">
      <c r="A1691" s="59" t="s">
        <v>5584</v>
      </c>
      <c r="B1691" s="75" t="s">
        <v>1755</v>
      </c>
      <c r="C1691" s="75" t="s">
        <v>3</v>
      </c>
      <c r="D1691" s="75" t="s">
        <v>155</v>
      </c>
      <c r="E1691" s="75" t="s">
        <v>155</v>
      </c>
      <c r="F1691" s="75">
        <v>500</v>
      </c>
      <c r="G1691" s="75">
        <v>5</v>
      </c>
      <c r="H1691" s="75">
        <v>14</v>
      </c>
      <c r="I1691" s="75">
        <v>13.3</v>
      </c>
      <c r="J1691" s="75">
        <v>14.7</v>
      </c>
      <c r="K1691" s="75">
        <v>25</v>
      </c>
      <c r="L1691" s="75">
        <v>5</v>
      </c>
      <c r="M1691" s="75">
        <v>170</v>
      </c>
      <c r="N1691" s="75">
        <v>1</v>
      </c>
      <c r="O1691" s="75">
        <v>0.1</v>
      </c>
      <c r="P1691" s="75">
        <v>10.5</v>
      </c>
      <c r="Q1691" s="75" t="s">
        <v>3858</v>
      </c>
    </row>
    <row r="1692" spans="1:17" ht="15.75" customHeight="1">
      <c r="A1692" s="59" t="s">
        <v>5585</v>
      </c>
      <c r="B1692" s="75" t="s">
        <v>1755</v>
      </c>
      <c r="C1692" s="75" t="s">
        <v>3</v>
      </c>
      <c r="D1692" s="75" t="s">
        <v>155</v>
      </c>
      <c r="E1692" s="75" t="s">
        <v>155</v>
      </c>
      <c r="F1692" s="75">
        <v>500</v>
      </c>
      <c r="G1692" s="75">
        <v>5</v>
      </c>
      <c r="H1692" s="75">
        <v>15</v>
      </c>
      <c r="I1692" s="75">
        <v>14.25</v>
      </c>
      <c r="J1692" s="75">
        <v>15.75</v>
      </c>
      <c r="K1692" s="75">
        <v>30</v>
      </c>
      <c r="L1692" s="75">
        <v>5</v>
      </c>
      <c r="M1692" s="75">
        <v>200</v>
      </c>
      <c r="N1692" s="75">
        <v>1</v>
      </c>
      <c r="O1692" s="75">
        <v>0.1</v>
      </c>
      <c r="P1692" s="75">
        <v>11</v>
      </c>
      <c r="Q1692" s="75" t="s">
        <v>3858</v>
      </c>
    </row>
    <row r="1693" spans="1:17" ht="15.75" customHeight="1">
      <c r="A1693" s="59" t="s">
        <v>5586</v>
      </c>
      <c r="B1693" s="75" t="s">
        <v>1755</v>
      </c>
      <c r="C1693" s="75" t="s">
        <v>3</v>
      </c>
      <c r="D1693" s="75" t="s">
        <v>155</v>
      </c>
      <c r="E1693" s="75" t="s">
        <v>155</v>
      </c>
      <c r="F1693" s="75">
        <v>500</v>
      </c>
      <c r="G1693" s="75">
        <v>5</v>
      </c>
      <c r="H1693" s="75">
        <v>16</v>
      </c>
      <c r="I1693" s="75">
        <v>15.2</v>
      </c>
      <c r="J1693" s="75">
        <v>16.8</v>
      </c>
      <c r="K1693" s="75">
        <v>40</v>
      </c>
      <c r="L1693" s="75">
        <v>5</v>
      </c>
      <c r="M1693" s="75">
        <v>200</v>
      </c>
      <c r="N1693" s="75">
        <v>1</v>
      </c>
      <c r="O1693" s="75">
        <v>0.1</v>
      </c>
      <c r="P1693" s="75">
        <v>12</v>
      </c>
      <c r="Q1693" s="75" t="s">
        <v>3858</v>
      </c>
    </row>
    <row r="1694" spans="1:17" ht="15.75" customHeight="1">
      <c r="A1694" s="59" t="s">
        <v>5587</v>
      </c>
      <c r="B1694" s="75" t="s">
        <v>1755</v>
      </c>
      <c r="C1694" s="75" t="s">
        <v>3</v>
      </c>
      <c r="D1694" s="75" t="s">
        <v>155</v>
      </c>
      <c r="E1694" s="75" t="s">
        <v>155</v>
      </c>
      <c r="F1694" s="75">
        <v>500</v>
      </c>
      <c r="G1694" s="75">
        <v>5</v>
      </c>
      <c r="H1694" s="75">
        <v>17</v>
      </c>
      <c r="I1694" s="75">
        <v>16.149999999999999</v>
      </c>
      <c r="J1694" s="75">
        <v>17.850000000000001</v>
      </c>
      <c r="K1694" s="75">
        <v>40</v>
      </c>
      <c r="L1694" s="75">
        <v>5</v>
      </c>
      <c r="M1694" s="75">
        <v>200</v>
      </c>
      <c r="N1694" s="75">
        <v>1</v>
      </c>
      <c r="O1694" s="75">
        <v>0.1</v>
      </c>
      <c r="P1694" s="75">
        <v>13</v>
      </c>
      <c r="Q1694" s="75" t="s">
        <v>3858</v>
      </c>
    </row>
    <row r="1695" spans="1:17" ht="15.75" customHeight="1">
      <c r="A1695" s="59" t="s">
        <v>5588</v>
      </c>
      <c r="B1695" s="75" t="s">
        <v>1755</v>
      </c>
      <c r="C1695" s="75" t="s">
        <v>3</v>
      </c>
      <c r="D1695" s="75" t="s">
        <v>155</v>
      </c>
      <c r="E1695" s="75" t="s">
        <v>155</v>
      </c>
      <c r="F1695" s="75">
        <v>500</v>
      </c>
      <c r="G1695" s="75">
        <v>5</v>
      </c>
      <c r="H1695" s="75">
        <v>18</v>
      </c>
      <c r="I1695" s="75">
        <v>17.100000000000001</v>
      </c>
      <c r="J1695" s="75">
        <v>18.899999999999999</v>
      </c>
      <c r="K1695" s="75">
        <v>50</v>
      </c>
      <c r="L1695" s="75">
        <v>5</v>
      </c>
      <c r="M1695" s="75">
        <v>225</v>
      </c>
      <c r="N1695" s="75">
        <v>1</v>
      </c>
      <c r="O1695" s="75">
        <v>0.1</v>
      </c>
      <c r="P1695" s="75">
        <v>14</v>
      </c>
      <c r="Q1695" s="75" t="s">
        <v>3858</v>
      </c>
    </row>
    <row r="1696" spans="1:17" ht="15.75" customHeight="1">
      <c r="A1696" s="59" t="s">
        <v>5589</v>
      </c>
      <c r="B1696" s="75" t="s">
        <v>1755</v>
      </c>
      <c r="C1696" s="75" t="s">
        <v>3</v>
      </c>
      <c r="D1696" s="75" t="s">
        <v>155</v>
      </c>
      <c r="E1696" s="75" t="s">
        <v>155</v>
      </c>
      <c r="F1696" s="75">
        <v>500</v>
      </c>
      <c r="G1696" s="75">
        <v>5</v>
      </c>
      <c r="H1696" s="75">
        <v>20</v>
      </c>
      <c r="I1696" s="75">
        <v>19</v>
      </c>
      <c r="J1696" s="75">
        <v>21</v>
      </c>
      <c r="K1696" s="75">
        <v>50</v>
      </c>
      <c r="L1696" s="75">
        <v>5</v>
      </c>
      <c r="M1696" s="75">
        <v>220</v>
      </c>
      <c r="N1696" s="75">
        <v>1</v>
      </c>
      <c r="O1696" s="75">
        <v>0.1</v>
      </c>
      <c r="P1696" s="75">
        <v>15</v>
      </c>
      <c r="Q1696" s="75" t="s">
        <v>3858</v>
      </c>
    </row>
    <row r="1697" spans="1:17" ht="15.75" customHeight="1">
      <c r="A1697" s="59" t="s">
        <v>5590</v>
      </c>
      <c r="B1697" s="75" t="s">
        <v>1755</v>
      </c>
      <c r="C1697" s="75" t="s">
        <v>3</v>
      </c>
      <c r="D1697" s="75" t="s">
        <v>155</v>
      </c>
      <c r="E1697" s="75" t="s">
        <v>155</v>
      </c>
      <c r="F1697" s="75">
        <v>500</v>
      </c>
      <c r="G1697" s="75">
        <v>5</v>
      </c>
      <c r="H1697" s="75">
        <v>22</v>
      </c>
      <c r="I1697" s="75">
        <v>20.9</v>
      </c>
      <c r="J1697" s="75">
        <v>23.1</v>
      </c>
      <c r="K1697" s="75">
        <v>55</v>
      </c>
      <c r="L1697" s="75">
        <v>5</v>
      </c>
      <c r="M1697" s="75">
        <v>250</v>
      </c>
      <c r="N1697" s="75">
        <v>1</v>
      </c>
      <c r="O1697" s="75">
        <v>0.1</v>
      </c>
      <c r="P1697" s="75">
        <v>17</v>
      </c>
      <c r="Q1697" s="75" t="s">
        <v>3858</v>
      </c>
    </row>
    <row r="1698" spans="1:17" ht="15.75" customHeight="1">
      <c r="A1698" s="59" t="s">
        <v>5591</v>
      </c>
      <c r="B1698" s="75" t="s">
        <v>1755</v>
      </c>
      <c r="C1698" s="75" t="s">
        <v>3</v>
      </c>
      <c r="D1698" s="75" t="s">
        <v>155</v>
      </c>
      <c r="E1698" s="75" t="s">
        <v>155</v>
      </c>
      <c r="F1698" s="75">
        <v>500</v>
      </c>
      <c r="G1698" s="75">
        <v>5</v>
      </c>
      <c r="H1698" s="75">
        <v>24</v>
      </c>
      <c r="I1698" s="75">
        <v>22.8</v>
      </c>
      <c r="J1698" s="75">
        <v>25.2</v>
      </c>
      <c r="K1698" s="75">
        <v>80</v>
      </c>
      <c r="L1698" s="75">
        <v>5</v>
      </c>
      <c r="M1698" s="75">
        <v>250</v>
      </c>
      <c r="N1698" s="75">
        <v>1</v>
      </c>
      <c r="O1698" s="75">
        <v>0.1</v>
      </c>
      <c r="P1698" s="75">
        <v>18</v>
      </c>
      <c r="Q1698" s="75" t="s">
        <v>3858</v>
      </c>
    </row>
    <row r="1699" spans="1:17" ht="15.75" customHeight="1">
      <c r="A1699" s="59" t="s">
        <v>5592</v>
      </c>
      <c r="B1699" s="75" t="s">
        <v>1755</v>
      </c>
      <c r="C1699" s="75" t="s">
        <v>3</v>
      </c>
      <c r="D1699" s="75" t="s">
        <v>155</v>
      </c>
      <c r="E1699" s="75" t="s">
        <v>155</v>
      </c>
      <c r="F1699" s="75">
        <v>500</v>
      </c>
      <c r="G1699" s="75">
        <v>5</v>
      </c>
      <c r="H1699" s="75">
        <v>27</v>
      </c>
      <c r="I1699" s="75">
        <v>25.65</v>
      </c>
      <c r="J1699" s="75">
        <v>28.35</v>
      </c>
      <c r="K1699" s="75">
        <v>80</v>
      </c>
      <c r="L1699" s="75">
        <v>5</v>
      </c>
      <c r="M1699" s="75">
        <v>300</v>
      </c>
      <c r="N1699" s="75">
        <v>1</v>
      </c>
      <c r="O1699" s="75">
        <v>0.1</v>
      </c>
      <c r="P1699" s="75">
        <v>20</v>
      </c>
      <c r="Q1699" s="75" t="s">
        <v>3858</v>
      </c>
    </row>
    <row r="1700" spans="1:17" ht="15.75" customHeight="1">
      <c r="A1700" s="59" t="s">
        <v>5593</v>
      </c>
      <c r="B1700" s="75" t="s">
        <v>1755</v>
      </c>
      <c r="C1700" s="75" t="s">
        <v>3</v>
      </c>
      <c r="D1700" s="75" t="s">
        <v>155</v>
      </c>
      <c r="E1700" s="75" t="s">
        <v>155</v>
      </c>
      <c r="F1700" s="75">
        <v>500</v>
      </c>
      <c r="G1700" s="75">
        <v>5</v>
      </c>
      <c r="H1700" s="75">
        <v>28</v>
      </c>
      <c r="I1700" s="75">
        <v>26.6</v>
      </c>
      <c r="J1700" s="75">
        <v>29.4</v>
      </c>
      <c r="K1700" s="75">
        <v>80</v>
      </c>
      <c r="L1700" s="75">
        <v>5</v>
      </c>
      <c r="M1700" s="75">
        <v>300</v>
      </c>
      <c r="N1700" s="75">
        <v>1</v>
      </c>
      <c r="O1700" s="75">
        <v>0.1</v>
      </c>
      <c r="P1700" s="75">
        <v>22</v>
      </c>
      <c r="Q1700" s="75" t="s">
        <v>3858</v>
      </c>
    </row>
    <row r="1701" spans="1:17" ht="15.75" customHeight="1">
      <c r="A1701" s="59" t="s">
        <v>5594</v>
      </c>
      <c r="B1701" s="75" t="s">
        <v>1755</v>
      </c>
      <c r="C1701" s="75" t="s">
        <v>3</v>
      </c>
      <c r="D1701" s="75" t="s">
        <v>155</v>
      </c>
      <c r="E1701" s="75" t="s">
        <v>155</v>
      </c>
      <c r="F1701" s="75">
        <v>500</v>
      </c>
      <c r="G1701" s="75">
        <v>5</v>
      </c>
      <c r="H1701" s="75">
        <v>30</v>
      </c>
      <c r="I1701" s="75">
        <v>28.5</v>
      </c>
      <c r="J1701" s="75">
        <v>31.5</v>
      </c>
      <c r="K1701" s="75">
        <v>80</v>
      </c>
      <c r="L1701" s="75">
        <v>5</v>
      </c>
      <c r="M1701" s="75">
        <v>300</v>
      </c>
      <c r="N1701" s="75">
        <v>1</v>
      </c>
      <c r="O1701" s="75">
        <v>0.1</v>
      </c>
      <c r="P1701" s="75">
        <v>22.5</v>
      </c>
      <c r="Q1701" s="75" t="s">
        <v>3858</v>
      </c>
    </row>
    <row r="1702" spans="1:17" ht="15.75" customHeight="1">
      <c r="A1702" s="59" t="s">
        <v>5595</v>
      </c>
      <c r="B1702" s="75" t="s">
        <v>1755</v>
      </c>
      <c r="C1702" s="75" t="s">
        <v>3</v>
      </c>
      <c r="D1702" s="75" t="s">
        <v>155</v>
      </c>
      <c r="E1702" s="75" t="s">
        <v>155</v>
      </c>
      <c r="F1702" s="75">
        <v>500</v>
      </c>
      <c r="G1702" s="75">
        <v>5</v>
      </c>
      <c r="H1702" s="75">
        <v>33</v>
      </c>
      <c r="I1702" s="75">
        <v>31.35</v>
      </c>
      <c r="J1702" s="75">
        <v>34.65</v>
      </c>
      <c r="K1702" s="75">
        <v>80</v>
      </c>
      <c r="L1702" s="75">
        <v>5</v>
      </c>
      <c r="M1702" s="75">
        <v>325</v>
      </c>
      <c r="N1702" s="75">
        <v>1</v>
      </c>
      <c r="O1702" s="75">
        <v>0.1</v>
      </c>
      <c r="P1702" s="75">
        <v>25</v>
      </c>
      <c r="Q1702" s="75" t="s">
        <v>3858</v>
      </c>
    </row>
    <row r="1703" spans="1:17" ht="15.75" customHeight="1">
      <c r="A1703" s="59" t="s">
        <v>5596</v>
      </c>
      <c r="B1703" s="75" t="s">
        <v>1755</v>
      </c>
      <c r="C1703" s="75" t="s">
        <v>3</v>
      </c>
      <c r="D1703" s="75" t="s">
        <v>155</v>
      </c>
      <c r="E1703" s="75" t="s">
        <v>155</v>
      </c>
      <c r="F1703" s="75">
        <v>500</v>
      </c>
      <c r="G1703" s="75">
        <v>5</v>
      </c>
      <c r="H1703" s="75">
        <v>36</v>
      </c>
      <c r="I1703" s="75">
        <v>34.200000000000003</v>
      </c>
      <c r="J1703" s="75">
        <v>37.799999999999997</v>
      </c>
      <c r="K1703" s="75">
        <v>90</v>
      </c>
      <c r="L1703" s="75">
        <v>5</v>
      </c>
      <c r="M1703" s="75">
        <v>350</v>
      </c>
      <c r="N1703" s="75">
        <v>1</v>
      </c>
      <c r="O1703" s="75">
        <v>0.1</v>
      </c>
      <c r="P1703" s="75">
        <v>27</v>
      </c>
      <c r="Q1703" s="75" t="s">
        <v>3858</v>
      </c>
    </row>
    <row r="1704" spans="1:17" ht="15.75" customHeight="1">
      <c r="A1704" s="59" t="s">
        <v>5597</v>
      </c>
      <c r="B1704" s="75" t="s">
        <v>1755</v>
      </c>
      <c r="C1704" s="75" t="s">
        <v>3</v>
      </c>
      <c r="D1704" s="75" t="s">
        <v>155</v>
      </c>
      <c r="E1704" s="75" t="s">
        <v>155</v>
      </c>
      <c r="F1704" s="75">
        <v>500</v>
      </c>
      <c r="G1704" s="75">
        <v>5</v>
      </c>
      <c r="H1704" s="75">
        <v>39</v>
      </c>
      <c r="I1704" s="75">
        <v>37.049999999999997</v>
      </c>
      <c r="J1704" s="75">
        <v>40.950000000000003</v>
      </c>
      <c r="K1704" s="75">
        <v>90</v>
      </c>
      <c r="L1704" s="75">
        <v>5</v>
      </c>
      <c r="M1704" s="75">
        <v>350</v>
      </c>
      <c r="N1704" s="75">
        <v>1</v>
      </c>
      <c r="O1704" s="75">
        <v>0.1</v>
      </c>
      <c r="P1704" s="75">
        <v>29</v>
      </c>
      <c r="Q1704" s="75" t="s">
        <v>3858</v>
      </c>
    </row>
    <row r="1705" spans="1:17" ht="15.75" customHeight="1">
      <c r="A1705" s="59" t="s">
        <v>5598</v>
      </c>
      <c r="B1705" s="75" t="s">
        <v>1755</v>
      </c>
      <c r="C1705" s="75" t="s">
        <v>3</v>
      </c>
      <c r="D1705" s="75" t="s">
        <v>155</v>
      </c>
      <c r="E1705" s="75" t="s">
        <v>155</v>
      </c>
      <c r="F1705" s="75">
        <v>500</v>
      </c>
      <c r="G1705" s="75">
        <v>5</v>
      </c>
      <c r="H1705" s="75">
        <v>43</v>
      </c>
      <c r="I1705" s="75">
        <v>40.85</v>
      </c>
      <c r="J1705" s="75">
        <v>45.15</v>
      </c>
      <c r="K1705" s="75">
        <v>100</v>
      </c>
      <c r="L1705" s="75">
        <v>5</v>
      </c>
      <c r="M1705" s="75">
        <v>375</v>
      </c>
      <c r="N1705" s="75">
        <v>1</v>
      </c>
      <c r="O1705" s="75">
        <v>0.1</v>
      </c>
      <c r="P1705" s="75">
        <v>32</v>
      </c>
      <c r="Q1705" s="75" t="s">
        <v>3858</v>
      </c>
    </row>
    <row r="1706" spans="1:17" ht="15.75" customHeight="1">
      <c r="A1706" s="59" t="s">
        <v>5599</v>
      </c>
      <c r="B1706" s="75" t="s">
        <v>1755</v>
      </c>
      <c r="C1706" s="75" t="s">
        <v>3</v>
      </c>
      <c r="D1706" s="75" t="s">
        <v>155</v>
      </c>
      <c r="E1706" s="75" t="s">
        <v>155</v>
      </c>
      <c r="F1706" s="75">
        <v>500</v>
      </c>
      <c r="G1706" s="75">
        <v>5</v>
      </c>
      <c r="H1706" s="75">
        <v>47</v>
      </c>
      <c r="I1706" s="75">
        <v>44.65</v>
      </c>
      <c r="J1706" s="75">
        <v>49.35</v>
      </c>
      <c r="K1706" s="75">
        <v>100</v>
      </c>
      <c r="L1706" s="75">
        <v>5</v>
      </c>
      <c r="M1706" s="75">
        <v>375</v>
      </c>
      <c r="N1706" s="75">
        <v>1</v>
      </c>
      <c r="O1706" s="75">
        <v>0.1</v>
      </c>
      <c r="P1706" s="75">
        <v>35</v>
      </c>
      <c r="Q1706" s="75" t="s">
        <v>3858</v>
      </c>
    </row>
    <row r="1707" spans="1:17" ht="15.75" customHeight="1">
      <c r="A1707" s="59" t="s">
        <v>5600</v>
      </c>
      <c r="B1707" s="75" t="s">
        <v>1755</v>
      </c>
      <c r="C1707" s="75" t="s">
        <v>3</v>
      </c>
      <c r="D1707" s="75" t="s">
        <v>155</v>
      </c>
      <c r="E1707" s="75" t="s">
        <v>155</v>
      </c>
      <c r="F1707" s="75">
        <v>500</v>
      </c>
      <c r="G1707" s="75">
        <v>5</v>
      </c>
      <c r="H1707" s="75">
        <v>51</v>
      </c>
      <c r="I1707" s="75">
        <v>48.45</v>
      </c>
      <c r="J1707" s="75">
        <v>53.55</v>
      </c>
      <c r="K1707" s="75">
        <v>100</v>
      </c>
      <c r="L1707" s="75">
        <v>5</v>
      </c>
      <c r="M1707" s="75">
        <v>400</v>
      </c>
      <c r="N1707" s="75">
        <v>1</v>
      </c>
      <c r="O1707" s="75">
        <v>0.1</v>
      </c>
      <c r="P1707" s="75">
        <v>38</v>
      </c>
      <c r="Q1707" s="75" t="s">
        <v>3858</v>
      </c>
    </row>
    <row r="1708" spans="1:17" ht="15.75" customHeight="1">
      <c r="A1708" s="59" t="s">
        <v>5601</v>
      </c>
      <c r="B1708" s="75" t="s">
        <v>1755</v>
      </c>
      <c r="C1708" s="75" t="s">
        <v>3</v>
      </c>
      <c r="D1708" s="75" t="s">
        <v>155</v>
      </c>
      <c r="E1708" s="75" t="s">
        <v>155</v>
      </c>
      <c r="F1708" s="75">
        <v>500</v>
      </c>
      <c r="G1708" s="75">
        <v>5</v>
      </c>
      <c r="H1708" s="75">
        <v>56</v>
      </c>
      <c r="I1708" s="75">
        <v>53.2</v>
      </c>
      <c r="J1708" s="75">
        <v>58.8</v>
      </c>
      <c r="K1708" s="75">
        <v>135</v>
      </c>
      <c r="L1708" s="75">
        <v>2.5</v>
      </c>
      <c r="M1708" s="75">
        <v>1000</v>
      </c>
      <c r="N1708" s="75">
        <v>1</v>
      </c>
      <c r="O1708" s="75">
        <v>0.1</v>
      </c>
      <c r="P1708" s="75">
        <v>42</v>
      </c>
      <c r="Q1708" s="75" t="s">
        <v>3858</v>
      </c>
    </row>
    <row r="1709" spans="1:17" ht="15.75" customHeight="1">
      <c r="A1709" s="59" t="s">
        <v>5602</v>
      </c>
      <c r="B1709" s="75" t="s">
        <v>1755</v>
      </c>
      <c r="C1709" s="75" t="s">
        <v>3</v>
      </c>
      <c r="D1709" s="75" t="s">
        <v>155</v>
      </c>
      <c r="E1709" s="75" t="s">
        <v>155</v>
      </c>
      <c r="F1709" s="75">
        <v>500</v>
      </c>
      <c r="G1709" s="75">
        <v>5</v>
      </c>
      <c r="H1709" s="75">
        <v>62</v>
      </c>
      <c r="I1709" s="75">
        <v>58.9</v>
      </c>
      <c r="J1709" s="75">
        <v>65.099999999999994</v>
      </c>
      <c r="K1709" s="75">
        <v>150</v>
      </c>
      <c r="L1709" s="75">
        <v>2.5</v>
      </c>
      <c r="M1709" s="75">
        <v>1000</v>
      </c>
      <c r="N1709" s="75">
        <v>1</v>
      </c>
      <c r="O1709" s="75">
        <v>0.1</v>
      </c>
      <c r="P1709" s="75">
        <v>46</v>
      </c>
      <c r="Q1709" s="75" t="s">
        <v>3858</v>
      </c>
    </row>
    <row r="1710" spans="1:17" ht="15.75" customHeight="1">
      <c r="A1710" s="59" t="s">
        <v>5603</v>
      </c>
      <c r="B1710" s="75" t="s">
        <v>1755</v>
      </c>
      <c r="C1710" s="75" t="s">
        <v>3</v>
      </c>
      <c r="D1710" s="75" t="s">
        <v>155</v>
      </c>
      <c r="E1710" s="75" t="s">
        <v>155</v>
      </c>
      <c r="F1710" s="75">
        <v>500</v>
      </c>
      <c r="G1710" s="75">
        <v>5</v>
      </c>
      <c r="H1710" s="75">
        <v>68</v>
      </c>
      <c r="I1710" s="75">
        <v>64.599999999999994</v>
      </c>
      <c r="J1710" s="75">
        <v>71.400000000000006</v>
      </c>
      <c r="K1710" s="75">
        <v>200</v>
      </c>
      <c r="L1710" s="75">
        <v>2.5</v>
      </c>
      <c r="M1710" s="75">
        <v>1000</v>
      </c>
      <c r="N1710" s="75">
        <v>1</v>
      </c>
      <c r="O1710" s="75">
        <v>0.1</v>
      </c>
      <c r="P1710" s="75">
        <v>51</v>
      </c>
      <c r="Q1710" s="75" t="s">
        <v>3858</v>
      </c>
    </row>
    <row r="1711" spans="1:17" ht="15.75" customHeight="1">
      <c r="A1711" s="59" t="s">
        <v>5604</v>
      </c>
      <c r="B1711" s="75" t="s">
        <v>1755</v>
      </c>
      <c r="C1711" s="75" t="s">
        <v>3</v>
      </c>
      <c r="D1711" s="75" t="s">
        <v>155</v>
      </c>
      <c r="E1711" s="75" t="s">
        <v>155</v>
      </c>
      <c r="F1711" s="75">
        <v>500</v>
      </c>
      <c r="G1711" s="75">
        <v>5</v>
      </c>
      <c r="H1711" s="75">
        <v>75</v>
      </c>
      <c r="I1711" s="75">
        <v>71.25</v>
      </c>
      <c r="J1711" s="75">
        <v>78.75</v>
      </c>
      <c r="K1711" s="75">
        <v>250</v>
      </c>
      <c r="L1711" s="75">
        <v>2.5</v>
      </c>
      <c r="M1711" s="75">
        <v>1000</v>
      </c>
      <c r="N1711" s="75">
        <v>1</v>
      </c>
      <c r="O1711" s="75">
        <v>0.1</v>
      </c>
      <c r="P1711" s="75">
        <v>56</v>
      </c>
      <c r="Q1711" s="75" t="s">
        <v>3858</v>
      </c>
    </row>
    <row r="1712" spans="1:17" ht="15.75" customHeight="1">
      <c r="A1712" s="59" t="s">
        <v>5605</v>
      </c>
      <c r="B1712" s="75" t="s">
        <v>1755</v>
      </c>
      <c r="C1712" s="75" t="s">
        <v>3</v>
      </c>
      <c r="D1712" s="75" t="s">
        <v>155</v>
      </c>
      <c r="E1712" s="75" t="s">
        <v>155</v>
      </c>
      <c r="F1712" s="75">
        <v>500</v>
      </c>
      <c r="G1712" s="75">
        <v>5</v>
      </c>
      <c r="H1712" s="75">
        <v>3.9</v>
      </c>
      <c r="I1712" s="75">
        <v>3.71</v>
      </c>
      <c r="J1712" s="75">
        <v>4.0999999999999996</v>
      </c>
      <c r="K1712" s="75" t="s">
        <v>155</v>
      </c>
      <c r="L1712" s="75">
        <v>0.05</v>
      </c>
      <c r="M1712" s="75" t="s">
        <v>155</v>
      </c>
      <c r="N1712" s="75" t="s">
        <v>155</v>
      </c>
      <c r="O1712" s="75">
        <v>5</v>
      </c>
      <c r="P1712" s="75">
        <v>2</v>
      </c>
      <c r="Q1712" s="75" t="s">
        <v>3858</v>
      </c>
    </row>
    <row r="1713" spans="1:17" ht="15.75" customHeight="1">
      <c r="A1713" s="59" t="s">
        <v>5606</v>
      </c>
      <c r="B1713" s="75" t="s">
        <v>1755</v>
      </c>
      <c r="C1713" s="75" t="s">
        <v>3</v>
      </c>
      <c r="D1713" s="75" t="s">
        <v>155</v>
      </c>
      <c r="E1713" s="75" t="s">
        <v>155</v>
      </c>
      <c r="F1713" s="75">
        <v>500</v>
      </c>
      <c r="G1713" s="75">
        <v>5</v>
      </c>
      <c r="H1713" s="75">
        <v>4.3</v>
      </c>
      <c r="I1713" s="75">
        <v>4.09</v>
      </c>
      <c r="J1713" s="75">
        <v>4.5199999999999996</v>
      </c>
      <c r="K1713" s="75" t="s">
        <v>155</v>
      </c>
      <c r="L1713" s="75">
        <v>0.05</v>
      </c>
      <c r="M1713" s="75" t="s">
        <v>155</v>
      </c>
      <c r="N1713" s="75" t="s">
        <v>155</v>
      </c>
      <c r="O1713" s="75">
        <v>4</v>
      </c>
      <c r="P1713" s="75">
        <v>2</v>
      </c>
      <c r="Q1713" s="75" t="s">
        <v>3858</v>
      </c>
    </row>
    <row r="1714" spans="1:17" ht="15.75" customHeight="1">
      <c r="A1714" s="59" t="s">
        <v>5607</v>
      </c>
      <c r="B1714" s="75" t="s">
        <v>1755</v>
      </c>
      <c r="C1714" s="75" t="s">
        <v>3</v>
      </c>
      <c r="D1714" s="75" t="s">
        <v>155</v>
      </c>
      <c r="E1714" s="75" t="s">
        <v>155</v>
      </c>
      <c r="F1714" s="75">
        <v>500</v>
      </c>
      <c r="G1714" s="75">
        <v>5</v>
      </c>
      <c r="H1714" s="75">
        <v>4.7</v>
      </c>
      <c r="I1714" s="75">
        <v>4.47</v>
      </c>
      <c r="J1714" s="75">
        <v>4.9400000000000004</v>
      </c>
      <c r="K1714" s="75" t="s">
        <v>155</v>
      </c>
      <c r="L1714" s="75">
        <v>0.05</v>
      </c>
      <c r="M1714" s="75" t="s">
        <v>155</v>
      </c>
      <c r="N1714" s="75" t="s">
        <v>155</v>
      </c>
      <c r="O1714" s="75">
        <v>10</v>
      </c>
      <c r="P1714" s="75">
        <v>3</v>
      </c>
      <c r="Q1714" s="75" t="s">
        <v>3858</v>
      </c>
    </row>
    <row r="1715" spans="1:17" ht="15.75" customHeight="1">
      <c r="A1715" s="59" t="s">
        <v>5608</v>
      </c>
      <c r="B1715" s="75" t="s">
        <v>1755</v>
      </c>
      <c r="C1715" s="75" t="s">
        <v>3</v>
      </c>
      <c r="D1715" s="75" t="s">
        <v>155</v>
      </c>
      <c r="E1715" s="75" t="s">
        <v>155</v>
      </c>
      <c r="F1715" s="75">
        <v>500</v>
      </c>
      <c r="G1715" s="75">
        <v>5</v>
      </c>
      <c r="H1715" s="75">
        <v>5.0999999999999996</v>
      </c>
      <c r="I1715" s="75">
        <v>4.8499999999999996</v>
      </c>
      <c r="J1715" s="75">
        <v>5.36</v>
      </c>
      <c r="K1715" s="75" t="s">
        <v>155</v>
      </c>
      <c r="L1715" s="75">
        <v>0.05</v>
      </c>
      <c r="M1715" s="75" t="s">
        <v>155</v>
      </c>
      <c r="N1715" s="75" t="s">
        <v>155</v>
      </c>
      <c r="O1715" s="75">
        <v>10</v>
      </c>
      <c r="P1715" s="75">
        <v>3</v>
      </c>
      <c r="Q1715" s="75" t="s">
        <v>3858</v>
      </c>
    </row>
    <row r="1716" spans="1:17" ht="15.75" customHeight="1">
      <c r="A1716" s="59" t="s">
        <v>5609</v>
      </c>
      <c r="B1716" s="75" t="s">
        <v>1755</v>
      </c>
      <c r="C1716" s="75" t="s">
        <v>3</v>
      </c>
      <c r="D1716" s="75" t="s">
        <v>155</v>
      </c>
      <c r="E1716" s="75" t="s">
        <v>155</v>
      </c>
      <c r="F1716" s="75">
        <v>500</v>
      </c>
      <c r="G1716" s="75">
        <v>5</v>
      </c>
      <c r="H1716" s="75">
        <v>5.3</v>
      </c>
      <c r="I1716" s="75">
        <v>5.03</v>
      </c>
      <c r="J1716" s="75">
        <v>5.57</v>
      </c>
      <c r="K1716" s="75" t="s">
        <v>155</v>
      </c>
      <c r="L1716" s="75">
        <v>0.05</v>
      </c>
      <c r="M1716" s="75" t="s">
        <v>155</v>
      </c>
      <c r="N1716" s="75" t="s">
        <v>155</v>
      </c>
      <c r="O1716" s="75">
        <v>10</v>
      </c>
      <c r="P1716" s="75">
        <v>4</v>
      </c>
      <c r="Q1716" s="75" t="s">
        <v>3858</v>
      </c>
    </row>
    <row r="1717" spans="1:17" ht="15.75" customHeight="1">
      <c r="A1717" s="59" t="s">
        <v>5610</v>
      </c>
      <c r="B1717" s="75" t="s">
        <v>1755</v>
      </c>
      <c r="C1717" s="75" t="s">
        <v>3</v>
      </c>
      <c r="D1717" s="75" t="s">
        <v>155</v>
      </c>
      <c r="E1717" s="75" t="s">
        <v>155</v>
      </c>
      <c r="F1717" s="75">
        <v>500</v>
      </c>
      <c r="G1717" s="75">
        <v>5</v>
      </c>
      <c r="H1717" s="75">
        <v>5.6</v>
      </c>
      <c r="I1717" s="75">
        <v>5.32</v>
      </c>
      <c r="J1717" s="75">
        <v>5.88</v>
      </c>
      <c r="K1717" s="75" t="s">
        <v>155</v>
      </c>
      <c r="L1717" s="75">
        <v>0.05</v>
      </c>
      <c r="M1717" s="75" t="s">
        <v>155</v>
      </c>
      <c r="N1717" s="75" t="s">
        <v>155</v>
      </c>
      <c r="O1717" s="75">
        <v>7</v>
      </c>
      <c r="P1717" s="75">
        <v>4.2</v>
      </c>
      <c r="Q1717" s="75" t="s">
        <v>3858</v>
      </c>
    </row>
    <row r="1718" spans="1:17" ht="15.75" customHeight="1">
      <c r="A1718" s="59" t="s">
        <v>5611</v>
      </c>
      <c r="B1718" s="75" t="s">
        <v>1755</v>
      </c>
      <c r="C1718" s="75" t="s">
        <v>3</v>
      </c>
      <c r="D1718" s="75" t="s">
        <v>155</v>
      </c>
      <c r="E1718" s="75" t="s">
        <v>155</v>
      </c>
      <c r="F1718" s="75">
        <v>500</v>
      </c>
      <c r="G1718" s="75">
        <v>5</v>
      </c>
      <c r="H1718" s="75">
        <v>6.2</v>
      </c>
      <c r="I1718" s="75">
        <v>5.89</v>
      </c>
      <c r="J1718" s="75">
        <v>6.51</v>
      </c>
      <c r="K1718" s="75" t="s">
        <v>155</v>
      </c>
      <c r="L1718" s="75">
        <v>0.05</v>
      </c>
      <c r="M1718" s="75" t="s">
        <v>155</v>
      </c>
      <c r="N1718" s="75" t="s">
        <v>155</v>
      </c>
      <c r="O1718" s="75">
        <v>10</v>
      </c>
      <c r="P1718" s="75">
        <v>5</v>
      </c>
      <c r="Q1718" s="75" t="s">
        <v>3858</v>
      </c>
    </row>
    <row r="1719" spans="1:17" ht="15.75" customHeight="1">
      <c r="A1719" s="59" t="s">
        <v>5612</v>
      </c>
      <c r="B1719" s="75" t="s">
        <v>1755</v>
      </c>
      <c r="C1719" s="75" t="s">
        <v>3</v>
      </c>
      <c r="D1719" s="75" t="s">
        <v>155</v>
      </c>
      <c r="E1719" s="75" t="s">
        <v>155</v>
      </c>
      <c r="F1719" s="75">
        <v>500</v>
      </c>
      <c r="G1719" s="75">
        <v>5</v>
      </c>
      <c r="H1719" s="75">
        <v>6.8</v>
      </c>
      <c r="I1719" s="75">
        <v>6.46</v>
      </c>
      <c r="J1719" s="75">
        <v>7.14</v>
      </c>
      <c r="K1719" s="75" t="s">
        <v>155</v>
      </c>
      <c r="L1719" s="75">
        <v>0.05</v>
      </c>
      <c r="M1719" s="75" t="s">
        <v>155</v>
      </c>
      <c r="N1719" s="75" t="s">
        <v>155</v>
      </c>
      <c r="O1719" s="75">
        <v>10</v>
      </c>
      <c r="P1719" s="75">
        <v>5.0999999999999996</v>
      </c>
      <c r="Q1719" s="75" t="s">
        <v>3858</v>
      </c>
    </row>
    <row r="1720" spans="1:17" ht="15.75" customHeight="1">
      <c r="A1720" s="59" t="s">
        <v>5613</v>
      </c>
      <c r="B1720" s="75" t="s">
        <v>1755</v>
      </c>
      <c r="C1720" s="75" t="s">
        <v>3</v>
      </c>
      <c r="D1720" s="75" t="s">
        <v>155</v>
      </c>
      <c r="E1720" s="75" t="s">
        <v>155</v>
      </c>
      <c r="F1720" s="75">
        <v>500</v>
      </c>
      <c r="G1720" s="75">
        <v>5</v>
      </c>
      <c r="H1720" s="75">
        <v>7.5</v>
      </c>
      <c r="I1720" s="75">
        <v>7.13</v>
      </c>
      <c r="J1720" s="75">
        <v>7.88</v>
      </c>
      <c r="K1720" s="75" t="s">
        <v>155</v>
      </c>
      <c r="L1720" s="75">
        <v>0.05</v>
      </c>
      <c r="M1720" s="75" t="s">
        <v>155</v>
      </c>
      <c r="N1720" s="75" t="s">
        <v>155</v>
      </c>
      <c r="O1720" s="75">
        <v>10</v>
      </c>
      <c r="P1720" s="75">
        <v>5.7</v>
      </c>
      <c r="Q1720" s="75" t="s">
        <v>3858</v>
      </c>
    </row>
    <row r="1721" spans="1:17" ht="15.75" customHeight="1">
      <c r="A1721" s="59" t="s">
        <v>5614</v>
      </c>
      <c r="B1721" s="75" t="s">
        <v>1755</v>
      </c>
      <c r="C1721" s="75" t="s">
        <v>3</v>
      </c>
      <c r="D1721" s="75" t="s">
        <v>155</v>
      </c>
      <c r="E1721" s="75" t="s">
        <v>155</v>
      </c>
      <c r="F1721" s="75">
        <v>500</v>
      </c>
      <c r="G1721" s="75">
        <v>5</v>
      </c>
      <c r="H1721" s="75">
        <v>8.1999999999999993</v>
      </c>
      <c r="I1721" s="75">
        <v>7.79</v>
      </c>
      <c r="J1721" s="75">
        <v>8.61</v>
      </c>
      <c r="K1721" s="75" t="s">
        <v>155</v>
      </c>
      <c r="L1721" s="75">
        <v>0.05</v>
      </c>
      <c r="M1721" s="75" t="s">
        <v>155</v>
      </c>
      <c r="N1721" s="75" t="s">
        <v>155</v>
      </c>
      <c r="O1721" s="75">
        <v>1</v>
      </c>
      <c r="P1721" s="75">
        <v>6.2</v>
      </c>
      <c r="Q1721" s="75" t="s">
        <v>3858</v>
      </c>
    </row>
    <row r="1722" spans="1:17" ht="15.75" customHeight="1">
      <c r="A1722" s="59" t="s">
        <v>5615</v>
      </c>
      <c r="B1722" s="75" t="s">
        <v>1755</v>
      </c>
      <c r="C1722" s="75" t="s">
        <v>3</v>
      </c>
      <c r="D1722" s="75" t="s">
        <v>155</v>
      </c>
      <c r="E1722" s="75" t="s">
        <v>155</v>
      </c>
      <c r="F1722" s="75">
        <v>500</v>
      </c>
      <c r="G1722" s="75">
        <v>5</v>
      </c>
      <c r="H1722" s="75">
        <v>8.6999999999999993</v>
      </c>
      <c r="I1722" s="75">
        <v>8.27</v>
      </c>
      <c r="J1722" s="75">
        <v>9.14</v>
      </c>
      <c r="K1722" s="75" t="s">
        <v>155</v>
      </c>
      <c r="L1722" s="75">
        <v>0.05</v>
      </c>
      <c r="M1722" s="75" t="s">
        <v>155</v>
      </c>
      <c r="N1722" s="75" t="s">
        <v>155</v>
      </c>
      <c r="O1722" s="75">
        <v>1</v>
      </c>
      <c r="P1722" s="75">
        <v>6.6</v>
      </c>
      <c r="Q1722" s="75" t="s">
        <v>3858</v>
      </c>
    </row>
    <row r="1723" spans="1:17" ht="15.75" customHeight="1">
      <c r="A1723" s="59" t="s">
        <v>5616</v>
      </c>
      <c r="B1723" s="75" t="s">
        <v>1755</v>
      </c>
      <c r="C1723" s="75" t="s">
        <v>3</v>
      </c>
      <c r="D1723" s="75" t="s">
        <v>155</v>
      </c>
      <c r="E1723" s="75" t="s">
        <v>155</v>
      </c>
      <c r="F1723" s="75">
        <v>500</v>
      </c>
      <c r="G1723" s="75">
        <v>5</v>
      </c>
      <c r="H1723" s="75">
        <v>9.1</v>
      </c>
      <c r="I1723" s="75">
        <v>8.65</v>
      </c>
      <c r="J1723" s="75">
        <v>9.56</v>
      </c>
      <c r="K1723" s="75" t="s">
        <v>155</v>
      </c>
      <c r="L1723" s="75">
        <v>0.05</v>
      </c>
      <c r="M1723" s="75" t="s">
        <v>155</v>
      </c>
      <c r="N1723" s="75" t="s">
        <v>155</v>
      </c>
      <c r="O1723" s="75">
        <v>1</v>
      </c>
      <c r="P1723" s="75">
        <v>6.9</v>
      </c>
      <c r="Q1723" s="75" t="s">
        <v>3858</v>
      </c>
    </row>
    <row r="1724" spans="1:17" ht="15.75" customHeight="1">
      <c r="A1724" s="59" t="s">
        <v>5617</v>
      </c>
      <c r="B1724" s="75" t="s">
        <v>1755</v>
      </c>
      <c r="C1724" s="75" t="s">
        <v>3</v>
      </c>
      <c r="D1724" s="75" t="s">
        <v>155</v>
      </c>
      <c r="E1724" s="75" t="s">
        <v>155</v>
      </c>
      <c r="F1724" s="75">
        <v>500</v>
      </c>
      <c r="G1724" s="75">
        <v>5</v>
      </c>
      <c r="H1724" s="75">
        <v>10</v>
      </c>
      <c r="I1724" s="75">
        <v>9.5</v>
      </c>
      <c r="J1724" s="75">
        <v>10.5</v>
      </c>
      <c r="K1724" s="75" t="s">
        <v>155</v>
      </c>
      <c r="L1724" s="75">
        <v>0.05</v>
      </c>
      <c r="M1724" s="75" t="s">
        <v>155</v>
      </c>
      <c r="N1724" s="75" t="s">
        <v>155</v>
      </c>
      <c r="O1724" s="75">
        <v>1</v>
      </c>
      <c r="P1724" s="75">
        <v>7.6</v>
      </c>
      <c r="Q1724" s="75" t="s">
        <v>3858</v>
      </c>
    </row>
    <row r="1725" spans="1:17" ht="15.75" customHeight="1">
      <c r="A1725" s="59" t="s">
        <v>5618</v>
      </c>
      <c r="B1725" s="75" t="s">
        <v>1755</v>
      </c>
      <c r="C1725" s="75" t="s">
        <v>3</v>
      </c>
      <c r="D1725" s="75" t="s">
        <v>155</v>
      </c>
      <c r="E1725" s="75" t="s">
        <v>155</v>
      </c>
      <c r="F1725" s="75">
        <v>500</v>
      </c>
      <c r="G1725" s="75">
        <v>5</v>
      </c>
      <c r="H1725" s="75">
        <v>11</v>
      </c>
      <c r="I1725" s="75">
        <v>10.5</v>
      </c>
      <c r="J1725" s="75">
        <v>11.6</v>
      </c>
      <c r="K1725" s="75" t="s">
        <v>155</v>
      </c>
      <c r="L1725" s="75">
        <v>0.05</v>
      </c>
      <c r="M1725" s="75" t="s">
        <v>155</v>
      </c>
      <c r="N1725" s="75" t="s">
        <v>155</v>
      </c>
      <c r="O1725" s="75">
        <v>0.05</v>
      </c>
      <c r="P1725" s="75">
        <v>8.4</v>
      </c>
      <c r="Q1725" s="75" t="s">
        <v>3858</v>
      </c>
    </row>
    <row r="1726" spans="1:17" ht="15.75" customHeight="1">
      <c r="A1726" s="59" t="s">
        <v>5619</v>
      </c>
      <c r="B1726" s="75" t="s">
        <v>1755</v>
      </c>
      <c r="C1726" s="75" t="s">
        <v>3</v>
      </c>
      <c r="D1726" s="75" t="s">
        <v>155</v>
      </c>
      <c r="E1726" s="75" t="s">
        <v>155</v>
      </c>
      <c r="F1726" s="75">
        <v>500</v>
      </c>
      <c r="G1726" s="75">
        <v>5</v>
      </c>
      <c r="H1726" s="75">
        <v>12</v>
      </c>
      <c r="I1726" s="75">
        <v>11.4</v>
      </c>
      <c r="J1726" s="75">
        <v>12.6</v>
      </c>
      <c r="K1726" s="75" t="s">
        <v>155</v>
      </c>
      <c r="L1726" s="75">
        <v>0.05</v>
      </c>
      <c r="M1726" s="75" t="s">
        <v>155</v>
      </c>
      <c r="N1726" s="75" t="s">
        <v>155</v>
      </c>
      <c r="O1726" s="75">
        <v>0.05</v>
      </c>
      <c r="P1726" s="75">
        <v>9.1</v>
      </c>
      <c r="Q1726" s="75" t="s">
        <v>3858</v>
      </c>
    </row>
    <row r="1727" spans="1:17" ht="15.75" customHeight="1">
      <c r="A1727" s="59" t="s">
        <v>5620</v>
      </c>
      <c r="B1727" s="75" t="s">
        <v>1755</v>
      </c>
      <c r="C1727" s="75" t="s">
        <v>3</v>
      </c>
      <c r="D1727" s="75" t="s">
        <v>155</v>
      </c>
      <c r="E1727" s="75" t="s">
        <v>155</v>
      </c>
      <c r="F1727" s="75">
        <v>500</v>
      </c>
      <c r="G1727" s="75">
        <v>5</v>
      </c>
      <c r="H1727" s="75">
        <v>13</v>
      </c>
      <c r="I1727" s="75">
        <v>12.4</v>
      </c>
      <c r="J1727" s="75">
        <v>13.7</v>
      </c>
      <c r="K1727" s="75" t="s">
        <v>155</v>
      </c>
      <c r="L1727" s="75">
        <v>0.05</v>
      </c>
      <c r="M1727" s="75" t="s">
        <v>155</v>
      </c>
      <c r="N1727" s="75" t="s">
        <v>155</v>
      </c>
      <c r="O1727" s="75">
        <v>0.05</v>
      </c>
      <c r="P1727" s="75">
        <v>9.8000000000000007</v>
      </c>
      <c r="Q1727" s="75" t="s">
        <v>3858</v>
      </c>
    </row>
    <row r="1728" spans="1:17" ht="15.75" customHeight="1">
      <c r="A1728" s="59" t="s">
        <v>5621</v>
      </c>
      <c r="B1728" s="75" t="s">
        <v>1755</v>
      </c>
      <c r="C1728" s="75" t="s">
        <v>3</v>
      </c>
      <c r="D1728" s="75" t="s">
        <v>155</v>
      </c>
      <c r="E1728" s="75" t="s">
        <v>155</v>
      </c>
      <c r="F1728" s="75">
        <v>500</v>
      </c>
      <c r="G1728" s="75">
        <v>5</v>
      </c>
      <c r="H1728" s="75">
        <v>14</v>
      </c>
      <c r="I1728" s="75">
        <v>13.3</v>
      </c>
      <c r="J1728" s="75">
        <v>14.7</v>
      </c>
      <c r="K1728" s="75" t="s">
        <v>155</v>
      </c>
      <c r="L1728" s="75">
        <v>0.05</v>
      </c>
      <c r="M1728" s="75" t="s">
        <v>155</v>
      </c>
      <c r="N1728" s="75" t="s">
        <v>155</v>
      </c>
      <c r="O1728" s="75">
        <v>0.05</v>
      </c>
      <c r="P1728" s="75">
        <v>10.6</v>
      </c>
      <c r="Q1728" s="75" t="s">
        <v>3858</v>
      </c>
    </row>
    <row r="1729" spans="1:17" ht="15.75" customHeight="1">
      <c r="A1729" s="59" t="s">
        <v>5622</v>
      </c>
      <c r="B1729" s="75" t="s">
        <v>1755</v>
      </c>
      <c r="C1729" s="75" t="s">
        <v>3</v>
      </c>
      <c r="D1729" s="75" t="s">
        <v>155</v>
      </c>
      <c r="E1729" s="75" t="s">
        <v>155</v>
      </c>
      <c r="F1729" s="75">
        <v>500</v>
      </c>
      <c r="G1729" s="75">
        <v>5</v>
      </c>
      <c r="H1729" s="75">
        <v>15</v>
      </c>
      <c r="I1729" s="75">
        <v>14.3</v>
      </c>
      <c r="J1729" s="75">
        <v>15.8</v>
      </c>
      <c r="K1729" s="75" t="s">
        <v>155</v>
      </c>
      <c r="L1729" s="75">
        <v>0.05</v>
      </c>
      <c r="M1729" s="75" t="s">
        <v>155</v>
      </c>
      <c r="N1729" s="75" t="s">
        <v>155</v>
      </c>
      <c r="O1729" s="75">
        <v>0.05</v>
      </c>
      <c r="P1729" s="75">
        <v>11.4</v>
      </c>
      <c r="Q1729" s="75" t="s">
        <v>3858</v>
      </c>
    </row>
    <row r="1730" spans="1:17" ht="15.75" customHeight="1">
      <c r="A1730" s="59" t="s">
        <v>5623</v>
      </c>
      <c r="B1730" s="75" t="s">
        <v>1755</v>
      </c>
      <c r="C1730" s="75" t="s">
        <v>3</v>
      </c>
      <c r="D1730" s="75" t="s">
        <v>155</v>
      </c>
      <c r="E1730" s="75" t="s">
        <v>155</v>
      </c>
      <c r="F1730" s="75">
        <v>500</v>
      </c>
      <c r="G1730" s="75">
        <v>5</v>
      </c>
      <c r="H1730" s="75">
        <v>16</v>
      </c>
      <c r="I1730" s="75">
        <v>15.2</v>
      </c>
      <c r="J1730" s="75">
        <v>16.8</v>
      </c>
      <c r="K1730" s="75" t="s">
        <v>155</v>
      </c>
      <c r="L1730" s="75">
        <v>0.05</v>
      </c>
      <c r="M1730" s="75" t="s">
        <v>155</v>
      </c>
      <c r="N1730" s="75" t="s">
        <v>155</v>
      </c>
      <c r="O1730" s="75">
        <v>0.05</v>
      </c>
      <c r="P1730" s="75">
        <v>12.1</v>
      </c>
      <c r="Q1730" s="75" t="s">
        <v>3858</v>
      </c>
    </row>
    <row r="1731" spans="1:17" ht="15.75" customHeight="1">
      <c r="A1731" s="59" t="s">
        <v>5624</v>
      </c>
      <c r="B1731" s="75" t="s">
        <v>1755</v>
      </c>
      <c r="C1731" s="75" t="s">
        <v>3</v>
      </c>
      <c r="D1731" s="75" t="s">
        <v>155</v>
      </c>
      <c r="E1731" s="75" t="s">
        <v>155</v>
      </c>
      <c r="F1731" s="75">
        <v>500</v>
      </c>
      <c r="G1731" s="75">
        <v>5</v>
      </c>
      <c r="H1731" s="75">
        <v>17</v>
      </c>
      <c r="I1731" s="75">
        <v>16.2</v>
      </c>
      <c r="J1731" s="75">
        <v>17.899999999999999</v>
      </c>
      <c r="K1731" s="75" t="s">
        <v>155</v>
      </c>
      <c r="L1731" s="75">
        <v>0.05</v>
      </c>
      <c r="M1731" s="75" t="s">
        <v>155</v>
      </c>
      <c r="N1731" s="75" t="s">
        <v>155</v>
      </c>
      <c r="O1731" s="75">
        <v>0.05</v>
      </c>
      <c r="P1731" s="75">
        <v>12.9</v>
      </c>
      <c r="Q1731" s="75" t="s">
        <v>3858</v>
      </c>
    </row>
    <row r="1732" spans="1:17" ht="15.75" customHeight="1">
      <c r="A1732" s="59" t="s">
        <v>5625</v>
      </c>
      <c r="B1732" s="75" t="s">
        <v>1755</v>
      </c>
      <c r="C1732" s="75" t="s">
        <v>3</v>
      </c>
      <c r="D1732" s="75" t="s">
        <v>155</v>
      </c>
      <c r="E1732" s="75" t="s">
        <v>155</v>
      </c>
      <c r="F1732" s="75">
        <v>500</v>
      </c>
      <c r="G1732" s="75">
        <v>5</v>
      </c>
      <c r="H1732" s="75">
        <v>18</v>
      </c>
      <c r="I1732" s="75">
        <v>17.100000000000001</v>
      </c>
      <c r="J1732" s="75">
        <v>18.899999999999999</v>
      </c>
      <c r="K1732" s="75" t="s">
        <v>155</v>
      </c>
      <c r="L1732" s="75">
        <v>0.05</v>
      </c>
      <c r="M1732" s="75" t="s">
        <v>155</v>
      </c>
      <c r="N1732" s="75" t="s">
        <v>155</v>
      </c>
      <c r="O1732" s="75">
        <v>0.05</v>
      </c>
      <c r="P1732" s="75">
        <v>13.6</v>
      </c>
      <c r="Q1732" s="75" t="s">
        <v>3858</v>
      </c>
    </row>
    <row r="1733" spans="1:17" ht="15.75" customHeight="1">
      <c r="A1733" s="59" t="s">
        <v>5626</v>
      </c>
      <c r="B1733" s="75" t="s">
        <v>1755</v>
      </c>
      <c r="C1733" s="75" t="s">
        <v>3</v>
      </c>
      <c r="D1733" s="75" t="s">
        <v>155</v>
      </c>
      <c r="E1733" s="75" t="s">
        <v>155</v>
      </c>
      <c r="F1733" s="75">
        <v>500</v>
      </c>
      <c r="G1733" s="75">
        <v>5</v>
      </c>
      <c r="H1733" s="75">
        <v>19</v>
      </c>
      <c r="I1733" s="75">
        <v>18.100000000000001</v>
      </c>
      <c r="J1733" s="75">
        <v>20</v>
      </c>
      <c r="K1733" s="75" t="s">
        <v>155</v>
      </c>
      <c r="L1733" s="75">
        <v>0.05</v>
      </c>
      <c r="M1733" s="75" t="s">
        <v>155</v>
      </c>
      <c r="N1733" s="75" t="s">
        <v>155</v>
      </c>
      <c r="O1733" s="75">
        <v>0.05</v>
      </c>
      <c r="P1733" s="75">
        <v>14.4</v>
      </c>
      <c r="Q1733" s="75" t="s">
        <v>3858</v>
      </c>
    </row>
    <row r="1734" spans="1:17" ht="15.75" customHeight="1">
      <c r="A1734" s="59" t="s">
        <v>5627</v>
      </c>
      <c r="B1734" s="75" t="s">
        <v>1755</v>
      </c>
      <c r="C1734" s="75" t="s">
        <v>3</v>
      </c>
      <c r="D1734" s="75" t="s">
        <v>155</v>
      </c>
      <c r="E1734" s="75" t="s">
        <v>155</v>
      </c>
      <c r="F1734" s="75">
        <v>500</v>
      </c>
      <c r="G1734" s="75">
        <v>5</v>
      </c>
      <c r="H1734" s="75">
        <v>20</v>
      </c>
      <c r="I1734" s="75">
        <v>19</v>
      </c>
      <c r="J1734" s="75">
        <v>21</v>
      </c>
      <c r="K1734" s="75" t="s">
        <v>155</v>
      </c>
      <c r="L1734" s="75">
        <v>0.05</v>
      </c>
      <c r="M1734" s="75" t="s">
        <v>155</v>
      </c>
      <c r="N1734" s="75" t="s">
        <v>155</v>
      </c>
      <c r="O1734" s="75">
        <v>0.01</v>
      </c>
      <c r="P1734" s="75">
        <v>15.2</v>
      </c>
      <c r="Q1734" s="75" t="s">
        <v>3858</v>
      </c>
    </row>
    <row r="1735" spans="1:17" ht="15.75" customHeight="1">
      <c r="A1735" s="59" t="s">
        <v>5628</v>
      </c>
      <c r="B1735" s="75" t="s">
        <v>1755</v>
      </c>
      <c r="C1735" s="75" t="s">
        <v>3</v>
      </c>
      <c r="D1735" s="75" t="s">
        <v>155</v>
      </c>
      <c r="E1735" s="75" t="s">
        <v>155</v>
      </c>
      <c r="F1735" s="75">
        <v>500</v>
      </c>
      <c r="G1735" s="75">
        <v>5</v>
      </c>
      <c r="H1735" s="75">
        <v>22</v>
      </c>
      <c r="I1735" s="75">
        <v>20.9</v>
      </c>
      <c r="J1735" s="75">
        <v>23.1</v>
      </c>
      <c r="K1735" s="75" t="s">
        <v>155</v>
      </c>
      <c r="L1735" s="75">
        <v>0.05</v>
      </c>
      <c r="M1735" s="75" t="s">
        <v>155</v>
      </c>
      <c r="N1735" s="75" t="s">
        <v>155</v>
      </c>
      <c r="O1735" s="75">
        <v>0.01</v>
      </c>
      <c r="P1735" s="75">
        <v>16.7</v>
      </c>
      <c r="Q1735" s="75" t="s">
        <v>3858</v>
      </c>
    </row>
    <row r="1736" spans="1:17" ht="15.75" customHeight="1">
      <c r="A1736" s="59" t="s">
        <v>5629</v>
      </c>
      <c r="B1736" s="75" t="s">
        <v>1755</v>
      </c>
      <c r="C1736" s="75" t="s">
        <v>3</v>
      </c>
      <c r="D1736" s="75" t="s">
        <v>155</v>
      </c>
      <c r="E1736" s="75" t="s">
        <v>155</v>
      </c>
      <c r="F1736" s="75">
        <v>500</v>
      </c>
      <c r="G1736" s="75">
        <v>5</v>
      </c>
      <c r="H1736" s="75">
        <v>24</v>
      </c>
      <c r="I1736" s="75">
        <v>22.8</v>
      </c>
      <c r="J1736" s="75">
        <v>25.2</v>
      </c>
      <c r="K1736" s="75" t="s">
        <v>155</v>
      </c>
      <c r="L1736" s="75">
        <v>0.05</v>
      </c>
      <c r="M1736" s="75" t="s">
        <v>155</v>
      </c>
      <c r="N1736" s="75" t="s">
        <v>155</v>
      </c>
      <c r="O1736" s="75">
        <v>0.01</v>
      </c>
      <c r="P1736" s="75">
        <v>18.2</v>
      </c>
      <c r="Q1736" s="75" t="s">
        <v>3858</v>
      </c>
    </row>
    <row r="1737" spans="1:17" ht="15.75" customHeight="1">
      <c r="A1737" s="59" t="s">
        <v>5630</v>
      </c>
      <c r="B1737" s="75" t="s">
        <v>1755</v>
      </c>
      <c r="C1737" s="75" t="s">
        <v>3</v>
      </c>
      <c r="D1737" s="75" t="s">
        <v>155</v>
      </c>
      <c r="E1737" s="75" t="s">
        <v>155</v>
      </c>
      <c r="F1737" s="75">
        <v>500</v>
      </c>
      <c r="G1737" s="75">
        <v>5</v>
      </c>
      <c r="H1737" s="75">
        <v>25</v>
      </c>
      <c r="I1737" s="75">
        <v>23.8</v>
      </c>
      <c r="J1737" s="75">
        <v>26.3</v>
      </c>
      <c r="K1737" s="75" t="s">
        <v>155</v>
      </c>
      <c r="L1737" s="75">
        <v>0.05</v>
      </c>
      <c r="M1737" s="75" t="s">
        <v>155</v>
      </c>
      <c r="N1737" s="75" t="s">
        <v>155</v>
      </c>
      <c r="O1737" s="75">
        <v>0.01</v>
      </c>
      <c r="P1737" s="75">
        <v>19</v>
      </c>
      <c r="Q1737" s="75" t="s">
        <v>3858</v>
      </c>
    </row>
    <row r="1738" spans="1:17" ht="15.75" customHeight="1">
      <c r="A1738" s="59" t="s">
        <v>5631</v>
      </c>
      <c r="B1738" s="75" t="s">
        <v>1755</v>
      </c>
      <c r="C1738" s="75" t="s">
        <v>3</v>
      </c>
      <c r="D1738" s="75" t="s">
        <v>155</v>
      </c>
      <c r="E1738" s="75" t="s">
        <v>155</v>
      </c>
      <c r="F1738" s="75">
        <v>500</v>
      </c>
      <c r="G1738" s="75">
        <v>5</v>
      </c>
      <c r="H1738" s="75">
        <v>27</v>
      </c>
      <c r="I1738" s="75">
        <v>25.7</v>
      </c>
      <c r="J1738" s="75">
        <v>28.4</v>
      </c>
      <c r="K1738" s="75" t="s">
        <v>155</v>
      </c>
      <c r="L1738" s="75">
        <v>0.05</v>
      </c>
      <c r="M1738" s="75" t="s">
        <v>155</v>
      </c>
      <c r="N1738" s="75" t="s">
        <v>155</v>
      </c>
      <c r="O1738" s="75">
        <v>0.01</v>
      </c>
      <c r="P1738" s="75">
        <v>20.399999999999999</v>
      </c>
      <c r="Q1738" s="75" t="s">
        <v>3858</v>
      </c>
    </row>
    <row r="1739" spans="1:17" ht="15.75" customHeight="1">
      <c r="A1739" s="59" t="s">
        <v>5632</v>
      </c>
      <c r="B1739" s="75" t="s">
        <v>1755</v>
      </c>
      <c r="C1739" s="75" t="s">
        <v>3</v>
      </c>
      <c r="D1739" s="75" t="s">
        <v>155</v>
      </c>
      <c r="E1739" s="75" t="s">
        <v>155</v>
      </c>
      <c r="F1739" s="75">
        <v>500</v>
      </c>
      <c r="G1739" s="75">
        <v>5</v>
      </c>
      <c r="H1739" s="75">
        <v>28</v>
      </c>
      <c r="I1739" s="75">
        <v>26.6</v>
      </c>
      <c r="J1739" s="75">
        <v>29.4</v>
      </c>
      <c r="K1739" s="75" t="s">
        <v>155</v>
      </c>
      <c r="L1739" s="75">
        <v>0.05</v>
      </c>
      <c r="M1739" s="75" t="s">
        <v>155</v>
      </c>
      <c r="N1739" s="75" t="s">
        <v>155</v>
      </c>
      <c r="O1739" s="75">
        <v>0.01</v>
      </c>
      <c r="P1739" s="75">
        <v>21.2</v>
      </c>
      <c r="Q1739" s="75" t="s">
        <v>3858</v>
      </c>
    </row>
    <row r="1740" spans="1:17" ht="15.75" customHeight="1">
      <c r="A1740" s="59" t="s">
        <v>5633</v>
      </c>
      <c r="B1740" s="75" t="s">
        <v>1755</v>
      </c>
      <c r="C1740" s="75" t="s">
        <v>3</v>
      </c>
      <c r="D1740" s="75" t="s">
        <v>155</v>
      </c>
      <c r="E1740" s="75" t="s">
        <v>155</v>
      </c>
      <c r="F1740" s="75">
        <v>500</v>
      </c>
      <c r="G1740" s="75">
        <v>5</v>
      </c>
      <c r="H1740" s="75">
        <v>30</v>
      </c>
      <c r="I1740" s="75">
        <v>28.5</v>
      </c>
      <c r="J1740" s="75">
        <v>31.5</v>
      </c>
      <c r="K1740" s="75" t="s">
        <v>155</v>
      </c>
      <c r="L1740" s="75">
        <v>0.05</v>
      </c>
      <c r="M1740" s="75" t="s">
        <v>155</v>
      </c>
      <c r="N1740" s="75" t="s">
        <v>155</v>
      </c>
      <c r="O1740" s="75">
        <v>0.01</v>
      </c>
      <c r="P1740" s="75">
        <v>22.8</v>
      </c>
      <c r="Q1740" s="75" t="s">
        <v>3858</v>
      </c>
    </row>
    <row r="1741" spans="1:17" ht="15.75" customHeight="1">
      <c r="A1741" s="59" t="s">
        <v>5634</v>
      </c>
      <c r="B1741" s="75" t="s">
        <v>1755</v>
      </c>
      <c r="C1741" s="75" t="s">
        <v>3</v>
      </c>
      <c r="D1741" s="75" t="s">
        <v>155</v>
      </c>
      <c r="E1741" s="75" t="s">
        <v>155</v>
      </c>
      <c r="F1741" s="75">
        <v>500</v>
      </c>
      <c r="G1741" s="75">
        <v>5</v>
      </c>
      <c r="H1741" s="75">
        <v>33</v>
      </c>
      <c r="I1741" s="75">
        <v>31.4</v>
      </c>
      <c r="J1741" s="75">
        <v>34.700000000000003</v>
      </c>
      <c r="K1741" s="75" t="s">
        <v>155</v>
      </c>
      <c r="L1741" s="75">
        <v>0.05</v>
      </c>
      <c r="M1741" s="75" t="s">
        <v>155</v>
      </c>
      <c r="N1741" s="75" t="s">
        <v>155</v>
      </c>
      <c r="O1741" s="75">
        <v>0.01</v>
      </c>
      <c r="P1741" s="75">
        <v>25</v>
      </c>
      <c r="Q1741" s="75" t="s">
        <v>3858</v>
      </c>
    </row>
    <row r="1742" spans="1:17" ht="15.75" customHeight="1">
      <c r="A1742" s="59" t="s">
        <v>5635</v>
      </c>
      <c r="B1742" s="75" t="s">
        <v>1755</v>
      </c>
      <c r="C1742" s="75" t="s">
        <v>3</v>
      </c>
      <c r="D1742" s="75" t="s">
        <v>155</v>
      </c>
      <c r="E1742" s="75" t="s">
        <v>155</v>
      </c>
      <c r="F1742" s="75">
        <v>500</v>
      </c>
      <c r="G1742" s="75">
        <v>5</v>
      </c>
      <c r="H1742" s="75">
        <v>36</v>
      </c>
      <c r="I1742" s="75">
        <v>34.200000000000003</v>
      </c>
      <c r="J1742" s="75">
        <v>37.799999999999997</v>
      </c>
      <c r="K1742" s="75" t="s">
        <v>155</v>
      </c>
      <c r="L1742" s="75">
        <v>0.05</v>
      </c>
      <c r="M1742" s="75" t="s">
        <v>155</v>
      </c>
      <c r="N1742" s="75" t="s">
        <v>155</v>
      </c>
      <c r="O1742" s="75">
        <v>0.01</v>
      </c>
      <c r="P1742" s="75">
        <v>27.3</v>
      </c>
      <c r="Q1742" s="75" t="s">
        <v>3858</v>
      </c>
    </row>
    <row r="1743" spans="1:17" ht="15.75" customHeight="1">
      <c r="A1743" s="59" t="s">
        <v>5636</v>
      </c>
      <c r="B1743" s="75" t="s">
        <v>1755</v>
      </c>
      <c r="C1743" s="75" t="s">
        <v>3</v>
      </c>
      <c r="D1743" s="75" t="s">
        <v>155</v>
      </c>
      <c r="E1743" s="75" t="s">
        <v>155</v>
      </c>
      <c r="F1743" s="75">
        <v>500</v>
      </c>
      <c r="G1743" s="75">
        <v>5</v>
      </c>
      <c r="H1743" s="75">
        <v>39</v>
      </c>
      <c r="I1743" s="75">
        <v>37.1</v>
      </c>
      <c r="J1743" s="75">
        <v>41</v>
      </c>
      <c r="K1743" s="75" t="s">
        <v>155</v>
      </c>
      <c r="L1743" s="75">
        <v>0.05</v>
      </c>
      <c r="M1743" s="75" t="s">
        <v>155</v>
      </c>
      <c r="N1743" s="75" t="s">
        <v>155</v>
      </c>
      <c r="O1743" s="75">
        <v>0.01</v>
      </c>
      <c r="P1743" s="75">
        <v>29.6</v>
      </c>
      <c r="Q1743" s="75" t="s">
        <v>3858</v>
      </c>
    </row>
    <row r="1744" spans="1:17" ht="15.75" customHeight="1">
      <c r="A1744" s="59" t="s">
        <v>5637</v>
      </c>
      <c r="B1744" s="75" t="s">
        <v>1755</v>
      </c>
      <c r="C1744" s="75" t="s">
        <v>3</v>
      </c>
      <c r="D1744" s="75" t="s">
        <v>155</v>
      </c>
      <c r="E1744" s="75" t="s">
        <v>155</v>
      </c>
      <c r="F1744" s="75">
        <v>500</v>
      </c>
      <c r="G1744" s="75">
        <v>5</v>
      </c>
      <c r="H1744" s="75">
        <v>43</v>
      </c>
      <c r="I1744" s="75">
        <v>40.9</v>
      </c>
      <c r="J1744" s="75">
        <v>45.2</v>
      </c>
      <c r="K1744" s="75" t="s">
        <v>155</v>
      </c>
      <c r="L1744" s="75">
        <v>0.05</v>
      </c>
      <c r="M1744" s="75" t="s">
        <v>155</v>
      </c>
      <c r="N1744" s="75" t="s">
        <v>155</v>
      </c>
      <c r="O1744" s="75">
        <v>0.01</v>
      </c>
      <c r="P1744" s="75">
        <v>32.6</v>
      </c>
      <c r="Q1744" s="75" t="s">
        <v>3858</v>
      </c>
    </row>
    <row r="1745" spans="1:17" ht="15.75" customHeight="1">
      <c r="A1745" s="59" t="s">
        <v>5638</v>
      </c>
      <c r="B1745" s="75" t="s">
        <v>1755</v>
      </c>
      <c r="C1745" s="75" t="s">
        <v>3</v>
      </c>
      <c r="D1745" s="75" t="s">
        <v>155</v>
      </c>
      <c r="E1745" s="75" t="s">
        <v>133</v>
      </c>
      <c r="F1745" s="75">
        <v>500</v>
      </c>
      <c r="G1745" s="75">
        <v>5</v>
      </c>
      <c r="H1745" s="75">
        <v>3.9</v>
      </c>
      <c r="I1745" s="75">
        <v>3.71</v>
      </c>
      <c r="J1745" s="75">
        <v>4.0999999999999996</v>
      </c>
      <c r="K1745" s="75" t="s">
        <v>155</v>
      </c>
      <c r="L1745" s="75">
        <v>0.05</v>
      </c>
      <c r="M1745" s="75" t="s">
        <v>155</v>
      </c>
      <c r="N1745" s="75" t="s">
        <v>155</v>
      </c>
      <c r="O1745" s="75">
        <v>5</v>
      </c>
      <c r="P1745" s="75">
        <v>2</v>
      </c>
      <c r="Q1745" s="75" t="s">
        <v>3858</v>
      </c>
    </row>
    <row r="1746" spans="1:17" ht="15.75" customHeight="1">
      <c r="A1746" s="59" t="s">
        <v>5639</v>
      </c>
      <c r="B1746" s="75" t="s">
        <v>1755</v>
      </c>
      <c r="C1746" s="75" t="s">
        <v>3</v>
      </c>
      <c r="D1746" s="75" t="s">
        <v>155</v>
      </c>
      <c r="E1746" s="75" t="s">
        <v>133</v>
      </c>
      <c r="F1746" s="75">
        <v>500</v>
      </c>
      <c r="G1746" s="75">
        <v>5</v>
      </c>
      <c r="H1746" s="75">
        <v>4.3</v>
      </c>
      <c r="I1746" s="75">
        <v>4.09</v>
      </c>
      <c r="J1746" s="75">
        <v>4.5199999999999996</v>
      </c>
      <c r="K1746" s="75" t="s">
        <v>155</v>
      </c>
      <c r="L1746" s="75">
        <v>0.05</v>
      </c>
      <c r="M1746" s="75" t="s">
        <v>155</v>
      </c>
      <c r="N1746" s="75" t="s">
        <v>155</v>
      </c>
      <c r="O1746" s="75">
        <v>4</v>
      </c>
      <c r="P1746" s="75">
        <v>2</v>
      </c>
      <c r="Q1746" s="75" t="s">
        <v>3858</v>
      </c>
    </row>
    <row r="1747" spans="1:17" ht="15.75" customHeight="1">
      <c r="A1747" s="59" t="s">
        <v>5640</v>
      </c>
      <c r="B1747" s="75" t="s">
        <v>1755</v>
      </c>
      <c r="C1747" s="75" t="s">
        <v>3</v>
      </c>
      <c r="D1747" s="75" t="s">
        <v>155</v>
      </c>
      <c r="E1747" s="75" t="s">
        <v>133</v>
      </c>
      <c r="F1747" s="75">
        <v>500</v>
      </c>
      <c r="G1747" s="75">
        <v>5</v>
      </c>
      <c r="H1747" s="75">
        <v>4.7</v>
      </c>
      <c r="I1747" s="75">
        <v>4.47</v>
      </c>
      <c r="J1747" s="75">
        <v>4.9400000000000004</v>
      </c>
      <c r="K1747" s="75" t="s">
        <v>155</v>
      </c>
      <c r="L1747" s="75">
        <v>0.05</v>
      </c>
      <c r="M1747" s="75" t="s">
        <v>155</v>
      </c>
      <c r="N1747" s="75" t="s">
        <v>155</v>
      </c>
      <c r="O1747" s="75">
        <v>10</v>
      </c>
      <c r="P1747" s="75">
        <v>3</v>
      </c>
      <c r="Q1747" s="75" t="s">
        <v>3858</v>
      </c>
    </row>
    <row r="1748" spans="1:17" ht="15.75" customHeight="1">
      <c r="A1748" s="59" t="s">
        <v>5641</v>
      </c>
      <c r="B1748" s="75" t="s">
        <v>1755</v>
      </c>
      <c r="C1748" s="75" t="s">
        <v>3</v>
      </c>
      <c r="D1748" s="75" t="s">
        <v>155</v>
      </c>
      <c r="E1748" s="75" t="s">
        <v>133</v>
      </c>
      <c r="F1748" s="75">
        <v>500</v>
      </c>
      <c r="G1748" s="75">
        <v>5</v>
      </c>
      <c r="H1748" s="75">
        <v>5.0999999999999996</v>
      </c>
      <c r="I1748" s="75">
        <v>4.8499999999999996</v>
      </c>
      <c r="J1748" s="75">
        <v>5.36</v>
      </c>
      <c r="K1748" s="75" t="s">
        <v>155</v>
      </c>
      <c r="L1748" s="75">
        <v>0.05</v>
      </c>
      <c r="M1748" s="75" t="s">
        <v>155</v>
      </c>
      <c r="N1748" s="75" t="s">
        <v>155</v>
      </c>
      <c r="O1748" s="75">
        <v>10</v>
      </c>
      <c r="P1748" s="75">
        <v>3</v>
      </c>
      <c r="Q1748" s="75" t="s">
        <v>3858</v>
      </c>
    </row>
    <row r="1749" spans="1:17" ht="15.75" customHeight="1">
      <c r="A1749" s="59" t="s">
        <v>5642</v>
      </c>
      <c r="B1749" s="75" t="s">
        <v>1755</v>
      </c>
      <c r="C1749" s="75" t="s">
        <v>3</v>
      </c>
      <c r="D1749" s="75" t="s">
        <v>155</v>
      </c>
      <c r="E1749" s="75" t="s">
        <v>133</v>
      </c>
      <c r="F1749" s="75">
        <v>500</v>
      </c>
      <c r="G1749" s="75">
        <v>5</v>
      </c>
      <c r="H1749" s="75">
        <v>5.3</v>
      </c>
      <c r="I1749" s="75">
        <v>5.03</v>
      </c>
      <c r="J1749" s="75">
        <v>5.57</v>
      </c>
      <c r="K1749" s="75" t="s">
        <v>155</v>
      </c>
      <c r="L1749" s="75">
        <v>0.05</v>
      </c>
      <c r="M1749" s="75" t="s">
        <v>155</v>
      </c>
      <c r="N1749" s="75" t="s">
        <v>155</v>
      </c>
      <c r="O1749" s="75">
        <v>10</v>
      </c>
      <c r="P1749" s="75">
        <v>4</v>
      </c>
      <c r="Q1749" s="75" t="s">
        <v>3858</v>
      </c>
    </row>
    <row r="1750" spans="1:17" ht="15.75" customHeight="1">
      <c r="A1750" s="59" t="s">
        <v>5643</v>
      </c>
      <c r="B1750" s="75" t="s">
        <v>1755</v>
      </c>
      <c r="C1750" s="75" t="s">
        <v>3</v>
      </c>
      <c r="D1750" s="75" t="s">
        <v>155</v>
      </c>
      <c r="E1750" s="75" t="s">
        <v>133</v>
      </c>
      <c r="F1750" s="75">
        <v>500</v>
      </c>
      <c r="G1750" s="75">
        <v>5</v>
      </c>
      <c r="H1750" s="75">
        <v>5.6</v>
      </c>
      <c r="I1750" s="75">
        <v>5.32</v>
      </c>
      <c r="J1750" s="75">
        <v>5.88</v>
      </c>
      <c r="K1750" s="75" t="s">
        <v>155</v>
      </c>
      <c r="L1750" s="75">
        <v>0.05</v>
      </c>
      <c r="M1750" s="75" t="s">
        <v>155</v>
      </c>
      <c r="N1750" s="75" t="s">
        <v>155</v>
      </c>
      <c r="O1750" s="75">
        <v>7</v>
      </c>
      <c r="P1750" s="75">
        <v>4.2</v>
      </c>
      <c r="Q1750" s="75" t="s">
        <v>3858</v>
      </c>
    </row>
    <row r="1751" spans="1:17" ht="15.75" customHeight="1">
      <c r="A1751" s="59" t="s">
        <v>5644</v>
      </c>
      <c r="B1751" s="75" t="s">
        <v>1755</v>
      </c>
      <c r="C1751" s="75" t="s">
        <v>3</v>
      </c>
      <c r="D1751" s="75" t="s">
        <v>155</v>
      </c>
      <c r="E1751" s="75" t="s">
        <v>133</v>
      </c>
      <c r="F1751" s="75">
        <v>500</v>
      </c>
      <c r="G1751" s="75">
        <v>5</v>
      </c>
      <c r="H1751" s="75">
        <v>6.2</v>
      </c>
      <c r="I1751" s="75">
        <v>5.89</v>
      </c>
      <c r="J1751" s="75">
        <v>6.51</v>
      </c>
      <c r="K1751" s="75" t="s">
        <v>155</v>
      </c>
      <c r="L1751" s="75">
        <v>0.05</v>
      </c>
      <c r="M1751" s="75" t="s">
        <v>155</v>
      </c>
      <c r="N1751" s="75" t="s">
        <v>155</v>
      </c>
      <c r="O1751" s="75">
        <v>10</v>
      </c>
      <c r="P1751" s="75">
        <v>5</v>
      </c>
      <c r="Q1751" s="75" t="s">
        <v>3858</v>
      </c>
    </row>
    <row r="1752" spans="1:17" ht="15.75" customHeight="1">
      <c r="A1752" s="59" t="s">
        <v>5645</v>
      </c>
      <c r="B1752" s="75" t="s">
        <v>1755</v>
      </c>
      <c r="C1752" s="75" t="s">
        <v>3</v>
      </c>
      <c r="D1752" s="75" t="s">
        <v>155</v>
      </c>
      <c r="E1752" s="75" t="s">
        <v>133</v>
      </c>
      <c r="F1752" s="75">
        <v>500</v>
      </c>
      <c r="G1752" s="75">
        <v>5</v>
      </c>
      <c r="H1752" s="75">
        <v>6.8</v>
      </c>
      <c r="I1752" s="75">
        <v>6.46</v>
      </c>
      <c r="J1752" s="75">
        <v>7.14</v>
      </c>
      <c r="K1752" s="75" t="s">
        <v>155</v>
      </c>
      <c r="L1752" s="75">
        <v>0.05</v>
      </c>
      <c r="M1752" s="75" t="s">
        <v>155</v>
      </c>
      <c r="N1752" s="75" t="s">
        <v>155</v>
      </c>
      <c r="O1752" s="75">
        <v>10</v>
      </c>
      <c r="P1752" s="75">
        <v>5.0999999999999996</v>
      </c>
      <c r="Q1752" s="75" t="s">
        <v>3858</v>
      </c>
    </row>
    <row r="1753" spans="1:17" ht="15.75" customHeight="1">
      <c r="A1753" s="59" t="s">
        <v>5646</v>
      </c>
      <c r="B1753" s="75" t="s">
        <v>1755</v>
      </c>
      <c r="C1753" s="75" t="s">
        <v>3</v>
      </c>
      <c r="D1753" s="75" t="s">
        <v>155</v>
      </c>
      <c r="E1753" s="75" t="s">
        <v>133</v>
      </c>
      <c r="F1753" s="75">
        <v>500</v>
      </c>
      <c r="G1753" s="75">
        <v>5</v>
      </c>
      <c r="H1753" s="75">
        <v>7.5</v>
      </c>
      <c r="I1753" s="75">
        <v>7.13</v>
      </c>
      <c r="J1753" s="75">
        <v>7.88</v>
      </c>
      <c r="K1753" s="75" t="s">
        <v>155</v>
      </c>
      <c r="L1753" s="75">
        <v>0.05</v>
      </c>
      <c r="M1753" s="75" t="s">
        <v>155</v>
      </c>
      <c r="N1753" s="75" t="s">
        <v>155</v>
      </c>
      <c r="O1753" s="75">
        <v>10</v>
      </c>
      <c r="P1753" s="75">
        <v>5.7</v>
      </c>
      <c r="Q1753" s="75" t="s">
        <v>3858</v>
      </c>
    </row>
    <row r="1754" spans="1:17" ht="15.75" customHeight="1">
      <c r="A1754" s="59" t="s">
        <v>5647</v>
      </c>
      <c r="B1754" s="75" t="s">
        <v>1755</v>
      </c>
      <c r="C1754" s="75" t="s">
        <v>3</v>
      </c>
      <c r="D1754" s="75" t="s">
        <v>155</v>
      </c>
      <c r="E1754" s="75" t="s">
        <v>133</v>
      </c>
      <c r="F1754" s="75">
        <v>500</v>
      </c>
      <c r="G1754" s="75">
        <v>5</v>
      </c>
      <c r="H1754" s="75">
        <v>8.1999999999999993</v>
      </c>
      <c r="I1754" s="75">
        <v>7.79</v>
      </c>
      <c r="J1754" s="75">
        <v>8.61</v>
      </c>
      <c r="K1754" s="75" t="s">
        <v>155</v>
      </c>
      <c r="L1754" s="75">
        <v>0.05</v>
      </c>
      <c r="M1754" s="75" t="s">
        <v>155</v>
      </c>
      <c r="N1754" s="75" t="s">
        <v>155</v>
      </c>
      <c r="O1754" s="75">
        <v>1</v>
      </c>
      <c r="P1754" s="75">
        <v>6.2</v>
      </c>
      <c r="Q1754" s="75" t="s">
        <v>3858</v>
      </c>
    </row>
    <row r="1755" spans="1:17" ht="15.75" customHeight="1">
      <c r="A1755" s="59" t="s">
        <v>5648</v>
      </c>
      <c r="B1755" s="75" t="s">
        <v>1755</v>
      </c>
      <c r="C1755" s="75" t="s">
        <v>3</v>
      </c>
      <c r="D1755" s="75" t="s">
        <v>155</v>
      </c>
      <c r="E1755" s="75" t="s">
        <v>133</v>
      </c>
      <c r="F1755" s="75">
        <v>500</v>
      </c>
      <c r="G1755" s="75">
        <v>5</v>
      </c>
      <c r="H1755" s="75">
        <v>8.6999999999999993</v>
      </c>
      <c r="I1755" s="75">
        <v>8.27</v>
      </c>
      <c r="J1755" s="75">
        <v>9.14</v>
      </c>
      <c r="K1755" s="75" t="s">
        <v>155</v>
      </c>
      <c r="L1755" s="75">
        <v>0.05</v>
      </c>
      <c r="M1755" s="75" t="s">
        <v>155</v>
      </c>
      <c r="N1755" s="75" t="s">
        <v>155</v>
      </c>
      <c r="O1755" s="75">
        <v>1</v>
      </c>
      <c r="P1755" s="75">
        <v>6.6</v>
      </c>
      <c r="Q1755" s="75" t="s">
        <v>3858</v>
      </c>
    </row>
    <row r="1756" spans="1:17" ht="15.75" customHeight="1">
      <c r="A1756" s="59" t="s">
        <v>5649</v>
      </c>
      <c r="B1756" s="75" t="s">
        <v>1755</v>
      </c>
      <c r="C1756" s="75" t="s">
        <v>3</v>
      </c>
      <c r="D1756" s="75" t="s">
        <v>155</v>
      </c>
      <c r="E1756" s="75" t="s">
        <v>133</v>
      </c>
      <c r="F1756" s="75">
        <v>500</v>
      </c>
      <c r="G1756" s="75">
        <v>5</v>
      </c>
      <c r="H1756" s="75">
        <v>9.1</v>
      </c>
      <c r="I1756" s="75">
        <v>8.65</v>
      </c>
      <c r="J1756" s="75">
        <v>9.56</v>
      </c>
      <c r="K1756" s="75" t="s">
        <v>155</v>
      </c>
      <c r="L1756" s="75">
        <v>0.05</v>
      </c>
      <c r="M1756" s="75" t="s">
        <v>155</v>
      </c>
      <c r="N1756" s="75" t="s">
        <v>155</v>
      </c>
      <c r="O1756" s="75">
        <v>1</v>
      </c>
      <c r="P1756" s="75">
        <v>6.9</v>
      </c>
      <c r="Q1756" s="75" t="s">
        <v>3858</v>
      </c>
    </row>
    <row r="1757" spans="1:17" ht="15.75" customHeight="1">
      <c r="A1757" s="59" t="s">
        <v>5650</v>
      </c>
      <c r="B1757" s="75" t="s">
        <v>1755</v>
      </c>
      <c r="C1757" s="75" t="s">
        <v>3</v>
      </c>
      <c r="D1757" s="75" t="s">
        <v>155</v>
      </c>
      <c r="E1757" s="75" t="s">
        <v>133</v>
      </c>
      <c r="F1757" s="75">
        <v>500</v>
      </c>
      <c r="G1757" s="75">
        <v>5</v>
      </c>
      <c r="H1757" s="75">
        <v>10</v>
      </c>
      <c r="I1757" s="75">
        <v>9.5</v>
      </c>
      <c r="J1757" s="75">
        <v>10.5</v>
      </c>
      <c r="K1757" s="75" t="s">
        <v>155</v>
      </c>
      <c r="L1757" s="75">
        <v>0.05</v>
      </c>
      <c r="M1757" s="75" t="s">
        <v>155</v>
      </c>
      <c r="N1757" s="75" t="s">
        <v>155</v>
      </c>
      <c r="O1757" s="75">
        <v>1</v>
      </c>
      <c r="P1757" s="75">
        <v>7.6</v>
      </c>
      <c r="Q1757" s="75" t="s">
        <v>3858</v>
      </c>
    </row>
    <row r="1758" spans="1:17" ht="15.75" customHeight="1">
      <c r="A1758" s="59" t="s">
        <v>5651</v>
      </c>
      <c r="B1758" s="75" t="s">
        <v>1755</v>
      </c>
      <c r="C1758" s="75" t="s">
        <v>3</v>
      </c>
      <c r="D1758" s="75" t="s">
        <v>155</v>
      </c>
      <c r="E1758" s="75" t="s">
        <v>133</v>
      </c>
      <c r="F1758" s="75">
        <v>500</v>
      </c>
      <c r="G1758" s="75">
        <v>5</v>
      </c>
      <c r="H1758" s="75">
        <v>11</v>
      </c>
      <c r="I1758" s="75">
        <v>10.5</v>
      </c>
      <c r="J1758" s="75">
        <v>11.6</v>
      </c>
      <c r="K1758" s="75" t="s">
        <v>155</v>
      </c>
      <c r="L1758" s="75">
        <v>0.05</v>
      </c>
      <c r="M1758" s="75" t="s">
        <v>155</v>
      </c>
      <c r="N1758" s="75" t="s">
        <v>155</v>
      </c>
      <c r="O1758" s="75">
        <v>0.05</v>
      </c>
      <c r="P1758" s="75">
        <v>8.4</v>
      </c>
      <c r="Q1758" s="75" t="s">
        <v>3858</v>
      </c>
    </row>
    <row r="1759" spans="1:17" ht="15.75" customHeight="1">
      <c r="A1759" s="59" t="s">
        <v>5652</v>
      </c>
      <c r="B1759" s="75" t="s">
        <v>1755</v>
      </c>
      <c r="C1759" s="75" t="s">
        <v>3</v>
      </c>
      <c r="D1759" s="75" t="s">
        <v>155</v>
      </c>
      <c r="E1759" s="75" t="s">
        <v>133</v>
      </c>
      <c r="F1759" s="75">
        <v>500</v>
      </c>
      <c r="G1759" s="75">
        <v>5</v>
      </c>
      <c r="H1759" s="75">
        <v>12</v>
      </c>
      <c r="I1759" s="75">
        <v>11.4</v>
      </c>
      <c r="J1759" s="75">
        <v>12.6</v>
      </c>
      <c r="K1759" s="75" t="s">
        <v>155</v>
      </c>
      <c r="L1759" s="75">
        <v>0.05</v>
      </c>
      <c r="M1759" s="75" t="s">
        <v>155</v>
      </c>
      <c r="N1759" s="75" t="s">
        <v>155</v>
      </c>
      <c r="O1759" s="75">
        <v>0.05</v>
      </c>
      <c r="P1759" s="75">
        <v>9.1</v>
      </c>
      <c r="Q1759" s="75" t="s">
        <v>3858</v>
      </c>
    </row>
    <row r="1760" spans="1:17" ht="15.75" customHeight="1">
      <c r="A1760" s="59" t="s">
        <v>5653</v>
      </c>
      <c r="B1760" s="75" t="s">
        <v>1755</v>
      </c>
      <c r="C1760" s="75" t="s">
        <v>3</v>
      </c>
      <c r="D1760" s="75" t="s">
        <v>155</v>
      </c>
      <c r="E1760" s="75" t="s">
        <v>133</v>
      </c>
      <c r="F1760" s="75">
        <v>500</v>
      </c>
      <c r="G1760" s="75">
        <v>5</v>
      </c>
      <c r="H1760" s="75">
        <v>13</v>
      </c>
      <c r="I1760" s="75">
        <v>12.4</v>
      </c>
      <c r="J1760" s="75">
        <v>13.7</v>
      </c>
      <c r="K1760" s="75" t="s">
        <v>155</v>
      </c>
      <c r="L1760" s="75">
        <v>0.05</v>
      </c>
      <c r="M1760" s="75" t="s">
        <v>155</v>
      </c>
      <c r="N1760" s="75" t="s">
        <v>155</v>
      </c>
      <c r="O1760" s="75">
        <v>0.05</v>
      </c>
      <c r="P1760" s="75">
        <v>9.8000000000000007</v>
      </c>
      <c r="Q1760" s="75" t="s">
        <v>3858</v>
      </c>
    </row>
    <row r="1761" spans="1:17" ht="15.75" customHeight="1">
      <c r="A1761" s="59" t="s">
        <v>5654</v>
      </c>
      <c r="B1761" s="75" t="s">
        <v>1755</v>
      </c>
      <c r="C1761" s="75" t="s">
        <v>3</v>
      </c>
      <c r="D1761" s="75" t="s">
        <v>155</v>
      </c>
      <c r="E1761" s="75" t="s">
        <v>133</v>
      </c>
      <c r="F1761" s="75">
        <v>500</v>
      </c>
      <c r="G1761" s="75">
        <v>5</v>
      </c>
      <c r="H1761" s="75">
        <v>14</v>
      </c>
      <c r="I1761" s="75">
        <v>13.3</v>
      </c>
      <c r="J1761" s="75">
        <v>14.7</v>
      </c>
      <c r="K1761" s="75" t="s">
        <v>155</v>
      </c>
      <c r="L1761" s="75">
        <v>0.05</v>
      </c>
      <c r="M1761" s="75" t="s">
        <v>155</v>
      </c>
      <c r="N1761" s="75" t="s">
        <v>155</v>
      </c>
      <c r="O1761" s="75">
        <v>0.05</v>
      </c>
      <c r="P1761" s="75">
        <v>10.6</v>
      </c>
      <c r="Q1761" s="75" t="s">
        <v>3858</v>
      </c>
    </row>
    <row r="1762" spans="1:17" ht="15.75" customHeight="1">
      <c r="A1762" s="59" t="s">
        <v>5655</v>
      </c>
      <c r="B1762" s="75" t="s">
        <v>1755</v>
      </c>
      <c r="C1762" s="75" t="s">
        <v>3</v>
      </c>
      <c r="D1762" s="75" t="s">
        <v>155</v>
      </c>
      <c r="E1762" s="75" t="s">
        <v>133</v>
      </c>
      <c r="F1762" s="75">
        <v>500</v>
      </c>
      <c r="G1762" s="75">
        <v>5</v>
      </c>
      <c r="H1762" s="75">
        <v>15</v>
      </c>
      <c r="I1762" s="75">
        <v>14.3</v>
      </c>
      <c r="J1762" s="75">
        <v>15.8</v>
      </c>
      <c r="K1762" s="75" t="s">
        <v>155</v>
      </c>
      <c r="L1762" s="75">
        <v>0.05</v>
      </c>
      <c r="M1762" s="75" t="s">
        <v>155</v>
      </c>
      <c r="N1762" s="75" t="s">
        <v>155</v>
      </c>
      <c r="O1762" s="75">
        <v>0.05</v>
      </c>
      <c r="P1762" s="75">
        <v>11.4</v>
      </c>
      <c r="Q1762" s="75" t="s">
        <v>3858</v>
      </c>
    </row>
    <row r="1763" spans="1:17" ht="15.75" customHeight="1">
      <c r="A1763" s="59" t="s">
        <v>5656</v>
      </c>
      <c r="B1763" s="75" t="s">
        <v>1755</v>
      </c>
      <c r="C1763" s="75" t="s">
        <v>3</v>
      </c>
      <c r="D1763" s="75" t="s">
        <v>155</v>
      </c>
      <c r="E1763" s="75" t="s">
        <v>133</v>
      </c>
      <c r="F1763" s="75">
        <v>500</v>
      </c>
      <c r="G1763" s="75">
        <v>5</v>
      </c>
      <c r="H1763" s="75">
        <v>16</v>
      </c>
      <c r="I1763" s="75">
        <v>15.2</v>
      </c>
      <c r="J1763" s="75">
        <v>16.8</v>
      </c>
      <c r="K1763" s="75" t="s">
        <v>155</v>
      </c>
      <c r="L1763" s="75">
        <v>0.05</v>
      </c>
      <c r="M1763" s="75" t="s">
        <v>155</v>
      </c>
      <c r="N1763" s="75" t="s">
        <v>155</v>
      </c>
      <c r="O1763" s="75">
        <v>0.05</v>
      </c>
      <c r="P1763" s="75">
        <v>12.1</v>
      </c>
      <c r="Q1763" s="75" t="s">
        <v>3858</v>
      </c>
    </row>
    <row r="1764" spans="1:17" ht="15.75" customHeight="1">
      <c r="A1764" s="59" t="s">
        <v>5657</v>
      </c>
      <c r="B1764" s="75" t="s">
        <v>1755</v>
      </c>
      <c r="C1764" s="75" t="s">
        <v>3</v>
      </c>
      <c r="D1764" s="75" t="s">
        <v>155</v>
      </c>
      <c r="E1764" s="75" t="s">
        <v>133</v>
      </c>
      <c r="F1764" s="75">
        <v>500</v>
      </c>
      <c r="G1764" s="75">
        <v>5</v>
      </c>
      <c r="H1764" s="75">
        <v>17</v>
      </c>
      <c r="I1764" s="75">
        <v>16.2</v>
      </c>
      <c r="J1764" s="75">
        <v>17.899999999999999</v>
      </c>
      <c r="K1764" s="75" t="s">
        <v>155</v>
      </c>
      <c r="L1764" s="75">
        <v>0.05</v>
      </c>
      <c r="M1764" s="75" t="s">
        <v>155</v>
      </c>
      <c r="N1764" s="75" t="s">
        <v>155</v>
      </c>
      <c r="O1764" s="75">
        <v>0.05</v>
      </c>
      <c r="P1764" s="75">
        <v>12.9</v>
      </c>
      <c r="Q1764" s="75" t="s">
        <v>3858</v>
      </c>
    </row>
    <row r="1765" spans="1:17" ht="15.75" customHeight="1">
      <c r="A1765" s="59" t="s">
        <v>5658</v>
      </c>
      <c r="B1765" s="75" t="s">
        <v>1755</v>
      </c>
      <c r="C1765" s="75" t="s">
        <v>3</v>
      </c>
      <c r="D1765" s="75" t="s">
        <v>155</v>
      </c>
      <c r="E1765" s="75" t="s">
        <v>133</v>
      </c>
      <c r="F1765" s="75">
        <v>500</v>
      </c>
      <c r="G1765" s="75">
        <v>5</v>
      </c>
      <c r="H1765" s="75">
        <v>18</v>
      </c>
      <c r="I1765" s="75">
        <v>17.100000000000001</v>
      </c>
      <c r="J1765" s="75">
        <v>18.899999999999999</v>
      </c>
      <c r="K1765" s="75" t="s">
        <v>155</v>
      </c>
      <c r="L1765" s="75">
        <v>0.05</v>
      </c>
      <c r="M1765" s="75" t="s">
        <v>155</v>
      </c>
      <c r="N1765" s="75" t="s">
        <v>155</v>
      </c>
      <c r="O1765" s="75">
        <v>0.05</v>
      </c>
      <c r="P1765" s="75">
        <v>13.6</v>
      </c>
      <c r="Q1765" s="75" t="s">
        <v>3858</v>
      </c>
    </row>
    <row r="1766" spans="1:17" ht="15.75" customHeight="1">
      <c r="A1766" s="59" t="s">
        <v>5659</v>
      </c>
      <c r="B1766" s="75" t="s">
        <v>1755</v>
      </c>
      <c r="C1766" s="75" t="s">
        <v>3</v>
      </c>
      <c r="D1766" s="75" t="s">
        <v>155</v>
      </c>
      <c r="E1766" s="75" t="s">
        <v>133</v>
      </c>
      <c r="F1766" s="75">
        <v>500</v>
      </c>
      <c r="G1766" s="75">
        <v>5</v>
      </c>
      <c r="H1766" s="75">
        <v>19</v>
      </c>
      <c r="I1766" s="75">
        <v>18.100000000000001</v>
      </c>
      <c r="J1766" s="75">
        <v>20</v>
      </c>
      <c r="K1766" s="75" t="s">
        <v>155</v>
      </c>
      <c r="L1766" s="75">
        <v>0.05</v>
      </c>
      <c r="M1766" s="75" t="s">
        <v>155</v>
      </c>
      <c r="N1766" s="75" t="s">
        <v>155</v>
      </c>
      <c r="O1766" s="75">
        <v>0.05</v>
      </c>
      <c r="P1766" s="75">
        <v>14.4</v>
      </c>
      <c r="Q1766" s="75" t="s">
        <v>3858</v>
      </c>
    </row>
    <row r="1767" spans="1:17" ht="15.75" customHeight="1">
      <c r="A1767" s="59" t="s">
        <v>5660</v>
      </c>
      <c r="B1767" s="75" t="s">
        <v>1755</v>
      </c>
      <c r="C1767" s="75" t="s">
        <v>3</v>
      </c>
      <c r="D1767" s="75" t="s">
        <v>155</v>
      </c>
      <c r="E1767" s="75" t="s">
        <v>133</v>
      </c>
      <c r="F1767" s="75">
        <v>500</v>
      </c>
      <c r="G1767" s="75">
        <v>5</v>
      </c>
      <c r="H1767" s="75">
        <v>20</v>
      </c>
      <c r="I1767" s="75">
        <v>19</v>
      </c>
      <c r="J1767" s="75">
        <v>21</v>
      </c>
      <c r="K1767" s="75" t="s">
        <v>155</v>
      </c>
      <c r="L1767" s="75">
        <v>0.05</v>
      </c>
      <c r="M1767" s="75" t="s">
        <v>155</v>
      </c>
      <c r="N1767" s="75" t="s">
        <v>155</v>
      </c>
      <c r="O1767" s="75">
        <v>0.01</v>
      </c>
      <c r="P1767" s="75">
        <v>15.2</v>
      </c>
      <c r="Q1767" s="75" t="s">
        <v>3858</v>
      </c>
    </row>
    <row r="1768" spans="1:17" ht="15.75" customHeight="1">
      <c r="A1768" s="59" t="s">
        <v>5661</v>
      </c>
      <c r="B1768" s="75" t="s">
        <v>1755</v>
      </c>
      <c r="C1768" s="75" t="s">
        <v>3</v>
      </c>
      <c r="D1768" s="75" t="s">
        <v>155</v>
      </c>
      <c r="E1768" s="75" t="s">
        <v>133</v>
      </c>
      <c r="F1768" s="75">
        <v>500</v>
      </c>
      <c r="G1768" s="75">
        <v>5</v>
      </c>
      <c r="H1768" s="75">
        <v>22</v>
      </c>
      <c r="I1768" s="75">
        <v>20.9</v>
      </c>
      <c r="J1768" s="75">
        <v>23.1</v>
      </c>
      <c r="K1768" s="75" t="s">
        <v>155</v>
      </c>
      <c r="L1768" s="75">
        <v>0.05</v>
      </c>
      <c r="M1768" s="75" t="s">
        <v>155</v>
      </c>
      <c r="N1768" s="75" t="s">
        <v>155</v>
      </c>
      <c r="O1768" s="75">
        <v>0.01</v>
      </c>
      <c r="P1768" s="75">
        <v>16.7</v>
      </c>
      <c r="Q1768" s="75" t="s">
        <v>3858</v>
      </c>
    </row>
    <row r="1769" spans="1:17" ht="15.75" customHeight="1">
      <c r="A1769" s="59" t="s">
        <v>5662</v>
      </c>
      <c r="B1769" s="75" t="s">
        <v>1755</v>
      </c>
      <c r="C1769" s="75" t="s">
        <v>3</v>
      </c>
      <c r="D1769" s="75" t="s">
        <v>155</v>
      </c>
      <c r="E1769" s="75" t="s">
        <v>133</v>
      </c>
      <c r="F1769" s="75">
        <v>500</v>
      </c>
      <c r="G1769" s="75">
        <v>5</v>
      </c>
      <c r="H1769" s="75">
        <v>24</v>
      </c>
      <c r="I1769" s="75">
        <v>22.8</v>
      </c>
      <c r="J1769" s="75">
        <v>25.2</v>
      </c>
      <c r="K1769" s="75" t="s">
        <v>155</v>
      </c>
      <c r="L1769" s="75">
        <v>0.05</v>
      </c>
      <c r="M1769" s="75" t="s">
        <v>155</v>
      </c>
      <c r="N1769" s="75" t="s">
        <v>155</v>
      </c>
      <c r="O1769" s="75">
        <v>0.01</v>
      </c>
      <c r="P1769" s="75">
        <v>18.2</v>
      </c>
      <c r="Q1769" s="75" t="s">
        <v>3858</v>
      </c>
    </row>
    <row r="1770" spans="1:17" ht="15.75" customHeight="1">
      <c r="A1770" s="59" t="s">
        <v>5663</v>
      </c>
      <c r="B1770" s="75" t="s">
        <v>1755</v>
      </c>
      <c r="C1770" s="75" t="s">
        <v>3</v>
      </c>
      <c r="D1770" s="75" t="s">
        <v>155</v>
      </c>
      <c r="E1770" s="75" t="s">
        <v>133</v>
      </c>
      <c r="F1770" s="75">
        <v>500</v>
      </c>
      <c r="G1770" s="75">
        <v>5</v>
      </c>
      <c r="H1770" s="75">
        <v>25</v>
      </c>
      <c r="I1770" s="75">
        <v>23.8</v>
      </c>
      <c r="J1770" s="75">
        <v>26.3</v>
      </c>
      <c r="K1770" s="75" t="s">
        <v>155</v>
      </c>
      <c r="L1770" s="75">
        <v>0.05</v>
      </c>
      <c r="M1770" s="75" t="s">
        <v>155</v>
      </c>
      <c r="N1770" s="75" t="s">
        <v>155</v>
      </c>
      <c r="O1770" s="75">
        <v>0.01</v>
      </c>
      <c r="P1770" s="75">
        <v>19</v>
      </c>
      <c r="Q1770" s="75" t="s">
        <v>3858</v>
      </c>
    </row>
    <row r="1771" spans="1:17" ht="15.75" customHeight="1">
      <c r="A1771" s="59" t="s">
        <v>5664</v>
      </c>
      <c r="B1771" s="75" t="s">
        <v>1755</v>
      </c>
      <c r="C1771" s="75" t="s">
        <v>3</v>
      </c>
      <c r="D1771" s="75" t="s">
        <v>155</v>
      </c>
      <c r="E1771" s="75" t="s">
        <v>133</v>
      </c>
      <c r="F1771" s="75">
        <v>500</v>
      </c>
      <c r="G1771" s="75">
        <v>5</v>
      </c>
      <c r="H1771" s="75">
        <v>27</v>
      </c>
      <c r="I1771" s="75">
        <v>25.7</v>
      </c>
      <c r="J1771" s="75">
        <v>28.4</v>
      </c>
      <c r="K1771" s="75" t="s">
        <v>155</v>
      </c>
      <c r="L1771" s="75">
        <v>0.05</v>
      </c>
      <c r="M1771" s="75" t="s">
        <v>155</v>
      </c>
      <c r="N1771" s="75" t="s">
        <v>155</v>
      </c>
      <c r="O1771" s="75">
        <v>0.01</v>
      </c>
      <c r="P1771" s="75">
        <v>20.399999999999999</v>
      </c>
      <c r="Q1771" s="75" t="s">
        <v>3858</v>
      </c>
    </row>
    <row r="1772" spans="1:17" ht="15.75" customHeight="1">
      <c r="A1772" s="59" t="s">
        <v>5665</v>
      </c>
      <c r="B1772" s="75" t="s">
        <v>1755</v>
      </c>
      <c r="C1772" s="75" t="s">
        <v>3</v>
      </c>
      <c r="D1772" s="75" t="s">
        <v>155</v>
      </c>
      <c r="E1772" s="75" t="s">
        <v>133</v>
      </c>
      <c r="F1772" s="75">
        <v>500</v>
      </c>
      <c r="G1772" s="75">
        <v>5</v>
      </c>
      <c r="H1772" s="75">
        <v>28</v>
      </c>
      <c r="I1772" s="75">
        <v>26.6</v>
      </c>
      <c r="J1772" s="75">
        <v>29.4</v>
      </c>
      <c r="K1772" s="75" t="s">
        <v>155</v>
      </c>
      <c r="L1772" s="75">
        <v>0.05</v>
      </c>
      <c r="M1772" s="75" t="s">
        <v>155</v>
      </c>
      <c r="N1772" s="75" t="s">
        <v>155</v>
      </c>
      <c r="O1772" s="75">
        <v>0.01</v>
      </c>
      <c r="P1772" s="75">
        <v>21.2</v>
      </c>
      <c r="Q1772" s="75" t="s">
        <v>3858</v>
      </c>
    </row>
    <row r="1773" spans="1:17" ht="15.75" customHeight="1">
      <c r="A1773" s="59" t="s">
        <v>5666</v>
      </c>
      <c r="B1773" s="75" t="s">
        <v>1755</v>
      </c>
      <c r="C1773" s="75" t="s">
        <v>3</v>
      </c>
      <c r="D1773" s="75" t="s">
        <v>155</v>
      </c>
      <c r="E1773" s="75" t="s">
        <v>133</v>
      </c>
      <c r="F1773" s="75">
        <v>500</v>
      </c>
      <c r="G1773" s="75">
        <v>5</v>
      </c>
      <c r="H1773" s="75">
        <v>30</v>
      </c>
      <c r="I1773" s="75">
        <v>28.5</v>
      </c>
      <c r="J1773" s="75">
        <v>31.5</v>
      </c>
      <c r="K1773" s="75" t="s">
        <v>155</v>
      </c>
      <c r="L1773" s="75">
        <v>0.05</v>
      </c>
      <c r="M1773" s="75" t="s">
        <v>155</v>
      </c>
      <c r="N1773" s="75" t="s">
        <v>155</v>
      </c>
      <c r="O1773" s="75">
        <v>0.01</v>
      </c>
      <c r="P1773" s="75">
        <v>22.8</v>
      </c>
      <c r="Q1773" s="75" t="s">
        <v>3858</v>
      </c>
    </row>
    <row r="1774" spans="1:17" ht="15.75" customHeight="1">
      <c r="A1774" s="59" t="s">
        <v>5667</v>
      </c>
      <c r="B1774" s="75" t="s">
        <v>1755</v>
      </c>
      <c r="C1774" s="75" t="s">
        <v>3</v>
      </c>
      <c r="D1774" s="75" t="s">
        <v>155</v>
      </c>
      <c r="E1774" s="75" t="s">
        <v>133</v>
      </c>
      <c r="F1774" s="75">
        <v>500</v>
      </c>
      <c r="G1774" s="75">
        <v>5</v>
      </c>
      <c r="H1774" s="75">
        <v>33</v>
      </c>
      <c r="I1774" s="75">
        <v>31.4</v>
      </c>
      <c r="J1774" s="75">
        <v>34.700000000000003</v>
      </c>
      <c r="K1774" s="75" t="s">
        <v>155</v>
      </c>
      <c r="L1774" s="75">
        <v>0.05</v>
      </c>
      <c r="M1774" s="75" t="s">
        <v>155</v>
      </c>
      <c r="N1774" s="75" t="s">
        <v>155</v>
      </c>
      <c r="O1774" s="75">
        <v>0.01</v>
      </c>
      <c r="P1774" s="75">
        <v>25</v>
      </c>
      <c r="Q1774" s="75" t="s">
        <v>3858</v>
      </c>
    </row>
    <row r="1775" spans="1:17" ht="15.75" customHeight="1">
      <c r="A1775" s="59" t="s">
        <v>5668</v>
      </c>
      <c r="B1775" s="75" t="s">
        <v>1755</v>
      </c>
      <c r="C1775" s="75" t="s">
        <v>3</v>
      </c>
      <c r="D1775" s="75" t="s">
        <v>155</v>
      </c>
      <c r="E1775" s="75" t="s">
        <v>133</v>
      </c>
      <c r="F1775" s="75">
        <v>500</v>
      </c>
      <c r="G1775" s="75">
        <v>5</v>
      </c>
      <c r="H1775" s="75">
        <v>36</v>
      </c>
      <c r="I1775" s="75">
        <v>34.200000000000003</v>
      </c>
      <c r="J1775" s="75">
        <v>37.799999999999997</v>
      </c>
      <c r="K1775" s="75" t="s">
        <v>155</v>
      </c>
      <c r="L1775" s="75">
        <v>0.05</v>
      </c>
      <c r="M1775" s="75" t="s">
        <v>155</v>
      </c>
      <c r="N1775" s="75" t="s">
        <v>155</v>
      </c>
      <c r="O1775" s="75">
        <v>0.01</v>
      </c>
      <c r="P1775" s="75">
        <v>27.3</v>
      </c>
      <c r="Q1775" s="75" t="s">
        <v>3858</v>
      </c>
    </row>
    <row r="1776" spans="1:17" ht="15.75" customHeight="1">
      <c r="A1776" s="59" t="s">
        <v>5669</v>
      </c>
      <c r="B1776" s="75" t="s">
        <v>1755</v>
      </c>
      <c r="C1776" s="75" t="s">
        <v>3</v>
      </c>
      <c r="D1776" s="75" t="s">
        <v>155</v>
      </c>
      <c r="E1776" s="75" t="s">
        <v>133</v>
      </c>
      <c r="F1776" s="75">
        <v>500</v>
      </c>
      <c r="G1776" s="75">
        <v>5</v>
      </c>
      <c r="H1776" s="75">
        <v>39</v>
      </c>
      <c r="I1776" s="75">
        <v>37.1</v>
      </c>
      <c r="J1776" s="75">
        <v>41</v>
      </c>
      <c r="K1776" s="75" t="s">
        <v>155</v>
      </c>
      <c r="L1776" s="75">
        <v>0.05</v>
      </c>
      <c r="M1776" s="75" t="s">
        <v>155</v>
      </c>
      <c r="N1776" s="75" t="s">
        <v>155</v>
      </c>
      <c r="O1776" s="75">
        <v>0.01</v>
      </c>
      <c r="P1776" s="75">
        <v>29.6</v>
      </c>
      <c r="Q1776" s="75" t="s">
        <v>3858</v>
      </c>
    </row>
    <row r="1777" spans="1:17" ht="15.75" customHeight="1">
      <c r="A1777" s="59" t="s">
        <v>5670</v>
      </c>
      <c r="B1777" s="75" t="s">
        <v>1755</v>
      </c>
      <c r="C1777" s="75" t="s">
        <v>3</v>
      </c>
      <c r="D1777" s="75" t="s">
        <v>155</v>
      </c>
      <c r="E1777" s="75" t="s">
        <v>133</v>
      </c>
      <c r="F1777" s="75">
        <v>500</v>
      </c>
      <c r="G1777" s="75">
        <v>5</v>
      </c>
      <c r="H1777" s="75">
        <v>43</v>
      </c>
      <c r="I1777" s="75">
        <v>40.9</v>
      </c>
      <c r="J1777" s="75">
        <v>45.2</v>
      </c>
      <c r="K1777" s="75" t="s">
        <v>155</v>
      </c>
      <c r="L1777" s="75">
        <v>0.05</v>
      </c>
      <c r="M1777" s="75" t="s">
        <v>155</v>
      </c>
      <c r="N1777" s="75" t="s">
        <v>155</v>
      </c>
      <c r="O1777" s="75">
        <v>0.01</v>
      </c>
      <c r="P1777" s="75">
        <v>32.6</v>
      </c>
      <c r="Q1777" s="75" t="s">
        <v>3858</v>
      </c>
    </row>
    <row r="1778" spans="1:17" ht="15.75" customHeight="1">
      <c r="A1778" s="59" t="s">
        <v>5671</v>
      </c>
      <c r="B1778" s="75" t="s">
        <v>1486</v>
      </c>
      <c r="C1778" s="75" t="s">
        <v>4</v>
      </c>
      <c r="D1778" s="75" t="s">
        <v>5672</v>
      </c>
      <c r="E1778" s="75" t="s">
        <v>155</v>
      </c>
      <c r="F1778" s="75">
        <v>500</v>
      </c>
      <c r="G1778" s="75">
        <v>2</v>
      </c>
      <c r="H1778" s="75">
        <v>6.2</v>
      </c>
      <c r="I1778" s="75">
        <v>5.96</v>
      </c>
      <c r="J1778" s="75">
        <v>6.27</v>
      </c>
      <c r="K1778" s="75">
        <v>10</v>
      </c>
      <c r="L1778" s="75">
        <v>20</v>
      </c>
      <c r="M1778" s="75" t="s">
        <v>155</v>
      </c>
      <c r="N1778" s="75" t="s">
        <v>155</v>
      </c>
      <c r="O1778" s="75">
        <v>5</v>
      </c>
      <c r="P1778" s="75">
        <v>3</v>
      </c>
      <c r="Q1778" s="75" t="s">
        <v>3858</v>
      </c>
    </row>
    <row r="1779" spans="1:17" ht="15.75" customHeight="1">
      <c r="A1779" s="59" t="s">
        <v>5673</v>
      </c>
      <c r="B1779" s="75" t="s">
        <v>1486</v>
      </c>
      <c r="C1779" s="75" t="s">
        <v>4</v>
      </c>
      <c r="D1779" s="75" t="s">
        <v>5674</v>
      </c>
      <c r="E1779" s="75" t="s">
        <v>155</v>
      </c>
      <c r="F1779" s="75">
        <v>500</v>
      </c>
      <c r="G1779" s="75">
        <v>2</v>
      </c>
      <c r="H1779" s="75">
        <v>16</v>
      </c>
      <c r="I1779" s="75">
        <v>15.25</v>
      </c>
      <c r="J1779" s="75">
        <v>16.04</v>
      </c>
      <c r="K1779" s="75">
        <v>18</v>
      </c>
      <c r="L1779" s="75">
        <v>10</v>
      </c>
      <c r="M1779" s="75" t="s">
        <v>155</v>
      </c>
      <c r="N1779" s="75" t="s">
        <v>155</v>
      </c>
      <c r="O1779" s="75">
        <v>0.2</v>
      </c>
      <c r="P1779" s="75">
        <v>12</v>
      </c>
      <c r="Q1779" s="75" t="s">
        <v>3858</v>
      </c>
    </row>
    <row r="1780" spans="1:17" ht="15.75" customHeight="1">
      <c r="A1780" s="59" t="s">
        <v>5675</v>
      </c>
      <c r="B1780" s="75" t="s">
        <v>154</v>
      </c>
      <c r="C1780" s="75" t="s">
        <v>4</v>
      </c>
      <c r="D1780" s="75" t="s">
        <v>5676</v>
      </c>
      <c r="E1780" s="75" t="s">
        <v>155</v>
      </c>
      <c r="F1780" s="75">
        <v>500</v>
      </c>
      <c r="G1780" s="75">
        <v>5</v>
      </c>
      <c r="H1780" s="75">
        <v>4.3</v>
      </c>
      <c r="I1780" s="75">
        <v>4.09</v>
      </c>
      <c r="J1780" s="75">
        <v>4.5199999999999996</v>
      </c>
      <c r="K1780" s="75" t="s">
        <v>155</v>
      </c>
      <c r="L1780" s="75">
        <v>0.05</v>
      </c>
      <c r="M1780" s="75" t="s">
        <v>155</v>
      </c>
      <c r="N1780" s="75" t="s">
        <v>155</v>
      </c>
      <c r="O1780" s="75">
        <v>4</v>
      </c>
      <c r="P1780" s="75">
        <v>2</v>
      </c>
      <c r="Q1780" s="75" t="s">
        <v>3858</v>
      </c>
    </row>
    <row r="1781" spans="1:17" ht="15.75" customHeight="1">
      <c r="A1781" s="59" t="s">
        <v>5677</v>
      </c>
      <c r="B1781" s="75" t="s">
        <v>154</v>
      </c>
      <c r="C1781" s="75" t="s">
        <v>4</v>
      </c>
      <c r="D1781" s="75" t="s">
        <v>5678</v>
      </c>
      <c r="E1781" s="75" t="s">
        <v>155</v>
      </c>
      <c r="F1781" s="75">
        <v>500</v>
      </c>
      <c r="G1781" s="75">
        <v>5</v>
      </c>
      <c r="H1781" s="75">
        <v>4.7</v>
      </c>
      <c r="I1781" s="75">
        <v>4.47</v>
      </c>
      <c r="J1781" s="75">
        <v>4.9400000000000004</v>
      </c>
      <c r="K1781" s="75" t="s">
        <v>155</v>
      </c>
      <c r="L1781" s="75">
        <v>0.05</v>
      </c>
      <c r="M1781" s="75" t="s">
        <v>155</v>
      </c>
      <c r="N1781" s="75" t="s">
        <v>155</v>
      </c>
      <c r="O1781" s="75">
        <v>10</v>
      </c>
      <c r="P1781" s="75">
        <v>3</v>
      </c>
      <c r="Q1781" s="75" t="s">
        <v>3858</v>
      </c>
    </row>
    <row r="1782" spans="1:17" ht="15.75" customHeight="1">
      <c r="A1782" s="59" t="s">
        <v>5679</v>
      </c>
      <c r="B1782" s="75" t="s">
        <v>154</v>
      </c>
      <c r="C1782" s="75" t="s">
        <v>4</v>
      </c>
      <c r="D1782" s="75" t="s">
        <v>5680</v>
      </c>
      <c r="E1782" s="75" t="s">
        <v>155</v>
      </c>
      <c r="F1782" s="75">
        <v>500</v>
      </c>
      <c r="G1782" s="75">
        <v>5</v>
      </c>
      <c r="H1782" s="75">
        <v>5.0999999999999996</v>
      </c>
      <c r="I1782" s="75">
        <v>4.8499999999999996</v>
      </c>
      <c r="J1782" s="75">
        <v>5.36</v>
      </c>
      <c r="K1782" s="75" t="s">
        <v>155</v>
      </c>
      <c r="L1782" s="75">
        <v>0.05</v>
      </c>
      <c r="M1782" s="75" t="s">
        <v>155</v>
      </c>
      <c r="N1782" s="75" t="s">
        <v>155</v>
      </c>
      <c r="O1782" s="75">
        <v>10</v>
      </c>
      <c r="P1782" s="75">
        <v>3</v>
      </c>
      <c r="Q1782" s="75" t="s">
        <v>3858</v>
      </c>
    </row>
    <row r="1783" spans="1:17" ht="15.75" customHeight="1">
      <c r="A1783" s="59" t="s">
        <v>5681</v>
      </c>
      <c r="B1783" s="75" t="s">
        <v>154</v>
      </c>
      <c r="C1783" s="75" t="s">
        <v>4</v>
      </c>
      <c r="D1783" s="75" t="s">
        <v>5680</v>
      </c>
      <c r="E1783" s="75" t="s">
        <v>155</v>
      </c>
      <c r="F1783" s="75">
        <v>500</v>
      </c>
      <c r="G1783" s="75">
        <v>5</v>
      </c>
      <c r="H1783" s="75">
        <v>5.3</v>
      </c>
      <c r="I1783" s="75">
        <v>5.03</v>
      </c>
      <c r="J1783" s="75">
        <v>5.57</v>
      </c>
      <c r="K1783" s="75" t="s">
        <v>155</v>
      </c>
      <c r="L1783" s="75">
        <v>0.05</v>
      </c>
      <c r="M1783" s="75" t="s">
        <v>155</v>
      </c>
      <c r="N1783" s="75" t="s">
        <v>155</v>
      </c>
      <c r="O1783" s="75">
        <v>4</v>
      </c>
      <c r="P1783" s="75">
        <v>2</v>
      </c>
      <c r="Q1783" s="75" t="s">
        <v>3858</v>
      </c>
    </row>
    <row r="1784" spans="1:17" ht="15.75" customHeight="1">
      <c r="A1784" s="59" t="s">
        <v>5682</v>
      </c>
      <c r="B1784" s="75" t="s">
        <v>154</v>
      </c>
      <c r="C1784" s="75" t="s">
        <v>4</v>
      </c>
      <c r="D1784" s="75" t="s">
        <v>5683</v>
      </c>
      <c r="E1784" s="75" t="s">
        <v>155</v>
      </c>
      <c r="F1784" s="75">
        <v>500</v>
      </c>
      <c r="G1784" s="75">
        <v>5</v>
      </c>
      <c r="H1784" s="75">
        <v>5.6</v>
      </c>
      <c r="I1784" s="75">
        <v>5.32</v>
      </c>
      <c r="J1784" s="75">
        <v>5.88</v>
      </c>
      <c r="K1784" s="75" t="s">
        <v>155</v>
      </c>
      <c r="L1784" s="75">
        <v>0.05</v>
      </c>
      <c r="M1784" s="75" t="s">
        <v>155</v>
      </c>
      <c r="N1784" s="75" t="s">
        <v>155</v>
      </c>
      <c r="O1784" s="75">
        <v>10</v>
      </c>
      <c r="P1784" s="75">
        <v>4</v>
      </c>
      <c r="Q1784" s="75" t="s">
        <v>3858</v>
      </c>
    </row>
    <row r="1785" spans="1:17" ht="15.75" customHeight="1">
      <c r="A1785" s="59" t="s">
        <v>5684</v>
      </c>
      <c r="B1785" s="75" t="s">
        <v>154</v>
      </c>
      <c r="C1785" s="75" t="s">
        <v>4</v>
      </c>
      <c r="D1785" s="75" t="s">
        <v>5685</v>
      </c>
      <c r="E1785" s="75" t="s">
        <v>155</v>
      </c>
      <c r="F1785" s="75">
        <v>500</v>
      </c>
      <c r="G1785" s="75">
        <v>5</v>
      </c>
      <c r="H1785" s="75">
        <v>6.2</v>
      </c>
      <c r="I1785" s="75">
        <v>5.89</v>
      </c>
      <c r="J1785" s="75">
        <v>6.51</v>
      </c>
      <c r="K1785" s="75" t="s">
        <v>155</v>
      </c>
      <c r="L1785" s="75">
        <v>0.05</v>
      </c>
      <c r="M1785" s="75" t="s">
        <v>155</v>
      </c>
      <c r="N1785" s="75" t="s">
        <v>155</v>
      </c>
      <c r="O1785" s="75">
        <v>10</v>
      </c>
      <c r="P1785" s="75">
        <v>5</v>
      </c>
      <c r="Q1785" s="75" t="s">
        <v>3858</v>
      </c>
    </row>
    <row r="1786" spans="1:17" ht="15.75" customHeight="1">
      <c r="A1786" s="59" t="s">
        <v>5686</v>
      </c>
      <c r="B1786" s="75" t="s">
        <v>154</v>
      </c>
      <c r="C1786" s="75" t="s">
        <v>4</v>
      </c>
      <c r="D1786" s="75" t="s">
        <v>5687</v>
      </c>
      <c r="E1786" s="75" t="s">
        <v>155</v>
      </c>
      <c r="F1786" s="75">
        <v>500</v>
      </c>
      <c r="G1786" s="75">
        <v>5</v>
      </c>
      <c r="H1786" s="75">
        <v>6.8</v>
      </c>
      <c r="I1786" s="75">
        <v>6.46</v>
      </c>
      <c r="J1786" s="75">
        <v>7.14</v>
      </c>
      <c r="K1786" s="75" t="s">
        <v>155</v>
      </c>
      <c r="L1786" s="75">
        <v>0.05</v>
      </c>
      <c r="M1786" s="75" t="s">
        <v>155</v>
      </c>
      <c r="N1786" s="75" t="s">
        <v>155</v>
      </c>
      <c r="O1786" s="75">
        <v>10</v>
      </c>
      <c r="P1786" s="75">
        <v>5.0999999999999996</v>
      </c>
      <c r="Q1786" s="75" t="s">
        <v>3858</v>
      </c>
    </row>
    <row r="1787" spans="1:17" ht="15.75" customHeight="1">
      <c r="A1787" s="59" t="s">
        <v>5688</v>
      </c>
      <c r="B1787" s="75" t="s">
        <v>154</v>
      </c>
      <c r="C1787" s="75" t="s">
        <v>4</v>
      </c>
      <c r="D1787" s="75" t="s">
        <v>5689</v>
      </c>
      <c r="E1787" s="75" t="s">
        <v>155</v>
      </c>
      <c r="F1787" s="75">
        <v>500</v>
      </c>
      <c r="G1787" s="75">
        <v>5</v>
      </c>
      <c r="H1787" s="75">
        <v>8.1999999999999993</v>
      </c>
      <c r="I1787" s="75">
        <v>7.79</v>
      </c>
      <c r="J1787" s="75">
        <v>8.61</v>
      </c>
      <c r="K1787" s="75" t="s">
        <v>155</v>
      </c>
      <c r="L1787" s="75">
        <v>0.05</v>
      </c>
      <c r="M1787" s="75" t="s">
        <v>155</v>
      </c>
      <c r="N1787" s="75" t="s">
        <v>155</v>
      </c>
      <c r="O1787" s="75">
        <v>1</v>
      </c>
      <c r="P1787" s="75">
        <v>6.2</v>
      </c>
      <c r="Q1787" s="75" t="s">
        <v>3858</v>
      </c>
    </row>
    <row r="1788" spans="1:17" ht="15.75" customHeight="1">
      <c r="A1788" s="59" t="s">
        <v>5690</v>
      </c>
      <c r="B1788" s="75" t="s">
        <v>154</v>
      </c>
      <c r="C1788" s="75" t="s">
        <v>4</v>
      </c>
      <c r="D1788" s="75" t="s">
        <v>5691</v>
      </c>
      <c r="E1788" s="75" t="s">
        <v>155</v>
      </c>
      <c r="F1788" s="75">
        <v>500</v>
      </c>
      <c r="G1788" s="75">
        <v>5</v>
      </c>
      <c r="H1788" s="75">
        <v>9.1</v>
      </c>
      <c r="I1788" s="75">
        <v>8.65</v>
      </c>
      <c r="J1788" s="75">
        <v>9.56</v>
      </c>
      <c r="K1788" s="75" t="s">
        <v>155</v>
      </c>
      <c r="L1788" s="75">
        <v>0.05</v>
      </c>
      <c r="M1788" s="75" t="s">
        <v>155</v>
      </c>
      <c r="N1788" s="75" t="s">
        <v>155</v>
      </c>
      <c r="O1788" s="75">
        <v>1</v>
      </c>
      <c r="P1788" s="75">
        <v>6.9</v>
      </c>
      <c r="Q1788" s="75" t="s">
        <v>3858</v>
      </c>
    </row>
    <row r="1789" spans="1:17" ht="15.75" customHeight="1">
      <c r="A1789" s="59" t="s">
        <v>5692</v>
      </c>
      <c r="B1789" s="75" t="s">
        <v>154</v>
      </c>
      <c r="C1789" s="75" t="s">
        <v>4</v>
      </c>
      <c r="D1789" s="75" t="s">
        <v>5693</v>
      </c>
      <c r="E1789" s="75" t="s">
        <v>155</v>
      </c>
      <c r="F1789" s="75">
        <v>500</v>
      </c>
      <c r="G1789" s="75">
        <v>5</v>
      </c>
      <c r="H1789" s="75">
        <v>10</v>
      </c>
      <c r="I1789" s="75">
        <v>9.5</v>
      </c>
      <c r="J1789" s="75">
        <v>10.5</v>
      </c>
      <c r="K1789" s="75" t="s">
        <v>155</v>
      </c>
      <c r="L1789" s="75">
        <v>0.05</v>
      </c>
      <c r="M1789" s="75" t="s">
        <v>155</v>
      </c>
      <c r="N1789" s="75" t="s">
        <v>155</v>
      </c>
      <c r="O1789" s="75">
        <v>1</v>
      </c>
      <c r="P1789" s="75">
        <v>7.6</v>
      </c>
      <c r="Q1789" s="75" t="s">
        <v>3858</v>
      </c>
    </row>
    <row r="1790" spans="1:17" ht="15.75" customHeight="1">
      <c r="A1790" s="59" t="s">
        <v>5694</v>
      </c>
      <c r="B1790" s="75" t="s">
        <v>154</v>
      </c>
      <c r="C1790" s="75" t="s">
        <v>4</v>
      </c>
      <c r="D1790" s="75" t="s">
        <v>5695</v>
      </c>
      <c r="E1790" s="75" t="s">
        <v>155</v>
      </c>
      <c r="F1790" s="75">
        <v>500</v>
      </c>
      <c r="G1790" s="75">
        <v>5</v>
      </c>
      <c r="H1790" s="75">
        <v>12</v>
      </c>
      <c r="I1790" s="75">
        <v>11.4</v>
      </c>
      <c r="J1790" s="75">
        <v>12.6</v>
      </c>
      <c r="K1790" s="75" t="s">
        <v>155</v>
      </c>
      <c r="L1790" s="75">
        <v>0.05</v>
      </c>
      <c r="M1790" s="75" t="s">
        <v>155</v>
      </c>
      <c r="N1790" s="75" t="s">
        <v>155</v>
      </c>
      <c r="O1790" s="75">
        <v>0.05</v>
      </c>
      <c r="P1790" s="75">
        <v>9.1</v>
      </c>
      <c r="Q1790" s="75" t="s">
        <v>3858</v>
      </c>
    </row>
    <row r="1791" spans="1:17" ht="15.75" customHeight="1">
      <c r="A1791" s="59" t="s">
        <v>5696</v>
      </c>
      <c r="B1791" s="75" t="s">
        <v>154</v>
      </c>
      <c r="C1791" s="75" t="s">
        <v>4</v>
      </c>
      <c r="D1791" s="75" t="s">
        <v>5697</v>
      </c>
      <c r="E1791" s="75" t="s">
        <v>155</v>
      </c>
      <c r="F1791" s="75">
        <v>500</v>
      </c>
      <c r="G1791" s="75">
        <v>5</v>
      </c>
      <c r="H1791" s="75">
        <v>13</v>
      </c>
      <c r="I1791" s="75">
        <v>12.4</v>
      </c>
      <c r="J1791" s="75">
        <v>13.7</v>
      </c>
      <c r="K1791" s="75" t="s">
        <v>155</v>
      </c>
      <c r="L1791" s="75">
        <v>0.05</v>
      </c>
      <c r="M1791" s="75" t="s">
        <v>155</v>
      </c>
      <c r="N1791" s="75" t="s">
        <v>155</v>
      </c>
      <c r="O1791" s="75">
        <v>0.05</v>
      </c>
      <c r="P1791" s="75">
        <v>9.8000000000000007</v>
      </c>
      <c r="Q1791" s="75" t="s">
        <v>3858</v>
      </c>
    </row>
    <row r="1792" spans="1:17" ht="15.75" customHeight="1">
      <c r="A1792" s="59" t="s">
        <v>5698</v>
      </c>
      <c r="B1792" s="75" t="s">
        <v>154</v>
      </c>
      <c r="C1792" s="75" t="s">
        <v>4</v>
      </c>
      <c r="D1792" s="75" t="s">
        <v>5699</v>
      </c>
      <c r="E1792" s="75" t="s">
        <v>155</v>
      </c>
      <c r="F1792" s="75">
        <v>500</v>
      </c>
      <c r="G1792" s="75">
        <v>5</v>
      </c>
      <c r="H1792" s="75">
        <v>14</v>
      </c>
      <c r="I1792" s="75">
        <v>13.3</v>
      </c>
      <c r="J1792" s="75">
        <v>14.7</v>
      </c>
      <c r="K1792" s="75" t="s">
        <v>155</v>
      </c>
      <c r="L1792" s="75">
        <v>0.05</v>
      </c>
      <c r="M1792" s="75" t="s">
        <v>155</v>
      </c>
      <c r="N1792" s="75" t="s">
        <v>155</v>
      </c>
      <c r="O1792" s="75">
        <v>0.05</v>
      </c>
      <c r="P1792" s="75">
        <v>10.6</v>
      </c>
      <c r="Q1792" s="75" t="s">
        <v>3858</v>
      </c>
    </row>
    <row r="1793" spans="1:17" ht="15.75" customHeight="1">
      <c r="A1793" s="59" t="s">
        <v>5700</v>
      </c>
      <c r="B1793" s="75" t="s">
        <v>154</v>
      </c>
      <c r="C1793" s="75" t="s">
        <v>4</v>
      </c>
      <c r="D1793" s="75" t="s">
        <v>5701</v>
      </c>
      <c r="E1793" s="75" t="s">
        <v>155</v>
      </c>
      <c r="F1793" s="75">
        <v>500</v>
      </c>
      <c r="G1793" s="75">
        <v>5</v>
      </c>
      <c r="H1793" s="75">
        <v>15</v>
      </c>
      <c r="I1793" s="75">
        <v>14.3</v>
      </c>
      <c r="J1793" s="75">
        <v>15.8</v>
      </c>
      <c r="K1793" s="75" t="s">
        <v>155</v>
      </c>
      <c r="L1793" s="75">
        <v>0.05</v>
      </c>
      <c r="M1793" s="75" t="s">
        <v>155</v>
      </c>
      <c r="N1793" s="75" t="s">
        <v>155</v>
      </c>
      <c r="O1793" s="75">
        <v>0.05</v>
      </c>
      <c r="P1793" s="75">
        <v>11.4</v>
      </c>
      <c r="Q1793" s="75" t="s">
        <v>3858</v>
      </c>
    </row>
    <row r="1794" spans="1:17" ht="15.75" customHeight="1">
      <c r="A1794" s="59" t="s">
        <v>5702</v>
      </c>
      <c r="B1794" s="75" t="s">
        <v>154</v>
      </c>
      <c r="C1794" s="75" t="s">
        <v>4</v>
      </c>
      <c r="D1794" s="75" t="s">
        <v>5703</v>
      </c>
      <c r="E1794" s="75" t="s">
        <v>155</v>
      </c>
      <c r="F1794" s="75">
        <v>500</v>
      </c>
      <c r="G1794" s="75">
        <v>5</v>
      </c>
      <c r="H1794" s="75">
        <v>16</v>
      </c>
      <c r="I1794" s="75">
        <v>15.2</v>
      </c>
      <c r="J1794" s="75">
        <v>16.8</v>
      </c>
      <c r="K1794" s="75" t="s">
        <v>155</v>
      </c>
      <c r="L1794" s="75">
        <v>0.05</v>
      </c>
      <c r="M1794" s="75" t="s">
        <v>155</v>
      </c>
      <c r="N1794" s="75" t="s">
        <v>155</v>
      </c>
      <c r="O1794" s="75">
        <v>0.05</v>
      </c>
      <c r="P1794" s="75">
        <v>12.1</v>
      </c>
      <c r="Q1794" s="75" t="s">
        <v>3858</v>
      </c>
    </row>
    <row r="1795" spans="1:17" ht="15.75" customHeight="1">
      <c r="A1795" s="59" t="s">
        <v>5704</v>
      </c>
      <c r="B1795" s="75" t="s">
        <v>154</v>
      </c>
      <c r="C1795" s="75" t="s">
        <v>4</v>
      </c>
      <c r="D1795" s="75" t="s">
        <v>5705</v>
      </c>
      <c r="E1795" s="75" t="s">
        <v>155</v>
      </c>
      <c r="F1795" s="75">
        <v>500</v>
      </c>
      <c r="G1795" s="75">
        <v>5</v>
      </c>
      <c r="H1795" s="75">
        <v>17</v>
      </c>
      <c r="I1795" s="75">
        <v>16.2</v>
      </c>
      <c r="J1795" s="75">
        <v>17.899999999999999</v>
      </c>
      <c r="K1795" s="75" t="s">
        <v>155</v>
      </c>
      <c r="L1795" s="75">
        <v>0.05</v>
      </c>
      <c r="M1795" s="75" t="s">
        <v>155</v>
      </c>
      <c r="N1795" s="75" t="s">
        <v>155</v>
      </c>
      <c r="O1795" s="75">
        <v>0.05</v>
      </c>
      <c r="P1795" s="75">
        <v>12.9</v>
      </c>
      <c r="Q1795" s="75" t="s">
        <v>3858</v>
      </c>
    </row>
    <row r="1796" spans="1:17" ht="15.75" customHeight="1">
      <c r="A1796" s="59" t="s">
        <v>5706</v>
      </c>
      <c r="B1796" s="75" t="s">
        <v>154</v>
      </c>
      <c r="C1796" s="75" t="s">
        <v>4</v>
      </c>
      <c r="D1796" s="75" t="s">
        <v>5707</v>
      </c>
      <c r="E1796" s="75" t="s">
        <v>155</v>
      </c>
      <c r="F1796" s="75">
        <v>500</v>
      </c>
      <c r="G1796" s="75">
        <v>5</v>
      </c>
      <c r="H1796" s="75">
        <v>18</v>
      </c>
      <c r="I1796" s="75">
        <v>17.100000000000001</v>
      </c>
      <c r="J1796" s="75">
        <v>18.899999999999999</v>
      </c>
      <c r="K1796" s="75" t="s">
        <v>155</v>
      </c>
      <c r="L1796" s="75">
        <v>0.05</v>
      </c>
      <c r="M1796" s="75" t="s">
        <v>155</v>
      </c>
      <c r="N1796" s="75" t="s">
        <v>155</v>
      </c>
      <c r="O1796" s="75">
        <v>0.05</v>
      </c>
      <c r="P1796" s="75">
        <v>13.6</v>
      </c>
      <c r="Q1796" s="75" t="s">
        <v>3858</v>
      </c>
    </row>
    <row r="1797" spans="1:17" ht="15.75" customHeight="1">
      <c r="A1797" s="59" t="s">
        <v>5708</v>
      </c>
      <c r="B1797" s="75" t="s">
        <v>154</v>
      </c>
      <c r="C1797" s="75" t="s">
        <v>4</v>
      </c>
      <c r="D1797" s="75" t="s">
        <v>5709</v>
      </c>
      <c r="E1797" s="75" t="s">
        <v>155</v>
      </c>
      <c r="F1797" s="75">
        <v>500</v>
      </c>
      <c r="G1797" s="75">
        <v>5</v>
      </c>
      <c r="H1797" s="75">
        <v>20</v>
      </c>
      <c r="I1797" s="75">
        <v>19</v>
      </c>
      <c r="J1797" s="75">
        <v>21</v>
      </c>
      <c r="K1797" s="75" t="s">
        <v>155</v>
      </c>
      <c r="L1797" s="75">
        <v>0.05</v>
      </c>
      <c r="M1797" s="75" t="s">
        <v>155</v>
      </c>
      <c r="N1797" s="75" t="s">
        <v>155</v>
      </c>
      <c r="O1797" s="75">
        <v>0.01</v>
      </c>
      <c r="P1797" s="75">
        <v>15.2</v>
      </c>
      <c r="Q1797" s="75" t="s">
        <v>3858</v>
      </c>
    </row>
    <row r="1798" spans="1:17" ht="15.75" customHeight="1">
      <c r="A1798" s="59" t="s">
        <v>5710</v>
      </c>
      <c r="B1798" s="75" t="s">
        <v>154</v>
      </c>
      <c r="C1798" s="75" t="s">
        <v>4</v>
      </c>
      <c r="D1798" s="75" t="s">
        <v>5711</v>
      </c>
      <c r="E1798" s="75" t="s">
        <v>155</v>
      </c>
      <c r="F1798" s="75">
        <v>500</v>
      </c>
      <c r="G1798" s="75">
        <v>5</v>
      </c>
      <c r="H1798" s="75">
        <v>22</v>
      </c>
      <c r="I1798" s="75">
        <v>20.9</v>
      </c>
      <c r="J1798" s="75">
        <v>23.1</v>
      </c>
      <c r="K1798" s="75" t="s">
        <v>155</v>
      </c>
      <c r="L1798" s="75">
        <v>0.05</v>
      </c>
      <c r="M1798" s="75" t="s">
        <v>155</v>
      </c>
      <c r="N1798" s="75" t="s">
        <v>155</v>
      </c>
      <c r="O1798" s="75">
        <v>0.01</v>
      </c>
      <c r="P1798" s="75">
        <v>16.7</v>
      </c>
      <c r="Q1798" s="75" t="s">
        <v>3858</v>
      </c>
    </row>
    <row r="1799" spans="1:17" ht="15.75" customHeight="1">
      <c r="A1799" s="59" t="s">
        <v>5712</v>
      </c>
      <c r="B1799" s="75" t="s">
        <v>154</v>
      </c>
      <c r="C1799" s="75" t="s">
        <v>4</v>
      </c>
      <c r="D1799" s="75" t="s">
        <v>5713</v>
      </c>
      <c r="E1799" s="75" t="s">
        <v>155</v>
      </c>
      <c r="F1799" s="75">
        <v>500</v>
      </c>
      <c r="G1799" s="75">
        <v>5</v>
      </c>
      <c r="H1799" s="75">
        <v>24</v>
      </c>
      <c r="I1799" s="75">
        <v>22.8</v>
      </c>
      <c r="J1799" s="75">
        <v>25.2</v>
      </c>
      <c r="K1799" s="75" t="s">
        <v>155</v>
      </c>
      <c r="L1799" s="75">
        <v>0.05</v>
      </c>
      <c r="M1799" s="75" t="s">
        <v>155</v>
      </c>
      <c r="N1799" s="75" t="s">
        <v>155</v>
      </c>
      <c r="O1799" s="75">
        <v>0.01</v>
      </c>
      <c r="P1799" s="75">
        <v>18.2</v>
      </c>
      <c r="Q1799" s="75" t="s">
        <v>3858</v>
      </c>
    </row>
    <row r="1800" spans="1:17" ht="15.75" customHeight="1">
      <c r="A1800" s="59" t="s">
        <v>5714</v>
      </c>
      <c r="B1800" s="75" t="s">
        <v>154</v>
      </c>
      <c r="C1800" s="75" t="s">
        <v>4</v>
      </c>
      <c r="D1800" s="75" t="s">
        <v>5715</v>
      </c>
      <c r="E1800" s="75" t="s">
        <v>155</v>
      </c>
      <c r="F1800" s="75">
        <v>500</v>
      </c>
      <c r="G1800" s="75">
        <v>5</v>
      </c>
      <c r="H1800" s="75">
        <v>25</v>
      </c>
      <c r="I1800" s="75">
        <v>23.8</v>
      </c>
      <c r="J1800" s="75">
        <v>26.3</v>
      </c>
      <c r="K1800" s="75" t="s">
        <v>155</v>
      </c>
      <c r="L1800" s="75">
        <v>0.05</v>
      </c>
      <c r="M1800" s="75" t="s">
        <v>155</v>
      </c>
      <c r="N1800" s="75" t="s">
        <v>155</v>
      </c>
      <c r="O1800" s="75">
        <v>0.01</v>
      </c>
      <c r="P1800" s="75">
        <v>19</v>
      </c>
      <c r="Q1800" s="75" t="s">
        <v>3858</v>
      </c>
    </row>
    <row r="1801" spans="1:17" ht="15.75" customHeight="1">
      <c r="A1801" s="59" t="s">
        <v>5716</v>
      </c>
      <c r="B1801" s="75" t="s">
        <v>154</v>
      </c>
      <c r="C1801" s="75" t="s">
        <v>4</v>
      </c>
      <c r="D1801" s="75" t="s">
        <v>5717</v>
      </c>
      <c r="E1801" s="75" t="s">
        <v>155</v>
      </c>
      <c r="F1801" s="75">
        <v>500</v>
      </c>
      <c r="G1801" s="75">
        <v>5</v>
      </c>
      <c r="H1801" s="75">
        <v>27</v>
      </c>
      <c r="I1801" s="75">
        <v>25.7</v>
      </c>
      <c r="J1801" s="75">
        <v>28.4</v>
      </c>
      <c r="K1801" s="75" t="s">
        <v>155</v>
      </c>
      <c r="L1801" s="75">
        <v>0.05</v>
      </c>
      <c r="M1801" s="75" t="s">
        <v>155</v>
      </c>
      <c r="N1801" s="75" t="s">
        <v>155</v>
      </c>
      <c r="O1801" s="75">
        <v>0.01</v>
      </c>
      <c r="P1801" s="75">
        <v>20.399999999999999</v>
      </c>
      <c r="Q1801" s="75" t="s">
        <v>3858</v>
      </c>
    </row>
    <row r="1802" spans="1:17" ht="15.75" customHeight="1">
      <c r="A1802" s="59" t="s">
        <v>5718</v>
      </c>
      <c r="B1802" s="75" t="s">
        <v>154</v>
      </c>
      <c r="C1802" s="75" t="s">
        <v>4</v>
      </c>
      <c r="D1802" s="75" t="s">
        <v>5719</v>
      </c>
      <c r="E1802" s="75" t="s">
        <v>155</v>
      </c>
      <c r="F1802" s="75">
        <v>500</v>
      </c>
      <c r="G1802" s="75">
        <v>5</v>
      </c>
      <c r="H1802" s="75">
        <v>28</v>
      </c>
      <c r="I1802" s="75">
        <v>26.6</v>
      </c>
      <c r="J1802" s="75">
        <v>29.4</v>
      </c>
      <c r="K1802" s="75" t="s">
        <v>155</v>
      </c>
      <c r="L1802" s="75">
        <v>0.05</v>
      </c>
      <c r="M1802" s="75" t="s">
        <v>155</v>
      </c>
      <c r="N1802" s="75" t="s">
        <v>155</v>
      </c>
      <c r="O1802" s="75">
        <v>0.01</v>
      </c>
      <c r="P1802" s="75">
        <v>21.2</v>
      </c>
      <c r="Q1802" s="75" t="s">
        <v>3858</v>
      </c>
    </row>
    <row r="1803" spans="1:17" ht="15.75" customHeight="1">
      <c r="A1803" s="59" t="s">
        <v>5720</v>
      </c>
      <c r="B1803" s="75" t="s">
        <v>154</v>
      </c>
      <c r="C1803" s="75" t="s">
        <v>4</v>
      </c>
      <c r="D1803" s="75" t="s">
        <v>5721</v>
      </c>
      <c r="E1803" s="75" t="s">
        <v>155</v>
      </c>
      <c r="F1803" s="75">
        <v>500</v>
      </c>
      <c r="G1803" s="75">
        <v>5</v>
      </c>
      <c r="H1803" s="75">
        <v>30</v>
      </c>
      <c r="I1803" s="75">
        <v>28.5</v>
      </c>
      <c r="J1803" s="75">
        <v>31.5</v>
      </c>
      <c r="K1803" s="75" t="s">
        <v>155</v>
      </c>
      <c r="L1803" s="75">
        <v>0.05</v>
      </c>
      <c r="M1803" s="75" t="s">
        <v>155</v>
      </c>
      <c r="N1803" s="75" t="s">
        <v>155</v>
      </c>
      <c r="O1803" s="75">
        <v>0.01</v>
      </c>
      <c r="P1803" s="75">
        <v>22.8</v>
      </c>
      <c r="Q1803" s="75" t="s">
        <v>3858</v>
      </c>
    </row>
    <row r="1804" spans="1:17" ht="15.75" customHeight="1">
      <c r="A1804" s="59" t="s">
        <v>5722</v>
      </c>
      <c r="B1804" s="75" t="s">
        <v>154</v>
      </c>
      <c r="C1804" s="75" t="s">
        <v>4</v>
      </c>
      <c r="D1804" s="75" t="s">
        <v>5723</v>
      </c>
      <c r="E1804" s="75" t="s">
        <v>155</v>
      </c>
      <c r="F1804" s="75">
        <v>500</v>
      </c>
      <c r="G1804" s="75">
        <v>5</v>
      </c>
      <c r="H1804" s="75">
        <v>33</v>
      </c>
      <c r="I1804" s="75">
        <v>31.4</v>
      </c>
      <c r="J1804" s="75">
        <v>34.700000000000003</v>
      </c>
      <c r="K1804" s="75" t="s">
        <v>155</v>
      </c>
      <c r="L1804" s="75">
        <v>0.05</v>
      </c>
      <c r="M1804" s="75" t="s">
        <v>155</v>
      </c>
      <c r="N1804" s="75" t="s">
        <v>155</v>
      </c>
      <c r="O1804" s="75">
        <v>0.01</v>
      </c>
      <c r="P1804" s="75">
        <v>25</v>
      </c>
      <c r="Q1804" s="75" t="s">
        <v>3858</v>
      </c>
    </row>
    <row r="1805" spans="1:17" ht="15.75" customHeight="1">
      <c r="A1805" s="59" t="s">
        <v>5724</v>
      </c>
      <c r="B1805" s="75" t="s">
        <v>154</v>
      </c>
      <c r="C1805" s="75" t="s">
        <v>4</v>
      </c>
      <c r="D1805" s="75" t="s">
        <v>5725</v>
      </c>
      <c r="E1805" s="75" t="s">
        <v>155</v>
      </c>
      <c r="F1805" s="75">
        <v>500</v>
      </c>
      <c r="G1805" s="75">
        <v>5</v>
      </c>
      <c r="H1805" s="75">
        <v>36</v>
      </c>
      <c r="I1805" s="75">
        <v>34.200000000000003</v>
      </c>
      <c r="J1805" s="75">
        <v>37.799999999999997</v>
      </c>
      <c r="K1805" s="75" t="s">
        <v>155</v>
      </c>
      <c r="L1805" s="75">
        <v>0.05</v>
      </c>
      <c r="M1805" s="75" t="s">
        <v>155</v>
      </c>
      <c r="N1805" s="75" t="s">
        <v>155</v>
      </c>
      <c r="O1805" s="75">
        <v>0.01</v>
      </c>
      <c r="P1805" s="75">
        <v>27.3</v>
      </c>
      <c r="Q1805" s="75" t="s">
        <v>3858</v>
      </c>
    </row>
    <row r="1806" spans="1:17" ht="15.75" customHeight="1">
      <c r="A1806" s="59" t="s">
        <v>5726</v>
      </c>
      <c r="B1806" s="75" t="s">
        <v>154</v>
      </c>
      <c r="C1806" s="75" t="s">
        <v>4</v>
      </c>
      <c r="D1806" s="75" t="s">
        <v>5727</v>
      </c>
      <c r="E1806" s="75" t="s">
        <v>155</v>
      </c>
      <c r="F1806" s="75">
        <v>500</v>
      </c>
      <c r="G1806" s="75">
        <v>5</v>
      </c>
      <c r="H1806" s="75">
        <v>43</v>
      </c>
      <c r="I1806" s="75">
        <v>40.9</v>
      </c>
      <c r="J1806" s="75">
        <v>45.2</v>
      </c>
      <c r="K1806" s="75" t="s">
        <v>155</v>
      </c>
      <c r="L1806" s="75">
        <v>0.05</v>
      </c>
      <c r="M1806" s="75" t="s">
        <v>155</v>
      </c>
      <c r="N1806" s="75" t="s">
        <v>155</v>
      </c>
      <c r="O1806" s="75">
        <v>0.01</v>
      </c>
      <c r="P1806" s="75">
        <v>32.6</v>
      </c>
      <c r="Q1806" s="75" t="s">
        <v>3858</v>
      </c>
    </row>
    <row r="1807" spans="1:17" ht="15.75" customHeight="1">
      <c r="A1807" s="59" t="s">
        <v>5728</v>
      </c>
      <c r="B1807" s="75" t="s">
        <v>154</v>
      </c>
      <c r="C1807" s="75" t="s">
        <v>4</v>
      </c>
      <c r="D1807" s="75" t="s">
        <v>5729</v>
      </c>
      <c r="E1807" s="75" t="s">
        <v>133</v>
      </c>
      <c r="F1807" s="75">
        <v>500</v>
      </c>
      <c r="G1807" s="75">
        <v>5</v>
      </c>
      <c r="H1807" s="75">
        <v>4.3</v>
      </c>
      <c r="I1807" s="75">
        <v>4.09</v>
      </c>
      <c r="J1807" s="75">
        <v>4.5199999999999996</v>
      </c>
      <c r="K1807" s="75" t="s">
        <v>155</v>
      </c>
      <c r="L1807" s="75">
        <v>0.05</v>
      </c>
      <c r="M1807" s="75" t="s">
        <v>155</v>
      </c>
      <c r="N1807" s="75" t="s">
        <v>155</v>
      </c>
      <c r="O1807" s="75">
        <v>4</v>
      </c>
      <c r="P1807" s="75">
        <v>2</v>
      </c>
      <c r="Q1807" s="75" t="s">
        <v>3858</v>
      </c>
    </row>
    <row r="1808" spans="1:17" ht="15.75" customHeight="1">
      <c r="A1808" s="59" t="s">
        <v>5730</v>
      </c>
      <c r="B1808" s="75" t="s">
        <v>154</v>
      </c>
      <c r="C1808" s="75" t="s">
        <v>4</v>
      </c>
      <c r="D1808" s="75" t="s">
        <v>5731</v>
      </c>
      <c r="E1808" s="75" t="s">
        <v>133</v>
      </c>
      <c r="F1808" s="75">
        <v>500</v>
      </c>
      <c r="G1808" s="75">
        <v>5</v>
      </c>
      <c r="H1808" s="75">
        <v>4.7</v>
      </c>
      <c r="I1808" s="75">
        <v>4.47</v>
      </c>
      <c r="J1808" s="75">
        <v>4.9400000000000004</v>
      </c>
      <c r="K1808" s="75" t="s">
        <v>155</v>
      </c>
      <c r="L1808" s="75">
        <v>0.05</v>
      </c>
      <c r="M1808" s="75" t="s">
        <v>155</v>
      </c>
      <c r="N1808" s="75" t="s">
        <v>155</v>
      </c>
      <c r="O1808" s="75">
        <v>10</v>
      </c>
      <c r="P1808" s="75">
        <v>3</v>
      </c>
      <c r="Q1808" s="75" t="s">
        <v>3858</v>
      </c>
    </row>
    <row r="1809" spans="1:17" ht="15.75" customHeight="1">
      <c r="A1809" s="59" t="s">
        <v>5732</v>
      </c>
      <c r="B1809" s="75" t="s">
        <v>154</v>
      </c>
      <c r="C1809" s="75" t="s">
        <v>4</v>
      </c>
      <c r="D1809" s="75" t="s">
        <v>5733</v>
      </c>
      <c r="E1809" s="75" t="s">
        <v>133</v>
      </c>
      <c r="F1809" s="75">
        <v>500</v>
      </c>
      <c r="G1809" s="75">
        <v>5</v>
      </c>
      <c r="H1809" s="75">
        <v>5.0999999999999996</v>
      </c>
      <c r="I1809" s="75">
        <v>4.8499999999999996</v>
      </c>
      <c r="J1809" s="75">
        <v>5.36</v>
      </c>
      <c r="K1809" s="75" t="s">
        <v>155</v>
      </c>
      <c r="L1809" s="75">
        <v>0.05</v>
      </c>
      <c r="M1809" s="75" t="s">
        <v>155</v>
      </c>
      <c r="N1809" s="75" t="s">
        <v>155</v>
      </c>
      <c r="O1809" s="75">
        <v>10</v>
      </c>
      <c r="P1809" s="75">
        <v>3</v>
      </c>
      <c r="Q1809" s="75" t="s">
        <v>3858</v>
      </c>
    </row>
    <row r="1810" spans="1:17" ht="15.75" customHeight="1">
      <c r="A1810" s="59" t="s">
        <v>5734</v>
      </c>
      <c r="B1810" s="75" t="s">
        <v>154</v>
      </c>
      <c r="C1810" s="75" t="s">
        <v>4</v>
      </c>
      <c r="D1810" s="75" t="s">
        <v>5735</v>
      </c>
      <c r="E1810" s="75" t="s">
        <v>133</v>
      </c>
      <c r="F1810" s="75">
        <v>500</v>
      </c>
      <c r="G1810" s="75">
        <v>5</v>
      </c>
      <c r="H1810" s="75">
        <v>5.3</v>
      </c>
      <c r="I1810" s="75">
        <v>5.03</v>
      </c>
      <c r="J1810" s="75">
        <v>5.57</v>
      </c>
      <c r="K1810" s="75" t="s">
        <v>155</v>
      </c>
      <c r="L1810" s="75">
        <v>0.05</v>
      </c>
      <c r="M1810" s="75" t="s">
        <v>155</v>
      </c>
      <c r="N1810" s="75" t="s">
        <v>155</v>
      </c>
      <c r="O1810" s="75">
        <v>4</v>
      </c>
      <c r="P1810" s="75">
        <v>2</v>
      </c>
      <c r="Q1810" s="75" t="s">
        <v>3858</v>
      </c>
    </row>
    <row r="1811" spans="1:17" ht="15.75" customHeight="1">
      <c r="A1811" s="59" t="s">
        <v>5736</v>
      </c>
      <c r="B1811" s="75" t="s">
        <v>154</v>
      </c>
      <c r="C1811" s="75" t="s">
        <v>4</v>
      </c>
      <c r="D1811" s="75" t="s">
        <v>5737</v>
      </c>
      <c r="E1811" s="75" t="s">
        <v>133</v>
      </c>
      <c r="F1811" s="75">
        <v>500</v>
      </c>
      <c r="G1811" s="75">
        <v>5</v>
      </c>
      <c r="H1811" s="75">
        <v>5.6</v>
      </c>
      <c r="I1811" s="75">
        <v>5.32</v>
      </c>
      <c r="J1811" s="75">
        <v>5.88</v>
      </c>
      <c r="K1811" s="75" t="s">
        <v>155</v>
      </c>
      <c r="L1811" s="75">
        <v>0.05</v>
      </c>
      <c r="M1811" s="75" t="s">
        <v>155</v>
      </c>
      <c r="N1811" s="75" t="s">
        <v>155</v>
      </c>
      <c r="O1811" s="75">
        <v>10</v>
      </c>
      <c r="P1811" s="75">
        <v>4</v>
      </c>
      <c r="Q1811" s="75" t="s">
        <v>3858</v>
      </c>
    </row>
    <row r="1812" spans="1:17" ht="15.75" customHeight="1">
      <c r="A1812" s="59" t="s">
        <v>5738</v>
      </c>
      <c r="B1812" s="75" t="s">
        <v>154</v>
      </c>
      <c r="C1812" s="75" t="s">
        <v>4</v>
      </c>
      <c r="D1812" s="75" t="s">
        <v>5739</v>
      </c>
      <c r="E1812" s="75" t="s">
        <v>133</v>
      </c>
      <c r="F1812" s="75">
        <v>500</v>
      </c>
      <c r="G1812" s="75">
        <v>5</v>
      </c>
      <c r="H1812" s="75">
        <v>6.2</v>
      </c>
      <c r="I1812" s="75">
        <v>5.89</v>
      </c>
      <c r="J1812" s="75">
        <v>6.51</v>
      </c>
      <c r="K1812" s="75" t="s">
        <v>155</v>
      </c>
      <c r="L1812" s="75">
        <v>0.05</v>
      </c>
      <c r="M1812" s="75" t="s">
        <v>155</v>
      </c>
      <c r="N1812" s="75" t="s">
        <v>155</v>
      </c>
      <c r="O1812" s="75">
        <v>10</v>
      </c>
      <c r="P1812" s="75">
        <v>5</v>
      </c>
      <c r="Q1812" s="75" t="s">
        <v>3858</v>
      </c>
    </row>
    <row r="1813" spans="1:17" ht="15.75" customHeight="1">
      <c r="A1813" s="59" t="s">
        <v>5740</v>
      </c>
      <c r="B1813" s="75" t="s">
        <v>154</v>
      </c>
      <c r="C1813" s="75" t="s">
        <v>4</v>
      </c>
      <c r="D1813" s="75" t="s">
        <v>5741</v>
      </c>
      <c r="E1813" s="75" t="s">
        <v>133</v>
      </c>
      <c r="F1813" s="75">
        <v>500</v>
      </c>
      <c r="G1813" s="75">
        <v>5</v>
      </c>
      <c r="H1813" s="75">
        <v>6.8</v>
      </c>
      <c r="I1813" s="75">
        <v>6.46</v>
      </c>
      <c r="J1813" s="75">
        <v>7.14</v>
      </c>
      <c r="K1813" s="75" t="s">
        <v>155</v>
      </c>
      <c r="L1813" s="75">
        <v>0.05</v>
      </c>
      <c r="M1813" s="75" t="s">
        <v>155</v>
      </c>
      <c r="N1813" s="75" t="s">
        <v>155</v>
      </c>
      <c r="O1813" s="75">
        <v>10</v>
      </c>
      <c r="P1813" s="75">
        <v>5.0999999999999996</v>
      </c>
      <c r="Q1813" s="75" t="s">
        <v>3858</v>
      </c>
    </row>
    <row r="1814" spans="1:17" ht="15.75" customHeight="1">
      <c r="A1814" s="59" t="s">
        <v>5742</v>
      </c>
      <c r="B1814" s="75" t="s">
        <v>154</v>
      </c>
      <c r="C1814" s="75" t="s">
        <v>4</v>
      </c>
      <c r="D1814" s="75" t="s">
        <v>5741</v>
      </c>
      <c r="E1814" s="75" t="s">
        <v>133</v>
      </c>
      <c r="F1814" s="75">
        <v>500</v>
      </c>
      <c r="G1814" s="75">
        <v>5</v>
      </c>
      <c r="H1814" s="75">
        <v>8.1999999999999993</v>
      </c>
      <c r="I1814" s="75">
        <v>7.79</v>
      </c>
      <c r="J1814" s="75">
        <v>8.61</v>
      </c>
      <c r="K1814" s="75" t="s">
        <v>155</v>
      </c>
      <c r="L1814" s="75">
        <v>0.05</v>
      </c>
      <c r="M1814" s="75" t="s">
        <v>155</v>
      </c>
      <c r="N1814" s="75" t="s">
        <v>155</v>
      </c>
      <c r="O1814" s="75">
        <v>1</v>
      </c>
      <c r="P1814" s="75">
        <v>6.2</v>
      </c>
      <c r="Q1814" s="75" t="s">
        <v>3858</v>
      </c>
    </row>
    <row r="1815" spans="1:17" ht="15.75" customHeight="1">
      <c r="A1815" s="59" t="s">
        <v>5743</v>
      </c>
      <c r="B1815" s="75" t="s">
        <v>154</v>
      </c>
      <c r="C1815" s="75" t="s">
        <v>4</v>
      </c>
      <c r="D1815" s="75" t="s">
        <v>5744</v>
      </c>
      <c r="E1815" s="75" t="s">
        <v>133</v>
      </c>
      <c r="F1815" s="75">
        <v>500</v>
      </c>
      <c r="G1815" s="75">
        <v>5</v>
      </c>
      <c r="H1815" s="75">
        <v>9.1</v>
      </c>
      <c r="I1815" s="75">
        <v>8.65</v>
      </c>
      <c r="J1815" s="75">
        <v>9.56</v>
      </c>
      <c r="K1815" s="75" t="s">
        <v>155</v>
      </c>
      <c r="L1815" s="75">
        <v>0.05</v>
      </c>
      <c r="M1815" s="75" t="s">
        <v>155</v>
      </c>
      <c r="N1815" s="75" t="s">
        <v>155</v>
      </c>
      <c r="O1815" s="75">
        <v>1</v>
      </c>
      <c r="P1815" s="75">
        <v>6.9</v>
      </c>
      <c r="Q1815" s="75" t="s">
        <v>3858</v>
      </c>
    </row>
    <row r="1816" spans="1:17" ht="15.75" customHeight="1">
      <c r="A1816" s="59" t="s">
        <v>5745</v>
      </c>
      <c r="B1816" s="75" t="s">
        <v>154</v>
      </c>
      <c r="C1816" s="75" t="s">
        <v>4</v>
      </c>
      <c r="D1816" s="75" t="s">
        <v>5746</v>
      </c>
      <c r="E1816" s="75" t="s">
        <v>133</v>
      </c>
      <c r="F1816" s="75">
        <v>500</v>
      </c>
      <c r="G1816" s="75">
        <v>5</v>
      </c>
      <c r="H1816" s="75">
        <v>10</v>
      </c>
      <c r="I1816" s="75">
        <v>9.5</v>
      </c>
      <c r="J1816" s="75">
        <v>10.5</v>
      </c>
      <c r="K1816" s="75" t="s">
        <v>155</v>
      </c>
      <c r="L1816" s="75">
        <v>0.05</v>
      </c>
      <c r="M1816" s="75" t="s">
        <v>155</v>
      </c>
      <c r="N1816" s="75" t="s">
        <v>155</v>
      </c>
      <c r="O1816" s="75">
        <v>1</v>
      </c>
      <c r="P1816" s="75">
        <v>7.6</v>
      </c>
      <c r="Q1816" s="75" t="s">
        <v>3858</v>
      </c>
    </row>
    <row r="1817" spans="1:17" ht="15.75" customHeight="1">
      <c r="A1817" s="59" t="s">
        <v>5747</v>
      </c>
      <c r="B1817" s="75" t="s">
        <v>154</v>
      </c>
      <c r="C1817" s="75" t="s">
        <v>4</v>
      </c>
      <c r="D1817" s="75" t="s">
        <v>5748</v>
      </c>
      <c r="E1817" s="75" t="s">
        <v>133</v>
      </c>
      <c r="F1817" s="75">
        <v>500</v>
      </c>
      <c r="G1817" s="75">
        <v>5</v>
      </c>
      <c r="H1817" s="75">
        <v>12</v>
      </c>
      <c r="I1817" s="75">
        <v>11.4</v>
      </c>
      <c r="J1817" s="75">
        <v>12.6</v>
      </c>
      <c r="K1817" s="75" t="s">
        <v>155</v>
      </c>
      <c r="L1817" s="75">
        <v>0.05</v>
      </c>
      <c r="M1817" s="75" t="s">
        <v>155</v>
      </c>
      <c r="N1817" s="75" t="s">
        <v>155</v>
      </c>
      <c r="O1817" s="75">
        <v>0.05</v>
      </c>
      <c r="P1817" s="75">
        <v>9.1</v>
      </c>
      <c r="Q1817" s="75" t="s">
        <v>3858</v>
      </c>
    </row>
    <row r="1818" spans="1:17" ht="15.75" customHeight="1">
      <c r="A1818" s="59" t="s">
        <v>5749</v>
      </c>
      <c r="B1818" s="75" t="s">
        <v>154</v>
      </c>
      <c r="C1818" s="75" t="s">
        <v>4</v>
      </c>
      <c r="D1818" s="75" t="s">
        <v>5750</v>
      </c>
      <c r="E1818" s="75" t="s">
        <v>133</v>
      </c>
      <c r="F1818" s="75">
        <v>500</v>
      </c>
      <c r="G1818" s="75">
        <v>5</v>
      </c>
      <c r="H1818" s="75">
        <v>13</v>
      </c>
      <c r="I1818" s="75">
        <v>12.4</v>
      </c>
      <c r="J1818" s="75">
        <v>13.7</v>
      </c>
      <c r="K1818" s="75" t="s">
        <v>155</v>
      </c>
      <c r="L1818" s="75">
        <v>0.05</v>
      </c>
      <c r="M1818" s="75" t="s">
        <v>155</v>
      </c>
      <c r="N1818" s="75" t="s">
        <v>155</v>
      </c>
      <c r="O1818" s="75">
        <v>0.05</v>
      </c>
      <c r="P1818" s="75">
        <v>9.8000000000000007</v>
      </c>
      <c r="Q1818" s="75" t="s">
        <v>3858</v>
      </c>
    </row>
    <row r="1819" spans="1:17" ht="15.75" customHeight="1">
      <c r="A1819" s="59" t="s">
        <v>5751</v>
      </c>
      <c r="B1819" s="75" t="s">
        <v>154</v>
      </c>
      <c r="C1819" s="75" t="s">
        <v>4</v>
      </c>
      <c r="D1819" s="75" t="s">
        <v>5752</v>
      </c>
      <c r="E1819" s="75" t="s">
        <v>133</v>
      </c>
      <c r="F1819" s="75">
        <v>500</v>
      </c>
      <c r="G1819" s="75">
        <v>5</v>
      </c>
      <c r="H1819" s="75">
        <v>14</v>
      </c>
      <c r="I1819" s="75">
        <v>13.3</v>
      </c>
      <c r="J1819" s="75">
        <v>14.7</v>
      </c>
      <c r="K1819" s="75" t="s">
        <v>155</v>
      </c>
      <c r="L1819" s="75">
        <v>0.05</v>
      </c>
      <c r="M1819" s="75" t="s">
        <v>155</v>
      </c>
      <c r="N1819" s="75" t="s">
        <v>155</v>
      </c>
      <c r="O1819" s="75">
        <v>0.05</v>
      </c>
      <c r="P1819" s="75">
        <v>10.6</v>
      </c>
      <c r="Q1819" s="75" t="s">
        <v>3858</v>
      </c>
    </row>
    <row r="1820" spans="1:17" ht="15.75" customHeight="1">
      <c r="A1820" s="59" t="s">
        <v>5753</v>
      </c>
      <c r="B1820" s="75" t="s">
        <v>154</v>
      </c>
      <c r="C1820" s="75" t="s">
        <v>4</v>
      </c>
      <c r="D1820" s="75" t="s">
        <v>5754</v>
      </c>
      <c r="E1820" s="75" t="s">
        <v>133</v>
      </c>
      <c r="F1820" s="75">
        <v>500</v>
      </c>
      <c r="G1820" s="75">
        <v>5</v>
      </c>
      <c r="H1820" s="75">
        <v>15</v>
      </c>
      <c r="I1820" s="75">
        <v>14.3</v>
      </c>
      <c r="J1820" s="75">
        <v>15.8</v>
      </c>
      <c r="K1820" s="75" t="s">
        <v>155</v>
      </c>
      <c r="L1820" s="75">
        <v>0.05</v>
      </c>
      <c r="M1820" s="75" t="s">
        <v>155</v>
      </c>
      <c r="N1820" s="75" t="s">
        <v>155</v>
      </c>
      <c r="O1820" s="75">
        <v>0.05</v>
      </c>
      <c r="P1820" s="75">
        <v>11.4</v>
      </c>
      <c r="Q1820" s="75" t="s">
        <v>3858</v>
      </c>
    </row>
    <row r="1821" spans="1:17" ht="15.75" customHeight="1">
      <c r="A1821" s="59" t="s">
        <v>5755</v>
      </c>
      <c r="B1821" s="75" t="s">
        <v>154</v>
      </c>
      <c r="C1821" s="75" t="s">
        <v>4</v>
      </c>
      <c r="D1821" s="75" t="s">
        <v>5756</v>
      </c>
      <c r="E1821" s="75" t="s">
        <v>133</v>
      </c>
      <c r="F1821" s="75">
        <v>500</v>
      </c>
      <c r="G1821" s="75">
        <v>5</v>
      </c>
      <c r="H1821" s="75">
        <v>16</v>
      </c>
      <c r="I1821" s="75">
        <v>15.2</v>
      </c>
      <c r="J1821" s="75">
        <v>16.8</v>
      </c>
      <c r="K1821" s="75" t="s">
        <v>155</v>
      </c>
      <c r="L1821" s="75">
        <v>0.05</v>
      </c>
      <c r="M1821" s="75" t="s">
        <v>155</v>
      </c>
      <c r="N1821" s="75" t="s">
        <v>155</v>
      </c>
      <c r="O1821" s="75">
        <v>0.05</v>
      </c>
      <c r="P1821" s="75">
        <v>12.1</v>
      </c>
      <c r="Q1821" s="75" t="s">
        <v>3858</v>
      </c>
    </row>
    <row r="1822" spans="1:17" ht="15.75" customHeight="1">
      <c r="A1822" s="59" t="s">
        <v>5757</v>
      </c>
      <c r="B1822" s="75" t="s">
        <v>154</v>
      </c>
      <c r="C1822" s="75" t="s">
        <v>4</v>
      </c>
      <c r="D1822" s="75" t="s">
        <v>5758</v>
      </c>
      <c r="E1822" s="75" t="s">
        <v>133</v>
      </c>
      <c r="F1822" s="75">
        <v>500</v>
      </c>
      <c r="G1822" s="75">
        <v>5</v>
      </c>
      <c r="H1822" s="75">
        <v>17</v>
      </c>
      <c r="I1822" s="75">
        <v>16.2</v>
      </c>
      <c r="J1822" s="75">
        <v>17.899999999999999</v>
      </c>
      <c r="K1822" s="75" t="s">
        <v>155</v>
      </c>
      <c r="L1822" s="75">
        <v>0.05</v>
      </c>
      <c r="M1822" s="75" t="s">
        <v>155</v>
      </c>
      <c r="N1822" s="75" t="s">
        <v>155</v>
      </c>
      <c r="O1822" s="75">
        <v>0.05</v>
      </c>
      <c r="P1822" s="75">
        <v>12.9</v>
      </c>
      <c r="Q1822" s="75" t="s">
        <v>3858</v>
      </c>
    </row>
    <row r="1823" spans="1:17" ht="15.75" customHeight="1">
      <c r="A1823" s="59" t="s">
        <v>5759</v>
      </c>
      <c r="B1823" s="75" t="s">
        <v>154</v>
      </c>
      <c r="C1823" s="75" t="s">
        <v>4</v>
      </c>
      <c r="D1823" s="75" t="s">
        <v>5760</v>
      </c>
      <c r="E1823" s="75" t="s">
        <v>133</v>
      </c>
      <c r="F1823" s="75">
        <v>500</v>
      </c>
      <c r="G1823" s="75">
        <v>5</v>
      </c>
      <c r="H1823" s="75">
        <v>18</v>
      </c>
      <c r="I1823" s="75">
        <v>17.100000000000001</v>
      </c>
      <c r="J1823" s="75">
        <v>18.899999999999999</v>
      </c>
      <c r="K1823" s="75" t="s">
        <v>155</v>
      </c>
      <c r="L1823" s="75">
        <v>0.05</v>
      </c>
      <c r="M1823" s="75" t="s">
        <v>155</v>
      </c>
      <c r="N1823" s="75" t="s">
        <v>155</v>
      </c>
      <c r="O1823" s="75">
        <v>0.05</v>
      </c>
      <c r="P1823" s="75">
        <v>13.6</v>
      </c>
      <c r="Q1823" s="75" t="s">
        <v>3858</v>
      </c>
    </row>
    <row r="1824" spans="1:17" ht="15.75" customHeight="1">
      <c r="A1824" s="59" t="s">
        <v>5761</v>
      </c>
      <c r="B1824" s="75" t="s">
        <v>154</v>
      </c>
      <c r="C1824" s="75" t="s">
        <v>4</v>
      </c>
      <c r="D1824" s="75" t="s">
        <v>5762</v>
      </c>
      <c r="E1824" s="75" t="s">
        <v>133</v>
      </c>
      <c r="F1824" s="75">
        <v>500</v>
      </c>
      <c r="G1824" s="75">
        <v>5</v>
      </c>
      <c r="H1824" s="75">
        <v>20</v>
      </c>
      <c r="I1824" s="75">
        <v>19</v>
      </c>
      <c r="J1824" s="75">
        <v>21</v>
      </c>
      <c r="K1824" s="75" t="s">
        <v>155</v>
      </c>
      <c r="L1824" s="75">
        <v>0.05</v>
      </c>
      <c r="M1824" s="75" t="s">
        <v>155</v>
      </c>
      <c r="N1824" s="75" t="s">
        <v>155</v>
      </c>
      <c r="O1824" s="75">
        <v>0.01</v>
      </c>
      <c r="P1824" s="75">
        <v>15.2</v>
      </c>
      <c r="Q1824" s="75" t="s">
        <v>3858</v>
      </c>
    </row>
    <row r="1825" spans="1:17" ht="15.75" customHeight="1">
      <c r="A1825" s="59" t="s">
        <v>5763</v>
      </c>
      <c r="B1825" s="75" t="s">
        <v>154</v>
      </c>
      <c r="C1825" s="75" t="s">
        <v>4</v>
      </c>
      <c r="D1825" s="75" t="s">
        <v>5764</v>
      </c>
      <c r="E1825" s="75" t="s">
        <v>133</v>
      </c>
      <c r="F1825" s="75">
        <v>500</v>
      </c>
      <c r="G1825" s="75">
        <v>5</v>
      </c>
      <c r="H1825" s="75">
        <v>22</v>
      </c>
      <c r="I1825" s="75">
        <v>20.9</v>
      </c>
      <c r="J1825" s="75">
        <v>23.1</v>
      </c>
      <c r="K1825" s="75" t="s">
        <v>155</v>
      </c>
      <c r="L1825" s="75">
        <v>0.05</v>
      </c>
      <c r="M1825" s="75" t="s">
        <v>155</v>
      </c>
      <c r="N1825" s="75" t="s">
        <v>155</v>
      </c>
      <c r="O1825" s="75">
        <v>0.01</v>
      </c>
      <c r="P1825" s="75">
        <v>16.7</v>
      </c>
      <c r="Q1825" s="75" t="s">
        <v>3858</v>
      </c>
    </row>
    <row r="1826" spans="1:17" ht="15.75" customHeight="1">
      <c r="A1826" s="59" t="s">
        <v>5765</v>
      </c>
      <c r="B1826" s="75" t="s">
        <v>154</v>
      </c>
      <c r="C1826" s="75" t="s">
        <v>4</v>
      </c>
      <c r="D1826" s="75" t="s">
        <v>5766</v>
      </c>
      <c r="E1826" s="75" t="s">
        <v>133</v>
      </c>
      <c r="F1826" s="75">
        <v>500</v>
      </c>
      <c r="G1826" s="75">
        <v>5</v>
      </c>
      <c r="H1826" s="75">
        <v>24</v>
      </c>
      <c r="I1826" s="75">
        <v>22.8</v>
      </c>
      <c r="J1826" s="75">
        <v>25.2</v>
      </c>
      <c r="K1826" s="75" t="s">
        <v>155</v>
      </c>
      <c r="L1826" s="75">
        <v>0.05</v>
      </c>
      <c r="M1826" s="75" t="s">
        <v>155</v>
      </c>
      <c r="N1826" s="75" t="s">
        <v>155</v>
      </c>
      <c r="O1826" s="75">
        <v>0.01</v>
      </c>
      <c r="P1826" s="75">
        <v>18.2</v>
      </c>
      <c r="Q1826" s="75" t="s">
        <v>3858</v>
      </c>
    </row>
    <row r="1827" spans="1:17" ht="15.75" customHeight="1">
      <c r="A1827" s="59" t="s">
        <v>5767</v>
      </c>
      <c r="B1827" s="75" t="s">
        <v>154</v>
      </c>
      <c r="C1827" s="75" t="s">
        <v>4</v>
      </c>
      <c r="D1827" s="75" t="s">
        <v>5768</v>
      </c>
      <c r="E1827" s="75" t="s">
        <v>133</v>
      </c>
      <c r="F1827" s="75">
        <v>500</v>
      </c>
      <c r="G1827" s="75">
        <v>5</v>
      </c>
      <c r="H1827" s="75">
        <v>25</v>
      </c>
      <c r="I1827" s="75">
        <v>23.8</v>
      </c>
      <c r="J1827" s="75">
        <v>26.3</v>
      </c>
      <c r="K1827" s="75" t="s">
        <v>155</v>
      </c>
      <c r="L1827" s="75">
        <v>0.05</v>
      </c>
      <c r="M1827" s="75" t="s">
        <v>155</v>
      </c>
      <c r="N1827" s="75" t="s">
        <v>155</v>
      </c>
      <c r="O1827" s="75">
        <v>0.01</v>
      </c>
      <c r="P1827" s="75">
        <v>19</v>
      </c>
      <c r="Q1827" s="75" t="s">
        <v>3858</v>
      </c>
    </row>
    <row r="1828" spans="1:17" ht="15.75" customHeight="1">
      <c r="A1828" s="59" t="s">
        <v>5769</v>
      </c>
      <c r="B1828" s="75" t="s">
        <v>154</v>
      </c>
      <c r="C1828" s="75" t="s">
        <v>4</v>
      </c>
      <c r="D1828" s="75" t="s">
        <v>5770</v>
      </c>
      <c r="E1828" s="75" t="s">
        <v>133</v>
      </c>
      <c r="F1828" s="75">
        <v>500</v>
      </c>
      <c r="G1828" s="75">
        <v>5</v>
      </c>
      <c r="H1828" s="75">
        <v>27</v>
      </c>
      <c r="I1828" s="75">
        <v>25.7</v>
      </c>
      <c r="J1828" s="75">
        <v>28.4</v>
      </c>
      <c r="K1828" s="75" t="s">
        <v>155</v>
      </c>
      <c r="L1828" s="75">
        <v>0.05</v>
      </c>
      <c r="M1828" s="75" t="s">
        <v>155</v>
      </c>
      <c r="N1828" s="75" t="s">
        <v>155</v>
      </c>
      <c r="O1828" s="75">
        <v>0.01</v>
      </c>
      <c r="P1828" s="75">
        <v>20.399999999999999</v>
      </c>
      <c r="Q1828" s="75" t="s">
        <v>3858</v>
      </c>
    </row>
    <row r="1829" spans="1:17" ht="15.75" customHeight="1">
      <c r="A1829" s="59" t="s">
        <v>5771</v>
      </c>
      <c r="B1829" s="75" t="s">
        <v>154</v>
      </c>
      <c r="C1829" s="75" t="s">
        <v>4</v>
      </c>
      <c r="D1829" s="75" t="s">
        <v>5772</v>
      </c>
      <c r="E1829" s="75" t="s">
        <v>133</v>
      </c>
      <c r="F1829" s="75">
        <v>500</v>
      </c>
      <c r="G1829" s="75">
        <v>5</v>
      </c>
      <c r="H1829" s="75">
        <v>28</v>
      </c>
      <c r="I1829" s="75">
        <v>26.6</v>
      </c>
      <c r="J1829" s="75">
        <v>29.4</v>
      </c>
      <c r="K1829" s="75" t="s">
        <v>155</v>
      </c>
      <c r="L1829" s="75">
        <v>0.05</v>
      </c>
      <c r="M1829" s="75" t="s">
        <v>155</v>
      </c>
      <c r="N1829" s="75" t="s">
        <v>155</v>
      </c>
      <c r="O1829" s="75">
        <v>0.01</v>
      </c>
      <c r="P1829" s="75">
        <v>21.2</v>
      </c>
      <c r="Q1829" s="75" t="s">
        <v>3858</v>
      </c>
    </row>
    <row r="1830" spans="1:17" ht="15.75" customHeight="1">
      <c r="A1830" s="59" t="s">
        <v>5773</v>
      </c>
      <c r="B1830" s="75" t="s">
        <v>154</v>
      </c>
      <c r="C1830" s="75" t="s">
        <v>4</v>
      </c>
      <c r="D1830" s="75" t="s">
        <v>5774</v>
      </c>
      <c r="E1830" s="75" t="s">
        <v>133</v>
      </c>
      <c r="F1830" s="75">
        <v>500</v>
      </c>
      <c r="G1830" s="75">
        <v>5</v>
      </c>
      <c r="H1830" s="75">
        <v>30</v>
      </c>
      <c r="I1830" s="75">
        <v>28.5</v>
      </c>
      <c r="J1830" s="75">
        <v>31.5</v>
      </c>
      <c r="K1830" s="75" t="s">
        <v>155</v>
      </c>
      <c r="L1830" s="75">
        <v>0.05</v>
      </c>
      <c r="M1830" s="75" t="s">
        <v>155</v>
      </c>
      <c r="N1830" s="75" t="s">
        <v>155</v>
      </c>
      <c r="O1830" s="75">
        <v>0.01</v>
      </c>
      <c r="P1830" s="75">
        <v>22.8</v>
      </c>
      <c r="Q1830" s="75" t="s">
        <v>3858</v>
      </c>
    </row>
    <row r="1831" spans="1:17" ht="15.75" customHeight="1">
      <c r="A1831" s="59" t="s">
        <v>5775</v>
      </c>
      <c r="B1831" s="75" t="s">
        <v>154</v>
      </c>
      <c r="C1831" s="75" t="s">
        <v>4</v>
      </c>
      <c r="D1831" s="75" t="s">
        <v>5776</v>
      </c>
      <c r="E1831" s="75" t="s">
        <v>133</v>
      </c>
      <c r="F1831" s="75">
        <v>500</v>
      </c>
      <c r="G1831" s="75">
        <v>5</v>
      </c>
      <c r="H1831" s="75">
        <v>33</v>
      </c>
      <c r="I1831" s="75">
        <v>31.4</v>
      </c>
      <c r="J1831" s="75">
        <v>34.700000000000003</v>
      </c>
      <c r="K1831" s="75" t="s">
        <v>155</v>
      </c>
      <c r="L1831" s="75">
        <v>0.05</v>
      </c>
      <c r="M1831" s="75" t="s">
        <v>155</v>
      </c>
      <c r="N1831" s="75" t="s">
        <v>155</v>
      </c>
      <c r="O1831" s="75">
        <v>0.01</v>
      </c>
      <c r="P1831" s="75">
        <v>25</v>
      </c>
      <c r="Q1831" s="75" t="s">
        <v>3858</v>
      </c>
    </row>
    <row r="1832" spans="1:17" ht="15.75" customHeight="1">
      <c r="A1832" s="59" t="s">
        <v>5777</v>
      </c>
      <c r="B1832" s="75" t="s">
        <v>154</v>
      </c>
      <c r="C1832" s="75" t="s">
        <v>4</v>
      </c>
      <c r="D1832" s="75" t="s">
        <v>5778</v>
      </c>
      <c r="E1832" s="75" t="s">
        <v>133</v>
      </c>
      <c r="F1832" s="75">
        <v>500</v>
      </c>
      <c r="G1832" s="75">
        <v>5</v>
      </c>
      <c r="H1832" s="75">
        <v>36</v>
      </c>
      <c r="I1832" s="75">
        <v>34.200000000000003</v>
      </c>
      <c r="J1832" s="75">
        <v>37.799999999999997</v>
      </c>
      <c r="K1832" s="75" t="s">
        <v>155</v>
      </c>
      <c r="L1832" s="75">
        <v>0.05</v>
      </c>
      <c r="M1832" s="75" t="s">
        <v>155</v>
      </c>
      <c r="N1832" s="75" t="s">
        <v>155</v>
      </c>
      <c r="O1832" s="75">
        <v>0.01</v>
      </c>
      <c r="P1832" s="75">
        <v>27.3</v>
      </c>
      <c r="Q1832" s="75" t="s">
        <v>3858</v>
      </c>
    </row>
    <row r="1833" spans="1:17" ht="15.75" customHeight="1">
      <c r="A1833" s="59" t="s">
        <v>5779</v>
      </c>
      <c r="B1833" s="75" t="s">
        <v>154</v>
      </c>
      <c r="C1833" s="75" t="s">
        <v>4</v>
      </c>
      <c r="D1833" s="75" t="s">
        <v>5780</v>
      </c>
      <c r="E1833" s="75" t="s">
        <v>133</v>
      </c>
      <c r="F1833" s="75">
        <v>500</v>
      </c>
      <c r="G1833" s="75">
        <v>5</v>
      </c>
      <c r="H1833" s="75">
        <v>43</v>
      </c>
      <c r="I1833" s="75">
        <v>40.9</v>
      </c>
      <c r="J1833" s="75">
        <v>45.2</v>
      </c>
      <c r="K1833" s="75" t="s">
        <v>155</v>
      </c>
      <c r="L1833" s="75">
        <v>0.05</v>
      </c>
      <c r="M1833" s="75" t="s">
        <v>155</v>
      </c>
      <c r="N1833" s="75" t="s">
        <v>155</v>
      </c>
      <c r="O1833" s="75">
        <v>0.01</v>
      </c>
      <c r="P1833" s="75">
        <v>32.6</v>
      </c>
      <c r="Q1833" s="75" t="s">
        <v>3858</v>
      </c>
    </row>
    <row r="1834" spans="1:17" ht="15.75" customHeight="1">
      <c r="A1834" s="59" t="s">
        <v>5781</v>
      </c>
      <c r="B1834" s="75" t="s">
        <v>154</v>
      </c>
      <c r="C1834" s="75" t="s">
        <v>3</v>
      </c>
      <c r="D1834" s="75" t="s">
        <v>155</v>
      </c>
      <c r="E1834" s="75" t="s">
        <v>155</v>
      </c>
      <c r="F1834" s="75">
        <v>500</v>
      </c>
      <c r="G1834" s="75">
        <v>2</v>
      </c>
      <c r="H1834" s="75">
        <v>4.3</v>
      </c>
      <c r="I1834" s="75">
        <v>4.21</v>
      </c>
      <c r="J1834" s="75">
        <v>4.3899999999999997</v>
      </c>
      <c r="K1834" s="75">
        <v>22</v>
      </c>
      <c r="L1834" s="75">
        <v>20</v>
      </c>
      <c r="M1834" s="75">
        <v>2000</v>
      </c>
      <c r="N1834" s="75">
        <v>0.25</v>
      </c>
      <c r="O1834" s="75">
        <v>5</v>
      </c>
      <c r="P1834" s="75">
        <v>1</v>
      </c>
      <c r="Q1834" s="75" t="s">
        <v>3858</v>
      </c>
    </row>
    <row r="1835" spans="1:17" ht="15.75" customHeight="1">
      <c r="A1835" s="59" t="s">
        <v>5782</v>
      </c>
      <c r="B1835" s="75" t="s">
        <v>154</v>
      </c>
      <c r="C1835" s="75" t="s">
        <v>3</v>
      </c>
      <c r="D1835" s="75" t="s">
        <v>155</v>
      </c>
      <c r="E1835" s="75" t="s">
        <v>155</v>
      </c>
      <c r="F1835" s="75">
        <v>500</v>
      </c>
      <c r="G1835" s="75">
        <v>2</v>
      </c>
      <c r="H1835" s="75">
        <v>4.7</v>
      </c>
      <c r="I1835" s="75">
        <v>4.6100000000000003</v>
      </c>
      <c r="J1835" s="75">
        <v>4.79</v>
      </c>
      <c r="K1835" s="75">
        <v>19</v>
      </c>
      <c r="L1835" s="75">
        <v>20</v>
      </c>
      <c r="M1835" s="75">
        <v>1900</v>
      </c>
      <c r="N1835" s="75">
        <v>0.25</v>
      </c>
      <c r="O1835" s="75">
        <v>5</v>
      </c>
      <c r="P1835" s="75">
        <v>2</v>
      </c>
      <c r="Q1835" s="75" t="s">
        <v>3858</v>
      </c>
    </row>
    <row r="1836" spans="1:17" ht="15.75" customHeight="1">
      <c r="A1836" s="59" t="s">
        <v>5783</v>
      </c>
      <c r="B1836" s="75" t="s">
        <v>154</v>
      </c>
      <c r="C1836" s="75" t="s">
        <v>3</v>
      </c>
      <c r="D1836" s="75" t="s">
        <v>155</v>
      </c>
      <c r="E1836" s="75" t="s">
        <v>155</v>
      </c>
      <c r="F1836" s="75">
        <v>500</v>
      </c>
      <c r="G1836" s="75">
        <v>2</v>
      </c>
      <c r="H1836" s="75">
        <v>5.0999999999999996</v>
      </c>
      <c r="I1836" s="75">
        <v>5</v>
      </c>
      <c r="J1836" s="75">
        <v>5.2</v>
      </c>
      <c r="K1836" s="75">
        <v>17</v>
      </c>
      <c r="L1836" s="75">
        <v>20</v>
      </c>
      <c r="M1836" s="75">
        <v>1600</v>
      </c>
      <c r="N1836" s="75">
        <v>0.25</v>
      </c>
      <c r="O1836" s="75">
        <v>5</v>
      </c>
      <c r="P1836" s="75">
        <v>2</v>
      </c>
      <c r="Q1836" s="75" t="s">
        <v>3858</v>
      </c>
    </row>
    <row r="1837" spans="1:17" ht="15.75" customHeight="1">
      <c r="A1837" s="59" t="s">
        <v>5784</v>
      </c>
      <c r="B1837" s="75" t="s">
        <v>154</v>
      </c>
      <c r="C1837" s="75" t="s">
        <v>3</v>
      </c>
      <c r="D1837" s="75" t="s">
        <v>155</v>
      </c>
      <c r="E1837" s="75" t="s">
        <v>155</v>
      </c>
      <c r="F1837" s="75">
        <v>500</v>
      </c>
      <c r="G1837" s="75">
        <v>2</v>
      </c>
      <c r="H1837" s="75">
        <v>5.6</v>
      </c>
      <c r="I1837" s="75">
        <v>5.49</v>
      </c>
      <c r="J1837" s="75">
        <v>5.71</v>
      </c>
      <c r="K1837" s="75">
        <v>11</v>
      </c>
      <c r="L1837" s="75">
        <v>20</v>
      </c>
      <c r="M1837" s="75">
        <v>1600</v>
      </c>
      <c r="N1837" s="75">
        <v>0.25</v>
      </c>
      <c r="O1837" s="75">
        <v>5</v>
      </c>
      <c r="P1837" s="75">
        <v>3</v>
      </c>
      <c r="Q1837" s="75" t="s">
        <v>3858</v>
      </c>
    </row>
    <row r="1838" spans="1:17" ht="15.75" customHeight="1">
      <c r="A1838" s="59" t="s">
        <v>5785</v>
      </c>
      <c r="B1838" s="75" t="s">
        <v>154</v>
      </c>
      <c r="C1838" s="75" t="s">
        <v>3</v>
      </c>
      <c r="D1838" s="75" t="s">
        <v>155</v>
      </c>
      <c r="E1838" s="75" t="s">
        <v>155</v>
      </c>
      <c r="F1838" s="75">
        <v>500</v>
      </c>
      <c r="G1838" s="75">
        <v>2</v>
      </c>
      <c r="H1838" s="75">
        <v>6.2</v>
      </c>
      <c r="I1838" s="75">
        <v>6.08</v>
      </c>
      <c r="J1838" s="75">
        <v>6.32</v>
      </c>
      <c r="K1838" s="75">
        <v>7</v>
      </c>
      <c r="L1838" s="75">
        <v>20</v>
      </c>
      <c r="M1838" s="75">
        <v>1000</v>
      </c>
      <c r="N1838" s="75">
        <v>0.25</v>
      </c>
      <c r="O1838" s="75">
        <v>5</v>
      </c>
      <c r="P1838" s="75">
        <v>4</v>
      </c>
      <c r="Q1838" s="75" t="s">
        <v>3858</v>
      </c>
    </row>
    <row r="1839" spans="1:17" ht="15.75" customHeight="1">
      <c r="A1839" s="59" t="s">
        <v>5786</v>
      </c>
      <c r="B1839" s="75" t="s">
        <v>154</v>
      </c>
      <c r="C1839" s="75" t="s">
        <v>3</v>
      </c>
      <c r="D1839" s="75" t="s">
        <v>155</v>
      </c>
      <c r="E1839" s="75" t="s">
        <v>155</v>
      </c>
      <c r="F1839" s="75">
        <v>500</v>
      </c>
      <c r="G1839" s="75">
        <v>2</v>
      </c>
      <c r="H1839" s="75">
        <v>6.8</v>
      </c>
      <c r="I1839" s="75">
        <v>6.66</v>
      </c>
      <c r="J1839" s="75">
        <v>6.94</v>
      </c>
      <c r="K1839" s="75">
        <v>5</v>
      </c>
      <c r="L1839" s="75">
        <v>20</v>
      </c>
      <c r="M1839" s="75">
        <v>750</v>
      </c>
      <c r="N1839" s="75">
        <v>0.25</v>
      </c>
      <c r="O1839" s="75">
        <v>3</v>
      </c>
      <c r="P1839" s="75">
        <v>5</v>
      </c>
      <c r="Q1839" s="75" t="s">
        <v>3858</v>
      </c>
    </row>
    <row r="1840" spans="1:17" ht="15.75" customHeight="1">
      <c r="A1840" s="59" t="s">
        <v>5787</v>
      </c>
      <c r="B1840" s="75" t="s">
        <v>154</v>
      </c>
      <c r="C1840" s="75" t="s">
        <v>3</v>
      </c>
      <c r="D1840" s="75" t="s">
        <v>155</v>
      </c>
      <c r="E1840" s="75" t="s">
        <v>155</v>
      </c>
      <c r="F1840" s="75">
        <v>500</v>
      </c>
      <c r="G1840" s="75">
        <v>2</v>
      </c>
      <c r="H1840" s="75">
        <v>7.5</v>
      </c>
      <c r="I1840" s="75">
        <v>7.35</v>
      </c>
      <c r="J1840" s="75">
        <v>7.65</v>
      </c>
      <c r="K1840" s="75">
        <v>6</v>
      </c>
      <c r="L1840" s="75">
        <v>20</v>
      </c>
      <c r="M1840" s="75">
        <v>500</v>
      </c>
      <c r="N1840" s="75">
        <v>0.25</v>
      </c>
      <c r="O1840" s="75">
        <v>3</v>
      </c>
      <c r="P1840" s="75">
        <v>6</v>
      </c>
      <c r="Q1840" s="75" t="s">
        <v>3858</v>
      </c>
    </row>
    <row r="1841" spans="1:17" ht="15.75" customHeight="1">
      <c r="A1841" s="59" t="s">
        <v>5788</v>
      </c>
      <c r="B1841" s="75" t="s">
        <v>154</v>
      </c>
      <c r="C1841" s="75" t="s">
        <v>3</v>
      </c>
      <c r="D1841" s="75" t="s">
        <v>155</v>
      </c>
      <c r="E1841" s="75" t="s">
        <v>155</v>
      </c>
      <c r="F1841" s="75">
        <v>500</v>
      </c>
      <c r="G1841" s="75">
        <v>2</v>
      </c>
      <c r="H1841" s="75">
        <v>8.1999999999999993</v>
      </c>
      <c r="I1841" s="75">
        <v>8.0399999999999991</v>
      </c>
      <c r="J1841" s="75">
        <v>8.36</v>
      </c>
      <c r="K1841" s="75">
        <v>8</v>
      </c>
      <c r="L1841" s="75">
        <v>20</v>
      </c>
      <c r="M1841" s="75">
        <v>500</v>
      </c>
      <c r="N1841" s="75">
        <v>0.25</v>
      </c>
      <c r="O1841" s="75">
        <v>3</v>
      </c>
      <c r="P1841" s="75">
        <v>6</v>
      </c>
      <c r="Q1841" s="75" t="s">
        <v>3858</v>
      </c>
    </row>
    <row r="1842" spans="1:17" ht="15.75" customHeight="1">
      <c r="A1842" s="59" t="s">
        <v>5789</v>
      </c>
      <c r="B1842" s="75" t="s">
        <v>154</v>
      </c>
      <c r="C1842" s="75" t="s">
        <v>3</v>
      </c>
      <c r="D1842" s="75" t="s">
        <v>155</v>
      </c>
      <c r="E1842" s="75" t="s">
        <v>155</v>
      </c>
      <c r="F1842" s="75">
        <v>500</v>
      </c>
      <c r="G1842" s="75">
        <v>2</v>
      </c>
      <c r="H1842" s="75">
        <v>8.6999999999999993</v>
      </c>
      <c r="I1842" s="75">
        <v>8.5299999999999994</v>
      </c>
      <c r="J1842" s="75">
        <v>8.8699999999999992</v>
      </c>
      <c r="K1842" s="75">
        <v>8</v>
      </c>
      <c r="L1842" s="75">
        <v>20</v>
      </c>
      <c r="M1842" s="75">
        <v>600</v>
      </c>
      <c r="N1842" s="75">
        <v>0.25</v>
      </c>
      <c r="O1842" s="75">
        <v>3</v>
      </c>
      <c r="P1842" s="75">
        <v>6.5</v>
      </c>
      <c r="Q1842" s="75" t="s">
        <v>3858</v>
      </c>
    </row>
    <row r="1843" spans="1:17" ht="15.75" customHeight="1">
      <c r="A1843" s="59" t="s">
        <v>5790</v>
      </c>
      <c r="B1843" s="75" t="s">
        <v>154</v>
      </c>
      <c r="C1843" s="75" t="s">
        <v>3</v>
      </c>
      <c r="D1843" s="75" t="s">
        <v>155</v>
      </c>
      <c r="E1843" s="75" t="s">
        <v>155</v>
      </c>
      <c r="F1843" s="75">
        <v>500</v>
      </c>
      <c r="G1843" s="75">
        <v>2</v>
      </c>
      <c r="H1843" s="75">
        <v>9.1</v>
      </c>
      <c r="I1843" s="75">
        <v>8.92</v>
      </c>
      <c r="J1843" s="75">
        <v>9.2799999999999994</v>
      </c>
      <c r="K1843" s="75">
        <v>10</v>
      </c>
      <c r="L1843" s="75">
        <v>20</v>
      </c>
      <c r="M1843" s="75">
        <v>600</v>
      </c>
      <c r="N1843" s="75">
        <v>0.25</v>
      </c>
      <c r="O1843" s="75">
        <v>3</v>
      </c>
      <c r="P1843" s="75">
        <v>6.5</v>
      </c>
      <c r="Q1843" s="75" t="s">
        <v>3858</v>
      </c>
    </row>
    <row r="1844" spans="1:17" ht="15.75" customHeight="1">
      <c r="A1844" s="59" t="s">
        <v>5791</v>
      </c>
      <c r="B1844" s="75" t="s">
        <v>154</v>
      </c>
      <c r="C1844" s="75" t="s">
        <v>3</v>
      </c>
      <c r="D1844" s="75" t="s">
        <v>155</v>
      </c>
      <c r="E1844" s="75" t="s">
        <v>155</v>
      </c>
      <c r="F1844" s="75">
        <v>500</v>
      </c>
      <c r="G1844" s="75">
        <v>2</v>
      </c>
      <c r="H1844" s="75">
        <v>10</v>
      </c>
      <c r="I1844" s="75">
        <v>9.8000000000000007</v>
      </c>
      <c r="J1844" s="75">
        <v>10.199999999999999</v>
      </c>
      <c r="K1844" s="75">
        <v>17</v>
      </c>
      <c r="L1844" s="75">
        <v>20</v>
      </c>
      <c r="M1844" s="75">
        <v>600</v>
      </c>
      <c r="N1844" s="75">
        <v>0.25</v>
      </c>
      <c r="O1844" s="75">
        <v>3</v>
      </c>
      <c r="P1844" s="75">
        <v>8</v>
      </c>
      <c r="Q1844" s="75" t="s">
        <v>3858</v>
      </c>
    </row>
    <row r="1845" spans="1:17" ht="15.75" customHeight="1">
      <c r="A1845" s="59" t="s">
        <v>5792</v>
      </c>
      <c r="B1845" s="75" t="s">
        <v>154</v>
      </c>
      <c r="C1845" s="75" t="s">
        <v>3</v>
      </c>
      <c r="D1845" s="75" t="s">
        <v>155</v>
      </c>
      <c r="E1845" s="75" t="s">
        <v>155</v>
      </c>
      <c r="F1845" s="75">
        <v>500</v>
      </c>
      <c r="G1845" s="75">
        <v>2</v>
      </c>
      <c r="H1845" s="75">
        <v>11</v>
      </c>
      <c r="I1845" s="75">
        <v>10.78</v>
      </c>
      <c r="J1845" s="75">
        <v>11.22</v>
      </c>
      <c r="K1845" s="75">
        <v>22</v>
      </c>
      <c r="L1845" s="75">
        <v>20</v>
      </c>
      <c r="M1845" s="75">
        <v>600</v>
      </c>
      <c r="N1845" s="75">
        <v>0.25</v>
      </c>
      <c r="O1845" s="75">
        <v>2</v>
      </c>
      <c r="P1845" s="75">
        <v>8.4</v>
      </c>
      <c r="Q1845" s="75" t="s">
        <v>3858</v>
      </c>
    </row>
    <row r="1846" spans="1:17" ht="15.75" customHeight="1">
      <c r="A1846" s="59" t="s">
        <v>5793</v>
      </c>
      <c r="B1846" s="75" t="s">
        <v>154</v>
      </c>
      <c r="C1846" s="75" t="s">
        <v>3</v>
      </c>
      <c r="D1846" s="75" t="s">
        <v>155</v>
      </c>
      <c r="E1846" s="75" t="s">
        <v>155</v>
      </c>
      <c r="F1846" s="75">
        <v>500</v>
      </c>
      <c r="G1846" s="75">
        <v>2</v>
      </c>
      <c r="H1846" s="75">
        <v>12</v>
      </c>
      <c r="I1846" s="75">
        <v>11.76</v>
      </c>
      <c r="J1846" s="75">
        <v>12.24</v>
      </c>
      <c r="K1846" s="75">
        <v>30</v>
      </c>
      <c r="L1846" s="75">
        <v>20</v>
      </c>
      <c r="M1846" s="75">
        <v>600</v>
      </c>
      <c r="N1846" s="75">
        <v>0.25</v>
      </c>
      <c r="O1846" s="75">
        <v>1</v>
      </c>
      <c r="P1846" s="75">
        <v>9.1</v>
      </c>
      <c r="Q1846" s="75" t="s">
        <v>3858</v>
      </c>
    </row>
    <row r="1847" spans="1:17" ht="15.75" customHeight="1">
      <c r="A1847" s="59" t="s">
        <v>5794</v>
      </c>
      <c r="B1847" s="75" t="s">
        <v>154</v>
      </c>
      <c r="C1847" s="75" t="s">
        <v>3</v>
      </c>
      <c r="D1847" s="75" t="s">
        <v>155</v>
      </c>
      <c r="E1847" s="75" t="s">
        <v>155</v>
      </c>
      <c r="F1847" s="75">
        <v>500</v>
      </c>
      <c r="G1847" s="75">
        <v>2</v>
      </c>
      <c r="H1847" s="75">
        <v>13</v>
      </c>
      <c r="I1847" s="75">
        <v>12.74</v>
      </c>
      <c r="J1847" s="75">
        <v>13.26</v>
      </c>
      <c r="K1847" s="75">
        <v>13</v>
      </c>
      <c r="L1847" s="75">
        <v>9.5</v>
      </c>
      <c r="M1847" s="75">
        <v>600</v>
      </c>
      <c r="N1847" s="75">
        <v>0.25</v>
      </c>
      <c r="O1847" s="75">
        <v>0.5</v>
      </c>
      <c r="P1847" s="75">
        <v>9.9</v>
      </c>
      <c r="Q1847" s="75" t="s">
        <v>3858</v>
      </c>
    </row>
    <row r="1848" spans="1:17" ht="15.75" customHeight="1">
      <c r="A1848" s="59" t="s">
        <v>5795</v>
      </c>
      <c r="B1848" s="75" t="s">
        <v>154</v>
      </c>
      <c r="C1848" s="75" t="s">
        <v>3</v>
      </c>
      <c r="D1848" s="75" t="s">
        <v>155</v>
      </c>
      <c r="E1848" s="75" t="s">
        <v>155</v>
      </c>
      <c r="F1848" s="75">
        <v>500</v>
      </c>
      <c r="G1848" s="75">
        <v>2</v>
      </c>
      <c r="H1848" s="75">
        <v>14</v>
      </c>
      <c r="I1848" s="75">
        <v>13.72</v>
      </c>
      <c r="J1848" s="75">
        <v>14.28</v>
      </c>
      <c r="K1848" s="75">
        <v>15</v>
      </c>
      <c r="L1848" s="75">
        <v>9</v>
      </c>
      <c r="M1848" s="75">
        <v>600</v>
      </c>
      <c r="N1848" s="75">
        <v>0.25</v>
      </c>
      <c r="O1848" s="75">
        <v>0.1</v>
      </c>
      <c r="P1848" s="75">
        <v>10.5</v>
      </c>
      <c r="Q1848" s="75" t="s">
        <v>3858</v>
      </c>
    </row>
    <row r="1849" spans="1:17" ht="15.75" customHeight="1">
      <c r="A1849" s="59" t="s">
        <v>5796</v>
      </c>
      <c r="B1849" s="75" t="s">
        <v>154</v>
      </c>
      <c r="C1849" s="75" t="s">
        <v>3</v>
      </c>
      <c r="D1849" s="75" t="s">
        <v>155</v>
      </c>
      <c r="E1849" s="75" t="s">
        <v>155</v>
      </c>
      <c r="F1849" s="75">
        <v>500</v>
      </c>
      <c r="G1849" s="75">
        <v>2</v>
      </c>
      <c r="H1849" s="75">
        <v>15</v>
      </c>
      <c r="I1849" s="75">
        <v>14.7</v>
      </c>
      <c r="J1849" s="75">
        <v>15.3</v>
      </c>
      <c r="K1849" s="75">
        <v>16</v>
      </c>
      <c r="L1849" s="75">
        <v>8.5</v>
      </c>
      <c r="M1849" s="75">
        <v>600</v>
      </c>
      <c r="N1849" s="75">
        <v>0.25</v>
      </c>
      <c r="O1849" s="75">
        <v>0.1</v>
      </c>
      <c r="P1849" s="75">
        <v>11</v>
      </c>
      <c r="Q1849" s="75" t="s">
        <v>3858</v>
      </c>
    </row>
    <row r="1850" spans="1:17" ht="15.75" customHeight="1">
      <c r="A1850" s="59" t="s">
        <v>5797</v>
      </c>
      <c r="B1850" s="75" t="s">
        <v>154</v>
      </c>
      <c r="C1850" s="75" t="s">
        <v>3</v>
      </c>
      <c r="D1850" s="75" t="s">
        <v>155</v>
      </c>
      <c r="E1850" s="75" t="s">
        <v>155</v>
      </c>
      <c r="F1850" s="75">
        <v>500</v>
      </c>
      <c r="G1850" s="75">
        <v>2</v>
      </c>
      <c r="H1850" s="75">
        <v>16</v>
      </c>
      <c r="I1850" s="75">
        <v>15.68</v>
      </c>
      <c r="J1850" s="75">
        <v>16.32</v>
      </c>
      <c r="K1850" s="75">
        <v>17</v>
      </c>
      <c r="L1850" s="75">
        <v>7.8</v>
      </c>
      <c r="M1850" s="75">
        <v>600</v>
      </c>
      <c r="N1850" s="75">
        <v>0.25</v>
      </c>
      <c r="O1850" s="75">
        <v>0.1</v>
      </c>
      <c r="P1850" s="75">
        <v>12</v>
      </c>
      <c r="Q1850" s="75" t="s">
        <v>3858</v>
      </c>
    </row>
    <row r="1851" spans="1:17" ht="15.75" customHeight="1">
      <c r="A1851" s="59" t="s">
        <v>5798</v>
      </c>
      <c r="B1851" s="75" t="s">
        <v>154</v>
      </c>
      <c r="C1851" s="75" t="s">
        <v>3</v>
      </c>
      <c r="D1851" s="75" t="s">
        <v>155</v>
      </c>
      <c r="E1851" s="75" t="s">
        <v>155</v>
      </c>
      <c r="F1851" s="75">
        <v>500</v>
      </c>
      <c r="G1851" s="75">
        <v>2</v>
      </c>
      <c r="H1851" s="75">
        <v>17</v>
      </c>
      <c r="I1851" s="75">
        <v>16.66</v>
      </c>
      <c r="J1851" s="75">
        <v>17.34</v>
      </c>
      <c r="K1851" s="75">
        <v>19</v>
      </c>
      <c r="L1851" s="75">
        <v>7.5</v>
      </c>
      <c r="M1851" s="75">
        <v>600</v>
      </c>
      <c r="N1851" s="75">
        <v>0.25</v>
      </c>
      <c r="O1851" s="75">
        <v>0.1</v>
      </c>
      <c r="P1851" s="75">
        <v>13</v>
      </c>
      <c r="Q1851" s="75" t="s">
        <v>3858</v>
      </c>
    </row>
    <row r="1852" spans="1:17" ht="15.75" customHeight="1">
      <c r="A1852" s="59" t="s">
        <v>5799</v>
      </c>
      <c r="B1852" s="75" t="s">
        <v>154</v>
      </c>
      <c r="C1852" s="75" t="s">
        <v>3</v>
      </c>
      <c r="D1852" s="75" t="s">
        <v>155</v>
      </c>
      <c r="E1852" s="75" t="s">
        <v>155</v>
      </c>
      <c r="F1852" s="75">
        <v>500</v>
      </c>
      <c r="G1852" s="75">
        <v>2</v>
      </c>
      <c r="H1852" s="75">
        <v>18</v>
      </c>
      <c r="I1852" s="75">
        <v>17.64</v>
      </c>
      <c r="J1852" s="75">
        <v>18.36</v>
      </c>
      <c r="K1852" s="75">
        <v>21</v>
      </c>
      <c r="L1852" s="75">
        <v>7</v>
      </c>
      <c r="M1852" s="75">
        <v>600</v>
      </c>
      <c r="N1852" s="75">
        <v>0.25</v>
      </c>
      <c r="O1852" s="75">
        <v>0.1</v>
      </c>
      <c r="P1852" s="75">
        <v>14</v>
      </c>
      <c r="Q1852" s="75" t="s">
        <v>3858</v>
      </c>
    </row>
    <row r="1853" spans="1:17" ht="15.75" customHeight="1">
      <c r="A1853" s="59" t="s">
        <v>5800</v>
      </c>
      <c r="B1853" s="75" t="s">
        <v>154</v>
      </c>
      <c r="C1853" s="75" t="s">
        <v>3</v>
      </c>
      <c r="D1853" s="75" t="s">
        <v>155</v>
      </c>
      <c r="E1853" s="75" t="s">
        <v>155</v>
      </c>
      <c r="F1853" s="75">
        <v>500</v>
      </c>
      <c r="G1853" s="75">
        <v>2</v>
      </c>
      <c r="H1853" s="75">
        <v>20</v>
      </c>
      <c r="I1853" s="75">
        <v>19.600000000000001</v>
      </c>
      <c r="J1853" s="75">
        <v>20.399999999999999</v>
      </c>
      <c r="K1853" s="75">
        <v>25</v>
      </c>
      <c r="L1853" s="75">
        <v>6.2</v>
      </c>
      <c r="M1853" s="75">
        <v>600</v>
      </c>
      <c r="N1853" s="75">
        <v>0.25</v>
      </c>
      <c r="O1853" s="75">
        <v>0.1</v>
      </c>
      <c r="P1853" s="75">
        <v>15</v>
      </c>
      <c r="Q1853" s="75" t="s">
        <v>3858</v>
      </c>
    </row>
    <row r="1854" spans="1:17" ht="15.75" customHeight="1">
      <c r="A1854" s="59" t="s">
        <v>5801</v>
      </c>
      <c r="B1854" s="75" t="s">
        <v>154</v>
      </c>
      <c r="C1854" s="75" t="s">
        <v>3</v>
      </c>
      <c r="D1854" s="75" t="s">
        <v>155</v>
      </c>
      <c r="E1854" s="75" t="s">
        <v>155</v>
      </c>
      <c r="F1854" s="75">
        <v>500</v>
      </c>
      <c r="G1854" s="75">
        <v>2</v>
      </c>
      <c r="H1854" s="75">
        <v>22</v>
      </c>
      <c r="I1854" s="75">
        <v>21.56</v>
      </c>
      <c r="J1854" s="75">
        <v>22.44</v>
      </c>
      <c r="K1854" s="75">
        <v>29</v>
      </c>
      <c r="L1854" s="75">
        <v>5.6</v>
      </c>
      <c r="M1854" s="75">
        <v>600</v>
      </c>
      <c r="N1854" s="75">
        <v>0.25</v>
      </c>
      <c r="O1854" s="75">
        <v>0.1</v>
      </c>
      <c r="P1854" s="75">
        <v>17</v>
      </c>
      <c r="Q1854" s="75" t="s">
        <v>3858</v>
      </c>
    </row>
    <row r="1855" spans="1:17" ht="15.75" customHeight="1">
      <c r="A1855" s="59" t="s">
        <v>5802</v>
      </c>
      <c r="B1855" s="75" t="s">
        <v>154</v>
      </c>
      <c r="C1855" s="75" t="s">
        <v>3</v>
      </c>
      <c r="D1855" s="75" t="s">
        <v>155</v>
      </c>
      <c r="E1855" s="75" t="s">
        <v>155</v>
      </c>
      <c r="F1855" s="75">
        <v>500</v>
      </c>
      <c r="G1855" s="75">
        <v>2</v>
      </c>
      <c r="H1855" s="75">
        <v>24</v>
      </c>
      <c r="I1855" s="75">
        <v>23.52</v>
      </c>
      <c r="J1855" s="75">
        <v>24.48</v>
      </c>
      <c r="K1855" s="75">
        <v>33</v>
      </c>
      <c r="L1855" s="75">
        <v>5</v>
      </c>
      <c r="M1855" s="75">
        <v>600</v>
      </c>
      <c r="N1855" s="75">
        <v>0.25</v>
      </c>
      <c r="O1855" s="75">
        <v>0.1</v>
      </c>
      <c r="P1855" s="75">
        <v>18</v>
      </c>
      <c r="Q1855" s="75" t="s">
        <v>3858</v>
      </c>
    </row>
    <row r="1856" spans="1:17" ht="15.75" customHeight="1">
      <c r="A1856" s="59" t="s">
        <v>5803</v>
      </c>
      <c r="B1856" s="75" t="s">
        <v>154</v>
      </c>
      <c r="C1856" s="75" t="s">
        <v>3</v>
      </c>
      <c r="D1856" s="75" t="s">
        <v>155</v>
      </c>
      <c r="E1856" s="75" t="s">
        <v>155</v>
      </c>
      <c r="F1856" s="75">
        <v>500</v>
      </c>
      <c r="G1856" s="75">
        <v>2</v>
      </c>
      <c r="H1856" s="75">
        <v>27</v>
      </c>
      <c r="I1856" s="75">
        <v>26.46</v>
      </c>
      <c r="J1856" s="75">
        <v>27.54</v>
      </c>
      <c r="K1856" s="75">
        <v>41</v>
      </c>
      <c r="L1856" s="75">
        <v>5</v>
      </c>
      <c r="M1856" s="75">
        <v>600</v>
      </c>
      <c r="N1856" s="75">
        <v>0.25</v>
      </c>
      <c r="O1856" s="75">
        <v>0.1</v>
      </c>
      <c r="P1856" s="75">
        <v>21</v>
      </c>
      <c r="Q1856" s="75" t="s">
        <v>3858</v>
      </c>
    </row>
    <row r="1857" spans="1:17" ht="15.75" customHeight="1">
      <c r="A1857" s="59" t="s">
        <v>5804</v>
      </c>
      <c r="B1857" s="75" t="s">
        <v>154</v>
      </c>
      <c r="C1857" s="75" t="s">
        <v>3</v>
      </c>
      <c r="D1857" s="75" t="s">
        <v>155</v>
      </c>
      <c r="E1857" s="75" t="s">
        <v>155</v>
      </c>
      <c r="F1857" s="75">
        <v>500</v>
      </c>
      <c r="G1857" s="75">
        <v>2</v>
      </c>
      <c r="H1857" s="75">
        <v>28</v>
      </c>
      <c r="I1857" s="75">
        <v>27.44</v>
      </c>
      <c r="J1857" s="75">
        <v>28.56</v>
      </c>
      <c r="K1857" s="75">
        <v>44</v>
      </c>
      <c r="L1857" s="75">
        <v>4.5</v>
      </c>
      <c r="M1857" s="75">
        <v>600</v>
      </c>
      <c r="N1857" s="75">
        <v>0.25</v>
      </c>
      <c r="O1857" s="75">
        <v>0.1</v>
      </c>
      <c r="P1857" s="75">
        <v>21</v>
      </c>
      <c r="Q1857" s="75" t="s">
        <v>3858</v>
      </c>
    </row>
    <row r="1858" spans="1:17" ht="15.75" customHeight="1">
      <c r="A1858" s="59" t="s">
        <v>5805</v>
      </c>
      <c r="B1858" s="75" t="s">
        <v>154</v>
      </c>
      <c r="C1858" s="75" t="s">
        <v>3</v>
      </c>
      <c r="D1858" s="75" t="s">
        <v>155</v>
      </c>
      <c r="E1858" s="75" t="s">
        <v>155</v>
      </c>
      <c r="F1858" s="75">
        <v>500</v>
      </c>
      <c r="G1858" s="75">
        <v>2</v>
      </c>
      <c r="H1858" s="75">
        <v>30</v>
      </c>
      <c r="I1858" s="75">
        <v>29.4</v>
      </c>
      <c r="J1858" s="75">
        <v>30.6</v>
      </c>
      <c r="K1858" s="75">
        <v>49</v>
      </c>
      <c r="L1858" s="75">
        <v>4.2</v>
      </c>
      <c r="M1858" s="75">
        <v>600</v>
      </c>
      <c r="N1858" s="75">
        <v>0.25</v>
      </c>
      <c r="O1858" s="75">
        <v>0.1</v>
      </c>
      <c r="P1858" s="75">
        <v>23</v>
      </c>
      <c r="Q1858" s="75" t="s">
        <v>3858</v>
      </c>
    </row>
    <row r="1859" spans="1:17" ht="15.75" customHeight="1">
      <c r="A1859" s="59" t="s">
        <v>5806</v>
      </c>
      <c r="B1859" s="75" t="s">
        <v>154</v>
      </c>
      <c r="C1859" s="75" t="s">
        <v>3</v>
      </c>
      <c r="D1859" s="75" t="s">
        <v>155</v>
      </c>
      <c r="E1859" s="75" t="s">
        <v>155</v>
      </c>
      <c r="F1859" s="75">
        <v>500</v>
      </c>
      <c r="G1859" s="75">
        <v>2</v>
      </c>
      <c r="H1859" s="75">
        <v>33</v>
      </c>
      <c r="I1859" s="75">
        <v>32.340000000000003</v>
      </c>
      <c r="J1859" s="75">
        <v>33.659999999999997</v>
      </c>
      <c r="K1859" s="75">
        <v>58</v>
      </c>
      <c r="L1859" s="75">
        <v>3.8</v>
      </c>
      <c r="M1859" s="75">
        <v>700</v>
      </c>
      <c r="N1859" s="75">
        <v>0.25</v>
      </c>
      <c r="O1859" s="75">
        <v>0.1</v>
      </c>
      <c r="P1859" s="75">
        <v>25</v>
      </c>
      <c r="Q1859" s="75" t="s">
        <v>3858</v>
      </c>
    </row>
    <row r="1860" spans="1:17" ht="15.75" customHeight="1">
      <c r="A1860" s="59" t="s">
        <v>5807</v>
      </c>
      <c r="B1860" s="75" t="s">
        <v>154</v>
      </c>
      <c r="C1860" s="75" t="s">
        <v>3</v>
      </c>
      <c r="D1860" s="75" t="s">
        <v>155</v>
      </c>
      <c r="E1860" s="75" t="s">
        <v>155</v>
      </c>
      <c r="F1860" s="75">
        <v>500</v>
      </c>
      <c r="G1860" s="75">
        <v>2</v>
      </c>
      <c r="H1860" s="75">
        <v>36</v>
      </c>
      <c r="I1860" s="75">
        <v>35.28</v>
      </c>
      <c r="J1860" s="75">
        <v>36.72</v>
      </c>
      <c r="K1860" s="75">
        <v>70</v>
      </c>
      <c r="L1860" s="75">
        <v>3.4</v>
      </c>
      <c r="M1860" s="75">
        <v>700</v>
      </c>
      <c r="N1860" s="75">
        <v>0.25</v>
      </c>
      <c r="O1860" s="75">
        <v>0.1</v>
      </c>
      <c r="P1860" s="75">
        <v>27</v>
      </c>
      <c r="Q1860" s="75" t="s">
        <v>3858</v>
      </c>
    </row>
    <row r="1861" spans="1:17" ht="15.75" customHeight="1">
      <c r="A1861" s="59" t="s">
        <v>5808</v>
      </c>
      <c r="B1861" s="75" t="s">
        <v>154</v>
      </c>
      <c r="C1861" s="75" t="s">
        <v>3</v>
      </c>
      <c r="D1861" s="75" t="s">
        <v>155</v>
      </c>
      <c r="E1861" s="75" t="s">
        <v>155</v>
      </c>
      <c r="F1861" s="75">
        <v>500</v>
      </c>
      <c r="G1861" s="75">
        <v>2</v>
      </c>
      <c r="H1861" s="75">
        <v>39</v>
      </c>
      <c r="I1861" s="75">
        <v>38.22</v>
      </c>
      <c r="J1861" s="75">
        <v>39.78</v>
      </c>
      <c r="K1861" s="75">
        <v>80</v>
      </c>
      <c r="L1861" s="75">
        <v>3.2</v>
      </c>
      <c r="M1861" s="75">
        <v>800</v>
      </c>
      <c r="N1861" s="75">
        <v>0.25</v>
      </c>
      <c r="O1861" s="75">
        <v>0.1</v>
      </c>
      <c r="P1861" s="75">
        <v>30</v>
      </c>
      <c r="Q1861" s="75" t="s">
        <v>3858</v>
      </c>
    </row>
    <row r="1862" spans="1:17" ht="15.75" customHeight="1">
      <c r="A1862" s="59" t="s">
        <v>5809</v>
      </c>
      <c r="B1862" s="75" t="s">
        <v>154</v>
      </c>
      <c r="C1862" s="75" t="s">
        <v>3</v>
      </c>
      <c r="D1862" s="75" t="s">
        <v>155</v>
      </c>
      <c r="E1862" s="75" t="s">
        <v>155</v>
      </c>
      <c r="F1862" s="75">
        <v>500</v>
      </c>
      <c r="G1862" s="75">
        <v>2</v>
      </c>
      <c r="H1862" s="75">
        <v>43</v>
      </c>
      <c r="I1862" s="75">
        <v>42.14</v>
      </c>
      <c r="J1862" s="75">
        <v>43.86</v>
      </c>
      <c r="K1862" s="75">
        <v>93</v>
      </c>
      <c r="L1862" s="75">
        <v>3</v>
      </c>
      <c r="M1862" s="75">
        <v>900</v>
      </c>
      <c r="N1862" s="75">
        <v>0.25</v>
      </c>
      <c r="O1862" s="75">
        <v>0.1</v>
      </c>
      <c r="P1862" s="75">
        <v>33</v>
      </c>
      <c r="Q1862" s="75" t="s">
        <v>3858</v>
      </c>
    </row>
    <row r="1863" spans="1:17" ht="15.75" customHeight="1">
      <c r="A1863" s="59" t="s">
        <v>5810</v>
      </c>
      <c r="B1863" s="75" t="s">
        <v>154</v>
      </c>
      <c r="C1863" s="75" t="s">
        <v>3</v>
      </c>
      <c r="D1863" s="75" t="s">
        <v>155</v>
      </c>
      <c r="E1863" s="75" t="s">
        <v>155</v>
      </c>
      <c r="F1863" s="75">
        <v>500</v>
      </c>
      <c r="G1863" s="75">
        <v>2</v>
      </c>
      <c r="H1863" s="75">
        <v>47</v>
      </c>
      <c r="I1863" s="75">
        <v>46.06</v>
      </c>
      <c r="J1863" s="75">
        <v>47.94</v>
      </c>
      <c r="K1863" s="75">
        <v>105</v>
      </c>
      <c r="L1863" s="75">
        <v>2.7</v>
      </c>
      <c r="M1863" s="75">
        <v>1000</v>
      </c>
      <c r="N1863" s="75">
        <v>0.25</v>
      </c>
      <c r="O1863" s="75">
        <v>0.1</v>
      </c>
      <c r="P1863" s="75">
        <v>36</v>
      </c>
      <c r="Q1863" s="75" t="s">
        <v>3858</v>
      </c>
    </row>
    <row r="1864" spans="1:17" ht="15.75" customHeight="1">
      <c r="A1864" s="59" t="s">
        <v>5811</v>
      </c>
      <c r="B1864" s="75" t="s">
        <v>154</v>
      </c>
      <c r="C1864" s="75" t="s">
        <v>3</v>
      </c>
      <c r="D1864" s="75" t="s">
        <v>155</v>
      </c>
      <c r="E1864" s="75" t="s">
        <v>155</v>
      </c>
      <c r="F1864" s="75">
        <v>500</v>
      </c>
      <c r="G1864" s="75">
        <v>2</v>
      </c>
      <c r="H1864" s="75">
        <v>51</v>
      </c>
      <c r="I1864" s="75">
        <v>49.98</v>
      </c>
      <c r="J1864" s="75">
        <v>52.02</v>
      </c>
      <c r="K1864" s="75">
        <v>125</v>
      </c>
      <c r="L1864" s="75">
        <v>2.5</v>
      </c>
      <c r="M1864" s="75">
        <v>1100</v>
      </c>
      <c r="N1864" s="75">
        <v>0.25</v>
      </c>
      <c r="O1864" s="75">
        <v>0.1</v>
      </c>
      <c r="P1864" s="75">
        <v>39</v>
      </c>
      <c r="Q1864" s="75" t="s">
        <v>3858</v>
      </c>
    </row>
    <row r="1865" spans="1:17" ht="15.75" customHeight="1">
      <c r="A1865" s="59" t="s">
        <v>5812</v>
      </c>
      <c r="B1865" s="75" t="s">
        <v>154</v>
      </c>
      <c r="C1865" s="75" t="s">
        <v>3</v>
      </c>
      <c r="D1865" s="75" t="s">
        <v>155</v>
      </c>
      <c r="E1865" s="75" t="s">
        <v>133</v>
      </c>
      <c r="F1865" s="75">
        <v>500</v>
      </c>
      <c r="G1865" s="75">
        <v>2</v>
      </c>
      <c r="H1865" s="75">
        <v>4.3</v>
      </c>
      <c r="I1865" s="75">
        <v>4.21</v>
      </c>
      <c r="J1865" s="75">
        <v>4.3899999999999997</v>
      </c>
      <c r="K1865" s="75">
        <v>22</v>
      </c>
      <c r="L1865" s="75">
        <v>20</v>
      </c>
      <c r="M1865" s="75">
        <v>2000</v>
      </c>
      <c r="N1865" s="75">
        <v>0.25</v>
      </c>
      <c r="O1865" s="75">
        <v>5</v>
      </c>
      <c r="P1865" s="75">
        <v>1</v>
      </c>
      <c r="Q1865" s="75" t="s">
        <v>3858</v>
      </c>
    </row>
    <row r="1866" spans="1:17" ht="15.75" customHeight="1">
      <c r="A1866" s="59" t="s">
        <v>5813</v>
      </c>
      <c r="B1866" s="75" t="s">
        <v>154</v>
      </c>
      <c r="C1866" s="75" t="s">
        <v>3</v>
      </c>
      <c r="D1866" s="75" t="s">
        <v>155</v>
      </c>
      <c r="E1866" s="75" t="s">
        <v>133</v>
      </c>
      <c r="F1866" s="75">
        <v>500</v>
      </c>
      <c r="G1866" s="75">
        <v>2</v>
      </c>
      <c r="H1866" s="75">
        <v>4.7</v>
      </c>
      <c r="I1866" s="75">
        <v>4.6100000000000003</v>
      </c>
      <c r="J1866" s="75">
        <v>4.79</v>
      </c>
      <c r="K1866" s="75">
        <v>19</v>
      </c>
      <c r="L1866" s="75">
        <v>20</v>
      </c>
      <c r="M1866" s="75">
        <v>1900</v>
      </c>
      <c r="N1866" s="75">
        <v>0.25</v>
      </c>
      <c r="O1866" s="75">
        <v>5</v>
      </c>
      <c r="P1866" s="75">
        <v>2</v>
      </c>
      <c r="Q1866" s="75" t="s">
        <v>3858</v>
      </c>
    </row>
    <row r="1867" spans="1:17" ht="15.75" customHeight="1">
      <c r="A1867" s="59" t="s">
        <v>5814</v>
      </c>
      <c r="B1867" s="75" t="s">
        <v>154</v>
      </c>
      <c r="C1867" s="75" t="s">
        <v>3</v>
      </c>
      <c r="D1867" s="75" t="s">
        <v>155</v>
      </c>
      <c r="E1867" s="75" t="s">
        <v>133</v>
      </c>
      <c r="F1867" s="75">
        <v>500</v>
      </c>
      <c r="G1867" s="75">
        <v>2</v>
      </c>
      <c r="H1867" s="75">
        <v>5.0999999999999996</v>
      </c>
      <c r="I1867" s="75">
        <v>5</v>
      </c>
      <c r="J1867" s="75">
        <v>5.2</v>
      </c>
      <c r="K1867" s="75">
        <v>17</v>
      </c>
      <c r="L1867" s="75">
        <v>20</v>
      </c>
      <c r="M1867" s="75">
        <v>1600</v>
      </c>
      <c r="N1867" s="75">
        <v>0.25</v>
      </c>
      <c r="O1867" s="75">
        <v>5</v>
      </c>
      <c r="P1867" s="75">
        <v>2</v>
      </c>
      <c r="Q1867" s="75" t="s">
        <v>3858</v>
      </c>
    </row>
    <row r="1868" spans="1:17" ht="15.75" customHeight="1">
      <c r="A1868" s="59" t="s">
        <v>5815</v>
      </c>
      <c r="B1868" s="75" t="s">
        <v>154</v>
      </c>
      <c r="C1868" s="75" t="s">
        <v>3</v>
      </c>
      <c r="D1868" s="75" t="s">
        <v>155</v>
      </c>
      <c r="E1868" s="75" t="s">
        <v>133</v>
      </c>
      <c r="F1868" s="75">
        <v>500</v>
      </c>
      <c r="G1868" s="75">
        <v>2</v>
      </c>
      <c r="H1868" s="75">
        <v>5.6</v>
      </c>
      <c r="I1868" s="75">
        <v>5.49</v>
      </c>
      <c r="J1868" s="75">
        <v>5.71</v>
      </c>
      <c r="K1868" s="75">
        <v>11</v>
      </c>
      <c r="L1868" s="75">
        <v>20</v>
      </c>
      <c r="M1868" s="75">
        <v>1600</v>
      </c>
      <c r="N1868" s="75">
        <v>0.25</v>
      </c>
      <c r="O1868" s="75">
        <v>5</v>
      </c>
      <c r="P1868" s="75">
        <v>3</v>
      </c>
      <c r="Q1868" s="75" t="s">
        <v>3858</v>
      </c>
    </row>
    <row r="1869" spans="1:17" ht="15.75" customHeight="1">
      <c r="A1869" s="59" t="s">
        <v>5816</v>
      </c>
      <c r="B1869" s="75" t="s">
        <v>154</v>
      </c>
      <c r="C1869" s="75" t="s">
        <v>3</v>
      </c>
      <c r="D1869" s="75" t="s">
        <v>155</v>
      </c>
      <c r="E1869" s="75" t="s">
        <v>133</v>
      </c>
      <c r="F1869" s="75">
        <v>500</v>
      </c>
      <c r="G1869" s="75">
        <v>2</v>
      </c>
      <c r="H1869" s="75">
        <v>6.2</v>
      </c>
      <c r="I1869" s="75">
        <v>6.08</v>
      </c>
      <c r="J1869" s="75">
        <v>6.32</v>
      </c>
      <c r="K1869" s="75">
        <v>7</v>
      </c>
      <c r="L1869" s="75">
        <v>20</v>
      </c>
      <c r="M1869" s="75">
        <v>1000</v>
      </c>
      <c r="N1869" s="75">
        <v>0.25</v>
      </c>
      <c r="O1869" s="75">
        <v>5</v>
      </c>
      <c r="P1869" s="75">
        <v>4</v>
      </c>
      <c r="Q1869" s="75" t="s">
        <v>3858</v>
      </c>
    </row>
    <row r="1870" spans="1:17" ht="15.75" customHeight="1">
      <c r="A1870" s="59" t="s">
        <v>5817</v>
      </c>
      <c r="B1870" s="75" t="s">
        <v>154</v>
      </c>
      <c r="C1870" s="75" t="s">
        <v>3</v>
      </c>
      <c r="D1870" s="75" t="s">
        <v>155</v>
      </c>
      <c r="E1870" s="75" t="s">
        <v>133</v>
      </c>
      <c r="F1870" s="75">
        <v>500</v>
      </c>
      <c r="G1870" s="75">
        <v>2</v>
      </c>
      <c r="H1870" s="75">
        <v>6.8</v>
      </c>
      <c r="I1870" s="75">
        <v>6.66</v>
      </c>
      <c r="J1870" s="75">
        <v>6.94</v>
      </c>
      <c r="K1870" s="75">
        <v>5</v>
      </c>
      <c r="L1870" s="75">
        <v>20</v>
      </c>
      <c r="M1870" s="75">
        <v>750</v>
      </c>
      <c r="N1870" s="75">
        <v>0.25</v>
      </c>
      <c r="O1870" s="75">
        <v>3</v>
      </c>
      <c r="P1870" s="75">
        <v>5</v>
      </c>
      <c r="Q1870" s="75" t="s">
        <v>3858</v>
      </c>
    </row>
    <row r="1871" spans="1:17" ht="15.75" customHeight="1">
      <c r="A1871" s="59" t="s">
        <v>5818</v>
      </c>
      <c r="B1871" s="75" t="s">
        <v>154</v>
      </c>
      <c r="C1871" s="75" t="s">
        <v>3</v>
      </c>
      <c r="D1871" s="75" t="s">
        <v>155</v>
      </c>
      <c r="E1871" s="75" t="s">
        <v>133</v>
      </c>
      <c r="F1871" s="75">
        <v>500</v>
      </c>
      <c r="G1871" s="75">
        <v>2</v>
      </c>
      <c r="H1871" s="75">
        <v>7.5</v>
      </c>
      <c r="I1871" s="75">
        <v>7.35</v>
      </c>
      <c r="J1871" s="75">
        <v>7.65</v>
      </c>
      <c r="K1871" s="75">
        <v>6</v>
      </c>
      <c r="L1871" s="75">
        <v>20</v>
      </c>
      <c r="M1871" s="75">
        <v>500</v>
      </c>
      <c r="N1871" s="75">
        <v>0.25</v>
      </c>
      <c r="O1871" s="75">
        <v>3</v>
      </c>
      <c r="P1871" s="75">
        <v>6</v>
      </c>
      <c r="Q1871" s="75" t="s">
        <v>3858</v>
      </c>
    </row>
    <row r="1872" spans="1:17" ht="15.75" customHeight="1">
      <c r="A1872" s="59" t="s">
        <v>5819</v>
      </c>
      <c r="B1872" s="75" t="s">
        <v>154</v>
      </c>
      <c r="C1872" s="75" t="s">
        <v>3</v>
      </c>
      <c r="D1872" s="75" t="s">
        <v>155</v>
      </c>
      <c r="E1872" s="75" t="s">
        <v>133</v>
      </c>
      <c r="F1872" s="75">
        <v>500</v>
      </c>
      <c r="G1872" s="75">
        <v>2</v>
      </c>
      <c r="H1872" s="75">
        <v>8.1999999999999993</v>
      </c>
      <c r="I1872" s="75">
        <v>8.0399999999999991</v>
      </c>
      <c r="J1872" s="75">
        <v>8.36</v>
      </c>
      <c r="K1872" s="75">
        <v>8</v>
      </c>
      <c r="L1872" s="75">
        <v>20</v>
      </c>
      <c r="M1872" s="75">
        <v>500</v>
      </c>
      <c r="N1872" s="75">
        <v>0.25</v>
      </c>
      <c r="O1872" s="75">
        <v>3</v>
      </c>
      <c r="P1872" s="75">
        <v>6</v>
      </c>
      <c r="Q1872" s="75" t="s">
        <v>3858</v>
      </c>
    </row>
    <row r="1873" spans="1:17" ht="15.75" customHeight="1">
      <c r="A1873" s="59" t="s">
        <v>5820</v>
      </c>
      <c r="B1873" s="75" t="s">
        <v>154</v>
      </c>
      <c r="C1873" s="75" t="s">
        <v>3</v>
      </c>
      <c r="D1873" s="75" t="s">
        <v>155</v>
      </c>
      <c r="E1873" s="75" t="s">
        <v>133</v>
      </c>
      <c r="F1873" s="75">
        <v>500</v>
      </c>
      <c r="G1873" s="75">
        <v>2</v>
      </c>
      <c r="H1873" s="75">
        <v>8.6999999999999993</v>
      </c>
      <c r="I1873" s="75">
        <v>8.5299999999999994</v>
      </c>
      <c r="J1873" s="75">
        <v>8.8699999999999992</v>
      </c>
      <c r="K1873" s="75">
        <v>8</v>
      </c>
      <c r="L1873" s="75">
        <v>20</v>
      </c>
      <c r="M1873" s="75">
        <v>600</v>
      </c>
      <c r="N1873" s="75">
        <v>0.25</v>
      </c>
      <c r="O1873" s="75">
        <v>3</v>
      </c>
      <c r="P1873" s="75">
        <v>6.5</v>
      </c>
      <c r="Q1873" s="75" t="s">
        <v>3858</v>
      </c>
    </row>
    <row r="1874" spans="1:17" ht="15.75" customHeight="1">
      <c r="A1874" s="59" t="s">
        <v>5821</v>
      </c>
      <c r="B1874" s="75" t="s">
        <v>154</v>
      </c>
      <c r="C1874" s="75" t="s">
        <v>3</v>
      </c>
      <c r="D1874" s="75" t="s">
        <v>155</v>
      </c>
      <c r="E1874" s="75" t="s">
        <v>133</v>
      </c>
      <c r="F1874" s="75">
        <v>500</v>
      </c>
      <c r="G1874" s="75">
        <v>2</v>
      </c>
      <c r="H1874" s="75">
        <v>9.1</v>
      </c>
      <c r="I1874" s="75">
        <v>8.92</v>
      </c>
      <c r="J1874" s="75">
        <v>9.2799999999999994</v>
      </c>
      <c r="K1874" s="75">
        <v>10</v>
      </c>
      <c r="L1874" s="75">
        <v>20</v>
      </c>
      <c r="M1874" s="75">
        <v>600</v>
      </c>
      <c r="N1874" s="75">
        <v>0.25</v>
      </c>
      <c r="O1874" s="75">
        <v>3</v>
      </c>
      <c r="P1874" s="75">
        <v>6.5</v>
      </c>
      <c r="Q1874" s="75" t="s">
        <v>3858</v>
      </c>
    </row>
    <row r="1875" spans="1:17" ht="15.75" customHeight="1">
      <c r="A1875" s="59" t="s">
        <v>5822</v>
      </c>
      <c r="B1875" s="75" t="s">
        <v>154</v>
      </c>
      <c r="C1875" s="75" t="s">
        <v>3</v>
      </c>
      <c r="D1875" s="75" t="s">
        <v>155</v>
      </c>
      <c r="E1875" s="75" t="s">
        <v>133</v>
      </c>
      <c r="F1875" s="75">
        <v>500</v>
      </c>
      <c r="G1875" s="75">
        <v>2</v>
      </c>
      <c r="H1875" s="75">
        <v>10</v>
      </c>
      <c r="I1875" s="75">
        <v>9.8000000000000007</v>
      </c>
      <c r="J1875" s="75">
        <v>10.199999999999999</v>
      </c>
      <c r="K1875" s="75">
        <v>17</v>
      </c>
      <c r="L1875" s="75">
        <v>20</v>
      </c>
      <c r="M1875" s="75">
        <v>600</v>
      </c>
      <c r="N1875" s="75">
        <v>0.25</v>
      </c>
      <c r="O1875" s="75">
        <v>3</v>
      </c>
      <c r="P1875" s="75">
        <v>8</v>
      </c>
      <c r="Q1875" s="75" t="s">
        <v>3858</v>
      </c>
    </row>
    <row r="1876" spans="1:17" ht="15.75" customHeight="1">
      <c r="A1876" s="59" t="s">
        <v>5823</v>
      </c>
      <c r="B1876" s="75" t="s">
        <v>154</v>
      </c>
      <c r="C1876" s="75" t="s">
        <v>3</v>
      </c>
      <c r="D1876" s="75" t="s">
        <v>155</v>
      </c>
      <c r="E1876" s="75" t="s">
        <v>133</v>
      </c>
      <c r="F1876" s="75">
        <v>500</v>
      </c>
      <c r="G1876" s="75">
        <v>2</v>
      </c>
      <c r="H1876" s="75">
        <v>11</v>
      </c>
      <c r="I1876" s="75">
        <v>10.78</v>
      </c>
      <c r="J1876" s="75">
        <v>11.22</v>
      </c>
      <c r="K1876" s="75">
        <v>22</v>
      </c>
      <c r="L1876" s="75">
        <v>20</v>
      </c>
      <c r="M1876" s="75">
        <v>600</v>
      </c>
      <c r="N1876" s="75">
        <v>0.25</v>
      </c>
      <c r="O1876" s="75">
        <v>2</v>
      </c>
      <c r="P1876" s="75">
        <v>8.4</v>
      </c>
      <c r="Q1876" s="75" t="s">
        <v>3858</v>
      </c>
    </row>
    <row r="1877" spans="1:17" ht="15.75" customHeight="1">
      <c r="A1877" s="59" t="s">
        <v>5824</v>
      </c>
      <c r="B1877" s="75" t="s">
        <v>154</v>
      </c>
      <c r="C1877" s="75" t="s">
        <v>3</v>
      </c>
      <c r="D1877" s="75" t="s">
        <v>155</v>
      </c>
      <c r="E1877" s="75" t="s">
        <v>133</v>
      </c>
      <c r="F1877" s="75">
        <v>500</v>
      </c>
      <c r="G1877" s="75">
        <v>2</v>
      </c>
      <c r="H1877" s="75">
        <v>12</v>
      </c>
      <c r="I1877" s="75">
        <v>11.76</v>
      </c>
      <c r="J1877" s="75">
        <v>12.24</v>
      </c>
      <c r="K1877" s="75">
        <v>30</v>
      </c>
      <c r="L1877" s="75">
        <v>20</v>
      </c>
      <c r="M1877" s="75">
        <v>600</v>
      </c>
      <c r="N1877" s="75">
        <v>0.25</v>
      </c>
      <c r="O1877" s="75">
        <v>1</v>
      </c>
      <c r="P1877" s="75">
        <v>9.1</v>
      </c>
      <c r="Q1877" s="75" t="s">
        <v>3858</v>
      </c>
    </row>
    <row r="1878" spans="1:17" ht="15.75" customHeight="1">
      <c r="A1878" s="59" t="s">
        <v>5825</v>
      </c>
      <c r="B1878" s="75" t="s">
        <v>154</v>
      </c>
      <c r="C1878" s="75" t="s">
        <v>3</v>
      </c>
      <c r="D1878" s="75" t="s">
        <v>155</v>
      </c>
      <c r="E1878" s="75" t="s">
        <v>133</v>
      </c>
      <c r="F1878" s="75">
        <v>500</v>
      </c>
      <c r="G1878" s="75">
        <v>2</v>
      </c>
      <c r="H1878" s="75">
        <v>13</v>
      </c>
      <c r="I1878" s="75">
        <v>12.74</v>
      </c>
      <c r="J1878" s="75">
        <v>13.26</v>
      </c>
      <c r="K1878" s="75">
        <v>13</v>
      </c>
      <c r="L1878" s="75">
        <v>9.5</v>
      </c>
      <c r="M1878" s="75">
        <v>600</v>
      </c>
      <c r="N1878" s="75">
        <v>0.25</v>
      </c>
      <c r="O1878" s="75">
        <v>0.5</v>
      </c>
      <c r="P1878" s="75">
        <v>9.9</v>
      </c>
      <c r="Q1878" s="75" t="s">
        <v>3858</v>
      </c>
    </row>
    <row r="1879" spans="1:17" ht="15.75" customHeight="1">
      <c r="A1879" s="59" t="s">
        <v>5826</v>
      </c>
      <c r="B1879" s="75" t="s">
        <v>154</v>
      </c>
      <c r="C1879" s="75" t="s">
        <v>3</v>
      </c>
      <c r="D1879" s="75" t="s">
        <v>155</v>
      </c>
      <c r="E1879" s="75" t="s">
        <v>133</v>
      </c>
      <c r="F1879" s="75">
        <v>500</v>
      </c>
      <c r="G1879" s="75">
        <v>2</v>
      </c>
      <c r="H1879" s="75">
        <v>14</v>
      </c>
      <c r="I1879" s="75">
        <v>13.72</v>
      </c>
      <c r="J1879" s="75">
        <v>14.28</v>
      </c>
      <c r="K1879" s="75">
        <v>15</v>
      </c>
      <c r="L1879" s="75">
        <v>9</v>
      </c>
      <c r="M1879" s="75">
        <v>600</v>
      </c>
      <c r="N1879" s="75">
        <v>0.25</v>
      </c>
      <c r="O1879" s="75">
        <v>0.1</v>
      </c>
      <c r="P1879" s="75">
        <v>10.5</v>
      </c>
      <c r="Q1879" s="75" t="s">
        <v>3858</v>
      </c>
    </row>
    <row r="1880" spans="1:17" ht="15.75" customHeight="1">
      <c r="A1880" s="59" t="s">
        <v>5827</v>
      </c>
      <c r="B1880" s="75" t="s">
        <v>154</v>
      </c>
      <c r="C1880" s="75" t="s">
        <v>3</v>
      </c>
      <c r="D1880" s="75" t="s">
        <v>155</v>
      </c>
      <c r="E1880" s="75" t="s">
        <v>133</v>
      </c>
      <c r="F1880" s="75">
        <v>500</v>
      </c>
      <c r="G1880" s="75">
        <v>2</v>
      </c>
      <c r="H1880" s="75">
        <v>15</v>
      </c>
      <c r="I1880" s="75">
        <v>14.7</v>
      </c>
      <c r="J1880" s="75">
        <v>15.3</v>
      </c>
      <c r="K1880" s="75">
        <v>16</v>
      </c>
      <c r="L1880" s="75">
        <v>8.5</v>
      </c>
      <c r="M1880" s="75">
        <v>600</v>
      </c>
      <c r="N1880" s="75">
        <v>0.25</v>
      </c>
      <c r="O1880" s="75">
        <v>0.1</v>
      </c>
      <c r="P1880" s="75">
        <v>11</v>
      </c>
      <c r="Q1880" s="75" t="s">
        <v>3858</v>
      </c>
    </row>
    <row r="1881" spans="1:17" ht="15.75" customHeight="1">
      <c r="A1881" s="59" t="s">
        <v>5828</v>
      </c>
      <c r="B1881" s="75" t="s">
        <v>154</v>
      </c>
      <c r="C1881" s="75" t="s">
        <v>3</v>
      </c>
      <c r="D1881" s="75" t="s">
        <v>155</v>
      </c>
      <c r="E1881" s="75" t="s">
        <v>133</v>
      </c>
      <c r="F1881" s="75">
        <v>500</v>
      </c>
      <c r="G1881" s="75">
        <v>2</v>
      </c>
      <c r="H1881" s="75">
        <v>16</v>
      </c>
      <c r="I1881" s="75">
        <v>15.68</v>
      </c>
      <c r="J1881" s="75">
        <v>16.32</v>
      </c>
      <c r="K1881" s="75">
        <v>17</v>
      </c>
      <c r="L1881" s="75">
        <v>7.8</v>
      </c>
      <c r="M1881" s="75">
        <v>600</v>
      </c>
      <c r="N1881" s="75">
        <v>0.25</v>
      </c>
      <c r="O1881" s="75">
        <v>0.1</v>
      </c>
      <c r="P1881" s="75">
        <v>12</v>
      </c>
      <c r="Q1881" s="75" t="s">
        <v>3858</v>
      </c>
    </row>
    <row r="1882" spans="1:17" ht="15.75" customHeight="1">
      <c r="A1882" s="59" t="s">
        <v>5829</v>
      </c>
      <c r="B1882" s="75" t="s">
        <v>154</v>
      </c>
      <c r="C1882" s="75" t="s">
        <v>3</v>
      </c>
      <c r="D1882" s="75" t="s">
        <v>155</v>
      </c>
      <c r="E1882" s="75" t="s">
        <v>133</v>
      </c>
      <c r="F1882" s="75">
        <v>500</v>
      </c>
      <c r="G1882" s="75">
        <v>2</v>
      </c>
      <c r="H1882" s="75">
        <v>17</v>
      </c>
      <c r="I1882" s="75">
        <v>16.66</v>
      </c>
      <c r="J1882" s="75">
        <v>17.34</v>
      </c>
      <c r="K1882" s="75">
        <v>19</v>
      </c>
      <c r="L1882" s="75">
        <v>7.5</v>
      </c>
      <c r="M1882" s="75">
        <v>600</v>
      </c>
      <c r="N1882" s="75">
        <v>0.25</v>
      </c>
      <c r="O1882" s="75">
        <v>0.1</v>
      </c>
      <c r="P1882" s="75">
        <v>13</v>
      </c>
      <c r="Q1882" s="75" t="s">
        <v>3858</v>
      </c>
    </row>
    <row r="1883" spans="1:17" ht="15.75" customHeight="1">
      <c r="A1883" s="59" t="s">
        <v>5830</v>
      </c>
      <c r="B1883" s="75" t="s">
        <v>154</v>
      </c>
      <c r="C1883" s="75" t="s">
        <v>3</v>
      </c>
      <c r="D1883" s="75" t="s">
        <v>155</v>
      </c>
      <c r="E1883" s="75" t="s">
        <v>133</v>
      </c>
      <c r="F1883" s="75">
        <v>500</v>
      </c>
      <c r="G1883" s="75">
        <v>2</v>
      </c>
      <c r="H1883" s="75">
        <v>18</v>
      </c>
      <c r="I1883" s="75">
        <v>17.64</v>
      </c>
      <c r="J1883" s="75">
        <v>18.36</v>
      </c>
      <c r="K1883" s="75">
        <v>21</v>
      </c>
      <c r="L1883" s="75">
        <v>7</v>
      </c>
      <c r="M1883" s="75">
        <v>600</v>
      </c>
      <c r="N1883" s="75">
        <v>0.25</v>
      </c>
      <c r="O1883" s="75">
        <v>0.1</v>
      </c>
      <c r="P1883" s="75">
        <v>14</v>
      </c>
      <c r="Q1883" s="75" t="s">
        <v>3858</v>
      </c>
    </row>
    <row r="1884" spans="1:17" ht="15.75" customHeight="1">
      <c r="A1884" s="59" t="s">
        <v>5831</v>
      </c>
      <c r="B1884" s="75" t="s">
        <v>154</v>
      </c>
      <c r="C1884" s="75" t="s">
        <v>3</v>
      </c>
      <c r="D1884" s="75" t="s">
        <v>155</v>
      </c>
      <c r="E1884" s="75" t="s">
        <v>133</v>
      </c>
      <c r="F1884" s="75">
        <v>500</v>
      </c>
      <c r="G1884" s="75">
        <v>2</v>
      </c>
      <c r="H1884" s="75">
        <v>20</v>
      </c>
      <c r="I1884" s="75">
        <v>19.600000000000001</v>
      </c>
      <c r="J1884" s="75">
        <v>20.399999999999999</v>
      </c>
      <c r="K1884" s="75">
        <v>25</v>
      </c>
      <c r="L1884" s="75">
        <v>6.2</v>
      </c>
      <c r="M1884" s="75">
        <v>600</v>
      </c>
      <c r="N1884" s="75">
        <v>0.25</v>
      </c>
      <c r="O1884" s="75">
        <v>0.1</v>
      </c>
      <c r="P1884" s="75">
        <v>15</v>
      </c>
      <c r="Q1884" s="75" t="s">
        <v>3858</v>
      </c>
    </row>
    <row r="1885" spans="1:17" ht="15.75" customHeight="1">
      <c r="A1885" s="59" t="s">
        <v>5832</v>
      </c>
      <c r="B1885" s="75" t="s">
        <v>154</v>
      </c>
      <c r="C1885" s="75" t="s">
        <v>3</v>
      </c>
      <c r="D1885" s="75" t="s">
        <v>155</v>
      </c>
      <c r="E1885" s="75" t="s">
        <v>133</v>
      </c>
      <c r="F1885" s="75">
        <v>500</v>
      </c>
      <c r="G1885" s="75">
        <v>2</v>
      </c>
      <c r="H1885" s="75">
        <v>22</v>
      </c>
      <c r="I1885" s="75">
        <v>21.56</v>
      </c>
      <c r="J1885" s="75">
        <v>22.44</v>
      </c>
      <c r="K1885" s="75">
        <v>29</v>
      </c>
      <c r="L1885" s="75">
        <v>5.6</v>
      </c>
      <c r="M1885" s="75">
        <v>600</v>
      </c>
      <c r="N1885" s="75">
        <v>0.25</v>
      </c>
      <c r="O1885" s="75">
        <v>0.1</v>
      </c>
      <c r="P1885" s="75">
        <v>17</v>
      </c>
      <c r="Q1885" s="75" t="s">
        <v>3858</v>
      </c>
    </row>
    <row r="1886" spans="1:17" ht="15.75" customHeight="1">
      <c r="A1886" s="59" t="s">
        <v>5833</v>
      </c>
      <c r="B1886" s="75" t="s">
        <v>154</v>
      </c>
      <c r="C1886" s="75" t="s">
        <v>3</v>
      </c>
      <c r="D1886" s="75" t="s">
        <v>155</v>
      </c>
      <c r="E1886" s="75" t="s">
        <v>133</v>
      </c>
      <c r="F1886" s="75">
        <v>500</v>
      </c>
      <c r="G1886" s="75">
        <v>2</v>
      </c>
      <c r="H1886" s="75">
        <v>24</v>
      </c>
      <c r="I1886" s="75">
        <v>23.52</v>
      </c>
      <c r="J1886" s="75">
        <v>24.48</v>
      </c>
      <c r="K1886" s="75">
        <v>33</v>
      </c>
      <c r="L1886" s="75">
        <v>5</v>
      </c>
      <c r="M1886" s="75">
        <v>600</v>
      </c>
      <c r="N1886" s="75">
        <v>0.25</v>
      </c>
      <c r="O1886" s="75">
        <v>0.1</v>
      </c>
      <c r="P1886" s="75">
        <v>18</v>
      </c>
      <c r="Q1886" s="75" t="s">
        <v>3858</v>
      </c>
    </row>
    <row r="1887" spans="1:17" ht="15.75" customHeight="1">
      <c r="A1887" s="59" t="s">
        <v>5834</v>
      </c>
      <c r="B1887" s="75" t="s">
        <v>154</v>
      </c>
      <c r="C1887" s="75" t="s">
        <v>3</v>
      </c>
      <c r="D1887" s="75" t="s">
        <v>155</v>
      </c>
      <c r="E1887" s="75" t="s">
        <v>133</v>
      </c>
      <c r="F1887" s="75">
        <v>500</v>
      </c>
      <c r="G1887" s="75">
        <v>2</v>
      </c>
      <c r="H1887" s="75">
        <v>27</v>
      </c>
      <c r="I1887" s="75">
        <v>26.46</v>
      </c>
      <c r="J1887" s="75">
        <v>27.54</v>
      </c>
      <c r="K1887" s="75">
        <v>41</v>
      </c>
      <c r="L1887" s="75">
        <v>5</v>
      </c>
      <c r="M1887" s="75">
        <v>600</v>
      </c>
      <c r="N1887" s="75">
        <v>0.25</v>
      </c>
      <c r="O1887" s="75">
        <v>0.1</v>
      </c>
      <c r="P1887" s="75">
        <v>21</v>
      </c>
      <c r="Q1887" s="75" t="s">
        <v>3858</v>
      </c>
    </row>
    <row r="1888" spans="1:17" ht="15.75" customHeight="1">
      <c r="A1888" s="59" t="s">
        <v>5835</v>
      </c>
      <c r="B1888" s="75" t="s">
        <v>154</v>
      </c>
      <c r="C1888" s="75" t="s">
        <v>3</v>
      </c>
      <c r="D1888" s="75" t="s">
        <v>155</v>
      </c>
      <c r="E1888" s="75" t="s">
        <v>133</v>
      </c>
      <c r="F1888" s="75">
        <v>500</v>
      </c>
      <c r="G1888" s="75">
        <v>2</v>
      </c>
      <c r="H1888" s="75">
        <v>28</v>
      </c>
      <c r="I1888" s="75">
        <v>27.44</v>
      </c>
      <c r="J1888" s="75">
        <v>28.56</v>
      </c>
      <c r="K1888" s="75">
        <v>44</v>
      </c>
      <c r="L1888" s="75">
        <v>4.5</v>
      </c>
      <c r="M1888" s="75">
        <v>600</v>
      </c>
      <c r="N1888" s="75">
        <v>0.25</v>
      </c>
      <c r="O1888" s="75">
        <v>0.1</v>
      </c>
      <c r="P1888" s="75">
        <v>21</v>
      </c>
      <c r="Q1888" s="75" t="s">
        <v>3858</v>
      </c>
    </row>
    <row r="1889" spans="1:17" ht="15.75" customHeight="1">
      <c r="A1889" s="59" t="s">
        <v>5836</v>
      </c>
      <c r="B1889" s="75" t="s">
        <v>154</v>
      </c>
      <c r="C1889" s="75" t="s">
        <v>3</v>
      </c>
      <c r="D1889" s="75" t="s">
        <v>155</v>
      </c>
      <c r="E1889" s="75" t="s">
        <v>133</v>
      </c>
      <c r="F1889" s="75">
        <v>500</v>
      </c>
      <c r="G1889" s="75">
        <v>2</v>
      </c>
      <c r="H1889" s="75">
        <v>30</v>
      </c>
      <c r="I1889" s="75">
        <v>29.4</v>
      </c>
      <c r="J1889" s="75">
        <v>30.6</v>
      </c>
      <c r="K1889" s="75">
        <v>49</v>
      </c>
      <c r="L1889" s="75">
        <v>4.2</v>
      </c>
      <c r="M1889" s="75">
        <v>600</v>
      </c>
      <c r="N1889" s="75">
        <v>0.25</v>
      </c>
      <c r="O1889" s="75">
        <v>0.1</v>
      </c>
      <c r="P1889" s="75">
        <v>23</v>
      </c>
      <c r="Q1889" s="75" t="s">
        <v>3858</v>
      </c>
    </row>
    <row r="1890" spans="1:17" ht="15.75" customHeight="1">
      <c r="A1890" s="59" t="s">
        <v>5837</v>
      </c>
      <c r="B1890" s="75" t="s">
        <v>154</v>
      </c>
      <c r="C1890" s="75" t="s">
        <v>3</v>
      </c>
      <c r="D1890" s="75" t="s">
        <v>155</v>
      </c>
      <c r="E1890" s="75" t="s">
        <v>133</v>
      </c>
      <c r="F1890" s="75">
        <v>500</v>
      </c>
      <c r="G1890" s="75">
        <v>2</v>
      </c>
      <c r="H1890" s="75">
        <v>33</v>
      </c>
      <c r="I1890" s="75">
        <v>32.340000000000003</v>
      </c>
      <c r="J1890" s="75">
        <v>33.659999999999997</v>
      </c>
      <c r="K1890" s="75">
        <v>58</v>
      </c>
      <c r="L1890" s="75">
        <v>3.8</v>
      </c>
      <c r="M1890" s="75">
        <v>700</v>
      </c>
      <c r="N1890" s="75">
        <v>0.25</v>
      </c>
      <c r="O1890" s="75">
        <v>0.1</v>
      </c>
      <c r="P1890" s="75">
        <v>25</v>
      </c>
      <c r="Q1890" s="75" t="s">
        <v>3858</v>
      </c>
    </row>
    <row r="1891" spans="1:17" ht="15.75" customHeight="1">
      <c r="A1891" s="59" t="s">
        <v>5838</v>
      </c>
      <c r="B1891" s="75" t="s">
        <v>154</v>
      </c>
      <c r="C1891" s="75" t="s">
        <v>3</v>
      </c>
      <c r="D1891" s="75" t="s">
        <v>155</v>
      </c>
      <c r="E1891" s="75" t="s">
        <v>133</v>
      </c>
      <c r="F1891" s="75">
        <v>500</v>
      </c>
      <c r="G1891" s="75">
        <v>2</v>
      </c>
      <c r="H1891" s="75">
        <v>36</v>
      </c>
      <c r="I1891" s="75">
        <v>35.28</v>
      </c>
      <c r="J1891" s="75">
        <v>36.72</v>
      </c>
      <c r="K1891" s="75">
        <v>70</v>
      </c>
      <c r="L1891" s="75">
        <v>3.4</v>
      </c>
      <c r="M1891" s="75">
        <v>700</v>
      </c>
      <c r="N1891" s="75">
        <v>0.25</v>
      </c>
      <c r="O1891" s="75">
        <v>0.1</v>
      </c>
      <c r="P1891" s="75">
        <v>27</v>
      </c>
      <c r="Q1891" s="75" t="s">
        <v>3858</v>
      </c>
    </row>
    <row r="1892" spans="1:17" ht="15.75" customHeight="1">
      <c r="A1892" s="59" t="s">
        <v>5839</v>
      </c>
      <c r="B1892" s="75" t="s">
        <v>154</v>
      </c>
      <c r="C1892" s="75" t="s">
        <v>3</v>
      </c>
      <c r="D1892" s="75" t="s">
        <v>155</v>
      </c>
      <c r="E1892" s="75" t="s">
        <v>133</v>
      </c>
      <c r="F1892" s="75">
        <v>500</v>
      </c>
      <c r="G1892" s="75">
        <v>2</v>
      </c>
      <c r="H1892" s="75">
        <v>39</v>
      </c>
      <c r="I1892" s="75">
        <v>38.22</v>
      </c>
      <c r="J1892" s="75">
        <v>39.78</v>
      </c>
      <c r="K1892" s="75">
        <v>80</v>
      </c>
      <c r="L1892" s="75">
        <v>3.2</v>
      </c>
      <c r="M1892" s="75">
        <v>800</v>
      </c>
      <c r="N1892" s="75">
        <v>0.25</v>
      </c>
      <c r="O1892" s="75">
        <v>0.1</v>
      </c>
      <c r="P1892" s="75">
        <v>30</v>
      </c>
      <c r="Q1892" s="75" t="s">
        <v>3858</v>
      </c>
    </row>
    <row r="1893" spans="1:17" ht="15.75" customHeight="1">
      <c r="A1893" s="59" t="s">
        <v>5840</v>
      </c>
      <c r="B1893" s="75" t="s">
        <v>154</v>
      </c>
      <c r="C1893" s="75" t="s">
        <v>3</v>
      </c>
      <c r="D1893" s="75" t="s">
        <v>155</v>
      </c>
      <c r="E1893" s="75" t="s">
        <v>133</v>
      </c>
      <c r="F1893" s="75">
        <v>500</v>
      </c>
      <c r="G1893" s="75">
        <v>2</v>
      </c>
      <c r="H1893" s="75">
        <v>43</v>
      </c>
      <c r="I1893" s="75">
        <v>42.14</v>
      </c>
      <c r="J1893" s="75">
        <v>43.86</v>
      </c>
      <c r="K1893" s="75">
        <v>93</v>
      </c>
      <c r="L1893" s="75">
        <v>3</v>
      </c>
      <c r="M1893" s="75">
        <v>900</v>
      </c>
      <c r="N1893" s="75">
        <v>0.25</v>
      </c>
      <c r="O1893" s="75">
        <v>0.1</v>
      </c>
      <c r="P1893" s="75">
        <v>33</v>
      </c>
      <c r="Q1893" s="75" t="s">
        <v>3858</v>
      </c>
    </row>
    <row r="1894" spans="1:17" ht="15.75" customHeight="1">
      <c r="A1894" s="59" t="s">
        <v>5841</v>
      </c>
      <c r="B1894" s="75" t="s">
        <v>154</v>
      </c>
      <c r="C1894" s="75" t="s">
        <v>3</v>
      </c>
      <c r="D1894" s="75" t="s">
        <v>155</v>
      </c>
      <c r="E1894" s="75" t="s">
        <v>133</v>
      </c>
      <c r="F1894" s="75">
        <v>500</v>
      </c>
      <c r="G1894" s="75">
        <v>2</v>
      </c>
      <c r="H1894" s="75">
        <v>47</v>
      </c>
      <c r="I1894" s="75">
        <v>46.06</v>
      </c>
      <c r="J1894" s="75">
        <v>47.94</v>
      </c>
      <c r="K1894" s="75">
        <v>105</v>
      </c>
      <c r="L1894" s="75">
        <v>2.7</v>
      </c>
      <c r="M1894" s="75">
        <v>1000</v>
      </c>
      <c r="N1894" s="75">
        <v>0.25</v>
      </c>
      <c r="O1894" s="75">
        <v>0.1</v>
      </c>
      <c r="P1894" s="75">
        <v>36</v>
      </c>
      <c r="Q1894" s="75" t="s">
        <v>3858</v>
      </c>
    </row>
    <row r="1895" spans="1:17" ht="15.75" customHeight="1">
      <c r="A1895" s="59" t="s">
        <v>5842</v>
      </c>
      <c r="B1895" s="75" t="s">
        <v>154</v>
      </c>
      <c r="C1895" s="75" t="s">
        <v>3</v>
      </c>
      <c r="D1895" s="75" t="s">
        <v>155</v>
      </c>
      <c r="E1895" s="75" t="s">
        <v>133</v>
      </c>
      <c r="F1895" s="75">
        <v>500</v>
      </c>
      <c r="G1895" s="75">
        <v>2</v>
      </c>
      <c r="H1895" s="75">
        <v>51</v>
      </c>
      <c r="I1895" s="75">
        <v>49.98</v>
      </c>
      <c r="J1895" s="75">
        <v>52.02</v>
      </c>
      <c r="K1895" s="75">
        <v>125</v>
      </c>
      <c r="L1895" s="75">
        <v>2.5</v>
      </c>
      <c r="M1895" s="75">
        <v>1100</v>
      </c>
      <c r="N1895" s="75">
        <v>0.25</v>
      </c>
      <c r="O1895" s="75">
        <v>0.1</v>
      </c>
      <c r="P1895" s="75">
        <v>39</v>
      </c>
      <c r="Q1895" s="75" t="s">
        <v>3858</v>
      </c>
    </row>
    <row r="1896" spans="1:17" ht="15.75" customHeight="1">
      <c r="A1896" s="59" t="s">
        <v>5843</v>
      </c>
      <c r="B1896" s="75" t="s">
        <v>154</v>
      </c>
      <c r="C1896" s="75" t="s">
        <v>3</v>
      </c>
      <c r="D1896" s="75" t="s">
        <v>155</v>
      </c>
      <c r="E1896" s="75" t="s">
        <v>155</v>
      </c>
      <c r="F1896" s="75">
        <v>500</v>
      </c>
      <c r="G1896" s="75">
        <v>5</v>
      </c>
      <c r="H1896" s="75">
        <v>2.4</v>
      </c>
      <c r="I1896" s="75">
        <v>2.2799999999999998</v>
      </c>
      <c r="J1896" s="75">
        <v>2.52</v>
      </c>
      <c r="K1896" s="75">
        <v>30</v>
      </c>
      <c r="L1896" s="75">
        <v>20</v>
      </c>
      <c r="M1896" s="75">
        <v>1200</v>
      </c>
      <c r="N1896" s="75">
        <v>0.25</v>
      </c>
      <c r="O1896" s="75">
        <v>100</v>
      </c>
      <c r="P1896" s="75">
        <v>1</v>
      </c>
      <c r="Q1896" s="75" t="s">
        <v>3858</v>
      </c>
    </row>
    <row r="1897" spans="1:17" ht="15.75" customHeight="1">
      <c r="A1897" s="59" t="s">
        <v>5844</v>
      </c>
      <c r="B1897" s="75" t="s">
        <v>154</v>
      </c>
      <c r="C1897" s="75" t="s">
        <v>3</v>
      </c>
      <c r="D1897" s="75" t="s">
        <v>155</v>
      </c>
      <c r="E1897" s="75" t="s">
        <v>155</v>
      </c>
      <c r="F1897" s="75">
        <v>500</v>
      </c>
      <c r="G1897" s="75">
        <v>5</v>
      </c>
      <c r="H1897" s="75">
        <v>2.5</v>
      </c>
      <c r="I1897" s="75">
        <v>2.38</v>
      </c>
      <c r="J1897" s="75">
        <v>2.63</v>
      </c>
      <c r="K1897" s="75">
        <v>30</v>
      </c>
      <c r="L1897" s="75">
        <v>20</v>
      </c>
      <c r="M1897" s="75">
        <v>1250</v>
      </c>
      <c r="N1897" s="75">
        <v>0.25</v>
      </c>
      <c r="O1897" s="75">
        <v>100</v>
      </c>
      <c r="P1897" s="75">
        <v>1</v>
      </c>
      <c r="Q1897" s="75" t="s">
        <v>3858</v>
      </c>
    </row>
    <row r="1898" spans="1:17" ht="15.75" customHeight="1">
      <c r="A1898" s="59" t="s">
        <v>5845</v>
      </c>
      <c r="B1898" s="75" t="s">
        <v>154</v>
      </c>
      <c r="C1898" s="75" t="s">
        <v>3</v>
      </c>
      <c r="D1898" s="75" t="s">
        <v>155</v>
      </c>
      <c r="E1898" s="75" t="s">
        <v>155</v>
      </c>
      <c r="F1898" s="75">
        <v>500</v>
      </c>
      <c r="G1898" s="75">
        <v>5</v>
      </c>
      <c r="H1898" s="75">
        <v>2.7</v>
      </c>
      <c r="I1898" s="75">
        <v>2.57</v>
      </c>
      <c r="J1898" s="75">
        <v>2.84</v>
      </c>
      <c r="K1898" s="75">
        <v>30</v>
      </c>
      <c r="L1898" s="75">
        <v>20</v>
      </c>
      <c r="M1898" s="75">
        <v>1300</v>
      </c>
      <c r="N1898" s="75">
        <v>0.25</v>
      </c>
      <c r="O1898" s="75">
        <v>75</v>
      </c>
      <c r="P1898" s="75">
        <v>1</v>
      </c>
      <c r="Q1898" s="75" t="s">
        <v>3858</v>
      </c>
    </row>
    <row r="1899" spans="1:17" ht="15.75" customHeight="1">
      <c r="A1899" s="59" t="s">
        <v>5846</v>
      </c>
      <c r="B1899" s="75" t="s">
        <v>154</v>
      </c>
      <c r="C1899" s="75" t="s">
        <v>3</v>
      </c>
      <c r="D1899" s="75" t="s">
        <v>155</v>
      </c>
      <c r="E1899" s="75" t="s">
        <v>155</v>
      </c>
      <c r="F1899" s="75">
        <v>500</v>
      </c>
      <c r="G1899" s="75">
        <v>5</v>
      </c>
      <c r="H1899" s="75">
        <v>2.8</v>
      </c>
      <c r="I1899" s="75">
        <v>2.66</v>
      </c>
      <c r="J1899" s="75">
        <v>2.94</v>
      </c>
      <c r="K1899" s="75">
        <v>30</v>
      </c>
      <c r="L1899" s="75">
        <v>20</v>
      </c>
      <c r="M1899" s="75">
        <v>1400</v>
      </c>
      <c r="N1899" s="75">
        <v>0.25</v>
      </c>
      <c r="O1899" s="75">
        <v>75</v>
      </c>
      <c r="P1899" s="75">
        <v>1</v>
      </c>
      <c r="Q1899" s="75" t="s">
        <v>3858</v>
      </c>
    </row>
    <row r="1900" spans="1:17" ht="15.75" customHeight="1">
      <c r="A1900" s="59" t="s">
        <v>5847</v>
      </c>
      <c r="B1900" s="75" t="s">
        <v>154</v>
      </c>
      <c r="C1900" s="75" t="s">
        <v>3</v>
      </c>
      <c r="D1900" s="75" t="s">
        <v>155</v>
      </c>
      <c r="E1900" s="75" t="s">
        <v>155</v>
      </c>
      <c r="F1900" s="75">
        <v>500</v>
      </c>
      <c r="G1900" s="75">
        <v>5</v>
      </c>
      <c r="H1900" s="75">
        <v>3</v>
      </c>
      <c r="I1900" s="75">
        <v>2.85</v>
      </c>
      <c r="J1900" s="75">
        <v>3.15</v>
      </c>
      <c r="K1900" s="75">
        <v>30</v>
      </c>
      <c r="L1900" s="75">
        <v>20</v>
      </c>
      <c r="M1900" s="75">
        <v>1600</v>
      </c>
      <c r="N1900" s="75">
        <v>0.25</v>
      </c>
      <c r="O1900" s="75">
        <v>50</v>
      </c>
      <c r="P1900" s="75">
        <v>1</v>
      </c>
      <c r="Q1900" s="75" t="s">
        <v>3858</v>
      </c>
    </row>
    <row r="1901" spans="1:17" ht="15.75" customHeight="1">
      <c r="A1901" s="59" t="s">
        <v>5848</v>
      </c>
      <c r="B1901" s="75" t="s">
        <v>154</v>
      </c>
      <c r="C1901" s="75" t="s">
        <v>3</v>
      </c>
      <c r="D1901" s="75" t="s">
        <v>155</v>
      </c>
      <c r="E1901" s="75" t="s">
        <v>155</v>
      </c>
      <c r="F1901" s="75">
        <v>500</v>
      </c>
      <c r="G1901" s="75">
        <v>5</v>
      </c>
      <c r="H1901" s="75">
        <v>3.3</v>
      </c>
      <c r="I1901" s="75">
        <v>3.14</v>
      </c>
      <c r="J1901" s="75">
        <v>3.47</v>
      </c>
      <c r="K1901" s="75">
        <v>28</v>
      </c>
      <c r="L1901" s="75">
        <v>20</v>
      </c>
      <c r="M1901" s="75">
        <v>1600</v>
      </c>
      <c r="N1901" s="75">
        <v>0.25</v>
      </c>
      <c r="O1901" s="75">
        <v>25</v>
      </c>
      <c r="P1901" s="75">
        <v>1</v>
      </c>
      <c r="Q1901" s="75" t="s">
        <v>3858</v>
      </c>
    </row>
    <row r="1902" spans="1:17" ht="15.75" customHeight="1">
      <c r="A1902" s="59" t="s">
        <v>5849</v>
      </c>
      <c r="B1902" s="75" t="s">
        <v>154</v>
      </c>
      <c r="C1902" s="75" t="s">
        <v>3</v>
      </c>
      <c r="D1902" s="75" t="s">
        <v>155</v>
      </c>
      <c r="E1902" s="75" t="s">
        <v>155</v>
      </c>
      <c r="F1902" s="75">
        <v>500</v>
      </c>
      <c r="G1902" s="75">
        <v>5</v>
      </c>
      <c r="H1902" s="75">
        <v>3.6</v>
      </c>
      <c r="I1902" s="75">
        <v>3.42</v>
      </c>
      <c r="J1902" s="75">
        <v>3.78</v>
      </c>
      <c r="K1902" s="75">
        <v>24</v>
      </c>
      <c r="L1902" s="75">
        <v>20</v>
      </c>
      <c r="M1902" s="75">
        <v>1700</v>
      </c>
      <c r="N1902" s="75">
        <v>0.25</v>
      </c>
      <c r="O1902" s="75">
        <v>15</v>
      </c>
      <c r="P1902" s="75">
        <v>1</v>
      </c>
      <c r="Q1902" s="75" t="s">
        <v>3858</v>
      </c>
    </row>
    <row r="1903" spans="1:17" ht="15.75" customHeight="1">
      <c r="A1903" s="59" t="s">
        <v>5850</v>
      </c>
      <c r="B1903" s="75" t="s">
        <v>154</v>
      </c>
      <c r="C1903" s="75" t="s">
        <v>3</v>
      </c>
      <c r="D1903" s="75" t="s">
        <v>155</v>
      </c>
      <c r="E1903" s="75" t="s">
        <v>155</v>
      </c>
      <c r="F1903" s="75">
        <v>500</v>
      </c>
      <c r="G1903" s="75">
        <v>5</v>
      </c>
      <c r="H1903" s="75">
        <v>3.9</v>
      </c>
      <c r="I1903" s="75">
        <v>3.71</v>
      </c>
      <c r="J1903" s="75">
        <v>4.0999999999999996</v>
      </c>
      <c r="K1903" s="75">
        <v>23</v>
      </c>
      <c r="L1903" s="75">
        <v>20</v>
      </c>
      <c r="M1903" s="75">
        <v>1900</v>
      </c>
      <c r="N1903" s="75">
        <v>0.25</v>
      </c>
      <c r="O1903" s="75">
        <v>10</v>
      </c>
      <c r="P1903" s="75">
        <v>1</v>
      </c>
      <c r="Q1903" s="75" t="s">
        <v>3858</v>
      </c>
    </row>
    <row r="1904" spans="1:17" ht="15.75" customHeight="1">
      <c r="A1904" s="59" t="s">
        <v>5851</v>
      </c>
      <c r="B1904" s="75" t="s">
        <v>154</v>
      </c>
      <c r="C1904" s="75" t="s">
        <v>3</v>
      </c>
      <c r="D1904" s="75" t="s">
        <v>155</v>
      </c>
      <c r="E1904" s="75" t="s">
        <v>155</v>
      </c>
      <c r="F1904" s="75">
        <v>500</v>
      </c>
      <c r="G1904" s="75">
        <v>5</v>
      </c>
      <c r="H1904" s="75">
        <v>4.3</v>
      </c>
      <c r="I1904" s="75">
        <v>4.09</v>
      </c>
      <c r="J1904" s="75">
        <v>4.5199999999999996</v>
      </c>
      <c r="K1904" s="75">
        <v>22</v>
      </c>
      <c r="L1904" s="75">
        <v>20</v>
      </c>
      <c r="M1904" s="75">
        <v>2000</v>
      </c>
      <c r="N1904" s="75">
        <v>0.25</v>
      </c>
      <c r="O1904" s="75">
        <v>5</v>
      </c>
      <c r="P1904" s="75">
        <v>1</v>
      </c>
      <c r="Q1904" s="75" t="s">
        <v>3858</v>
      </c>
    </row>
    <row r="1905" spans="1:17" ht="15.75" customHeight="1">
      <c r="A1905" s="59" t="s">
        <v>5852</v>
      </c>
      <c r="B1905" s="75" t="s">
        <v>154</v>
      </c>
      <c r="C1905" s="75" t="s">
        <v>3</v>
      </c>
      <c r="D1905" s="75" t="s">
        <v>155</v>
      </c>
      <c r="E1905" s="75" t="s">
        <v>155</v>
      </c>
      <c r="F1905" s="75">
        <v>500</v>
      </c>
      <c r="G1905" s="75">
        <v>5</v>
      </c>
      <c r="H1905" s="75">
        <v>4.7</v>
      </c>
      <c r="I1905" s="75">
        <v>4.47</v>
      </c>
      <c r="J1905" s="75">
        <v>4.9400000000000004</v>
      </c>
      <c r="K1905" s="75">
        <v>19</v>
      </c>
      <c r="L1905" s="75">
        <v>20</v>
      </c>
      <c r="M1905" s="75">
        <v>1900</v>
      </c>
      <c r="N1905" s="75">
        <v>0.25</v>
      </c>
      <c r="O1905" s="75">
        <v>5</v>
      </c>
      <c r="P1905" s="75">
        <v>2</v>
      </c>
      <c r="Q1905" s="75" t="s">
        <v>3858</v>
      </c>
    </row>
    <row r="1906" spans="1:17" ht="15.75" customHeight="1">
      <c r="A1906" s="59" t="s">
        <v>5853</v>
      </c>
      <c r="B1906" s="75" t="s">
        <v>154</v>
      </c>
      <c r="C1906" s="75" t="s">
        <v>3</v>
      </c>
      <c r="D1906" s="75" t="s">
        <v>155</v>
      </c>
      <c r="E1906" s="75" t="s">
        <v>155</v>
      </c>
      <c r="F1906" s="75">
        <v>500</v>
      </c>
      <c r="G1906" s="75">
        <v>5</v>
      </c>
      <c r="H1906" s="75">
        <v>5.0999999999999996</v>
      </c>
      <c r="I1906" s="75">
        <v>4.8499999999999996</v>
      </c>
      <c r="J1906" s="75">
        <v>5.36</v>
      </c>
      <c r="K1906" s="75">
        <v>17</v>
      </c>
      <c r="L1906" s="75">
        <v>20</v>
      </c>
      <c r="M1906" s="75">
        <v>1600</v>
      </c>
      <c r="N1906" s="75">
        <v>0.25</v>
      </c>
      <c r="O1906" s="75">
        <v>5</v>
      </c>
      <c r="P1906" s="75">
        <v>2</v>
      </c>
      <c r="Q1906" s="75" t="s">
        <v>3858</v>
      </c>
    </row>
    <row r="1907" spans="1:17" ht="15.75" customHeight="1">
      <c r="A1907" s="59" t="s">
        <v>5854</v>
      </c>
      <c r="B1907" s="75" t="s">
        <v>154</v>
      </c>
      <c r="C1907" s="75" t="s">
        <v>3</v>
      </c>
      <c r="D1907" s="75" t="s">
        <v>155</v>
      </c>
      <c r="E1907" s="75" t="s">
        <v>155</v>
      </c>
      <c r="F1907" s="75">
        <v>500</v>
      </c>
      <c r="G1907" s="75">
        <v>5</v>
      </c>
      <c r="H1907" s="75">
        <v>5.6</v>
      </c>
      <c r="I1907" s="75">
        <v>5.32</v>
      </c>
      <c r="J1907" s="75">
        <v>5.88</v>
      </c>
      <c r="K1907" s="75">
        <v>11</v>
      </c>
      <c r="L1907" s="75">
        <v>20</v>
      </c>
      <c r="M1907" s="75">
        <v>1600</v>
      </c>
      <c r="N1907" s="75">
        <v>0.25</v>
      </c>
      <c r="O1907" s="75">
        <v>5</v>
      </c>
      <c r="P1907" s="75">
        <v>3</v>
      </c>
      <c r="Q1907" s="75" t="s">
        <v>3858</v>
      </c>
    </row>
    <row r="1908" spans="1:17" ht="15.75" customHeight="1">
      <c r="A1908" s="59" t="s">
        <v>5855</v>
      </c>
      <c r="B1908" s="75" t="s">
        <v>154</v>
      </c>
      <c r="C1908" s="75" t="s">
        <v>3</v>
      </c>
      <c r="D1908" s="75" t="s">
        <v>155</v>
      </c>
      <c r="E1908" s="75" t="s">
        <v>155</v>
      </c>
      <c r="F1908" s="75">
        <v>500</v>
      </c>
      <c r="G1908" s="75">
        <v>5</v>
      </c>
      <c r="H1908" s="75">
        <v>6</v>
      </c>
      <c r="I1908" s="75">
        <v>5.7</v>
      </c>
      <c r="J1908" s="75">
        <v>6.3</v>
      </c>
      <c r="K1908" s="75">
        <v>7</v>
      </c>
      <c r="L1908" s="75">
        <v>20</v>
      </c>
      <c r="M1908" s="75">
        <v>1600</v>
      </c>
      <c r="N1908" s="75">
        <v>0.25</v>
      </c>
      <c r="O1908" s="75">
        <v>5</v>
      </c>
      <c r="P1908" s="75">
        <v>3.5</v>
      </c>
      <c r="Q1908" s="75" t="s">
        <v>3858</v>
      </c>
    </row>
    <row r="1909" spans="1:17" ht="15.75" customHeight="1">
      <c r="A1909" s="59" t="s">
        <v>5856</v>
      </c>
      <c r="B1909" s="75" t="s">
        <v>154</v>
      </c>
      <c r="C1909" s="75" t="s">
        <v>3</v>
      </c>
      <c r="D1909" s="75" t="s">
        <v>155</v>
      </c>
      <c r="E1909" s="75" t="s">
        <v>155</v>
      </c>
      <c r="F1909" s="75">
        <v>500</v>
      </c>
      <c r="G1909" s="75">
        <v>5</v>
      </c>
      <c r="H1909" s="75">
        <v>6.2</v>
      </c>
      <c r="I1909" s="75">
        <v>5.89</v>
      </c>
      <c r="J1909" s="75">
        <v>6.51</v>
      </c>
      <c r="K1909" s="75">
        <v>7</v>
      </c>
      <c r="L1909" s="75">
        <v>20</v>
      </c>
      <c r="M1909" s="75">
        <v>1000</v>
      </c>
      <c r="N1909" s="75">
        <v>0.25</v>
      </c>
      <c r="O1909" s="75">
        <v>5</v>
      </c>
      <c r="P1909" s="75">
        <v>4</v>
      </c>
      <c r="Q1909" s="75" t="s">
        <v>3858</v>
      </c>
    </row>
    <row r="1910" spans="1:17" ht="15.75" customHeight="1">
      <c r="A1910" s="59" t="s">
        <v>5857</v>
      </c>
      <c r="B1910" s="75" t="s">
        <v>154</v>
      </c>
      <c r="C1910" s="75" t="s">
        <v>3</v>
      </c>
      <c r="D1910" s="75" t="s">
        <v>155</v>
      </c>
      <c r="E1910" s="75" t="s">
        <v>155</v>
      </c>
      <c r="F1910" s="75">
        <v>500</v>
      </c>
      <c r="G1910" s="75">
        <v>5</v>
      </c>
      <c r="H1910" s="75">
        <v>6.8</v>
      </c>
      <c r="I1910" s="75">
        <v>6.46</v>
      </c>
      <c r="J1910" s="75">
        <v>7.14</v>
      </c>
      <c r="K1910" s="75">
        <v>5</v>
      </c>
      <c r="L1910" s="75">
        <v>20</v>
      </c>
      <c r="M1910" s="75">
        <v>750</v>
      </c>
      <c r="N1910" s="75">
        <v>0.25</v>
      </c>
      <c r="O1910" s="75">
        <v>3</v>
      </c>
      <c r="P1910" s="75">
        <v>5</v>
      </c>
      <c r="Q1910" s="75" t="s">
        <v>3858</v>
      </c>
    </row>
    <row r="1911" spans="1:17" ht="15.75" customHeight="1">
      <c r="A1911" s="59" t="s">
        <v>5858</v>
      </c>
      <c r="B1911" s="75" t="s">
        <v>154</v>
      </c>
      <c r="C1911" s="75" t="s">
        <v>3</v>
      </c>
      <c r="D1911" s="75" t="s">
        <v>155</v>
      </c>
      <c r="E1911" s="75" t="s">
        <v>155</v>
      </c>
      <c r="F1911" s="75">
        <v>500</v>
      </c>
      <c r="G1911" s="75">
        <v>5</v>
      </c>
      <c r="H1911" s="75">
        <v>7.5</v>
      </c>
      <c r="I1911" s="75">
        <v>7.13</v>
      </c>
      <c r="J1911" s="75">
        <v>7.88</v>
      </c>
      <c r="K1911" s="75">
        <v>6</v>
      </c>
      <c r="L1911" s="75">
        <v>20</v>
      </c>
      <c r="M1911" s="75">
        <v>500</v>
      </c>
      <c r="N1911" s="75">
        <v>0.25</v>
      </c>
      <c r="O1911" s="75">
        <v>3</v>
      </c>
      <c r="P1911" s="75">
        <v>6</v>
      </c>
      <c r="Q1911" s="75" t="s">
        <v>3858</v>
      </c>
    </row>
    <row r="1912" spans="1:17" ht="15.75" customHeight="1">
      <c r="A1912" s="59" t="s">
        <v>5859</v>
      </c>
      <c r="B1912" s="75" t="s">
        <v>154</v>
      </c>
      <c r="C1912" s="75" t="s">
        <v>3</v>
      </c>
      <c r="D1912" s="75" t="s">
        <v>155</v>
      </c>
      <c r="E1912" s="75" t="s">
        <v>155</v>
      </c>
      <c r="F1912" s="75">
        <v>500</v>
      </c>
      <c r="G1912" s="75">
        <v>5</v>
      </c>
      <c r="H1912" s="75">
        <v>8.1999999999999993</v>
      </c>
      <c r="I1912" s="75">
        <v>7.79</v>
      </c>
      <c r="J1912" s="75">
        <v>8.61</v>
      </c>
      <c r="K1912" s="75">
        <v>8</v>
      </c>
      <c r="L1912" s="75">
        <v>20</v>
      </c>
      <c r="M1912" s="75">
        <v>500</v>
      </c>
      <c r="N1912" s="75">
        <v>0.25</v>
      </c>
      <c r="O1912" s="75">
        <v>3</v>
      </c>
      <c r="P1912" s="75">
        <v>6</v>
      </c>
      <c r="Q1912" s="75" t="s">
        <v>3858</v>
      </c>
    </row>
    <row r="1913" spans="1:17" ht="15.75" customHeight="1">
      <c r="A1913" s="59" t="s">
        <v>5860</v>
      </c>
      <c r="B1913" s="75" t="s">
        <v>154</v>
      </c>
      <c r="C1913" s="75" t="s">
        <v>3</v>
      </c>
      <c r="D1913" s="75" t="s">
        <v>155</v>
      </c>
      <c r="E1913" s="75" t="s">
        <v>155</v>
      </c>
      <c r="F1913" s="75">
        <v>500</v>
      </c>
      <c r="G1913" s="75">
        <v>5</v>
      </c>
      <c r="H1913" s="75">
        <v>8.6999999999999993</v>
      </c>
      <c r="I1913" s="75">
        <v>8.27</v>
      </c>
      <c r="J1913" s="75">
        <v>9.14</v>
      </c>
      <c r="K1913" s="75">
        <v>8</v>
      </c>
      <c r="L1913" s="75">
        <v>20</v>
      </c>
      <c r="M1913" s="75">
        <v>600</v>
      </c>
      <c r="N1913" s="75">
        <v>0.25</v>
      </c>
      <c r="O1913" s="75">
        <v>3</v>
      </c>
      <c r="P1913" s="75">
        <v>6.5</v>
      </c>
      <c r="Q1913" s="75" t="s">
        <v>3858</v>
      </c>
    </row>
    <row r="1914" spans="1:17" ht="15.75" customHeight="1">
      <c r="A1914" s="59" t="s">
        <v>5861</v>
      </c>
      <c r="B1914" s="75" t="s">
        <v>154</v>
      </c>
      <c r="C1914" s="75" t="s">
        <v>3</v>
      </c>
      <c r="D1914" s="75" t="s">
        <v>155</v>
      </c>
      <c r="E1914" s="75" t="s">
        <v>155</v>
      </c>
      <c r="F1914" s="75">
        <v>500</v>
      </c>
      <c r="G1914" s="75">
        <v>5</v>
      </c>
      <c r="H1914" s="75">
        <v>9.1</v>
      </c>
      <c r="I1914" s="75">
        <v>8.65</v>
      </c>
      <c r="J1914" s="75">
        <v>9.56</v>
      </c>
      <c r="K1914" s="75">
        <v>10</v>
      </c>
      <c r="L1914" s="75">
        <v>20</v>
      </c>
      <c r="M1914" s="75">
        <v>600</v>
      </c>
      <c r="N1914" s="75">
        <v>0.25</v>
      </c>
      <c r="O1914" s="75">
        <v>3</v>
      </c>
      <c r="P1914" s="75">
        <v>6.5</v>
      </c>
      <c r="Q1914" s="75" t="s">
        <v>3858</v>
      </c>
    </row>
    <row r="1915" spans="1:17" ht="15.75" customHeight="1">
      <c r="A1915" s="59" t="s">
        <v>5862</v>
      </c>
      <c r="B1915" s="75" t="s">
        <v>154</v>
      </c>
      <c r="C1915" s="75" t="s">
        <v>3</v>
      </c>
      <c r="D1915" s="75" t="s">
        <v>155</v>
      </c>
      <c r="E1915" s="75" t="s">
        <v>155</v>
      </c>
      <c r="F1915" s="75">
        <v>500</v>
      </c>
      <c r="G1915" s="75">
        <v>5</v>
      </c>
      <c r="H1915" s="75">
        <v>10</v>
      </c>
      <c r="I1915" s="75">
        <v>9.5</v>
      </c>
      <c r="J1915" s="75">
        <v>10.5</v>
      </c>
      <c r="K1915" s="75">
        <v>17</v>
      </c>
      <c r="L1915" s="75">
        <v>20</v>
      </c>
      <c r="M1915" s="75">
        <v>600</v>
      </c>
      <c r="N1915" s="75">
        <v>0.25</v>
      </c>
      <c r="O1915" s="75">
        <v>3</v>
      </c>
      <c r="P1915" s="75">
        <v>8</v>
      </c>
      <c r="Q1915" s="75" t="s">
        <v>3858</v>
      </c>
    </row>
    <row r="1916" spans="1:17" ht="15.75" customHeight="1">
      <c r="A1916" s="59" t="s">
        <v>5863</v>
      </c>
      <c r="B1916" s="75" t="s">
        <v>154</v>
      </c>
      <c r="C1916" s="75" t="s">
        <v>3</v>
      </c>
      <c r="D1916" s="75" t="s">
        <v>155</v>
      </c>
      <c r="E1916" s="75" t="s">
        <v>155</v>
      </c>
      <c r="F1916" s="75">
        <v>500</v>
      </c>
      <c r="G1916" s="75">
        <v>5</v>
      </c>
      <c r="H1916" s="75">
        <v>11</v>
      </c>
      <c r="I1916" s="75">
        <v>10.45</v>
      </c>
      <c r="J1916" s="75">
        <v>11.55</v>
      </c>
      <c r="K1916" s="75">
        <v>22</v>
      </c>
      <c r="L1916" s="75">
        <v>20</v>
      </c>
      <c r="M1916" s="75">
        <v>600</v>
      </c>
      <c r="N1916" s="75">
        <v>0.25</v>
      </c>
      <c r="O1916" s="75">
        <v>2</v>
      </c>
      <c r="P1916" s="75">
        <v>8.4</v>
      </c>
      <c r="Q1916" s="75" t="s">
        <v>3858</v>
      </c>
    </row>
    <row r="1917" spans="1:17" ht="15.75" customHeight="1">
      <c r="A1917" s="59" t="s">
        <v>5864</v>
      </c>
      <c r="B1917" s="75" t="s">
        <v>154</v>
      </c>
      <c r="C1917" s="75" t="s">
        <v>3</v>
      </c>
      <c r="D1917" s="75" t="s">
        <v>155</v>
      </c>
      <c r="E1917" s="75" t="s">
        <v>155</v>
      </c>
      <c r="F1917" s="75">
        <v>500</v>
      </c>
      <c r="G1917" s="75">
        <v>5</v>
      </c>
      <c r="H1917" s="75">
        <v>12</v>
      </c>
      <c r="I1917" s="75">
        <v>11.4</v>
      </c>
      <c r="J1917" s="75">
        <v>12.6</v>
      </c>
      <c r="K1917" s="75">
        <v>30</v>
      </c>
      <c r="L1917" s="75">
        <v>20</v>
      </c>
      <c r="M1917" s="75">
        <v>600</v>
      </c>
      <c r="N1917" s="75">
        <v>0.25</v>
      </c>
      <c r="O1917" s="75">
        <v>1</v>
      </c>
      <c r="P1917" s="75">
        <v>9.1</v>
      </c>
      <c r="Q1917" s="75" t="s">
        <v>3858</v>
      </c>
    </row>
    <row r="1918" spans="1:17" ht="15.75" customHeight="1">
      <c r="A1918" s="59" t="s">
        <v>5865</v>
      </c>
      <c r="B1918" s="75" t="s">
        <v>154</v>
      </c>
      <c r="C1918" s="75" t="s">
        <v>3</v>
      </c>
      <c r="D1918" s="75" t="s">
        <v>155</v>
      </c>
      <c r="E1918" s="75" t="s">
        <v>155</v>
      </c>
      <c r="F1918" s="75">
        <v>500</v>
      </c>
      <c r="G1918" s="75">
        <v>5</v>
      </c>
      <c r="H1918" s="75">
        <v>13</v>
      </c>
      <c r="I1918" s="75">
        <v>12.35</v>
      </c>
      <c r="J1918" s="75">
        <v>13.65</v>
      </c>
      <c r="K1918" s="75">
        <v>13</v>
      </c>
      <c r="L1918" s="75">
        <v>9.5</v>
      </c>
      <c r="M1918" s="75">
        <v>600</v>
      </c>
      <c r="N1918" s="75">
        <v>0.25</v>
      </c>
      <c r="O1918" s="75">
        <v>0.5</v>
      </c>
      <c r="P1918" s="75">
        <v>9.9</v>
      </c>
      <c r="Q1918" s="75" t="s">
        <v>3858</v>
      </c>
    </row>
    <row r="1919" spans="1:17" ht="15.75" customHeight="1">
      <c r="A1919" s="59" t="s">
        <v>5866</v>
      </c>
      <c r="B1919" s="75" t="s">
        <v>154</v>
      </c>
      <c r="C1919" s="75" t="s">
        <v>3</v>
      </c>
      <c r="D1919" s="75" t="s">
        <v>155</v>
      </c>
      <c r="E1919" s="75" t="s">
        <v>155</v>
      </c>
      <c r="F1919" s="75">
        <v>500</v>
      </c>
      <c r="G1919" s="75">
        <v>5</v>
      </c>
      <c r="H1919" s="75">
        <v>14</v>
      </c>
      <c r="I1919" s="75">
        <v>13.3</v>
      </c>
      <c r="J1919" s="75">
        <v>14.7</v>
      </c>
      <c r="K1919" s="75">
        <v>15</v>
      </c>
      <c r="L1919" s="75">
        <v>9</v>
      </c>
      <c r="M1919" s="75">
        <v>600</v>
      </c>
      <c r="N1919" s="75">
        <v>0.25</v>
      </c>
      <c r="O1919" s="75">
        <v>0.1</v>
      </c>
      <c r="P1919" s="75">
        <v>10.5</v>
      </c>
      <c r="Q1919" s="75" t="s">
        <v>3858</v>
      </c>
    </row>
    <row r="1920" spans="1:17" ht="15.75" customHeight="1">
      <c r="A1920" s="59" t="s">
        <v>5867</v>
      </c>
      <c r="B1920" s="75" t="s">
        <v>154</v>
      </c>
      <c r="C1920" s="75" t="s">
        <v>3</v>
      </c>
      <c r="D1920" s="75" t="s">
        <v>155</v>
      </c>
      <c r="E1920" s="75" t="s">
        <v>155</v>
      </c>
      <c r="F1920" s="75">
        <v>500</v>
      </c>
      <c r="G1920" s="75">
        <v>5</v>
      </c>
      <c r="H1920" s="75">
        <v>15</v>
      </c>
      <c r="I1920" s="75">
        <v>14.25</v>
      </c>
      <c r="J1920" s="75">
        <v>15.75</v>
      </c>
      <c r="K1920" s="75">
        <v>16</v>
      </c>
      <c r="L1920" s="75">
        <v>8.5</v>
      </c>
      <c r="M1920" s="75">
        <v>600</v>
      </c>
      <c r="N1920" s="75">
        <v>0.25</v>
      </c>
      <c r="O1920" s="75">
        <v>0.1</v>
      </c>
      <c r="P1920" s="75">
        <v>11</v>
      </c>
      <c r="Q1920" s="75" t="s">
        <v>3858</v>
      </c>
    </row>
    <row r="1921" spans="1:17" ht="15.75" customHeight="1">
      <c r="A1921" s="59" t="s">
        <v>5868</v>
      </c>
      <c r="B1921" s="75" t="s">
        <v>154</v>
      </c>
      <c r="C1921" s="75" t="s">
        <v>3</v>
      </c>
      <c r="D1921" s="75" t="s">
        <v>155</v>
      </c>
      <c r="E1921" s="75" t="s">
        <v>155</v>
      </c>
      <c r="F1921" s="75">
        <v>500</v>
      </c>
      <c r="G1921" s="75">
        <v>5</v>
      </c>
      <c r="H1921" s="75">
        <v>16</v>
      </c>
      <c r="I1921" s="75">
        <v>15.2</v>
      </c>
      <c r="J1921" s="75">
        <v>16.8</v>
      </c>
      <c r="K1921" s="75">
        <v>17</v>
      </c>
      <c r="L1921" s="75">
        <v>7.8</v>
      </c>
      <c r="M1921" s="75">
        <v>600</v>
      </c>
      <c r="N1921" s="75">
        <v>0.25</v>
      </c>
      <c r="O1921" s="75">
        <v>0.1</v>
      </c>
      <c r="P1921" s="75">
        <v>12</v>
      </c>
      <c r="Q1921" s="75" t="s">
        <v>3858</v>
      </c>
    </row>
    <row r="1922" spans="1:17" ht="15.75" customHeight="1">
      <c r="A1922" s="59" t="s">
        <v>5869</v>
      </c>
      <c r="B1922" s="75" t="s">
        <v>154</v>
      </c>
      <c r="C1922" s="75" t="s">
        <v>3</v>
      </c>
      <c r="D1922" s="75" t="s">
        <v>155</v>
      </c>
      <c r="E1922" s="75" t="s">
        <v>155</v>
      </c>
      <c r="F1922" s="75">
        <v>500</v>
      </c>
      <c r="G1922" s="75">
        <v>5</v>
      </c>
      <c r="H1922" s="75">
        <v>17</v>
      </c>
      <c r="I1922" s="75">
        <v>16.149999999999999</v>
      </c>
      <c r="J1922" s="75">
        <v>17.850000000000001</v>
      </c>
      <c r="K1922" s="75">
        <v>19</v>
      </c>
      <c r="L1922" s="75">
        <v>7.5</v>
      </c>
      <c r="M1922" s="75">
        <v>600</v>
      </c>
      <c r="N1922" s="75">
        <v>0.25</v>
      </c>
      <c r="O1922" s="75">
        <v>0.1</v>
      </c>
      <c r="P1922" s="75">
        <v>13</v>
      </c>
      <c r="Q1922" s="75" t="s">
        <v>3858</v>
      </c>
    </row>
    <row r="1923" spans="1:17" ht="15.75" customHeight="1">
      <c r="A1923" s="59" t="s">
        <v>5870</v>
      </c>
      <c r="B1923" s="75" t="s">
        <v>154</v>
      </c>
      <c r="C1923" s="75" t="s">
        <v>3</v>
      </c>
      <c r="D1923" s="75" t="s">
        <v>155</v>
      </c>
      <c r="E1923" s="75" t="s">
        <v>155</v>
      </c>
      <c r="F1923" s="75">
        <v>500</v>
      </c>
      <c r="G1923" s="75">
        <v>5</v>
      </c>
      <c r="H1923" s="75">
        <v>18</v>
      </c>
      <c r="I1923" s="75">
        <v>17.100000000000001</v>
      </c>
      <c r="J1923" s="75">
        <v>18.899999999999999</v>
      </c>
      <c r="K1923" s="75">
        <v>21</v>
      </c>
      <c r="L1923" s="75">
        <v>7</v>
      </c>
      <c r="M1923" s="75">
        <v>600</v>
      </c>
      <c r="N1923" s="75">
        <v>0.25</v>
      </c>
      <c r="O1923" s="75">
        <v>0.1</v>
      </c>
      <c r="P1923" s="75">
        <v>14</v>
      </c>
      <c r="Q1923" s="75" t="s">
        <v>3858</v>
      </c>
    </row>
    <row r="1924" spans="1:17" ht="15.75" customHeight="1">
      <c r="A1924" s="59" t="s">
        <v>5871</v>
      </c>
      <c r="B1924" s="75" t="s">
        <v>154</v>
      </c>
      <c r="C1924" s="75" t="s">
        <v>3</v>
      </c>
      <c r="D1924" s="75" t="s">
        <v>155</v>
      </c>
      <c r="E1924" s="75" t="s">
        <v>155</v>
      </c>
      <c r="F1924" s="75">
        <v>500</v>
      </c>
      <c r="G1924" s="75">
        <v>5</v>
      </c>
      <c r="H1924" s="75">
        <v>19</v>
      </c>
      <c r="I1924" s="75">
        <v>18.05</v>
      </c>
      <c r="J1924" s="75">
        <v>19.95</v>
      </c>
      <c r="K1924" s="75">
        <v>23</v>
      </c>
      <c r="L1924" s="75">
        <v>6.6</v>
      </c>
      <c r="M1924" s="75">
        <v>600</v>
      </c>
      <c r="N1924" s="75">
        <v>0.25</v>
      </c>
      <c r="O1924" s="75">
        <v>0.1</v>
      </c>
      <c r="P1924" s="75">
        <v>14</v>
      </c>
      <c r="Q1924" s="75" t="s">
        <v>3858</v>
      </c>
    </row>
    <row r="1925" spans="1:17" ht="15.75" customHeight="1">
      <c r="A1925" s="59" t="s">
        <v>5872</v>
      </c>
      <c r="B1925" s="75" t="s">
        <v>154</v>
      </c>
      <c r="C1925" s="75" t="s">
        <v>3</v>
      </c>
      <c r="D1925" s="75" t="s">
        <v>155</v>
      </c>
      <c r="E1925" s="75" t="s">
        <v>155</v>
      </c>
      <c r="F1925" s="75">
        <v>500</v>
      </c>
      <c r="G1925" s="75">
        <v>5</v>
      </c>
      <c r="H1925" s="75">
        <v>20</v>
      </c>
      <c r="I1925" s="75">
        <v>19</v>
      </c>
      <c r="J1925" s="75">
        <v>21</v>
      </c>
      <c r="K1925" s="75">
        <v>25</v>
      </c>
      <c r="L1925" s="75">
        <v>6.2</v>
      </c>
      <c r="M1925" s="75">
        <v>600</v>
      </c>
      <c r="N1925" s="75">
        <v>0.25</v>
      </c>
      <c r="O1925" s="75">
        <v>0.1</v>
      </c>
      <c r="P1925" s="75">
        <v>15</v>
      </c>
      <c r="Q1925" s="75" t="s">
        <v>3858</v>
      </c>
    </row>
    <row r="1926" spans="1:17" ht="15.75" customHeight="1">
      <c r="A1926" s="59" t="s">
        <v>5873</v>
      </c>
      <c r="B1926" s="75" t="s">
        <v>154</v>
      </c>
      <c r="C1926" s="75" t="s">
        <v>3</v>
      </c>
      <c r="D1926" s="75" t="s">
        <v>155</v>
      </c>
      <c r="E1926" s="75" t="s">
        <v>155</v>
      </c>
      <c r="F1926" s="75">
        <v>500</v>
      </c>
      <c r="G1926" s="75">
        <v>5</v>
      </c>
      <c r="H1926" s="75">
        <v>22</v>
      </c>
      <c r="I1926" s="75">
        <v>20.9</v>
      </c>
      <c r="J1926" s="75">
        <v>23.1</v>
      </c>
      <c r="K1926" s="75">
        <v>29</v>
      </c>
      <c r="L1926" s="75">
        <v>5.6</v>
      </c>
      <c r="M1926" s="75">
        <v>600</v>
      </c>
      <c r="N1926" s="75">
        <v>0.25</v>
      </c>
      <c r="O1926" s="75">
        <v>0.1</v>
      </c>
      <c r="P1926" s="75">
        <v>17</v>
      </c>
      <c r="Q1926" s="75" t="s">
        <v>3858</v>
      </c>
    </row>
    <row r="1927" spans="1:17" ht="15.75" customHeight="1">
      <c r="A1927" s="59" t="s">
        <v>5874</v>
      </c>
      <c r="B1927" s="75" t="s">
        <v>154</v>
      </c>
      <c r="C1927" s="75" t="s">
        <v>3</v>
      </c>
      <c r="D1927" s="75" t="s">
        <v>155</v>
      </c>
      <c r="E1927" s="75" t="s">
        <v>155</v>
      </c>
      <c r="F1927" s="75">
        <v>500</v>
      </c>
      <c r="G1927" s="75">
        <v>5</v>
      </c>
      <c r="H1927" s="75">
        <v>24</v>
      </c>
      <c r="I1927" s="75">
        <v>22.8</v>
      </c>
      <c r="J1927" s="75">
        <v>25.2</v>
      </c>
      <c r="K1927" s="75">
        <v>33</v>
      </c>
      <c r="L1927" s="75">
        <v>5.2</v>
      </c>
      <c r="M1927" s="75">
        <v>600</v>
      </c>
      <c r="N1927" s="75">
        <v>0.25</v>
      </c>
      <c r="O1927" s="75">
        <v>0.1</v>
      </c>
      <c r="P1927" s="75">
        <v>18</v>
      </c>
      <c r="Q1927" s="75" t="s">
        <v>3858</v>
      </c>
    </row>
    <row r="1928" spans="1:17" ht="15.75" customHeight="1">
      <c r="A1928" s="59" t="s">
        <v>5875</v>
      </c>
      <c r="B1928" s="75" t="s">
        <v>154</v>
      </c>
      <c r="C1928" s="75" t="s">
        <v>3</v>
      </c>
      <c r="D1928" s="75" t="s">
        <v>155</v>
      </c>
      <c r="E1928" s="75" t="s">
        <v>155</v>
      </c>
      <c r="F1928" s="75">
        <v>500</v>
      </c>
      <c r="G1928" s="75">
        <v>5</v>
      </c>
      <c r="H1928" s="75">
        <v>25</v>
      </c>
      <c r="I1928" s="75">
        <v>23.75</v>
      </c>
      <c r="J1928" s="75">
        <v>26.25</v>
      </c>
      <c r="K1928" s="75">
        <v>35</v>
      </c>
      <c r="L1928" s="75">
        <v>5</v>
      </c>
      <c r="M1928" s="75">
        <v>600</v>
      </c>
      <c r="N1928" s="75">
        <v>0.25</v>
      </c>
      <c r="O1928" s="75">
        <v>0.1</v>
      </c>
      <c r="P1928" s="75">
        <v>19</v>
      </c>
      <c r="Q1928" s="75" t="s">
        <v>3858</v>
      </c>
    </row>
    <row r="1929" spans="1:17" ht="15.75" customHeight="1">
      <c r="A1929" s="59" t="s">
        <v>5876</v>
      </c>
      <c r="B1929" s="75" t="s">
        <v>154</v>
      </c>
      <c r="C1929" s="75" t="s">
        <v>3</v>
      </c>
      <c r="D1929" s="75" t="s">
        <v>155</v>
      </c>
      <c r="E1929" s="75" t="s">
        <v>155</v>
      </c>
      <c r="F1929" s="75">
        <v>500</v>
      </c>
      <c r="G1929" s="75">
        <v>5</v>
      </c>
      <c r="H1929" s="75">
        <v>27</v>
      </c>
      <c r="I1929" s="75">
        <v>25.65</v>
      </c>
      <c r="J1929" s="75">
        <v>28.35</v>
      </c>
      <c r="K1929" s="75">
        <v>41</v>
      </c>
      <c r="L1929" s="75">
        <v>5</v>
      </c>
      <c r="M1929" s="75">
        <v>600</v>
      </c>
      <c r="N1929" s="75">
        <v>0.25</v>
      </c>
      <c r="O1929" s="75">
        <v>0.1</v>
      </c>
      <c r="P1929" s="75">
        <v>21</v>
      </c>
      <c r="Q1929" s="75" t="s">
        <v>3858</v>
      </c>
    </row>
    <row r="1930" spans="1:17" ht="15.75" customHeight="1">
      <c r="A1930" s="59" t="s">
        <v>5877</v>
      </c>
      <c r="B1930" s="75" t="s">
        <v>154</v>
      </c>
      <c r="C1930" s="75" t="s">
        <v>3</v>
      </c>
      <c r="D1930" s="75" t="s">
        <v>155</v>
      </c>
      <c r="E1930" s="75" t="s">
        <v>155</v>
      </c>
      <c r="F1930" s="75">
        <v>500</v>
      </c>
      <c r="G1930" s="75">
        <v>5</v>
      </c>
      <c r="H1930" s="75">
        <v>28</v>
      </c>
      <c r="I1930" s="75">
        <v>26.6</v>
      </c>
      <c r="J1930" s="75">
        <v>29.4</v>
      </c>
      <c r="K1930" s="75">
        <v>44</v>
      </c>
      <c r="L1930" s="75">
        <v>4.5</v>
      </c>
      <c r="M1930" s="75">
        <v>600</v>
      </c>
      <c r="N1930" s="75">
        <v>0.25</v>
      </c>
      <c r="O1930" s="75">
        <v>0.1</v>
      </c>
      <c r="P1930" s="75">
        <v>21</v>
      </c>
      <c r="Q1930" s="75" t="s">
        <v>3858</v>
      </c>
    </row>
    <row r="1931" spans="1:17" ht="15.75" customHeight="1">
      <c r="A1931" s="59" t="s">
        <v>5878</v>
      </c>
      <c r="B1931" s="75" t="s">
        <v>154</v>
      </c>
      <c r="C1931" s="75" t="s">
        <v>3</v>
      </c>
      <c r="D1931" s="75" t="s">
        <v>155</v>
      </c>
      <c r="E1931" s="75" t="s">
        <v>155</v>
      </c>
      <c r="F1931" s="75">
        <v>500</v>
      </c>
      <c r="G1931" s="75">
        <v>5</v>
      </c>
      <c r="H1931" s="75">
        <v>30</v>
      </c>
      <c r="I1931" s="75">
        <v>28.5</v>
      </c>
      <c r="J1931" s="75">
        <v>31.5</v>
      </c>
      <c r="K1931" s="75">
        <v>49</v>
      </c>
      <c r="L1931" s="75">
        <v>4.2</v>
      </c>
      <c r="M1931" s="75">
        <v>600</v>
      </c>
      <c r="N1931" s="75">
        <v>0.25</v>
      </c>
      <c r="O1931" s="75">
        <v>0.1</v>
      </c>
      <c r="P1931" s="75">
        <v>23</v>
      </c>
      <c r="Q1931" s="75" t="s">
        <v>3858</v>
      </c>
    </row>
    <row r="1932" spans="1:17" ht="15.75" customHeight="1">
      <c r="A1932" s="59" t="s">
        <v>5879</v>
      </c>
      <c r="B1932" s="75" t="s">
        <v>154</v>
      </c>
      <c r="C1932" s="75" t="s">
        <v>3</v>
      </c>
      <c r="D1932" s="75" t="s">
        <v>155</v>
      </c>
      <c r="E1932" s="75" t="s">
        <v>155</v>
      </c>
      <c r="F1932" s="75">
        <v>500</v>
      </c>
      <c r="G1932" s="75">
        <v>5</v>
      </c>
      <c r="H1932" s="75">
        <v>33</v>
      </c>
      <c r="I1932" s="75">
        <v>31.35</v>
      </c>
      <c r="J1932" s="75">
        <v>34.65</v>
      </c>
      <c r="K1932" s="75">
        <v>58</v>
      </c>
      <c r="L1932" s="75">
        <v>3.8</v>
      </c>
      <c r="M1932" s="75">
        <v>700</v>
      </c>
      <c r="N1932" s="75">
        <v>0.25</v>
      </c>
      <c r="O1932" s="75">
        <v>0.1</v>
      </c>
      <c r="P1932" s="75">
        <v>25</v>
      </c>
      <c r="Q1932" s="75" t="s">
        <v>3858</v>
      </c>
    </row>
    <row r="1933" spans="1:17" ht="15.75" customHeight="1">
      <c r="A1933" s="59" t="s">
        <v>5880</v>
      </c>
      <c r="B1933" s="75" t="s">
        <v>154</v>
      </c>
      <c r="C1933" s="75" t="s">
        <v>3</v>
      </c>
      <c r="D1933" s="75" t="s">
        <v>155</v>
      </c>
      <c r="E1933" s="75" t="s">
        <v>155</v>
      </c>
      <c r="F1933" s="75">
        <v>500</v>
      </c>
      <c r="G1933" s="75">
        <v>5</v>
      </c>
      <c r="H1933" s="75">
        <v>36</v>
      </c>
      <c r="I1933" s="75">
        <v>34.200000000000003</v>
      </c>
      <c r="J1933" s="75">
        <v>37.799999999999997</v>
      </c>
      <c r="K1933" s="75">
        <v>70</v>
      </c>
      <c r="L1933" s="75">
        <v>3.4</v>
      </c>
      <c r="M1933" s="75">
        <v>700</v>
      </c>
      <c r="N1933" s="75">
        <v>0.25</v>
      </c>
      <c r="O1933" s="75">
        <v>0.1</v>
      </c>
      <c r="P1933" s="75">
        <v>27</v>
      </c>
      <c r="Q1933" s="75" t="s">
        <v>3858</v>
      </c>
    </row>
    <row r="1934" spans="1:17" ht="15.75" customHeight="1">
      <c r="A1934" s="59" t="s">
        <v>5881</v>
      </c>
      <c r="B1934" s="75" t="s">
        <v>154</v>
      </c>
      <c r="C1934" s="75" t="s">
        <v>3</v>
      </c>
      <c r="D1934" s="75" t="s">
        <v>155</v>
      </c>
      <c r="E1934" s="75" t="s">
        <v>155</v>
      </c>
      <c r="F1934" s="75">
        <v>500</v>
      </c>
      <c r="G1934" s="75">
        <v>5</v>
      </c>
      <c r="H1934" s="75">
        <v>39</v>
      </c>
      <c r="I1934" s="75">
        <v>37.049999999999997</v>
      </c>
      <c r="J1934" s="75">
        <v>40.950000000000003</v>
      </c>
      <c r="K1934" s="75">
        <v>80</v>
      </c>
      <c r="L1934" s="75">
        <v>3.2</v>
      </c>
      <c r="M1934" s="75">
        <v>800</v>
      </c>
      <c r="N1934" s="75">
        <v>0.25</v>
      </c>
      <c r="O1934" s="75">
        <v>0.1</v>
      </c>
      <c r="P1934" s="75">
        <v>30</v>
      </c>
      <c r="Q1934" s="75" t="s">
        <v>3858</v>
      </c>
    </row>
    <row r="1935" spans="1:17" ht="15.75" customHeight="1">
      <c r="A1935" s="59" t="s">
        <v>5882</v>
      </c>
      <c r="B1935" s="75" t="s">
        <v>154</v>
      </c>
      <c r="C1935" s="75" t="s">
        <v>3</v>
      </c>
      <c r="D1935" s="75" t="s">
        <v>155</v>
      </c>
      <c r="E1935" s="75" t="s">
        <v>155</v>
      </c>
      <c r="F1935" s="75">
        <v>500</v>
      </c>
      <c r="G1935" s="75">
        <v>5</v>
      </c>
      <c r="H1935" s="75">
        <v>43</v>
      </c>
      <c r="I1935" s="75">
        <v>40.85</v>
      </c>
      <c r="J1935" s="75">
        <v>45.15</v>
      </c>
      <c r="K1935" s="75">
        <v>93</v>
      </c>
      <c r="L1935" s="75">
        <v>3</v>
      </c>
      <c r="M1935" s="75">
        <v>900</v>
      </c>
      <c r="N1935" s="75">
        <v>0.25</v>
      </c>
      <c r="O1935" s="75">
        <v>0.1</v>
      </c>
      <c r="P1935" s="75">
        <v>33</v>
      </c>
      <c r="Q1935" s="75" t="s">
        <v>3858</v>
      </c>
    </row>
    <row r="1936" spans="1:17" ht="15.75" customHeight="1">
      <c r="A1936" s="59" t="s">
        <v>5883</v>
      </c>
      <c r="B1936" s="75" t="s">
        <v>154</v>
      </c>
      <c r="C1936" s="75" t="s">
        <v>3</v>
      </c>
      <c r="D1936" s="75" t="s">
        <v>155</v>
      </c>
      <c r="E1936" s="75" t="s">
        <v>155</v>
      </c>
      <c r="F1936" s="75">
        <v>500</v>
      </c>
      <c r="G1936" s="75">
        <v>5</v>
      </c>
      <c r="H1936" s="75">
        <v>47</v>
      </c>
      <c r="I1936" s="75">
        <v>44.65</v>
      </c>
      <c r="J1936" s="75">
        <v>49.35</v>
      </c>
      <c r="K1936" s="75">
        <v>105</v>
      </c>
      <c r="L1936" s="75">
        <v>2.7</v>
      </c>
      <c r="M1936" s="75">
        <v>1000</v>
      </c>
      <c r="N1936" s="75">
        <v>0.25</v>
      </c>
      <c r="O1936" s="75">
        <v>0.1</v>
      </c>
      <c r="P1936" s="75">
        <v>36</v>
      </c>
      <c r="Q1936" s="75" t="s">
        <v>3858</v>
      </c>
    </row>
    <row r="1937" spans="1:17" ht="15.75" customHeight="1">
      <c r="A1937" s="59" t="s">
        <v>5884</v>
      </c>
      <c r="B1937" s="75" t="s">
        <v>154</v>
      </c>
      <c r="C1937" s="75" t="s">
        <v>3</v>
      </c>
      <c r="D1937" s="75" t="s">
        <v>155</v>
      </c>
      <c r="E1937" s="75" t="s">
        <v>155</v>
      </c>
      <c r="F1937" s="75">
        <v>500</v>
      </c>
      <c r="G1937" s="75">
        <v>5</v>
      </c>
      <c r="H1937" s="75">
        <v>51</v>
      </c>
      <c r="I1937" s="75">
        <v>48.449999999999996</v>
      </c>
      <c r="J1937" s="75">
        <v>53.550000000000004</v>
      </c>
      <c r="K1937" s="75">
        <v>125</v>
      </c>
      <c r="L1937" s="75">
        <v>2.5</v>
      </c>
      <c r="M1937" s="75">
        <v>1100</v>
      </c>
      <c r="N1937" s="75">
        <v>0.25</v>
      </c>
      <c r="O1937" s="75">
        <v>0.1</v>
      </c>
      <c r="P1937" s="75">
        <v>39</v>
      </c>
      <c r="Q1937" s="75" t="s">
        <v>3858</v>
      </c>
    </row>
    <row r="1938" spans="1:17" ht="15.75" customHeight="1">
      <c r="A1938" s="59" t="s">
        <v>5885</v>
      </c>
      <c r="B1938" s="75" t="s">
        <v>154</v>
      </c>
      <c r="C1938" s="75" t="s">
        <v>3</v>
      </c>
      <c r="D1938" s="75" t="s">
        <v>155</v>
      </c>
      <c r="E1938" s="75" t="s">
        <v>155</v>
      </c>
      <c r="F1938" s="75">
        <v>500</v>
      </c>
      <c r="G1938" s="75">
        <v>5</v>
      </c>
      <c r="H1938" s="75">
        <v>56</v>
      </c>
      <c r="I1938" s="75">
        <v>53.2</v>
      </c>
      <c r="J1938" s="75">
        <v>58.8</v>
      </c>
      <c r="K1938" s="75">
        <v>150</v>
      </c>
      <c r="L1938" s="75">
        <v>2.2000000000000002</v>
      </c>
      <c r="M1938" s="75">
        <v>1300</v>
      </c>
      <c r="N1938" s="75">
        <v>0.25</v>
      </c>
      <c r="O1938" s="75">
        <v>0.1</v>
      </c>
      <c r="P1938" s="75">
        <v>43</v>
      </c>
      <c r="Q1938" s="75" t="s">
        <v>3858</v>
      </c>
    </row>
    <row r="1939" spans="1:17" ht="15.75" customHeight="1">
      <c r="A1939" s="59" t="s">
        <v>5886</v>
      </c>
      <c r="B1939" s="75" t="s">
        <v>154</v>
      </c>
      <c r="C1939" s="75" t="s">
        <v>3</v>
      </c>
      <c r="D1939" s="75" t="s">
        <v>155</v>
      </c>
      <c r="E1939" s="75" t="s">
        <v>155</v>
      </c>
      <c r="F1939" s="75">
        <v>500</v>
      </c>
      <c r="G1939" s="75">
        <v>5</v>
      </c>
      <c r="H1939" s="75">
        <v>60</v>
      </c>
      <c r="I1939" s="75">
        <v>57</v>
      </c>
      <c r="J1939" s="75">
        <v>63</v>
      </c>
      <c r="K1939" s="75">
        <v>170</v>
      </c>
      <c r="L1939" s="75">
        <v>2.1</v>
      </c>
      <c r="M1939" s="75">
        <v>1400</v>
      </c>
      <c r="N1939" s="75">
        <v>0.25</v>
      </c>
      <c r="O1939" s="75">
        <v>0.1</v>
      </c>
      <c r="P1939" s="75">
        <v>46</v>
      </c>
      <c r="Q1939" s="75" t="s">
        <v>3858</v>
      </c>
    </row>
    <row r="1940" spans="1:17" ht="15.75" customHeight="1">
      <c r="A1940" s="59" t="s">
        <v>5887</v>
      </c>
      <c r="B1940" s="75" t="s">
        <v>154</v>
      </c>
      <c r="C1940" s="75" t="s">
        <v>3</v>
      </c>
      <c r="D1940" s="75" t="s">
        <v>155</v>
      </c>
      <c r="E1940" s="75" t="s">
        <v>155</v>
      </c>
      <c r="F1940" s="75">
        <v>500</v>
      </c>
      <c r="G1940" s="75">
        <v>5</v>
      </c>
      <c r="H1940" s="75">
        <v>62</v>
      </c>
      <c r="I1940" s="75">
        <v>58.9</v>
      </c>
      <c r="J1940" s="75">
        <v>65.099999999999994</v>
      </c>
      <c r="K1940" s="75">
        <v>185</v>
      </c>
      <c r="L1940" s="75">
        <v>2</v>
      </c>
      <c r="M1940" s="75">
        <v>1500</v>
      </c>
      <c r="N1940" s="75">
        <v>0.25</v>
      </c>
      <c r="O1940" s="75">
        <v>0.1</v>
      </c>
      <c r="P1940" s="75">
        <v>47</v>
      </c>
      <c r="Q1940" s="75" t="s">
        <v>3858</v>
      </c>
    </row>
    <row r="1941" spans="1:17" ht="15.75" customHeight="1">
      <c r="A1941" s="59" t="s">
        <v>5888</v>
      </c>
      <c r="B1941" s="75" t="s">
        <v>154</v>
      </c>
      <c r="C1941" s="75" t="s">
        <v>3</v>
      </c>
      <c r="D1941" s="75" t="s">
        <v>155</v>
      </c>
      <c r="E1941" s="75" t="s">
        <v>155</v>
      </c>
      <c r="F1941" s="75">
        <v>500</v>
      </c>
      <c r="G1941" s="75">
        <v>5</v>
      </c>
      <c r="H1941" s="75">
        <v>68</v>
      </c>
      <c r="I1941" s="75">
        <v>64.599999999999994</v>
      </c>
      <c r="J1941" s="75">
        <v>71.400000000000006</v>
      </c>
      <c r="K1941" s="75">
        <v>230</v>
      </c>
      <c r="L1941" s="75">
        <v>1.8</v>
      </c>
      <c r="M1941" s="75">
        <v>1600</v>
      </c>
      <c r="N1941" s="75">
        <v>0.25</v>
      </c>
      <c r="O1941" s="75">
        <v>0.1</v>
      </c>
      <c r="P1941" s="75">
        <v>52</v>
      </c>
      <c r="Q1941" s="75" t="s">
        <v>3858</v>
      </c>
    </row>
    <row r="1942" spans="1:17" ht="15.75" customHeight="1">
      <c r="A1942" s="59" t="s">
        <v>5889</v>
      </c>
      <c r="B1942" s="75" t="s">
        <v>154</v>
      </c>
      <c r="C1942" s="75" t="s">
        <v>3</v>
      </c>
      <c r="D1942" s="75" t="s">
        <v>155</v>
      </c>
      <c r="E1942" s="75" t="s">
        <v>155</v>
      </c>
      <c r="F1942" s="75">
        <v>500</v>
      </c>
      <c r="G1942" s="75">
        <v>5</v>
      </c>
      <c r="H1942" s="75">
        <v>75</v>
      </c>
      <c r="I1942" s="75">
        <v>71.25</v>
      </c>
      <c r="J1942" s="75">
        <v>78.75</v>
      </c>
      <c r="K1942" s="75">
        <v>270</v>
      </c>
      <c r="L1942" s="75">
        <v>1.7</v>
      </c>
      <c r="M1942" s="75">
        <v>1400</v>
      </c>
      <c r="N1942" s="75">
        <v>0.25</v>
      </c>
      <c r="O1942" s="75">
        <v>0.1</v>
      </c>
      <c r="P1942" s="75">
        <v>56</v>
      </c>
      <c r="Q1942" s="75" t="s">
        <v>3858</v>
      </c>
    </row>
    <row r="1943" spans="1:17" ht="15.75" customHeight="1">
      <c r="A1943" s="59" t="s">
        <v>5890</v>
      </c>
      <c r="B1943" s="75" t="s">
        <v>154</v>
      </c>
      <c r="C1943" s="75" t="s">
        <v>3</v>
      </c>
      <c r="D1943" s="75" t="s">
        <v>155</v>
      </c>
      <c r="E1943" s="75" t="s">
        <v>133</v>
      </c>
      <c r="F1943" s="75">
        <v>500</v>
      </c>
      <c r="G1943" s="75">
        <v>5</v>
      </c>
      <c r="H1943" s="75">
        <v>2.4</v>
      </c>
      <c r="I1943" s="75">
        <v>2.2799999999999998</v>
      </c>
      <c r="J1943" s="75">
        <v>2.52</v>
      </c>
      <c r="K1943" s="75">
        <v>30</v>
      </c>
      <c r="L1943" s="75">
        <v>20</v>
      </c>
      <c r="M1943" s="75">
        <v>1200</v>
      </c>
      <c r="N1943" s="75">
        <v>0.25</v>
      </c>
      <c r="O1943" s="75">
        <v>100</v>
      </c>
      <c r="P1943" s="75">
        <v>1</v>
      </c>
      <c r="Q1943" s="75" t="s">
        <v>3858</v>
      </c>
    </row>
    <row r="1944" spans="1:17" ht="15.75" customHeight="1">
      <c r="A1944" s="59" t="s">
        <v>5891</v>
      </c>
      <c r="B1944" s="75" t="s">
        <v>154</v>
      </c>
      <c r="C1944" s="75" t="s">
        <v>3</v>
      </c>
      <c r="D1944" s="75" t="s">
        <v>155</v>
      </c>
      <c r="E1944" s="75" t="s">
        <v>133</v>
      </c>
      <c r="F1944" s="75">
        <v>500</v>
      </c>
      <c r="G1944" s="75">
        <v>5</v>
      </c>
      <c r="H1944" s="75">
        <v>2.5</v>
      </c>
      <c r="I1944" s="75">
        <v>2.38</v>
      </c>
      <c r="J1944" s="75">
        <v>2.63</v>
      </c>
      <c r="K1944" s="75">
        <v>30</v>
      </c>
      <c r="L1944" s="75">
        <v>20</v>
      </c>
      <c r="M1944" s="75">
        <v>1250</v>
      </c>
      <c r="N1944" s="75">
        <v>0.25</v>
      </c>
      <c r="O1944" s="75">
        <v>100</v>
      </c>
      <c r="P1944" s="75">
        <v>1</v>
      </c>
      <c r="Q1944" s="75" t="s">
        <v>3858</v>
      </c>
    </row>
    <row r="1945" spans="1:17" ht="15.75" customHeight="1">
      <c r="A1945" s="59" t="s">
        <v>5892</v>
      </c>
      <c r="B1945" s="75" t="s">
        <v>154</v>
      </c>
      <c r="C1945" s="75" t="s">
        <v>3</v>
      </c>
      <c r="D1945" s="75" t="s">
        <v>155</v>
      </c>
      <c r="E1945" s="75" t="s">
        <v>133</v>
      </c>
      <c r="F1945" s="75">
        <v>500</v>
      </c>
      <c r="G1945" s="75">
        <v>5</v>
      </c>
      <c r="H1945" s="75">
        <v>2.7</v>
      </c>
      <c r="I1945" s="75">
        <v>2.57</v>
      </c>
      <c r="J1945" s="75">
        <v>2.84</v>
      </c>
      <c r="K1945" s="75">
        <v>30</v>
      </c>
      <c r="L1945" s="75">
        <v>20</v>
      </c>
      <c r="M1945" s="75">
        <v>1300</v>
      </c>
      <c r="N1945" s="75">
        <v>0.25</v>
      </c>
      <c r="O1945" s="75">
        <v>75</v>
      </c>
      <c r="P1945" s="75">
        <v>1</v>
      </c>
      <c r="Q1945" s="75" t="s">
        <v>3858</v>
      </c>
    </row>
    <row r="1946" spans="1:17" ht="15.75" customHeight="1">
      <c r="A1946" s="59" t="s">
        <v>5893</v>
      </c>
      <c r="B1946" s="75" t="s">
        <v>154</v>
      </c>
      <c r="C1946" s="75" t="s">
        <v>3</v>
      </c>
      <c r="D1946" s="75" t="s">
        <v>155</v>
      </c>
      <c r="E1946" s="75" t="s">
        <v>133</v>
      </c>
      <c r="F1946" s="75">
        <v>500</v>
      </c>
      <c r="G1946" s="75">
        <v>5</v>
      </c>
      <c r="H1946" s="75">
        <v>2.8</v>
      </c>
      <c r="I1946" s="75">
        <v>2.66</v>
      </c>
      <c r="J1946" s="75">
        <v>2.94</v>
      </c>
      <c r="K1946" s="75">
        <v>30</v>
      </c>
      <c r="L1946" s="75">
        <v>20</v>
      </c>
      <c r="M1946" s="75">
        <v>1400</v>
      </c>
      <c r="N1946" s="75">
        <v>0.25</v>
      </c>
      <c r="O1946" s="75">
        <v>75</v>
      </c>
      <c r="P1946" s="75">
        <v>1</v>
      </c>
      <c r="Q1946" s="75" t="s">
        <v>3858</v>
      </c>
    </row>
    <row r="1947" spans="1:17" ht="15.75" customHeight="1">
      <c r="A1947" s="59" t="s">
        <v>5894</v>
      </c>
      <c r="B1947" s="75" t="s">
        <v>154</v>
      </c>
      <c r="C1947" s="75" t="s">
        <v>3</v>
      </c>
      <c r="D1947" s="75" t="s">
        <v>155</v>
      </c>
      <c r="E1947" s="75" t="s">
        <v>133</v>
      </c>
      <c r="F1947" s="75">
        <v>500</v>
      </c>
      <c r="G1947" s="75">
        <v>5</v>
      </c>
      <c r="H1947" s="75">
        <v>3</v>
      </c>
      <c r="I1947" s="75">
        <v>2.85</v>
      </c>
      <c r="J1947" s="75">
        <v>3.15</v>
      </c>
      <c r="K1947" s="75">
        <v>30</v>
      </c>
      <c r="L1947" s="75">
        <v>20</v>
      </c>
      <c r="M1947" s="75">
        <v>1600</v>
      </c>
      <c r="N1947" s="75">
        <v>0.25</v>
      </c>
      <c r="O1947" s="75">
        <v>50</v>
      </c>
      <c r="P1947" s="75">
        <v>1</v>
      </c>
      <c r="Q1947" s="75" t="s">
        <v>3858</v>
      </c>
    </row>
    <row r="1948" spans="1:17" ht="15.75" customHeight="1">
      <c r="A1948" s="59" t="s">
        <v>5895</v>
      </c>
      <c r="B1948" s="75" t="s">
        <v>154</v>
      </c>
      <c r="C1948" s="75" t="s">
        <v>3</v>
      </c>
      <c r="D1948" s="75" t="s">
        <v>155</v>
      </c>
      <c r="E1948" s="75" t="s">
        <v>133</v>
      </c>
      <c r="F1948" s="75">
        <v>500</v>
      </c>
      <c r="G1948" s="75">
        <v>5</v>
      </c>
      <c r="H1948" s="75">
        <v>3.3</v>
      </c>
      <c r="I1948" s="75">
        <v>3.14</v>
      </c>
      <c r="J1948" s="75">
        <v>3.47</v>
      </c>
      <c r="K1948" s="75">
        <v>28</v>
      </c>
      <c r="L1948" s="75">
        <v>20</v>
      </c>
      <c r="M1948" s="75">
        <v>1600</v>
      </c>
      <c r="N1948" s="75">
        <v>0.25</v>
      </c>
      <c r="O1948" s="75">
        <v>25</v>
      </c>
      <c r="P1948" s="75">
        <v>1</v>
      </c>
      <c r="Q1948" s="75" t="s">
        <v>3858</v>
      </c>
    </row>
    <row r="1949" spans="1:17" ht="15.75" customHeight="1">
      <c r="A1949" s="59" t="s">
        <v>5896</v>
      </c>
      <c r="B1949" s="75" t="s">
        <v>154</v>
      </c>
      <c r="C1949" s="75" t="s">
        <v>3</v>
      </c>
      <c r="D1949" s="75" t="s">
        <v>155</v>
      </c>
      <c r="E1949" s="75" t="s">
        <v>133</v>
      </c>
      <c r="F1949" s="75">
        <v>500</v>
      </c>
      <c r="G1949" s="75">
        <v>5</v>
      </c>
      <c r="H1949" s="75">
        <v>3.6</v>
      </c>
      <c r="I1949" s="75">
        <v>3.42</v>
      </c>
      <c r="J1949" s="75">
        <v>3.78</v>
      </c>
      <c r="K1949" s="75">
        <v>24</v>
      </c>
      <c r="L1949" s="75">
        <v>20</v>
      </c>
      <c r="M1949" s="75">
        <v>1700</v>
      </c>
      <c r="N1949" s="75">
        <v>0.25</v>
      </c>
      <c r="O1949" s="75">
        <v>15</v>
      </c>
      <c r="P1949" s="75">
        <v>1</v>
      </c>
      <c r="Q1949" s="75" t="s">
        <v>3858</v>
      </c>
    </row>
    <row r="1950" spans="1:17" ht="15.75" customHeight="1">
      <c r="A1950" s="59" t="s">
        <v>5897</v>
      </c>
      <c r="B1950" s="75" t="s">
        <v>154</v>
      </c>
      <c r="C1950" s="75" t="s">
        <v>3</v>
      </c>
      <c r="D1950" s="75" t="s">
        <v>155</v>
      </c>
      <c r="E1950" s="75" t="s">
        <v>133</v>
      </c>
      <c r="F1950" s="75">
        <v>500</v>
      </c>
      <c r="G1950" s="75">
        <v>5</v>
      </c>
      <c r="H1950" s="75">
        <v>3.9</v>
      </c>
      <c r="I1950" s="75">
        <v>3.71</v>
      </c>
      <c r="J1950" s="75">
        <v>4.0999999999999996</v>
      </c>
      <c r="K1950" s="75">
        <v>23</v>
      </c>
      <c r="L1950" s="75">
        <v>20</v>
      </c>
      <c r="M1950" s="75">
        <v>1900</v>
      </c>
      <c r="N1950" s="75">
        <v>0.25</v>
      </c>
      <c r="O1950" s="75">
        <v>10</v>
      </c>
      <c r="P1950" s="75">
        <v>1</v>
      </c>
      <c r="Q1950" s="75" t="s">
        <v>3858</v>
      </c>
    </row>
    <row r="1951" spans="1:17" ht="15.75" customHeight="1">
      <c r="A1951" s="59" t="s">
        <v>5898</v>
      </c>
      <c r="B1951" s="75" t="s">
        <v>154</v>
      </c>
      <c r="C1951" s="75" t="s">
        <v>3</v>
      </c>
      <c r="D1951" s="75" t="s">
        <v>155</v>
      </c>
      <c r="E1951" s="75" t="s">
        <v>133</v>
      </c>
      <c r="F1951" s="75">
        <v>500</v>
      </c>
      <c r="G1951" s="75">
        <v>5</v>
      </c>
      <c r="H1951" s="75">
        <v>4.3</v>
      </c>
      <c r="I1951" s="75">
        <v>4.09</v>
      </c>
      <c r="J1951" s="75">
        <v>4.5199999999999996</v>
      </c>
      <c r="K1951" s="75">
        <v>22</v>
      </c>
      <c r="L1951" s="75">
        <v>20</v>
      </c>
      <c r="M1951" s="75">
        <v>2000</v>
      </c>
      <c r="N1951" s="75">
        <v>0.25</v>
      </c>
      <c r="O1951" s="75">
        <v>5</v>
      </c>
      <c r="P1951" s="75">
        <v>1</v>
      </c>
      <c r="Q1951" s="75" t="s">
        <v>3858</v>
      </c>
    </row>
    <row r="1952" spans="1:17" ht="15.75" customHeight="1">
      <c r="A1952" s="59" t="s">
        <v>5899</v>
      </c>
      <c r="B1952" s="75" t="s">
        <v>154</v>
      </c>
      <c r="C1952" s="75" t="s">
        <v>3</v>
      </c>
      <c r="D1952" s="75" t="s">
        <v>155</v>
      </c>
      <c r="E1952" s="75" t="s">
        <v>133</v>
      </c>
      <c r="F1952" s="75">
        <v>500</v>
      </c>
      <c r="G1952" s="75">
        <v>5</v>
      </c>
      <c r="H1952" s="75">
        <v>4.7</v>
      </c>
      <c r="I1952" s="75">
        <v>4.47</v>
      </c>
      <c r="J1952" s="75">
        <v>4.9400000000000004</v>
      </c>
      <c r="K1952" s="75">
        <v>19</v>
      </c>
      <c r="L1952" s="75">
        <v>20</v>
      </c>
      <c r="M1952" s="75">
        <v>1900</v>
      </c>
      <c r="N1952" s="75">
        <v>0.25</v>
      </c>
      <c r="O1952" s="75">
        <v>5</v>
      </c>
      <c r="P1952" s="75">
        <v>2</v>
      </c>
      <c r="Q1952" s="75" t="s">
        <v>3858</v>
      </c>
    </row>
    <row r="1953" spans="1:17" ht="15.75" customHeight="1">
      <c r="A1953" s="59" t="s">
        <v>5900</v>
      </c>
      <c r="B1953" s="75" t="s">
        <v>154</v>
      </c>
      <c r="C1953" s="75" t="s">
        <v>3</v>
      </c>
      <c r="D1953" s="75" t="s">
        <v>155</v>
      </c>
      <c r="E1953" s="75" t="s">
        <v>133</v>
      </c>
      <c r="F1953" s="75">
        <v>500</v>
      </c>
      <c r="G1953" s="75">
        <v>5</v>
      </c>
      <c r="H1953" s="75">
        <v>5.0999999999999996</v>
      </c>
      <c r="I1953" s="75">
        <v>4.8499999999999996</v>
      </c>
      <c r="J1953" s="75">
        <v>5.36</v>
      </c>
      <c r="K1953" s="75">
        <v>17</v>
      </c>
      <c r="L1953" s="75">
        <v>20</v>
      </c>
      <c r="M1953" s="75">
        <v>1600</v>
      </c>
      <c r="N1953" s="75">
        <v>0.25</v>
      </c>
      <c r="O1953" s="75">
        <v>5</v>
      </c>
      <c r="P1953" s="75">
        <v>2</v>
      </c>
      <c r="Q1953" s="75" t="s">
        <v>3858</v>
      </c>
    </row>
    <row r="1954" spans="1:17" ht="15.75" customHeight="1">
      <c r="A1954" s="59" t="s">
        <v>5901</v>
      </c>
      <c r="B1954" s="75" t="s">
        <v>154</v>
      </c>
      <c r="C1954" s="75" t="s">
        <v>3</v>
      </c>
      <c r="D1954" s="75" t="s">
        <v>155</v>
      </c>
      <c r="E1954" s="75" t="s">
        <v>133</v>
      </c>
      <c r="F1954" s="75">
        <v>500</v>
      </c>
      <c r="G1954" s="75">
        <v>5</v>
      </c>
      <c r="H1954" s="75">
        <v>5.6</v>
      </c>
      <c r="I1954" s="75">
        <v>5.32</v>
      </c>
      <c r="J1954" s="75">
        <v>5.88</v>
      </c>
      <c r="K1954" s="75">
        <v>11</v>
      </c>
      <c r="L1954" s="75">
        <v>20</v>
      </c>
      <c r="M1954" s="75">
        <v>1600</v>
      </c>
      <c r="N1954" s="75">
        <v>0.25</v>
      </c>
      <c r="O1954" s="75">
        <v>5</v>
      </c>
      <c r="P1954" s="75">
        <v>3</v>
      </c>
      <c r="Q1954" s="75" t="s">
        <v>3858</v>
      </c>
    </row>
    <row r="1955" spans="1:17" ht="15.75" customHeight="1">
      <c r="A1955" s="59" t="s">
        <v>5902</v>
      </c>
      <c r="B1955" s="75" t="s">
        <v>154</v>
      </c>
      <c r="C1955" s="75" t="s">
        <v>3</v>
      </c>
      <c r="D1955" s="75" t="s">
        <v>155</v>
      </c>
      <c r="E1955" s="75" t="s">
        <v>133</v>
      </c>
      <c r="F1955" s="75">
        <v>500</v>
      </c>
      <c r="G1955" s="75">
        <v>5</v>
      </c>
      <c r="H1955" s="75">
        <v>6</v>
      </c>
      <c r="I1955" s="75">
        <v>5.7</v>
      </c>
      <c r="J1955" s="75">
        <v>6.3</v>
      </c>
      <c r="K1955" s="75">
        <v>7</v>
      </c>
      <c r="L1955" s="75">
        <v>20</v>
      </c>
      <c r="M1955" s="75">
        <v>1600</v>
      </c>
      <c r="N1955" s="75">
        <v>0.25</v>
      </c>
      <c r="O1955" s="75">
        <v>5</v>
      </c>
      <c r="P1955" s="75">
        <v>3.5</v>
      </c>
      <c r="Q1955" s="75" t="s">
        <v>3858</v>
      </c>
    </row>
    <row r="1956" spans="1:17" ht="15.75" customHeight="1">
      <c r="A1956" s="59" t="s">
        <v>5903</v>
      </c>
      <c r="B1956" s="75" t="s">
        <v>154</v>
      </c>
      <c r="C1956" s="75" t="s">
        <v>3</v>
      </c>
      <c r="D1956" s="75" t="s">
        <v>155</v>
      </c>
      <c r="E1956" s="75" t="s">
        <v>133</v>
      </c>
      <c r="F1956" s="75">
        <v>500</v>
      </c>
      <c r="G1956" s="75">
        <v>5</v>
      </c>
      <c r="H1956" s="75">
        <v>6.2</v>
      </c>
      <c r="I1956" s="75">
        <v>5.89</v>
      </c>
      <c r="J1956" s="75">
        <v>6.51</v>
      </c>
      <c r="K1956" s="75">
        <v>7</v>
      </c>
      <c r="L1956" s="75">
        <v>20</v>
      </c>
      <c r="M1956" s="75">
        <v>1000</v>
      </c>
      <c r="N1956" s="75">
        <v>0.25</v>
      </c>
      <c r="O1956" s="75">
        <v>5</v>
      </c>
      <c r="P1956" s="75">
        <v>4</v>
      </c>
      <c r="Q1956" s="75" t="s">
        <v>3858</v>
      </c>
    </row>
    <row r="1957" spans="1:17" ht="15.75" customHeight="1">
      <c r="A1957" s="59" t="s">
        <v>5904</v>
      </c>
      <c r="B1957" s="75" t="s">
        <v>154</v>
      </c>
      <c r="C1957" s="75" t="s">
        <v>3</v>
      </c>
      <c r="D1957" s="75" t="s">
        <v>155</v>
      </c>
      <c r="E1957" s="75" t="s">
        <v>133</v>
      </c>
      <c r="F1957" s="75">
        <v>500</v>
      </c>
      <c r="G1957" s="75">
        <v>5</v>
      </c>
      <c r="H1957" s="75">
        <v>6.8</v>
      </c>
      <c r="I1957" s="75">
        <v>6.46</v>
      </c>
      <c r="J1957" s="75">
        <v>7.14</v>
      </c>
      <c r="K1957" s="75">
        <v>5</v>
      </c>
      <c r="L1957" s="75">
        <v>20</v>
      </c>
      <c r="M1957" s="75">
        <v>750</v>
      </c>
      <c r="N1957" s="75">
        <v>0.25</v>
      </c>
      <c r="O1957" s="75">
        <v>3</v>
      </c>
      <c r="P1957" s="75">
        <v>5</v>
      </c>
      <c r="Q1957" s="75" t="s">
        <v>3858</v>
      </c>
    </row>
    <row r="1958" spans="1:17" ht="15.75" customHeight="1">
      <c r="A1958" s="59" t="s">
        <v>5905</v>
      </c>
      <c r="B1958" s="75" t="s">
        <v>154</v>
      </c>
      <c r="C1958" s="75" t="s">
        <v>3</v>
      </c>
      <c r="D1958" s="75" t="s">
        <v>155</v>
      </c>
      <c r="E1958" s="75" t="s">
        <v>133</v>
      </c>
      <c r="F1958" s="75">
        <v>500</v>
      </c>
      <c r="G1958" s="75">
        <v>5</v>
      </c>
      <c r="H1958" s="75">
        <v>7.5</v>
      </c>
      <c r="I1958" s="75">
        <v>7.13</v>
      </c>
      <c r="J1958" s="75">
        <v>7.88</v>
      </c>
      <c r="K1958" s="75">
        <v>6</v>
      </c>
      <c r="L1958" s="75">
        <v>20</v>
      </c>
      <c r="M1958" s="75">
        <v>500</v>
      </c>
      <c r="N1958" s="75">
        <v>0.25</v>
      </c>
      <c r="O1958" s="75">
        <v>3</v>
      </c>
      <c r="P1958" s="75">
        <v>6</v>
      </c>
      <c r="Q1958" s="75" t="s">
        <v>3858</v>
      </c>
    </row>
    <row r="1959" spans="1:17" ht="15.75" customHeight="1">
      <c r="A1959" s="59" t="s">
        <v>5906</v>
      </c>
      <c r="B1959" s="75" t="s">
        <v>154</v>
      </c>
      <c r="C1959" s="75" t="s">
        <v>3</v>
      </c>
      <c r="D1959" s="75" t="s">
        <v>155</v>
      </c>
      <c r="E1959" s="75" t="s">
        <v>133</v>
      </c>
      <c r="F1959" s="75">
        <v>500</v>
      </c>
      <c r="G1959" s="75">
        <v>5</v>
      </c>
      <c r="H1959" s="75">
        <v>8.1999999999999993</v>
      </c>
      <c r="I1959" s="75">
        <v>7.79</v>
      </c>
      <c r="J1959" s="75">
        <v>8.61</v>
      </c>
      <c r="K1959" s="75">
        <v>8</v>
      </c>
      <c r="L1959" s="75">
        <v>20</v>
      </c>
      <c r="M1959" s="75">
        <v>500</v>
      </c>
      <c r="N1959" s="75">
        <v>0.25</v>
      </c>
      <c r="O1959" s="75">
        <v>3</v>
      </c>
      <c r="P1959" s="75">
        <v>6</v>
      </c>
      <c r="Q1959" s="75" t="s">
        <v>3858</v>
      </c>
    </row>
    <row r="1960" spans="1:17" ht="15.75" customHeight="1">
      <c r="A1960" s="59" t="s">
        <v>5907</v>
      </c>
      <c r="B1960" s="75" t="s">
        <v>154</v>
      </c>
      <c r="C1960" s="75" t="s">
        <v>3</v>
      </c>
      <c r="D1960" s="75" t="s">
        <v>155</v>
      </c>
      <c r="E1960" s="75" t="s">
        <v>133</v>
      </c>
      <c r="F1960" s="75">
        <v>500</v>
      </c>
      <c r="G1960" s="75">
        <v>5</v>
      </c>
      <c r="H1960" s="75">
        <v>8.6999999999999993</v>
      </c>
      <c r="I1960" s="75">
        <v>8.27</v>
      </c>
      <c r="J1960" s="75">
        <v>9.14</v>
      </c>
      <c r="K1960" s="75">
        <v>8</v>
      </c>
      <c r="L1960" s="75">
        <v>20</v>
      </c>
      <c r="M1960" s="75">
        <v>600</v>
      </c>
      <c r="N1960" s="75">
        <v>0.25</v>
      </c>
      <c r="O1960" s="75">
        <v>3</v>
      </c>
      <c r="P1960" s="75">
        <v>6.5</v>
      </c>
      <c r="Q1960" s="75" t="s">
        <v>3858</v>
      </c>
    </row>
    <row r="1961" spans="1:17" ht="15.75" customHeight="1">
      <c r="A1961" s="59" t="s">
        <v>5908</v>
      </c>
      <c r="B1961" s="75" t="s">
        <v>154</v>
      </c>
      <c r="C1961" s="75" t="s">
        <v>3</v>
      </c>
      <c r="D1961" s="75" t="s">
        <v>155</v>
      </c>
      <c r="E1961" s="75" t="s">
        <v>133</v>
      </c>
      <c r="F1961" s="75">
        <v>500</v>
      </c>
      <c r="G1961" s="75">
        <v>5</v>
      </c>
      <c r="H1961" s="75">
        <v>9.1</v>
      </c>
      <c r="I1961" s="75">
        <v>8.65</v>
      </c>
      <c r="J1961" s="75">
        <v>9.56</v>
      </c>
      <c r="K1961" s="75">
        <v>10</v>
      </c>
      <c r="L1961" s="75">
        <v>20</v>
      </c>
      <c r="M1961" s="75">
        <v>600</v>
      </c>
      <c r="N1961" s="75">
        <v>0.25</v>
      </c>
      <c r="O1961" s="75">
        <v>3</v>
      </c>
      <c r="P1961" s="75">
        <v>6.5</v>
      </c>
      <c r="Q1961" s="75" t="s">
        <v>3858</v>
      </c>
    </row>
    <row r="1962" spans="1:17" ht="15.75" customHeight="1">
      <c r="A1962" s="59" t="s">
        <v>5909</v>
      </c>
      <c r="B1962" s="75" t="s">
        <v>154</v>
      </c>
      <c r="C1962" s="75" t="s">
        <v>3</v>
      </c>
      <c r="D1962" s="75" t="s">
        <v>155</v>
      </c>
      <c r="E1962" s="75" t="s">
        <v>133</v>
      </c>
      <c r="F1962" s="75">
        <v>500</v>
      </c>
      <c r="G1962" s="75">
        <v>5</v>
      </c>
      <c r="H1962" s="75">
        <v>10</v>
      </c>
      <c r="I1962" s="75">
        <v>9.5</v>
      </c>
      <c r="J1962" s="75">
        <v>10.5</v>
      </c>
      <c r="K1962" s="75">
        <v>17</v>
      </c>
      <c r="L1962" s="75">
        <v>20</v>
      </c>
      <c r="M1962" s="75">
        <v>600</v>
      </c>
      <c r="N1962" s="75">
        <v>0.25</v>
      </c>
      <c r="O1962" s="75">
        <v>3</v>
      </c>
      <c r="P1962" s="75">
        <v>8</v>
      </c>
      <c r="Q1962" s="75" t="s">
        <v>3858</v>
      </c>
    </row>
    <row r="1963" spans="1:17" ht="15.75" customHeight="1">
      <c r="A1963" s="59" t="s">
        <v>5910</v>
      </c>
      <c r="B1963" s="75" t="s">
        <v>154</v>
      </c>
      <c r="C1963" s="75" t="s">
        <v>3</v>
      </c>
      <c r="D1963" s="75" t="s">
        <v>155</v>
      </c>
      <c r="E1963" s="75" t="s">
        <v>133</v>
      </c>
      <c r="F1963" s="75">
        <v>500</v>
      </c>
      <c r="G1963" s="75">
        <v>5</v>
      </c>
      <c r="H1963" s="75">
        <v>11</v>
      </c>
      <c r="I1963" s="75">
        <v>10.45</v>
      </c>
      <c r="J1963" s="75">
        <v>11.55</v>
      </c>
      <c r="K1963" s="75">
        <v>22</v>
      </c>
      <c r="L1963" s="75">
        <v>20</v>
      </c>
      <c r="M1963" s="75">
        <v>600</v>
      </c>
      <c r="N1963" s="75">
        <v>0.25</v>
      </c>
      <c r="O1963" s="75">
        <v>2</v>
      </c>
      <c r="P1963" s="75">
        <v>8.4</v>
      </c>
      <c r="Q1963" s="75" t="s">
        <v>3858</v>
      </c>
    </row>
    <row r="1964" spans="1:17" ht="15.75" customHeight="1">
      <c r="A1964" s="59" t="s">
        <v>5911</v>
      </c>
      <c r="B1964" s="75" t="s">
        <v>154</v>
      </c>
      <c r="C1964" s="75" t="s">
        <v>3</v>
      </c>
      <c r="D1964" s="75" t="s">
        <v>155</v>
      </c>
      <c r="E1964" s="75" t="s">
        <v>133</v>
      </c>
      <c r="F1964" s="75">
        <v>500</v>
      </c>
      <c r="G1964" s="75">
        <v>5</v>
      </c>
      <c r="H1964" s="75">
        <v>12</v>
      </c>
      <c r="I1964" s="75">
        <v>11.4</v>
      </c>
      <c r="J1964" s="75">
        <v>12.6</v>
      </c>
      <c r="K1964" s="75">
        <v>30</v>
      </c>
      <c r="L1964" s="75">
        <v>20</v>
      </c>
      <c r="M1964" s="75">
        <v>600</v>
      </c>
      <c r="N1964" s="75">
        <v>0.25</v>
      </c>
      <c r="O1964" s="75">
        <v>1</v>
      </c>
      <c r="P1964" s="75">
        <v>9.1</v>
      </c>
      <c r="Q1964" s="75" t="s">
        <v>3858</v>
      </c>
    </row>
    <row r="1965" spans="1:17" ht="15.75" customHeight="1">
      <c r="A1965" s="59" t="s">
        <v>5912</v>
      </c>
      <c r="B1965" s="75" t="s">
        <v>154</v>
      </c>
      <c r="C1965" s="75" t="s">
        <v>3</v>
      </c>
      <c r="D1965" s="75" t="s">
        <v>155</v>
      </c>
      <c r="E1965" s="75" t="s">
        <v>133</v>
      </c>
      <c r="F1965" s="75">
        <v>500</v>
      </c>
      <c r="G1965" s="75">
        <v>5</v>
      </c>
      <c r="H1965" s="75">
        <v>13</v>
      </c>
      <c r="I1965" s="75">
        <v>12.35</v>
      </c>
      <c r="J1965" s="75">
        <v>13.65</v>
      </c>
      <c r="K1965" s="75">
        <v>13</v>
      </c>
      <c r="L1965" s="75">
        <v>9.5</v>
      </c>
      <c r="M1965" s="75">
        <v>600</v>
      </c>
      <c r="N1965" s="75">
        <v>0.25</v>
      </c>
      <c r="O1965" s="75">
        <v>0.5</v>
      </c>
      <c r="P1965" s="75">
        <v>9.9</v>
      </c>
      <c r="Q1965" s="75" t="s">
        <v>3858</v>
      </c>
    </row>
    <row r="1966" spans="1:17" ht="15.75" customHeight="1">
      <c r="A1966" s="59" t="s">
        <v>5913</v>
      </c>
      <c r="B1966" s="75" t="s">
        <v>154</v>
      </c>
      <c r="C1966" s="75" t="s">
        <v>3</v>
      </c>
      <c r="D1966" s="75" t="s">
        <v>155</v>
      </c>
      <c r="E1966" s="75" t="s">
        <v>133</v>
      </c>
      <c r="F1966" s="75">
        <v>500</v>
      </c>
      <c r="G1966" s="75">
        <v>5</v>
      </c>
      <c r="H1966" s="75">
        <v>14</v>
      </c>
      <c r="I1966" s="75">
        <v>13.3</v>
      </c>
      <c r="J1966" s="75">
        <v>14.7</v>
      </c>
      <c r="K1966" s="75">
        <v>15</v>
      </c>
      <c r="L1966" s="75">
        <v>9</v>
      </c>
      <c r="M1966" s="75">
        <v>600</v>
      </c>
      <c r="N1966" s="75">
        <v>0.25</v>
      </c>
      <c r="O1966" s="75">
        <v>0.1</v>
      </c>
      <c r="P1966" s="75">
        <v>10.5</v>
      </c>
      <c r="Q1966" s="75" t="s">
        <v>3858</v>
      </c>
    </row>
    <row r="1967" spans="1:17" ht="15.75" customHeight="1">
      <c r="A1967" s="59" t="s">
        <v>5914</v>
      </c>
      <c r="B1967" s="75" t="s">
        <v>154</v>
      </c>
      <c r="C1967" s="75" t="s">
        <v>3</v>
      </c>
      <c r="D1967" s="75" t="s">
        <v>155</v>
      </c>
      <c r="E1967" s="75" t="s">
        <v>133</v>
      </c>
      <c r="F1967" s="75">
        <v>500</v>
      </c>
      <c r="G1967" s="75">
        <v>5</v>
      </c>
      <c r="H1967" s="75">
        <v>15</v>
      </c>
      <c r="I1967" s="75">
        <v>14.25</v>
      </c>
      <c r="J1967" s="75">
        <v>15.75</v>
      </c>
      <c r="K1967" s="75">
        <v>16</v>
      </c>
      <c r="L1967" s="75">
        <v>8.5</v>
      </c>
      <c r="M1967" s="75">
        <v>600</v>
      </c>
      <c r="N1967" s="75">
        <v>0.25</v>
      </c>
      <c r="O1967" s="75">
        <v>0.1</v>
      </c>
      <c r="P1967" s="75">
        <v>11</v>
      </c>
      <c r="Q1967" s="75" t="s">
        <v>3858</v>
      </c>
    </row>
    <row r="1968" spans="1:17" ht="15.75" customHeight="1">
      <c r="A1968" s="59" t="s">
        <v>5915</v>
      </c>
      <c r="B1968" s="75" t="s">
        <v>154</v>
      </c>
      <c r="C1968" s="75" t="s">
        <v>3</v>
      </c>
      <c r="D1968" s="75" t="s">
        <v>155</v>
      </c>
      <c r="E1968" s="75" t="s">
        <v>133</v>
      </c>
      <c r="F1968" s="75">
        <v>500</v>
      </c>
      <c r="G1968" s="75">
        <v>5</v>
      </c>
      <c r="H1968" s="75">
        <v>16</v>
      </c>
      <c r="I1968" s="75">
        <v>15.2</v>
      </c>
      <c r="J1968" s="75">
        <v>16.8</v>
      </c>
      <c r="K1968" s="75">
        <v>17</v>
      </c>
      <c r="L1968" s="75">
        <v>7.8</v>
      </c>
      <c r="M1968" s="75">
        <v>600</v>
      </c>
      <c r="N1968" s="75">
        <v>0.25</v>
      </c>
      <c r="O1968" s="75">
        <v>0.1</v>
      </c>
      <c r="P1968" s="75">
        <v>12</v>
      </c>
      <c r="Q1968" s="75" t="s">
        <v>3858</v>
      </c>
    </row>
    <row r="1969" spans="1:17" ht="15.75" customHeight="1">
      <c r="A1969" s="59" t="s">
        <v>5916</v>
      </c>
      <c r="B1969" s="75" t="s">
        <v>154</v>
      </c>
      <c r="C1969" s="75" t="s">
        <v>3</v>
      </c>
      <c r="D1969" s="75" t="s">
        <v>155</v>
      </c>
      <c r="E1969" s="75" t="s">
        <v>133</v>
      </c>
      <c r="F1969" s="75">
        <v>500</v>
      </c>
      <c r="G1969" s="75">
        <v>5</v>
      </c>
      <c r="H1969" s="75">
        <v>17</v>
      </c>
      <c r="I1969" s="75">
        <v>16.149999999999999</v>
      </c>
      <c r="J1969" s="75">
        <v>17.850000000000001</v>
      </c>
      <c r="K1969" s="75">
        <v>19</v>
      </c>
      <c r="L1969" s="75">
        <v>7.5</v>
      </c>
      <c r="M1969" s="75">
        <v>600</v>
      </c>
      <c r="N1969" s="75">
        <v>0.25</v>
      </c>
      <c r="O1969" s="75">
        <v>0.1</v>
      </c>
      <c r="P1969" s="75">
        <v>13</v>
      </c>
      <c r="Q1969" s="75" t="s">
        <v>3858</v>
      </c>
    </row>
    <row r="1970" spans="1:17" ht="15.75" customHeight="1">
      <c r="A1970" s="59" t="s">
        <v>5917</v>
      </c>
      <c r="B1970" s="75" t="s">
        <v>154</v>
      </c>
      <c r="C1970" s="75" t="s">
        <v>3</v>
      </c>
      <c r="D1970" s="75" t="s">
        <v>155</v>
      </c>
      <c r="E1970" s="75" t="s">
        <v>133</v>
      </c>
      <c r="F1970" s="75">
        <v>500</v>
      </c>
      <c r="G1970" s="75">
        <v>5</v>
      </c>
      <c r="H1970" s="75">
        <v>18</v>
      </c>
      <c r="I1970" s="75">
        <v>17.100000000000001</v>
      </c>
      <c r="J1970" s="75">
        <v>18.899999999999999</v>
      </c>
      <c r="K1970" s="75">
        <v>21</v>
      </c>
      <c r="L1970" s="75">
        <v>7</v>
      </c>
      <c r="M1970" s="75">
        <v>600</v>
      </c>
      <c r="N1970" s="75">
        <v>0.25</v>
      </c>
      <c r="O1970" s="75">
        <v>0.1</v>
      </c>
      <c r="P1970" s="75">
        <v>14</v>
      </c>
      <c r="Q1970" s="75" t="s">
        <v>3858</v>
      </c>
    </row>
    <row r="1971" spans="1:17" ht="15.75" customHeight="1">
      <c r="A1971" s="59" t="s">
        <v>5918</v>
      </c>
      <c r="B1971" s="75" t="s">
        <v>154</v>
      </c>
      <c r="C1971" s="75" t="s">
        <v>3</v>
      </c>
      <c r="D1971" s="75" t="s">
        <v>155</v>
      </c>
      <c r="E1971" s="75" t="s">
        <v>133</v>
      </c>
      <c r="F1971" s="75">
        <v>500</v>
      </c>
      <c r="G1971" s="75">
        <v>5</v>
      </c>
      <c r="H1971" s="75">
        <v>19</v>
      </c>
      <c r="I1971" s="75">
        <v>18.05</v>
      </c>
      <c r="J1971" s="75">
        <v>19.95</v>
      </c>
      <c r="K1971" s="75">
        <v>23</v>
      </c>
      <c r="L1971" s="75">
        <v>6.6</v>
      </c>
      <c r="M1971" s="75">
        <v>600</v>
      </c>
      <c r="N1971" s="75">
        <v>0.25</v>
      </c>
      <c r="O1971" s="75">
        <v>0.1</v>
      </c>
      <c r="P1971" s="75">
        <v>14</v>
      </c>
      <c r="Q1971" s="75" t="s">
        <v>3858</v>
      </c>
    </row>
    <row r="1972" spans="1:17" ht="15.75" customHeight="1">
      <c r="A1972" s="59" t="s">
        <v>5919</v>
      </c>
      <c r="B1972" s="75" t="s">
        <v>154</v>
      </c>
      <c r="C1972" s="75" t="s">
        <v>3</v>
      </c>
      <c r="D1972" s="75" t="s">
        <v>155</v>
      </c>
      <c r="E1972" s="75" t="s">
        <v>133</v>
      </c>
      <c r="F1972" s="75">
        <v>500</v>
      </c>
      <c r="G1972" s="75">
        <v>5</v>
      </c>
      <c r="H1972" s="75">
        <v>20</v>
      </c>
      <c r="I1972" s="75">
        <v>19</v>
      </c>
      <c r="J1972" s="75">
        <v>21</v>
      </c>
      <c r="K1972" s="75">
        <v>25</v>
      </c>
      <c r="L1972" s="75">
        <v>6.2</v>
      </c>
      <c r="M1972" s="75">
        <v>600</v>
      </c>
      <c r="N1972" s="75">
        <v>0.25</v>
      </c>
      <c r="O1972" s="75">
        <v>0.1</v>
      </c>
      <c r="P1972" s="75">
        <v>15</v>
      </c>
      <c r="Q1972" s="75" t="s">
        <v>3858</v>
      </c>
    </row>
    <row r="1973" spans="1:17" ht="15.75" customHeight="1">
      <c r="A1973" s="59" t="s">
        <v>5920</v>
      </c>
      <c r="B1973" s="75" t="s">
        <v>154</v>
      </c>
      <c r="C1973" s="75" t="s">
        <v>3</v>
      </c>
      <c r="D1973" s="75" t="s">
        <v>155</v>
      </c>
      <c r="E1973" s="75" t="s">
        <v>133</v>
      </c>
      <c r="F1973" s="75">
        <v>500</v>
      </c>
      <c r="G1973" s="75">
        <v>5</v>
      </c>
      <c r="H1973" s="75">
        <v>22</v>
      </c>
      <c r="I1973" s="75">
        <v>20.9</v>
      </c>
      <c r="J1973" s="75">
        <v>23.1</v>
      </c>
      <c r="K1973" s="75">
        <v>29</v>
      </c>
      <c r="L1973" s="75">
        <v>5.6</v>
      </c>
      <c r="M1973" s="75">
        <v>600</v>
      </c>
      <c r="N1973" s="75">
        <v>0.25</v>
      </c>
      <c r="O1973" s="75">
        <v>0.1</v>
      </c>
      <c r="P1973" s="75">
        <v>17</v>
      </c>
      <c r="Q1973" s="75" t="s">
        <v>3858</v>
      </c>
    </row>
    <row r="1974" spans="1:17" ht="15.75" customHeight="1">
      <c r="A1974" s="59" t="s">
        <v>5921</v>
      </c>
      <c r="B1974" s="75" t="s">
        <v>154</v>
      </c>
      <c r="C1974" s="75" t="s">
        <v>3</v>
      </c>
      <c r="D1974" s="75" t="s">
        <v>155</v>
      </c>
      <c r="E1974" s="75" t="s">
        <v>133</v>
      </c>
      <c r="F1974" s="75">
        <v>500</v>
      </c>
      <c r="G1974" s="75">
        <v>5</v>
      </c>
      <c r="H1974" s="75">
        <v>24</v>
      </c>
      <c r="I1974" s="75">
        <v>22.8</v>
      </c>
      <c r="J1974" s="75">
        <v>25.2</v>
      </c>
      <c r="K1974" s="75">
        <v>33</v>
      </c>
      <c r="L1974" s="75">
        <v>5.2</v>
      </c>
      <c r="M1974" s="75">
        <v>600</v>
      </c>
      <c r="N1974" s="75">
        <v>0.25</v>
      </c>
      <c r="O1974" s="75">
        <v>0.1</v>
      </c>
      <c r="P1974" s="75">
        <v>18</v>
      </c>
      <c r="Q1974" s="75" t="s">
        <v>3858</v>
      </c>
    </row>
    <row r="1975" spans="1:17" ht="15.75" customHeight="1">
      <c r="A1975" s="59" t="s">
        <v>5922</v>
      </c>
      <c r="B1975" s="75" t="s">
        <v>154</v>
      </c>
      <c r="C1975" s="75" t="s">
        <v>3</v>
      </c>
      <c r="D1975" s="75" t="s">
        <v>155</v>
      </c>
      <c r="E1975" s="75" t="s">
        <v>133</v>
      </c>
      <c r="F1975" s="75">
        <v>500</v>
      </c>
      <c r="G1975" s="75">
        <v>5</v>
      </c>
      <c r="H1975" s="75">
        <v>25</v>
      </c>
      <c r="I1975" s="75">
        <v>23.75</v>
      </c>
      <c r="J1975" s="75">
        <v>26.25</v>
      </c>
      <c r="K1975" s="75">
        <v>35</v>
      </c>
      <c r="L1975" s="75">
        <v>5</v>
      </c>
      <c r="M1975" s="75">
        <v>600</v>
      </c>
      <c r="N1975" s="75">
        <v>0.25</v>
      </c>
      <c r="O1975" s="75">
        <v>0.1</v>
      </c>
      <c r="P1975" s="75">
        <v>19</v>
      </c>
      <c r="Q1975" s="75" t="s">
        <v>3858</v>
      </c>
    </row>
    <row r="1976" spans="1:17" ht="15.75" customHeight="1">
      <c r="A1976" s="59" t="s">
        <v>5923</v>
      </c>
      <c r="B1976" s="75" t="s">
        <v>154</v>
      </c>
      <c r="C1976" s="75" t="s">
        <v>3</v>
      </c>
      <c r="D1976" s="75" t="s">
        <v>155</v>
      </c>
      <c r="E1976" s="75" t="s">
        <v>133</v>
      </c>
      <c r="F1976" s="75">
        <v>500</v>
      </c>
      <c r="G1976" s="75">
        <v>5</v>
      </c>
      <c r="H1976" s="75">
        <v>27</v>
      </c>
      <c r="I1976" s="75">
        <v>25.65</v>
      </c>
      <c r="J1976" s="75">
        <v>28.35</v>
      </c>
      <c r="K1976" s="75">
        <v>41</v>
      </c>
      <c r="L1976" s="75">
        <v>5</v>
      </c>
      <c r="M1976" s="75">
        <v>600</v>
      </c>
      <c r="N1976" s="75">
        <v>0.25</v>
      </c>
      <c r="O1976" s="75">
        <v>0.1</v>
      </c>
      <c r="P1976" s="75">
        <v>21</v>
      </c>
      <c r="Q1976" s="75" t="s">
        <v>3858</v>
      </c>
    </row>
    <row r="1977" spans="1:17" ht="15.75" customHeight="1">
      <c r="A1977" s="59" t="s">
        <v>5924</v>
      </c>
      <c r="B1977" s="75" t="s">
        <v>154</v>
      </c>
      <c r="C1977" s="75" t="s">
        <v>3</v>
      </c>
      <c r="D1977" s="75" t="s">
        <v>155</v>
      </c>
      <c r="E1977" s="75" t="s">
        <v>133</v>
      </c>
      <c r="F1977" s="75">
        <v>500</v>
      </c>
      <c r="G1977" s="75">
        <v>5</v>
      </c>
      <c r="H1977" s="75">
        <v>28</v>
      </c>
      <c r="I1977" s="75">
        <v>26.6</v>
      </c>
      <c r="J1977" s="75">
        <v>29.4</v>
      </c>
      <c r="K1977" s="75">
        <v>44</v>
      </c>
      <c r="L1977" s="75">
        <v>4.5</v>
      </c>
      <c r="M1977" s="75">
        <v>600</v>
      </c>
      <c r="N1977" s="75">
        <v>0.25</v>
      </c>
      <c r="O1977" s="75">
        <v>0.1</v>
      </c>
      <c r="P1977" s="75">
        <v>21</v>
      </c>
      <c r="Q1977" s="75" t="s">
        <v>3858</v>
      </c>
    </row>
    <row r="1978" spans="1:17" ht="15.75" customHeight="1">
      <c r="A1978" s="59" t="s">
        <v>5925</v>
      </c>
      <c r="B1978" s="75" t="s">
        <v>154</v>
      </c>
      <c r="C1978" s="75" t="s">
        <v>3</v>
      </c>
      <c r="D1978" s="75" t="s">
        <v>155</v>
      </c>
      <c r="E1978" s="75" t="s">
        <v>133</v>
      </c>
      <c r="F1978" s="75">
        <v>500</v>
      </c>
      <c r="G1978" s="75">
        <v>5</v>
      </c>
      <c r="H1978" s="75">
        <v>30</v>
      </c>
      <c r="I1978" s="75">
        <v>28.5</v>
      </c>
      <c r="J1978" s="75">
        <v>31.5</v>
      </c>
      <c r="K1978" s="75">
        <v>49</v>
      </c>
      <c r="L1978" s="75">
        <v>4.2</v>
      </c>
      <c r="M1978" s="75">
        <v>600</v>
      </c>
      <c r="N1978" s="75">
        <v>0.25</v>
      </c>
      <c r="O1978" s="75">
        <v>0.1</v>
      </c>
      <c r="P1978" s="75">
        <v>23</v>
      </c>
      <c r="Q1978" s="75" t="s">
        <v>3858</v>
      </c>
    </row>
    <row r="1979" spans="1:17" ht="15.75" customHeight="1">
      <c r="A1979" s="59" t="s">
        <v>5926</v>
      </c>
      <c r="B1979" s="75" t="s">
        <v>154</v>
      </c>
      <c r="C1979" s="75" t="s">
        <v>3</v>
      </c>
      <c r="D1979" s="75" t="s">
        <v>155</v>
      </c>
      <c r="E1979" s="75" t="s">
        <v>133</v>
      </c>
      <c r="F1979" s="75">
        <v>500</v>
      </c>
      <c r="G1979" s="75">
        <v>5</v>
      </c>
      <c r="H1979" s="75">
        <v>33</v>
      </c>
      <c r="I1979" s="75">
        <v>31.35</v>
      </c>
      <c r="J1979" s="75">
        <v>34.65</v>
      </c>
      <c r="K1979" s="75">
        <v>58</v>
      </c>
      <c r="L1979" s="75">
        <v>3.8</v>
      </c>
      <c r="M1979" s="75">
        <v>700</v>
      </c>
      <c r="N1979" s="75">
        <v>0.25</v>
      </c>
      <c r="O1979" s="75">
        <v>0.1</v>
      </c>
      <c r="P1979" s="75">
        <v>25</v>
      </c>
      <c r="Q1979" s="75" t="s">
        <v>3858</v>
      </c>
    </row>
    <row r="1980" spans="1:17" ht="15.75" customHeight="1">
      <c r="A1980" s="59" t="s">
        <v>5927</v>
      </c>
      <c r="B1980" s="75" t="s">
        <v>154</v>
      </c>
      <c r="C1980" s="75" t="s">
        <v>3</v>
      </c>
      <c r="D1980" s="75" t="s">
        <v>155</v>
      </c>
      <c r="E1980" s="75" t="s">
        <v>133</v>
      </c>
      <c r="F1980" s="75">
        <v>500</v>
      </c>
      <c r="G1980" s="75">
        <v>5</v>
      </c>
      <c r="H1980" s="75">
        <v>36</v>
      </c>
      <c r="I1980" s="75">
        <v>34.200000000000003</v>
      </c>
      <c r="J1980" s="75">
        <v>37.799999999999997</v>
      </c>
      <c r="K1980" s="75">
        <v>70</v>
      </c>
      <c r="L1980" s="75">
        <v>3.4</v>
      </c>
      <c r="M1980" s="75">
        <v>700</v>
      </c>
      <c r="N1980" s="75">
        <v>0.25</v>
      </c>
      <c r="O1980" s="75">
        <v>0.1</v>
      </c>
      <c r="P1980" s="75">
        <v>27</v>
      </c>
      <c r="Q1980" s="75" t="s">
        <v>3858</v>
      </c>
    </row>
    <row r="1981" spans="1:17" ht="15.75" customHeight="1">
      <c r="A1981" s="59" t="s">
        <v>5928</v>
      </c>
      <c r="B1981" s="75" t="s">
        <v>154</v>
      </c>
      <c r="C1981" s="75" t="s">
        <v>3</v>
      </c>
      <c r="D1981" s="75" t="s">
        <v>155</v>
      </c>
      <c r="E1981" s="75" t="s">
        <v>133</v>
      </c>
      <c r="F1981" s="75">
        <v>500</v>
      </c>
      <c r="G1981" s="75">
        <v>5</v>
      </c>
      <c r="H1981" s="75">
        <v>39</v>
      </c>
      <c r="I1981" s="75">
        <v>37.049999999999997</v>
      </c>
      <c r="J1981" s="75">
        <v>40.950000000000003</v>
      </c>
      <c r="K1981" s="75">
        <v>80</v>
      </c>
      <c r="L1981" s="75">
        <v>3.2</v>
      </c>
      <c r="M1981" s="75">
        <v>800</v>
      </c>
      <c r="N1981" s="75">
        <v>0.25</v>
      </c>
      <c r="O1981" s="75">
        <v>0.1</v>
      </c>
      <c r="P1981" s="75">
        <v>30</v>
      </c>
      <c r="Q1981" s="75" t="s">
        <v>3858</v>
      </c>
    </row>
    <row r="1982" spans="1:17" ht="15.75" customHeight="1">
      <c r="A1982" s="59" t="s">
        <v>5929</v>
      </c>
      <c r="B1982" s="75" t="s">
        <v>154</v>
      </c>
      <c r="C1982" s="75" t="s">
        <v>3</v>
      </c>
      <c r="D1982" s="75" t="s">
        <v>155</v>
      </c>
      <c r="E1982" s="75" t="s">
        <v>133</v>
      </c>
      <c r="F1982" s="75">
        <v>500</v>
      </c>
      <c r="G1982" s="75">
        <v>5</v>
      </c>
      <c r="H1982" s="75">
        <v>43</v>
      </c>
      <c r="I1982" s="75">
        <v>40.85</v>
      </c>
      <c r="J1982" s="75">
        <v>45.15</v>
      </c>
      <c r="K1982" s="75">
        <v>93</v>
      </c>
      <c r="L1982" s="75">
        <v>3</v>
      </c>
      <c r="M1982" s="75">
        <v>900</v>
      </c>
      <c r="N1982" s="75">
        <v>0.25</v>
      </c>
      <c r="O1982" s="75">
        <v>0.1</v>
      </c>
      <c r="P1982" s="75">
        <v>33</v>
      </c>
      <c r="Q1982" s="75" t="s">
        <v>3858</v>
      </c>
    </row>
    <row r="1983" spans="1:17" ht="15.75" customHeight="1">
      <c r="A1983" s="59" t="s">
        <v>5930</v>
      </c>
      <c r="B1983" s="75" t="s">
        <v>154</v>
      </c>
      <c r="C1983" s="75" t="s">
        <v>3</v>
      </c>
      <c r="D1983" s="75" t="s">
        <v>155</v>
      </c>
      <c r="E1983" s="75" t="s">
        <v>133</v>
      </c>
      <c r="F1983" s="75">
        <v>500</v>
      </c>
      <c r="G1983" s="75">
        <v>5</v>
      </c>
      <c r="H1983" s="75">
        <v>47</v>
      </c>
      <c r="I1983" s="75">
        <v>44.65</v>
      </c>
      <c r="J1983" s="75">
        <v>49.35</v>
      </c>
      <c r="K1983" s="75">
        <v>105</v>
      </c>
      <c r="L1983" s="75">
        <v>2.7</v>
      </c>
      <c r="M1983" s="75">
        <v>1000</v>
      </c>
      <c r="N1983" s="75">
        <v>0.25</v>
      </c>
      <c r="O1983" s="75">
        <v>0.1</v>
      </c>
      <c r="P1983" s="75">
        <v>36</v>
      </c>
      <c r="Q1983" s="75" t="s">
        <v>3858</v>
      </c>
    </row>
    <row r="1984" spans="1:17" ht="15.75" customHeight="1">
      <c r="A1984" s="59" t="s">
        <v>5931</v>
      </c>
      <c r="B1984" s="75" t="s">
        <v>154</v>
      </c>
      <c r="C1984" s="75" t="s">
        <v>3</v>
      </c>
      <c r="D1984" s="75" t="s">
        <v>155</v>
      </c>
      <c r="E1984" s="75" t="s">
        <v>133</v>
      </c>
      <c r="F1984" s="75">
        <v>500</v>
      </c>
      <c r="G1984" s="75">
        <v>5</v>
      </c>
      <c r="H1984" s="75">
        <v>51</v>
      </c>
      <c r="I1984" s="75">
        <v>48.449999999999996</v>
      </c>
      <c r="J1984" s="75">
        <v>53.550000000000004</v>
      </c>
      <c r="K1984" s="75">
        <v>125</v>
      </c>
      <c r="L1984" s="75">
        <v>2.5</v>
      </c>
      <c r="M1984" s="75">
        <v>1100</v>
      </c>
      <c r="N1984" s="75">
        <v>0.25</v>
      </c>
      <c r="O1984" s="75">
        <v>0.1</v>
      </c>
      <c r="P1984" s="75">
        <v>39</v>
      </c>
      <c r="Q1984" s="75" t="s">
        <v>3858</v>
      </c>
    </row>
    <row r="1985" spans="1:17" ht="15.75" customHeight="1">
      <c r="A1985" s="59" t="s">
        <v>5932</v>
      </c>
      <c r="B1985" s="75" t="s">
        <v>1616</v>
      </c>
      <c r="C1985" s="75" t="s">
        <v>4</v>
      </c>
      <c r="D1985" s="75" t="s">
        <v>5933</v>
      </c>
      <c r="E1985" s="75" t="s">
        <v>155</v>
      </c>
      <c r="F1985" s="75">
        <v>500</v>
      </c>
      <c r="G1985" s="75">
        <v>5</v>
      </c>
      <c r="H1985" s="75">
        <v>2.4</v>
      </c>
      <c r="I1985" s="75">
        <v>2.2799999999999998</v>
      </c>
      <c r="J1985" s="75">
        <v>2.56</v>
      </c>
      <c r="K1985" s="75">
        <v>85</v>
      </c>
      <c r="L1985" s="75">
        <v>5</v>
      </c>
      <c r="M1985" s="75">
        <v>600</v>
      </c>
      <c r="N1985" s="75">
        <v>1</v>
      </c>
      <c r="O1985" s="75">
        <v>50</v>
      </c>
      <c r="P1985" s="75">
        <v>1</v>
      </c>
      <c r="Q1985" s="75" t="s">
        <v>3858</v>
      </c>
    </row>
    <row r="1986" spans="1:17" ht="15.75" customHeight="1">
      <c r="A1986" s="59" t="s">
        <v>5934</v>
      </c>
      <c r="B1986" s="75" t="s">
        <v>1616</v>
      </c>
      <c r="C1986" s="75" t="s">
        <v>4</v>
      </c>
      <c r="D1986" s="75" t="s">
        <v>5935</v>
      </c>
      <c r="E1986" s="75" t="s">
        <v>155</v>
      </c>
      <c r="F1986" s="75">
        <v>500</v>
      </c>
      <c r="G1986" s="75">
        <v>5</v>
      </c>
      <c r="H1986" s="75">
        <v>2.7</v>
      </c>
      <c r="I1986" s="75">
        <v>2.5</v>
      </c>
      <c r="J1986" s="75">
        <v>2.9</v>
      </c>
      <c r="K1986" s="75">
        <v>85</v>
      </c>
      <c r="L1986" s="75">
        <v>5</v>
      </c>
      <c r="M1986" s="75">
        <v>600</v>
      </c>
      <c r="N1986" s="75">
        <v>1</v>
      </c>
      <c r="O1986" s="75">
        <v>10</v>
      </c>
      <c r="P1986" s="75">
        <v>1</v>
      </c>
      <c r="Q1986" s="75" t="s">
        <v>3858</v>
      </c>
    </row>
    <row r="1987" spans="1:17" ht="15.75" customHeight="1">
      <c r="A1987" s="59" t="s">
        <v>5936</v>
      </c>
      <c r="B1987" s="75" t="s">
        <v>1616</v>
      </c>
      <c r="C1987" s="75" t="s">
        <v>4</v>
      </c>
      <c r="D1987" s="75" t="s">
        <v>5937</v>
      </c>
      <c r="E1987" s="75" t="s">
        <v>155</v>
      </c>
      <c r="F1987" s="75">
        <v>500</v>
      </c>
      <c r="G1987" s="75">
        <v>5</v>
      </c>
      <c r="H1987" s="75">
        <v>3</v>
      </c>
      <c r="I1987" s="75">
        <v>2.8</v>
      </c>
      <c r="J1987" s="75">
        <v>3.2</v>
      </c>
      <c r="K1987" s="75">
        <v>85</v>
      </c>
      <c r="L1987" s="75">
        <v>5</v>
      </c>
      <c r="M1987" s="75">
        <v>600</v>
      </c>
      <c r="N1987" s="75">
        <v>1</v>
      </c>
      <c r="O1987" s="75">
        <v>4</v>
      </c>
      <c r="P1987" s="75">
        <v>1</v>
      </c>
      <c r="Q1987" s="75" t="s">
        <v>3858</v>
      </c>
    </row>
    <row r="1988" spans="1:17" ht="15.75" customHeight="1">
      <c r="A1988" s="59" t="s">
        <v>5938</v>
      </c>
      <c r="B1988" s="75" t="s">
        <v>1616</v>
      </c>
      <c r="C1988" s="75" t="s">
        <v>4</v>
      </c>
      <c r="D1988" s="75" t="s">
        <v>5939</v>
      </c>
      <c r="E1988" s="75" t="s">
        <v>155</v>
      </c>
      <c r="F1988" s="75">
        <v>500</v>
      </c>
      <c r="G1988" s="75">
        <v>5</v>
      </c>
      <c r="H1988" s="75">
        <v>3.3</v>
      </c>
      <c r="I1988" s="75">
        <v>3.1</v>
      </c>
      <c r="J1988" s="75">
        <v>3.5</v>
      </c>
      <c r="K1988" s="75">
        <v>85</v>
      </c>
      <c r="L1988" s="75">
        <v>5</v>
      </c>
      <c r="M1988" s="75">
        <v>600</v>
      </c>
      <c r="N1988" s="75">
        <v>1</v>
      </c>
      <c r="O1988" s="75">
        <v>2</v>
      </c>
      <c r="P1988" s="75">
        <v>1</v>
      </c>
      <c r="Q1988" s="75" t="s">
        <v>3858</v>
      </c>
    </row>
    <row r="1989" spans="1:17" ht="15.75" customHeight="1">
      <c r="A1989" s="59" t="s">
        <v>5940</v>
      </c>
      <c r="B1989" s="75" t="s">
        <v>1616</v>
      </c>
      <c r="C1989" s="75" t="s">
        <v>4</v>
      </c>
      <c r="D1989" s="75" t="s">
        <v>5941</v>
      </c>
      <c r="E1989" s="75" t="s">
        <v>155</v>
      </c>
      <c r="F1989" s="75">
        <v>500</v>
      </c>
      <c r="G1989" s="75">
        <v>5</v>
      </c>
      <c r="H1989" s="75">
        <v>3.6</v>
      </c>
      <c r="I1989" s="75">
        <v>3.4</v>
      </c>
      <c r="J1989" s="75">
        <v>3.8</v>
      </c>
      <c r="K1989" s="75">
        <v>85</v>
      </c>
      <c r="L1989" s="75">
        <v>5</v>
      </c>
      <c r="M1989" s="75">
        <v>600</v>
      </c>
      <c r="N1989" s="75">
        <v>1</v>
      </c>
      <c r="O1989" s="75">
        <v>2</v>
      </c>
      <c r="P1989" s="75">
        <v>1</v>
      </c>
      <c r="Q1989" s="75" t="s">
        <v>3858</v>
      </c>
    </row>
    <row r="1990" spans="1:17" ht="15.75" customHeight="1">
      <c r="A1990" s="59" t="s">
        <v>5942</v>
      </c>
      <c r="B1990" s="75" t="s">
        <v>1616</v>
      </c>
      <c r="C1990" s="75" t="s">
        <v>4</v>
      </c>
      <c r="D1990" s="75" t="s">
        <v>5943</v>
      </c>
      <c r="E1990" s="75" t="s">
        <v>155</v>
      </c>
      <c r="F1990" s="75">
        <v>500</v>
      </c>
      <c r="G1990" s="75">
        <v>5</v>
      </c>
      <c r="H1990" s="75">
        <v>3.9</v>
      </c>
      <c r="I1990" s="75">
        <v>3.7</v>
      </c>
      <c r="J1990" s="75">
        <v>4.0999999999999996</v>
      </c>
      <c r="K1990" s="75">
        <v>85</v>
      </c>
      <c r="L1990" s="75">
        <v>5</v>
      </c>
      <c r="M1990" s="75">
        <v>600</v>
      </c>
      <c r="N1990" s="75">
        <v>1</v>
      </c>
      <c r="O1990" s="75">
        <v>2</v>
      </c>
      <c r="P1990" s="75">
        <v>1</v>
      </c>
      <c r="Q1990" s="75" t="s">
        <v>3858</v>
      </c>
    </row>
    <row r="1991" spans="1:17" ht="15.75" customHeight="1">
      <c r="A1991" s="59" t="s">
        <v>5944</v>
      </c>
      <c r="B1991" s="75" t="s">
        <v>1616</v>
      </c>
      <c r="C1991" s="75" t="s">
        <v>4</v>
      </c>
      <c r="D1991" s="75" t="s">
        <v>5945</v>
      </c>
      <c r="E1991" s="75" t="s">
        <v>155</v>
      </c>
      <c r="F1991" s="75">
        <v>500</v>
      </c>
      <c r="G1991" s="75">
        <v>5</v>
      </c>
      <c r="H1991" s="75">
        <v>4.3</v>
      </c>
      <c r="I1991" s="75">
        <v>4</v>
      </c>
      <c r="J1991" s="75">
        <v>4.5999999999999996</v>
      </c>
      <c r="K1991" s="75">
        <v>75</v>
      </c>
      <c r="L1991" s="75">
        <v>5</v>
      </c>
      <c r="M1991" s="75">
        <v>600</v>
      </c>
      <c r="N1991" s="75">
        <v>1</v>
      </c>
      <c r="O1991" s="75">
        <v>1</v>
      </c>
      <c r="P1991" s="75">
        <v>1</v>
      </c>
      <c r="Q1991" s="75" t="s">
        <v>3858</v>
      </c>
    </row>
    <row r="1992" spans="1:17" ht="15.75" customHeight="1">
      <c r="A1992" s="59" t="s">
        <v>5946</v>
      </c>
      <c r="B1992" s="75" t="s">
        <v>1616</v>
      </c>
      <c r="C1992" s="75" t="s">
        <v>4</v>
      </c>
      <c r="D1992" s="75" t="s">
        <v>5947</v>
      </c>
      <c r="E1992" s="75" t="s">
        <v>155</v>
      </c>
      <c r="F1992" s="75">
        <v>500</v>
      </c>
      <c r="G1992" s="75">
        <v>5</v>
      </c>
      <c r="H1992" s="75">
        <v>4.7</v>
      </c>
      <c r="I1992" s="75">
        <v>4.4000000000000004</v>
      </c>
      <c r="J1992" s="75">
        <v>5</v>
      </c>
      <c r="K1992" s="75">
        <v>60</v>
      </c>
      <c r="L1992" s="75">
        <v>5</v>
      </c>
      <c r="M1992" s="75">
        <v>600</v>
      </c>
      <c r="N1992" s="75">
        <v>1</v>
      </c>
      <c r="O1992" s="75">
        <v>0.5</v>
      </c>
      <c r="P1992" s="75">
        <v>1</v>
      </c>
      <c r="Q1992" s="75" t="s">
        <v>3858</v>
      </c>
    </row>
    <row r="1993" spans="1:17" ht="15.75" customHeight="1">
      <c r="A1993" s="59" t="s">
        <v>5948</v>
      </c>
      <c r="B1993" s="75" t="s">
        <v>1616</v>
      </c>
      <c r="C1993" s="75" t="s">
        <v>4</v>
      </c>
      <c r="D1993" s="75" t="s">
        <v>5949</v>
      </c>
      <c r="E1993" s="75" t="s">
        <v>155</v>
      </c>
      <c r="F1993" s="75">
        <v>500</v>
      </c>
      <c r="G1993" s="75">
        <v>5</v>
      </c>
      <c r="H1993" s="75">
        <v>5.0999999999999996</v>
      </c>
      <c r="I1993" s="75">
        <v>4.8</v>
      </c>
      <c r="J1993" s="75">
        <v>5.4</v>
      </c>
      <c r="K1993" s="75">
        <v>35</v>
      </c>
      <c r="L1993" s="75">
        <v>5</v>
      </c>
      <c r="M1993" s="75">
        <v>550</v>
      </c>
      <c r="N1993" s="75">
        <v>1</v>
      </c>
      <c r="O1993" s="75">
        <v>0.1</v>
      </c>
      <c r="P1993" s="75">
        <v>1</v>
      </c>
      <c r="Q1993" s="75" t="s">
        <v>3858</v>
      </c>
    </row>
    <row r="1994" spans="1:17" ht="15.75" customHeight="1">
      <c r="A1994" s="59" t="s">
        <v>5950</v>
      </c>
      <c r="B1994" s="75" t="s">
        <v>1616</v>
      </c>
      <c r="C1994" s="75" t="s">
        <v>4</v>
      </c>
      <c r="D1994" s="75" t="s">
        <v>5951</v>
      </c>
      <c r="E1994" s="75" t="s">
        <v>155</v>
      </c>
      <c r="F1994" s="75">
        <v>500</v>
      </c>
      <c r="G1994" s="75">
        <v>5</v>
      </c>
      <c r="H1994" s="75">
        <v>5.6</v>
      </c>
      <c r="I1994" s="75">
        <v>5.2</v>
      </c>
      <c r="J1994" s="75">
        <v>6</v>
      </c>
      <c r="K1994" s="75">
        <v>25</v>
      </c>
      <c r="L1994" s="75">
        <v>5</v>
      </c>
      <c r="M1994" s="75">
        <v>450</v>
      </c>
      <c r="N1994" s="75">
        <v>1</v>
      </c>
      <c r="O1994" s="75">
        <v>0.1</v>
      </c>
      <c r="P1994" s="75">
        <v>1</v>
      </c>
      <c r="Q1994" s="75" t="s">
        <v>3858</v>
      </c>
    </row>
    <row r="1995" spans="1:17" ht="15.75" customHeight="1">
      <c r="A1995" s="59" t="s">
        <v>5952</v>
      </c>
      <c r="B1995" s="75" t="s">
        <v>1616</v>
      </c>
      <c r="C1995" s="75" t="s">
        <v>4</v>
      </c>
      <c r="D1995" s="75" t="s">
        <v>5953</v>
      </c>
      <c r="E1995" s="75" t="s">
        <v>155</v>
      </c>
      <c r="F1995" s="75">
        <v>500</v>
      </c>
      <c r="G1995" s="75">
        <v>5</v>
      </c>
      <c r="H1995" s="75">
        <v>6.2</v>
      </c>
      <c r="I1995" s="75">
        <v>5.8</v>
      </c>
      <c r="J1995" s="75">
        <v>6.6</v>
      </c>
      <c r="K1995" s="75">
        <v>10</v>
      </c>
      <c r="L1995" s="75">
        <v>5</v>
      </c>
      <c r="M1995" s="75">
        <v>200</v>
      </c>
      <c r="N1995" s="75">
        <v>1</v>
      </c>
      <c r="O1995" s="75">
        <v>0.1</v>
      </c>
      <c r="P1995" s="75">
        <v>2</v>
      </c>
      <c r="Q1995" s="75" t="s">
        <v>3858</v>
      </c>
    </row>
    <row r="1996" spans="1:17" ht="15.75" customHeight="1">
      <c r="A1996" s="59" t="s">
        <v>5954</v>
      </c>
      <c r="B1996" s="75" t="s">
        <v>1616</v>
      </c>
      <c r="C1996" s="75" t="s">
        <v>4</v>
      </c>
      <c r="D1996" s="75" t="s">
        <v>5955</v>
      </c>
      <c r="E1996" s="75" t="s">
        <v>155</v>
      </c>
      <c r="F1996" s="75">
        <v>500</v>
      </c>
      <c r="G1996" s="75">
        <v>5</v>
      </c>
      <c r="H1996" s="75">
        <v>6.8</v>
      </c>
      <c r="I1996" s="75">
        <v>6.4</v>
      </c>
      <c r="J1996" s="75">
        <v>7.2</v>
      </c>
      <c r="K1996" s="75">
        <v>8</v>
      </c>
      <c r="L1996" s="75">
        <v>5</v>
      </c>
      <c r="M1996" s="75">
        <v>150</v>
      </c>
      <c r="N1996" s="75">
        <v>1</v>
      </c>
      <c r="O1996" s="75">
        <v>0.1</v>
      </c>
      <c r="P1996" s="75">
        <v>3</v>
      </c>
      <c r="Q1996" s="75" t="s">
        <v>3858</v>
      </c>
    </row>
    <row r="1997" spans="1:17" ht="15.75" customHeight="1">
      <c r="A1997" s="59" t="s">
        <v>5956</v>
      </c>
      <c r="B1997" s="75" t="s">
        <v>1616</v>
      </c>
      <c r="C1997" s="75" t="s">
        <v>4</v>
      </c>
      <c r="D1997" s="75" t="s">
        <v>5957</v>
      </c>
      <c r="E1997" s="75" t="s">
        <v>155</v>
      </c>
      <c r="F1997" s="75">
        <v>500</v>
      </c>
      <c r="G1997" s="75">
        <v>5</v>
      </c>
      <c r="H1997" s="75">
        <v>7.5</v>
      </c>
      <c r="I1997" s="75">
        <v>7</v>
      </c>
      <c r="J1997" s="75">
        <v>7.9</v>
      </c>
      <c r="K1997" s="75">
        <v>7</v>
      </c>
      <c r="L1997" s="75">
        <v>5</v>
      </c>
      <c r="M1997" s="75">
        <v>50</v>
      </c>
      <c r="N1997" s="75">
        <v>1</v>
      </c>
      <c r="O1997" s="75">
        <v>0.1</v>
      </c>
      <c r="P1997" s="75">
        <v>5</v>
      </c>
      <c r="Q1997" s="75" t="s">
        <v>3858</v>
      </c>
    </row>
    <row r="1998" spans="1:17" ht="15.75" customHeight="1">
      <c r="A1998" s="59" t="s">
        <v>5958</v>
      </c>
      <c r="B1998" s="75" t="s">
        <v>1616</v>
      </c>
      <c r="C1998" s="75" t="s">
        <v>4</v>
      </c>
      <c r="D1998" s="75" t="s">
        <v>5959</v>
      </c>
      <c r="E1998" s="75" t="s">
        <v>155</v>
      </c>
      <c r="F1998" s="75">
        <v>500</v>
      </c>
      <c r="G1998" s="75">
        <v>5</v>
      </c>
      <c r="H1998" s="75">
        <v>8.1999999999999993</v>
      </c>
      <c r="I1998" s="75">
        <v>7.7</v>
      </c>
      <c r="J1998" s="75">
        <v>8.6999999999999993</v>
      </c>
      <c r="K1998" s="75">
        <v>7</v>
      </c>
      <c r="L1998" s="75">
        <v>5</v>
      </c>
      <c r="M1998" s="75">
        <v>50</v>
      </c>
      <c r="N1998" s="75">
        <v>1</v>
      </c>
      <c r="O1998" s="75">
        <v>0.1</v>
      </c>
      <c r="P1998" s="75">
        <v>6</v>
      </c>
      <c r="Q1998" s="75" t="s">
        <v>3858</v>
      </c>
    </row>
    <row r="1999" spans="1:17" ht="15.75" customHeight="1">
      <c r="A1999" s="59" t="s">
        <v>5960</v>
      </c>
      <c r="B1999" s="75" t="s">
        <v>1616</v>
      </c>
      <c r="C1999" s="75" t="s">
        <v>4</v>
      </c>
      <c r="D1999" s="75" t="s">
        <v>5961</v>
      </c>
      <c r="E1999" s="75" t="s">
        <v>155</v>
      </c>
      <c r="F1999" s="75">
        <v>500</v>
      </c>
      <c r="G1999" s="75">
        <v>5</v>
      </c>
      <c r="H1999" s="75">
        <v>9.1</v>
      </c>
      <c r="I1999" s="75">
        <v>8.5</v>
      </c>
      <c r="J1999" s="75">
        <v>9.6</v>
      </c>
      <c r="K1999" s="75">
        <v>10</v>
      </c>
      <c r="L1999" s="75">
        <v>5</v>
      </c>
      <c r="M1999" s="75">
        <v>50</v>
      </c>
      <c r="N1999" s="75">
        <v>1</v>
      </c>
      <c r="O1999" s="75">
        <v>0.1</v>
      </c>
      <c r="P1999" s="75">
        <v>7</v>
      </c>
      <c r="Q1999" s="75" t="s">
        <v>3858</v>
      </c>
    </row>
    <row r="2000" spans="1:17" ht="15.75" customHeight="1">
      <c r="A2000" s="59" t="s">
        <v>5962</v>
      </c>
      <c r="B2000" s="75" t="s">
        <v>1616</v>
      </c>
      <c r="C2000" s="75" t="s">
        <v>4</v>
      </c>
      <c r="D2000" s="75" t="s">
        <v>5963</v>
      </c>
      <c r="E2000" s="75" t="s">
        <v>155</v>
      </c>
      <c r="F2000" s="75">
        <v>500</v>
      </c>
      <c r="G2000" s="75">
        <v>5</v>
      </c>
      <c r="H2000" s="75">
        <v>10</v>
      </c>
      <c r="I2000" s="75">
        <v>9.4</v>
      </c>
      <c r="J2000" s="75">
        <v>10.6</v>
      </c>
      <c r="K2000" s="75">
        <v>15</v>
      </c>
      <c r="L2000" s="75">
        <v>5</v>
      </c>
      <c r="M2000" s="75">
        <v>70</v>
      </c>
      <c r="N2000" s="75">
        <v>1</v>
      </c>
      <c r="O2000" s="75">
        <v>0.1</v>
      </c>
      <c r="P2000" s="75">
        <v>7.5</v>
      </c>
      <c r="Q2000" s="75" t="s">
        <v>3858</v>
      </c>
    </row>
    <row r="2001" spans="1:17" ht="15.75" customHeight="1">
      <c r="A2001" s="59" t="s">
        <v>5964</v>
      </c>
      <c r="B2001" s="75" t="s">
        <v>1616</v>
      </c>
      <c r="C2001" s="75" t="s">
        <v>4</v>
      </c>
      <c r="D2001" s="75" t="s">
        <v>5965</v>
      </c>
      <c r="E2001" s="75" t="s">
        <v>155</v>
      </c>
      <c r="F2001" s="75">
        <v>500</v>
      </c>
      <c r="G2001" s="75">
        <v>5</v>
      </c>
      <c r="H2001" s="75">
        <v>11</v>
      </c>
      <c r="I2001" s="75">
        <v>10.4</v>
      </c>
      <c r="J2001" s="75">
        <v>11.6</v>
      </c>
      <c r="K2001" s="75">
        <v>20</v>
      </c>
      <c r="L2001" s="75">
        <v>5</v>
      </c>
      <c r="M2001" s="75">
        <v>70</v>
      </c>
      <c r="N2001" s="75">
        <v>1</v>
      </c>
      <c r="O2001" s="75">
        <v>0.1</v>
      </c>
      <c r="P2001" s="75">
        <v>8.5</v>
      </c>
      <c r="Q2001" s="75" t="s">
        <v>3858</v>
      </c>
    </row>
    <row r="2002" spans="1:17" ht="15.75" customHeight="1">
      <c r="A2002" s="59" t="s">
        <v>5966</v>
      </c>
      <c r="B2002" s="75" t="s">
        <v>1616</v>
      </c>
      <c r="C2002" s="75" t="s">
        <v>4</v>
      </c>
      <c r="D2002" s="75" t="s">
        <v>5967</v>
      </c>
      <c r="E2002" s="75" t="s">
        <v>155</v>
      </c>
      <c r="F2002" s="75">
        <v>500</v>
      </c>
      <c r="G2002" s="75">
        <v>5</v>
      </c>
      <c r="H2002" s="75">
        <v>12</v>
      </c>
      <c r="I2002" s="75">
        <v>11.4</v>
      </c>
      <c r="J2002" s="75">
        <v>12.7</v>
      </c>
      <c r="K2002" s="75">
        <v>20</v>
      </c>
      <c r="L2002" s="75">
        <v>5</v>
      </c>
      <c r="M2002" s="75">
        <v>90</v>
      </c>
      <c r="N2002" s="75">
        <v>1</v>
      </c>
      <c r="O2002" s="75">
        <v>0.1</v>
      </c>
      <c r="P2002" s="75">
        <v>9</v>
      </c>
      <c r="Q2002" s="75" t="s">
        <v>3858</v>
      </c>
    </row>
    <row r="2003" spans="1:17" ht="15.75" customHeight="1">
      <c r="A2003" s="59" t="s">
        <v>5968</v>
      </c>
      <c r="B2003" s="75" t="s">
        <v>1616</v>
      </c>
      <c r="C2003" s="75" t="s">
        <v>4</v>
      </c>
      <c r="D2003" s="75" t="s">
        <v>5969</v>
      </c>
      <c r="E2003" s="75" t="s">
        <v>155</v>
      </c>
      <c r="F2003" s="75">
        <v>500</v>
      </c>
      <c r="G2003" s="75">
        <v>5</v>
      </c>
      <c r="H2003" s="75">
        <v>13</v>
      </c>
      <c r="I2003" s="75">
        <v>12.4</v>
      </c>
      <c r="J2003" s="75">
        <v>14.1</v>
      </c>
      <c r="K2003" s="75">
        <v>26</v>
      </c>
      <c r="L2003" s="75">
        <v>5</v>
      </c>
      <c r="M2003" s="75">
        <v>110</v>
      </c>
      <c r="N2003" s="75">
        <v>1</v>
      </c>
      <c r="O2003" s="75">
        <v>0.1</v>
      </c>
      <c r="P2003" s="75">
        <v>10</v>
      </c>
      <c r="Q2003" s="75" t="s">
        <v>3858</v>
      </c>
    </row>
    <row r="2004" spans="1:17" ht="15.75" customHeight="1">
      <c r="A2004" s="59" t="s">
        <v>5970</v>
      </c>
      <c r="B2004" s="75" t="s">
        <v>1616</v>
      </c>
      <c r="C2004" s="75" t="s">
        <v>4</v>
      </c>
      <c r="D2004" s="75" t="s">
        <v>5971</v>
      </c>
      <c r="E2004" s="75" t="s">
        <v>155</v>
      </c>
      <c r="F2004" s="75">
        <v>500</v>
      </c>
      <c r="G2004" s="75">
        <v>5</v>
      </c>
      <c r="H2004" s="75">
        <v>15</v>
      </c>
      <c r="I2004" s="75">
        <v>13.8</v>
      </c>
      <c r="J2004" s="75">
        <v>15.6</v>
      </c>
      <c r="K2004" s="75">
        <v>30</v>
      </c>
      <c r="L2004" s="75">
        <v>5</v>
      </c>
      <c r="M2004" s="75">
        <v>110</v>
      </c>
      <c r="N2004" s="75">
        <v>1</v>
      </c>
      <c r="O2004" s="75">
        <v>0.1</v>
      </c>
      <c r="P2004" s="75">
        <v>11</v>
      </c>
      <c r="Q2004" s="75" t="s">
        <v>3858</v>
      </c>
    </row>
    <row r="2005" spans="1:17" ht="15.75" customHeight="1">
      <c r="A2005" s="59" t="s">
        <v>5972</v>
      </c>
      <c r="B2005" s="75" t="s">
        <v>1616</v>
      </c>
      <c r="C2005" s="75" t="s">
        <v>4</v>
      </c>
      <c r="D2005" s="75" t="s">
        <v>5973</v>
      </c>
      <c r="E2005" s="75" t="s">
        <v>155</v>
      </c>
      <c r="F2005" s="75">
        <v>500</v>
      </c>
      <c r="G2005" s="75">
        <v>5</v>
      </c>
      <c r="H2005" s="75">
        <v>16</v>
      </c>
      <c r="I2005" s="75">
        <v>15.3</v>
      </c>
      <c r="J2005" s="75">
        <v>17.100000000000001</v>
      </c>
      <c r="K2005" s="75">
        <v>40</v>
      </c>
      <c r="L2005" s="75">
        <v>5</v>
      </c>
      <c r="M2005" s="75">
        <v>170</v>
      </c>
      <c r="N2005" s="75">
        <v>1</v>
      </c>
      <c r="O2005" s="75">
        <v>0.1</v>
      </c>
      <c r="P2005" s="75">
        <v>12</v>
      </c>
      <c r="Q2005" s="75" t="s">
        <v>3858</v>
      </c>
    </row>
    <row r="2006" spans="1:17" ht="15.75" customHeight="1">
      <c r="A2006" s="59" t="s">
        <v>5974</v>
      </c>
      <c r="B2006" s="75" t="s">
        <v>1616</v>
      </c>
      <c r="C2006" s="75" t="s">
        <v>4</v>
      </c>
      <c r="D2006" s="75" t="s">
        <v>5975</v>
      </c>
      <c r="E2006" s="75" t="s">
        <v>155</v>
      </c>
      <c r="F2006" s="75">
        <v>500</v>
      </c>
      <c r="G2006" s="75">
        <v>5</v>
      </c>
      <c r="H2006" s="75">
        <v>18</v>
      </c>
      <c r="I2006" s="75">
        <v>16.8</v>
      </c>
      <c r="J2006" s="75">
        <v>19.100000000000001</v>
      </c>
      <c r="K2006" s="75">
        <v>50</v>
      </c>
      <c r="L2006" s="75">
        <v>5</v>
      </c>
      <c r="M2006" s="75">
        <v>170</v>
      </c>
      <c r="N2006" s="75">
        <v>1</v>
      </c>
      <c r="O2006" s="75">
        <v>0.1</v>
      </c>
      <c r="P2006" s="75">
        <v>14</v>
      </c>
      <c r="Q2006" s="75" t="s">
        <v>3858</v>
      </c>
    </row>
    <row r="2007" spans="1:17" ht="15.75" customHeight="1">
      <c r="A2007" s="59" t="s">
        <v>5976</v>
      </c>
      <c r="B2007" s="75" t="s">
        <v>1616</v>
      </c>
      <c r="C2007" s="75" t="s">
        <v>4</v>
      </c>
      <c r="D2007" s="75" t="s">
        <v>5977</v>
      </c>
      <c r="E2007" s="75" t="s">
        <v>155</v>
      </c>
      <c r="F2007" s="75">
        <v>500</v>
      </c>
      <c r="G2007" s="75">
        <v>5</v>
      </c>
      <c r="H2007" s="75">
        <v>20</v>
      </c>
      <c r="I2007" s="75">
        <v>18.8</v>
      </c>
      <c r="J2007" s="75">
        <v>21.2</v>
      </c>
      <c r="K2007" s="75">
        <v>55</v>
      </c>
      <c r="L2007" s="75">
        <v>5</v>
      </c>
      <c r="M2007" s="75">
        <v>220</v>
      </c>
      <c r="N2007" s="75">
        <v>1</v>
      </c>
      <c r="O2007" s="75">
        <v>0.1</v>
      </c>
      <c r="P2007" s="75">
        <v>15</v>
      </c>
      <c r="Q2007" s="75" t="s">
        <v>3858</v>
      </c>
    </row>
    <row r="2008" spans="1:17" ht="15.75" customHeight="1">
      <c r="A2008" s="59" t="s">
        <v>5978</v>
      </c>
      <c r="B2008" s="75" t="s">
        <v>1616</v>
      </c>
      <c r="C2008" s="75" t="s">
        <v>4</v>
      </c>
      <c r="D2008" s="75" t="s">
        <v>5979</v>
      </c>
      <c r="E2008" s="75" t="s">
        <v>155</v>
      </c>
      <c r="F2008" s="75">
        <v>500</v>
      </c>
      <c r="G2008" s="75">
        <v>5</v>
      </c>
      <c r="H2008" s="75">
        <v>22</v>
      </c>
      <c r="I2008" s="75">
        <v>20.8</v>
      </c>
      <c r="J2008" s="75">
        <v>23.3</v>
      </c>
      <c r="K2008" s="75">
        <v>55</v>
      </c>
      <c r="L2008" s="75">
        <v>5</v>
      </c>
      <c r="M2008" s="75">
        <v>220</v>
      </c>
      <c r="N2008" s="75">
        <v>1</v>
      </c>
      <c r="O2008" s="75">
        <v>0.1</v>
      </c>
      <c r="P2008" s="75">
        <v>17</v>
      </c>
      <c r="Q2008" s="75" t="s">
        <v>3858</v>
      </c>
    </row>
    <row r="2009" spans="1:17" ht="15.75" customHeight="1">
      <c r="A2009" s="59" t="s">
        <v>5980</v>
      </c>
      <c r="B2009" s="75" t="s">
        <v>1616</v>
      </c>
      <c r="C2009" s="75" t="s">
        <v>4</v>
      </c>
      <c r="D2009" s="75" t="s">
        <v>5981</v>
      </c>
      <c r="E2009" s="75" t="s">
        <v>155</v>
      </c>
      <c r="F2009" s="75">
        <v>500</v>
      </c>
      <c r="G2009" s="75">
        <v>5</v>
      </c>
      <c r="H2009" s="75">
        <v>24</v>
      </c>
      <c r="I2009" s="75">
        <v>22.8</v>
      </c>
      <c r="J2009" s="75">
        <v>25.6</v>
      </c>
      <c r="K2009" s="75">
        <v>80</v>
      </c>
      <c r="L2009" s="75">
        <v>5</v>
      </c>
      <c r="M2009" s="75">
        <v>220</v>
      </c>
      <c r="N2009" s="75">
        <v>1</v>
      </c>
      <c r="O2009" s="75">
        <v>0.1</v>
      </c>
      <c r="P2009" s="75">
        <v>18</v>
      </c>
      <c r="Q2009" s="75" t="s">
        <v>3858</v>
      </c>
    </row>
    <row r="2010" spans="1:17" ht="15.75" customHeight="1">
      <c r="A2010" s="59" t="s">
        <v>5982</v>
      </c>
      <c r="B2010" s="75" t="s">
        <v>1616</v>
      </c>
      <c r="C2010" s="75" t="s">
        <v>4</v>
      </c>
      <c r="D2010" s="75" t="s">
        <v>5983</v>
      </c>
      <c r="E2010" s="75" t="s">
        <v>155</v>
      </c>
      <c r="F2010" s="75">
        <v>500</v>
      </c>
      <c r="G2010" s="75">
        <v>5</v>
      </c>
      <c r="H2010" s="75">
        <v>27</v>
      </c>
      <c r="I2010" s="75">
        <v>25.1</v>
      </c>
      <c r="J2010" s="75">
        <v>28.9</v>
      </c>
      <c r="K2010" s="75">
        <v>80</v>
      </c>
      <c r="L2010" s="75">
        <v>5</v>
      </c>
      <c r="M2010" s="75">
        <v>220</v>
      </c>
      <c r="N2010" s="75">
        <v>1</v>
      </c>
      <c r="O2010" s="75">
        <v>0.1</v>
      </c>
      <c r="P2010" s="75">
        <v>20</v>
      </c>
      <c r="Q2010" s="75" t="s">
        <v>3858</v>
      </c>
    </row>
    <row r="2011" spans="1:17" ht="15.75" customHeight="1">
      <c r="A2011" s="59" t="s">
        <v>5984</v>
      </c>
      <c r="B2011" s="75" t="s">
        <v>1616</v>
      </c>
      <c r="C2011" s="75" t="s">
        <v>4</v>
      </c>
      <c r="D2011" s="75" t="s">
        <v>5985</v>
      </c>
      <c r="E2011" s="75" t="s">
        <v>155</v>
      </c>
      <c r="F2011" s="75">
        <v>500</v>
      </c>
      <c r="G2011" s="75">
        <v>5</v>
      </c>
      <c r="H2011" s="75">
        <v>30</v>
      </c>
      <c r="I2011" s="75">
        <v>28</v>
      </c>
      <c r="J2011" s="75">
        <v>32</v>
      </c>
      <c r="K2011" s="75">
        <v>80</v>
      </c>
      <c r="L2011" s="75">
        <v>5</v>
      </c>
      <c r="M2011" s="75">
        <v>220</v>
      </c>
      <c r="N2011" s="75">
        <v>1</v>
      </c>
      <c r="O2011" s="75">
        <v>0.1</v>
      </c>
      <c r="P2011" s="75">
        <v>22</v>
      </c>
      <c r="Q2011" s="75" t="s">
        <v>3858</v>
      </c>
    </row>
    <row r="2012" spans="1:17" ht="15.75" customHeight="1">
      <c r="A2012" s="59" t="s">
        <v>5986</v>
      </c>
      <c r="B2012" s="75" t="s">
        <v>1616</v>
      </c>
      <c r="C2012" s="75" t="s">
        <v>4</v>
      </c>
      <c r="D2012" s="75" t="s">
        <v>5987</v>
      </c>
      <c r="E2012" s="75" t="s">
        <v>155</v>
      </c>
      <c r="F2012" s="75">
        <v>500</v>
      </c>
      <c r="G2012" s="75">
        <v>5</v>
      </c>
      <c r="H2012" s="75">
        <v>33</v>
      </c>
      <c r="I2012" s="75">
        <v>31</v>
      </c>
      <c r="J2012" s="75">
        <v>35</v>
      </c>
      <c r="K2012" s="75">
        <v>80</v>
      </c>
      <c r="L2012" s="75">
        <v>5</v>
      </c>
      <c r="M2012" s="75">
        <v>220</v>
      </c>
      <c r="N2012" s="75">
        <v>1</v>
      </c>
      <c r="O2012" s="75">
        <v>0.1</v>
      </c>
      <c r="P2012" s="75">
        <v>24</v>
      </c>
      <c r="Q2012" s="75" t="s">
        <v>3858</v>
      </c>
    </row>
    <row r="2013" spans="1:17" ht="15.75" customHeight="1">
      <c r="A2013" s="59" t="s">
        <v>5988</v>
      </c>
      <c r="B2013" s="75" t="s">
        <v>1616</v>
      </c>
      <c r="C2013" s="75" t="s">
        <v>4</v>
      </c>
      <c r="D2013" s="75" t="s">
        <v>5989</v>
      </c>
      <c r="E2013" s="75" t="s">
        <v>155</v>
      </c>
      <c r="F2013" s="75">
        <v>500</v>
      </c>
      <c r="G2013" s="75">
        <v>5</v>
      </c>
      <c r="H2013" s="75">
        <v>36</v>
      </c>
      <c r="I2013" s="75">
        <v>34</v>
      </c>
      <c r="J2013" s="75">
        <v>38</v>
      </c>
      <c r="K2013" s="75">
        <v>80</v>
      </c>
      <c r="L2013" s="75">
        <v>5</v>
      </c>
      <c r="M2013" s="75">
        <v>220</v>
      </c>
      <c r="N2013" s="75">
        <v>1</v>
      </c>
      <c r="O2013" s="75">
        <v>0.1</v>
      </c>
      <c r="P2013" s="75">
        <v>27</v>
      </c>
      <c r="Q2013" s="75" t="s">
        <v>3858</v>
      </c>
    </row>
    <row r="2014" spans="1:17" ht="15.75" customHeight="1">
      <c r="A2014" s="59" t="s">
        <v>5990</v>
      </c>
      <c r="B2014" s="75" t="s">
        <v>1616</v>
      </c>
      <c r="C2014" s="75" t="s">
        <v>4</v>
      </c>
      <c r="D2014" s="75" t="s">
        <v>5991</v>
      </c>
      <c r="E2014" s="75" t="s">
        <v>155</v>
      </c>
      <c r="F2014" s="75">
        <v>500</v>
      </c>
      <c r="G2014" s="75">
        <v>5</v>
      </c>
      <c r="H2014" s="75">
        <v>39</v>
      </c>
      <c r="I2014" s="75">
        <v>37</v>
      </c>
      <c r="J2014" s="75">
        <v>41</v>
      </c>
      <c r="K2014" s="75">
        <v>90</v>
      </c>
      <c r="L2014" s="75">
        <v>2.5</v>
      </c>
      <c r="M2014" s="75">
        <v>500</v>
      </c>
      <c r="N2014" s="75">
        <v>1</v>
      </c>
      <c r="O2014" s="75">
        <v>0.1</v>
      </c>
      <c r="P2014" s="75">
        <v>30</v>
      </c>
      <c r="Q2014" s="75" t="s">
        <v>3858</v>
      </c>
    </row>
    <row r="2015" spans="1:17" ht="15.75" customHeight="1">
      <c r="A2015" s="59" t="s">
        <v>5992</v>
      </c>
      <c r="B2015" s="75" t="s">
        <v>1616</v>
      </c>
      <c r="C2015" s="75" t="s">
        <v>4</v>
      </c>
      <c r="D2015" s="75" t="s">
        <v>5993</v>
      </c>
      <c r="E2015" s="75" t="s">
        <v>155</v>
      </c>
      <c r="F2015" s="75">
        <v>500</v>
      </c>
      <c r="G2015" s="75">
        <v>5</v>
      </c>
      <c r="H2015" s="75">
        <v>47</v>
      </c>
      <c r="I2015" s="75">
        <v>44</v>
      </c>
      <c r="J2015" s="75">
        <v>50</v>
      </c>
      <c r="K2015" s="75">
        <v>110</v>
      </c>
      <c r="L2015" s="75">
        <v>2.5</v>
      </c>
      <c r="M2015" s="75">
        <v>700</v>
      </c>
      <c r="N2015" s="75">
        <v>1</v>
      </c>
      <c r="O2015" s="75">
        <v>0.1</v>
      </c>
      <c r="P2015" s="75">
        <v>36</v>
      </c>
      <c r="Q2015" s="75" t="s">
        <v>3858</v>
      </c>
    </row>
    <row r="2016" spans="1:17" ht="15.75" customHeight="1">
      <c r="A2016" s="59" t="s">
        <v>5994</v>
      </c>
      <c r="B2016" s="75" t="s">
        <v>1616</v>
      </c>
      <c r="C2016" s="75" t="s">
        <v>4</v>
      </c>
      <c r="D2016" s="75" t="s">
        <v>5995</v>
      </c>
      <c r="E2016" s="75" t="s">
        <v>155</v>
      </c>
      <c r="F2016" s="75">
        <v>500</v>
      </c>
      <c r="G2016" s="75">
        <v>5</v>
      </c>
      <c r="H2016" s="75">
        <v>56</v>
      </c>
      <c r="I2016" s="75">
        <v>52</v>
      </c>
      <c r="J2016" s="75">
        <v>60</v>
      </c>
      <c r="K2016" s="75">
        <v>135</v>
      </c>
      <c r="L2016" s="75">
        <v>2.5</v>
      </c>
      <c r="M2016" s="75">
        <v>1000</v>
      </c>
      <c r="N2016" s="75">
        <v>0.5</v>
      </c>
      <c r="O2016" s="75">
        <v>0.1</v>
      </c>
      <c r="P2016" s="75">
        <v>43</v>
      </c>
      <c r="Q2016" s="75" t="s">
        <v>3858</v>
      </c>
    </row>
    <row r="2017" spans="1:17" ht="15.75" customHeight="1">
      <c r="A2017" s="59" t="s">
        <v>5996</v>
      </c>
      <c r="B2017" s="75" t="s">
        <v>1616</v>
      </c>
      <c r="C2017" s="75" t="s">
        <v>4</v>
      </c>
      <c r="D2017" s="75" t="s">
        <v>5997</v>
      </c>
      <c r="E2017" s="75" t="s">
        <v>155</v>
      </c>
      <c r="F2017" s="75">
        <v>500</v>
      </c>
      <c r="G2017" s="75">
        <v>5</v>
      </c>
      <c r="H2017" s="75">
        <v>75</v>
      </c>
      <c r="I2017" s="75">
        <v>70</v>
      </c>
      <c r="J2017" s="75">
        <v>79</v>
      </c>
      <c r="K2017" s="75">
        <v>250</v>
      </c>
      <c r="L2017" s="75">
        <v>2.5</v>
      </c>
      <c r="M2017" s="75">
        <v>1500</v>
      </c>
      <c r="N2017" s="75">
        <v>0.5</v>
      </c>
      <c r="O2017" s="75">
        <v>0.1</v>
      </c>
      <c r="P2017" s="75">
        <v>56</v>
      </c>
      <c r="Q2017" s="75" t="s">
        <v>3858</v>
      </c>
    </row>
    <row r="2018" spans="1:17" ht="15.75" customHeight="1">
      <c r="A2018" s="59" t="s">
        <v>5998</v>
      </c>
      <c r="B2018" s="75" t="s">
        <v>1616</v>
      </c>
      <c r="C2018" s="75" t="s">
        <v>4</v>
      </c>
      <c r="D2018" s="75" t="s">
        <v>5999</v>
      </c>
      <c r="E2018" s="75" t="s">
        <v>155</v>
      </c>
      <c r="F2018" s="75">
        <v>500</v>
      </c>
      <c r="G2018" s="75">
        <v>5</v>
      </c>
      <c r="H2018" s="75">
        <v>4.3</v>
      </c>
      <c r="I2018" s="75">
        <v>4.09</v>
      </c>
      <c r="J2018" s="75">
        <v>4.5199999999999996</v>
      </c>
      <c r="K2018" s="75">
        <v>22</v>
      </c>
      <c r="L2018" s="75">
        <v>20</v>
      </c>
      <c r="M2018" s="75">
        <v>2000</v>
      </c>
      <c r="N2018" s="75">
        <v>0.25</v>
      </c>
      <c r="O2018" s="75">
        <v>5</v>
      </c>
      <c r="P2018" s="75">
        <v>1</v>
      </c>
      <c r="Q2018" s="75" t="s">
        <v>3858</v>
      </c>
    </row>
    <row r="2019" spans="1:17" ht="15.75" customHeight="1">
      <c r="A2019" s="59" t="s">
        <v>6000</v>
      </c>
      <c r="B2019" s="75" t="s">
        <v>1616</v>
      </c>
      <c r="C2019" s="75" t="s">
        <v>4</v>
      </c>
      <c r="D2019" s="75" t="s">
        <v>6001</v>
      </c>
      <c r="E2019" s="75" t="s">
        <v>155</v>
      </c>
      <c r="F2019" s="75">
        <v>500</v>
      </c>
      <c r="G2019" s="75">
        <v>5</v>
      </c>
      <c r="H2019" s="75">
        <v>56</v>
      </c>
      <c r="I2019" s="75">
        <v>53.2</v>
      </c>
      <c r="J2019" s="75">
        <v>58.8</v>
      </c>
      <c r="K2019" s="75">
        <v>150</v>
      </c>
      <c r="L2019" s="75">
        <v>2.2000000000000002</v>
      </c>
      <c r="M2019" s="75">
        <v>1300</v>
      </c>
      <c r="N2019" s="75">
        <v>0.25</v>
      </c>
      <c r="O2019" s="75">
        <v>0.1</v>
      </c>
      <c r="P2019" s="75">
        <v>43</v>
      </c>
      <c r="Q2019" s="75" t="s">
        <v>3858</v>
      </c>
    </row>
    <row r="2020" spans="1:17" ht="15.75" customHeight="1">
      <c r="A2020" s="59" t="s">
        <v>6002</v>
      </c>
      <c r="B2020" s="75" t="s">
        <v>1616</v>
      </c>
      <c r="C2020" s="75" t="s">
        <v>4</v>
      </c>
      <c r="D2020" s="75" t="s">
        <v>6003</v>
      </c>
      <c r="E2020" s="75" t="s">
        <v>155</v>
      </c>
      <c r="F2020" s="75">
        <v>500</v>
      </c>
      <c r="G2020" s="75" t="s">
        <v>155</v>
      </c>
      <c r="H2020" s="75">
        <v>3.3</v>
      </c>
      <c r="I2020" s="75">
        <v>3.16</v>
      </c>
      <c r="J2020" s="75">
        <v>3.38</v>
      </c>
      <c r="K2020" s="75">
        <v>70</v>
      </c>
      <c r="L2020" s="75">
        <v>20</v>
      </c>
      <c r="M2020" s="75">
        <v>1000</v>
      </c>
      <c r="N2020" s="75">
        <v>1</v>
      </c>
      <c r="O2020" s="75">
        <v>20</v>
      </c>
      <c r="P2020" s="75">
        <v>1</v>
      </c>
      <c r="Q2020" s="75" t="s">
        <v>3858</v>
      </c>
    </row>
    <row r="2021" spans="1:17" ht="15.75" customHeight="1">
      <c r="A2021" s="59" t="s">
        <v>6004</v>
      </c>
      <c r="B2021" s="75" t="s">
        <v>1616</v>
      </c>
      <c r="C2021" s="75" t="s">
        <v>4</v>
      </c>
      <c r="D2021" s="75" t="s">
        <v>6005</v>
      </c>
      <c r="E2021" s="75" t="s">
        <v>155</v>
      </c>
      <c r="F2021" s="75">
        <v>500</v>
      </c>
      <c r="G2021" s="75" t="s">
        <v>155</v>
      </c>
      <c r="H2021" s="75">
        <v>3.6</v>
      </c>
      <c r="I2021" s="75">
        <v>3.46</v>
      </c>
      <c r="J2021" s="75">
        <v>3.69</v>
      </c>
      <c r="K2021" s="75">
        <v>60</v>
      </c>
      <c r="L2021" s="75">
        <v>20</v>
      </c>
      <c r="M2021" s="75">
        <v>1000</v>
      </c>
      <c r="N2021" s="75">
        <v>1</v>
      </c>
      <c r="O2021" s="75">
        <v>10</v>
      </c>
      <c r="P2021" s="75">
        <v>1</v>
      </c>
      <c r="Q2021" s="75" t="s">
        <v>3858</v>
      </c>
    </row>
    <row r="2022" spans="1:17" ht="15.75" customHeight="1">
      <c r="A2022" s="59" t="s">
        <v>6006</v>
      </c>
      <c r="B2022" s="75" t="s">
        <v>1616</v>
      </c>
      <c r="C2022" s="75" t="s">
        <v>4</v>
      </c>
      <c r="D2022" s="75" t="s">
        <v>5999</v>
      </c>
      <c r="E2022" s="75" t="s">
        <v>155</v>
      </c>
      <c r="F2022" s="75">
        <v>500</v>
      </c>
      <c r="G2022" s="75" t="s">
        <v>155</v>
      </c>
      <c r="H2022" s="75">
        <v>4.3</v>
      </c>
      <c r="I2022" s="75">
        <v>4.17</v>
      </c>
      <c r="J2022" s="75">
        <v>4.43</v>
      </c>
      <c r="K2022" s="75">
        <v>40</v>
      </c>
      <c r="L2022" s="75">
        <v>20</v>
      </c>
      <c r="M2022" s="75">
        <v>1000</v>
      </c>
      <c r="N2022" s="75">
        <v>1</v>
      </c>
      <c r="O2022" s="75">
        <v>5</v>
      </c>
      <c r="P2022" s="75">
        <v>1</v>
      </c>
      <c r="Q2022" s="75" t="s">
        <v>3858</v>
      </c>
    </row>
    <row r="2023" spans="1:17" ht="15.75" customHeight="1">
      <c r="A2023" s="59" t="s">
        <v>6007</v>
      </c>
      <c r="B2023" s="75" t="s">
        <v>1616</v>
      </c>
      <c r="C2023" s="75" t="s">
        <v>4</v>
      </c>
      <c r="D2023" s="75" t="s">
        <v>6008</v>
      </c>
      <c r="E2023" s="75" t="s">
        <v>155</v>
      </c>
      <c r="F2023" s="75">
        <v>500</v>
      </c>
      <c r="G2023" s="75" t="s">
        <v>155</v>
      </c>
      <c r="H2023" s="75">
        <v>4.7</v>
      </c>
      <c r="I2023" s="75">
        <v>4.55</v>
      </c>
      <c r="J2023" s="75">
        <v>4.8</v>
      </c>
      <c r="K2023" s="75">
        <v>25</v>
      </c>
      <c r="L2023" s="75">
        <v>20</v>
      </c>
      <c r="M2023" s="75">
        <v>900</v>
      </c>
      <c r="N2023" s="75">
        <v>1</v>
      </c>
      <c r="O2023" s="75">
        <v>5</v>
      </c>
      <c r="P2023" s="75">
        <v>1</v>
      </c>
      <c r="Q2023" s="75" t="s">
        <v>3858</v>
      </c>
    </row>
    <row r="2024" spans="1:17" ht="15.75" customHeight="1">
      <c r="A2024" s="59" t="s">
        <v>6009</v>
      </c>
      <c r="B2024" s="75" t="s">
        <v>1616</v>
      </c>
      <c r="C2024" s="75" t="s">
        <v>4</v>
      </c>
      <c r="D2024" s="75" t="s">
        <v>6010</v>
      </c>
      <c r="E2024" s="75" t="s">
        <v>155</v>
      </c>
      <c r="F2024" s="75">
        <v>500</v>
      </c>
      <c r="G2024" s="75" t="s">
        <v>155</v>
      </c>
      <c r="H2024" s="75">
        <v>6.2</v>
      </c>
      <c r="I2024" s="75">
        <v>5.96</v>
      </c>
      <c r="J2024" s="75">
        <v>6.27</v>
      </c>
      <c r="K2024" s="75">
        <v>10</v>
      </c>
      <c r="L2024" s="75">
        <v>20</v>
      </c>
      <c r="M2024" s="75">
        <v>300</v>
      </c>
      <c r="N2024" s="75">
        <v>1</v>
      </c>
      <c r="O2024" s="75">
        <v>5</v>
      </c>
      <c r="P2024" s="75">
        <v>3</v>
      </c>
      <c r="Q2024" s="75" t="s">
        <v>3858</v>
      </c>
    </row>
    <row r="2025" spans="1:17" ht="15.75" customHeight="1">
      <c r="A2025" s="59" t="s">
        <v>6011</v>
      </c>
      <c r="B2025" s="75" t="s">
        <v>1616</v>
      </c>
      <c r="C2025" s="75" t="s">
        <v>4</v>
      </c>
      <c r="D2025" s="75" t="s">
        <v>6012</v>
      </c>
      <c r="E2025" s="75" t="s">
        <v>155</v>
      </c>
      <c r="F2025" s="75">
        <v>500</v>
      </c>
      <c r="G2025" s="75" t="s">
        <v>155</v>
      </c>
      <c r="H2025" s="75">
        <v>11</v>
      </c>
      <c r="I2025" s="75">
        <v>10.5</v>
      </c>
      <c r="J2025" s="75">
        <v>11.05</v>
      </c>
      <c r="K2025" s="75">
        <v>10</v>
      </c>
      <c r="L2025" s="75">
        <v>10</v>
      </c>
      <c r="M2025" s="75">
        <v>120</v>
      </c>
      <c r="N2025" s="75">
        <v>0.5</v>
      </c>
      <c r="O2025" s="75">
        <v>0.2</v>
      </c>
      <c r="P2025" s="75">
        <v>8</v>
      </c>
      <c r="Q2025" s="75" t="s">
        <v>3858</v>
      </c>
    </row>
    <row r="2026" spans="1:17" ht="15.75" customHeight="1">
      <c r="A2026" s="59" t="s">
        <v>6013</v>
      </c>
      <c r="B2026" s="75" t="s">
        <v>1616</v>
      </c>
      <c r="C2026" s="75" t="s">
        <v>4</v>
      </c>
      <c r="D2026" s="75" t="s">
        <v>155</v>
      </c>
      <c r="E2026" s="75" t="s">
        <v>155</v>
      </c>
      <c r="F2026" s="75">
        <v>500</v>
      </c>
      <c r="G2026" s="75" t="s">
        <v>155</v>
      </c>
      <c r="H2026" s="75">
        <v>2</v>
      </c>
      <c r="I2026" s="75">
        <v>1.88</v>
      </c>
      <c r="J2026" s="75">
        <v>2.1</v>
      </c>
      <c r="K2026" s="75">
        <v>100</v>
      </c>
      <c r="L2026" s="75">
        <v>5</v>
      </c>
      <c r="M2026" s="75">
        <v>1000</v>
      </c>
      <c r="N2026" s="75">
        <v>0.5</v>
      </c>
      <c r="O2026" s="75">
        <v>120</v>
      </c>
      <c r="P2026" s="75">
        <v>0.5</v>
      </c>
      <c r="Q2026" s="75" t="s">
        <v>3858</v>
      </c>
    </row>
    <row r="2027" spans="1:17" ht="15.75" customHeight="1">
      <c r="A2027" s="59" t="s">
        <v>6014</v>
      </c>
      <c r="B2027" s="75" t="s">
        <v>1616</v>
      </c>
      <c r="C2027" s="75" t="s">
        <v>4</v>
      </c>
      <c r="D2027" s="75" t="s">
        <v>5951</v>
      </c>
      <c r="E2027" s="75" t="s">
        <v>155</v>
      </c>
      <c r="F2027" s="75">
        <v>500</v>
      </c>
      <c r="G2027" s="75" t="s">
        <v>155</v>
      </c>
      <c r="H2027" s="75">
        <v>5.6</v>
      </c>
      <c r="I2027" s="75">
        <v>5.45</v>
      </c>
      <c r="J2027" s="75">
        <v>5.73</v>
      </c>
      <c r="K2027" s="75">
        <v>60</v>
      </c>
      <c r="L2027" s="75">
        <v>5</v>
      </c>
      <c r="M2027" s="75">
        <v>500</v>
      </c>
      <c r="N2027" s="75">
        <v>1</v>
      </c>
      <c r="O2027" s="75">
        <v>5</v>
      </c>
      <c r="P2027" s="75">
        <v>2.5</v>
      </c>
      <c r="Q2027" s="75" t="s">
        <v>3858</v>
      </c>
    </row>
    <row r="2028" spans="1:17" ht="15.75" customHeight="1">
      <c r="A2028" s="59" t="s">
        <v>6015</v>
      </c>
      <c r="B2028" s="75" t="s">
        <v>1616</v>
      </c>
      <c r="C2028" s="75" t="s">
        <v>4</v>
      </c>
      <c r="D2028" s="75" t="s">
        <v>5955</v>
      </c>
      <c r="E2028" s="75" t="s">
        <v>155</v>
      </c>
      <c r="F2028" s="75">
        <v>500</v>
      </c>
      <c r="G2028" s="75" t="s">
        <v>155</v>
      </c>
      <c r="H2028" s="75">
        <v>6.8</v>
      </c>
      <c r="I2028" s="75">
        <v>6.49</v>
      </c>
      <c r="J2028" s="75">
        <v>6.83</v>
      </c>
      <c r="K2028" s="75">
        <v>20</v>
      </c>
      <c r="L2028" s="75">
        <v>5</v>
      </c>
      <c r="M2028" s="75">
        <v>150</v>
      </c>
      <c r="N2028" s="75">
        <v>0.5</v>
      </c>
      <c r="O2028" s="75">
        <v>2</v>
      </c>
      <c r="P2028" s="75">
        <v>3.5</v>
      </c>
      <c r="Q2028" s="75" t="s">
        <v>3858</v>
      </c>
    </row>
    <row r="2029" spans="1:17" ht="15.75" customHeight="1">
      <c r="A2029" s="59" t="s">
        <v>6016</v>
      </c>
      <c r="B2029" s="75" t="s">
        <v>1616</v>
      </c>
      <c r="C2029" s="75" t="s">
        <v>4</v>
      </c>
      <c r="D2029" s="75" t="s">
        <v>5961</v>
      </c>
      <c r="E2029" s="75" t="s">
        <v>155</v>
      </c>
      <c r="F2029" s="75">
        <v>500</v>
      </c>
      <c r="G2029" s="75" t="s">
        <v>155</v>
      </c>
      <c r="H2029" s="75">
        <v>9.1</v>
      </c>
      <c r="I2029" s="75">
        <v>8.57</v>
      </c>
      <c r="J2029" s="75">
        <v>9.01</v>
      </c>
      <c r="K2029" s="75">
        <v>25</v>
      </c>
      <c r="L2029" s="75">
        <v>5</v>
      </c>
      <c r="M2029" s="75">
        <v>120</v>
      </c>
      <c r="N2029" s="75">
        <v>0.5</v>
      </c>
      <c r="O2029" s="75">
        <v>0.5</v>
      </c>
      <c r="P2029" s="75">
        <v>6</v>
      </c>
      <c r="Q2029" s="75" t="s">
        <v>3858</v>
      </c>
    </row>
    <row r="2030" spans="1:17" ht="15.75" customHeight="1">
      <c r="A2030" s="59" t="s">
        <v>6017</v>
      </c>
      <c r="B2030" s="75" t="s">
        <v>1616</v>
      </c>
      <c r="C2030" s="75" t="s">
        <v>4</v>
      </c>
      <c r="D2030" s="75" t="s">
        <v>5975</v>
      </c>
      <c r="E2030" s="75" t="s">
        <v>155</v>
      </c>
      <c r="F2030" s="75">
        <v>500</v>
      </c>
      <c r="G2030" s="75" t="s">
        <v>155</v>
      </c>
      <c r="H2030" s="75">
        <v>18</v>
      </c>
      <c r="I2030" s="75">
        <v>17.420000000000002</v>
      </c>
      <c r="J2030" s="75">
        <v>18.329999999999998</v>
      </c>
      <c r="K2030" s="75">
        <v>45</v>
      </c>
      <c r="L2030" s="75">
        <v>5</v>
      </c>
      <c r="M2030" s="75">
        <v>150</v>
      </c>
      <c r="N2030" s="75">
        <v>0.5</v>
      </c>
      <c r="O2030" s="75">
        <v>0.2</v>
      </c>
      <c r="P2030" s="75">
        <v>13</v>
      </c>
      <c r="Q2030" s="75" t="s">
        <v>3858</v>
      </c>
    </row>
    <row r="2031" spans="1:17" ht="15.75" customHeight="1">
      <c r="A2031" s="59" t="s">
        <v>6018</v>
      </c>
      <c r="B2031" s="75" t="s">
        <v>1620</v>
      </c>
      <c r="C2031" s="75" t="s">
        <v>4</v>
      </c>
      <c r="D2031" s="75" t="s">
        <v>3913</v>
      </c>
      <c r="E2031" s="75" t="s">
        <v>155</v>
      </c>
      <c r="F2031" s="75">
        <v>500</v>
      </c>
      <c r="G2031" s="75">
        <v>5</v>
      </c>
      <c r="H2031" s="75">
        <v>2.4</v>
      </c>
      <c r="I2031" s="75">
        <v>2.2799999999999998</v>
      </c>
      <c r="J2031" s="75">
        <v>2.56</v>
      </c>
      <c r="K2031" s="75">
        <v>85</v>
      </c>
      <c r="L2031" s="75">
        <v>5</v>
      </c>
      <c r="M2031" s="75">
        <v>600</v>
      </c>
      <c r="N2031" s="75">
        <v>1</v>
      </c>
      <c r="O2031" s="75">
        <v>50</v>
      </c>
      <c r="P2031" s="75">
        <v>1</v>
      </c>
      <c r="Q2031" s="75" t="s">
        <v>3858</v>
      </c>
    </row>
    <row r="2032" spans="1:17" ht="15.75" customHeight="1">
      <c r="A2032" s="59" t="s">
        <v>6019</v>
      </c>
      <c r="B2032" s="75" t="s">
        <v>1620</v>
      </c>
      <c r="C2032" s="75" t="s">
        <v>4</v>
      </c>
      <c r="D2032" s="75" t="s">
        <v>3915</v>
      </c>
      <c r="E2032" s="75" t="s">
        <v>155</v>
      </c>
      <c r="F2032" s="75">
        <v>500</v>
      </c>
      <c r="G2032" s="75">
        <v>5</v>
      </c>
      <c r="H2032" s="75">
        <v>2.7</v>
      </c>
      <c r="I2032" s="75">
        <v>2.5</v>
      </c>
      <c r="J2032" s="75">
        <v>2.9</v>
      </c>
      <c r="K2032" s="75">
        <v>85</v>
      </c>
      <c r="L2032" s="75">
        <v>5</v>
      </c>
      <c r="M2032" s="75">
        <v>600</v>
      </c>
      <c r="N2032" s="75">
        <v>1</v>
      </c>
      <c r="O2032" s="75">
        <v>10</v>
      </c>
      <c r="P2032" s="75">
        <v>1</v>
      </c>
      <c r="Q2032" s="75" t="s">
        <v>3858</v>
      </c>
    </row>
    <row r="2033" spans="1:17" ht="15.75" customHeight="1">
      <c r="A2033" s="59" t="s">
        <v>6020</v>
      </c>
      <c r="B2033" s="75" t="s">
        <v>1620</v>
      </c>
      <c r="C2033" s="75" t="s">
        <v>4</v>
      </c>
      <c r="D2033" s="75" t="s">
        <v>3919</v>
      </c>
      <c r="E2033" s="75" t="s">
        <v>155</v>
      </c>
      <c r="F2033" s="75">
        <v>500</v>
      </c>
      <c r="G2033" s="75">
        <v>5</v>
      </c>
      <c r="H2033" s="75">
        <v>3.3</v>
      </c>
      <c r="I2033" s="75">
        <v>3.1</v>
      </c>
      <c r="J2033" s="75">
        <v>3.5</v>
      </c>
      <c r="K2033" s="75">
        <v>85</v>
      </c>
      <c r="L2033" s="75">
        <v>5</v>
      </c>
      <c r="M2033" s="75">
        <v>600</v>
      </c>
      <c r="N2033" s="75">
        <v>1</v>
      </c>
      <c r="O2033" s="75">
        <v>2</v>
      </c>
      <c r="P2033" s="75">
        <v>1</v>
      </c>
      <c r="Q2033" s="75" t="s">
        <v>3858</v>
      </c>
    </row>
    <row r="2034" spans="1:17" ht="15.75" customHeight="1">
      <c r="A2034" s="59" t="s">
        <v>6021</v>
      </c>
      <c r="B2034" s="75" t="s">
        <v>1620</v>
      </c>
      <c r="C2034" s="75" t="s">
        <v>4</v>
      </c>
      <c r="D2034" s="75" t="s">
        <v>3921</v>
      </c>
      <c r="E2034" s="75" t="s">
        <v>155</v>
      </c>
      <c r="F2034" s="75">
        <v>500</v>
      </c>
      <c r="G2034" s="75">
        <v>5</v>
      </c>
      <c r="H2034" s="75">
        <v>3.6</v>
      </c>
      <c r="I2034" s="75">
        <v>3.4</v>
      </c>
      <c r="J2034" s="75">
        <v>3.8</v>
      </c>
      <c r="K2034" s="75">
        <v>85</v>
      </c>
      <c r="L2034" s="75">
        <v>5</v>
      </c>
      <c r="M2034" s="75">
        <v>600</v>
      </c>
      <c r="N2034" s="75">
        <v>1</v>
      </c>
      <c r="O2034" s="75">
        <v>2</v>
      </c>
      <c r="P2034" s="75">
        <v>1</v>
      </c>
      <c r="Q2034" s="75" t="s">
        <v>3858</v>
      </c>
    </row>
    <row r="2035" spans="1:17" ht="15.75" customHeight="1">
      <c r="A2035" s="59" t="s">
        <v>6022</v>
      </c>
      <c r="B2035" s="75" t="s">
        <v>1620</v>
      </c>
      <c r="C2035" s="75" t="s">
        <v>4</v>
      </c>
      <c r="D2035" s="75" t="s">
        <v>3923</v>
      </c>
      <c r="E2035" s="75" t="s">
        <v>155</v>
      </c>
      <c r="F2035" s="75">
        <v>500</v>
      </c>
      <c r="G2035" s="75">
        <v>5</v>
      </c>
      <c r="H2035" s="75">
        <v>3.9</v>
      </c>
      <c r="I2035" s="75">
        <v>3.7</v>
      </c>
      <c r="J2035" s="75">
        <v>4.0949999999999998</v>
      </c>
      <c r="K2035" s="75">
        <v>85</v>
      </c>
      <c r="L2035" s="75">
        <v>5</v>
      </c>
      <c r="M2035" s="75">
        <v>600</v>
      </c>
      <c r="N2035" s="75">
        <v>1</v>
      </c>
      <c r="O2035" s="75">
        <v>2</v>
      </c>
      <c r="P2035" s="75">
        <v>1</v>
      </c>
      <c r="Q2035" s="75" t="s">
        <v>3858</v>
      </c>
    </row>
    <row r="2036" spans="1:17" ht="15.75" customHeight="1">
      <c r="A2036" s="59" t="s">
        <v>6023</v>
      </c>
      <c r="B2036" s="75" t="s">
        <v>1620</v>
      </c>
      <c r="C2036" s="75" t="s">
        <v>4</v>
      </c>
      <c r="D2036" s="75" t="s">
        <v>3925</v>
      </c>
      <c r="E2036" s="75" t="s">
        <v>155</v>
      </c>
      <c r="F2036" s="75">
        <v>500</v>
      </c>
      <c r="G2036" s="75">
        <v>5</v>
      </c>
      <c r="H2036" s="75">
        <v>4.3</v>
      </c>
      <c r="I2036" s="75">
        <v>4</v>
      </c>
      <c r="J2036" s="75">
        <v>4.5999999999999996</v>
      </c>
      <c r="K2036" s="75">
        <v>75</v>
      </c>
      <c r="L2036" s="75">
        <v>5</v>
      </c>
      <c r="M2036" s="75">
        <v>600</v>
      </c>
      <c r="N2036" s="75">
        <v>1</v>
      </c>
      <c r="O2036" s="75">
        <v>1</v>
      </c>
      <c r="P2036" s="75">
        <v>1</v>
      </c>
      <c r="Q2036" s="75" t="s">
        <v>3858</v>
      </c>
    </row>
    <row r="2037" spans="1:17" ht="15.75" customHeight="1">
      <c r="A2037" s="59" t="s">
        <v>6024</v>
      </c>
      <c r="B2037" s="75" t="s">
        <v>1620</v>
      </c>
      <c r="C2037" s="75" t="s">
        <v>4</v>
      </c>
      <c r="D2037" s="75" t="s">
        <v>3927</v>
      </c>
      <c r="E2037" s="75" t="s">
        <v>155</v>
      </c>
      <c r="F2037" s="75">
        <v>500</v>
      </c>
      <c r="G2037" s="75">
        <v>5</v>
      </c>
      <c r="H2037" s="75">
        <v>4.7</v>
      </c>
      <c r="I2037" s="75">
        <v>4.4000000000000004</v>
      </c>
      <c r="J2037" s="75">
        <v>5</v>
      </c>
      <c r="K2037" s="75">
        <v>60</v>
      </c>
      <c r="L2037" s="75">
        <v>5</v>
      </c>
      <c r="M2037" s="75">
        <v>600</v>
      </c>
      <c r="N2037" s="75">
        <v>1</v>
      </c>
      <c r="O2037" s="75">
        <v>0.5</v>
      </c>
      <c r="P2037" s="75">
        <v>1</v>
      </c>
      <c r="Q2037" s="75" t="s">
        <v>3858</v>
      </c>
    </row>
    <row r="2038" spans="1:17" ht="15.75" customHeight="1">
      <c r="A2038" s="59" t="s">
        <v>6025</v>
      </c>
      <c r="B2038" s="75" t="s">
        <v>1620</v>
      </c>
      <c r="C2038" s="75" t="s">
        <v>4</v>
      </c>
      <c r="D2038" s="75" t="s">
        <v>3929</v>
      </c>
      <c r="E2038" s="75" t="s">
        <v>155</v>
      </c>
      <c r="F2038" s="75">
        <v>500</v>
      </c>
      <c r="G2038" s="75">
        <v>5</v>
      </c>
      <c r="H2038" s="75">
        <v>5.0999999999999996</v>
      </c>
      <c r="I2038" s="75">
        <v>4.8</v>
      </c>
      <c r="J2038" s="75">
        <v>5.4</v>
      </c>
      <c r="K2038" s="75">
        <v>35</v>
      </c>
      <c r="L2038" s="75">
        <v>5</v>
      </c>
      <c r="M2038" s="75">
        <v>550</v>
      </c>
      <c r="N2038" s="75">
        <v>1</v>
      </c>
      <c r="O2038" s="75">
        <v>0.1</v>
      </c>
      <c r="P2038" s="75">
        <v>1</v>
      </c>
      <c r="Q2038" s="75" t="s">
        <v>3858</v>
      </c>
    </row>
    <row r="2039" spans="1:17" ht="15.75" customHeight="1">
      <c r="A2039" s="59" t="s">
        <v>6026</v>
      </c>
      <c r="B2039" s="75" t="s">
        <v>1620</v>
      </c>
      <c r="C2039" s="75" t="s">
        <v>4</v>
      </c>
      <c r="D2039" s="75" t="s">
        <v>3931</v>
      </c>
      <c r="E2039" s="75" t="s">
        <v>155</v>
      </c>
      <c r="F2039" s="75">
        <v>500</v>
      </c>
      <c r="G2039" s="75">
        <v>5</v>
      </c>
      <c r="H2039" s="75">
        <v>5.6</v>
      </c>
      <c r="I2039" s="75">
        <v>5.2</v>
      </c>
      <c r="J2039" s="75">
        <v>6</v>
      </c>
      <c r="K2039" s="75">
        <v>25</v>
      </c>
      <c r="L2039" s="75">
        <v>5</v>
      </c>
      <c r="M2039" s="75">
        <v>450</v>
      </c>
      <c r="N2039" s="75">
        <v>1</v>
      </c>
      <c r="O2039" s="75">
        <v>0.1</v>
      </c>
      <c r="P2039" s="75">
        <v>1</v>
      </c>
      <c r="Q2039" s="75" t="s">
        <v>3858</v>
      </c>
    </row>
    <row r="2040" spans="1:17" ht="15.75" customHeight="1">
      <c r="A2040" s="59" t="s">
        <v>6027</v>
      </c>
      <c r="B2040" s="75" t="s">
        <v>1620</v>
      </c>
      <c r="C2040" s="75" t="s">
        <v>4</v>
      </c>
      <c r="D2040" s="75" t="s">
        <v>3933</v>
      </c>
      <c r="E2040" s="75" t="s">
        <v>155</v>
      </c>
      <c r="F2040" s="75">
        <v>500</v>
      </c>
      <c r="G2040" s="75">
        <v>5</v>
      </c>
      <c r="H2040" s="75">
        <v>6.2</v>
      </c>
      <c r="I2040" s="75">
        <v>5.8</v>
      </c>
      <c r="J2040" s="75">
        <v>6.6</v>
      </c>
      <c r="K2040" s="75">
        <v>10</v>
      </c>
      <c r="L2040" s="75">
        <v>5</v>
      </c>
      <c r="M2040" s="75">
        <v>200</v>
      </c>
      <c r="N2040" s="75">
        <v>1</v>
      </c>
      <c r="O2040" s="75">
        <v>0.1</v>
      </c>
      <c r="P2040" s="75">
        <v>2</v>
      </c>
      <c r="Q2040" s="75" t="s">
        <v>3858</v>
      </c>
    </row>
    <row r="2041" spans="1:17" ht="15.75" customHeight="1">
      <c r="A2041" s="59" t="s">
        <v>6028</v>
      </c>
      <c r="B2041" s="75" t="s">
        <v>1620</v>
      </c>
      <c r="C2041" s="75" t="s">
        <v>4</v>
      </c>
      <c r="D2041" s="75" t="s">
        <v>3937</v>
      </c>
      <c r="E2041" s="75" t="s">
        <v>155</v>
      </c>
      <c r="F2041" s="75">
        <v>500</v>
      </c>
      <c r="G2041" s="75">
        <v>5</v>
      </c>
      <c r="H2041" s="75">
        <v>7.5</v>
      </c>
      <c r="I2041" s="75">
        <v>7</v>
      </c>
      <c r="J2041" s="75">
        <v>7.9</v>
      </c>
      <c r="K2041" s="75">
        <v>7</v>
      </c>
      <c r="L2041" s="75">
        <v>5</v>
      </c>
      <c r="M2041" s="75">
        <v>50</v>
      </c>
      <c r="N2041" s="75">
        <v>1</v>
      </c>
      <c r="O2041" s="75">
        <v>0.1</v>
      </c>
      <c r="P2041" s="75">
        <v>5</v>
      </c>
      <c r="Q2041" s="75" t="s">
        <v>3858</v>
      </c>
    </row>
    <row r="2042" spans="1:17" ht="15.75" customHeight="1">
      <c r="A2042" s="59" t="s">
        <v>6029</v>
      </c>
      <c r="B2042" s="75" t="s">
        <v>1620</v>
      </c>
      <c r="C2042" s="75" t="s">
        <v>4</v>
      </c>
      <c r="D2042" s="75" t="s">
        <v>3939</v>
      </c>
      <c r="E2042" s="75" t="s">
        <v>155</v>
      </c>
      <c r="F2042" s="75">
        <v>500</v>
      </c>
      <c r="G2042" s="75">
        <v>5</v>
      </c>
      <c r="H2042" s="75">
        <v>8.1999999999999993</v>
      </c>
      <c r="I2042" s="75">
        <v>7.7</v>
      </c>
      <c r="J2042" s="75">
        <v>8.6999999999999993</v>
      </c>
      <c r="K2042" s="75">
        <v>7</v>
      </c>
      <c r="L2042" s="75">
        <v>5</v>
      </c>
      <c r="M2042" s="75">
        <v>50</v>
      </c>
      <c r="N2042" s="75">
        <v>1</v>
      </c>
      <c r="O2042" s="75">
        <v>0.1</v>
      </c>
      <c r="P2042" s="75">
        <v>6</v>
      </c>
      <c r="Q2042" s="75" t="s">
        <v>3858</v>
      </c>
    </row>
    <row r="2043" spans="1:17" ht="15.75" customHeight="1">
      <c r="A2043" s="59" t="s">
        <v>6030</v>
      </c>
      <c r="B2043" s="75" t="s">
        <v>1620</v>
      </c>
      <c r="C2043" s="75" t="s">
        <v>4</v>
      </c>
      <c r="D2043" s="75" t="s">
        <v>3943</v>
      </c>
      <c r="E2043" s="75" t="s">
        <v>155</v>
      </c>
      <c r="F2043" s="75">
        <v>500</v>
      </c>
      <c r="G2043" s="75">
        <v>5</v>
      </c>
      <c r="H2043" s="75">
        <v>9.1</v>
      </c>
      <c r="I2043" s="75">
        <v>8.5</v>
      </c>
      <c r="J2043" s="75">
        <v>9.6</v>
      </c>
      <c r="K2043" s="75">
        <v>10</v>
      </c>
      <c r="L2043" s="75">
        <v>5</v>
      </c>
      <c r="M2043" s="75">
        <v>50</v>
      </c>
      <c r="N2043" s="75">
        <v>1</v>
      </c>
      <c r="O2043" s="75">
        <v>0.1</v>
      </c>
      <c r="P2043" s="75">
        <v>7</v>
      </c>
      <c r="Q2043" s="75" t="s">
        <v>3858</v>
      </c>
    </row>
    <row r="2044" spans="1:17" ht="15.75" customHeight="1">
      <c r="A2044" s="59" t="s">
        <v>6031</v>
      </c>
      <c r="B2044" s="75" t="s">
        <v>1620</v>
      </c>
      <c r="C2044" s="75" t="s">
        <v>4</v>
      </c>
      <c r="D2044" s="75" t="s">
        <v>3945</v>
      </c>
      <c r="E2044" s="75" t="s">
        <v>155</v>
      </c>
      <c r="F2044" s="75">
        <v>500</v>
      </c>
      <c r="G2044" s="75">
        <v>5</v>
      </c>
      <c r="H2044" s="75">
        <v>10</v>
      </c>
      <c r="I2044" s="75">
        <v>9.4</v>
      </c>
      <c r="J2044" s="75">
        <v>10.6</v>
      </c>
      <c r="K2044" s="75">
        <v>15</v>
      </c>
      <c r="L2044" s="75">
        <v>5</v>
      </c>
      <c r="M2044" s="75">
        <v>70</v>
      </c>
      <c r="N2044" s="75">
        <v>1</v>
      </c>
      <c r="O2044" s="75">
        <v>0.1</v>
      </c>
      <c r="P2044" s="75">
        <v>7.5</v>
      </c>
      <c r="Q2044" s="75" t="s">
        <v>3858</v>
      </c>
    </row>
    <row r="2045" spans="1:17" ht="15.75" customHeight="1">
      <c r="A2045" s="59" t="s">
        <v>6032</v>
      </c>
      <c r="B2045" s="75" t="s">
        <v>1620</v>
      </c>
      <c r="C2045" s="75" t="s">
        <v>4</v>
      </c>
      <c r="D2045" s="75" t="s">
        <v>3949</v>
      </c>
      <c r="E2045" s="75" t="s">
        <v>155</v>
      </c>
      <c r="F2045" s="75">
        <v>500</v>
      </c>
      <c r="G2045" s="75">
        <v>5</v>
      </c>
      <c r="H2045" s="75">
        <v>12</v>
      </c>
      <c r="I2045" s="75">
        <v>11.4</v>
      </c>
      <c r="J2045" s="75">
        <v>12.7</v>
      </c>
      <c r="K2045" s="75">
        <v>20</v>
      </c>
      <c r="L2045" s="75">
        <v>5</v>
      </c>
      <c r="M2045" s="75">
        <v>90</v>
      </c>
      <c r="N2045" s="75">
        <v>1</v>
      </c>
      <c r="O2045" s="75">
        <v>0.1</v>
      </c>
      <c r="P2045" s="75">
        <v>9</v>
      </c>
      <c r="Q2045" s="75" t="s">
        <v>3858</v>
      </c>
    </row>
    <row r="2046" spans="1:17" ht="15.75" customHeight="1">
      <c r="A2046" s="59" t="s">
        <v>6033</v>
      </c>
      <c r="B2046" s="75" t="s">
        <v>1620</v>
      </c>
      <c r="C2046" s="75" t="s">
        <v>4</v>
      </c>
      <c r="D2046" s="75" t="s">
        <v>3955</v>
      </c>
      <c r="E2046" s="75" t="s">
        <v>155</v>
      </c>
      <c r="F2046" s="75">
        <v>500</v>
      </c>
      <c r="G2046" s="75">
        <v>5</v>
      </c>
      <c r="H2046" s="75">
        <v>15</v>
      </c>
      <c r="I2046" s="75">
        <v>13.8</v>
      </c>
      <c r="J2046" s="75">
        <v>15.6</v>
      </c>
      <c r="K2046" s="75">
        <v>30</v>
      </c>
      <c r="L2046" s="75">
        <v>5</v>
      </c>
      <c r="M2046" s="75">
        <v>110</v>
      </c>
      <c r="N2046" s="75">
        <v>1</v>
      </c>
      <c r="O2046" s="75">
        <v>0.1</v>
      </c>
      <c r="P2046" s="75">
        <v>11</v>
      </c>
      <c r="Q2046" s="75" t="s">
        <v>3858</v>
      </c>
    </row>
    <row r="2047" spans="1:17" ht="15.75" customHeight="1">
      <c r="A2047" s="59" t="s">
        <v>6034</v>
      </c>
      <c r="B2047" s="75" t="s">
        <v>1620</v>
      </c>
      <c r="C2047" s="75" t="s">
        <v>4</v>
      </c>
      <c r="D2047" s="75" t="s">
        <v>3957</v>
      </c>
      <c r="E2047" s="75" t="s">
        <v>155</v>
      </c>
      <c r="F2047" s="75">
        <v>500</v>
      </c>
      <c r="G2047" s="75">
        <v>5</v>
      </c>
      <c r="H2047" s="75">
        <v>16</v>
      </c>
      <c r="I2047" s="75">
        <v>15.3</v>
      </c>
      <c r="J2047" s="75">
        <v>17.100000000000001</v>
      </c>
      <c r="K2047" s="75">
        <v>40</v>
      </c>
      <c r="L2047" s="75">
        <v>5</v>
      </c>
      <c r="M2047" s="75">
        <v>170</v>
      </c>
      <c r="N2047" s="75">
        <v>1</v>
      </c>
      <c r="O2047" s="75">
        <v>0.1</v>
      </c>
      <c r="P2047" s="75">
        <v>12</v>
      </c>
      <c r="Q2047" s="75" t="s">
        <v>3858</v>
      </c>
    </row>
    <row r="2048" spans="1:17" ht="15.75" customHeight="1">
      <c r="A2048" s="59" t="s">
        <v>6035</v>
      </c>
      <c r="B2048" s="75" t="s">
        <v>1620</v>
      </c>
      <c r="C2048" s="75" t="s">
        <v>4</v>
      </c>
      <c r="D2048" s="75" t="s">
        <v>3961</v>
      </c>
      <c r="E2048" s="75" t="s">
        <v>155</v>
      </c>
      <c r="F2048" s="75">
        <v>500</v>
      </c>
      <c r="G2048" s="75">
        <v>5</v>
      </c>
      <c r="H2048" s="75">
        <v>18</v>
      </c>
      <c r="I2048" s="75">
        <v>16.8</v>
      </c>
      <c r="J2048" s="75">
        <v>19.100000000000001</v>
      </c>
      <c r="K2048" s="75">
        <v>50</v>
      </c>
      <c r="L2048" s="75">
        <v>5</v>
      </c>
      <c r="M2048" s="75">
        <v>170</v>
      </c>
      <c r="N2048" s="75">
        <v>1</v>
      </c>
      <c r="O2048" s="75">
        <v>0.1</v>
      </c>
      <c r="P2048" s="75">
        <v>14</v>
      </c>
      <c r="Q2048" s="75" t="s">
        <v>3858</v>
      </c>
    </row>
    <row r="2049" spans="1:17" ht="15.75" customHeight="1">
      <c r="A2049" s="59" t="s">
        <v>6036</v>
      </c>
      <c r="B2049" s="75" t="s">
        <v>1620</v>
      </c>
      <c r="C2049" s="75" t="s">
        <v>4</v>
      </c>
      <c r="D2049" s="75" t="s">
        <v>3963</v>
      </c>
      <c r="E2049" s="75" t="s">
        <v>155</v>
      </c>
      <c r="F2049" s="75">
        <v>500</v>
      </c>
      <c r="G2049" s="75">
        <v>5</v>
      </c>
      <c r="H2049" s="75">
        <v>20</v>
      </c>
      <c r="I2049" s="75">
        <v>18.8</v>
      </c>
      <c r="J2049" s="75">
        <v>21.2</v>
      </c>
      <c r="K2049" s="75">
        <v>55</v>
      </c>
      <c r="L2049" s="75">
        <v>5</v>
      </c>
      <c r="M2049" s="75">
        <v>220</v>
      </c>
      <c r="N2049" s="75">
        <v>1</v>
      </c>
      <c r="O2049" s="75">
        <v>0.1</v>
      </c>
      <c r="P2049" s="75">
        <v>15</v>
      </c>
      <c r="Q2049" s="75" t="s">
        <v>3858</v>
      </c>
    </row>
    <row r="2050" spans="1:17" ht="15.75" customHeight="1">
      <c r="A2050" s="59" t="s">
        <v>6037</v>
      </c>
      <c r="B2050" s="75" t="s">
        <v>1620</v>
      </c>
      <c r="C2050" s="75" t="s">
        <v>4</v>
      </c>
      <c r="D2050" s="75" t="s">
        <v>3967</v>
      </c>
      <c r="E2050" s="75" t="s">
        <v>155</v>
      </c>
      <c r="F2050" s="75">
        <v>500</v>
      </c>
      <c r="G2050" s="75">
        <v>5</v>
      </c>
      <c r="H2050" s="75">
        <v>24</v>
      </c>
      <c r="I2050" s="75">
        <v>22.8</v>
      </c>
      <c r="J2050" s="75">
        <v>25.6</v>
      </c>
      <c r="K2050" s="75">
        <v>80</v>
      </c>
      <c r="L2050" s="75">
        <v>5</v>
      </c>
      <c r="M2050" s="75">
        <v>220</v>
      </c>
      <c r="N2050" s="75">
        <v>1</v>
      </c>
      <c r="O2050" s="75">
        <v>0.1</v>
      </c>
      <c r="P2050" s="75">
        <v>18</v>
      </c>
      <c r="Q2050" s="75" t="s">
        <v>3858</v>
      </c>
    </row>
    <row r="2051" spans="1:17" ht="15.75" customHeight="1">
      <c r="A2051" s="59" t="s">
        <v>6038</v>
      </c>
      <c r="B2051" s="75" t="s">
        <v>1620</v>
      </c>
      <c r="C2051" s="75" t="s">
        <v>4</v>
      </c>
      <c r="D2051" s="75" t="s">
        <v>3969</v>
      </c>
      <c r="E2051" s="75" t="s">
        <v>155</v>
      </c>
      <c r="F2051" s="75">
        <v>500</v>
      </c>
      <c r="G2051" s="75">
        <v>5</v>
      </c>
      <c r="H2051" s="75">
        <v>27</v>
      </c>
      <c r="I2051" s="75">
        <v>25.1</v>
      </c>
      <c r="J2051" s="75">
        <v>28.9</v>
      </c>
      <c r="K2051" s="75">
        <v>80</v>
      </c>
      <c r="L2051" s="75">
        <v>5</v>
      </c>
      <c r="M2051" s="75">
        <v>220</v>
      </c>
      <c r="N2051" s="75">
        <v>1</v>
      </c>
      <c r="O2051" s="75">
        <v>0.1</v>
      </c>
      <c r="P2051" s="75">
        <v>20</v>
      </c>
      <c r="Q2051" s="75" t="s">
        <v>3858</v>
      </c>
    </row>
    <row r="2052" spans="1:17" ht="15.75" customHeight="1">
      <c r="A2052" s="59" t="s">
        <v>6039</v>
      </c>
      <c r="B2052" s="75" t="s">
        <v>1620</v>
      </c>
      <c r="C2052" s="75" t="s">
        <v>4</v>
      </c>
      <c r="D2052" s="75" t="s">
        <v>3973</v>
      </c>
      <c r="E2052" s="75" t="s">
        <v>155</v>
      </c>
      <c r="F2052" s="75">
        <v>500</v>
      </c>
      <c r="G2052" s="75">
        <v>5</v>
      </c>
      <c r="H2052" s="75">
        <v>30</v>
      </c>
      <c r="I2052" s="75">
        <v>28</v>
      </c>
      <c r="J2052" s="75">
        <v>32</v>
      </c>
      <c r="K2052" s="75">
        <v>80</v>
      </c>
      <c r="L2052" s="75">
        <v>5</v>
      </c>
      <c r="M2052" s="75">
        <v>220</v>
      </c>
      <c r="N2052" s="75">
        <v>1</v>
      </c>
      <c r="O2052" s="75">
        <v>0.1</v>
      </c>
      <c r="P2052" s="75">
        <v>22</v>
      </c>
      <c r="Q2052" s="75" t="s">
        <v>3858</v>
      </c>
    </row>
    <row r="2053" spans="1:17" ht="15.75" customHeight="1">
      <c r="A2053" s="59" t="s">
        <v>6040</v>
      </c>
      <c r="B2053" s="75" t="s">
        <v>1620</v>
      </c>
      <c r="C2053" s="75" t="s">
        <v>4</v>
      </c>
      <c r="D2053" s="75" t="s">
        <v>3979</v>
      </c>
      <c r="E2053" s="75" t="s">
        <v>155</v>
      </c>
      <c r="F2053" s="75">
        <v>500</v>
      </c>
      <c r="G2053" s="75">
        <v>5</v>
      </c>
      <c r="H2053" s="75">
        <v>39</v>
      </c>
      <c r="I2053" s="75">
        <v>37</v>
      </c>
      <c r="J2053" s="75">
        <v>41</v>
      </c>
      <c r="K2053" s="75">
        <v>90</v>
      </c>
      <c r="L2053" s="75">
        <v>2.5</v>
      </c>
      <c r="M2053" s="75">
        <v>500</v>
      </c>
      <c r="N2053" s="75">
        <v>0.5</v>
      </c>
      <c r="O2053" s="75">
        <v>0.1</v>
      </c>
      <c r="P2053" s="75">
        <v>30</v>
      </c>
      <c r="Q2053" s="75" t="s">
        <v>3858</v>
      </c>
    </row>
    <row r="2054" spans="1:17" ht="15.75" customHeight="1">
      <c r="A2054" s="59" t="s">
        <v>6041</v>
      </c>
      <c r="B2054" s="75" t="s">
        <v>1620</v>
      </c>
      <c r="C2054" s="75" t="s">
        <v>4</v>
      </c>
      <c r="D2054" s="75" t="s">
        <v>3983</v>
      </c>
      <c r="E2054" s="75" t="s">
        <v>155</v>
      </c>
      <c r="F2054" s="75">
        <v>500</v>
      </c>
      <c r="G2054" s="75">
        <v>5</v>
      </c>
      <c r="H2054" s="75">
        <v>47</v>
      </c>
      <c r="I2054" s="75">
        <v>44</v>
      </c>
      <c r="J2054" s="75">
        <v>50</v>
      </c>
      <c r="K2054" s="75">
        <v>110</v>
      </c>
      <c r="L2054" s="75">
        <v>2.5</v>
      </c>
      <c r="M2054" s="75">
        <v>700</v>
      </c>
      <c r="N2054" s="75">
        <v>0.5</v>
      </c>
      <c r="O2054" s="75">
        <v>0.1</v>
      </c>
      <c r="P2054" s="75">
        <v>36</v>
      </c>
      <c r="Q2054" s="75" t="s">
        <v>3858</v>
      </c>
    </row>
    <row r="2055" spans="1:17" ht="15.75" customHeight="1">
      <c r="A2055" s="59" t="s">
        <v>6042</v>
      </c>
      <c r="B2055" s="75" t="s">
        <v>1620</v>
      </c>
      <c r="C2055" s="75" t="s">
        <v>4</v>
      </c>
      <c r="D2055" s="75" t="s">
        <v>3985</v>
      </c>
      <c r="E2055" s="75" t="s">
        <v>155</v>
      </c>
      <c r="F2055" s="75">
        <v>500</v>
      </c>
      <c r="G2055" s="75">
        <v>5</v>
      </c>
      <c r="H2055" s="75">
        <v>51</v>
      </c>
      <c r="I2055" s="75">
        <v>48</v>
      </c>
      <c r="J2055" s="75">
        <v>54</v>
      </c>
      <c r="K2055" s="75">
        <v>125</v>
      </c>
      <c r="L2055" s="75">
        <v>2.5</v>
      </c>
      <c r="M2055" s="75">
        <v>700</v>
      </c>
      <c r="N2055" s="75">
        <v>0.5</v>
      </c>
      <c r="O2055" s="75">
        <v>0.1</v>
      </c>
      <c r="P2055" s="75">
        <v>39</v>
      </c>
      <c r="Q2055" s="75" t="s">
        <v>3858</v>
      </c>
    </row>
    <row r="2056" spans="1:17" ht="15.75" customHeight="1">
      <c r="A2056" s="59" t="s">
        <v>6043</v>
      </c>
      <c r="B2056" s="75" t="s">
        <v>1620</v>
      </c>
      <c r="C2056" s="75" t="s">
        <v>4</v>
      </c>
      <c r="D2056" s="75" t="s">
        <v>6044</v>
      </c>
      <c r="E2056" s="75" t="s">
        <v>155</v>
      </c>
      <c r="F2056" s="75">
        <v>500</v>
      </c>
      <c r="G2056" s="75">
        <v>5</v>
      </c>
      <c r="H2056" s="75">
        <v>3</v>
      </c>
      <c r="I2056" s="75">
        <v>2.85</v>
      </c>
      <c r="J2056" s="75">
        <v>3.15</v>
      </c>
      <c r="K2056" s="75">
        <v>29</v>
      </c>
      <c r="L2056" s="75">
        <v>20</v>
      </c>
      <c r="M2056" s="75">
        <v>1600</v>
      </c>
      <c r="N2056" s="75">
        <v>0.25</v>
      </c>
      <c r="O2056" s="75">
        <v>50</v>
      </c>
      <c r="P2056" s="75">
        <v>1</v>
      </c>
      <c r="Q2056" s="75" t="s">
        <v>3858</v>
      </c>
    </row>
    <row r="2057" spans="1:17" ht="15.75" customHeight="1">
      <c r="A2057" s="59" t="s">
        <v>6045</v>
      </c>
      <c r="B2057" s="75" t="s">
        <v>1620</v>
      </c>
      <c r="C2057" s="75" t="s">
        <v>4</v>
      </c>
      <c r="D2057" s="75" t="s">
        <v>6046</v>
      </c>
      <c r="E2057" s="75" t="s">
        <v>155</v>
      </c>
      <c r="F2057" s="75">
        <v>500</v>
      </c>
      <c r="G2057" s="75">
        <v>5</v>
      </c>
      <c r="H2057" s="75">
        <v>3.9</v>
      </c>
      <c r="I2057" s="75">
        <v>3.71</v>
      </c>
      <c r="J2057" s="75">
        <v>4.0999999999999996</v>
      </c>
      <c r="K2057" s="75">
        <v>23</v>
      </c>
      <c r="L2057" s="75">
        <v>20</v>
      </c>
      <c r="M2057" s="75">
        <v>1900</v>
      </c>
      <c r="N2057" s="75">
        <v>0.25</v>
      </c>
      <c r="O2057" s="75">
        <v>10</v>
      </c>
      <c r="P2057" s="75">
        <v>1</v>
      </c>
      <c r="Q2057" s="75" t="s">
        <v>3858</v>
      </c>
    </row>
    <row r="2058" spans="1:17" ht="15.75" customHeight="1">
      <c r="A2058" s="59" t="s">
        <v>6047</v>
      </c>
      <c r="B2058" s="75" t="s">
        <v>1620</v>
      </c>
      <c r="C2058" s="75" t="s">
        <v>4</v>
      </c>
      <c r="D2058" s="75" t="s">
        <v>6048</v>
      </c>
      <c r="E2058" s="75" t="s">
        <v>155</v>
      </c>
      <c r="F2058" s="75">
        <v>500</v>
      </c>
      <c r="G2058" s="75">
        <v>5</v>
      </c>
      <c r="H2058" s="75">
        <v>5.0999999999999996</v>
      </c>
      <c r="I2058" s="75">
        <v>4.8499999999999996</v>
      </c>
      <c r="J2058" s="75">
        <v>5.36</v>
      </c>
      <c r="K2058" s="75">
        <v>17</v>
      </c>
      <c r="L2058" s="75">
        <v>20</v>
      </c>
      <c r="M2058" s="75">
        <v>1600</v>
      </c>
      <c r="N2058" s="75">
        <v>0.25</v>
      </c>
      <c r="O2058" s="75">
        <v>5</v>
      </c>
      <c r="P2058" s="75">
        <v>2</v>
      </c>
      <c r="Q2058" s="75" t="s">
        <v>3858</v>
      </c>
    </row>
    <row r="2059" spans="1:17" ht="15.75" customHeight="1">
      <c r="A2059" s="59" t="s">
        <v>6049</v>
      </c>
      <c r="B2059" s="75" t="s">
        <v>1620</v>
      </c>
      <c r="C2059" s="75" t="s">
        <v>4</v>
      </c>
      <c r="D2059" s="75" t="s">
        <v>6050</v>
      </c>
      <c r="E2059" s="75" t="s">
        <v>155</v>
      </c>
      <c r="F2059" s="75">
        <v>500</v>
      </c>
      <c r="G2059" s="75">
        <v>5</v>
      </c>
      <c r="H2059" s="75">
        <v>12</v>
      </c>
      <c r="I2059" s="75">
        <v>11.4</v>
      </c>
      <c r="J2059" s="75">
        <v>12.6</v>
      </c>
      <c r="K2059" s="75">
        <v>30</v>
      </c>
      <c r="L2059" s="75">
        <v>20</v>
      </c>
      <c r="M2059" s="75">
        <v>600</v>
      </c>
      <c r="N2059" s="75">
        <v>0.25</v>
      </c>
      <c r="O2059" s="75">
        <v>1</v>
      </c>
      <c r="P2059" s="75">
        <v>9.1</v>
      </c>
      <c r="Q2059" s="75" t="s">
        <v>3858</v>
      </c>
    </row>
    <row r="2060" spans="1:17" ht="15.75" customHeight="1">
      <c r="A2060" s="59" t="s">
        <v>6051</v>
      </c>
      <c r="B2060" s="75" t="s">
        <v>1620</v>
      </c>
      <c r="C2060" s="75" t="s">
        <v>4</v>
      </c>
      <c r="D2060" s="75" t="s">
        <v>6052</v>
      </c>
      <c r="E2060" s="75" t="s">
        <v>155</v>
      </c>
      <c r="F2060" s="75">
        <v>500</v>
      </c>
      <c r="G2060" s="75" t="s">
        <v>155</v>
      </c>
      <c r="H2060" s="75">
        <v>2.7</v>
      </c>
      <c r="I2060" s="75">
        <v>2.54</v>
      </c>
      <c r="J2060" s="75">
        <v>2.75</v>
      </c>
      <c r="K2060" s="75">
        <v>100</v>
      </c>
      <c r="L2060" s="75">
        <v>20</v>
      </c>
      <c r="M2060" s="75">
        <v>1000</v>
      </c>
      <c r="N2060" s="75">
        <v>1</v>
      </c>
      <c r="O2060" s="75">
        <v>120</v>
      </c>
      <c r="P2060" s="75">
        <v>1</v>
      </c>
      <c r="Q2060" s="75" t="s">
        <v>3858</v>
      </c>
    </row>
    <row r="2061" spans="1:17" ht="15.75" customHeight="1">
      <c r="A2061" s="59" t="s">
        <v>6053</v>
      </c>
      <c r="B2061" s="75" t="s">
        <v>1620</v>
      </c>
      <c r="C2061" s="75" t="s">
        <v>4</v>
      </c>
      <c r="D2061" s="75" t="s">
        <v>6052</v>
      </c>
      <c r="E2061" s="75" t="s">
        <v>155</v>
      </c>
      <c r="F2061" s="75">
        <v>500</v>
      </c>
      <c r="G2061" s="75" t="s">
        <v>155</v>
      </c>
      <c r="H2061" s="75">
        <v>2.7</v>
      </c>
      <c r="I2061" s="75">
        <v>2.69</v>
      </c>
      <c r="J2061" s="75">
        <v>2.91</v>
      </c>
      <c r="K2061" s="75">
        <v>100</v>
      </c>
      <c r="L2061" s="75">
        <v>20</v>
      </c>
      <c r="M2061" s="75">
        <v>1000</v>
      </c>
      <c r="N2061" s="75">
        <v>1</v>
      </c>
      <c r="O2061" s="75">
        <v>120</v>
      </c>
      <c r="P2061" s="75">
        <v>1</v>
      </c>
      <c r="Q2061" s="75" t="s">
        <v>3858</v>
      </c>
    </row>
    <row r="2062" spans="1:17" ht="15.75" customHeight="1">
      <c r="A2062" s="59" t="s">
        <v>6054</v>
      </c>
      <c r="B2062" s="75" t="s">
        <v>1620</v>
      </c>
      <c r="C2062" s="75" t="s">
        <v>4</v>
      </c>
      <c r="D2062" s="75" t="s">
        <v>6055</v>
      </c>
      <c r="E2062" s="75" t="s">
        <v>155</v>
      </c>
      <c r="F2062" s="75">
        <v>500</v>
      </c>
      <c r="G2062" s="75" t="s">
        <v>155</v>
      </c>
      <c r="H2062" s="75">
        <v>5.6</v>
      </c>
      <c r="I2062" s="75">
        <v>5.45</v>
      </c>
      <c r="J2062" s="75">
        <v>5.73</v>
      </c>
      <c r="K2062" s="75">
        <v>13</v>
      </c>
      <c r="L2062" s="75">
        <v>20</v>
      </c>
      <c r="M2062" s="75">
        <v>500</v>
      </c>
      <c r="N2062" s="75">
        <v>1</v>
      </c>
      <c r="O2062" s="75">
        <v>5</v>
      </c>
      <c r="P2062" s="75">
        <v>2.5</v>
      </c>
      <c r="Q2062" s="75" t="s">
        <v>3858</v>
      </c>
    </row>
    <row r="2063" spans="1:17" ht="15.75" customHeight="1">
      <c r="A2063" s="59" t="s">
        <v>6056</v>
      </c>
      <c r="B2063" s="75" t="s">
        <v>1620</v>
      </c>
      <c r="C2063" s="75" t="s">
        <v>4</v>
      </c>
      <c r="D2063" s="75" t="s">
        <v>6057</v>
      </c>
      <c r="E2063" s="75" t="s">
        <v>155</v>
      </c>
      <c r="F2063" s="75">
        <v>500</v>
      </c>
      <c r="G2063" s="75" t="s">
        <v>155</v>
      </c>
      <c r="H2063" s="75">
        <v>6.2</v>
      </c>
      <c r="I2063" s="75">
        <v>5.96</v>
      </c>
      <c r="J2063" s="75">
        <v>6.27</v>
      </c>
      <c r="K2063" s="75">
        <v>10</v>
      </c>
      <c r="L2063" s="75">
        <v>20</v>
      </c>
      <c r="M2063" s="75">
        <v>300</v>
      </c>
      <c r="N2063" s="75">
        <v>1</v>
      </c>
      <c r="O2063" s="75">
        <v>5</v>
      </c>
      <c r="P2063" s="75">
        <v>3</v>
      </c>
      <c r="Q2063" s="75" t="s">
        <v>3858</v>
      </c>
    </row>
    <row r="2064" spans="1:17" ht="15.75" customHeight="1">
      <c r="A2064" s="59" t="s">
        <v>6058</v>
      </c>
      <c r="B2064" s="75" t="s">
        <v>1620</v>
      </c>
      <c r="C2064" s="75" t="s">
        <v>4</v>
      </c>
      <c r="D2064" s="75" t="s">
        <v>6059</v>
      </c>
      <c r="E2064" s="75" t="s">
        <v>155</v>
      </c>
      <c r="F2064" s="75">
        <v>500</v>
      </c>
      <c r="G2064" s="75" t="s">
        <v>155</v>
      </c>
      <c r="H2064" s="75">
        <v>20</v>
      </c>
      <c r="I2064" s="75">
        <v>18.63</v>
      </c>
      <c r="J2064" s="75">
        <v>19.59</v>
      </c>
      <c r="K2064" s="75">
        <v>28</v>
      </c>
      <c r="L2064" s="75">
        <v>10</v>
      </c>
      <c r="M2064" s="75">
        <v>200</v>
      </c>
      <c r="N2064" s="75">
        <v>0.5</v>
      </c>
      <c r="O2064" s="75">
        <v>0.2</v>
      </c>
      <c r="P2064" s="75">
        <v>15</v>
      </c>
      <c r="Q2064" s="75" t="s">
        <v>3858</v>
      </c>
    </row>
    <row r="2065" spans="1:17" ht="15.75" customHeight="1">
      <c r="A2065" s="59" t="s">
        <v>6060</v>
      </c>
      <c r="B2065" s="75" t="s">
        <v>1620</v>
      </c>
      <c r="C2065" s="75" t="s">
        <v>4</v>
      </c>
      <c r="D2065" s="75" t="s">
        <v>6061</v>
      </c>
      <c r="E2065" s="75" t="s">
        <v>155</v>
      </c>
      <c r="F2065" s="75">
        <v>500</v>
      </c>
      <c r="G2065" s="75" t="s">
        <v>155</v>
      </c>
      <c r="H2065" s="75">
        <v>22</v>
      </c>
      <c r="I2065" s="75">
        <v>21.52</v>
      </c>
      <c r="J2065" s="75">
        <v>22.63</v>
      </c>
      <c r="K2065" s="75">
        <v>30</v>
      </c>
      <c r="L2065" s="75">
        <v>5</v>
      </c>
      <c r="M2065" s="75">
        <v>200</v>
      </c>
      <c r="N2065" s="75">
        <v>0.5</v>
      </c>
      <c r="O2065" s="75">
        <v>0.2</v>
      </c>
      <c r="P2065" s="75">
        <v>17</v>
      </c>
      <c r="Q2065" s="75" t="s">
        <v>3858</v>
      </c>
    </row>
    <row r="2066" spans="1:17" ht="15.75" customHeight="1">
      <c r="A2066" s="59" t="s">
        <v>6062</v>
      </c>
      <c r="B2066" s="75" t="s">
        <v>1620</v>
      </c>
      <c r="C2066" s="75" t="s">
        <v>4</v>
      </c>
      <c r="D2066" s="75" t="s">
        <v>3913</v>
      </c>
      <c r="E2066" s="75" t="s">
        <v>155</v>
      </c>
      <c r="F2066" s="75">
        <v>500</v>
      </c>
      <c r="G2066" s="75" t="s">
        <v>155</v>
      </c>
      <c r="H2066" s="75">
        <v>2.4</v>
      </c>
      <c r="I2066" s="75">
        <v>2.33</v>
      </c>
      <c r="J2066" s="75">
        <v>2.52</v>
      </c>
      <c r="K2066" s="75">
        <v>100</v>
      </c>
      <c r="L2066" s="75">
        <v>5</v>
      </c>
      <c r="M2066" s="75">
        <v>1000</v>
      </c>
      <c r="N2066" s="75">
        <v>0.5</v>
      </c>
      <c r="O2066" s="75">
        <v>120</v>
      </c>
      <c r="P2066" s="75">
        <v>1</v>
      </c>
      <c r="Q2066" s="75" t="s">
        <v>3858</v>
      </c>
    </row>
    <row r="2067" spans="1:17" ht="15.75" customHeight="1">
      <c r="A2067" s="59" t="s">
        <v>6063</v>
      </c>
      <c r="B2067" s="75" t="s">
        <v>1620</v>
      </c>
      <c r="C2067" s="75" t="s">
        <v>4</v>
      </c>
      <c r="D2067" s="75" t="s">
        <v>3967</v>
      </c>
      <c r="E2067" s="75" t="s">
        <v>155</v>
      </c>
      <c r="F2067" s="75">
        <v>500</v>
      </c>
      <c r="G2067" s="75" t="s">
        <v>155</v>
      </c>
      <c r="H2067" s="75">
        <v>24</v>
      </c>
      <c r="I2067" s="75">
        <v>22.05</v>
      </c>
      <c r="J2067" s="75">
        <v>23.18</v>
      </c>
      <c r="K2067" s="75">
        <v>35</v>
      </c>
      <c r="L2067" s="75">
        <v>5</v>
      </c>
      <c r="M2067" s="75">
        <v>200</v>
      </c>
      <c r="N2067" s="75">
        <v>0.5</v>
      </c>
      <c r="O2067" s="75">
        <v>0.2</v>
      </c>
      <c r="P2067" s="75">
        <v>19</v>
      </c>
      <c r="Q2067" s="75" t="s">
        <v>3858</v>
      </c>
    </row>
    <row r="2068" spans="1:17" ht="15.75" customHeight="1">
      <c r="A2068" s="59" t="s">
        <v>6064</v>
      </c>
      <c r="B2068" s="75" t="s">
        <v>1612</v>
      </c>
      <c r="C2068" s="75" t="s">
        <v>4</v>
      </c>
      <c r="D2068" s="75" t="s">
        <v>3913</v>
      </c>
      <c r="E2068" s="75" t="s">
        <v>155</v>
      </c>
      <c r="F2068" s="75">
        <v>500</v>
      </c>
      <c r="G2068" s="75">
        <v>5</v>
      </c>
      <c r="H2068" s="75">
        <v>2.4</v>
      </c>
      <c r="I2068" s="75">
        <v>2.2799999999999998</v>
      </c>
      <c r="J2068" s="75">
        <v>2.56</v>
      </c>
      <c r="K2068" s="75">
        <v>85</v>
      </c>
      <c r="L2068" s="75">
        <v>5</v>
      </c>
      <c r="M2068" s="75">
        <v>600</v>
      </c>
      <c r="N2068" s="75">
        <v>1</v>
      </c>
      <c r="O2068" s="75">
        <v>50</v>
      </c>
      <c r="P2068" s="75">
        <v>1</v>
      </c>
      <c r="Q2068" s="75" t="s">
        <v>3858</v>
      </c>
    </row>
    <row r="2069" spans="1:17" ht="15.75" customHeight="1">
      <c r="A2069" s="59" t="s">
        <v>6065</v>
      </c>
      <c r="B2069" s="75" t="s">
        <v>1612</v>
      </c>
      <c r="C2069" s="75" t="s">
        <v>4</v>
      </c>
      <c r="D2069" s="75" t="s">
        <v>3915</v>
      </c>
      <c r="E2069" s="75" t="s">
        <v>155</v>
      </c>
      <c r="F2069" s="75">
        <v>500</v>
      </c>
      <c r="G2069" s="75">
        <v>5</v>
      </c>
      <c r="H2069" s="75">
        <v>2.7</v>
      </c>
      <c r="I2069" s="75">
        <v>2.5</v>
      </c>
      <c r="J2069" s="75">
        <v>2.9</v>
      </c>
      <c r="K2069" s="75">
        <v>85</v>
      </c>
      <c r="L2069" s="75">
        <v>5</v>
      </c>
      <c r="M2069" s="75">
        <v>600</v>
      </c>
      <c r="N2069" s="75">
        <v>1</v>
      </c>
      <c r="O2069" s="75">
        <v>10</v>
      </c>
      <c r="P2069" s="75">
        <v>1</v>
      </c>
      <c r="Q2069" s="75" t="s">
        <v>3858</v>
      </c>
    </row>
    <row r="2070" spans="1:17" ht="15.75" customHeight="1">
      <c r="A2070" s="59" t="s">
        <v>6066</v>
      </c>
      <c r="B2070" s="75" t="s">
        <v>1612</v>
      </c>
      <c r="C2070" s="75" t="s">
        <v>4</v>
      </c>
      <c r="D2070" s="75" t="s">
        <v>3917</v>
      </c>
      <c r="E2070" s="75" t="s">
        <v>155</v>
      </c>
      <c r="F2070" s="75">
        <v>500</v>
      </c>
      <c r="G2070" s="75">
        <v>5</v>
      </c>
      <c r="H2070" s="75">
        <v>3</v>
      </c>
      <c r="I2070" s="75">
        <v>2.8</v>
      </c>
      <c r="J2070" s="75">
        <v>3.2</v>
      </c>
      <c r="K2070" s="75">
        <v>85</v>
      </c>
      <c r="L2070" s="75">
        <v>5</v>
      </c>
      <c r="M2070" s="75">
        <v>600</v>
      </c>
      <c r="N2070" s="75">
        <v>1</v>
      </c>
      <c r="O2070" s="75">
        <v>4</v>
      </c>
      <c r="P2070" s="75">
        <v>1</v>
      </c>
      <c r="Q2070" s="75" t="s">
        <v>3858</v>
      </c>
    </row>
    <row r="2071" spans="1:17" ht="15.75" customHeight="1">
      <c r="A2071" s="59" t="s">
        <v>6067</v>
      </c>
      <c r="B2071" s="75" t="s">
        <v>1612</v>
      </c>
      <c r="C2071" s="75" t="s">
        <v>4</v>
      </c>
      <c r="D2071" s="75" t="s">
        <v>3919</v>
      </c>
      <c r="E2071" s="75" t="s">
        <v>155</v>
      </c>
      <c r="F2071" s="75">
        <v>500</v>
      </c>
      <c r="G2071" s="75">
        <v>5</v>
      </c>
      <c r="H2071" s="75">
        <v>3.3</v>
      </c>
      <c r="I2071" s="75">
        <v>3.1</v>
      </c>
      <c r="J2071" s="75">
        <v>3.5</v>
      </c>
      <c r="K2071" s="75">
        <v>85</v>
      </c>
      <c r="L2071" s="75">
        <v>5</v>
      </c>
      <c r="M2071" s="75">
        <v>600</v>
      </c>
      <c r="N2071" s="75">
        <v>1</v>
      </c>
      <c r="O2071" s="75">
        <v>2</v>
      </c>
      <c r="P2071" s="75">
        <v>1</v>
      </c>
      <c r="Q2071" s="75" t="s">
        <v>3858</v>
      </c>
    </row>
    <row r="2072" spans="1:17" ht="15.75" customHeight="1">
      <c r="A2072" s="59" t="s">
        <v>6068</v>
      </c>
      <c r="B2072" s="75" t="s">
        <v>1612</v>
      </c>
      <c r="C2072" s="75" t="s">
        <v>4</v>
      </c>
      <c r="D2072" s="75" t="s">
        <v>3921</v>
      </c>
      <c r="E2072" s="75" t="s">
        <v>155</v>
      </c>
      <c r="F2072" s="75">
        <v>500</v>
      </c>
      <c r="G2072" s="75">
        <v>5</v>
      </c>
      <c r="H2072" s="75">
        <v>3.6</v>
      </c>
      <c r="I2072" s="75">
        <v>3.4</v>
      </c>
      <c r="J2072" s="75">
        <v>3.8</v>
      </c>
      <c r="K2072" s="75">
        <v>85</v>
      </c>
      <c r="L2072" s="75">
        <v>5</v>
      </c>
      <c r="M2072" s="75">
        <v>600</v>
      </c>
      <c r="N2072" s="75">
        <v>1</v>
      </c>
      <c r="O2072" s="75">
        <v>2</v>
      </c>
      <c r="P2072" s="75">
        <v>1</v>
      </c>
      <c r="Q2072" s="75" t="s">
        <v>3858</v>
      </c>
    </row>
    <row r="2073" spans="1:17" ht="15.75" customHeight="1">
      <c r="A2073" s="59" t="s">
        <v>6069</v>
      </c>
      <c r="B2073" s="75" t="s">
        <v>1612</v>
      </c>
      <c r="C2073" s="75" t="s">
        <v>4</v>
      </c>
      <c r="D2073" s="75" t="s">
        <v>3923</v>
      </c>
      <c r="E2073" s="75" t="s">
        <v>155</v>
      </c>
      <c r="F2073" s="75">
        <v>500</v>
      </c>
      <c r="G2073" s="75">
        <v>5</v>
      </c>
      <c r="H2073" s="75">
        <v>3.9</v>
      </c>
      <c r="I2073" s="75">
        <v>3.7</v>
      </c>
      <c r="J2073" s="75">
        <v>4.0999999999999996</v>
      </c>
      <c r="K2073" s="75">
        <v>85</v>
      </c>
      <c r="L2073" s="75">
        <v>5</v>
      </c>
      <c r="M2073" s="75">
        <v>600</v>
      </c>
      <c r="N2073" s="75">
        <v>1</v>
      </c>
      <c r="O2073" s="75">
        <v>2</v>
      </c>
      <c r="P2073" s="75">
        <v>1</v>
      </c>
      <c r="Q2073" s="75" t="s">
        <v>3858</v>
      </c>
    </row>
    <row r="2074" spans="1:17" ht="15.75" customHeight="1">
      <c r="A2074" s="59" t="s">
        <v>6070</v>
      </c>
      <c r="B2074" s="75" t="s">
        <v>1612</v>
      </c>
      <c r="C2074" s="75" t="s">
        <v>4</v>
      </c>
      <c r="D2074" s="75" t="s">
        <v>3925</v>
      </c>
      <c r="E2074" s="75" t="s">
        <v>155</v>
      </c>
      <c r="F2074" s="75">
        <v>500</v>
      </c>
      <c r="G2074" s="75">
        <v>5</v>
      </c>
      <c r="H2074" s="75">
        <v>4.3</v>
      </c>
      <c r="I2074" s="75">
        <v>4</v>
      </c>
      <c r="J2074" s="75">
        <v>4.5999999999999996</v>
      </c>
      <c r="K2074" s="75">
        <v>75</v>
      </c>
      <c r="L2074" s="75">
        <v>5</v>
      </c>
      <c r="M2074" s="75">
        <v>600</v>
      </c>
      <c r="N2074" s="75">
        <v>1</v>
      </c>
      <c r="O2074" s="75">
        <v>1</v>
      </c>
      <c r="P2074" s="75">
        <v>1</v>
      </c>
      <c r="Q2074" s="75" t="s">
        <v>3858</v>
      </c>
    </row>
    <row r="2075" spans="1:17" ht="15.75" customHeight="1">
      <c r="A2075" s="59" t="s">
        <v>6071</v>
      </c>
      <c r="B2075" s="75" t="s">
        <v>1612</v>
      </c>
      <c r="C2075" s="75" t="s">
        <v>4</v>
      </c>
      <c r="D2075" s="75" t="s">
        <v>3927</v>
      </c>
      <c r="E2075" s="75" t="s">
        <v>155</v>
      </c>
      <c r="F2075" s="75">
        <v>500</v>
      </c>
      <c r="G2075" s="75">
        <v>5</v>
      </c>
      <c r="H2075" s="75">
        <v>4.7</v>
      </c>
      <c r="I2075" s="75">
        <v>4.4000000000000004</v>
      </c>
      <c r="J2075" s="75">
        <v>5</v>
      </c>
      <c r="K2075" s="75">
        <v>60</v>
      </c>
      <c r="L2075" s="75">
        <v>5</v>
      </c>
      <c r="M2075" s="75">
        <v>600</v>
      </c>
      <c r="N2075" s="75">
        <v>1</v>
      </c>
      <c r="O2075" s="75">
        <v>0.5</v>
      </c>
      <c r="P2075" s="75">
        <v>1</v>
      </c>
      <c r="Q2075" s="75" t="s">
        <v>3858</v>
      </c>
    </row>
    <row r="2076" spans="1:17" ht="15.75" customHeight="1">
      <c r="A2076" s="59" t="s">
        <v>6072</v>
      </c>
      <c r="B2076" s="75" t="s">
        <v>1612</v>
      </c>
      <c r="C2076" s="75" t="s">
        <v>4</v>
      </c>
      <c r="D2076" s="75" t="s">
        <v>3929</v>
      </c>
      <c r="E2076" s="75" t="s">
        <v>155</v>
      </c>
      <c r="F2076" s="75">
        <v>500</v>
      </c>
      <c r="G2076" s="75">
        <v>5</v>
      </c>
      <c r="H2076" s="75">
        <v>5.0999999999999996</v>
      </c>
      <c r="I2076" s="75">
        <v>4.8</v>
      </c>
      <c r="J2076" s="75">
        <v>5.4</v>
      </c>
      <c r="K2076" s="75">
        <v>35</v>
      </c>
      <c r="L2076" s="75">
        <v>5</v>
      </c>
      <c r="M2076" s="75">
        <v>550</v>
      </c>
      <c r="N2076" s="75">
        <v>1</v>
      </c>
      <c r="O2076" s="75">
        <v>0.1</v>
      </c>
      <c r="P2076" s="75">
        <v>1</v>
      </c>
      <c r="Q2076" s="75" t="s">
        <v>3858</v>
      </c>
    </row>
    <row r="2077" spans="1:17" ht="15.75" customHeight="1">
      <c r="A2077" s="59" t="s">
        <v>6073</v>
      </c>
      <c r="B2077" s="75" t="s">
        <v>1612</v>
      </c>
      <c r="C2077" s="75" t="s">
        <v>4</v>
      </c>
      <c r="D2077" s="75" t="s">
        <v>3931</v>
      </c>
      <c r="E2077" s="75" t="s">
        <v>155</v>
      </c>
      <c r="F2077" s="75">
        <v>500</v>
      </c>
      <c r="G2077" s="75">
        <v>5</v>
      </c>
      <c r="H2077" s="75">
        <v>5.6</v>
      </c>
      <c r="I2077" s="75">
        <v>5.2</v>
      </c>
      <c r="J2077" s="75">
        <v>6</v>
      </c>
      <c r="K2077" s="75">
        <v>25</v>
      </c>
      <c r="L2077" s="75">
        <v>5</v>
      </c>
      <c r="M2077" s="75">
        <v>450</v>
      </c>
      <c r="N2077" s="75">
        <v>1</v>
      </c>
      <c r="O2077" s="75">
        <v>0.1</v>
      </c>
      <c r="P2077" s="75">
        <v>1</v>
      </c>
      <c r="Q2077" s="75" t="s">
        <v>3858</v>
      </c>
    </row>
    <row r="2078" spans="1:17" ht="15.75" customHeight="1">
      <c r="A2078" s="59" t="s">
        <v>6074</v>
      </c>
      <c r="B2078" s="75" t="s">
        <v>1612</v>
      </c>
      <c r="C2078" s="75" t="s">
        <v>4</v>
      </c>
      <c r="D2078" s="75" t="s">
        <v>3933</v>
      </c>
      <c r="E2078" s="75" t="s">
        <v>155</v>
      </c>
      <c r="F2078" s="75">
        <v>500</v>
      </c>
      <c r="G2078" s="75">
        <v>5</v>
      </c>
      <c r="H2078" s="75">
        <v>6.2</v>
      </c>
      <c r="I2078" s="75">
        <v>5.8</v>
      </c>
      <c r="J2078" s="75">
        <v>6.6</v>
      </c>
      <c r="K2078" s="75">
        <v>10</v>
      </c>
      <c r="L2078" s="75">
        <v>5</v>
      </c>
      <c r="M2078" s="75">
        <v>200</v>
      </c>
      <c r="N2078" s="75">
        <v>1</v>
      </c>
      <c r="O2078" s="75">
        <v>0.1</v>
      </c>
      <c r="P2078" s="75">
        <v>2</v>
      </c>
      <c r="Q2078" s="75" t="s">
        <v>3858</v>
      </c>
    </row>
    <row r="2079" spans="1:17" ht="15.75" customHeight="1">
      <c r="A2079" s="59" t="s">
        <v>6075</v>
      </c>
      <c r="B2079" s="75" t="s">
        <v>1612</v>
      </c>
      <c r="C2079" s="75" t="s">
        <v>4</v>
      </c>
      <c r="D2079" s="75" t="s">
        <v>3935</v>
      </c>
      <c r="E2079" s="75" t="s">
        <v>155</v>
      </c>
      <c r="F2079" s="75">
        <v>500</v>
      </c>
      <c r="G2079" s="75">
        <v>5</v>
      </c>
      <c r="H2079" s="75">
        <v>6.8</v>
      </c>
      <c r="I2079" s="75">
        <v>6.4</v>
      </c>
      <c r="J2079" s="75">
        <v>7.2</v>
      </c>
      <c r="K2079" s="75">
        <v>8</v>
      </c>
      <c r="L2079" s="75">
        <v>5</v>
      </c>
      <c r="M2079" s="75">
        <v>150</v>
      </c>
      <c r="N2079" s="75">
        <v>1</v>
      </c>
      <c r="O2079" s="75">
        <v>0.1</v>
      </c>
      <c r="P2079" s="75">
        <v>3</v>
      </c>
      <c r="Q2079" s="75" t="s">
        <v>3858</v>
      </c>
    </row>
    <row r="2080" spans="1:17" ht="15.75" customHeight="1">
      <c r="A2080" s="59" t="s">
        <v>6076</v>
      </c>
      <c r="B2080" s="75" t="s">
        <v>1612</v>
      </c>
      <c r="C2080" s="75" t="s">
        <v>4</v>
      </c>
      <c r="D2080" s="75" t="s">
        <v>3937</v>
      </c>
      <c r="E2080" s="75" t="s">
        <v>155</v>
      </c>
      <c r="F2080" s="75">
        <v>500</v>
      </c>
      <c r="G2080" s="75">
        <v>5</v>
      </c>
      <c r="H2080" s="75">
        <v>7.5</v>
      </c>
      <c r="I2080" s="75">
        <v>7</v>
      </c>
      <c r="J2080" s="75">
        <v>7.9</v>
      </c>
      <c r="K2080" s="75">
        <v>7</v>
      </c>
      <c r="L2080" s="75">
        <v>5</v>
      </c>
      <c r="M2080" s="75">
        <v>50</v>
      </c>
      <c r="N2080" s="75">
        <v>1</v>
      </c>
      <c r="O2080" s="75">
        <v>0.1</v>
      </c>
      <c r="P2080" s="75">
        <v>5</v>
      </c>
      <c r="Q2080" s="75" t="s">
        <v>3858</v>
      </c>
    </row>
    <row r="2081" spans="1:17" ht="15.75" customHeight="1">
      <c r="A2081" s="59" t="s">
        <v>6077</v>
      </c>
      <c r="B2081" s="75" t="s">
        <v>1612</v>
      </c>
      <c r="C2081" s="75" t="s">
        <v>4</v>
      </c>
      <c r="D2081" s="75" t="s">
        <v>3939</v>
      </c>
      <c r="E2081" s="75" t="s">
        <v>155</v>
      </c>
      <c r="F2081" s="75">
        <v>500</v>
      </c>
      <c r="G2081" s="75">
        <v>5</v>
      </c>
      <c r="H2081" s="75">
        <v>8.1999999999999993</v>
      </c>
      <c r="I2081" s="75">
        <v>7.7</v>
      </c>
      <c r="J2081" s="75">
        <v>8.6999999999999993</v>
      </c>
      <c r="K2081" s="75">
        <v>7</v>
      </c>
      <c r="L2081" s="75">
        <v>5</v>
      </c>
      <c r="M2081" s="75">
        <v>50</v>
      </c>
      <c r="N2081" s="75">
        <v>1</v>
      </c>
      <c r="O2081" s="75">
        <v>0.1</v>
      </c>
      <c r="P2081" s="75">
        <v>6</v>
      </c>
      <c r="Q2081" s="75" t="s">
        <v>3858</v>
      </c>
    </row>
    <row r="2082" spans="1:17" ht="15.75" customHeight="1">
      <c r="A2082" s="59" t="s">
        <v>6078</v>
      </c>
      <c r="B2082" s="75" t="s">
        <v>1612</v>
      </c>
      <c r="C2082" s="75" t="s">
        <v>4</v>
      </c>
      <c r="D2082" s="75" t="s">
        <v>3943</v>
      </c>
      <c r="E2082" s="75" t="s">
        <v>155</v>
      </c>
      <c r="F2082" s="75">
        <v>500</v>
      </c>
      <c r="G2082" s="75">
        <v>5</v>
      </c>
      <c r="H2082" s="75">
        <v>9.1</v>
      </c>
      <c r="I2082" s="75">
        <v>8.5</v>
      </c>
      <c r="J2082" s="75">
        <v>9.6</v>
      </c>
      <c r="K2082" s="75">
        <v>10</v>
      </c>
      <c r="L2082" s="75">
        <v>5</v>
      </c>
      <c r="M2082" s="75">
        <v>50</v>
      </c>
      <c r="N2082" s="75">
        <v>1</v>
      </c>
      <c r="O2082" s="75">
        <v>0.1</v>
      </c>
      <c r="P2082" s="75">
        <v>7</v>
      </c>
      <c r="Q2082" s="75" t="s">
        <v>3858</v>
      </c>
    </row>
    <row r="2083" spans="1:17" ht="15.75" customHeight="1">
      <c r="A2083" s="59" t="s">
        <v>6079</v>
      </c>
      <c r="B2083" s="75" t="s">
        <v>1612</v>
      </c>
      <c r="C2083" s="75" t="s">
        <v>4</v>
      </c>
      <c r="D2083" s="75" t="s">
        <v>3945</v>
      </c>
      <c r="E2083" s="75" t="s">
        <v>155</v>
      </c>
      <c r="F2083" s="75">
        <v>500</v>
      </c>
      <c r="G2083" s="75">
        <v>5</v>
      </c>
      <c r="H2083" s="75">
        <v>10</v>
      </c>
      <c r="I2083" s="75">
        <v>9.4</v>
      </c>
      <c r="J2083" s="75">
        <v>10.6</v>
      </c>
      <c r="K2083" s="75">
        <v>15</v>
      </c>
      <c r="L2083" s="75">
        <v>5</v>
      </c>
      <c r="M2083" s="75">
        <v>70</v>
      </c>
      <c r="N2083" s="75">
        <v>1</v>
      </c>
      <c r="O2083" s="75">
        <v>0.1</v>
      </c>
      <c r="P2083" s="75">
        <v>7.5</v>
      </c>
      <c r="Q2083" s="75" t="s">
        <v>3858</v>
      </c>
    </row>
    <row r="2084" spans="1:17" ht="15.75" customHeight="1">
      <c r="A2084" s="59" t="s">
        <v>6080</v>
      </c>
      <c r="B2084" s="75" t="s">
        <v>1612</v>
      </c>
      <c r="C2084" s="75" t="s">
        <v>4</v>
      </c>
      <c r="D2084" s="75" t="s">
        <v>3947</v>
      </c>
      <c r="E2084" s="75" t="s">
        <v>155</v>
      </c>
      <c r="F2084" s="75">
        <v>500</v>
      </c>
      <c r="G2084" s="75">
        <v>5</v>
      </c>
      <c r="H2084" s="75">
        <v>11</v>
      </c>
      <c r="I2084" s="75">
        <v>10.4</v>
      </c>
      <c r="J2084" s="75">
        <v>11.6</v>
      </c>
      <c r="K2084" s="75">
        <v>20</v>
      </c>
      <c r="L2084" s="75">
        <v>5</v>
      </c>
      <c r="M2084" s="75">
        <v>70</v>
      </c>
      <c r="N2084" s="75">
        <v>1</v>
      </c>
      <c r="O2084" s="75">
        <v>0.1</v>
      </c>
      <c r="P2084" s="75">
        <v>8.5</v>
      </c>
      <c r="Q2084" s="75" t="s">
        <v>3858</v>
      </c>
    </row>
    <row r="2085" spans="1:17" ht="15.75" customHeight="1">
      <c r="A2085" s="59" t="s">
        <v>6081</v>
      </c>
      <c r="B2085" s="75" t="s">
        <v>1612</v>
      </c>
      <c r="C2085" s="75" t="s">
        <v>4</v>
      </c>
      <c r="D2085" s="75" t="s">
        <v>3949</v>
      </c>
      <c r="E2085" s="75" t="s">
        <v>155</v>
      </c>
      <c r="F2085" s="75">
        <v>500</v>
      </c>
      <c r="G2085" s="75">
        <v>5</v>
      </c>
      <c r="H2085" s="75">
        <v>12</v>
      </c>
      <c r="I2085" s="75">
        <v>11.4</v>
      </c>
      <c r="J2085" s="75">
        <v>12.7</v>
      </c>
      <c r="K2085" s="75">
        <v>20</v>
      </c>
      <c r="L2085" s="75">
        <v>5</v>
      </c>
      <c r="M2085" s="75">
        <v>90</v>
      </c>
      <c r="N2085" s="75">
        <v>1</v>
      </c>
      <c r="O2085" s="75">
        <v>0.1</v>
      </c>
      <c r="P2085" s="75">
        <v>9</v>
      </c>
      <c r="Q2085" s="75" t="s">
        <v>3858</v>
      </c>
    </row>
    <row r="2086" spans="1:17" ht="15.75" customHeight="1">
      <c r="A2086" s="59" t="s">
        <v>6082</v>
      </c>
      <c r="B2086" s="75" t="s">
        <v>1612</v>
      </c>
      <c r="C2086" s="75" t="s">
        <v>4</v>
      </c>
      <c r="D2086" s="75" t="s">
        <v>3951</v>
      </c>
      <c r="E2086" s="75" t="s">
        <v>155</v>
      </c>
      <c r="F2086" s="75">
        <v>500</v>
      </c>
      <c r="G2086" s="75">
        <v>5</v>
      </c>
      <c r="H2086" s="75">
        <v>13</v>
      </c>
      <c r="I2086" s="75">
        <v>12.4</v>
      </c>
      <c r="J2086" s="75">
        <v>14.1</v>
      </c>
      <c r="K2086" s="75">
        <v>26</v>
      </c>
      <c r="L2086" s="75">
        <v>5</v>
      </c>
      <c r="M2086" s="75">
        <v>110</v>
      </c>
      <c r="N2086" s="75">
        <v>1</v>
      </c>
      <c r="O2086" s="75">
        <v>0.1</v>
      </c>
      <c r="P2086" s="75">
        <v>10</v>
      </c>
      <c r="Q2086" s="75" t="s">
        <v>3858</v>
      </c>
    </row>
    <row r="2087" spans="1:17" ht="15.75" customHeight="1">
      <c r="A2087" s="59" t="s">
        <v>6083</v>
      </c>
      <c r="B2087" s="75" t="s">
        <v>1612</v>
      </c>
      <c r="C2087" s="75" t="s">
        <v>4</v>
      </c>
      <c r="D2087" s="75" t="s">
        <v>3955</v>
      </c>
      <c r="E2087" s="75" t="s">
        <v>155</v>
      </c>
      <c r="F2087" s="75">
        <v>500</v>
      </c>
      <c r="G2087" s="75">
        <v>5</v>
      </c>
      <c r="H2087" s="75">
        <v>15</v>
      </c>
      <c r="I2087" s="75">
        <v>13.8</v>
      </c>
      <c r="J2087" s="75">
        <v>15.6</v>
      </c>
      <c r="K2087" s="75">
        <v>30</v>
      </c>
      <c r="L2087" s="75">
        <v>5</v>
      </c>
      <c r="M2087" s="75">
        <v>110</v>
      </c>
      <c r="N2087" s="75">
        <v>1</v>
      </c>
      <c r="O2087" s="75">
        <v>0.1</v>
      </c>
      <c r="P2087" s="75">
        <v>11</v>
      </c>
      <c r="Q2087" s="75" t="s">
        <v>3858</v>
      </c>
    </row>
    <row r="2088" spans="1:17" ht="15.75" customHeight="1">
      <c r="A2088" s="59" t="s">
        <v>6084</v>
      </c>
      <c r="B2088" s="75" t="s">
        <v>1612</v>
      </c>
      <c r="C2088" s="75" t="s">
        <v>4</v>
      </c>
      <c r="D2088" s="75" t="s">
        <v>3957</v>
      </c>
      <c r="E2088" s="75" t="s">
        <v>155</v>
      </c>
      <c r="F2088" s="75">
        <v>500</v>
      </c>
      <c r="G2088" s="75">
        <v>5</v>
      </c>
      <c r="H2088" s="75">
        <v>16</v>
      </c>
      <c r="I2088" s="75">
        <v>15.3</v>
      </c>
      <c r="J2088" s="75">
        <v>17.100000000000001</v>
      </c>
      <c r="K2088" s="75">
        <v>40</v>
      </c>
      <c r="L2088" s="75">
        <v>5</v>
      </c>
      <c r="M2088" s="75">
        <v>170</v>
      </c>
      <c r="N2088" s="75">
        <v>1</v>
      </c>
      <c r="O2088" s="75">
        <v>0.1</v>
      </c>
      <c r="P2088" s="75">
        <v>12</v>
      </c>
      <c r="Q2088" s="75" t="s">
        <v>3858</v>
      </c>
    </row>
    <row r="2089" spans="1:17" ht="15.75" customHeight="1">
      <c r="A2089" s="59" t="s">
        <v>6085</v>
      </c>
      <c r="B2089" s="75" t="s">
        <v>1612</v>
      </c>
      <c r="C2089" s="75" t="s">
        <v>4</v>
      </c>
      <c r="D2089" s="75" t="s">
        <v>3961</v>
      </c>
      <c r="E2089" s="75" t="s">
        <v>155</v>
      </c>
      <c r="F2089" s="75">
        <v>500</v>
      </c>
      <c r="G2089" s="75">
        <v>5</v>
      </c>
      <c r="H2089" s="75">
        <v>18</v>
      </c>
      <c r="I2089" s="75">
        <v>16.8</v>
      </c>
      <c r="J2089" s="75">
        <v>19.100000000000001</v>
      </c>
      <c r="K2089" s="75">
        <v>50</v>
      </c>
      <c r="L2089" s="75">
        <v>5</v>
      </c>
      <c r="M2089" s="75">
        <v>170</v>
      </c>
      <c r="N2089" s="75">
        <v>1</v>
      </c>
      <c r="O2089" s="75">
        <v>0.1</v>
      </c>
      <c r="P2089" s="75">
        <v>14</v>
      </c>
      <c r="Q2089" s="75" t="s">
        <v>3858</v>
      </c>
    </row>
    <row r="2090" spans="1:17" ht="15.75" customHeight="1">
      <c r="A2090" s="59" t="s">
        <v>6086</v>
      </c>
      <c r="B2090" s="75" t="s">
        <v>1612</v>
      </c>
      <c r="C2090" s="75" t="s">
        <v>4</v>
      </c>
      <c r="D2090" s="75" t="s">
        <v>3963</v>
      </c>
      <c r="E2090" s="75" t="s">
        <v>155</v>
      </c>
      <c r="F2090" s="75">
        <v>500</v>
      </c>
      <c r="G2090" s="75">
        <v>5</v>
      </c>
      <c r="H2090" s="75">
        <v>20</v>
      </c>
      <c r="I2090" s="75">
        <v>18.8</v>
      </c>
      <c r="J2090" s="75">
        <v>21.2</v>
      </c>
      <c r="K2090" s="75">
        <v>55</v>
      </c>
      <c r="L2090" s="75">
        <v>5</v>
      </c>
      <c r="M2090" s="75">
        <v>220</v>
      </c>
      <c r="N2090" s="75">
        <v>1</v>
      </c>
      <c r="O2090" s="75">
        <v>0.1</v>
      </c>
      <c r="P2090" s="75">
        <v>15</v>
      </c>
      <c r="Q2090" s="75" t="s">
        <v>3858</v>
      </c>
    </row>
    <row r="2091" spans="1:17" ht="15.75" customHeight="1">
      <c r="A2091" s="59" t="s">
        <v>6087</v>
      </c>
      <c r="B2091" s="75" t="s">
        <v>1612</v>
      </c>
      <c r="C2091" s="75" t="s">
        <v>4</v>
      </c>
      <c r="D2091" s="75" t="s">
        <v>3965</v>
      </c>
      <c r="E2091" s="75" t="s">
        <v>155</v>
      </c>
      <c r="F2091" s="75">
        <v>500</v>
      </c>
      <c r="G2091" s="75">
        <v>5</v>
      </c>
      <c r="H2091" s="75">
        <v>22</v>
      </c>
      <c r="I2091" s="75">
        <v>20.8</v>
      </c>
      <c r="J2091" s="75">
        <v>23.3</v>
      </c>
      <c r="K2091" s="75">
        <v>55</v>
      </c>
      <c r="L2091" s="75">
        <v>5</v>
      </c>
      <c r="M2091" s="75">
        <v>220</v>
      </c>
      <c r="N2091" s="75">
        <v>1</v>
      </c>
      <c r="O2091" s="75">
        <v>0.1</v>
      </c>
      <c r="P2091" s="75">
        <v>17</v>
      </c>
      <c r="Q2091" s="75" t="s">
        <v>3858</v>
      </c>
    </row>
    <row r="2092" spans="1:17" ht="15.75" customHeight="1">
      <c r="A2092" s="59" t="s">
        <v>6088</v>
      </c>
      <c r="B2092" s="75" t="s">
        <v>1612</v>
      </c>
      <c r="C2092" s="75" t="s">
        <v>4</v>
      </c>
      <c r="D2092" s="75" t="s">
        <v>3967</v>
      </c>
      <c r="E2092" s="75" t="s">
        <v>155</v>
      </c>
      <c r="F2092" s="75">
        <v>500</v>
      </c>
      <c r="G2092" s="75">
        <v>5</v>
      </c>
      <c r="H2092" s="75">
        <v>24</v>
      </c>
      <c r="I2092" s="75">
        <v>22.8</v>
      </c>
      <c r="J2092" s="75">
        <v>25.6</v>
      </c>
      <c r="K2092" s="75">
        <v>80</v>
      </c>
      <c r="L2092" s="75">
        <v>5</v>
      </c>
      <c r="M2092" s="75">
        <v>220</v>
      </c>
      <c r="N2092" s="75">
        <v>1</v>
      </c>
      <c r="O2092" s="75">
        <v>0.1</v>
      </c>
      <c r="P2092" s="75">
        <v>18</v>
      </c>
      <c r="Q2092" s="75" t="s">
        <v>3858</v>
      </c>
    </row>
    <row r="2093" spans="1:17" ht="15.75" customHeight="1">
      <c r="A2093" s="59" t="s">
        <v>6089</v>
      </c>
      <c r="B2093" s="75" t="s">
        <v>1612</v>
      </c>
      <c r="C2093" s="75" t="s">
        <v>4</v>
      </c>
      <c r="D2093" s="75" t="s">
        <v>3969</v>
      </c>
      <c r="E2093" s="75" t="s">
        <v>155</v>
      </c>
      <c r="F2093" s="75">
        <v>500</v>
      </c>
      <c r="G2093" s="75">
        <v>5</v>
      </c>
      <c r="H2093" s="75">
        <v>27</v>
      </c>
      <c r="I2093" s="75">
        <v>25.1</v>
      </c>
      <c r="J2093" s="75">
        <v>28.9</v>
      </c>
      <c r="K2093" s="75">
        <v>80</v>
      </c>
      <c r="L2093" s="75">
        <v>5</v>
      </c>
      <c r="M2093" s="75">
        <v>220</v>
      </c>
      <c r="N2093" s="75">
        <v>1</v>
      </c>
      <c r="O2093" s="75">
        <v>0.1</v>
      </c>
      <c r="P2093" s="75">
        <v>20</v>
      </c>
      <c r="Q2093" s="75" t="s">
        <v>3858</v>
      </c>
    </row>
    <row r="2094" spans="1:17" ht="15.75" customHeight="1">
      <c r="A2094" s="59" t="s">
        <v>6090</v>
      </c>
      <c r="B2094" s="75" t="s">
        <v>1612</v>
      </c>
      <c r="C2094" s="75" t="s">
        <v>4</v>
      </c>
      <c r="D2094" s="75" t="s">
        <v>3973</v>
      </c>
      <c r="E2094" s="75" t="s">
        <v>155</v>
      </c>
      <c r="F2094" s="75">
        <v>500</v>
      </c>
      <c r="G2094" s="75">
        <v>5</v>
      </c>
      <c r="H2094" s="75">
        <v>30</v>
      </c>
      <c r="I2094" s="75">
        <v>28</v>
      </c>
      <c r="J2094" s="75">
        <v>32</v>
      </c>
      <c r="K2094" s="75">
        <v>80</v>
      </c>
      <c r="L2094" s="75">
        <v>5</v>
      </c>
      <c r="M2094" s="75">
        <v>220</v>
      </c>
      <c r="N2094" s="75">
        <v>1</v>
      </c>
      <c r="O2094" s="75">
        <v>0.1</v>
      </c>
      <c r="P2094" s="75">
        <v>22</v>
      </c>
      <c r="Q2094" s="75" t="s">
        <v>3858</v>
      </c>
    </row>
    <row r="2095" spans="1:17" ht="15.75" customHeight="1">
      <c r="A2095" s="59" t="s">
        <v>6091</v>
      </c>
      <c r="B2095" s="75" t="s">
        <v>1612</v>
      </c>
      <c r="C2095" s="75" t="s">
        <v>4</v>
      </c>
      <c r="D2095" s="75" t="s">
        <v>3975</v>
      </c>
      <c r="E2095" s="75" t="s">
        <v>155</v>
      </c>
      <c r="F2095" s="75">
        <v>500</v>
      </c>
      <c r="G2095" s="75">
        <v>5</v>
      </c>
      <c r="H2095" s="75">
        <v>33</v>
      </c>
      <c r="I2095" s="75">
        <v>31</v>
      </c>
      <c r="J2095" s="75">
        <v>35</v>
      </c>
      <c r="K2095" s="75">
        <v>80</v>
      </c>
      <c r="L2095" s="75">
        <v>5</v>
      </c>
      <c r="M2095" s="75">
        <v>220</v>
      </c>
      <c r="N2095" s="75">
        <v>1</v>
      </c>
      <c r="O2095" s="75">
        <v>0.1</v>
      </c>
      <c r="P2095" s="75">
        <v>24</v>
      </c>
      <c r="Q2095" s="75" t="s">
        <v>3858</v>
      </c>
    </row>
    <row r="2096" spans="1:17" ht="15.75" customHeight="1">
      <c r="A2096" s="59" t="s">
        <v>6092</v>
      </c>
      <c r="B2096" s="75" t="s">
        <v>1612</v>
      </c>
      <c r="C2096" s="75" t="s">
        <v>4</v>
      </c>
      <c r="D2096" s="75" t="s">
        <v>3977</v>
      </c>
      <c r="E2096" s="75" t="s">
        <v>155</v>
      </c>
      <c r="F2096" s="75">
        <v>500</v>
      </c>
      <c r="G2096" s="75">
        <v>5</v>
      </c>
      <c r="H2096" s="75">
        <v>36</v>
      </c>
      <c r="I2096" s="75">
        <v>34</v>
      </c>
      <c r="J2096" s="75">
        <v>38</v>
      </c>
      <c r="K2096" s="75">
        <v>80</v>
      </c>
      <c r="L2096" s="75">
        <v>5</v>
      </c>
      <c r="M2096" s="75">
        <v>220</v>
      </c>
      <c r="N2096" s="75">
        <v>1</v>
      </c>
      <c r="O2096" s="75">
        <v>0.1</v>
      </c>
      <c r="P2096" s="75">
        <v>27</v>
      </c>
      <c r="Q2096" s="75" t="s">
        <v>3858</v>
      </c>
    </row>
    <row r="2097" spans="1:17" ht="15.75" customHeight="1">
      <c r="A2097" s="59" t="s">
        <v>6093</v>
      </c>
      <c r="B2097" s="75" t="s">
        <v>1612</v>
      </c>
      <c r="C2097" s="75" t="s">
        <v>4</v>
      </c>
      <c r="D2097" s="75" t="s">
        <v>3979</v>
      </c>
      <c r="E2097" s="75" t="s">
        <v>155</v>
      </c>
      <c r="F2097" s="75">
        <v>500</v>
      </c>
      <c r="G2097" s="75">
        <v>5</v>
      </c>
      <c r="H2097" s="75">
        <v>39</v>
      </c>
      <c r="I2097" s="75">
        <v>37</v>
      </c>
      <c r="J2097" s="75">
        <v>41</v>
      </c>
      <c r="K2097" s="75">
        <v>90</v>
      </c>
      <c r="L2097" s="75">
        <v>2.5</v>
      </c>
      <c r="M2097" s="75">
        <v>500</v>
      </c>
      <c r="N2097" s="75">
        <v>1</v>
      </c>
      <c r="O2097" s="75">
        <v>0.1</v>
      </c>
      <c r="P2097" s="75">
        <v>30</v>
      </c>
      <c r="Q2097" s="75" t="s">
        <v>3858</v>
      </c>
    </row>
    <row r="2098" spans="1:17" ht="15.75" customHeight="1">
      <c r="A2098" s="59" t="s">
        <v>6094</v>
      </c>
      <c r="B2098" s="75" t="s">
        <v>1612</v>
      </c>
      <c r="C2098" s="75" t="s">
        <v>4</v>
      </c>
      <c r="D2098" s="75" t="s">
        <v>3981</v>
      </c>
      <c r="E2098" s="75" t="s">
        <v>155</v>
      </c>
      <c r="F2098" s="75">
        <v>500</v>
      </c>
      <c r="G2098" s="75">
        <v>5</v>
      </c>
      <c r="H2098" s="75">
        <v>43</v>
      </c>
      <c r="I2098" s="75">
        <v>40</v>
      </c>
      <c r="J2098" s="75">
        <v>46</v>
      </c>
      <c r="K2098" s="75">
        <v>90</v>
      </c>
      <c r="L2098" s="75">
        <v>2.5</v>
      </c>
      <c r="M2098" s="75">
        <v>600</v>
      </c>
      <c r="N2098" s="75">
        <v>1</v>
      </c>
      <c r="O2098" s="75">
        <v>0.1</v>
      </c>
      <c r="P2098" s="75">
        <v>33</v>
      </c>
      <c r="Q2098" s="75" t="s">
        <v>3858</v>
      </c>
    </row>
    <row r="2099" spans="1:17" ht="15.75" customHeight="1">
      <c r="A2099" s="59" t="s">
        <v>6095</v>
      </c>
      <c r="B2099" s="75" t="s">
        <v>1612</v>
      </c>
      <c r="C2099" s="75" t="s">
        <v>4</v>
      </c>
      <c r="D2099" s="75" t="s">
        <v>3983</v>
      </c>
      <c r="E2099" s="75" t="s">
        <v>155</v>
      </c>
      <c r="F2099" s="75">
        <v>500</v>
      </c>
      <c r="G2099" s="75">
        <v>5</v>
      </c>
      <c r="H2099" s="75">
        <v>47</v>
      </c>
      <c r="I2099" s="75">
        <v>44</v>
      </c>
      <c r="J2099" s="75">
        <v>50</v>
      </c>
      <c r="K2099" s="75">
        <v>110</v>
      </c>
      <c r="L2099" s="75">
        <v>2.5</v>
      </c>
      <c r="M2099" s="75">
        <v>700</v>
      </c>
      <c r="N2099" s="75">
        <v>1</v>
      </c>
      <c r="O2099" s="75">
        <v>0.1</v>
      </c>
      <c r="P2099" s="75">
        <v>36</v>
      </c>
      <c r="Q2099" s="75" t="s">
        <v>3858</v>
      </c>
    </row>
    <row r="2100" spans="1:17" ht="15.75" customHeight="1">
      <c r="A2100" s="59" t="s">
        <v>6096</v>
      </c>
      <c r="B2100" s="75" t="s">
        <v>1612</v>
      </c>
      <c r="C2100" s="75" t="s">
        <v>4</v>
      </c>
      <c r="D2100" s="75" t="s">
        <v>3985</v>
      </c>
      <c r="E2100" s="75" t="s">
        <v>155</v>
      </c>
      <c r="F2100" s="75">
        <v>500</v>
      </c>
      <c r="G2100" s="75">
        <v>5</v>
      </c>
      <c r="H2100" s="75">
        <v>51</v>
      </c>
      <c r="I2100" s="75">
        <v>48</v>
      </c>
      <c r="J2100" s="75">
        <v>54</v>
      </c>
      <c r="K2100" s="75">
        <v>125</v>
      </c>
      <c r="L2100" s="75">
        <v>2.5</v>
      </c>
      <c r="M2100" s="75">
        <v>700</v>
      </c>
      <c r="N2100" s="75">
        <v>0.5</v>
      </c>
      <c r="O2100" s="75">
        <v>0.1</v>
      </c>
      <c r="P2100" s="75">
        <v>39</v>
      </c>
      <c r="Q2100" s="75" t="s">
        <v>3858</v>
      </c>
    </row>
    <row r="2101" spans="1:17" ht="15.75" customHeight="1">
      <c r="A2101" s="59" t="s">
        <v>6097</v>
      </c>
      <c r="B2101" s="75" t="s">
        <v>1612</v>
      </c>
      <c r="C2101" s="75" t="s">
        <v>4</v>
      </c>
      <c r="D2101" s="75" t="s">
        <v>3987</v>
      </c>
      <c r="E2101" s="75" t="s">
        <v>155</v>
      </c>
      <c r="F2101" s="75">
        <v>500</v>
      </c>
      <c r="G2101" s="75">
        <v>5</v>
      </c>
      <c r="H2101" s="75">
        <v>56</v>
      </c>
      <c r="I2101" s="75">
        <v>52</v>
      </c>
      <c r="J2101" s="75">
        <v>60</v>
      </c>
      <c r="K2101" s="75">
        <v>135</v>
      </c>
      <c r="L2101" s="75">
        <v>2.5</v>
      </c>
      <c r="M2101" s="75">
        <v>1000</v>
      </c>
      <c r="N2101" s="75">
        <v>0.5</v>
      </c>
      <c r="O2101" s="75">
        <v>0.1</v>
      </c>
      <c r="P2101" s="75">
        <v>43</v>
      </c>
      <c r="Q2101" s="75" t="s">
        <v>3858</v>
      </c>
    </row>
    <row r="2102" spans="1:17" ht="15.75" customHeight="1">
      <c r="A2102" s="59" t="s">
        <v>6098</v>
      </c>
      <c r="B2102" s="75" t="s">
        <v>1612</v>
      </c>
      <c r="C2102" s="75" t="s">
        <v>4</v>
      </c>
      <c r="D2102" s="75" t="s">
        <v>3989</v>
      </c>
      <c r="E2102" s="75" t="s">
        <v>155</v>
      </c>
      <c r="F2102" s="75">
        <v>500</v>
      </c>
      <c r="G2102" s="75">
        <v>5</v>
      </c>
      <c r="H2102" s="75">
        <v>62</v>
      </c>
      <c r="I2102" s="75">
        <v>58</v>
      </c>
      <c r="J2102" s="75">
        <v>66</v>
      </c>
      <c r="K2102" s="75">
        <v>150</v>
      </c>
      <c r="L2102" s="75">
        <v>2.5</v>
      </c>
      <c r="M2102" s="75">
        <v>1000</v>
      </c>
      <c r="N2102" s="75">
        <v>0.5</v>
      </c>
      <c r="O2102" s="75">
        <v>0.1</v>
      </c>
      <c r="P2102" s="75">
        <v>47</v>
      </c>
      <c r="Q2102" s="75" t="s">
        <v>3858</v>
      </c>
    </row>
    <row r="2103" spans="1:17" ht="15.75" customHeight="1">
      <c r="A2103" s="59" t="s">
        <v>6099</v>
      </c>
      <c r="B2103" s="75" t="s">
        <v>1612</v>
      </c>
      <c r="C2103" s="75" t="s">
        <v>4</v>
      </c>
      <c r="D2103" s="75" t="s">
        <v>3991</v>
      </c>
      <c r="E2103" s="75" t="s">
        <v>155</v>
      </c>
      <c r="F2103" s="75">
        <v>500</v>
      </c>
      <c r="G2103" s="75">
        <v>5</v>
      </c>
      <c r="H2103" s="75">
        <v>68</v>
      </c>
      <c r="I2103" s="75">
        <v>64</v>
      </c>
      <c r="J2103" s="75">
        <v>72</v>
      </c>
      <c r="K2103" s="75">
        <v>200</v>
      </c>
      <c r="L2103" s="75">
        <v>2.5</v>
      </c>
      <c r="M2103" s="75">
        <v>1000</v>
      </c>
      <c r="N2103" s="75">
        <v>0.5</v>
      </c>
      <c r="O2103" s="75">
        <v>0.1</v>
      </c>
      <c r="P2103" s="75">
        <v>51</v>
      </c>
      <c r="Q2103" s="75" t="s">
        <v>3858</v>
      </c>
    </row>
    <row r="2104" spans="1:17" ht="15.75" customHeight="1">
      <c r="A2104" s="59" t="s">
        <v>6100</v>
      </c>
      <c r="B2104" s="75" t="s">
        <v>1612</v>
      </c>
      <c r="C2104" s="75" t="s">
        <v>4</v>
      </c>
      <c r="D2104" s="75" t="s">
        <v>3993</v>
      </c>
      <c r="E2104" s="75" t="s">
        <v>155</v>
      </c>
      <c r="F2104" s="75">
        <v>500</v>
      </c>
      <c r="G2104" s="75">
        <v>5</v>
      </c>
      <c r="H2104" s="75">
        <v>75</v>
      </c>
      <c r="I2104" s="75">
        <v>70</v>
      </c>
      <c r="J2104" s="75">
        <v>79</v>
      </c>
      <c r="K2104" s="75">
        <v>250</v>
      </c>
      <c r="L2104" s="75">
        <v>2.5</v>
      </c>
      <c r="M2104" s="75">
        <v>1500</v>
      </c>
      <c r="N2104" s="75">
        <v>0.5</v>
      </c>
      <c r="O2104" s="75">
        <v>0.1</v>
      </c>
      <c r="P2104" s="75">
        <v>56</v>
      </c>
      <c r="Q2104" s="75" t="s">
        <v>3858</v>
      </c>
    </row>
    <row r="2105" spans="1:17" ht="15.75" customHeight="1">
      <c r="A2105" s="59" t="s">
        <v>6101</v>
      </c>
      <c r="B2105" s="75" t="s">
        <v>1612</v>
      </c>
      <c r="C2105" s="75" t="s">
        <v>4</v>
      </c>
      <c r="D2105" s="75" t="s">
        <v>6102</v>
      </c>
      <c r="E2105" s="75" t="s">
        <v>155</v>
      </c>
      <c r="F2105" s="75">
        <v>500</v>
      </c>
      <c r="G2105" s="75">
        <v>5</v>
      </c>
      <c r="H2105" s="75">
        <v>2.4</v>
      </c>
      <c r="I2105" s="75">
        <v>2.2799999999999998</v>
      </c>
      <c r="J2105" s="75">
        <v>2.52</v>
      </c>
      <c r="K2105" s="75">
        <v>30</v>
      </c>
      <c r="L2105" s="75">
        <v>20</v>
      </c>
      <c r="M2105" s="75">
        <v>1200</v>
      </c>
      <c r="N2105" s="75">
        <v>0.25</v>
      </c>
      <c r="O2105" s="75">
        <v>100</v>
      </c>
      <c r="P2105" s="75">
        <v>1</v>
      </c>
      <c r="Q2105" s="75" t="s">
        <v>3858</v>
      </c>
    </row>
    <row r="2106" spans="1:17" ht="15.75" customHeight="1">
      <c r="A2106" s="59" t="s">
        <v>6103</v>
      </c>
      <c r="B2106" s="75" t="s">
        <v>1612</v>
      </c>
      <c r="C2106" s="75" t="s">
        <v>4</v>
      </c>
      <c r="D2106" s="75" t="s">
        <v>6104</v>
      </c>
      <c r="E2106" s="75" t="s">
        <v>155</v>
      </c>
      <c r="F2106" s="75">
        <v>500</v>
      </c>
      <c r="G2106" s="75">
        <v>5</v>
      </c>
      <c r="H2106" s="75">
        <v>2.5</v>
      </c>
      <c r="I2106" s="75">
        <v>2.38</v>
      </c>
      <c r="J2106" s="75">
        <v>2.63</v>
      </c>
      <c r="K2106" s="75">
        <v>30</v>
      </c>
      <c r="L2106" s="75">
        <v>20</v>
      </c>
      <c r="M2106" s="75">
        <v>1250</v>
      </c>
      <c r="N2106" s="75">
        <v>0.25</v>
      </c>
      <c r="O2106" s="75">
        <v>100</v>
      </c>
      <c r="P2106" s="75">
        <v>1</v>
      </c>
      <c r="Q2106" s="75" t="s">
        <v>3858</v>
      </c>
    </row>
    <row r="2107" spans="1:17" ht="15.75" customHeight="1">
      <c r="A2107" s="59" t="s">
        <v>6105</v>
      </c>
      <c r="B2107" s="75" t="s">
        <v>1612</v>
      </c>
      <c r="C2107" s="75" t="s">
        <v>4</v>
      </c>
      <c r="D2107" s="75" t="s">
        <v>6052</v>
      </c>
      <c r="E2107" s="75" t="s">
        <v>155</v>
      </c>
      <c r="F2107" s="75">
        <v>500</v>
      </c>
      <c r="G2107" s="75">
        <v>5</v>
      </c>
      <c r="H2107" s="75">
        <v>2.7</v>
      </c>
      <c r="I2107" s="75">
        <v>2.57</v>
      </c>
      <c r="J2107" s="75">
        <v>2.84</v>
      </c>
      <c r="K2107" s="75">
        <v>30</v>
      </c>
      <c r="L2107" s="75">
        <v>20</v>
      </c>
      <c r="M2107" s="75">
        <v>1300</v>
      </c>
      <c r="N2107" s="75">
        <v>0.25</v>
      </c>
      <c r="O2107" s="75">
        <v>75</v>
      </c>
      <c r="P2107" s="75">
        <v>1</v>
      </c>
      <c r="Q2107" s="75" t="s">
        <v>3858</v>
      </c>
    </row>
    <row r="2108" spans="1:17" ht="15.75" customHeight="1">
      <c r="A2108" s="59" t="s">
        <v>6106</v>
      </c>
      <c r="B2108" s="75" t="s">
        <v>1612</v>
      </c>
      <c r="C2108" s="75" t="s">
        <v>4</v>
      </c>
      <c r="D2108" s="75" t="s">
        <v>6107</v>
      </c>
      <c r="E2108" s="75" t="s">
        <v>155</v>
      </c>
      <c r="F2108" s="75">
        <v>500</v>
      </c>
      <c r="G2108" s="75">
        <v>5</v>
      </c>
      <c r="H2108" s="75">
        <v>2.8</v>
      </c>
      <c r="I2108" s="75">
        <v>2.66</v>
      </c>
      <c r="J2108" s="75">
        <v>2.94</v>
      </c>
      <c r="K2108" s="75">
        <v>30</v>
      </c>
      <c r="L2108" s="75">
        <v>20</v>
      </c>
      <c r="M2108" s="75">
        <v>1400</v>
      </c>
      <c r="N2108" s="75">
        <v>0.25</v>
      </c>
      <c r="O2108" s="75">
        <v>75</v>
      </c>
      <c r="P2108" s="75">
        <v>1</v>
      </c>
      <c r="Q2108" s="75" t="s">
        <v>3858</v>
      </c>
    </row>
    <row r="2109" spans="1:17" ht="15.75" customHeight="1">
      <c r="A2109" s="59" t="s">
        <v>6108</v>
      </c>
      <c r="B2109" s="75" t="s">
        <v>1612</v>
      </c>
      <c r="C2109" s="75" t="s">
        <v>4</v>
      </c>
      <c r="D2109" s="75" t="s">
        <v>6044</v>
      </c>
      <c r="E2109" s="75" t="s">
        <v>155</v>
      </c>
      <c r="F2109" s="75">
        <v>500</v>
      </c>
      <c r="G2109" s="75">
        <v>5</v>
      </c>
      <c r="H2109" s="75">
        <v>3</v>
      </c>
      <c r="I2109" s="75">
        <v>2.85</v>
      </c>
      <c r="J2109" s="75">
        <v>3.15</v>
      </c>
      <c r="K2109" s="75">
        <v>29</v>
      </c>
      <c r="L2109" s="75">
        <v>20</v>
      </c>
      <c r="M2109" s="75">
        <v>1600</v>
      </c>
      <c r="N2109" s="75">
        <v>0.25</v>
      </c>
      <c r="O2109" s="75">
        <v>50</v>
      </c>
      <c r="P2109" s="75">
        <v>1</v>
      </c>
      <c r="Q2109" s="75" t="s">
        <v>3858</v>
      </c>
    </row>
    <row r="2110" spans="1:17" ht="15.75" customHeight="1">
      <c r="A2110" s="59" t="s">
        <v>6109</v>
      </c>
      <c r="B2110" s="75" t="s">
        <v>1612</v>
      </c>
      <c r="C2110" s="75" t="s">
        <v>4</v>
      </c>
      <c r="D2110" s="75" t="s">
        <v>6110</v>
      </c>
      <c r="E2110" s="75" t="s">
        <v>155</v>
      </c>
      <c r="F2110" s="75">
        <v>500</v>
      </c>
      <c r="G2110" s="75">
        <v>5</v>
      </c>
      <c r="H2110" s="75">
        <v>3.3</v>
      </c>
      <c r="I2110" s="75">
        <v>3.14</v>
      </c>
      <c r="J2110" s="75">
        <v>3.47</v>
      </c>
      <c r="K2110" s="75">
        <v>28</v>
      </c>
      <c r="L2110" s="75">
        <v>20</v>
      </c>
      <c r="M2110" s="75">
        <v>1600</v>
      </c>
      <c r="N2110" s="75">
        <v>0.25</v>
      </c>
      <c r="O2110" s="75">
        <v>25</v>
      </c>
      <c r="P2110" s="75">
        <v>1</v>
      </c>
      <c r="Q2110" s="75" t="s">
        <v>3858</v>
      </c>
    </row>
    <row r="2111" spans="1:17" ht="15.75" customHeight="1">
      <c r="A2111" s="59" t="s">
        <v>6111</v>
      </c>
      <c r="B2111" s="75" t="s">
        <v>1612</v>
      </c>
      <c r="C2111" s="75" t="s">
        <v>4</v>
      </c>
      <c r="D2111" s="75" t="s">
        <v>6112</v>
      </c>
      <c r="E2111" s="75" t="s">
        <v>155</v>
      </c>
      <c r="F2111" s="75">
        <v>500</v>
      </c>
      <c r="G2111" s="75">
        <v>5</v>
      </c>
      <c r="H2111" s="75">
        <v>3.6</v>
      </c>
      <c r="I2111" s="75">
        <v>3.42</v>
      </c>
      <c r="J2111" s="75">
        <v>3.78</v>
      </c>
      <c r="K2111" s="75">
        <v>24</v>
      </c>
      <c r="L2111" s="75">
        <v>20</v>
      </c>
      <c r="M2111" s="75">
        <v>1700</v>
      </c>
      <c r="N2111" s="75">
        <v>0.25</v>
      </c>
      <c r="O2111" s="75">
        <v>15</v>
      </c>
      <c r="P2111" s="75">
        <v>1</v>
      </c>
      <c r="Q2111" s="75" t="s">
        <v>3858</v>
      </c>
    </row>
    <row r="2112" spans="1:17" ht="15.75" customHeight="1">
      <c r="A2112" s="59" t="s">
        <v>6113</v>
      </c>
      <c r="B2112" s="75" t="s">
        <v>1612</v>
      </c>
      <c r="C2112" s="75" t="s">
        <v>4</v>
      </c>
      <c r="D2112" s="75" t="s">
        <v>6046</v>
      </c>
      <c r="E2112" s="75" t="s">
        <v>155</v>
      </c>
      <c r="F2112" s="75">
        <v>500</v>
      </c>
      <c r="G2112" s="75">
        <v>5</v>
      </c>
      <c r="H2112" s="75">
        <v>3.9</v>
      </c>
      <c r="I2112" s="75">
        <v>3.71</v>
      </c>
      <c r="J2112" s="75">
        <v>4.0999999999999996</v>
      </c>
      <c r="K2112" s="75">
        <v>23</v>
      </c>
      <c r="L2112" s="75">
        <v>20</v>
      </c>
      <c r="M2112" s="75">
        <v>1900</v>
      </c>
      <c r="N2112" s="75">
        <v>0.25</v>
      </c>
      <c r="O2112" s="75">
        <v>10</v>
      </c>
      <c r="P2112" s="75">
        <v>1</v>
      </c>
      <c r="Q2112" s="75" t="s">
        <v>3858</v>
      </c>
    </row>
    <row r="2113" spans="1:17" ht="15.75" customHeight="1">
      <c r="A2113" s="59" t="s">
        <v>6114</v>
      </c>
      <c r="B2113" s="75" t="s">
        <v>1612</v>
      </c>
      <c r="C2113" s="75" t="s">
        <v>4</v>
      </c>
      <c r="D2113" s="75" t="s">
        <v>6115</v>
      </c>
      <c r="E2113" s="75" t="s">
        <v>155</v>
      </c>
      <c r="F2113" s="75">
        <v>500</v>
      </c>
      <c r="G2113" s="75">
        <v>5</v>
      </c>
      <c r="H2113" s="75">
        <v>4.3</v>
      </c>
      <c r="I2113" s="75">
        <v>4.09</v>
      </c>
      <c r="J2113" s="75">
        <v>4.5199999999999996</v>
      </c>
      <c r="K2113" s="75">
        <v>22</v>
      </c>
      <c r="L2113" s="75">
        <v>20</v>
      </c>
      <c r="M2113" s="75">
        <v>2000</v>
      </c>
      <c r="N2113" s="75">
        <v>0.25</v>
      </c>
      <c r="O2113" s="75">
        <v>5</v>
      </c>
      <c r="P2113" s="75">
        <v>1</v>
      </c>
      <c r="Q2113" s="75" t="s">
        <v>3858</v>
      </c>
    </row>
    <row r="2114" spans="1:17" ht="15.75" customHeight="1">
      <c r="A2114" s="59" t="s">
        <v>6116</v>
      </c>
      <c r="B2114" s="75" t="s">
        <v>1612</v>
      </c>
      <c r="C2114" s="75" t="s">
        <v>4</v>
      </c>
      <c r="D2114" s="75" t="s">
        <v>6117</v>
      </c>
      <c r="E2114" s="75" t="s">
        <v>155</v>
      </c>
      <c r="F2114" s="75">
        <v>500</v>
      </c>
      <c r="G2114" s="75">
        <v>5</v>
      </c>
      <c r="H2114" s="75">
        <v>4.7</v>
      </c>
      <c r="I2114" s="75">
        <v>4.47</v>
      </c>
      <c r="J2114" s="75">
        <v>4.9400000000000004</v>
      </c>
      <c r="K2114" s="75">
        <v>19</v>
      </c>
      <c r="L2114" s="75">
        <v>20</v>
      </c>
      <c r="M2114" s="75">
        <v>1900</v>
      </c>
      <c r="N2114" s="75">
        <v>0.25</v>
      </c>
      <c r="O2114" s="75">
        <v>5</v>
      </c>
      <c r="P2114" s="75">
        <v>2</v>
      </c>
      <c r="Q2114" s="75" t="s">
        <v>3858</v>
      </c>
    </row>
    <row r="2115" spans="1:17" ht="15.75" customHeight="1">
      <c r="A2115" s="59" t="s">
        <v>6118</v>
      </c>
      <c r="B2115" s="75" t="s">
        <v>1612</v>
      </c>
      <c r="C2115" s="75" t="s">
        <v>4</v>
      </c>
      <c r="D2115" s="75" t="s">
        <v>6048</v>
      </c>
      <c r="E2115" s="75" t="s">
        <v>155</v>
      </c>
      <c r="F2115" s="75">
        <v>500</v>
      </c>
      <c r="G2115" s="75">
        <v>5</v>
      </c>
      <c r="H2115" s="75">
        <v>5.0999999999999996</v>
      </c>
      <c r="I2115" s="75">
        <v>4.8499999999999996</v>
      </c>
      <c r="J2115" s="75">
        <v>5.36</v>
      </c>
      <c r="K2115" s="75">
        <v>17</v>
      </c>
      <c r="L2115" s="75">
        <v>20</v>
      </c>
      <c r="M2115" s="75">
        <v>1600</v>
      </c>
      <c r="N2115" s="75">
        <v>0.25</v>
      </c>
      <c r="O2115" s="75">
        <v>5</v>
      </c>
      <c r="P2115" s="75">
        <v>2</v>
      </c>
      <c r="Q2115" s="75" t="s">
        <v>3858</v>
      </c>
    </row>
    <row r="2116" spans="1:17" ht="15.75" customHeight="1">
      <c r="A2116" s="59" t="s">
        <v>6119</v>
      </c>
      <c r="B2116" s="75" t="s">
        <v>1612</v>
      </c>
      <c r="C2116" s="75" t="s">
        <v>4</v>
      </c>
      <c r="D2116" s="75" t="s">
        <v>6055</v>
      </c>
      <c r="E2116" s="75" t="s">
        <v>155</v>
      </c>
      <c r="F2116" s="75">
        <v>500</v>
      </c>
      <c r="G2116" s="75">
        <v>5</v>
      </c>
      <c r="H2116" s="75">
        <v>5.6</v>
      </c>
      <c r="I2116" s="75">
        <v>5.32</v>
      </c>
      <c r="J2116" s="75">
        <v>5.88</v>
      </c>
      <c r="K2116" s="75">
        <v>11</v>
      </c>
      <c r="L2116" s="75">
        <v>20</v>
      </c>
      <c r="M2116" s="75">
        <v>1600</v>
      </c>
      <c r="N2116" s="75">
        <v>0.25</v>
      </c>
      <c r="O2116" s="75">
        <v>5</v>
      </c>
      <c r="P2116" s="75">
        <v>3</v>
      </c>
      <c r="Q2116" s="75" t="s">
        <v>3858</v>
      </c>
    </row>
    <row r="2117" spans="1:17" ht="15.75" customHeight="1">
      <c r="A2117" s="59" t="s">
        <v>6120</v>
      </c>
      <c r="B2117" s="75" t="s">
        <v>1612</v>
      </c>
      <c r="C2117" s="75" t="s">
        <v>4</v>
      </c>
      <c r="D2117" s="75" t="s">
        <v>6121</v>
      </c>
      <c r="E2117" s="75" t="s">
        <v>155</v>
      </c>
      <c r="F2117" s="75">
        <v>500</v>
      </c>
      <c r="G2117" s="75">
        <v>5</v>
      </c>
      <c r="H2117" s="75">
        <v>6</v>
      </c>
      <c r="I2117" s="75">
        <v>5.7</v>
      </c>
      <c r="J2117" s="75">
        <v>6.3</v>
      </c>
      <c r="K2117" s="75">
        <v>7</v>
      </c>
      <c r="L2117" s="75">
        <v>20</v>
      </c>
      <c r="M2117" s="75">
        <v>1600</v>
      </c>
      <c r="N2117" s="75">
        <v>0.25</v>
      </c>
      <c r="O2117" s="75">
        <v>5</v>
      </c>
      <c r="P2117" s="75">
        <v>3.5</v>
      </c>
      <c r="Q2117" s="75" t="s">
        <v>3858</v>
      </c>
    </row>
    <row r="2118" spans="1:17" ht="15.75" customHeight="1">
      <c r="A2118" s="59" t="s">
        <v>6122</v>
      </c>
      <c r="B2118" s="75" t="s">
        <v>1612</v>
      </c>
      <c r="C2118" s="75" t="s">
        <v>4</v>
      </c>
      <c r="D2118" s="75" t="s">
        <v>6057</v>
      </c>
      <c r="E2118" s="75" t="s">
        <v>155</v>
      </c>
      <c r="F2118" s="75">
        <v>500</v>
      </c>
      <c r="G2118" s="75">
        <v>5</v>
      </c>
      <c r="H2118" s="75">
        <v>6.2</v>
      </c>
      <c r="I2118" s="75">
        <v>5.89</v>
      </c>
      <c r="J2118" s="75">
        <v>6.51</v>
      </c>
      <c r="K2118" s="75">
        <v>7</v>
      </c>
      <c r="L2118" s="75">
        <v>20</v>
      </c>
      <c r="M2118" s="75">
        <v>1000</v>
      </c>
      <c r="N2118" s="75">
        <v>0.25</v>
      </c>
      <c r="O2118" s="75">
        <v>5</v>
      </c>
      <c r="P2118" s="75">
        <v>4</v>
      </c>
      <c r="Q2118" s="75" t="s">
        <v>3858</v>
      </c>
    </row>
    <row r="2119" spans="1:17" ht="15.75" customHeight="1">
      <c r="A2119" s="59" t="s">
        <v>6123</v>
      </c>
      <c r="B2119" s="75" t="s">
        <v>1612</v>
      </c>
      <c r="C2119" s="75" t="s">
        <v>4</v>
      </c>
      <c r="D2119" s="75" t="s">
        <v>6124</v>
      </c>
      <c r="E2119" s="75" t="s">
        <v>155</v>
      </c>
      <c r="F2119" s="75">
        <v>500</v>
      </c>
      <c r="G2119" s="75">
        <v>5</v>
      </c>
      <c r="H2119" s="75">
        <v>6.8</v>
      </c>
      <c r="I2119" s="75">
        <v>6.46</v>
      </c>
      <c r="J2119" s="75">
        <v>7.14</v>
      </c>
      <c r="K2119" s="75">
        <v>5</v>
      </c>
      <c r="L2119" s="75">
        <v>20</v>
      </c>
      <c r="M2119" s="75">
        <v>750</v>
      </c>
      <c r="N2119" s="75">
        <v>0.25</v>
      </c>
      <c r="O2119" s="75">
        <v>3</v>
      </c>
      <c r="P2119" s="75">
        <v>5</v>
      </c>
      <c r="Q2119" s="75" t="s">
        <v>3858</v>
      </c>
    </row>
    <row r="2120" spans="1:17" ht="15.75" customHeight="1">
      <c r="A2120" s="59" t="s">
        <v>6125</v>
      </c>
      <c r="B2120" s="75" t="s">
        <v>1612</v>
      </c>
      <c r="C2120" s="75" t="s">
        <v>4</v>
      </c>
      <c r="D2120" s="75" t="s">
        <v>6126</v>
      </c>
      <c r="E2120" s="75" t="s">
        <v>155</v>
      </c>
      <c r="F2120" s="75">
        <v>500</v>
      </c>
      <c r="G2120" s="75">
        <v>5</v>
      </c>
      <c r="H2120" s="75">
        <v>7.5</v>
      </c>
      <c r="I2120" s="75">
        <v>7.13</v>
      </c>
      <c r="J2120" s="75">
        <v>7.88</v>
      </c>
      <c r="K2120" s="75">
        <v>6</v>
      </c>
      <c r="L2120" s="75">
        <v>20</v>
      </c>
      <c r="M2120" s="75">
        <v>500</v>
      </c>
      <c r="N2120" s="75">
        <v>0.25</v>
      </c>
      <c r="O2120" s="75">
        <v>3</v>
      </c>
      <c r="P2120" s="75">
        <v>6</v>
      </c>
      <c r="Q2120" s="75" t="s">
        <v>3858</v>
      </c>
    </row>
    <row r="2121" spans="1:17" ht="15.75" customHeight="1">
      <c r="A2121" s="59" t="s">
        <v>6127</v>
      </c>
      <c r="B2121" s="75" t="s">
        <v>1612</v>
      </c>
      <c r="C2121" s="75" t="s">
        <v>4</v>
      </c>
      <c r="D2121" s="75" t="s">
        <v>6128</v>
      </c>
      <c r="E2121" s="75" t="s">
        <v>155</v>
      </c>
      <c r="F2121" s="75">
        <v>500</v>
      </c>
      <c r="G2121" s="75">
        <v>5</v>
      </c>
      <c r="H2121" s="75">
        <v>8.1999999999999993</v>
      </c>
      <c r="I2121" s="75">
        <v>7.79</v>
      </c>
      <c r="J2121" s="75">
        <v>8.61</v>
      </c>
      <c r="K2121" s="75">
        <v>8</v>
      </c>
      <c r="L2121" s="75">
        <v>20</v>
      </c>
      <c r="M2121" s="75">
        <v>500</v>
      </c>
      <c r="N2121" s="75">
        <v>0.25</v>
      </c>
      <c r="O2121" s="75">
        <v>3</v>
      </c>
      <c r="P2121" s="75">
        <v>6.5</v>
      </c>
      <c r="Q2121" s="75" t="s">
        <v>3858</v>
      </c>
    </row>
    <row r="2122" spans="1:17" ht="15.75" customHeight="1">
      <c r="A2122" s="59" t="s">
        <v>6129</v>
      </c>
      <c r="B2122" s="75" t="s">
        <v>1612</v>
      </c>
      <c r="C2122" s="75" t="s">
        <v>4</v>
      </c>
      <c r="D2122" s="75" t="s">
        <v>6130</v>
      </c>
      <c r="E2122" s="75" t="s">
        <v>155</v>
      </c>
      <c r="F2122" s="75">
        <v>500</v>
      </c>
      <c r="G2122" s="75">
        <v>5</v>
      </c>
      <c r="H2122" s="75">
        <v>8.6999999999999993</v>
      </c>
      <c r="I2122" s="75">
        <v>8.27</v>
      </c>
      <c r="J2122" s="75">
        <v>9.14</v>
      </c>
      <c r="K2122" s="75">
        <v>8</v>
      </c>
      <c r="L2122" s="75">
        <v>20</v>
      </c>
      <c r="M2122" s="75">
        <v>600</v>
      </c>
      <c r="N2122" s="75">
        <v>0.25</v>
      </c>
      <c r="O2122" s="75">
        <v>3</v>
      </c>
      <c r="P2122" s="75">
        <v>6.5</v>
      </c>
      <c r="Q2122" s="75" t="s">
        <v>3858</v>
      </c>
    </row>
    <row r="2123" spans="1:17" ht="15.75" customHeight="1">
      <c r="A2123" s="59" t="s">
        <v>6131</v>
      </c>
      <c r="B2123" s="75" t="s">
        <v>1612</v>
      </c>
      <c r="C2123" s="75" t="s">
        <v>4</v>
      </c>
      <c r="D2123" s="75" t="s">
        <v>6132</v>
      </c>
      <c r="E2123" s="75" t="s">
        <v>155</v>
      </c>
      <c r="F2123" s="75">
        <v>500</v>
      </c>
      <c r="G2123" s="75">
        <v>5</v>
      </c>
      <c r="H2123" s="75">
        <v>9.1</v>
      </c>
      <c r="I2123" s="75">
        <v>8.65</v>
      </c>
      <c r="J2123" s="75">
        <v>9.56</v>
      </c>
      <c r="K2123" s="75">
        <v>10</v>
      </c>
      <c r="L2123" s="75">
        <v>20</v>
      </c>
      <c r="M2123" s="75">
        <v>600</v>
      </c>
      <c r="N2123" s="75">
        <v>0.25</v>
      </c>
      <c r="O2123" s="75">
        <v>3</v>
      </c>
      <c r="P2123" s="75">
        <v>7</v>
      </c>
      <c r="Q2123" s="75" t="s">
        <v>3858</v>
      </c>
    </row>
    <row r="2124" spans="1:17" ht="15.75" customHeight="1">
      <c r="A2124" s="59" t="s">
        <v>6133</v>
      </c>
      <c r="B2124" s="75" t="s">
        <v>1612</v>
      </c>
      <c r="C2124" s="75" t="s">
        <v>4</v>
      </c>
      <c r="D2124" s="75" t="s">
        <v>6134</v>
      </c>
      <c r="E2124" s="75" t="s">
        <v>155</v>
      </c>
      <c r="F2124" s="75">
        <v>500</v>
      </c>
      <c r="G2124" s="75">
        <v>5</v>
      </c>
      <c r="H2124" s="75">
        <v>10</v>
      </c>
      <c r="I2124" s="75">
        <v>9.5</v>
      </c>
      <c r="J2124" s="75">
        <v>10.5</v>
      </c>
      <c r="K2124" s="75">
        <v>17</v>
      </c>
      <c r="L2124" s="75">
        <v>20</v>
      </c>
      <c r="M2124" s="75">
        <v>600</v>
      </c>
      <c r="N2124" s="75">
        <v>0.25</v>
      </c>
      <c r="O2124" s="75">
        <v>3</v>
      </c>
      <c r="P2124" s="75">
        <v>8</v>
      </c>
      <c r="Q2124" s="75" t="s">
        <v>3858</v>
      </c>
    </row>
    <row r="2125" spans="1:17" ht="15.75" customHeight="1">
      <c r="A2125" s="59" t="s">
        <v>6135</v>
      </c>
      <c r="B2125" s="75" t="s">
        <v>1612</v>
      </c>
      <c r="C2125" s="75" t="s">
        <v>4</v>
      </c>
      <c r="D2125" s="75" t="s">
        <v>6136</v>
      </c>
      <c r="E2125" s="75" t="s">
        <v>155</v>
      </c>
      <c r="F2125" s="75">
        <v>500</v>
      </c>
      <c r="G2125" s="75">
        <v>5</v>
      </c>
      <c r="H2125" s="75">
        <v>11</v>
      </c>
      <c r="I2125" s="75">
        <v>10.45</v>
      </c>
      <c r="J2125" s="75">
        <v>11.55</v>
      </c>
      <c r="K2125" s="75">
        <v>22</v>
      </c>
      <c r="L2125" s="75">
        <v>20</v>
      </c>
      <c r="M2125" s="75">
        <v>600</v>
      </c>
      <c r="N2125" s="75">
        <v>0.25</v>
      </c>
      <c r="O2125" s="75">
        <v>2</v>
      </c>
      <c r="P2125" s="75">
        <v>8.4</v>
      </c>
      <c r="Q2125" s="75" t="s">
        <v>3858</v>
      </c>
    </row>
    <row r="2126" spans="1:17" ht="15.75" customHeight="1">
      <c r="A2126" s="59" t="s">
        <v>6137</v>
      </c>
      <c r="B2126" s="75" t="s">
        <v>1612</v>
      </c>
      <c r="C2126" s="75" t="s">
        <v>4</v>
      </c>
      <c r="D2126" s="75" t="s">
        <v>6050</v>
      </c>
      <c r="E2126" s="75" t="s">
        <v>155</v>
      </c>
      <c r="F2126" s="75">
        <v>500</v>
      </c>
      <c r="G2126" s="75">
        <v>5</v>
      </c>
      <c r="H2126" s="75">
        <v>12</v>
      </c>
      <c r="I2126" s="75">
        <v>11.4</v>
      </c>
      <c r="J2126" s="75">
        <v>12.6</v>
      </c>
      <c r="K2126" s="75">
        <v>30</v>
      </c>
      <c r="L2126" s="75">
        <v>20</v>
      </c>
      <c r="M2126" s="75">
        <v>600</v>
      </c>
      <c r="N2126" s="75">
        <v>0.25</v>
      </c>
      <c r="O2126" s="75">
        <v>1</v>
      </c>
      <c r="P2126" s="75">
        <v>9.1</v>
      </c>
      <c r="Q2126" s="75" t="s">
        <v>3858</v>
      </c>
    </row>
    <row r="2127" spans="1:17" ht="15.75" customHeight="1">
      <c r="A2127" s="59" t="s">
        <v>6138</v>
      </c>
      <c r="B2127" s="75" t="s">
        <v>1612</v>
      </c>
      <c r="C2127" s="75" t="s">
        <v>4</v>
      </c>
      <c r="D2127" s="75" t="s">
        <v>6139</v>
      </c>
      <c r="E2127" s="75" t="s">
        <v>155</v>
      </c>
      <c r="F2127" s="75">
        <v>500</v>
      </c>
      <c r="G2127" s="75">
        <v>5</v>
      </c>
      <c r="H2127" s="75">
        <v>13</v>
      </c>
      <c r="I2127" s="75">
        <v>12.35</v>
      </c>
      <c r="J2127" s="75">
        <v>13.65</v>
      </c>
      <c r="K2127" s="75">
        <v>13</v>
      </c>
      <c r="L2127" s="75">
        <v>9.5</v>
      </c>
      <c r="M2127" s="75">
        <v>600</v>
      </c>
      <c r="N2127" s="75">
        <v>0.25</v>
      </c>
      <c r="O2127" s="75">
        <v>0.5</v>
      </c>
      <c r="P2127" s="75">
        <v>9.9</v>
      </c>
      <c r="Q2127" s="75" t="s">
        <v>3858</v>
      </c>
    </row>
    <row r="2128" spans="1:17" ht="15.75" customHeight="1">
      <c r="A2128" s="59" t="s">
        <v>6140</v>
      </c>
      <c r="B2128" s="75" t="s">
        <v>1612</v>
      </c>
      <c r="C2128" s="75" t="s">
        <v>4</v>
      </c>
      <c r="D2128" s="75" t="s">
        <v>6141</v>
      </c>
      <c r="E2128" s="75" t="s">
        <v>155</v>
      </c>
      <c r="F2128" s="75">
        <v>500</v>
      </c>
      <c r="G2128" s="75">
        <v>5</v>
      </c>
      <c r="H2128" s="75">
        <v>14</v>
      </c>
      <c r="I2128" s="75">
        <v>13.3</v>
      </c>
      <c r="J2128" s="75">
        <v>14.7</v>
      </c>
      <c r="K2128" s="75">
        <v>15</v>
      </c>
      <c r="L2128" s="75">
        <v>9</v>
      </c>
      <c r="M2128" s="75">
        <v>600</v>
      </c>
      <c r="N2128" s="75">
        <v>0.25</v>
      </c>
      <c r="O2128" s="75">
        <v>0.1</v>
      </c>
      <c r="P2128" s="75">
        <v>10</v>
      </c>
      <c r="Q2128" s="75" t="s">
        <v>3858</v>
      </c>
    </row>
    <row r="2129" spans="1:17" ht="15.75" customHeight="1">
      <c r="A2129" s="59" t="s">
        <v>6142</v>
      </c>
      <c r="B2129" s="75" t="s">
        <v>1612</v>
      </c>
      <c r="C2129" s="75" t="s">
        <v>4</v>
      </c>
      <c r="D2129" s="75" t="s">
        <v>6143</v>
      </c>
      <c r="E2129" s="75" t="s">
        <v>155</v>
      </c>
      <c r="F2129" s="75">
        <v>500</v>
      </c>
      <c r="G2129" s="75">
        <v>5</v>
      </c>
      <c r="H2129" s="75">
        <v>15</v>
      </c>
      <c r="I2129" s="75">
        <v>14.25</v>
      </c>
      <c r="J2129" s="75">
        <v>15.75</v>
      </c>
      <c r="K2129" s="75">
        <v>16</v>
      </c>
      <c r="L2129" s="75">
        <v>8.5</v>
      </c>
      <c r="M2129" s="75">
        <v>600</v>
      </c>
      <c r="N2129" s="75">
        <v>0.25</v>
      </c>
      <c r="O2129" s="75">
        <v>0.1</v>
      </c>
      <c r="P2129" s="75">
        <v>11</v>
      </c>
      <c r="Q2129" s="75" t="s">
        <v>3858</v>
      </c>
    </row>
    <row r="2130" spans="1:17" ht="15.75" customHeight="1">
      <c r="A2130" s="59" t="s">
        <v>6144</v>
      </c>
      <c r="B2130" s="75" t="s">
        <v>1612</v>
      </c>
      <c r="C2130" s="75" t="s">
        <v>4</v>
      </c>
      <c r="D2130" s="75" t="s">
        <v>6145</v>
      </c>
      <c r="E2130" s="75" t="s">
        <v>155</v>
      </c>
      <c r="F2130" s="75">
        <v>500</v>
      </c>
      <c r="G2130" s="75">
        <v>5</v>
      </c>
      <c r="H2130" s="75">
        <v>16</v>
      </c>
      <c r="I2130" s="75">
        <v>15.2</v>
      </c>
      <c r="J2130" s="75">
        <v>16.8</v>
      </c>
      <c r="K2130" s="75">
        <v>17</v>
      </c>
      <c r="L2130" s="75">
        <v>7.8</v>
      </c>
      <c r="M2130" s="75">
        <v>600</v>
      </c>
      <c r="N2130" s="75">
        <v>0.25</v>
      </c>
      <c r="O2130" s="75">
        <v>0.1</v>
      </c>
      <c r="P2130" s="75">
        <v>12</v>
      </c>
      <c r="Q2130" s="75" t="s">
        <v>3858</v>
      </c>
    </row>
    <row r="2131" spans="1:17" ht="15.75" customHeight="1">
      <c r="A2131" s="59" t="s">
        <v>6146</v>
      </c>
      <c r="B2131" s="75" t="s">
        <v>1612</v>
      </c>
      <c r="C2131" s="75" t="s">
        <v>4</v>
      </c>
      <c r="D2131" s="75" t="s">
        <v>6147</v>
      </c>
      <c r="E2131" s="75" t="s">
        <v>155</v>
      </c>
      <c r="F2131" s="75">
        <v>500</v>
      </c>
      <c r="G2131" s="75">
        <v>5</v>
      </c>
      <c r="H2131" s="75">
        <v>17</v>
      </c>
      <c r="I2131" s="75">
        <v>16.149999999999999</v>
      </c>
      <c r="J2131" s="75">
        <v>17.850000000000001</v>
      </c>
      <c r="K2131" s="75">
        <v>19</v>
      </c>
      <c r="L2131" s="75">
        <v>7.4</v>
      </c>
      <c r="M2131" s="75">
        <v>600</v>
      </c>
      <c r="N2131" s="75">
        <v>0.25</v>
      </c>
      <c r="O2131" s="75">
        <v>0.1</v>
      </c>
      <c r="P2131" s="75">
        <v>13</v>
      </c>
      <c r="Q2131" s="75" t="s">
        <v>3858</v>
      </c>
    </row>
    <row r="2132" spans="1:17" ht="15.75" customHeight="1">
      <c r="A2132" s="59" t="s">
        <v>6148</v>
      </c>
      <c r="B2132" s="75" t="s">
        <v>1612</v>
      </c>
      <c r="C2132" s="75" t="s">
        <v>4</v>
      </c>
      <c r="D2132" s="75" t="s">
        <v>6149</v>
      </c>
      <c r="E2132" s="75" t="s">
        <v>155</v>
      </c>
      <c r="F2132" s="75">
        <v>500</v>
      </c>
      <c r="G2132" s="75">
        <v>5</v>
      </c>
      <c r="H2132" s="75">
        <v>18</v>
      </c>
      <c r="I2132" s="75">
        <v>17.100000000000001</v>
      </c>
      <c r="J2132" s="75">
        <v>18.899999999999999</v>
      </c>
      <c r="K2132" s="75">
        <v>21</v>
      </c>
      <c r="L2132" s="75">
        <v>7</v>
      </c>
      <c r="M2132" s="75">
        <v>600</v>
      </c>
      <c r="N2132" s="75">
        <v>0.25</v>
      </c>
      <c r="O2132" s="75">
        <v>0.1</v>
      </c>
      <c r="P2132" s="75">
        <v>14</v>
      </c>
      <c r="Q2132" s="75" t="s">
        <v>3858</v>
      </c>
    </row>
    <row r="2133" spans="1:17" ht="15.75" customHeight="1">
      <c r="A2133" s="59" t="s">
        <v>6150</v>
      </c>
      <c r="B2133" s="75" t="s">
        <v>1612</v>
      </c>
      <c r="C2133" s="75" t="s">
        <v>4</v>
      </c>
      <c r="D2133" s="75" t="s">
        <v>6151</v>
      </c>
      <c r="E2133" s="75" t="s">
        <v>155</v>
      </c>
      <c r="F2133" s="75">
        <v>500</v>
      </c>
      <c r="G2133" s="75">
        <v>5</v>
      </c>
      <c r="H2133" s="75">
        <v>19</v>
      </c>
      <c r="I2133" s="75">
        <v>18.05</v>
      </c>
      <c r="J2133" s="75">
        <v>19.95</v>
      </c>
      <c r="K2133" s="75">
        <v>23</v>
      </c>
      <c r="L2133" s="75">
        <v>6.6</v>
      </c>
      <c r="M2133" s="75">
        <v>600</v>
      </c>
      <c r="N2133" s="75">
        <v>0.25</v>
      </c>
      <c r="O2133" s="75">
        <v>0.1</v>
      </c>
      <c r="P2133" s="75">
        <v>14</v>
      </c>
      <c r="Q2133" s="75" t="s">
        <v>3858</v>
      </c>
    </row>
    <row r="2134" spans="1:17" ht="15.75" customHeight="1">
      <c r="A2134" s="59" t="s">
        <v>6152</v>
      </c>
      <c r="B2134" s="75" t="s">
        <v>1612</v>
      </c>
      <c r="C2134" s="75" t="s">
        <v>4</v>
      </c>
      <c r="D2134" s="75" t="s">
        <v>6059</v>
      </c>
      <c r="E2134" s="75" t="s">
        <v>155</v>
      </c>
      <c r="F2134" s="75">
        <v>500</v>
      </c>
      <c r="G2134" s="75">
        <v>5</v>
      </c>
      <c r="H2134" s="75">
        <v>20</v>
      </c>
      <c r="I2134" s="75">
        <v>19</v>
      </c>
      <c r="J2134" s="75">
        <v>21</v>
      </c>
      <c r="K2134" s="75">
        <v>25</v>
      </c>
      <c r="L2134" s="75">
        <v>6.2</v>
      </c>
      <c r="M2134" s="75">
        <v>600</v>
      </c>
      <c r="N2134" s="75">
        <v>0.25</v>
      </c>
      <c r="O2134" s="75">
        <v>0.1</v>
      </c>
      <c r="P2134" s="75">
        <v>15</v>
      </c>
      <c r="Q2134" s="75" t="s">
        <v>3858</v>
      </c>
    </row>
    <row r="2135" spans="1:17" ht="15.75" customHeight="1">
      <c r="A2135" s="59" t="s">
        <v>6153</v>
      </c>
      <c r="B2135" s="75" t="s">
        <v>1612</v>
      </c>
      <c r="C2135" s="75" t="s">
        <v>4</v>
      </c>
      <c r="D2135" s="75" t="s">
        <v>6061</v>
      </c>
      <c r="E2135" s="75" t="s">
        <v>155</v>
      </c>
      <c r="F2135" s="75">
        <v>500</v>
      </c>
      <c r="G2135" s="75">
        <v>5</v>
      </c>
      <c r="H2135" s="75">
        <v>22</v>
      </c>
      <c r="I2135" s="75">
        <v>20.9</v>
      </c>
      <c r="J2135" s="75">
        <v>23.1</v>
      </c>
      <c r="K2135" s="75">
        <v>29</v>
      </c>
      <c r="L2135" s="75">
        <v>5.6</v>
      </c>
      <c r="M2135" s="75">
        <v>600</v>
      </c>
      <c r="N2135" s="75">
        <v>0.25</v>
      </c>
      <c r="O2135" s="75">
        <v>0.1</v>
      </c>
      <c r="P2135" s="75">
        <v>17</v>
      </c>
      <c r="Q2135" s="75" t="s">
        <v>3858</v>
      </c>
    </row>
    <row r="2136" spans="1:17" ht="15.75" customHeight="1">
      <c r="A2136" s="59" t="s">
        <v>6154</v>
      </c>
      <c r="B2136" s="75" t="s">
        <v>1612</v>
      </c>
      <c r="C2136" s="75" t="s">
        <v>4</v>
      </c>
      <c r="D2136" s="75" t="s">
        <v>6155</v>
      </c>
      <c r="E2136" s="75" t="s">
        <v>155</v>
      </c>
      <c r="F2136" s="75">
        <v>500</v>
      </c>
      <c r="G2136" s="75">
        <v>5</v>
      </c>
      <c r="H2136" s="75">
        <v>24</v>
      </c>
      <c r="I2136" s="75">
        <v>22.8</v>
      </c>
      <c r="J2136" s="75">
        <v>25.2</v>
      </c>
      <c r="K2136" s="75">
        <v>33</v>
      </c>
      <c r="L2136" s="75">
        <v>5.2</v>
      </c>
      <c r="M2136" s="75">
        <v>600</v>
      </c>
      <c r="N2136" s="75">
        <v>0.25</v>
      </c>
      <c r="O2136" s="75">
        <v>0.1</v>
      </c>
      <c r="P2136" s="75">
        <v>18</v>
      </c>
      <c r="Q2136" s="75" t="s">
        <v>3858</v>
      </c>
    </row>
    <row r="2137" spans="1:17" ht="15.75" customHeight="1">
      <c r="A2137" s="59" t="s">
        <v>6156</v>
      </c>
      <c r="B2137" s="75" t="s">
        <v>1612</v>
      </c>
      <c r="C2137" s="75" t="s">
        <v>4</v>
      </c>
      <c r="D2137" s="75" t="s">
        <v>6157</v>
      </c>
      <c r="E2137" s="75" t="s">
        <v>155</v>
      </c>
      <c r="F2137" s="75">
        <v>500</v>
      </c>
      <c r="G2137" s="75">
        <v>5</v>
      </c>
      <c r="H2137" s="75">
        <v>25</v>
      </c>
      <c r="I2137" s="75">
        <v>23.75</v>
      </c>
      <c r="J2137" s="75">
        <v>26.25</v>
      </c>
      <c r="K2137" s="75">
        <v>35</v>
      </c>
      <c r="L2137" s="75">
        <v>5</v>
      </c>
      <c r="M2137" s="75">
        <v>600</v>
      </c>
      <c r="N2137" s="75">
        <v>0.25</v>
      </c>
      <c r="O2137" s="75">
        <v>0.1</v>
      </c>
      <c r="P2137" s="75">
        <v>19</v>
      </c>
      <c r="Q2137" s="75" t="s">
        <v>3858</v>
      </c>
    </row>
    <row r="2138" spans="1:17" ht="15.75" customHeight="1">
      <c r="A2138" s="59" t="s">
        <v>6158</v>
      </c>
      <c r="B2138" s="75" t="s">
        <v>1612</v>
      </c>
      <c r="C2138" s="75" t="s">
        <v>4</v>
      </c>
      <c r="D2138" s="75" t="s">
        <v>6159</v>
      </c>
      <c r="E2138" s="75" t="s">
        <v>155</v>
      </c>
      <c r="F2138" s="75">
        <v>500</v>
      </c>
      <c r="G2138" s="75">
        <v>5</v>
      </c>
      <c r="H2138" s="75">
        <v>27</v>
      </c>
      <c r="I2138" s="75">
        <v>25.65</v>
      </c>
      <c r="J2138" s="75">
        <v>28.35</v>
      </c>
      <c r="K2138" s="75">
        <v>41</v>
      </c>
      <c r="L2138" s="75">
        <v>4.5999999999999996</v>
      </c>
      <c r="M2138" s="75">
        <v>600</v>
      </c>
      <c r="N2138" s="75">
        <v>0.25</v>
      </c>
      <c r="O2138" s="75">
        <v>0.1</v>
      </c>
      <c r="P2138" s="75">
        <v>21</v>
      </c>
      <c r="Q2138" s="75" t="s">
        <v>3858</v>
      </c>
    </row>
    <row r="2139" spans="1:17" ht="15.75" customHeight="1">
      <c r="A2139" s="59" t="s">
        <v>6160</v>
      </c>
      <c r="B2139" s="75" t="s">
        <v>1612</v>
      </c>
      <c r="C2139" s="75" t="s">
        <v>4</v>
      </c>
      <c r="D2139" s="75" t="s">
        <v>6161</v>
      </c>
      <c r="E2139" s="75" t="s">
        <v>155</v>
      </c>
      <c r="F2139" s="75">
        <v>500</v>
      </c>
      <c r="G2139" s="75">
        <v>5</v>
      </c>
      <c r="H2139" s="75">
        <v>28</v>
      </c>
      <c r="I2139" s="75">
        <v>26.6</v>
      </c>
      <c r="J2139" s="75">
        <v>29.4</v>
      </c>
      <c r="K2139" s="75">
        <v>44</v>
      </c>
      <c r="L2139" s="75">
        <v>4.5</v>
      </c>
      <c r="M2139" s="75">
        <v>600</v>
      </c>
      <c r="N2139" s="75">
        <v>0.25</v>
      </c>
      <c r="O2139" s="75">
        <v>0.1</v>
      </c>
      <c r="P2139" s="75">
        <v>21</v>
      </c>
      <c r="Q2139" s="75" t="s">
        <v>3858</v>
      </c>
    </row>
    <row r="2140" spans="1:17" ht="15.75" customHeight="1">
      <c r="A2140" s="59" t="s">
        <v>6162</v>
      </c>
      <c r="B2140" s="75" t="s">
        <v>1612</v>
      </c>
      <c r="C2140" s="75" t="s">
        <v>4</v>
      </c>
      <c r="D2140" s="75" t="s">
        <v>6163</v>
      </c>
      <c r="E2140" s="75" t="s">
        <v>155</v>
      </c>
      <c r="F2140" s="75">
        <v>500</v>
      </c>
      <c r="G2140" s="75">
        <v>5</v>
      </c>
      <c r="H2140" s="75">
        <v>30</v>
      </c>
      <c r="I2140" s="75">
        <v>28.5</v>
      </c>
      <c r="J2140" s="75">
        <v>31.5</v>
      </c>
      <c r="K2140" s="75">
        <v>49</v>
      </c>
      <c r="L2140" s="75">
        <v>4.2</v>
      </c>
      <c r="M2140" s="75">
        <v>600</v>
      </c>
      <c r="N2140" s="75">
        <v>0.25</v>
      </c>
      <c r="O2140" s="75">
        <v>0.1</v>
      </c>
      <c r="P2140" s="75">
        <v>23</v>
      </c>
      <c r="Q2140" s="75" t="s">
        <v>3858</v>
      </c>
    </row>
    <row r="2141" spans="1:17" ht="15.75" customHeight="1">
      <c r="A2141" s="59" t="s">
        <v>6164</v>
      </c>
      <c r="B2141" s="75" t="s">
        <v>1612</v>
      </c>
      <c r="C2141" s="75" t="s">
        <v>4</v>
      </c>
      <c r="D2141" s="75" t="s">
        <v>6165</v>
      </c>
      <c r="E2141" s="75" t="s">
        <v>155</v>
      </c>
      <c r="F2141" s="75">
        <v>500</v>
      </c>
      <c r="G2141" s="75">
        <v>5</v>
      </c>
      <c r="H2141" s="75">
        <v>33</v>
      </c>
      <c r="I2141" s="75">
        <v>31.35</v>
      </c>
      <c r="J2141" s="75">
        <v>34.65</v>
      </c>
      <c r="K2141" s="75">
        <v>58</v>
      </c>
      <c r="L2141" s="75">
        <v>3.8</v>
      </c>
      <c r="M2141" s="75">
        <v>700</v>
      </c>
      <c r="N2141" s="75">
        <v>0.25</v>
      </c>
      <c r="O2141" s="75">
        <v>0.1</v>
      </c>
      <c r="P2141" s="75">
        <v>25</v>
      </c>
      <c r="Q2141" s="75" t="s">
        <v>3858</v>
      </c>
    </row>
    <row r="2142" spans="1:17" ht="15.75" customHeight="1">
      <c r="A2142" s="59" t="s">
        <v>6166</v>
      </c>
      <c r="B2142" s="75" t="s">
        <v>1612</v>
      </c>
      <c r="C2142" s="75" t="s">
        <v>4</v>
      </c>
      <c r="D2142" s="75" t="s">
        <v>6167</v>
      </c>
      <c r="E2142" s="75" t="s">
        <v>155</v>
      </c>
      <c r="F2142" s="75">
        <v>500</v>
      </c>
      <c r="G2142" s="75">
        <v>5</v>
      </c>
      <c r="H2142" s="75">
        <v>36</v>
      </c>
      <c r="I2142" s="75">
        <v>34.200000000000003</v>
      </c>
      <c r="J2142" s="75">
        <v>37.799999999999997</v>
      </c>
      <c r="K2142" s="75">
        <v>70</v>
      </c>
      <c r="L2142" s="75">
        <v>3.4</v>
      </c>
      <c r="M2142" s="75">
        <v>700</v>
      </c>
      <c r="N2142" s="75">
        <v>0.25</v>
      </c>
      <c r="O2142" s="75">
        <v>0.1</v>
      </c>
      <c r="P2142" s="75">
        <v>27</v>
      </c>
      <c r="Q2142" s="75" t="s">
        <v>3858</v>
      </c>
    </row>
    <row r="2143" spans="1:17" ht="15.75" customHeight="1">
      <c r="A2143" s="59" t="s">
        <v>6168</v>
      </c>
      <c r="B2143" s="75" t="s">
        <v>1612</v>
      </c>
      <c r="C2143" s="75" t="s">
        <v>4</v>
      </c>
      <c r="D2143" s="75" t="s">
        <v>6169</v>
      </c>
      <c r="E2143" s="75" t="s">
        <v>155</v>
      </c>
      <c r="F2143" s="75">
        <v>500</v>
      </c>
      <c r="G2143" s="75">
        <v>5</v>
      </c>
      <c r="H2143" s="75">
        <v>39</v>
      </c>
      <c r="I2143" s="75">
        <v>37.049999999999997</v>
      </c>
      <c r="J2143" s="75">
        <v>40.950000000000003</v>
      </c>
      <c r="K2143" s="75">
        <v>80</v>
      </c>
      <c r="L2143" s="75">
        <v>3.2</v>
      </c>
      <c r="M2143" s="75">
        <v>800</v>
      </c>
      <c r="N2143" s="75">
        <v>0.25</v>
      </c>
      <c r="O2143" s="75">
        <v>0.1</v>
      </c>
      <c r="P2143" s="75">
        <v>30</v>
      </c>
      <c r="Q2143" s="75" t="s">
        <v>3858</v>
      </c>
    </row>
    <row r="2144" spans="1:17" ht="15.75" customHeight="1">
      <c r="A2144" s="59" t="s">
        <v>6170</v>
      </c>
      <c r="B2144" s="75" t="s">
        <v>1612</v>
      </c>
      <c r="C2144" s="75" t="s">
        <v>4</v>
      </c>
      <c r="D2144" s="75" t="s">
        <v>6171</v>
      </c>
      <c r="E2144" s="75" t="s">
        <v>155</v>
      </c>
      <c r="F2144" s="75">
        <v>500</v>
      </c>
      <c r="G2144" s="75">
        <v>5</v>
      </c>
      <c r="H2144" s="75">
        <v>43</v>
      </c>
      <c r="I2144" s="75">
        <v>40.85</v>
      </c>
      <c r="J2144" s="75">
        <v>45.15</v>
      </c>
      <c r="K2144" s="75">
        <v>93</v>
      </c>
      <c r="L2144" s="75">
        <v>3</v>
      </c>
      <c r="M2144" s="75">
        <v>900</v>
      </c>
      <c r="N2144" s="75">
        <v>0.25</v>
      </c>
      <c r="O2144" s="75">
        <v>0.1</v>
      </c>
      <c r="P2144" s="75">
        <v>33</v>
      </c>
      <c r="Q2144" s="75" t="s">
        <v>3858</v>
      </c>
    </row>
    <row r="2145" spans="1:17" ht="15.75" customHeight="1">
      <c r="A2145" s="59" t="s">
        <v>6172</v>
      </c>
      <c r="B2145" s="75" t="s">
        <v>1612</v>
      </c>
      <c r="C2145" s="75" t="s">
        <v>4</v>
      </c>
      <c r="D2145" s="75" t="s">
        <v>6173</v>
      </c>
      <c r="E2145" s="75" t="s">
        <v>155</v>
      </c>
      <c r="F2145" s="75">
        <v>500</v>
      </c>
      <c r="G2145" s="75">
        <v>5</v>
      </c>
      <c r="H2145" s="75">
        <v>47</v>
      </c>
      <c r="I2145" s="75">
        <v>44.65</v>
      </c>
      <c r="J2145" s="75">
        <v>49.35</v>
      </c>
      <c r="K2145" s="75">
        <v>150</v>
      </c>
      <c r="L2145" s="75">
        <v>2.7</v>
      </c>
      <c r="M2145" s="75">
        <v>1000</v>
      </c>
      <c r="N2145" s="75">
        <v>0.25</v>
      </c>
      <c r="O2145" s="75">
        <v>0.1</v>
      </c>
      <c r="P2145" s="75">
        <v>36</v>
      </c>
      <c r="Q2145" s="75" t="s">
        <v>3858</v>
      </c>
    </row>
    <row r="2146" spans="1:17" ht="15.75" customHeight="1">
      <c r="A2146" s="59" t="s">
        <v>6174</v>
      </c>
      <c r="B2146" s="75" t="s">
        <v>1612</v>
      </c>
      <c r="C2146" s="75" t="s">
        <v>4</v>
      </c>
      <c r="D2146" s="75" t="s">
        <v>6175</v>
      </c>
      <c r="E2146" s="75" t="s">
        <v>155</v>
      </c>
      <c r="F2146" s="75">
        <v>500</v>
      </c>
      <c r="G2146" s="75">
        <v>5</v>
      </c>
      <c r="H2146" s="75">
        <v>51</v>
      </c>
      <c r="I2146" s="75">
        <v>48.45</v>
      </c>
      <c r="J2146" s="75">
        <v>53.55</v>
      </c>
      <c r="K2146" s="75">
        <v>125</v>
      </c>
      <c r="L2146" s="75">
        <v>2.5</v>
      </c>
      <c r="M2146" s="75">
        <v>1100</v>
      </c>
      <c r="N2146" s="75">
        <v>0.25</v>
      </c>
      <c r="O2146" s="75">
        <v>0.1</v>
      </c>
      <c r="P2146" s="75">
        <v>39</v>
      </c>
      <c r="Q2146" s="75" t="s">
        <v>3858</v>
      </c>
    </row>
    <row r="2147" spans="1:17" ht="15.75" customHeight="1">
      <c r="A2147" s="59" t="s">
        <v>6176</v>
      </c>
      <c r="B2147" s="75" t="s">
        <v>1612</v>
      </c>
      <c r="C2147" s="75" t="s">
        <v>4</v>
      </c>
      <c r="D2147" s="75" t="s">
        <v>6177</v>
      </c>
      <c r="E2147" s="75" t="s">
        <v>155</v>
      </c>
      <c r="F2147" s="75">
        <v>500</v>
      </c>
      <c r="G2147" s="75">
        <v>5</v>
      </c>
      <c r="H2147" s="75">
        <v>56</v>
      </c>
      <c r="I2147" s="75">
        <v>53.2</v>
      </c>
      <c r="J2147" s="75">
        <v>58.8</v>
      </c>
      <c r="K2147" s="75">
        <v>150</v>
      </c>
      <c r="L2147" s="75">
        <v>2.2000000000000002</v>
      </c>
      <c r="M2147" s="75">
        <v>1300</v>
      </c>
      <c r="N2147" s="75">
        <v>0.25</v>
      </c>
      <c r="O2147" s="75">
        <v>0.1</v>
      </c>
      <c r="P2147" s="75">
        <v>43</v>
      </c>
      <c r="Q2147" s="75" t="s">
        <v>3858</v>
      </c>
    </row>
    <row r="2148" spans="1:17" ht="15.75" customHeight="1">
      <c r="A2148" s="59" t="s">
        <v>6178</v>
      </c>
      <c r="B2148" s="75" t="s">
        <v>1612</v>
      </c>
      <c r="C2148" s="75" t="s">
        <v>4</v>
      </c>
      <c r="D2148" s="75" t="s">
        <v>6179</v>
      </c>
      <c r="E2148" s="75" t="s">
        <v>155</v>
      </c>
      <c r="F2148" s="75">
        <v>500</v>
      </c>
      <c r="G2148" s="75">
        <v>5</v>
      </c>
      <c r="H2148" s="75">
        <v>60</v>
      </c>
      <c r="I2148" s="75">
        <v>57</v>
      </c>
      <c r="J2148" s="75">
        <v>63</v>
      </c>
      <c r="K2148" s="75">
        <v>170</v>
      </c>
      <c r="L2148" s="75">
        <v>2.1</v>
      </c>
      <c r="M2148" s="75">
        <v>1400</v>
      </c>
      <c r="N2148" s="75">
        <v>0.25</v>
      </c>
      <c r="O2148" s="75">
        <v>0.1</v>
      </c>
      <c r="P2148" s="75">
        <v>46</v>
      </c>
      <c r="Q2148" s="75" t="s">
        <v>3858</v>
      </c>
    </row>
    <row r="2149" spans="1:17" ht="15.75" customHeight="1">
      <c r="A2149" s="59" t="s">
        <v>6180</v>
      </c>
      <c r="B2149" s="75" t="s">
        <v>1612</v>
      </c>
      <c r="C2149" s="75" t="s">
        <v>4</v>
      </c>
      <c r="D2149" s="75" t="s">
        <v>6181</v>
      </c>
      <c r="E2149" s="75" t="s">
        <v>155</v>
      </c>
      <c r="F2149" s="75">
        <v>500</v>
      </c>
      <c r="G2149" s="75">
        <v>5</v>
      </c>
      <c r="H2149" s="75">
        <v>62</v>
      </c>
      <c r="I2149" s="75">
        <v>58.9</v>
      </c>
      <c r="J2149" s="75">
        <v>65.099999999999994</v>
      </c>
      <c r="K2149" s="75">
        <v>185</v>
      </c>
      <c r="L2149" s="75">
        <v>2</v>
      </c>
      <c r="M2149" s="75">
        <v>1400</v>
      </c>
      <c r="N2149" s="75">
        <v>0.25</v>
      </c>
      <c r="O2149" s="75">
        <v>0.1</v>
      </c>
      <c r="P2149" s="75">
        <v>47</v>
      </c>
      <c r="Q2149" s="75" t="s">
        <v>3858</v>
      </c>
    </row>
    <row r="2150" spans="1:17" ht="15.75" customHeight="1">
      <c r="A2150" s="59" t="s">
        <v>6182</v>
      </c>
      <c r="B2150" s="75" t="s">
        <v>1612</v>
      </c>
      <c r="C2150" s="75" t="s">
        <v>4</v>
      </c>
      <c r="D2150" s="75" t="s">
        <v>6183</v>
      </c>
      <c r="E2150" s="75" t="s">
        <v>155</v>
      </c>
      <c r="F2150" s="75">
        <v>500</v>
      </c>
      <c r="G2150" s="75">
        <v>5</v>
      </c>
      <c r="H2150" s="75">
        <v>68</v>
      </c>
      <c r="I2150" s="75">
        <v>64.599999999999994</v>
      </c>
      <c r="J2150" s="75">
        <v>71.400000000000006</v>
      </c>
      <c r="K2150" s="75">
        <v>230</v>
      </c>
      <c r="L2150" s="75">
        <v>1.8</v>
      </c>
      <c r="M2150" s="75">
        <v>1600</v>
      </c>
      <c r="N2150" s="75">
        <v>0.25</v>
      </c>
      <c r="O2150" s="75">
        <v>0.1</v>
      </c>
      <c r="P2150" s="75">
        <v>52</v>
      </c>
      <c r="Q2150" s="75" t="s">
        <v>3858</v>
      </c>
    </row>
    <row r="2151" spans="1:17" ht="15.75" customHeight="1">
      <c r="A2151" s="59" t="s">
        <v>6184</v>
      </c>
      <c r="B2151" s="75" t="s">
        <v>1612</v>
      </c>
      <c r="C2151" s="75" t="s">
        <v>4</v>
      </c>
      <c r="D2151" s="75" t="s">
        <v>155</v>
      </c>
      <c r="E2151" s="75" t="s">
        <v>155</v>
      </c>
      <c r="F2151" s="75">
        <v>500</v>
      </c>
      <c r="G2151" s="75" t="s">
        <v>155</v>
      </c>
      <c r="H2151" s="75" t="s">
        <v>155</v>
      </c>
      <c r="I2151" s="75">
        <v>1.88</v>
      </c>
      <c r="J2151" s="75">
        <v>2.1</v>
      </c>
      <c r="K2151" s="75">
        <v>140</v>
      </c>
      <c r="L2151" s="75">
        <v>20</v>
      </c>
      <c r="M2151" s="75">
        <v>2000</v>
      </c>
      <c r="N2151" s="75">
        <v>1</v>
      </c>
      <c r="O2151" s="75">
        <v>120</v>
      </c>
      <c r="P2151" s="75">
        <v>0.5</v>
      </c>
      <c r="Q2151" s="75" t="s">
        <v>3858</v>
      </c>
    </row>
    <row r="2152" spans="1:17" ht="15.75" customHeight="1">
      <c r="A2152" s="59" t="s">
        <v>6185</v>
      </c>
      <c r="B2152" s="75" t="s">
        <v>1612</v>
      </c>
      <c r="C2152" s="75" t="s">
        <v>4</v>
      </c>
      <c r="D2152" s="75" t="s">
        <v>155</v>
      </c>
      <c r="E2152" s="75" t="s">
        <v>155</v>
      </c>
      <c r="F2152" s="75">
        <v>500</v>
      </c>
      <c r="G2152" s="75" t="s">
        <v>155</v>
      </c>
      <c r="H2152" s="75" t="s">
        <v>155</v>
      </c>
      <c r="I2152" s="75">
        <v>2.02</v>
      </c>
      <c r="J2152" s="75">
        <v>2.2000000000000002</v>
      </c>
      <c r="K2152" s="75">
        <v>140</v>
      </c>
      <c r="L2152" s="75">
        <v>20</v>
      </c>
      <c r="M2152" s="75">
        <v>2000</v>
      </c>
      <c r="N2152" s="75">
        <v>1</v>
      </c>
      <c r="O2152" s="75">
        <v>120</v>
      </c>
      <c r="P2152" s="75">
        <v>0.5</v>
      </c>
      <c r="Q2152" s="75" t="s">
        <v>3858</v>
      </c>
    </row>
    <row r="2153" spans="1:17" ht="15.75" customHeight="1">
      <c r="A2153" s="59" t="s">
        <v>6186</v>
      </c>
      <c r="B2153" s="75" t="s">
        <v>1612</v>
      </c>
      <c r="C2153" s="75" t="s">
        <v>4</v>
      </c>
      <c r="D2153" s="75" t="s">
        <v>155</v>
      </c>
      <c r="E2153" s="75" t="s">
        <v>155</v>
      </c>
      <c r="F2153" s="75">
        <v>500</v>
      </c>
      <c r="G2153" s="75" t="s">
        <v>155</v>
      </c>
      <c r="H2153" s="75" t="s">
        <v>155</v>
      </c>
      <c r="I2153" s="75">
        <v>2.12</v>
      </c>
      <c r="J2153" s="75">
        <v>2.2999999999999998</v>
      </c>
      <c r="K2153" s="75">
        <v>120</v>
      </c>
      <c r="L2153" s="75">
        <v>20</v>
      </c>
      <c r="M2153" s="75">
        <v>2000</v>
      </c>
      <c r="N2153" s="75">
        <v>1</v>
      </c>
      <c r="O2153" s="75">
        <v>120</v>
      </c>
      <c r="P2153" s="75">
        <v>0.7</v>
      </c>
      <c r="Q2153" s="75" t="s">
        <v>3858</v>
      </c>
    </row>
    <row r="2154" spans="1:17" ht="15.75" customHeight="1">
      <c r="A2154" s="59" t="s">
        <v>6187</v>
      </c>
      <c r="B2154" s="75" t="s">
        <v>1612</v>
      </c>
      <c r="C2154" s="75" t="s">
        <v>4</v>
      </c>
      <c r="D2154" s="75" t="s">
        <v>155</v>
      </c>
      <c r="E2154" s="75" t="s">
        <v>155</v>
      </c>
      <c r="F2154" s="75">
        <v>500</v>
      </c>
      <c r="G2154" s="75" t="s">
        <v>155</v>
      </c>
      <c r="H2154" s="75" t="s">
        <v>155</v>
      </c>
      <c r="I2154" s="75">
        <v>2.2200000000000002</v>
      </c>
      <c r="J2154" s="75">
        <v>2.41</v>
      </c>
      <c r="K2154" s="75">
        <v>120</v>
      </c>
      <c r="L2154" s="75">
        <v>20</v>
      </c>
      <c r="M2154" s="75">
        <v>2000</v>
      </c>
      <c r="N2154" s="75">
        <v>1</v>
      </c>
      <c r="O2154" s="75">
        <v>120</v>
      </c>
      <c r="P2154" s="75">
        <v>0.7</v>
      </c>
      <c r="Q2154" s="75" t="s">
        <v>3858</v>
      </c>
    </row>
    <row r="2155" spans="1:17" ht="15.75" customHeight="1">
      <c r="A2155" s="59" t="s">
        <v>6188</v>
      </c>
      <c r="B2155" s="75" t="s">
        <v>1612</v>
      </c>
      <c r="C2155" s="75" t="s">
        <v>4</v>
      </c>
      <c r="D2155" s="75" t="s">
        <v>6102</v>
      </c>
      <c r="E2155" s="75" t="s">
        <v>155</v>
      </c>
      <c r="F2155" s="75">
        <v>500</v>
      </c>
      <c r="G2155" s="75" t="s">
        <v>155</v>
      </c>
      <c r="H2155" s="75" t="s">
        <v>155</v>
      </c>
      <c r="I2155" s="75">
        <v>2.33</v>
      </c>
      <c r="J2155" s="75">
        <v>2.52</v>
      </c>
      <c r="K2155" s="75">
        <v>100</v>
      </c>
      <c r="L2155" s="75">
        <v>20</v>
      </c>
      <c r="M2155" s="75">
        <v>2000</v>
      </c>
      <c r="N2155" s="75">
        <v>1</v>
      </c>
      <c r="O2155" s="75">
        <v>120</v>
      </c>
      <c r="P2155" s="75">
        <v>1</v>
      </c>
      <c r="Q2155" s="75" t="s">
        <v>3858</v>
      </c>
    </row>
    <row r="2156" spans="1:17" ht="15.75" customHeight="1">
      <c r="A2156" s="59" t="s">
        <v>6189</v>
      </c>
      <c r="B2156" s="75" t="s">
        <v>1612</v>
      </c>
      <c r="C2156" s="75" t="s">
        <v>4</v>
      </c>
      <c r="D2156" s="75" t="s">
        <v>6102</v>
      </c>
      <c r="E2156" s="75" t="s">
        <v>155</v>
      </c>
      <c r="F2156" s="75">
        <v>500</v>
      </c>
      <c r="G2156" s="75" t="s">
        <v>155</v>
      </c>
      <c r="H2156" s="75" t="s">
        <v>155</v>
      </c>
      <c r="I2156" s="75">
        <v>2.4300000000000002</v>
      </c>
      <c r="J2156" s="75">
        <v>2.63</v>
      </c>
      <c r="K2156" s="75">
        <v>100</v>
      </c>
      <c r="L2156" s="75">
        <v>20</v>
      </c>
      <c r="M2156" s="75">
        <v>2000</v>
      </c>
      <c r="N2156" s="75">
        <v>1</v>
      </c>
      <c r="O2156" s="75">
        <v>120</v>
      </c>
      <c r="P2156" s="75">
        <v>1</v>
      </c>
      <c r="Q2156" s="75" t="s">
        <v>3858</v>
      </c>
    </row>
    <row r="2157" spans="1:17" ht="15.75" customHeight="1">
      <c r="A2157" s="59" t="s">
        <v>6190</v>
      </c>
      <c r="B2157" s="75" t="s">
        <v>1612</v>
      </c>
      <c r="C2157" s="75" t="s">
        <v>4</v>
      </c>
      <c r="D2157" s="75" t="s">
        <v>6052</v>
      </c>
      <c r="E2157" s="75" t="s">
        <v>155</v>
      </c>
      <c r="F2157" s="75">
        <v>500</v>
      </c>
      <c r="G2157" s="75" t="s">
        <v>155</v>
      </c>
      <c r="H2157" s="75" t="s">
        <v>155</v>
      </c>
      <c r="I2157" s="75">
        <v>2.69</v>
      </c>
      <c r="J2157" s="75">
        <v>2.91</v>
      </c>
      <c r="K2157" s="75">
        <v>100</v>
      </c>
      <c r="L2157" s="75">
        <v>20</v>
      </c>
      <c r="M2157" s="75">
        <v>1000</v>
      </c>
      <c r="N2157" s="75">
        <v>1</v>
      </c>
      <c r="O2157" s="75">
        <v>120</v>
      </c>
      <c r="P2157" s="75">
        <v>1</v>
      </c>
      <c r="Q2157" s="75" t="s">
        <v>3858</v>
      </c>
    </row>
    <row r="2158" spans="1:17" ht="15.75" customHeight="1">
      <c r="A2158" s="59" t="s">
        <v>6191</v>
      </c>
      <c r="B2158" s="75" t="s">
        <v>1612</v>
      </c>
      <c r="C2158" s="75" t="s">
        <v>4</v>
      </c>
      <c r="D2158" s="75" t="s">
        <v>6044</v>
      </c>
      <c r="E2158" s="75" t="s">
        <v>155</v>
      </c>
      <c r="F2158" s="75">
        <v>500</v>
      </c>
      <c r="G2158" s="75" t="s">
        <v>155</v>
      </c>
      <c r="H2158" s="75" t="s">
        <v>155</v>
      </c>
      <c r="I2158" s="75">
        <v>2.85</v>
      </c>
      <c r="J2158" s="75">
        <v>3.07</v>
      </c>
      <c r="K2158" s="75">
        <v>80</v>
      </c>
      <c r="L2158" s="75">
        <v>20</v>
      </c>
      <c r="M2158" s="75">
        <v>1000</v>
      </c>
      <c r="N2158" s="75">
        <v>1</v>
      </c>
      <c r="O2158" s="75">
        <v>50</v>
      </c>
      <c r="P2158" s="75">
        <v>1</v>
      </c>
      <c r="Q2158" s="75" t="s">
        <v>3858</v>
      </c>
    </row>
    <row r="2159" spans="1:17" ht="15.75" customHeight="1">
      <c r="A2159" s="59" t="s">
        <v>6192</v>
      </c>
      <c r="B2159" s="75" t="s">
        <v>1612</v>
      </c>
      <c r="C2159" s="75" t="s">
        <v>4</v>
      </c>
      <c r="D2159" s="75" t="s">
        <v>6044</v>
      </c>
      <c r="E2159" s="75" t="s">
        <v>155</v>
      </c>
      <c r="F2159" s="75">
        <v>500</v>
      </c>
      <c r="G2159" s="75" t="s">
        <v>155</v>
      </c>
      <c r="H2159" s="75" t="s">
        <v>155</v>
      </c>
      <c r="I2159" s="75">
        <v>3.01</v>
      </c>
      <c r="J2159" s="75">
        <v>3.22</v>
      </c>
      <c r="K2159" s="75">
        <v>80</v>
      </c>
      <c r="L2159" s="75">
        <v>20</v>
      </c>
      <c r="M2159" s="75">
        <v>1000</v>
      </c>
      <c r="N2159" s="75">
        <v>1</v>
      </c>
      <c r="O2159" s="75">
        <v>50</v>
      </c>
      <c r="P2159" s="75">
        <v>1</v>
      </c>
      <c r="Q2159" s="75" t="s">
        <v>3858</v>
      </c>
    </row>
    <row r="2160" spans="1:17" ht="15.75" customHeight="1">
      <c r="A2160" s="59" t="s">
        <v>6193</v>
      </c>
      <c r="B2160" s="75" t="s">
        <v>1612</v>
      </c>
      <c r="C2160" s="75" t="s">
        <v>4</v>
      </c>
      <c r="D2160" s="75" t="s">
        <v>6110</v>
      </c>
      <c r="E2160" s="75" t="s">
        <v>155</v>
      </c>
      <c r="F2160" s="75">
        <v>500</v>
      </c>
      <c r="G2160" s="75" t="s">
        <v>155</v>
      </c>
      <c r="H2160" s="75" t="s">
        <v>155</v>
      </c>
      <c r="I2160" s="75">
        <v>3.16</v>
      </c>
      <c r="J2160" s="75">
        <v>3.38</v>
      </c>
      <c r="K2160" s="75">
        <v>70</v>
      </c>
      <c r="L2160" s="75">
        <v>20</v>
      </c>
      <c r="M2160" s="75">
        <v>1000</v>
      </c>
      <c r="N2160" s="75">
        <v>1</v>
      </c>
      <c r="O2160" s="75">
        <v>20</v>
      </c>
      <c r="P2160" s="75">
        <v>1</v>
      </c>
      <c r="Q2160" s="75" t="s">
        <v>3858</v>
      </c>
    </row>
    <row r="2161" spans="1:17" ht="15.75" customHeight="1">
      <c r="A2161" s="59" t="s">
        <v>6194</v>
      </c>
      <c r="B2161" s="75" t="s">
        <v>1612</v>
      </c>
      <c r="C2161" s="75" t="s">
        <v>4</v>
      </c>
      <c r="D2161" s="75" t="s">
        <v>6110</v>
      </c>
      <c r="E2161" s="75" t="s">
        <v>155</v>
      </c>
      <c r="F2161" s="75">
        <v>500</v>
      </c>
      <c r="G2161" s="75" t="s">
        <v>155</v>
      </c>
      <c r="H2161" s="75" t="s">
        <v>155</v>
      </c>
      <c r="I2161" s="75">
        <v>3.32</v>
      </c>
      <c r="J2161" s="75">
        <v>3.53</v>
      </c>
      <c r="K2161" s="75">
        <v>70</v>
      </c>
      <c r="L2161" s="75">
        <v>20</v>
      </c>
      <c r="M2161" s="75">
        <v>1000</v>
      </c>
      <c r="N2161" s="75">
        <v>1</v>
      </c>
      <c r="O2161" s="75">
        <v>20</v>
      </c>
      <c r="P2161" s="75">
        <v>1</v>
      </c>
      <c r="Q2161" s="75" t="s">
        <v>3858</v>
      </c>
    </row>
    <row r="2162" spans="1:17" ht="15.75" customHeight="1">
      <c r="A2162" s="59" t="s">
        <v>6195</v>
      </c>
      <c r="B2162" s="75" t="s">
        <v>1612</v>
      </c>
      <c r="C2162" s="75" t="s">
        <v>4</v>
      </c>
      <c r="D2162" s="75" t="s">
        <v>6112</v>
      </c>
      <c r="E2162" s="75" t="s">
        <v>155</v>
      </c>
      <c r="F2162" s="75">
        <v>500</v>
      </c>
      <c r="G2162" s="75" t="s">
        <v>155</v>
      </c>
      <c r="H2162" s="75" t="s">
        <v>155</v>
      </c>
      <c r="I2162" s="75">
        <v>3.46</v>
      </c>
      <c r="J2162" s="75">
        <v>3.69</v>
      </c>
      <c r="K2162" s="75">
        <v>60</v>
      </c>
      <c r="L2162" s="75">
        <v>20</v>
      </c>
      <c r="M2162" s="75">
        <v>1000</v>
      </c>
      <c r="N2162" s="75">
        <v>1</v>
      </c>
      <c r="O2162" s="75">
        <v>10</v>
      </c>
      <c r="P2162" s="75">
        <v>1</v>
      </c>
      <c r="Q2162" s="75" t="s">
        <v>3858</v>
      </c>
    </row>
    <row r="2163" spans="1:17" ht="15.75" customHeight="1">
      <c r="A2163" s="59" t="s">
        <v>6196</v>
      </c>
      <c r="B2163" s="75" t="s">
        <v>1612</v>
      </c>
      <c r="C2163" s="75" t="s">
        <v>4</v>
      </c>
      <c r="D2163" s="75" t="s">
        <v>6112</v>
      </c>
      <c r="E2163" s="75" t="s">
        <v>155</v>
      </c>
      <c r="F2163" s="75">
        <v>500</v>
      </c>
      <c r="G2163" s="75" t="s">
        <v>155</v>
      </c>
      <c r="H2163" s="75" t="s">
        <v>155</v>
      </c>
      <c r="I2163" s="75">
        <v>3.6</v>
      </c>
      <c r="J2163" s="75">
        <v>3.84</v>
      </c>
      <c r="K2163" s="75">
        <v>60</v>
      </c>
      <c r="L2163" s="75">
        <v>20</v>
      </c>
      <c r="M2163" s="75">
        <v>1000</v>
      </c>
      <c r="N2163" s="75">
        <v>1</v>
      </c>
      <c r="O2163" s="75">
        <v>10</v>
      </c>
      <c r="P2163" s="75">
        <v>1</v>
      </c>
      <c r="Q2163" s="75" t="s">
        <v>3858</v>
      </c>
    </row>
    <row r="2164" spans="1:17" ht="15.75" customHeight="1">
      <c r="A2164" s="59" t="s">
        <v>6197</v>
      </c>
      <c r="B2164" s="75" t="s">
        <v>1612</v>
      </c>
      <c r="C2164" s="75" t="s">
        <v>4</v>
      </c>
      <c r="D2164" s="75" t="s">
        <v>6046</v>
      </c>
      <c r="E2164" s="75" t="s">
        <v>155</v>
      </c>
      <c r="F2164" s="75">
        <v>500</v>
      </c>
      <c r="G2164" s="75" t="s">
        <v>155</v>
      </c>
      <c r="H2164" s="75" t="s">
        <v>155</v>
      </c>
      <c r="I2164" s="75">
        <v>3.74</v>
      </c>
      <c r="J2164" s="75">
        <v>4.01</v>
      </c>
      <c r="K2164" s="75">
        <v>50</v>
      </c>
      <c r="L2164" s="75">
        <v>20</v>
      </c>
      <c r="M2164" s="75">
        <v>1000</v>
      </c>
      <c r="N2164" s="75">
        <v>1</v>
      </c>
      <c r="O2164" s="75">
        <v>5</v>
      </c>
      <c r="P2164" s="75">
        <v>1</v>
      </c>
      <c r="Q2164" s="75" t="s">
        <v>3858</v>
      </c>
    </row>
    <row r="2165" spans="1:17" ht="15.75" customHeight="1">
      <c r="A2165" s="59" t="s">
        <v>6198</v>
      </c>
      <c r="B2165" s="75" t="s">
        <v>1612</v>
      </c>
      <c r="C2165" s="75" t="s">
        <v>4</v>
      </c>
      <c r="D2165" s="75" t="s">
        <v>6046</v>
      </c>
      <c r="E2165" s="75" t="s">
        <v>155</v>
      </c>
      <c r="F2165" s="75">
        <v>500</v>
      </c>
      <c r="G2165" s="75" t="s">
        <v>155</v>
      </c>
      <c r="H2165" s="75" t="s">
        <v>155</v>
      </c>
      <c r="I2165" s="75">
        <v>3.89</v>
      </c>
      <c r="J2165" s="75">
        <v>4.16</v>
      </c>
      <c r="K2165" s="75">
        <v>50</v>
      </c>
      <c r="L2165" s="75">
        <v>20</v>
      </c>
      <c r="M2165" s="75">
        <v>1000</v>
      </c>
      <c r="N2165" s="75">
        <v>1</v>
      </c>
      <c r="O2165" s="75">
        <v>5</v>
      </c>
      <c r="P2165" s="75">
        <v>1</v>
      </c>
      <c r="Q2165" s="75" t="s">
        <v>3858</v>
      </c>
    </row>
    <row r="2166" spans="1:17" ht="15.75" customHeight="1">
      <c r="A2166" s="59" t="s">
        <v>6199</v>
      </c>
      <c r="B2166" s="75" t="s">
        <v>1612</v>
      </c>
      <c r="C2166" s="75" t="s">
        <v>4</v>
      </c>
      <c r="D2166" s="75" t="s">
        <v>6115</v>
      </c>
      <c r="E2166" s="75" t="s">
        <v>155</v>
      </c>
      <c r="F2166" s="75">
        <v>500</v>
      </c>
      <c r="G2166" s="75" t="s">
        <v>155</v>
      </c>
      <c r="H2166" s="75" t="s">
        <v>155</v>
      </c>
      <c r="I2166" s="75">
        <v>4.17</v>
      </c>
      <c r="J2166" s="75">
        <v>4.43</v>
      </c>
      <c r="K2166" s="75">
        <v>40</v>
      </c>
      <c r="L2166" s="75">
        <v>20</v>
      </c>
      <c r="M2166" s="75">
        <v>1000</v>
      </c>
      <c r="N2166" s="75">
        <v>1</v>
      </c>
      <c r="O2166" s="75">
        <v>5</v>
      </c>
      <c r="P2166" s="75">
        <v>1</v>
      </c>
      <c r="Q2166" s="75" t="s">
        <v>3858</v>
      </c>
    </row>
    <row r="2167" spans="1:17" ht="15.75" customHeight="1">
      <c r="A2167" s="59" t="s">
        <v>6200</v>
      </c>
      <c r="B2167" s="75" t="s">
        <v>1612</v>
      </c>
      <c r="C2167" s="75" t="s">
        <v>4</v>
      </c>
      <c r="D2167" s="75" t="s">
        <v>6115</v>
      </c>
      <c r="E2167" s="75" t="s">
        <v>155</v>
      </c>
      <c r="F2167" s="75">
        <v>500</v>
      </c>
      <c r="G2167" s="75" t="s">
        <v>155</v>
      </c>
      <c r="H2167" s="75" t="s">
        <v>155</v>
      </c>
      <c r="I2167" s="75">
        <v>4.3</v>
      </c>
      <c r="J2167" s="75">
        <v>4.57</v>
      </c>
      <c r="K2167" s="75">
        <v>40</v>
      </c>
      <c r="L2167" s="75">
        <v>20</v>
      </c>
      <c r="M2167" s="75">
        <v>1000</v>
      </c>
      <c r="N2167" s="75">
        <v>1</v>
      </c>
      <c r="O2167" s="75">
        <v>5</v>
      </c>
      <c r="P2167" s="75">
        <v>1</v>
      </c>
      <c r="Q2167" s="75" t="s">
        <v>3858</v>
      </c>
    </row>
    <row r="2168" spans="1:17" ht="15.75" customHeight="1">
      <c r="A2168" s="59" t="s">
        <v>6201</v>
      </c>
      <c r="B2168" s="75" t="s">
        <v>1612</v>
      </c>
      <c r="C2168" s="75" t="s">
        <v>4</v>
      </c>
      <c r="D2168" s="75" t="s">
        <v>6117</v>
      </c>
      <c r="E2168" s="75" t="s">
        <v>155</v>
      </c>
      <c r="F2168" s="75">
        <v>500</v>
      </c>
      <c r="G2168" s="75" t="s">
        <v>155</v>
      </c>
      <c r="H2168" s="75" t="s">
        <v>155</v>
      </c>
      <c r="I2168" s="75">
        <v>4.4400000000000004</v>
      </c>
      <c r="J2168" s="75">
        <v>4.68</v>
      </c>
      <c r="K2168" s="75">
        <v>25</v>
      </c>
      <c r="L2168" s="75">
        <v>20</v>
      </c>
      <c r="M2168" s="75">
        <v>900</v>
      </c>
      <c r="N2168" s="75">
        <v>1</v>
      </c>
      <c r="O2168" s="75">
        <v>5</v>
      </c>
      <c r="P2168" s="75">
        <v>1</v>
      </c>
      <c r="Q2168" s="75" t="s">
        <v>3858</v>
      </c>
    </row>
    <row r="2169" spans="1:17" ht="15.75" customHeight="1">
      <c r="A2169" s="59" t="s">
        <v>6202</v>
      </c>
      <c r="B2169" s="75" t="s">
        <v>1612</v>
      </c>
      <c r="C2169" s="75" t="s">
        <v>4</v>
      </c>
      <c r="D2169" s="75" t="s">
        <v>6117</v>
      </c>
      <c r="E2169" s="75" t="s">
        <v>155</v>
      </c>
      <c r="F2169" s="75">
        <v>500</v>
      </c>
      <c r="G2169" s="75" t="s">
        <v>155</v>
      </c>
      <c r="H2169" s="75" t="s">
        <v>155</v>
      </c>
      <c r="I2169" s="75">
        <v>4.55</v>
      </c>
      <c r="J2169" s="75">
        <v>4.8</v>
      </c>
      <c r="K2169" s="75">
        <v>25</v>
      </c>
      <c r="L2169" s="75">
        <v>20</v>
      </c>
      <c r="M2169" s="75">
        <v>900</v>
      </c>
      <c r="N2169" s="75">
        <v>1</v>
      </c>
      <c r="O2169" s="75">
        <v>5</v>
      </c>
      <c r="P2169" s="75">
        <v>1</v>
      </c>
      <c r="Q2169" s="75" t="s">
        <v>3858</v>
      </c>
    </row>
    <row r="2170" spans="1:17" ht="15.75" customHeight="1">
      <c r="A2170" s="59" t="s">
        <v>6203</v>
      </c>
      <c r="B2170" s="75" t="s">
        <v>1612</v>
      </c>
      <c r="C2170" s="75" t="s">
        <v>4</v>
      </c>
      <c r="D2170" s="75" t="s">
        <v>6117</v>
      </c>
      <c r="E2170" s="75" t="s">
        <v>155</v>
      </c>
      <c r="F2170" s="75">
        <v>500</v>
      </c>
      <c r="G2170" s="75" t="s">
        <v>155</v>
      </c>
      <c r="H2170" s="75" t="s">
        <v>155</v>
      </c>
      <c r="I2170" s="75">
        <v>4.68</v>
      </c>
      <c r="J2170" s="75">
        <v>4.93</v>
      </c>
      <c r="K2170" s="75">
        <v>25</v>
      </c>
      <c r="L2170" s="75">
        <v>20</v>
      </c>
      <c r="M2170" s="75">
        <v>900</v>
      </c>
      <c r="N2170" s="75">
        <v>1</v>
      </c>
      <c r="O2170" s="75">
        <v>5</v>
      </c>
      <c r="P2170" s="75">
        <v>1</v>
      </c>
      <c r="Q2170" s="75" t="s">
        <v>3858</v>
      </c>
    </row>
    <row r="2171" spans="1:17" ht="15.75" customHeight="1">
      <c r="A2171" s="59" t="s">
        <v>6204</v>
      </c>
      <c r="B2171" s="75" t="s">
        <v>1612</v>
      </c>
      <c r="C2171" s="75" t="s">
        <v>4</v>
      </c>
      <c r="D2171" s="75" t="s">
        <v>6048</v>
      </c>
      <c r="E2171" s="75" t="s">
        <v>155</v>
      </c>
      <c r="F2171" s="75">
        <v>500</v>
      </c>
      <c r="G2171" s="75" t="s">
        <v>155</v>
      </c>
      <c r="H2171" s="75" t="s">
        <v>155</v>
      </c>
      <c r="I2171" s="75">
        <v>4.8099999999999996</v>
      </c>
      <c r="J2171" s="75">
        <v>5.07</v>
      </c>
      <c r="K2171" s="75">
        <v>20</v>
      </c>
      <c r="L2171" s="75">
        <v>20</v>
      </c>
      <c r="M2171" s="75">
        <v>800</v>
      </c>
      <c r="N2171" s="75">
        <v>1</v>
      </c>
      <c r="O2171" s="75">
        <v>5</v>
      </c>
      <c r="P2171" s="75">
        <v>1.5</v>
      </c>
      <c r="Q2171" s="75" t="s">
        <v>3858</v>
      </c>
    </row>
    <row r="2172" spans="1:17" ht="15.75" customHeight="1">
      <c r="A2172" s="59" t="s">
        <v>6205</v>
      </c>
      <c r="B2172" s="75" t="s">
        <v>1612</v>
      </c>
      <c r="C2172" s="75" t="s">
        <v>4</v>
      </c>
      <c r="D2172" s="75" t="s">
        <v>6048</v>
      </c>
      <c r="E2172" s="75" t="s">
        <v>155</v>
      </c>
      <c r="F2172" s="75">
        <v>500</v>
      </c>
      <c r="G2172" s="75" t="s">
        <v>155</v>
      </c>
      <c r="H2172" s="75" t="s">
        <v>155</v>
      </c>
      <c r="I2172" s="75">
        <v>4.9400000000000004</v>
      </c>
      <c r="J2172" s="75">
        <v>5.2</v>
      </c>
      <c r="K2172" s="75">
        <v>20</v>
      </c>
      <c r="L2172" s="75">
        <v>20</v>
      </c>
      <c r="M2172" s="75">
        <v>800</v>
      </c>
      <c r="N2172" s="75">
        <v>1</v>
      </c>
      <c r="O2172" s="75">
        <v>5</v>
      </c>
      <c r="P2172" s="75">
        <v>1.5</v>
      </c>
      <c r="Q2172" s="75" t="s">
        <v>3858</v>
      </c>
    </row>
    <row r="2173" spans="1:17" ht="15.75" customHeight="1">
      <c r="A2173" s="59" t="s">
        <v>6206</v>
      </c>
      <c r="B2173" s="75" t="s">
        <v>1612</v>
      </c>
      <c r="C2173" s="75" t="s">
        <v>4</v>
      </c>
      <c r="D2173" s="75" t="s">
        <v>6048</v>
      </c>
      <c r="E2173" s="75" t="s">
        <v>155</v>
      </c>
      <c r="F2173" s="75">
        <v>500</v>
      </c>
      <c r="G2173" s="75" t="s">
        <v>155</v>
      </c>
      <c r="H2173" s="75" t="s">
        <v>155</v>
      </c>
      <c r="I2173" s="75">
        <v>5.09</v>
      </c>
      <c r="J2173" s="75">
        <v>5.37</v>
      </c>
      <c r="K2173" s="75">
        <v>20</v>
      </c>
      <c r="L2173" s="75">
        <v>20</v>
      </c>
      <c r="M2173" s="75">
        <v>800</v>
      </c>
      <c r="N2173" s="75">
        <v>1</v>
      </c>
      <c r="O2173" s="75">
        <v>5</v>
      </c>
      <c r="P2173" s="75">
        <v>1.5</v>
      </c>
      <c r="Q2173" s="75" t="s">
        <v>3858</v>
      </c>
    </row>
    <row r="2174" spans="1:17" ht="15.75" customHeight="1">
      <c r="A2174" s="59" t="s">
        <v>6207</v>
      </c>
      <c r="B2174" s="75" t="s">
        <v>1612</v>
      </c>
      <c r="C2174" s="75" t="s">
        <v>4</v>
      </c>
      <c r="D2174" s="75" t="s">
        <v>6055</v>
      </c>
      <c r="E2174" s="75" t="s">
        <v>155</v>
      </c>
      <c r="F2174" s="75">
        <v>500</v>
      </c>
      <c r="G2174" s="75" t="s">
        <v>155</v>
      </c>
      <c r="H2174" s="75" t="s">
        <v>155</v>
      </c>
      <c r="I2174" s="75">
        <v>5.28</v>
      </c>
      <c r="J2174" s="75">
        <v>5.55</v>
      </c>
      <c r="K2174" s="75">
        <v>13</v>
      </c>
      <c r="L2174" s="75">
        <v>20</v>
      </c>
      <c r="M2174" s="75">
        <v>500</v>
      </c>
      <c r="N2174" s="75">
        <v>1</v>
      </c>
      <c r="O2174" s="75">
        <v>5</v>
      </c>
      <c r="P2174" s="75">
        <v>2.5</v>
      </c>
      <c r="Q2174" s="75" t="s">
        <v>3858</v>
      </c>
    </row>
    <row r="2175" spans="1:17" ht="15.75" customHeight="1">
      <c r="A2175" s="59" t="s">
        <v>6208</v>
      </c>
      <c r="B2175" s="75" t="s">
        <v>1612</v>
      </c>
      <c r="C2175" s="75" t="s">
        <v>4</v>
      </c>
      <c r="D2175" s="75" t="s">
        <v>6055</v>
      </c>
      <c r="E2175" s="75" t="s">
        <v>155</v>
      </c>
      <c r="F2175" s="75">
        <v>500</v>
      </c>
      <c r="G2175" s="75" t="s">
        <v>155</v>
      </c>
      <c r="H2175" s="75" t="s">
        <v>155</v>
      </c>
      <c r="I2175" s="75">
        <v>5.45</v>
      </c>
      <c r="J2175" s="75">
        <v>5.73</v>
      </c>
      <c r="K2175" s="75">
        <v>13</v>
      </c>
      <c r="L2175" s="75">
        <v>20</v>
      </c>
      <c r="M2175" s="75">
        <v>500</v>
      </c>
      <c r="N2175" s="75">
        <v>1</v>
      </c>
      <c r="O2175" s="75">
        <v>5</v>
      </c>
      <c r="P2175" s="75">
        <v>2.5</v>
      </c>
      <c r="Q2175" s="75" t="s">
        <v>3858</v>
      </c>
    </row>
    <row r="2176" spans="1:17" ht="15.75" customHeight="1">
      <c r="A2176" s="59" t="s">
        <v>6209</v>
      </c>
      <c r="B2176" s="75" t="s">
        <v>1612</v>
      </c>
      <c r="C2176" s="75" t="s">
        <v>4</v>
      </c>
      <c r="D2176" s="75" t="s">
        <v>6055</v>
      </c>
      <c r="E2176" s="75" t="s">
        <v>155</v>
      </c>
      <c r="F2176" s="75">
        <v>500</v>
      </c>
      <c r="G2176" s="75" t="s">
        <v>155</v>
      </c>
      <c r="H2176" s="75" t="s">
        <v>155</v>
      </c>
      <c r="I2176" s="75">
        <v>5.61</v>
      </c>
      <c r="J2176" s="75">
        <v>5.91</v>
      </c>
      <c r="K2176" s="75">
        <v>13</v>
      </c>
      <c r="L2176" s="75">
        <v>20</v>
      </c>
      <c r="M2176" s="75">
        <v>500</v>
      </c>
      <c r="N2176" s="75">
        <v>1</v>
      </c>
      <c r="O2176" s="75">
        <v>5</v>
      </c>
      <c r="P2176" s="75">
        <v>2.5</v>
      </c>
      <c r="Q2176" s="75" t="s">
        <v>3858</v>
      </c>
    </row>
    <row r="2177" spans="1:17" ht="15.75" customHeight="1">
      <c r="A2177" s="59" t="s">
        <v>6210</v>
      </c>
      <c r="B2177" s="75" t="s">
        <v>1612</v>
      </c>
      <c r="C2177" s="75" t="s">
        <v>4</v>
      </c>
      <c r="D2177" s="75" t="s">
        <v>6057</v>
      </c>
      <c r="E2177" s="75" t="s">
        <v>155</v>
      </c>
      <c r="F2177" s="75">
        <v>500</v>
      </c>
      <c r="G2177" s="75" t="s">
        <v>155</v>
      </c>
      <c r="H2177" s="75" t="s">
        <v>155</v>
      </c>
      <c r="I2177" s="75">
        <v>5.78</v>
      </c>
      <c r="J2177" s="75">
        <v>6.09</v>
      </c>
      <c r="K2177" s="75">
        <v>10</v>
      </c>
      <c r="L2177" s="75">
        <v>20</v>
      </c>
      <c r="M2177" s="75">
        <v>300</v>
      </c>
      <c r="N2177" s="75">
        <v>1</v>
      </c>
      <c r="O2177" s="75">
        <v>5</v>
      </c>
      <c r="P2177" s="75">
        <v>3</v>
      </c>
      <c r="Q2177" s="75" t="s">
        <v>3858</v>
      </c>
    </row>
    <row r="2178" spans="1:17" ht="15.75" customHeight="1">
      <c r="A2178" s="59" t="s">
        <v>6211</v>
      </c>
      <c r="B2178" s="75" t="s">
        <v>1612</v>
      </c>
      <c r="C2178" s="75" t="s">
        <v>4</v>
      </c>
      <c r="D2178" s="75" t="s">
        <v>6057</v>
      </c>
      <c r="E2178" s="75" t="s">
        <v>155</v>
      </c>
      <c r="F2178" s="75">
        <v>500</v>
      </c>
      <c r="G2178" s="75" t="s">
        <v>155</v>
      </c>
      <c r="H2178" s="75" t="s">
        <v>155</v>
      </c>
      <c r="I2178" s="75">
        <v>5.96</v>
      </c>
      <c r="J2178" s="75">
        <v>6.27</v>
      </c>
      <c r="K2178" s="75">
        <v>10</v>
      </c>
      <c r="L2178" s="75">
        <v>20</v>
      </c>
      <c r="M2178" s="75">
        <v>300</v>
      </c>
      <c r="N2178" s="75">
        <v>1</v>
      </c>
      <c r="O2178" s="75">
        <v>5</v>
      </c>
      <c r="P2178" s="75">
        <v>3</v>
      </c>
      <c r="Q2178" s="75" t="s">
        <v>3858</v>
      </c>
    </row>
    <row r="2179" spans="1:17" ht="15.75" customHeight="1">
      <c r="A2179" s="59" t="s">
        <v>6212</v>
      </c>
      <c r="B2179" s="75" t="s">
        <v>1612</v>
      </c>
      <c r="C2179" s="75" t="s">
        <v>4</v>
      </c>
      <c r="D2179" s="75" t="s">
        <v>6057</v>
      </c>
      <c r="E2179" s="75" t="s">
        <v>155</v>
      </c>
      <c r="F2179" s="75">
        <v>500</v>
      </c>
      <c r="G2179" s="75" t="s">
        <v>155</v>
      </c>
      <c r="H2179" s="75" t="s">
        <v>155</v>
      </c>
      <c r="I2179" s="75">
        <v>6.12</v>
      </c>
      <c r="J2179" s="75">
        <v>6.44</v>
      </c>
      <c r="K2179" s="75">
        <v>10</v>
      </c>
      <c r="L2179" s="75">
        <v>20</v>
      </c>
      <c r="M2179" s="75">
        <v>300</v>
      </c>
      <c r="N2179" s="75">
        <v>1</v>
      </c>
      <c r="O2179" s="75">
        <v>5</v>
      </c>
      <c r="P2179" s="75">
        <v>3</v>
      </c>
      <c r="Q2179" s="75" t="s">
        <v>3858</v>
      </c>
    </row>
    <row r="2180" spans="1:17" ht="15.75" customHeight="1">
      <c r="A2180" s="59" t="s">
        <v>6213</v>
      </c>
      <c r="B2180" s="75" t="s">
        <v>1612</v>
      </c>
      <c r="C2180" s="75" t="s">
        <v>4</v>
      </c>
      <c r="D2180" s="75" t="s">
        <v>6124</v>
      </c>
      <c r="E2180" s="75" t="s">
        <v>155</v>
      </c>
      <c r="F2180" s="75">
        <v>500</v>
      </c>
      <c r="G2180" s="75" t="s">
        <v>155</v>
      </c>
      <c r="H2180" s="75" t="s">
        <v>155</v>
      </c>
      <c r="I2180" s="75">
        <v>6.29</v>
      </c>
      <c r="J2180" s="75">
        <v>6.63</v>
      </c>
      <c r="K2180" s="75">
        <v>8</v>
      </c>
      <c r="L2180" s="75">
        <v>20</v>
      </c>
      <c r="M2180" s="75">
        <v>150</v>
      </c>
      <c r="N2180" s="75">
        <v>0.5</v>
      </c>
      <c r="O2180" s="75">
        <v>2</v>
      </c>
      <c r="P2180" s="75">
        <v>3.5</v>
      </c>
      <c r="Q2180" s="75" t="s">
        <v>3858</v>
      </c>
    </row>
    <row r="2181" spans="1:17" ht="15.75" customHeight="1">
      <c r="A2181" s="59" t="s">
        <v>6214</v>
      </c>
      <c r="B2181" s="75" t="s">
        <v>1612</v>
      </c>
      <c r="C2181" s="75" t="s">
        <v>4</v>
      </c>
      <c r="D2181" s="75" t="s">
        <v>6124</v>
      </c>
      <c r="E2181" s="75" t="s">
        <v>155</v>
      </c>
      <c r="F2181" s="75">
        <v>500</v>
      </c>
      <c r="G2181" s="75" t="s">
        <v>155</v>
      </c>
      <c r="H2181" s="75" t="s">
        <v>155</v>
      </c>
      <c r="I2181" s="75">
        <v>6.49</v>
      </c>
      <c r="J2181" s="75">
        <v>6.83</v>
      </c>
      <c r="K2181" s="75">
        <v>8</v>
      </c>
      <c r="L2181" s="75">
        <v>20</v>
      </c>
      <c r="M2181" s="75">
        <v>150</v>
      </c>
      <c r="N2181" s="75">
        <v>0.5</v>
      </c>
      <c r="O2181" s="75">
        <v>2</v>
      </c>
      <c r="P2181" s="75">
        <v>3.5</v>
      </c>
      <c r="Q2181" s="75" t="s">
        <v>3858</v>
      </c>
    </row>
    <row r="2182" spans="1:17" ht="15.75" customHeight="1">
      <c r="A2182" s="59" t="s">
        <v>6215</v>
      </c>
      <c r="B2182" s="75" t="s">
        <v>1612</v>
      </c>
      <c r="C2182" s="75" t="s">
        <v>4</v>
      </c>
      <c r="D2182" s="75" t="s">
        <v>6124</v>
      </c>
      <c r="E2182" s="75" t="s">
        <v>155</v>
      </c>
      <c r="F2182" s="75">
        <v>500</v>
      </c>
      <c r="G2182" s="75" t="s">
        <v>155</v>
      </c>
      <c r="H2182" s="75" t="s">
        <v>155</v>
      </c>
      <c r="I2182" s="75">
        <v>6.66</v>
      </c>
      <c r="J2182" s="75">
        <v>7.01</v>
      </c>
      <c r="K2182" s="75">
        <v>8</v>
      </c>
      <c r="L2182" s="75">
        <v>20</v>
      </c>
      <c r="M2182" s="75">
        <v>150</v>
      </c>
      <c r="N2182" s="75">
        <v>0.5</v>
      </c>
      <c r="O2182" s="75">
        <v>2</v>
      </c>
      <c r="P2182" s="75">
        <v>3.5</v>
      </c>
      <c r="Q2182" s="75" t="s">
        <v>3858</v>
      </c>
    </row>
    <row r="2183" spans="1:17" ht="15.75" customHeight="1">
      <c r="A2183" s="59" t="s">
        <v>6216</v>
      </c>
      <c r="B2183" s="75" t="s">
        <v>1612</v>
      </c>
      <c r="C2183" s="75" t="s">
        <v>4</v>
      </c>
      <c r="D2183" s="75" t="s">
        <v>6126</v>
      </c>
      <c r="E2183" s="75" t="s">
        <v>155</v>
      </c>
      <c r="F2183" s="75">
        <v>500</v>
      </c>
      <c r="G2183" s="75" t="s">
        <v>155</v>
      </c>
      <c r="H2183" s="75" t="s">
        <v>155</v>
      </c>
      <c r="I2183" s="75">
        <v>6.85</v>
      </c>
      <c r="J2183" s="75">
        <v>7.22</v>
      </c>
      <c r="K2183" s="75">
        <v>8</v>
      </c>
      <c r="L2183" s="75">
        <v>20</v>
      </c>
      <c r="M2183" s="75">
        <v>120</v>
      </c>
      <c r="N2183" s="75">
        <v>0.5</v>
      </c>
      <c r="O2183" s="75">
        <v>0.5</v>
      </c>
      <c r="P2183" s="75">
        <v>4</v>
      </c>
      <c r="Q2183" s="75" t="s">
        <v>3858</v>
      </c>
    </row>
    <row r="2184" spans="1:17" ht="15.75" customHeight="1">
      <c r="A2184" s="59" t="s">
        <v>6217</v>
      </c>
      <c r="B2184" s="75" t="s">
        <v>1612</v>
      </c>
      <c r="C2184" s="75" t="s">
        <v>4</v>
      </c>
      <c r="D2184" s="75" t="s">
        <v>6126</v>
      </c>
      <c r="E2184" s="75" t="s">
        <v>155</v>
      </c>
      <c r="F2184" s="75">
        <v>500</v>
      </c>
      <c r="G2184" s="75" t="s">
        <v>155</v>
      </c>
      <c r="H2184" s="75" t="s">
        <v>155</v>
      </c>
      <c r="I2184" s="75">
        <v>7.07</v>
      </c>
      <c r="J2184" s="75">
        <v>7.45</v>
      </c>
      <c r="K2184" s="75">
        <v>8</v>
      </c>
      <c r="L2184" s="75">
        <v>20</v>
      </c>
      <c r="M2184" s="75">
        <v>120</v>
      </c>
      <c r="N2184" s="75">
        <v>0.5</v>
      </c>
      <c r="O2184" s="75">
        <v>0.5</v>
      </c>
      <c r="P2184" s="75">
        <v>4</v>
      </c>
      <c r="Q2184" s="75" t="s">
        <v>3858</v>
      </c>
    </row>
    <row r="2185" spans="1:17" ht="15.75" customHeight="1">
      <c r="A2185" s="59" t="s">
        <v>6218</v>
      </c>
      <c r="B2185" s="75" t="s">
        <v>1612</v>
      </c>
      <c r="C2185" s="75" t="s">
        <v>4</v>
      </c>
      <c r="D2185" s="75" t="s">
        <v>6126</v>
      </c>
      <c r="E2185" s="75" t="s">
        <v>155</v>
      </c>
      <c r="F2185" s="75">
        <v>500</v>
      </c>
      <c r="G2185" s="75" t="s">
        <v>155</v>
      </c>
      <c r="H2185" s="75" t="s">
        <v>155</v>
      </c>
      <c r="I2185" s="75">
        <v>7.29</v>
      </c>
      <c r="J2185" s="75">
        <v>7.67</v>
      </c>
      <c r="K2185" s="75">
        <v>8</v>
      </c>
      <c r="L2185" s="75">
        <v>20</v>
      </c>
      <c r="M2185" s="75">
        <v>120</v>
      </c>
      <c r="N2185" s="75">
        <v>0.5</v>
      </c>
      <c r="O2185" s="75">
        <v>0.5</v>
      </c>
      <c r="P2185" s="75">
        <v>4</v>
      </c>
      <c r="Q2185" s="75" t="s">
        <v>3858</v>
      </c>
    </row>
    <row r="2186" spans="1:17" ht="15.75" customHeight="1">
      <c r="A2186" s="59" t="s">
        <v>6219</v>
      </c>
      <c r="B2186" s="75" t="s">
        <v>1612</v>
      </c>
      <c r="C2186" s="75" t="s">
        <v>4</v>
      </c>
      <c r="D2186" s="75" t="s">
        <v>6128</v>
      </c>
      <c r="E2186" s="75" t="s">
        <v>155</v>
      </c>
      <c r="F2186" s="75">
        <v>500</v>
      </c>
      <c r="G2186" s="75" t="s">
        <v>155</v>
      </c>
      <c r="H2186" s="75" t="s">
        <v>155</v>
      </c>
      <c r="I2186" s="75">
        <v>7.53</v>
      </c>
      <c r="J2186" s="75">
        <v>7.92</v>
      </c>
      <c r="K2186" s="75">
        <v>8</v>
      </c>
      <c r="L2186" s="75">
        <v>20</v>
      </c>
      <c r="M2186" s="75">
        <v>120</v>
      </c>
      <c r="N2186" s="75">
        <v>0.5</v>
      </c>
      <c r="O2186" s="75">
        <v>0.5</v>
      </c>
      <c r="P2186" s="75">
        <v>5</v>
      </c>
      <c r="Q2186" s="75" t="s">
        <v>3858</v>
      </c>
    </row>
    <row r="2187" spans="1:17" ht="15.75" customHeight="1">
      <c r="A2187" s="59" t="s">
        <v>6220</v>
      </c>
      <c r="B2187" s="75" t="s">
        <v>1612</v>
      </c>
      <c r="C2187" s="75" t="s">
        <v>4</v>
      </c>
      <c r="D2187" s="75" t="s">
        <v>6128</v>
      </c>
      <c r="E2187" s="75" t="s">
        <v>155</v>
      </c>
      <c r="F2187" s="75">
        <v>500</v>
      </c>
      <c r="G2187" s="75" t="s">
        <v>155</v>
      </c>
      <c r="H2187" s="75" t="s">
        <v>155</v>
      </c>
      <c r="I2187" s="75">
        <v>7.78</v>
      </c>
      <c r="J2187" s="75">
        <v>8.19</v>
      </c>
      <c r="K2187" s="75">
        <v>8</v>
      </c>
      <c r="L2187" s="75">
        <v>20</v>
      </c>
      <c r="M2187" s="75">
        <v>120</v>
      </c>
      <c r="N2187" s="75">
        <v>0.5</v>
      </c>
      <c r="O2187" s="75">
        <v>0.5</v>
      </c>
      <c r="P2187" s="75">
        <v>5</v>
      </c>
      <c r="Q2187" s="75" t="s">
        <v>3858</v>
      </c>
    </row>
    <row r="2188" spans="1:17" ht="15.75" customHeight="1">
      <c r="A2188" s="59" t="s">
        <v>6221</v>
      </c>
      <c r="B2188" s="75" t="s">
        <v>1612</v>
      </c>
      <c r="C2188" s="75" t="s">
        <v>4</v>
      </c>
      <c r="D2188" s="75" t="s">
        <v>6128</v>
      </c>
      <c r="E2188" s="75" t="s">
        <v>155</v>
      </c>
      <c r="F2188" s="75">
        <v>500</v>
      </c>
      <c r="G2188" s="75" t="s">
        <v>155</v>
      </c>
      <c r="H2188" s="75" t="s">
        <v>155</v>
      </c>
      <c r="I2188" s="75">
        <v>8.0299999999999994</v>
      </c>
      <c r="J2188" s="75">
        <v>8.4499999999999993</v>
      </c>
      <c r="K2188" s="75">
        <v>8</v>
      </c>
      <c r="L2188" s="75">
        <v>20</v>
      </c>
      <c r="M2188" s="75">
        <v>120</v>
      </c>
      <c r="N2188" s="75">
        <v>0.5</v>
      </c>
      <c r="O2188" s="75">
        <v>0.5</v>
      </c>
      <c r="P2188" s="75">
        <v>5</v>
      </c>
      <c r="Q2188" s="75" t="s">
        <v>3858</v>
      </c>
    </row>
    <row r="2189" spans="1:17" ht="15.75" customHeight="1">
      <c r="A2189" s="59" t="s">
        <v>6222</v>
      </c>
      <c r="B2189" s="75" t="s">
        <v>1612</v>
      </c>
      <c r="C2189" s="75" t="s">
        <v>4</v>
      </c>
      <c r="D2189" s="75" t="s">
        <v>6132</v>
      </c>
      <c r="E2189" s="75" t="s">
        <v>155</v>
      </c>
      <c r="F2189" s="75">
        <v>500</v>
      </c>
      <c r="G2189" s="75" t="s">
        <v>155</v>
      </c>
      <c r="H2189" s="75" t="s">
        <v>155</v>
      </c>
      <c r="I2189" s="75">
        <v>8.57</v>
      </c>
      <c r="J2189" s="75">
        <v>9.01</v>
      </c>
      <c r="K2189" s="75">
        <v>8</v>
      </c>
      <c r="L2189" s="75">
        <v>20</v>
      </c>
      <c r="M2189" s="75">
        <v>120</v>
      </c>
      <c r="N2189" s="75">
        <v>0.5</v>
      </c>
      <c r="O2189" s="75">
        <v>0.5</v>
      </c>
      <c r="P2189" s="75">
        <v>6</v>
      </c>
      <c r="Q2189" s="75" t="s">
        <v>3858</v>
      </c>
    </row>
    <row r="2190" spans="1:17" ht="15.75" customHeight="1">
      <c r="A2190" s="59" t="s">
        <v>6223</v>
      </c>
      <c r="B2190" s="75" t="s">
        <v>1612</v>
      </c>
      <c r="C2190" s="75" t="s">
        <v>4</v>
      </c>
      <c r="D2190" s="75" t="s">
        <v>6132</v>
      </c>
      <c r="E2190" s="75" t="s">
        <v>155</v>
      </c>
      <c r="F2190" s="75">
        <v>500</v>
      </c>
      <c r="G2190" s="75" t="s">
        <v>155</v>
      </c>
      <c r="H2190" s="75" t="s">
        <v>155</v>
      </c>
      <c r="I2190" s="75">
        <v>8.83</v>
      </c>
      <c r="J2190" s="75">
        <v>9.3000000000000007</v>
      </c>
      <c r="K2190" s="75">
        <v>8</v>
      </c>
      <c r="L2190" s="75">
        <v>20</v>
      </c>
      <c r="M2190" s="75">
        <v>120</v>
      </c>
      <c r="N2190" s="75">
        <v>0.5</v>
      </c>
      <c r="O2190" s="75">
        <v>0.5</v>
      </c>
      <c r="P2190" s="75">
        <v>6</v>
      </c>
      <c r="Q2190" s="75" t="s">
        <v>3858</v>
      </c>
    </row>
    <row r="2191" spans="1:17" ht="15.75" customHeight="1">
      <c r="A2191" s="59" t="s">
        <v>6224</v>
      </c>
      <c r="B2191" s="75" t="s">
        <v>1612</v>
      </c>
      <c r="C2191" s="75" t="s">
        <v>4</v>
      </c>
      <c r="D2191" s="75" t="s">
        <v>6134</v>
      </c>
      <c r="E2191" s="75" t="s">
        <v>155</v>
      </c>
      <c r="F2191" s="75">
        <v>500</v>
      </c>
      <c r="G2191" s="75" t="s">
        <v>155</v>
      </c>
      <c r="H2191" s="75" t="s">
        <v>155</v>
      </c>
      <c r="I2191" s="75">
        <v>9.1199999999999992</v>
      </c>
      <c r="J2191" s="75">
        <v>9.59</v>
      </c>
      <c r="K2191" s="75">
        <v>8</v>
      </c>
      <c r="L2191" s="75">
        <v>20</v>
      </c>
      <c r="M2191" s="75">
        <v>120</v>
      </c>
      <c r="N2191" s="75">
        <v>0.5</v>
      </c>
      <c r="O2191" s="75">
        <v>0.2</v>
      </c>
      <c r="P2191" s="75">
        <v>7</v>
      </c>
      <c r="Q2191" s="75" t="s">
        <v>3858</v>
      </c>
    </row>
    <row r="2192" spans="1:17" ht="15.75" customHeight="1">
      <c r="A2192" s="59" t="s">
        <v>6225</v>
      </c>
      <c r="B2192" s="75" t="s">
        <v>1612</v>
      </c>
      <c r="C2192" s="75" t="s">
        <v>4</v>
      </c>
      <c r="D2192" s="75" t="s">
        <v>6134</v>
      </c>
      <c r="E2192" s="75" t="s">
        <v>155</v>
      </c>
      <c r="F2192" s="75">
        <v>500</v>
      </c>
      <c r="G2192" s="75" t="s">
        <v>155</v>
      </c>
      <c r="H2192" s="75" t="s">
        <v>155</v>
      </c>
      <c r="I2192" s="75">
        <v>9.41</v>
      </c>
      <c r="J2192" s="75">
        <v>9.9</v>
      </c>
      <c r="K2192" s="75">
        <v>8</v>
      </c>
      <c r="L2192" s="75">
        <v>20</v>
      </c>
      <c r="M2192" s="75">
        <v>120</v>
      </c>
      <c r="N2192" s="75">
        <v>0.5</v>
      </c>
      <c r="O2192" s="75">
        <v>0.2</v>
      </c>
      <c r="P2192" s="75">
        <v>7</v>
      </c>
      <c r="Q2192" s="75" t="s">
        <v>3858</v>
      </c>
    </row>
    <row r="2193" spans="1:17" ht="15.75" customHeight="1">
      <c r="A2193" s="59" t="s">
        <v>6226</v>
      </c>
      <c r="B2193" s="75" t="s">
        <v>1612</v>
      </c>
      <c r="C2193" s="75" t="s">
        <v>4</v>
      </c>
      <c r="D2193" s="75" t="s">
        <v>6134</v>
      </c>
      <c r="E2193" s="75" t="s">
        <v>155</v>
      </c>
      <c r="F2193" s="75">
        <v>500</v>
      </c>
      <c r="G2193" s="75" t="s">
        <v>155</v>
      </c>
      <c r="H2193" s="75" t="s">
        <v>155</v>
      </c>
      <c r="I2193" s="75">
        <v>9.6999999999999993</v>
      </c>
      <c r="J2193" s="75">
        <v>10.199999999999999</v>
      </c>
      <c r="K2193" s="75">
        <v>8</v>
      </c>
      <c r="L2193" s="75">
        <v>20</v>
      </c>
      <c r="M2193" s="75">
        <v>120</v>
      </c>
      <c r="N2193" s="75">
        <v>0.5</v>
      </c>
      <c r="O2193" s="75">
        <v>0.2</v>
      </c>
      <c r="P2193" s="75">
        <v>7</v>
      </c>
      <c r="Q2193" s="75" t="s">
        <v>3858</v>
      </c>
    </row>
    <row r="2194" spans="1:17" ht="15.75" customHeight="1">
      <c r="A2194" s="59" t="s">
        <v>6227</v>
      </c>
      <c r="B2194" s="75" t="s">
        <v>1612</v>
      </c>
      <c r="C2194" s="75" t="s">
        <v>4</v>
      </c>
      <c r="D2194" s="75" t="s">
        <v>6134</v>
      </c>
      <c r="E2194" s="75" t="s">
        <v>155</v>
      </c>
      <c r="F2194" s="75">
        <v>500</v>
      </c>
      <c r="G2194" s="75" t="s">
        <v>155</v>
      </c>
      <c r="H2194" s="75" t="s">
        <v>155</v>
      </c>
      <c r="I2194" s="75">
        <v>9.94</v>
      </c>
      <c r="J2194" s="75">
        <v>10.44</v>
      </c>
      <c r="K2194" s="75">
        <v>8</v>
      </c>
      <c r="L2194" s="75">
        <v>20</v>
      </c>
      <c r="M2194" s="75">
        <v>120</v>
      </c>
      <c r="N2194" s="75">
        <v>0.5</v>
      </c>
      <c r="O2194" s="75">
        <v>0.2</v>
      </c>
      <c r="P2194" s="75">
        <v>7</v>
      </c>
      <c r="Q2194" s="75" t="s">
        <v>3858</v>
      </c>
    </row>
    <row r="2195" spans="1:17" ht="15.75" customHeight="1">
      <c r="A2195" s="59" t="s">
        <v>6228</v>
      </c>
      <c r="B2195" s="75" t="s">
        <v>1612</v>
      </c>
      <c r="C2195" s="75" t="s">
        <v>4</v>
      </c>
      <c r="D2195" s="75" t="s">
        <v>6136</v>
      </c>
      <c r="E2195" s="75" t="s">
        <v>155</v>
      </c>
      <c r="F2195" s="75">
        <v>500</v>
      </c>
      <c r="G2195" s="75" t="s">
        <v>155</v>
      </c>
      <c r="H2195" s="75" t="s">
        <v>155</v>
      </c>
      <c r="I2195" s="75">
        <v>10.18</v>
      </c>
      <c r="J2195" s="75">
        <v>10.71</v>
      </c>
      <c r="K2195" s="75">
        <v>10</v>
      </c>
      <c r="L2195" s="75">
        <v>10</v>
      </c>
      <c r="M2195" s="75">
        <v>120</v>
      </c>
      <c r="N2195" s="75">
        <v>0.5</v>
      </c>
      <c r="O2195" s="75">
        <v>0.2</v>
      </c>
      <c r="P2195" s="75">
        <v>8</v>
      </c>
      <c r="Q2195" s="75" t="s">
        <v>3858</v>
      </c>
    </row>
    <row r="2196" spans="1:17" ht="15.75" customHeight="1">
      <c r="A2196" s="59" t="s">
        <v>6229</v>
      </c>
      <c r="B2196" s="75" t="s">
        <v>1612</v>
      </c>
      <c r="C2196" s="75" t="s">
        <v>4</v>
      </c>
      <c r="D2196" s="75" t="s">
        <v>6136</v>
      </c>
      <c r="E2196" s="75" t="s">
        <v>155</v>
      </c>
      <c r="F2196" s="75">
        <v>500</v>
      </c>
      <c r="G2196" s="75" t="s">
        <v>155</v>
      </c>
      <c r="H2196" s="75" t="s">
        <v>155</v>
      </c>
      <c r="I2196" s="75">
        <v>10.5</v>
      </c>
      <c r="J2196" s="75">
        <v>11.05</v>
      </c>
      <c r="K2196" s="75">
        <v>10</v>
      </c>
      <c r="L2196" s="75">
        <v>10</v>
      </c>
      <c r="M2196" s="75">
        <v>120</v>
      </c>
      <c r="N2196" s="75">
        <v>0.5</v>
      </c>
      <c r="O2196" s="75">
        <v>0.2</v>
      </c>
      <c r="P2196" s="75">
        <v>8</v>
      </c>
      <c r="Q2196" s="75" t="s">
        <v>3858</v>
      </c>
    </row>
    <row r="2197" spans="1:17" ht="15.75" customHeight="1">
      <c r="A2197" s="59" t="s">
        <v>6230</v>
      </c>
      <c r="B2197" s="75" t="s">
        <v>1612</v>
      </c>
      <c r="C2197" s="75" t="s">
        <v>4</v>
      </c>
      <c r="D2197" s="75" t="s">
        <v>6136</v>
      </c>
      <c r="E2197" s="75" t="s">
        <v>155</v>
      </c>
      <c r="F2197" s="75">
        <v>500</v>
      </c>
      <c r="G2197" s="75" t="s">
        <v>155</v>
      </c>
      <c r="H2197" s="75" t="s">
        <v>155</v>
      </c>
      <c r="I2197" s="75">
        <v>10.82</v>
      </c>
      <c r="J2197" s="75">
        <v>11.38</v>
      </c>
      <c r="K2197" s="75">
        <v>10</v>
      </c>
      <c r="L2197" s="75">
        <v>10</v>
      </c>
      <c r="M2197" s="75">
        <v>120</v>
      </c>
      <c r="N2197" s="75">
        <v>0.5</v>
      </c>
      <c r="O2197" s="75">
        <v>0.2</v>
      </c>
      <c r="P2197" s="75">
        <v>8</v>
      </c>
      <c r="Q2197" s="75" t="s">
        <v>3858</v>
      </c>
    </row>
    <row r="2198" spans="1:17" ht="15.75" customHeight="1">
      <c r="A2198" s="59" t="s">
        <v>6231</v>
      </c>
      <c r="B2198" s="75" t="s">
        <v>1612</v>
      </c>
      <c r="C2198" s="75" t="s">
        <v>4</v>
      </c>
      <c r="D2198" s="75" t="s">
        <v>6050</v>
      </c>
      <c r="E2198" s="75" t="s">
        <v>155</v>
      </c>
      <c r="F2198" s="75">
        <v>500</v>
      </c>
      <c r="G2198" s="75" t="s">
        <v>155</v>
      </c>
      <c r="H2198" s="75" t="s">
        <v>155</v>
      </c>
      <c r="I2198" s="75">
        <v>11.13</v>
      </c>
      <c r="J2198" s="75">
        <v>11.71</v>
      </c>
      <c r="K2198" s="75">
        <v>12</v>
      </c>
      <c r="L2198" s="75">
        <v>10</v>
      </c>
      <c r="M2198" s="75">
        <v>110</v>
      </c>
      <c r="N2198" s="75">
        <v>0.5</v>
      </c>
      <c r="O2198" s="75">
        <v>0.2</v>
      </c>
      <c r="P2198" s="75">
        <v>9</v>
      </c>
      <c r="Q2198" s="75" t="s">
        <v>3858</v>
      </c>
    </row>
    <row r="2199" spans="1:17" ht="15.75" customHeight="1">
      <c r="A2199" s="59" t="s">
        <v>6232</v>
      </c>
      <c r="B2199" s="75" t="s">
        <v>1612</v>
      </c>
      <c r="C2199" s="75" t="s">
        <v>4</v>
      </c>
      <c r="D2199" s="75" t="s">
        <v>6050</v>
      </c>
      <c r="E2199" s="75" t="s">
        <v>155</v>
      </c>
      <c r="F2199" s="75">
        <v>500</v>
      </c>
      <c r="G2199" s="75" t="s">
        <v>155</v>
      </c>
      <c r="H2199" s="75" t="s">
        <v>155</v>
      </c>
      <c r="I2199" s="75">
        <v>11.44</v>
      </c>
      <c r="J2199" s="75">
        <v>12.03</v>
      </c>
      <c r="K2199" s="75">
        <v>12</v>
      </c>
      <c r="L2199" s="75">
        <v>10</v>
      </c>
      <c r="M2199" s="75">
        <v>110</v>
      </c>
      <c r="N2199" s="75">
        <v>0.5</v>
      </c>
      <c r="O2199" s="75">
        <v>0.2</v>
      </c>
      <c r="P2199" s="75">
        <v>9</v>
      </c>
      <c r="Q2199" s="75" t="s">
        <v>3858</v>
      </c>
    </row>
    <row r="2200" spans="1:17" ht="15.75" customHeight="1">
      <c r="A2200" s="59" t="s">
        <v>6233</v>
      </c>
      <c r="B2200" s="75" t="s">
        <v>1612</v>
      </c>
      <c r="C2200" s="75" t="s">
        <v>4</v>
      </c>
      <c r="D2200" s="75" t="s">
        <v>6050</v>
      </c>
      <c r="E2200" s="75" t="s">
        <v>155</v>
      </c>
      <c r="F2200" s="75">
        <v>500</v>
      </c>
      <c r="G2200" s="75" t="s">
        <v>155</v>
      </c>
      <c r="H2200" s="75" t="s">
        <v>155</v>
      </c>
      <c r="I2200" s="75">
        <v>11.74</v>
      </c>
      <c r="J2200" s="75">
        <v>12.35</v>
      </c>
      <c r="K2200" s="75">
        <v>12</v>
      </c>
      <c r="L2200" s="75">
        <v>10</v>
      </c>
      <c r="M2200" s="75">
        <v>110</v>
      </c>
      <c r="N2200" s="75">
        <v>0.5</v>
      </c>
      <c r="O2200" s="75">
        <v>0.2</v>
      </c>
      <c r="P2200" s="75">
        <v>9</v>
      </c>
      <c r="Q2200" s="75" t="s">
        <v>3858</v>
      </c>
    </row>
    <row r="2201" spans="1:17" ht="15.75" customHeight="1">
      <c r="A2201" s="59" t="s">
        <v>6234</v>
      </c>
      <c r="B2201" s="75" t="s">
        <v>1612</v>
      </c>
      <c r="C2201" s="75" t="s">
        <v>4</v>
      </c>
      <c r="D2201" s="75" t="s">
        <v>6139</v>
      </c>
      <c r="E2201" s="75" t="s">
        <v>155</v>
      </c>
      <c r="F2201" s="75">
        <v>500</v>
      </c>
      <c r="G2201" s="75" t="s">
        <v>155</v>
      </c>
      <c r="H2201" s="75" t="s">
        <v>155</v>
      </c>
      <c r="I2201" s="75">
        <v>12.11</v>
      </c>
      <c r="J2201" s="75">
        <v>12.75</v>
      </c>
      <c r="K2201" s="75">
        <v>14</v>
      </c>
      <c r="L2201" s="75">
        <v>10</v>
      </c>
      <c r="M2201" s="75">
        <v>110</v>
      </c>
      <c r="N2201" s="75">
        <v>0.5</v>
      </c>
      <c r="O2201" s="75">
        <v>0.2</v>
      </c>
      <c r="P2201" s="75">
        <v>10</v>
      </c>
      <c r="Q2201" s="75" t="s">
        <v>3858</v>
      </c>
    </row>
    <row r="2202" spans="1:17" ht="15.75" customHeight="1">
      <c r="A2202" s="59" t="s">
        <v>6235</v>
      </c>
      <c r="B2202" s="75" t="s">
        <v>1612</v>
      </c>
      <c r="C2202" s="75" t="s">
        <v>4</v>
      </c>
      <c r="D2202" s="75" t="s">
        <v>6139</v>
      </c>
      <c r="E2202" s="75" t="s">
        <v>155</v>
      </c>
      <c r="F2202" s="75">
        <v>500</v>
      </c>
      <c r="G2202" s="75" t="s">
        <v>155</v>
      </c>
      <c r="H2202" s="75" t="s">
        <v>155</v>
      </c>
      <c r="I2202" s="75">
        <v>12.55</v>
      </c>
      <c r="J2202" s="75">
        <v>13.21</v>
      </c>
      <c r="K2202" s="75">
        <v>14</v>
      </c>
      <c r="L2202" s="75">
        <v>10</v>
      </c>
      <c r="M2202" s="75">
        <v>110</v>
      </c>
      <c r="N2202" s="75">
        <v>0.5</v>
      </c>
      <c r="O2202" s="75">
        <v>0.2</v>
      </c>
      <c r="P2202" s="75">
        <v>10</v>
      </c>
      <c r="Q2202" s="75" t="s">
        <v>3858</v>
      </c>
    </row>
    <row r="2203" spans="1:17" ht="15.75" customHeight="1">
      <c r="A2203" s="59" t="s">
        <v>6236</v>
      </c>
      <c r="B2203" s="75" t="s">
        <v>1612</v>
      </c>
      <c r="C2203" s="75" t="s">
        <v>4</v>
      </c>
      <c r="D2203" s="75" t="s">
        <v>6139</v>
      </c>
      <c r="E2203" s="75" t="s">
        <v>155</v>
      </c>
      <c r="F2203" s="75">
        <v>500</v>
      </c>
      <c r="G2203" s="75" t="s">
        <v>155</v>
      </c>
      <c r="H2203" s="75" t="s">
        <v>155</v>
      </c>
      <c r="I2203" s="75">
        <v>12.99</v>
      </c>
      <c r="J2203" s="75">
        <v>13.66</v>
      </c>
      <c r="K2203" s="75">
        <v>14</v>
      </c>
      <c r="L2203" s="75">
        <v>10</v>
      </c>
      <c r="M2203" s="75">
        <v>110</v>
      </c>
      <c r="N2203" s="75">
        <v>0.5</v>
      </c>
      <c r="O2203" s="75">
        <v>0.2</v>
      </c>
      <c r="P2203" s="75">
        <v>10</v>
      </c>
      <c r="Q2203" s="75" t="s">
        <v>3858</v>
      </c>
    </row>
    <row r="2204" spans="1:17" ht="15.75" customHeight="1">
      <c r="A2204" s="59" t="s">
        <v>6237</v>
      </c>
      <c r="B2204" s="75" t="s">
        <v>1612</v>
      </c>
      <c r="C2204" s="75" t="s">
        <v>4</v>
      </c>
      <c r="D2204" s="75" t="s">
        <v>6143</v>
      </c>
      <c r="E2204" s="75" t="s">
        <v>155</v>
      </c>
      <c r="F2204" s="75">
        <v>500</v>
      </c>
      <c r="G2204" s="75" t="s">
        <v>155</v>
      </c>
      <c r="H2204" s="75" t="s">
        <v>155</v>
      </c>
      <c r="I2204" s="75">
        <v>13.44</v>
      </c>
      <c r="J2204" s="75">
        <v>14.13</v>
      </c>
      <c r="K2204" s="75">
        <v>16</v>
      </c>
      <c r="L2204" s="75">
        <v>10</v>
      </c>
      <c r="M2204" s="75">
        <v>110</v>
      </c>
      <c r="N2204" s="75">
        <v>0.5</v>
      </c>
      <c r="O2204" s="75">
        <v>0.2</v>
      </c>
      <c r="P2204" s="75">
        <v>11</v>
      </c>
      <c r="Q2204" s="75" t="s">
        <v>3858</v>
      </c>
    </row>
    <row r="2205" spans="1:17" ht="15.75" customHeight="1">
      <c r="A2205" s="59" t="s">
        <v>6238</v>
      </c>
      <c r="B2205" s="75" t="s">
        <v>1612</v>
      </c>
      <c r="C2205" s="75" t="s">
        <v>4</v>
      </c>
      <c r="D2205" s="75" t="s">
        <v>6143</v>
      </c>
      <c r="E2205" s="75" t="s">
        <v>155</v>
      </c>
      <c r="F2205" s="75">
        <v>500</v>
      </c>
      <c r="G2205" s="75" t="s">
        <v>155</v>
      </c>
      <c r="H2205" s="75" t="s">
        <v>155</v>
      </c>
      <c r="I2205" s="75">
        <v>13.89</v>
      </c>
      <c r="J2205" s="75">
        <v>14.62</v>
      </c>
      <c r="K2205" s="75">
        <v>16</v>
      </c>
      <c r="L2205" s="75">
        <v>10</v>
      </c>
      <c r="M2205" s="75">
        <v>110</v>
      </c>
      <c r="N2205" s="75">
        <v>0.5</v>
      </c>
      <c r="O2205" s="75">
        <v>0.2</v>
      </c>
      <c r="P2205" s="75">
        <v>11</v>
      </c>
      <c r="Q2205" s="75" t="s">
        <v>3858</v>
      </c>
    </row>
    <row r="2206" spans="1:17" ht="15.75" customHeight="1">
      <c r="A2206" s="59" t="s">
        <v>6239</v>
      </c>
      <c r="B2206" s="75" t="s">
        <v>1612</v>
      </c>
      <c r="C2206" s="75" t="s">
        <v>4</v>
      </c>
      <c r="D2206" s="75" t="s">
        <v>6143</v>
      </c>
      <c r="E2206" s="75" t="s">
        <v>155</v>
      </c>
      <c r="F2206" s="75">
        <v>500</v>
      </c>
      <c r="G2206" s="75" t="s">
        <v>155</v>
      </c>
      <c r="H2206" s="75" t="s">
        <v>155</v>
      </c>
      <c r="I2206" s="75">
        <v>14.35</v>
      </c>
      <c r="J2206" s="75">
        <v>15.09</v>
      </c>
      <c r="K2206" s="75">
        <v>16</v>
      </c>
      <c r="L2206" s="75">
        <v>10</v>
      </c>
      <c r="M2206" s="75">
        <v>110</v>
      </c>
      <c r="N2206" s="75">
        <v>0.5</v>
      </c>
      <c r="O2206" s="75">
        <v>0.2</v>
      </c>
      <c r="P2206" s="75">
        <v>11</v>
      </c>
      <c r="Q2206" s="75" t="s">
        <v>3858</v>
      </c>
    </row>
    <row r="2207" spans="1:17" ht="15.75" customHeight="1">
      <c r="A2207" s="59" t="s">
        <v>6240</v>
      </c>
      <c r="B2207" s="75" t="s">
        <v>1612</v>
      </c>
      <c r="C2207" s="75" t="s">
        <v>4</v>
      </c>
      <c r="D2207" s="75" t="s">
        <v>6145</v>
      </c>
      <c r="E2207" s="75" t="s">
        <v>155</v>
      </c>
      <c r="F2207" s="75">
        <v>500</v>
      </c>
      <c r="G2207" s="75" t="s">
        <v>155</v>
      </c>
      <c r="H2207" s="75" t="s">
        <v>155</v>
      </c>
      <c r="I2207" s="75">
        <v>14.8</v>
      </c>
      <c r="J2207" s="75">
        <v>15.57</v>
      </c>
      <c r="K2207" s="75">
        <v>18</v>
      </c>
      <c r="L2207" s="75">
        <v>10</v>
      </c>
      <c r="M2207" s="75">
        <v>150</v>
      </c>
      <c r="N2207" s="75">
        <v>0.5</v>
      </c>
      <c r="O2207" s="75">
        <v>0.2</v>
      </c>
      <c r="P2207" s="75">
        <v>12</v>
      </c>
      <c r="Q2207" s="75" t="s">
        <v>3858</v>
      </c>
    </row>
    <row r="2208" spans="1:17" ht="15.75" customHeight="1">
      <c r="A2208" s="59" t="s">
        <v>6241</v>
      </c>
      <c r="B2208" s="75" t="s">
        <v>1612</v>
      </c>
      <c r="C2208" s="75" t="s">
        <v>4</v>
      </c>
      <c r="D2208" s="75" t="s">
        <v>6145</v>
      </c>
      <c r="E2208" s="75" t="s">
        <v>155</v>
      </c>
      <c r="F2208" s="75">
        <v>500</v>
      </c>
      <c r="G2208" s="75" t="s">
        <v>155</v>
      </c>
      <c r="H2208" s="75" t="s">
        <v>155</v>
      </c>
      <c r="I2208" s="75">
        <v>15.25</v>
      </c>
      <c r="J2208" s="75">
        <v>16.04</v>
      </c>
      <c r="K2208" s="75">
        <v>18</v>
      </c>
      <c r="L2208" s="75">
        <v>10</v>
      </c>
      <c r="M2208" s="75">
        <v>150</v>
      </c>
      <c r="N2208" s="75">
        <v>0.5</v>
      </c>
      <c r="O2208" s="75">
        <v>0.2</v>
      </c>
      <c r="P2208" s="75">
        <v>12</v>
      </c>
      <c r="Q2208" s="75" t="s">
        <v>3858</v>
      </c>
    </row>
    <row r="2209" spans="1:17" ht="15.75" customHeight="1">
      <c r="A2209" s="59" t="s">
        <v>6242</v>
      </c>
      <c r="B2209" s="75" t="s">
        <v>1612</v>
      </c>
      <c r="C2209" s="75" t="s">
        <v>4</v>
      </c>
      <c r="D2209" s="75" t="s">
        <v>6145</v>
      </c>
      <c r="E2209" s="75" t="s">
        <v>155</v>
      </c>
      <c r="F2209" s="75">
        <v>500</v>
      </c>
      <c r="G2209" s="75" t="s">
        <v>155</v>
      </c>
      <c r="H2209" s="75" t="s">
        <v>155</v>
      </c>
      <c r="I2209" s="75">
        <v>15.69</v>
      </c>
      <c r="J2209" s="75">
        <v>16.510000000000002</v>
      </c>
      <c r="K2209" s="75">
        <v>18</v>
      </c>
      <c r="L2209" s="75">
        <v>10</v>
      </c>
      <c r="M2209" s="75">
        <v>150</v>
      </c>
      <c r="N2209" s="75">
        <v>0.5</v>
      </c>
      <c r="O2209" s="75">
        <v>0.2</v>
      </c>
      <c r="P2209" s="75">
        <v>12</v>
      </c>
      <c r="Q2209" s="75" t="s">
        <v>3858</v>
      </c>
    </row>
    <row r="2210" spans="1:17" ht="15.75" customHeight="1">
      <c r="A2210" s="59" t="s">
        <v>6243</v>
      </c>
      <c r="B2210" s="75" t="s">
        <v>1612</v>
      </c>
      <c r="C2210" s="75" t="s">
        <v>4</v>
      </c>
      <c r="D2210" s="75" t="s">
        <v>6149</v>
      </c>
      <c r="E2210" s="75" t="s">
        <v>155</v>
      </c>
      <c r="F2210" s="75">
        <v>500</v>
      </c>
      <c r="G2210" s="75" t="s">
        <v>155</v>
      </c>
      <c r="H2210" s="75" t="s">
        <v>155</v>
      </c>
      <c r="I2210" s="75">
        <v>16.22</v>
      </c>
      <c r="J2210" s="75">
        <v>17.059999999999999</v>
      </c>
      <c r="K2210" s="75">
        <v>23</v>
      </c>
      <c r="L2210" s="75">
        <v>10</v>
      </c>
      <c r="M2210" s="75">
        <v>150</v>
      </c>
      <c r="N2210" s="75">
        <v>0.5</v>
      </c>
      <c r="O2210" s="75">
        <v>0.2</v>
      </c>
      <c r="P2210" s="75">
        <v>13</v>
      </c>
      <c r="Q2210" s="75" t="s">
        <v>3858</v>
      </c>
    </row>
    <row r="2211" spans="1:17" ht="15.75" customHeight="1">
      <c r="A2211" s="59" t="s">
        <v>6244</v>
      </c>
      <c r="B2211" s="75" t="s">
        <v>1612</v>
      </c>
      <c r="C2211" s="75" t="s">
        <v>4</v>
      </c>
      <c r="D2211" s="75" t="s">
        <v>6149</v>
      </c>
      <c r="E2211" s="75" t="s">
        <v>155</v>
      </c>
      <c r="F2211" s="75">
        <v>500</v>
      </c>
      <c r="G2211" s="75" t="s">
        <v>155</v>
      </c>
      <c r="H2211" s="75" t="s">
        <v>155</v>
      </c>
      <c r="I2211" s="75">
        <v>16.82</v>
      </c>
      <c r="J2211" s="75">
        <v>17.7</v>
      </c>
      <c r="K2211" s="75">
        <v>23</v>
      </c>
      <c r="L2211" s="75">
        <v>10</v>
      </c>
      <c r="M2211" s="75">
        <v>150</v>
      </c>
      <c r="N2211" s="75">
        <v>0.5</v>
      </c>
      <c r="O2211" s="75">
        <v>0.2</v>
      </c>
      <c r="P2211" s="75">
        <v>13</v>
      </c>
      <c r="Q2211" s="75" t="s">
        <v>3858</v>
      </c>
    </row>
    <row r="2212" spans="1:17" ht="15.75" customHeight="1">
      <c r="A2212" s="59" t="s">
        <v>6245</v>
      </c>
      <c r="B2212" s="75" t="s">
        <v>1612</v>
      </c>
      <c r="C2212" s="75" t="s">
        <v>4</v>
      </c>
      <c r="D2212" s="75" t="s">
        <v>6149</v>
      </c>
      <c r="E2212" s="75" t="s">
        <v>155</v>
      </c>
      <c r="F2212" s="75">
        <v>500</v>
      </c>
      <c r="G2212" s="75" t="s">
        <v>155</v>
      </c>
      <c r="H2212" s="75" t="s">
        <v>155</v>
      </c>
      <c r="I2212" s="75">
        <v>17.420000000000002</v>
      </c>
      <c r="J2212" s="75">
        <v>18.329999999999998</v>
      </c>
      <c r="K2212" s="75">
        <v>23</v>
      </c>
      <c r="L2212" s="75">
        <v>10</v>
      </c>
      <c r="M2212" s="75">
        <v>150</v>
      </c>
      <c r="N2212" s="75">
        <v>0.5</v>
      </c>
      <c r="O2212" s="75">
        <v>0.2</v>
      </c>
      <c r="P2212" s="75">
        <v>13</v>
      </c>
      <c r="Q2212" s="75" t="s">
        <v>3858</v>
      </c>
    </row>
    <row r="2213" spans="1:17" ht="15.75" customHeight="1">
      <c r="A2213" s="59" t="s">
        <v>6246</v>
      </c>
      <c r="B2213" s="75" t="s">
        <v>1612</v>
      </c>
      <c r="C2213" s="75" t="s">
        <v>4</v>
      </c>
      <c r="D2213" s="75" t="s">
        <v>6059</v>
      </c>
      <c r="E2213" s="75" t="s">
        <v>155</v>
      </c>
      <c r="F2213" s="75">
        <v>500</v>
      </c>
      <c r="G2213" s="75" t="s">
        <v>155</v>
      </c>
      <c r="H2213" s="75" t="s">
        <v>155</v>
      </c>
      <c r="I2213" s="75">
        <v>18.02</v>
      </c>
      <c r="J2213" s="75">
        <v>18.96</v>
      </c>
      <c r="K2213" s="75">
        <v>28</v>
      </c>
      <c r="L2213" s="75">
        <v>10</v>
      </c>
      <c r="M2213" s="75">
        <v>200</v>
      </c>
      <c r="N2213" s="75">
        <v>0.5</v>
      </c>
      <c r="O2213" s="75">
        <v>0.2</v>
      </c>
      <c r="P2213" s="75">
        <v>15</v>
      </c>
      <c r="Q2213" s="75" t="s">
        <v>3858</v>
      </c>
    </row>
    <row r="2214" spans="1:17" ht="15.75" customHeight="1">
      <c r="A2214" s="59" t="s">
        <v>6247</v>
      </c>
      <c r="B2214" s="75" t="s">
        <v>1612</v>
      </c>
      <c r="C2214" s="75" t="s">
        <v>4</v>
      </c>
      <c r="D2214" s="75" t="s">
        <v>6059</v>
      </c>
      <c r="E2214" s="75" t="s">
        <v>155</v>
      </c>
      <c r="F2214" s="75">
        <v>500</v>
      </c>
      <c r="G2214" s="75" t="s">
        <v>155</v>
      </c>
      <c r="H2214" s="75" t="s">
        <v>155</v>
      </c>
      <c r="I2214" s="75">
        <v>18.63</v>
      </c>
      <c r="J2214" s="75">
        <v>19.59</v>
      </c>
      <c r="K2214" s="75">
        <v>28</v>
      </c>
      <c r="L2214" s="75">
        <v>10</v>
      </c>
      <c r="M2214" s="75">
        <v>200</v>
      </c>
      <c r="N2214" s="75">
        <v>0.5</v>
      </c>
      <c r="O2214" s="75">
        <v>0.2</v>
      </c>
      <c r="P2214" s="75">
        <v>15</v>
      </c>
      <c r="Q2214" s="75" t="s">
        <v>3858</v>
      </c>
    </row>
    <row r="2215" spans="1:17" ht="15.75" customHeight="1">
      <c r="A2215" s="59" t="s">
        <v>6248</v>
      </c>
      <c r="B2215" s="75" t="s">
        <v>1612</v>
      </c>
      <c r="C2215" s="75" t="s">
        <v>4</v>
      </c>
      <c r="D2215" s="75" t="s">
        <v>6059</v>
      </c>
      <c r="E2215" s="75" t="s">
        <v>155</v>
      </c>
      <c r="F2215" s="75">
        <v>500</v>
      </c>
      <c r="G2215" s="75" t="s">
        <v>155</v>
      </c>
      <c r="H2215" s="75" t="s">
        <v>155</v>
      </c>
      <c r="I2215" s="75">
        <v>19.23</v>
      </c>
      <c r="J2215" s="75">
        <v>20.22</v>
      </c>
      <c r="K2215" s="75">
        <v>28</v>
      </c>
      <c r="L2215" s="75">
        <v>10</v>
      </c>
      <c r="M2215" s="75">
        <v>200</v>
      </c>
      <c r="N2215" s="75">
        <v>0.5</v>
      </c>
      <c r="O2215" s="75">
        <v>0.2</v>
      </c>
      <c r="P2215" s="75">
        <v>15</v>
      </c>
      <c r="Q2215" s="75" t="s">
        <v>3858</v>
      </c>
    </row>
    <row r="2216" spans="1:17" ht="15.75" customHeight="1">
      <c r="A2216" s="59" t="s">
        <v>6249</v>
      </c>
      <c r="B2216" s="75" t="s">
        <v>1612</v>
      </c>
      <c r="C2216" s="75" t="s">
        <v>4</v>
      </c>
      <c r="D2216" s="75" t="s">
        <v>6059</v>
      </c>
      <c r="E2216" s="75" t="s">
        <v>155</v>
      </c>
      <c r="F2216" s="75">
        <v>500</v>
      </c>
      <c r="G2216" s="75" t="s">
        <v>155</v>
      </c>
      <c r="H2216" s="75" t="s">
        <v>155</v>
      </c>
      <c r="I2216" s="75">
        <v>19.72</v>
      </c>
      <c r="J2216" s="75">
        <v>20.72</v>
      </c>
      <c r="K2216" s="75">
        <v>28</v>
      </c>
      <c r="L2216" s="75">
        <v>10</v>
      </c>
      <c r="M2216" s="75">
        <v>200</v>
      </c>
      <c r="N2216" s="75">
        <v>0.5</v>
      </c>
      <c r="O2216" s="75">
        <v>0.2</v>
      </c>
      <c r="P2216" s="75">
        <v>15</v>
      </c>
      <c r="Q2216" s="75" t="s">
        <v>3858</v>
      </c>
    </row>
    <row r="2217" spans="1:17" ht="15.75" customHeight="1">
      <c r="A2217" s="59" t="s">
        <v>6250</v>
      </c>
      <c r="B2217" s="75" t="s">
        <v>1612</v>
      </c>
      <c r="C2217" s="75" t="s">
        <v>4</v>
      </c>
      <c r="D2217" s="75" t="s">
        <v>6061</v>
      </c>
      <c r="E2217" s="75" t="s">
        <v>155</v>
      </c>
      <c r="F2217" s="75">
        <v>500</v>
      </c>
      <c r="G2217" s="75" t="s">
        <v>155</v>
      </c>
      <c r="H2217" s="75" t="s">
        <v>155</v>
      </c>
      <c r="I2217" s="75">
        <v>20.64</v>
      </c>
      <c r="J2217" s="75">
        <v>21.71</v>
      </c>
      <c r="K2217" s="75">
        <v>30</v>
      </c>
      <c r="L2217" s="75">
        <v>5</v>
      </c>
      <c r="M2217" s="75">
        <v>200</v>
      </c>
      <c r="N2217" s="75">
        <v>0.5</v>
      </c>
      <c r="O2217" s="75">
        <v>0.2</v>
      </c>
      <c r="P2217" s="75">
        <v>17</v>
      </c>
      <c r="Q2217" s="75" t="s">
        <v>3858</v>
      </c>
    </row>
    <row r="2218" spans="1:17" ht="15.75" customHeight="1">
      <c r="A2218" s="59" t="s">
        <v>6251</v>
      </c>
      <c r="B2218" s="75" t="s">
        <v>1612</v>
      </c>
      <c r="C2218" s="75" t="s">
        <v>4</v>
      </c>
      <c r="D2218" s="75" t="s">
        <v>6061</v>
      </c>
      <c r="E2218" s="75" t="s">
        <v>155</v>
      </c>
      <c r="F2218" s="75">
        <v>500</v>
      </c>
      <c r="G2218" s="75" t="s">
        <v>155</v>
      </c>
      <c r="H2218" s="75" t="s">
        <v>155</v>
      </c>
      <c r="I2218" s="75">
        <v>21.08</v>
      </c>
      <c r="J2218" s="75">
        <v>22.17</v>
      </c>
      <c r="K2218" s="75">
        <v>30</v>
      </c>
      <c r="L2218" s="75">
        <v>5</v>
      </c>
      <c r="M2218" s="75">
        <v>200</v>
      </c>
      <c r="N2218" s="75">
        <v>0.5</v>
      </c>
      <c r="O2218" s="75">
        <v>0.2</v>
      </c>
      <c r="P2218" s="75">
        <v>17</v>
      </c>
      <c r="Q2218" s="75" t="s">
        <v>3858</v>
      </c>
    </row>
    <row r="2219" spans="1:17" ht="15.75" customHeight="1">
      <c r="A2219" s="59" t="s">
        <v>6252</v>
      </c>
      <c r="B2219" s="75" t="s">
        <v>1612</v>
      </c>
      <c r="C2219" s="75" t="s">
        <v>4</v>
      </c>
      <c r="D2219" s="75" t="s">
        <v>6061</v>
      </c>
      <c r="E2219" s="75" t="s">
        <v>155</v>
      </c>
      <c r="F2219" s="75">
        <v>500</v>
      </c>
      <c r="G2219" s="75" t="s">
        <v>155</v>
      </c>
      <c r="H2219" s="75" t="s">
        <v>155</v>
      </c>
      <c r="I2219" s="75">
        <v>21.52</v>
      </c>
      <c r="J2219" s="75">
        <v>22.63</v>
      </c>
      <c r="K2219" s="75">
        <v>30</v>
      </c>
      <c r="L2219" s="75">
        <v>5</v>
      </c>
      <c r="M2219" s="75">
        <v>200</v>
      </c>
      <c r="N2219" s="75">
        <v>0.5</v>
      </c>
      <c r="O2219" s="75">
        <v>0.2</v>
      </c>
      <c r="P2219" s="75">
        <v>17</v>
      </c>
      <c r="Q2219" s="75" t="s">
        <v>3858</v>
      </c>
    </row>
    <row r="2220" spans="1:17" ht="15.75" customHeight="1">
      <c r="A2220" s="59" t="s">
        <v>6253</v>
      </c>
      <c r="B2220" s="75" t="s">
        <v>1612</v>
      </c>
      <c r="C2220" s="75" t="s">
        <v>4</v>
      </c>
      <c r="D2220" s="75" t="s">
        <v>6155</v>
      </c>
      <c r="E2220" s="75" t="s">
        <v>155</v>
      </c>
      <c r="F2220" s="75">
        <v>500</v>
      </c>
      <c r="G2220" s="75" t="s">
        <v>155</v>
      </c>
      <c r="H2220" s="75" t="s">
        <v>155</v>
      </c>
      <c r="I2220" s="75">
        <v>22.05</v>
      </c>
      <c r="J2220" s="75">
        <v>23.18</v>
      </c>
      <c r="K2220" s="75">
        <v>35</v>
      </c>
      <c r="L2220" s="75">
        <v>5</v>
      </c>
      <c r="M2220" s="75">
        <v>200</v>
      </c>
      <c r="N2220" s="75">
        <v>0.5</v>
      </c>
      <c r="O2220" s="75">
        <v>0.2</v>
      </c>
      <c r="P2220" s="75">
        <v>19</v>
      </c>
      <c r="Q2220" s="75" t="s">
        <v>3858</v>
      </c>
    </row>
    <row r="2221" spans="1:17" ht="15.75" customHeight="1">
      <c r="A2221" s="59" t="s">
        <v>6254</v>
      </c>
      <c r="B2221" s="75" t="s">
        <v>1612</v>
      </c>
      <c r="C2221" s="75" t="s">
        <v>4</v>
      </c>
      <c r="D2221" s="75" t="s">
        <v>6155</v>
      </c>
      <c r="E2221" s="75" t="s">
        <v>155</v>
      </c>
      <c r="F2221" s="75">
        <v>500</v>
      </c>
      <c r="G2221" s="75" t="s">
        <v>155</v>
      </c>
      <c r="H2221" s="75" t="s">
        <v>155</v>
      </c>
      <c r="I2221" s="75">
        <v>22.61</v>
      </c>
      <c r="J2221" s="75">
        <v>23.77</v>
      </c>
      <c r="K2221" s="75">
        <v>35</v>
      </c>
      <c r="L2221" s="75">
        <v>5</v>
      </c>
      <c r="M2221" s="75">
        <v>200</v>
      </c>
      <c r="N2221" s="75">
        <v>0.5</v>
      </c>
      <c r="O2221" s="75">
        <v>0.2</v>
      </c>
      <c r="P2221" s="75">
        <v>19</v>
      </c>
      <c r="Q2221" s="75" t="s">
        <v>3858</v>
      </c>
    </row>
    <row r="2222" spans="1:17" ht="15.75" customHeight="1">
      <c r="A2222" s="59" t="s">
        <v>6255</v>
      </c>
      <c r="B2222" s="75" t="s">
        <v>1612</v>
      </c>
      <c r="C2222" s="75" t="s">
        <v>4</v>
      </c>
      <c r="D2222" s="75" t="s">
        <v>6155</v>
      </c>
      <c r="E2222" s="75" t="s">
        <v>155</v>
      </c>
      <c r="F2222" s="75">
        <v>500</v>
      </c>
      <c r="G2222" s="75" t="s">
        <v>155</v>
      </c>
      <c r="H2222" s="75" t="s">
        <v>155</v>
      </c>
      <c r="I2222" s="75">
        <v>23.12</v>
      </c>
      <c r="J2222" s="75">
        <v>24.31</v>
      </c>
      <c r="K2222" s="75">
        <v>35</v>
      </c>
      <c r="L2222" s="75">
        <v>5</v>
      </c>
      <c r="M2222" s="75">
        <v>200</v>
      </c>
      <c r="N2222" s="75">
        <v>0.5</v>
      </c>
      <c r="O2222" s="75">
        <v>0.2</v>
      </c>
      <c r="P2222" s="75">
        <v>19</v>
      </c>
      <c r="Q2222" s="75" t="s">
        <v>3858</v>
      </c>
    </row>
    <row r="2223" spans="1:17" ht="15.75" customHeight="1">
      <c r="A2223" s="59" t="s">
        <v>6256</v>
      </c>
      <c r="B2223" s="75" t="s">
        <v>1612</v>
      </c>
      <c r="C2223" s="75" t="s">
        <v>4</v>
      </c>
      <c r="D2223" s="75" t="s">
        <v>6155</v>
      </c>
      <c r="E2223" s="75" t="s">
        <v>155</v>
      </c>
      <c r="F2223" s="75">
        <v>500</v>
      </c>
      <c r="G2223" s="75" t="s">
        <v>155</v>
      </c>
      <c r="H2223" s="75" t="s">
        <v>155</v>
      </c>
      <c r="I2223" s="75">
        <v>23.63</v>
      </c>
      <c r="J2223" s="75">
        <v>24.85</v>
      </c>
      <c r="K2223" s="75">
        <v>35</v>
      </c>
      <c r="L2223" s="75">
        <v>5</v>
      </c>
      <c r="M2223" s="75">
        <v>200</v>
      </c>
      <c r="N2223" s="75">
        <v>0.5</v>
      </c>
      <c r="O2223" s="75">
        <v>0.2</v>
      </c>
      <c r="P2223" s="75">
        <v>19</v>
      </c>
      <c r="Q2223" s="75" t="s">
        <v>3858</v>
      </c>
    </row>
    <row r="2224" spans="1:17" ht="15.75" customHeight="1">
      <c r="A2224" s="59" t="s">
        <v>6257</v>
      </c>
      <c r="B2224" s="75" t="s">
        <v>1612</v>
      </c>
      <c r="C2224" s="75" t="s">
        <v>4</v>
      </c>
      <c r="D2224" s="75" t="s">
        <v>6159</v>
      </c>
      <c r="E2224" s="75" t="s">
        <v>155</v>
      </c>
      <c r="F2224" s="75">
        <v>500</v>
      </c>
      <c r="G2224" s="75" t="s">
        <v>155</v>
      </c>
      <c r="H2224" s="75" t="s">
        <v>155</v>
      </c>
      <c r="I2224" s="75">
        <v>24.26</v>
      </c>
      <c r="J2224" s="75">
        <v>25.52</v>
      </c>
      <c r="K2224" s="75">
        <v>45</v>
      </c>
      <c r="L2224" s="75">
        <v>5</v>
      </c>
      <c r="M2224" s="75">
        <v>250</v>
      </c>
      <c r="N2224" s="75">
        <v>0.5</v>
      </c>
      <c r="O2224" s="75">
        <v>0.2</v>
      </c>
      <c r="P2224" s="75">
        <v>21</v>
      </c>
      <c r="Q2224" s="75" t="s">
        <v>3858</v>
      </c>
    </row>
    <row r="2225" spans="1:17" ht="15.75" customHeight="1">
      <c r="A2225" s="59" t="s">
        <v>6258</v>
      </c>
      <c r="B2225" s="75" t="s">
        <v>1612</v>
      </c>
      <c r="C2225" s="75" t="s">
        <v>4</v>
      </c>
      <c r="D2225" s="75" t="s">
        <v>6159</v>
      </c>
      <c r="E2225" s="75" t="s">
        <v>155</v>
      </c>
      <c r="F2225" s="75">
        <v>500</v>
      </c>
      <c r="G2225" s="75" t="s">
        <v>155</v>
      </c>
      <c r="H2225" s="75" t="s">
        <v>155</v>
      </c>
      <c r="I2225" s="75">
        <v>24.97</v>
      </c>
      <c r="J2225" s="75">
        <v>26.26</v>
      </c>
      <c r="K2225" s="75">
        <v>45</v>
      </c>
      <c r="L2225" s="75">
        <v>5</v>
      </c>
      <c r="M2225" s="75">
        <v>250</v>
      </c>
      <c r="N2225" s="75">
        <v>0.5</v>
      </c>
      <c r="O2225" s="75">
        <v>0.2</v>
      </c>
      <c r="P2225" s="75">
        <v>21</v>
      </c>
      <c r="Q2225" s="75" t="s">
        <v>3858</v>
      </c>
    </row>
    <row r="2226" spans="1:17" ht="15.75" customHeight="1">
      <c r="A2226" s="59" t="s">
        <v>6259</v>
      </c>
      <c r="B2226" s="75" t="s">
        <v>1612</v>
      </c>
      <c r="C2226" s="75" t="s">
        <v>4</v>
      </c>
      <c r="D2226" s="75" t="s">
        <v>6159</v>
      </c>
      <c r="E2226" s="75" t="s">
        <v>155</v>
      </c>
      <c r="F2226" s="75">
        <v>500</v>
      </c>
      <c r="G2226" s="75" t="s">
        <v>155</v>
      </c>
      <c r="H2226" s="75" t="s">
        <v>155</v>
      </c>
      <c r="I2226" s="75">
        <v>25.63</v>
      </c>
      <c r="J2226" s="75">
        <v>26.95</v>
      </c>
      <c r="K2226" s="75">
        <v>45</v>
      </c>
      <c r="L2226" s="75">
        <v>5</v>
      </c>
      <c r="M2226" s="75">
        <v>250</v>
      </c>
      <c r="N2226" s="75">
        <v>0.5</v>
      </c>
      <c r="O2226" s="75">
        <v>0.2</v>
      </c>
      <c r="P2226" s="75">
        <v>21</v>
      </c>
      <c r="Q2226" s="75" t="s">
        <v>3858</v>
      </c>
    </row>
    <row r="2227" spans="1:17" ht="15.75" customHeight="1">
      <c r="A2227" s="59" t="s">
        <v>6260</v>
      </c>
      <c r="B2227" s="75" t="s">
        <v>1612</v>
      </c>
      <c r="C2227" s="75" t="s">
        <v>4</v>
      </c>
      <c r="D2227" s="75" t="s">
        <v>6159</v>
      </c>
      <c r="E2227" s="75" t="s">
        <v>155</v>
      </c>
      <c r="F2227" s="75">
        <v>500</v>
      </c>
      <c r="G2227" s="75" t="s">
        <v>155</v>
      </c>
      <c r="H2227" s="75" t="s">
        <v>155</v>
      </c>
      <c r="I2227" s="75">
        <v>26.29</v>
      </c>
      <c r="J2227" s="75">
        <v>27.64</v>
      </c>
      <c r="K2227" s="75">
        <v>45</v>
      </c>
      <c r="L2227" s="75">
        <v>5</v>
      </c>
      <c r="M2227" s="75">
        <v>250</v>
      </c>
      <c r="N2227" s="75">
        <v>0.5</v>
      </c>
      <c r="O2227" s="75">
        <v>0.2</v>
      </c>
      <c r="P2227" s="75">
        <v>21</v>
      </c>
      <c r="Q2227" s="75" t="s">
        <v>3858</v>
      </c>
    </row>
    <row r="2228" spans="1:17" ht="15.75" customHeight="1">
      <c r="A2228" s="59" t="s">
        <v>6261</v>
      </c>
      <c r="B2228" s="75" t="s">
        <v>1612</v>
      </c>
      <c r="C2228" s="75" t="s">
        <v>4</v>
      </c>
      <c r="D2228" s="75" t="s">
        <v>6163</v>
      </c>
      <c r="E2228" s="75" t="s">
        <v>155</v>
      </c>
      <c r="F2228" s="75">
        <v>500</v>
      </c>
      <c r="G2228" s="75" t="s">
        <v>155</v>
      </c>
      <c r="H2228" s="75" t="s">
        <v>155</v>
      </c>
      <c r="I2228" s="75">
        <v>26.99</v>
      </c>
      <c r="J2228" s="75">
        <v>28.39</v>
      </c>
      <c r="K2228" s="75">
        <v>55</v>
      </c>
      <c r="L2228" s="75">
        <v>5</v>
      </c>
      <c r="M2228" s="75">
        <v>250</v>
      </c>
      <c r="N2228" s="75">
        <v>0.5</v>
      </c>
      <c r="O2228" s="75">
        <v>0.2</v>
      </c>
      <c r="P2228" s="75">
        <v>23</v>
      </c>
      <c r="Q2228" s="75" t="s">
        <v>3858</v>
      </c>
    </row>
    <row r="2229" spans="1:17" ht="15.75" customHeight="1">
      <c r="A2229" s="59" t="s">
        <v>6262</v>
      </c>
      <c r="B2229" s="75" t="s">
        <v>1612</v>
      </c>
      <c r="C2229" s="75" t="s">
        <v>4</v>
      </c>
      <c r="D2229" s="75" t="s">
        <v>6163</v>
      </c>
      <c r="E2229" s="75" t="s">
        <v>155</v>
      </c>
      <c r="F2229" s="75">
        <v>500</v>
      </c>
      <c r="G2229" s="75" t="s">
        <v>155</v>
      </c>
      <c r="H2229" s="75" t="s">
        <v>155</v>
      </c>
      <c r="I2229" s="75">
        <v>27.7</v>
      </c>
      <c r="J2229" s="75">
        <v>29.13</v>
      </c>
      <c r="K2229" s="75">
        <v>55</v>
      </c>
      <c r="L2229" s="75">
        <v>5</v>
      </c>
      <c r="M2229" s="75">
        <v>250</v>
      </c>
      <c r="N2229" s="75">
        <v>0.5</v>
      </c>
      <c r="O2229" s="75">
        <v>0.2</v>
      </c>
      <c r="P2229" s="75">
        <v>23</v>
      </c>
      <c r="Q2229" s="75" t="s">
        <v>3858</v>
      </c>
    </row>
    <row r="2230" spans="1:17" ht="15.75" customHeight="1">
      <c r="A2230" s="59" t="s">
        <v>6263</v>
      </c>
      <c r="B2230" s="75" t="s">
        <v>1612</v>
      </c>
      <c r="C2230" s="75" t="s">
        <v>4</v>
      </c>
      <c r="D2230" s="75" t="s">
        <v>6163</v>
      </c>
      <c r="E2230" s="75" t="s">
        <v>155</v>
      </c>
      <c r="F2230" s="75">
        <v>500</v>
      </c>
      <c r="G2230" s="75" t="s">
        <v>155</v>
      </c>
      <c r="H2230" s="75" t="s">
        <v>155</v>
      </c>
      <c r="I2230" s="75">
        <v>28.36</v>
      </c>
      <c r="J2230" s="75">
        <v>29.82</v>
      </c>
      <c r="K2230" s="75">
        <v>55</v>
      </c>
      <c r="L2230" s="75">
        <v>5</v>
      </c>
      <c r="M2230" s="75">
        <v>250</v>
      </c>
      <c r="N2230" s="75">
        <v>0.5</v>
      </c>
      <c r="O2230" s="75">
        <v>0.2</v>
      </c>
      <c r="P2230" s="75">
        <v>23</v>
      </c>
      <c r="Q2230" s="75" t="s">
        <v>3858</v>
      </c>
    </row>
    <row r="2231" spans="1:17" ht="15.75" customHeight="1">
      <c r="A2231" s="59" t="s">
        <v>6264</v>
      </c>
      <c r="B2231" s="75" t="s">
        <v>1612</v>
      </c>
      <c r="C2231" s="75" t="s">
        <v>4</v>
      </c>
      <c r="D2231" s="75" t="s">
        <v>6163</v>
      </c>
      <c r="E2231" s="75" t="s">
        <v>155</v>
      </c>
      <c r="F2231" s="75">
        <v>500</v>
      </c>
      <c r="G2231" s="75" t="s">
        <v>155</v>
      </c>
      <c r="H2231" s="75" t="s">
        <v>155</v>
      </c>
      <c r="I2231" s="75">
        <v>29.02</v>
      </c>
      <c r="J2231" s="75">
        <v>30.51</v>
      </c>
      <c r="K2231" s="75">
        <v>55</v>
      </c>
      <c r="L2231" s="75">
        <v>5</v>
      </c>
      <c r="M2231" s="75">
        <v>250</v>
      </c>
      <c r="N2231" s="75">
        <v>0.5</v>
      </c>
      <c r="O2231" s="75">
        <v>0.2</v>
      </c>
      <c r="P2231" s="75">
        <v>23</v>
      </c>
      <c r="Q2231" s="75" t="s">
        <v>3858</v>
      </c>
    </row>
    <row r="2232" spans="1:17" ht="15.75" customHeight="1">
      <c r="A2232" s="59" t="s">
        <v>6265</v>
      </c>
      <c r="B2232" s="75" t="s">
        <v>1612</v>
      </c>
      <c r="C2232" s="75" t="s">
        <v>4</v>
      </c>
      <c r="D2232" s="75" t="s">
        <v>6165</v>
      </c>
      <c r="E2232" s="75" t="s">
        <v>155</v>
      </c>
      <c r="F2232" s="75">
        <v>500</v>
      </c>
      <c r="G2232" s="75" t="s">
        <v>155</v>
      </c>
      <c r="H2232" s="75" t="s">
        <v>155</v>
      </c>
      <c r="I2232" s="75">
        <v>29.68</v>
      </c>
      <c r="J2232" s="75">
        <v>31.22</v>
      </c>
      <c r="K2232" s="75">
        <v>65</v>
      </c>
      <c r="L2232" s="75">
        <v>5</v>
      </c>
      <c r="M2232" s="75">
        <v>250</v>
      </c>
      <c r="N2232" s="75">
        <v>0.5</v>
      </c>
      <c r="O2232" s="75">
        <v>0.2</v>
      </c>
      <c r="P2232" s="75">
        <v>25</v>
      </c>
      <c r="Q2232" s="75" t="s">
        <v>3858</v>
      </c>
    </row>
    <row r="2233" spans="1:17" ht="15.75" customHeight="1">
      <c r="A2233" s="59" t="s">
        <v>6266</v>
      </c>
      <c r="B2233" s="75" t="s">
        <v>1612</v>
      </c>
      <c r="C2233" s="75" t="s">
        <v>4</v>
      </c>
      <c r="D2233" s="75" t="s">
        <v>6165</v>
      </c>
      <c r="E2233" s="75" t="s">
        <v>155</v>
      </c>
      <c r="F2233" s="75">
        <v>500</v>
      </c>
      <c r="G2233" s="75" t="s">
        <v>155</v>
      </c>
      <c r="H2233" s="75" t="s">
        <v>155</v>
      </c>
      <c r="I2233" s="75">
        <v>30.32</v>
      </c>
      <c r="J2233" s="75">
        <v>31.88</v>
      </c>
      <c r="K2233" s="75">
        <v>65</v>
      </c>
      <c r="L2233" s="75">
        <v>5</v>
      </c>
      <c r="M2233" s="75">
        <v>250</v>
      </c>
      <c r="N2233" s="75">
        <v>0.5</v>
      </c>
      <c r="O2233" s="75">
        <v>0.2</v>
      </c>
      <c r="P2233" s="75">
        <v>25</v>
      </c>
      <c r="Q2233" s="75" t="s">
        <v>3858</v>
      </c>
    </row>
    <row r="2234" spans="1:17" ht="15.75" customHeight="1">
      <c r="A2234" s="59" t="s">
        <v>6267</v>
      </c>
      <c r="B2234" s="75" t="s">
        <v>1612</v>
      </c>
      <c r="C2234" s="75" t="s">
        <v>4</v>
      </c>
      <c r="D2234" s="75" t="s">
        <v>6165</v>
      </c>
      <c r="E2234" s="75" t="s">
        <v>155</v>
      </c>
      <c r="F2234" s="75">
        <v>500</v>
      </c>
      <c r="G2234" s="75" t="s">
        <v>155</v>
      </c>
      <c r="H2234" s="75" t="s">
        <v>155</v>
      </c>
      <c r="I2234" s="75">
        <v>31.49</v>
      </c>
      <c r="J2234" s="75">
        <v>33.11</v>
      </c>
      <c r="K2234" s="75">
        <v>65</v>
      </c>
      <c r="L2234" s="75">
        <v>5</v>
      </c>
      <c r="M2234" s="75">
        <v>250</v>
      </c>
      <c r="N2234" s="75">
        <v>0.5</v>
      </c>
      <c r="O2234" s="75">
        <v>0.2</v>
      </c>
      <c r="P2234" s="75">
        <v>25</v>
      </c>
      <c r="Q2234" s="75" t="s">
        <v>3858</v>
      </c>
    </row>
    <row r="2235" spans="1:17" ht="15.75" customHeight="1">
      <c r="A2235" s="59" t="s">
        <v>6268</v>
      </c>
      <c r="B2235" s="75" t="s">
        <v>1612</v>
      </c>
      <c r="C2235" s="75" t="s">
        <v>4</v>
      </c>
      <c r="D2235" s="75" t="s">
        <v>6167</v>
      </c>
      <c r="E2235" s="75" t="s">
        <v>155</v>
      </c>
      <c r="F2235" s="75">
        <v>500</v>
      </c>
      <c r="G2235" s="75" t="s">
        <v>155</v>
      </c>
      <c r="H2235" s="75" t="s">
        <v>155</v>
      </c>
      <c r="I2235" s="75">
        <v>32.14</v>
      </c>
      <c r="J2235" s="75">
        <v>33.79</v>
      </c>
      <c r="K2235" s="75">
        <v>75</v>
      </c>
      <c r="L2235" s="75">
        <v>5</v>
      </c>
      <c r="M2235" s="75">
        <v>250</v>
      </c>
      <c r="N2235" s="75">
        <v>0.5</v>
      </c>
      <c r="O2235" s="75">
        <v>0.2</v>
      </c>
      <c r="P2235" s="75">
        <v>27</v>
      </c>
      <c r="Q2235" s="75" t="s">
        <v>3858</v>
      </c>
    </row>
    <row r="2236" spans="1:17" ht="15.75" customHeight="1">
      <c r="A2236" s="59" t="s">
        <v>6269</v>
      </c>
      <c r="B2236" s="75" t="s">
        <v>1612</v>
      </c>
      <c r="C2236" s="75" t="s">
        <v>4</v>
      </c>
      <c r="D2236" s="75" t="s">
        <v>6167</v>
      </c>
      <c r="E2236" s="75" t="s">
        <v>155</v>
      </c>
      <c r="F2236" s="75">
        <v>500</v>
      </c>
      <c r="G2236" s="75" t="s">
        <v>155</v>
      </c>
      <c r="H2236" s="75" t="s">
        <v>155</v>
      </c>
      <c r="I2236" s="75">
        <v>32.79</v>
      </c>
      <c r="J2236" s="75">
        <v>34.49</v>
      </c>
      <c r="K2236" s="75">
        <v>75</v>
      </c>
      <c r="L2236" s="75">
        <v>5</v>
      </c>
      <c r="M2236" s="75">
        <v>250</v>
      </c>
      <c r="N2236" s="75">
        <v>0.5</v>
      </c>
      <c r="O2236" s="75">
        <v>0.2</v>
      </c>
      <c r="P2236" s="75">
        <v>27</v>
      </c>
      <c r="Q2236" s="75" t="s">
        <v>3858</v>
      </c>
    </row>
    <row r="2237" spans="1:17" ht="15.75" customHeight="1">
      <c r="A2237" s="59" t="s">
        <v>6270</v>
      </c>
      <c r="B2237" s="75" t="s">
        <v>1612</v>
      </c>
      <c r="C2237" s="75" t="s">
        <v>4</v>
      </c>
      <c r="D2237" s="75" t="s">
        <v>6167</v>
      </c>
      <c r="E2237" s="75" t="s">
        <v>155</v>
      </c>
      <c r="F2237" s="75">
        <v>500</v>
      </c>
      <c r="G2237" s="75" t="s">
        <v>155</v>
      </c>
      <c r="H2237" s="75" t="s">
        <v>155</v>
      </c>
      <c r="I2237" s="75">
        <v>34.01</v>
      </c>
      <c r="J2237" s="75">
        <v>35.770000000000003</v>
      </c>
      <c r="K2237" s="75">
        <v>75</v>
      </c>
      <c r="L2237" s="75">
        <v>5</v>
      </c>
      <c r="M2237" s="75">
        <v>250</v>
      </c>
      <c r="N2237" s="75">
        <v>0.5</v>
      </c>
      <c r="O2237" s="75">
        <v>0.2</v>
      </c>
      <c r="P2237" s="75">
        <v>27</v>
      </c>
      <c r="Q2237" s="75" t="s">
        <v>3858</v>
      </c>
    </row>
    <row r="2238" spans="1:17" ht="15.75" customHeight="1">
      <c r="A2238" s="59" t="s">
        <v>6271</v>
      </c>
      <c r="B2238" s="75" t="s">
        <v>1612</v>
      </c>
      <c r="C2238" s="75" t="s">
        <v>4</v>
      </c>
      <c r="D2238" s="75" t="s">
        <v>6169</v>
      </c>
      <c r="E2238" s="75" t="s">
        <v>155</v>
      </c>
      <c r="F2238" s="75">
        <v>500</v>
      </c>
      <c r="G2238" s="75" t="s">
        <v>155</v>
      </c>
      <c r="H2238" s="75" t="s">
        <v>155</v>
      </c>
      <c r="I2238" s="75">
        <v>34.68</v>
      </c>
      <c r="J2238" s="75">
        <v>36.47</v>
      </c>
      <c r="K2238" s="75">
        <v>85</v>
      </c>
      <c r="L2238" s="75">
        <v>5</v>
      </c>
      <c r="M2238" s="75">
        <v>250</v>
      </c>
      <c r="N2238" s="75">
        <v>0.5</v>
      </c>
      <c r="O2238" s="75">
        <v>0.2</v>
      </c>
      <c r="P2238" s="75">
        <v>30</v>
      </c>
      <c r="Q2238" s="75" t="s">
        <v>3858</v>
      </c>
    </row>
    <row r="2239" spans="1:17" ht="15.75" customHeight="1">
      <c r="A2239" s="59" t="s">
        <v>6272</v>
      </c>
      <c r="B2239" s="75" t="s">
        <v>1612</v>
      </c>
      <c r="C2239" s="75" t="s">
        <v>4</v>
      </c>
      <c r="D2239" s="75" t="s">
        <v>6169</v>
      </c>
      <c r="E2239" s="75" t="s">
        <v>155</v>
      </c>
      <c r="F2239" s="75">
        <v>500</v>
      </c>
      <c r="G2239" s="75" t="s">
        <v>155</v>
      </c>
      <c r="H2239" s="75" t="s">
        <v>155</v>
      </c>
      <c r="I2239" s="75">
        <v>35.36</v>
      </c>
      <c r="J2239" s="75">
        <v>37.19</v>
      </c>
      <c r="K2239" s="75">
        <v>85</v>
      </c>
      <c r="L2239" s="75">
        <v>5</v>
      </c>
      <c r="M2239" s="75">
        <v>250</v>
      </c>
      <c r="N2239" s="75">
        <v>0.5</v>
      </c>
      <c r="O2239" s="75">
        <v>0.2</v>
      </c>
      <c r="P2239" s="75">
        <v>30</v>
      </c>
      <c r="Q2239" s="75" t="s">
        <v>3858</v>
      </c>
    </row>
    <row r="2240" spans="1:17" ht="15.75" customHeight="1">
      <c r="A2240" s="59" t="s">
        <v>6273</v>
      </c>
      <c r="B2240" s="75" t="s">
        <v>1612</v>
      </c>
      <c r="C2240" s="75" t="s">
        <v>4</v>
      </c>
      <c r="D2240" s="75" t="s">
        <v>6169</v>
      </c>
      <c r="E2240" s="75" t="s">
        <v>155</v>
      </c>
      <c r="F2240" s="75">
        <v>500</v>
      </c>
      <c r="G2240" s="75" t="s">
        <v>155</v>
      </c>
      <c r="H2240" s="75" t="s">
        <v>155</v>
      </c>
      <c r="I2240" s="75">
        <v>36.630000000000003</v>
      </c>
      <c r="J2240" s="75">
        <v>38.520000000000003</v>
      </c>
      <c r="K2240" s="75">
        <v>85</v>
      </c>
      <c r="L2240" s="75">
        <v>5</v>
      </c>
      <c r="M2240" s="75">
        <v>250</v>
      </c>
      <c r="N2240" s="75">
        <v>0.5</v>
      </c>
      <c r="O2240" s="75">
        <v>0.2</v>
      </c>
      <c r="P2240" s="75">
        <v>30</v>
      </c>
      <c r="Q2240" s="75" t="s">
        <v>3858</v>
      </c>
    </row>
    <row r="2241" spans="1:17" ht="15.75" customHeight="1">
      <c r="A2241" s="59" t="s">
        <v>6274</v>
      </c>
      <c r="B2241" s="75" t="s">
        <v>1612</v>
      </c>
      <c r="C2241" s="75" t="s">
        <v>4</v>
      </c>
      <c r="D2241" s="75" t="s">
        <v>155</v>
      </c>
      <c r="E2241" s="75" t="s">
        <v>155</v>
      </c>
      <c r="F2241" s="75">
        <v>500</v>
      </c>
      <c r="G2241" s="75" t="s">
        <v>155</v>
      </c>
      <c r="H2241" s="75" t="s">
        <v>155</v>
      </c>
      <c r="I2241" s="75">
        <v>37</v>
      </c>
      <c r="J2241" s="75">
        <v>41</v>
      </c>
      <c r="K2241" s="75">
        <v>90</v>
      </c>
      <c r="L2241" s="75">
        <v>5</v>
      </c>
      <c r="M2241" s="75" t="s">
        <v>155</v>
      </c>
      <c r="N2241" s="75" t="s">
        <v>155</v>
      </c>
      <c r="O2241" s="75">
        <v>0.2</v>
      </c>
      <c r="P2241" s="75">
        <v>30</v>
      </c>
      <c r="Q2241" s="75" t="s">
        <v>3858</v>
      </c>
    </row>
    <row r="2242" spans="1:17" ht="15.75" customHeight="1">
      <c r="A2242" s="59" t="s">
        <v>6275</v>
      </c>
      <c r="B2242" s="75" t="s">
        <v>1612</v>
      </c>
      <c r="C2242" s="75" t="s">
        <v>4</v>
      </c>
      <c r="D2242" s="75" t="s">
        <v>6171</v>
      </c>
      <c r="E2242" s="75" t="s">
        <v>155</v>
      </c>
      <c r="F2242" s="75">
        <v>500</v>
      </c>
      <c r="G2242" s="75" t="s">
        <v>155</v>
      </c>
      <c r="H2242" s="75" t="s">
        <v>155</v>
      </c>
      <c r="I2242" s="75">
        <v>40</v>
      </c>
      <c r="J2242" s="75">
        <v>45</v>
      </c>
      <c r="K2242" s="75">
        <v>90</v>
      </c>
      <c r="L2242" s="75">
        <v>5</v>
      </c>
      <c r="M2242" s="75" t="s">
        <v>155</v>
      </c>
      <c r="N2242" s="75" t="s">
        <v>155</v>
      </c>
      <c r="O2242" s="75">
        <v>0.2</v>
      </c>
      <c r="P2242" s="75">
        <v>33</v>
      </c>
      <c r="Q2242" s="75" t="s">
        <v>3858</v>
      </c>
    </row>
    <row r="2243" spans="1:17" ht="15.75" customHeight="1">
      <c r="A2243" s="59" t="s">
        <v>6276</v>
      </c>
      <c r="B2243" s="75" t="s">
        <v>1612</v>
      </c>
      <c r="C2243" s="75" t="s">
        <v>4</v>
      </c>
      <c r="D2243" s="75" t="s">
        <v>6173</v>
      </c>
      <c r="E2243" s="75" t="s">
        <v>155</v>
      </c>
      <c r="F2243" s="75">
        <v>500</v>
      </c>
      <c r="G2243" s="75" t="s">
        <v>155</v>
      </c>
      <c r="H2243" s="75" t="s">
        <v>155</v>
      </c>
      <c r="I2243" s="75">
        <v>44</v>
      </c>
      <c r="J2243" s="75">
        <v>49</v>
      </c>
      <c r="K2243" s="75">
        <v>90</v>
      </c>
      <c r="L2243" s="75">
        <v>5</v>
      </c>
      <c r="M2243" s="75" t="s">
        <v>155</v>
      </c>
      <c r="N2243" s="75" t="s">
        <v>155</v>
      </c>
      <c r="O2243" s="75">
        <v>0.2</v>
      </c>
      <c r="P2243" s="75">
        <v>36</v>
      </c>
      <c r="Q2243" s="75" t="s">
        <v>3858</v>
      </c>
    </row>
    <row r="2244" spans="1:17" ht="15.75" customHeight="1">
      <c r="A2244" s="59" t="s">
        <v>6277</v>
      </c>
      <c r="B2244" s="75" t="s">
        <v>1612</v>
      </c>
      <c r="C2244" s="75" t="s">
        <v>4</v>
      </c>
      <c r="D2244" s="75" t="s">
        <v>6175</v>
      </c>
      <c r="E2244" s="75" t="s">
        <v>155</v>
      </c>
      <c r="F2244" s="75">
        <v>500</v>
      </c>
      <c r="G2244" s="75" t="s">
        <v>155</v>
      </c>
      <c r="H2244" s="75" t="s">
        <v>155</v>
      </c>
      <c r="I2244" s="75">
        <v>48</v>
      </c>
      <c r="J2244" s="75">
        <v>54</v>
      </c>
      <c r="K2244" s="75">
        <v>110</v>
      </c>
      <c r="L2244" s="75">
        <v>5</v>
      </c>
      <c r="M2244" s="75" t="s">
        <v>155</v>
      </c>
      <c r="N2244" s="75" t="s">
        <v>155</v>
      </c>
      <c r="O2244" s="75">
        <v>0.2</v>
      </c>
      <c r="P2244" s="75">
        <v>39</v>
      </c>
      <c r="Q2244" s="75" t="s">
        <v>3858</v>
      </c>
    </row>
    <row r="2245" spans="1:17" ht="15.75" customHeight="1">
      <c r="A2245" s="59" t="s">
        <v>6278</v>
      </c>
      <c r="B2245" s="75" t="s">
        <v>1612</v>
      </c>
      <c r="C2245" s="75" t="s">
        <v>4</v>
      </c>
      <c r="D2245" s="75" t="s">
        <v>3987</v>
      </c>
      <c r="E2245" s="75" t="s">
        <v>155</v>
      </c>
      <c r="F2245" s="75">
        <v>500</v>
      </c>
      <c r="G2245" s="75" t="s">
        <v>155</v>
      </c>
      <c r="H2245" s="75" t="s">
        <v>155</v>
      </c>
      <c r="I2245" s="75">
        <v>53</v>
      </c>
      <c r="J2245" s="75">
        <v>60</v>
      </c>
      <c r="K2245" s="75">
        <v>110</v>
      </c>
      <c r="L2245" s="75">
        <v>5</v>
      </c>
      <c r="M2245" s="75" t="s">
        <v>155</v>
      </c>
      <c r="N2245" s="75" t="s">
        <v>155</v>
      </c>
      <c r="O2245" s="75">
        <v>0.2</v>
      </c>
      <c r="P2245" s="75">
        <v>43</v>
      </c>
      <c r="Q2245" s="75" t="s">
        <v>3858</v>
      </c>
    </row>
    <row r="2246" spans="1:17" ht="15.75" customHeight="1">
      <c r="A2246" s="59" t="s">
        <v>6279</v>
      </c>
      <c r="B2246" s="75" t="s">
        <v>1612</v>
      </c>
      <c r="C2246" s="75" t="s">
        <v>4</v>
      </c>
      <c r="D2246" s="75" t="s">
        <v>3913</v>
      </c>
      <c r="E2246" s="75" t="s">
        <v>155</v>
      </c>
      <c r="F2246" s="75">
        <v>500</v>
      </c>
      <c r="G2246" s="75" t="s">
        <v>155</v>
      </c>
      <c r="H2246" s="75">
        <v>2</v>
      </c>
      <c r="I2246" s="75">
        <v>1.88</v>
      </c>
      <c r="J2246" s="75">
        <v>2.1</v>
      </c>
      <c r="K2246" s="75">
        <v>100</v>
      </c>
      <c r="L2246" s="75">
        <v>5</v>
      </c>
      <c r="M2246" s="75">
        <v>1000</v>
      </c>
      <c r="N2246" s="75">
        <v>0.5</v>
      </c>
      <c r="O2246" s="75">
        <v>120</v>
      </c>
      <c r="P2246" s="75">
        <v>0.5</v>
      </c>
      <c r="Q2246" s="75" t="s">
        <v>3858</v>
      </c>
    </row>
    <row r="2247" spans="1:17" ht="15.75" customHeight="1">
      <c r="A2247" s="59" t="s">
        <v>6280</v>
      </c>
      <c r="B2247" s="75" t="s">
        <v>1612</v>
      </c>
      <c r="C2247" s="75" t="s">
        <v>4</v>
      </c>
      <c r="D2247" s="75" t="s">
        <v>3915</v>
      </c>
      <c r="E2247" s="75" t="s">
        <v>155</v>
      </c>
      <c r="F2247" s="75">
        <v>500</v>
      </c>
      <c r="G2247" s="75" t="s">
        <v>155</v>
      </c>
      <c r="H2247" s="75">
        <v>2</v>
      </c>
      <c r="I2247" s="75">
        <v>2.02</v>
      </c>
      <c r="J2247" s="75">
        <v>2.2000000000000002</v>
      </c>
      <c r="K2247" s="75">
        <v>100</v>
      </c>
      <c r="L2247" s="75">
        <v>5</v>
      </c>
      <c r="M2247" s="75">
        <v>1000</v>
      </c>
      <c r="N2247" s="75">
        <v>0.5</v>
      </c>
      <c r="O2247" s="75">
        <v>120</v>
      </c>
      <c r="P2247" s="75">
        <v>0.5</v>
      </c>
      <c r="Q2247" s="75" t="s">
        <v>3858</v>
      </c>
    </row>
    <row r="2248" spans="1:17" ht="15.75" customHeight="1">
      <c r="A2248" s="59" t="s">
        <v>6281</v>
      </c>
      <c r="B2248" s="75" t="s">
        <v>1612</v>
      </c>
      <c r="C2248" s="75" t="s">
        <v>4</v>
      </c>
      <c r="D2248" s="75" t="s">
        <v>3915</v>
      </c>
      <c r="E2248" s="75" t="s">
        <v>155</v>
      </c>
      <c r="F2248" s="75">
        <v>500</v>
      </c>
      <c r="G2248" s="75" t="s">
        <v>155</v>
      </c>
      <c r="H2248" s="75">
        <v>2.2000000000000002</v>
      </c>
      <c r="I2248" s="75">
        <v>2.12</v>
      </c>
      <c r="J2248" s="75">
        <v>2.2999999999999998</v>
      </c>
      <c r="K2248" s="75">
        <v>100</v>
      </c>
      <c r="L2248" s="75">
        <v>5</v>
      </c>
      <c r="M2248" s="75">
        <v>1000</v>
      </c>
      <c r="N2248" s="75">
        <v>0.5</v>
      </c>
      <c r="O2248" s="75">
        <v>100</v>
      </c>
      <c r="P2248" s="75">
        <v>0.7</v>
      </c>
      <c r="Q2248" s="75" t="s">
        <v>3858</v>
      </c>
    </row>
    <row r="2249" spans="1:17" ht="15.75" customHeight="1">
      <c r="A2249" s="59" t="s">
        <v>6282</v>
      </c>
      <c r="B2249" s="75" t="s">
        <v>1612</v>
      </c>
      <c r="C2249" s="75" t="s">
        <v>4</v>
      </c>
      <c r="D2249" s="75" t="s">
        <v>3917</v>
      </c>
      <c r="E2249" s="75" t="s">
        <v>155</v>
      </c>
      <c r="F2249" s="75">
        <v>500</v>
      </c>
      <c r="G2249" s="75" t="s">
        <v>155</v>
      </c>
      <c r="H2249" s="75">
        <v>3</v>
      </c>
      <c r="I2249" s="75">
        <v>2.85</v>
      </c>
      <c r="J2249" s="75">
        <v>3.07</v>
      </c>
      <c r="K2249" s="75">
        <v>120</v>
      </c>
      <c r="L2249" s="75">
        <v>5</v>
      </c>
      <c r="M2249" s="75">
        <v>1000</v>
      </c>
      <c r="N2249" s="75">
        <v>0.5</v>
      </c>
      <c r="O2249" s="75">
        <v>50</v>
      </c>
      <c r="P2249" s="75">
        <v>1</v>
      </c>
      <c r="Q2249" s="75" t="s">
        <v>3858</v>
      </c>
    </row>
    <row r="2250" spans="1:17" ht="15.75" customHeight="1">
      <c r="A2250" s="59" t="s">
        <v>6283</v>
      </c>
      <c r="B2250" s="75" t="s">
        <v>1612</v>
      </c>
      <c r="C2250" s="75" t="s">
        <v>4</v>
      </c>
      <c r="D2250" s="75" t="s">
        <v>3919</v>
      </c>
      <c r="E2250" s="75" t="s">
        <v>155</v>
      </c>
      <c r="F2250" s="75">
        <v>500</v>
      </c>
      <c r="G2250" s="75" t="s">
        <v>155</v>
      </c>
      <c r="H2250" s="75">
        <v>3.3</v>
      </c>
      <c r="I2250" s="75">
        <v>3.16</v>
      </c>
      <c r="J2250" s="75">
        <v>3.38</v>
      </c>
      <c r="K2250" s="75">
        <v>120</v>
      </c>
      <c r="L2250" s="75">
        <v>5</v>
      </c>
      <c r="M2250" s="75">
        <v>1000</v>
      </c>
      <c r="N2250" s="75">
        <v>0.5</v>
      </c>
      <c r="O2250" s="75">
        <v>20</v>
      </c>
      <c r="P2250" s="75">
        <v>1</v>
      </c>
      <c r="Q2250" s="75" t="s">
        <v>3858</v>
      </c>
    </row>
    <row r="2251" spans="1:17" ht="15.75" customHeight="1">
      <c r="A2251" s="59" t="s">
        <v>6284</v>
      </c>
      <c r="B2251" s="75" t="s">
        <v>1612</v>
      </c>
      <c r="C2251" s="75" t="s">
        <v>4</v>
      </c>
      <c r="D2251" s="75" t="s">
        <v>3919</v>
      </c>
      <c r="E2251" s="75" t="s">
        <v>155</v>
      </c>
      <c r="F2251" s="75">
        <v>500</v>
      </c>
      <c r="G2251" s="75" t="s">
        <v>155</v>
      </c>
      <c r="H2251" s="75">
        <v>3.3</v>
      </c>
      <c r="I2251" s="75">
        <v>3.32</v>
      </c>
      <c r="J2251" s="75">
        <v>3.53</v>
      </c>
      <c r="K2251" s="75">
        <v>120</v>
      </c>
      <c r="L2251" s="75">
        <v>5</v>
      </c>
      <c r="M2251" s="75">
        <v>1000</v>
      </c>
      <c r="N2251" s="75">
        <v>0.5</v>
      </c>
      <c r="O2251" s="75">
        <v>20</v>
      </c>
      <c r="P2251" s="75">
        <v>1</v>
      </c>
      <c r="Q2251" s="75" t="s">
        <v>3858</v>
      </c>
    </row>
    <row r="2252" spans="1:17" ht="15.75" customHeight="1">
      <c r="A2252" s="59" t="s">
        <v>6285</v>
      </c>
      <c r="B2252" s="75" t="s">
        <v>1612</v>
      </c>
      <c r="C2252" s="75" t="s">
        <v>4</v>
      </c>
      <c r="D2252" s="75" t="s">
        <v>3921</v>
      </c>
      <c r="E2252" s="75" t="s">
        <v>155</v>
      </c>
      <c r="F2252" s="75">
        <v>500</v>
      </c>
      <c r="G2252" s="75" t="s">
        <v>155</v>
      </c>
      <c r="H2252" s="75">
        <v>3.6</v>
      </c>
      <c r="I2252" s="75">
        <v>3.6</v>
      </c>
      <c r="J2252" s="75">
        <v>3.84</v>
      </c>
      <c r="K2252" s="75">
        <v>100</v>
      </c>
      <c r="L2252" s="75">
        <v>5</v>
      </c>
      <c r="M2252" s="75">
        <v>1000</v>
      </c>
      <c r="N2252" s="75">
        <v>1</v>
      </c>
      <c r="O2252" s="75">
        <v>10</v>
      </c>
      <c r="P2252" s="75">
        <v>1</v>
      </c>
      <c r="Q2252" s="75" t="s">
        <v>3858</v>
      </c>
    </row>
    <row r="2253" spans="1:17" ht="15.75" customHeight="1">
      <c r="A2253" s="59" t="s">
        <v>6286</v>
      </c>
      <c r="B2253" s="75" t="s">
        <v>1612</v>
      </c>
      <c r="C2253" s="75" t="s">
        <v>4</v>
      </c>
      <c r="D2253" s="75" t="s">
        <v>3923</v>
      </c>
      <c r="E2253" s="75" t="s">
        <v>155</v>
      </c>
      <c r="F2253" s="75">
        <v>500</v>
      </c>
      <c r="G2253" s="75" t="s">
        <v>155</v>
      </c>
      <c r="H2253" s="75">
        <v>3.9</v>
      </c>
      <c r="I2253" s="75">
        <v>3.74</v>
      </c>
      <c r="J2253" s="75">
        <v>4.01</v>
      </c>
      <c r="K2253" s="75">
        <v>100</v>
      </c>
      <c r="L2253" s="75">
        <v>5</v>
      </c>
      <c r="M2253" s="75">
        <v>1000</v>
      </c>
      <c r="N2253" s="75">
        <v>1</v>
      </c>
      <c r="O2253" s="75">
        <v>5</v>
      </c>
      <c r="P2253" s="75">
        <v>1</v>
      </c>
      <c r="Q2253" s="75" t="s">
        <v>3858</v>
      </c>
    </row>
    <row r="2254" spans="1:17" ht="15.75" customHeight="1">
      <c r="A2254" s="59" t="s">
        <v>6287</v>
      </c>
      <c r="B2254" s="75" t="s">
        <v>1612</v>
      </c>
      <c r="C2254" s="75" t="s">
        <v>4</v>
      </c>
      <c r="D2254" s="75" t="s">
        <v>3923</v>
      </c>
      <c r="E2254" s="75" t="s">
        <v>155</v>
      </c>
      <c r="F2254" s="75">
        <v>500</v>
      </c>
      <c r="G2254" s="75" t="s">
        <v>155</v>
      </c>
      <c r="H2254" s="75">
        <v>3.9</v>
      </c>
      <c r="I2254" s="75">
        <v>3.89</v>
      </c>
      <c r="J2254" s="75">
        <v>4.16</v>
      </c>
      <c r="K2254" s="75">
        <v>100</v>
      </c>
      <c r="L2254" s="75">
        <v>5</v>
      </c>
      <c r="M2254" s="75">
        <v>1000</v>
      </c>
      <c r="N2254" s="75">
        <v>1</v>
      </c>
      <c r="O2254" s="75">
        <v>5</v>
      </c>
      <c r="P2254" s="75">
        <v>1</v>
      </c>
      <c r="Q2254" s="75" t="s">
        <v>3858</v>
      </c>
    </row>
    <row r="2255" spans="1:17" ht="15.75" customHeight="1">
      <c r="A2255" s="59" t="s">
        <v>6288</v>
      </c>
      <c r="B2255" s="75" t="s">
        <v>1612</v>
      </c>
      <c r="C2255" s="75" t="s">
        <v>4</v>
      </c>
      <c r="D2255" s="75" t="s">
        <v>3925</v>
      </c>
      <c r="E2255" s="75" t="s">
        <v>155</v>
      </c>
      <c r="F2255" s="75">
        <v>500</v>
      </c>
      <c r="G2255" s="75" t="s">
        <v>155</v>
      </c>
      <c r="H2255" s="75">
        <v>4.3</v>
      </c>
      <c r="I2255" s="75">
        <v>4.17</v>
      </c>
      <c r="J2255" s="75">
        <v>4.43</v>
      </c>
      <c r="K2255" s="75">
        <v>100</v>
      </c>
      <c r="L2255" s="75">
        <v>5</v>
      </c>
      <c r="M2255" s="75">
        <v>1000</v>
      </c>
      <c r="N2255" s="75">
        <v>1</v>
      </c>
      <c r="O2255" s="75">
        <v>5</v>
      </c>
      <c r="P2255" s="75">
        <v>1</v>
      </c>
      <c r="Q2255" s="75" t="s">
        <v>3858</v>
      </c>
    </row>
    <row r="2256" spans="1:17" ht="15.75" customHeight="1">
      <c r="A2256" s="59" t="s">
        <v>6289</v>
      </c>
      <c r="B2256" s="75" t="s">
        <v>1612</v>
      </c>
      <c r="C2256" s="75" t="s">
        <v>4</v>
      </c>
      <c r="D2256" s="75" t="s">
        <v>3927</v>
      </c>
      <c r="E2256" s="75" t="s">
        <v>155</v>
      </c>
      <c r="F2256" s="75">
        <v>500</v>
      </c>
      <c r="G2256" s="75" t="s">
        <v>155</v>
      </c>
      <c r="H2256" s="75">
        <v>4.7</v>
      </c>
      <c r="I2256" s="75">
        <v>4.55</v>
      </c>
      <c r="J2256" s="75">
        <v>4.8</v>
      </c>
      <c r="K2256" s="75">
        <v>90</v>
      </c>
      <c r="L2256" s="75">
        <v>5</v>
      </c>
      <c r="M2256" s="75">
        <v>900</v>
      </c>
      <c r="N2256" s="75">
        <v>1</v>
      </c>
      <c r="O2256" s="75">
        <v>5</v>
      </c>
      <c r="P2256" s="75">
        <v>1</v>
      </c>
      <c r="Q2256" s="75" t="s">
        <v>3858</v>
      </c>
    </row>
    <row r="2257" spans="1:17" ht="15.75" customHeight="1">
      <c r="A2257" s="59" t="s">
        <v>6290</v>
      </c>
      <c r="B2257" s="75" t="s">
        <v>1612</v>
      </c>
      <c r="C2257" s="75" t="s">
        <v>4</v>
      </c>
      <c r="D2257" s="75" t="s">
        <v>3927</v>
      </c>
      <c r="E2257" s="75" t="s">
        <v>155</v>
      </c>
      <c r="F2257" s="75">
        <v>500</v>
      </c>
      <c r="G2257" s="75" t="s">
        <v>155</v>
      </c>
      <c r="H2257" s="75">
        <v>4.7</v>
      </c>
      <c r="I2257" s="75">
        <v>4.68</v>
      </c>
      <c r="J2257" s="75">
        <v>4.93</v>
      </c>
      <c r="K2257" s="75">
        <v>90</v>
      </c>
      <c r="L2257" s="75">
        <v>5</v>
      </c>
      <c r="M2257" s="75">
        <v>900</v>
      </c>
      <c r="N2257" s="75">
        <v>1</v>
      </c>
      <c r="O2257" s="75">
        <v>5</v>
      </c>
      <c r="P2257" s="75">
        <v>1</v>
      </c>
      <c r="Q2257" s="75" t="s">
        <v>3858</v>
      </c>
    </row>
    <row r="2258" spans="1:17" ht="15.75" customHeight="1">
      <c r="A2258" s="59" t="s">
        <v>6291</v>
      </c>
      <c r="B2258" s="75" t="s">
        <v>1612</v>
      </c>
      <c r="C2258" s="75" t="s">
        <v>4</v>
      </c>
      <c r="D2258" s="75" t="s">
        <v>3929</v>
      </c>
      <c r="E2258" s="75" t="s">
        <v>155</v>
      </c>
      <c r="F2258" s="75">
        <v>500</v>
      </c>
      <c r="G2258" s="75" t="s">
        <v>155</v>
      </c>
      <c r="H2258" s="75">
        <v>5.0999999999999996</v>
      </c>
      <c r="I2258" s="75">
        <v>4.8099999999999996</v>
      </c>
      <c r="J2258" s="75">
        <v>5.07</v>
      </c>
      <c r="K2258" s="75">
        <v>80</v>
      </c>
      <c r="L2258" s="75">
        <v>5</v>
      </c>
      <c r="M2258" s="75">
        <v>800</v>
      </c>
      <c r="N2258" s="75">
        <v>1</v>
      </c>
      <c r="O2258" s="75">
        <v>5</v>
      </c>
      <c r="P2258" s="75">
        <v>1.5</v>
      </c>
      <c r="Q2258" s="75" t="s">
        <v>3858</v>
      </c>
    </row>
    <row r="2259" spans="1:17" ht="15.75" customHeight="1">
      <c r="A2259" s="59" t="s">
        <v>6292</v>
      </c>
      <c r="B2259" s="75" t="s">
        <v>1612</v>
      </c>
      <c r="C2259" s="75" t="s">
        <v>4</v>
      </c>
      <c r="D2259" s="75" t="s">
        <v>3929</v>
      </c>
      <c r="E2259" s="75" t="s">
        <v>155</v>
      </c>
      <c r="F2259" s="75">
        <v>500</v>
      </c>
      <c r="G2259" s="75" t="s">
        <v>155</v>
      </c>
      <c r="H2259" s="75">
        <v>5.0999999999999996</v>
      </c>
      <c r="I2259" s="75">
        <v>4.9400000000000004</v>
      </c>
      <c r="J2259" s="75">
        <v>5.2</v>
      </c>
      <c r="K2259" s="75">
        <v>80</v>
      </c>
      <c r="L2259" s="75">
        <v>5</v>
      </c>
      <c r="M2259" s="75">
        <v>800</v>
      </c>
      <c r="N2259" s="75">
        <v>1</v>
      </c>
      <c r="O2259" s="75">
        <v>5</v>
      </c>
      <c r="P2259" s="75">
        <v>1.5</v>
      </c>
      <c r="Q2259" s="75" t="s">
        <v>3858</v>
      </c>
    </row>
    <row r="2260" spans="1:17" ht="15.75" customHeight="1">
      <c r="A2260" s="59" t="s">
        <v>6293</v>
      </c>
      <c r="B2260" s="75" t="s">
        <v>1612</v>
      </c>
      <c r="C2260" s="75" t="s">
        <v>4</v>
      </c>
      <c r="D2260" s="75" t="s">
        <v>3929</v>
      </c>
      <c r="E2260" s="75" t="s">
        <v>155</v>
      </c>
      <c r="F2260" s="75">
        <v>500</v>
      </c>
      <c r="G2260" s="75" t="s">
        <v>155</v>
      </c>
      <c r="H2260" s="75">
        <v>5.0999999999999996</v>
      </c>
      <c r="I2260" s="75">
        <v>5.09</v>
      </c>
      <c r="J2260" s="75">
        <v>5.37</v>
      </c>
      <c r="K2260" s="75">
        <v>80</v>
      </c>
      <c r="L2260" s="75">
        <v>5</v>
      </c>
      <c r="M2260" s="75">
        <v>800</v>
      </c>
      <c r="N2260" s="75">
        <v>1</v>
      </c>
      <c r="O2260" s="75">
        <v>5</v>
      </c>
      <c r="P2260" s="75">
        <v>1.5</v>
      </c>
      <c r="Q2260" s="75" t="s">
        <v>3858</v>
      </c>
    </row>
    <row r="2261" spans="1:17" ht="15.75" customHeight="1">
      <c r="A2261" s="59" t="s">
        <v>6294</v>
      </c>
      <c r="B2261" s="75" t="s">
        <v>1612</v>
      </c>
      <c r="C2261" s="75" t="s">
        <v>4</v>
      </c>
      <c r="D2261" s="75" t="s">
        <v>3931</v>
      </c>
      <c r="E2261" s="75" t="s">
        <v>155</v>
      </c>
      <c r="F2261" s="75">
        <v>500</v>
      </c>
      <c r="G2261" s="75" t="s">
        <v>155</v>
      </c>
      <c r="H2261" s="75">
        <v>5.6</v>
      </c>
      <c r="I2261" s="75">
        <v>5.28</v>
      </c>
      <c r="J2261" s="75">
        <v>5.55</v>
      </c>
      <c r="K2261" s="75">
        <v>60</v>
      </c>
      <c r="L2261" s="75">
        <v>5</v>
      </c>
      <c r="M2261" s="75">
        <v>500</v>
      </c>
      <c r="N2261" s="75">
        <v>1</v>
      </c>
      <c r="O2261" s="75">
        <v>5</v>
      </c>
      <c r="P2261" s="75">
        <v>2.5</v>
      </c>
      <c r="Q2261" s="75" t="s">
        <v>3858</v>
      </c>
    </row>
    <row r="2262" spans="1:17" ht="15.75" customHeight="1">
      <c r="A2262" s="59" t="s">
        <v>6295</v>
      </c>
      <c r="B2262" s="75" t="s">
        <v>1612</v>
      </c>
      <c r="C2262" s="75" t="s">
        <v>4</v>
      </c>
      <c r="D2262" s="75" t="s">
        <v>3931</v>
      </c>
      <c r="E2262" s="75" t="s">
        <v>155</v>
      </c>
      <c r="F2262" s="75">
        <v>500</v>
      </c>
      <c r="G2262" s="75" t="s">
        <v>155</v>
      </c>
      <c r="H2262" s="75">
        <v>5.6</v>
      </c>
      <c r="I2262" s="75">
        <v>5.45</v>
      </c>
      <c r="J2262" s="75">
        <v>5.73</v>
      </c>
      <c r="K2262" s="75">
        <v>60</v>
      </c>
      <c r="L2262" s="75">
        <v>5</v>
      </c>
      <c r="M2262" s="75">
        <v>500</v>
      </c>
      <c r="N2262" s="75">
        <v>1</v>
      </c>
      <c r="O2262" s="75">
        <v>5</v>
      </c>
      <c r="P2262" s="75">
        <v>2.5</v>
      </c>
      <c r="Q2262" s="75" t="s">
        <v>3858</v>
      </c>
    </row>
    <row r="2263" spans="1:17" ht="15.75" customHeight="1">
      <c r="A2263" s="59" t="s">
        <v>6296</v>
      </c>
      <c r="B2263" s="75" t="s">
        <v>1612</v>
      </c>
      <c r="C2263" s="75" t="s">
        <v>4</v>
      </c>
      <c r="D2263" s="75" t="s">
        <v>3931</v>
      </c>
      <c r="E2263" s="75" t="s">
        <v>155</v>
      </c>
      <c r="F2263" s="75">
        <v>500</v>
      </c>
      <c r="G2263" s="75" t="s">
        <v>155</v>
      </c>
      <c r="H2263" s="75">
        <v>5.6</v>
      </c>
      <c r="I2263" s="75">
        <v>5.61</v>
      </c>
      <c r="J2263" s="75">
        <v>5.91</v>
      </c>
      <c r="K2263" s="75">
        <v>60</v>
      </c>
      <c r="L2263" s="75">
        <v>5</v>
      </c>
      <c r="M2263" s="75">
        <v>500</v>
      </c>
      <c r="N2263" s="75">
        <v>1</v>
      </c>
      <c r="O2263" s="75">
        <v>5</v>
      </c>
      <c r="P2263" s="75">
        <v>2.5</v>
      </c>
      <c r="Q2263" s="75" t="s">
        <v>3858</v>
      </c>
    </row>
    <row r="2264" spans="1:17" ht="15.75" customHeight="1">
      <c r="A2264" s="59" t="s">
        <v>6297</v>
      </c>
      <c r="B2264" s="75" t="s">
        <v>1612</v>
      </c>
      <c r="C2264" s="75" t="s">
        <v>4</v>
      </c>
      <c r="D2264" s="75" t="s">
        <v>3933</v>
      </c>
      <c r="E2264" s="75" t="s">
        <v>155</v>
      </c>
      <c r="F2264" s="75">
        <v>500</v>
      </c>
      <c r="G2264" s="75" t="s">
        <v>155</v>
      </c>
      <c r="H2264" s="75">
        <v>6.2</v>
      </c>
      <c r="I2264" s="75">
        <v>5.96</v>
      </c>
      <c r="J2264" s="75">
        <v>6.27</v>
      </c>
      <c r="K2264" s="75">
        <v>60</v>
      </c>
      <c r="L2264" s="75">
        <v>5</v>
      </c>
      <c r="M2264" s="75">
        <v>300</v>
      </c>
      <c r="N2264" s="75">
        <v>1</v>
      </c>
      <c r="O2264" s="75">
        <v>5</v>
      </c>
      <c r="P2264" s="75">
        <v>3</v>
      </c>
      <c r="Q2264" s="75" t="s">
        <v>3858</v>
      </c>
    </row>
    <row r="2265" spans="1:17" ht="15.75" customHeight="1">
      <c r="A2265" s="59" t="s">
        <v>6298</v>
      </c>
      <c r="B2265" s="75" t="s">
        <v>1612</v>
      </c>
      <c r="C2265" s="75" t="s">
        <v>4</v>
      </c>
      <c r="D2265" s="75" t="s">
        <v>3933</v>
      </c>
      <c r="E2265" s="75" t="s">
        <v>155</v>
      </c>
      <c r="F2265" s="75">
        <v>500</v>
      </c>
      <c r="G2265" s="75" t="s">
        <v>155</v>
      </c>
      <c r="H2265" s="75">
        <v>6.2</v>
      </c>
      <c r="I2265" s="75">
        <v>6.12</v>
      </c>
      <c r="J2265" s="75">
        <v>6.44</v>
      </c>
      <c r="K2265" s="75">
        <v>60</v>
      </c>
      <c r="L2265" s="75">
        <v>5</v>
      </c>
      <c r="M2265" s="75">
        <v>300</v>
      </c>
      <c r="N2265" s="75">
        <v>1</v>
      </c>
      <c r="O2265" s="75">
        <v>5</v>
      </c>
      <c r="P2265" s="75">
        <v>3</v>
      </c>
      <c r="Q2265" s="75" t="s">
        <v>3858</v>
      </c>
    </row>
    <row r="2266" spans="1:17" ht="15.75" customHeight="1">
      <c r="A2266" s="59" t="s">
        <v>6299</v>
      </c>
      <c r="B2266" s="75" t="s">
        <v>1612</v>
      </c>
      <c r="C2266" s="75" t="s">
        <v>4</v>
      </c>
      <c r="D2266" s="75" t="s">
        <v>3935</v>
      </c>
      <c r="E2266" s="75" t="s">
        <v>155</v>
      </c>
      <c r="F2266" s="75">
        <v>500</v>
      </c>
      <c r="G2266" s="75" t="s">
        <v>155</v>
      </c>
      <c r="H2266" s="75">
        <v>6.8</v>
      </c>
      <c r="I2266" s="75">
        <v>6.29</v>
      </c>
      <c r="J2266" s="75">
        <v>6.63</v>
      </c>
      <c r="K2266" s="75">
        <v>20</v>
      </c>
      <c r="L2266" s="75">
        <v>5</v>
      </c>
      <c r="M2266" s="75">
        <v>150</v>
      </c>
      <c r="N2266" s="75">
        <v>0.5</v>
      </c>
      <c r="O2266" s="75">
        <v>2</v>
      </c>
      <c r="P2266" s="75">
        <v>3.5</v>
      </c>
      <c r="Q2266" s="75" t="s">
        <v>3858</v>
      </c>
    </row>
    <row r="2267" spans="1:17" ht="15.75" customHeight="1">
      <c r="A2267" s="59" t="s">
        <v>6300</v>
      </c>
      <c r="B2267" s="75" t="s">
        <v>1612</v>
      </c>
      <c r="C2267" s="75" t="s">
        <v>4</v>
      </c>
      <c r="D2267" s="75" t="s">
        <v>3935</v>
      </c>
      <c r="E2267" s="75" t="s">
        <v>155</v>
      </c>
      <c r="F2267" s="75">
        <v>500</v>
      </c>
      <c r="G2267" s="75" t="s">
        <v>155</v>
      </c>
      <c r="H2267" s="75">
        <v>6.8</v>
      </c>
      <c r="I2267" s="75">
        <v>6.49</v>
      </c>
      <c r="J2267" s="75">
        <v>6.83</v>
      </c>
      <c r="K2267" s="75">
        <v>20</v>
      </c>
      <c r="L2267" s="75">
        <v>5</v>
      </c>
      <c r="M2267" s="75">
        <v>150</v>
      </c>
      <c r="N2267" s="75">
        <v>0.5</v>
      </c>
      <c r="O2267" s="75">
        <v>2</v>
      </c>
      <c r="P2267" s="75">
        <v>3.5</v>
      </c>
      <c r="Q2267" s="75" t="s">
        <v>3858</v>
      </c>
    </row>
    <row r="2268" spans="1:17" ht="15.75" customHeight="1">
      <c r="A2268" s="59" t="s">
        <v>6301</v>
      </c>
      <c r="B2268" s="75" t="s">
        <v>1612</v>
      </c>
      <c r="C2268" s="75" t="s">
        <v>4</v>
      </c>
      <c r="D2268" s="75" t="s">
        <v>3935</v>
      </c>
      <c r="E2268" s="75" t="s">
        <v>155</v>
      </c>
      <c r="F2268" s="75">
        <v>500</v>
      </c>
      <c r="G2268" s="75" t="s">
        <v>155</v>
      </c>
      <c r="H2268" s="75">
        <v>6.8</v>
      </c>
      <c r="I2268" s="75">
        <v>6.66</v>
      </c>
      <c r="J2268" s="75">
        <v>7.01</v>
      </c>
      <c r="K2268" s="75">
        <v>20</v>
      </c>
      <c r="L2268" s="75">
        <v>5</v>
      </c>
      <c r="M2268" s="75">
        <v>150</v>
      </c>
      <c r="N2268" s="75">
        <v>0.5</v>
      </c>
      <c r="O2268" s="75">
        <v>2</v>
      </c>
      <c r="P2268" s="75">
        <v>3.5</v>
      </c>
      <c r="Q2268" s="75" t="s">
        <v>3858</v>
      </c>
    </row>
    <row r="2269" spans="1:17" ht="15.75" customHeight="1">
      <c r="A2269" s="59" t="s">
        <v>6302</v>
      </c>
      <c r="B2269" s="75" t="s">
        <v>1612</v>
      </c>
      <c r="C2269" s="75" t="s">
        <v>4</v>
      </c>
      <c r="D2269" s="75" t="s">
        <v>3937</v>
      </c>
      <c r="E2269" s="75" t="s">
        <v>155</v>
      </c>
      <c r="F2269" s="75">
        <v>500</v>
      </c>
      <c r="G2269" s="75" t="s">
        <v>155</v>
      </c>
      <c r="H2269" s="75">
        <v>7.5</v>
      </c>
      <c r="I2269" s="75">
        <v>6.85</v>
      </c>
      <c r="J2269" s="75">
        <v>7.22</v>
      </c>
      <c r="K2269" s="75">
        <v>20</v>
      </c>
      <c r="L2269" s="75">
        <v>5</v>
      </c>
      <c r="M2269" s="75">
        <v>120</v>
      </c>
      <c r="N2269" s="75">
        <v>0.5</v>
      </c>
      <c r="O2269" s="75">
        <v>0.5</v>
      </c>
      <c r="P2269" s="75">
        <v>4</v>
      </c>
      <c r="Q2269" s="75" t="s">
        <v>3858</v>
      </c>
    </row>
    <row r="2270" spans="1:17" ht="15.75" customHeight="1">
      <c r="A2270" s="59" t="s">
        <v>6303</v>
      </c>
      <c r="B2270" s="75" t="s">
        <v>1612</v>
      </c>
      <c r="C2270" s="75" t="s">
        <v>4</v>
      </c>
      <c r="D2270" s="75" t="s">
        <v>3937</v>
      </c>
      <c r="E2270" s="75" t="s">
        <v>155</v>
      </c>
      <c r="F2270" s="75">
        <v>500</v>
      </c>
      <c r="G2270" s="75" t="s">
        <v>155</v>
      </c>
      <c r="H2270" s="75">
        <v>7.5</v>
      </c>
      <c r="I2270" s="75">
        <v>7.07</v>
      </c>
      <c r="J2270" s="75">
        <v>7.45</v>
      </c>
      <c r="K2270" s="75">
        <v>20</v>
      </c>
      <c r="L2270" s="75">
        <v>5</v>
      </c>
      <c r="M2270" s="75">
        <v>120</v>
      </c>
      <c r="N2270" s="75">
        <v>0.5</v>
      </c>
      <c r="O2270" s="75">
        <v>0.5</v>
      </c>
      <c r="P2270" s="75">
        <v>4</v>
      </c>
      <c r="Q2270" s="75" t="s">
        <v>3858</v>
      </c>
    </row>
    <row r="2271" spans="1:17" ht="15.75" customHeight="1">
      <c r="A2271" s="59" t="s">
        <v>6304</v>
      </c>
      <c r="B2271" s="75" t="s">
        <v>1612</v>
      </c>
      <c r="C2271" s="75" t="s">
        <v>4</v>
      </c>
      <c r="D2271" s="75" t="s">
        <v>3937</v>
      </c>
      <c r="E2271" s="75" t="s">
        <v>155</v>
      </c>
      <c r="F2271" s="75">
        <v>500</v>
      </c>
      <c r="G2271" s="75" t="s">
        <v>155</v>
      </c>
      <c r="H2271" s="75">
        <v>7.5</v>
      </c>
      <c r="I2271" s="75">
        <v>7.29</v>
      </c>
      <c r="J2271" s="75">
        <v>7.67</v>
      </c>
      <c r="K2271" s="75">
        <v>20</v>
      </c>
      <c r="L2271" s="75">
        <v>5</v>
      </c>
      <c r="M2271" s="75">
        <v>120</v>
      </c>
      <c r="N2271" s="75">
        <v>0.5</v>
      </c>
      <c r="O2271" s="75">
        <v>0.5</v>
      </c>
      <c r="P2271" s="75">
        <v>4</v>
      </c>
      <c r="Q2271" s="75" t="s">
        <v>3858</v>
      </c>
    </row>
    <row r="2272" spans="1:17" ht="15.75" customHeight="1">
      <c r="A2272" s="59" t="s">
        <v>6305</v>
      </c>
      <c r="B2272" s="75" t="s">
        <v>1612</v>
      </c>
      <c r="C2272" s="75" t="s">
        <v>4</v>
      </c>
      <c r="D2272" s="75" t="s">
        <v>3939</v>
      </c>
      <c r="E2272" s="75" t="s">
        <v>155</v>
      </c>
      <c r="F2272" s="75">
        <v>500</v>
      </c>
      <c r="G2272" s="75" t="s">
        <v>155</v>
      </c>
      <c r="H2272" s="75">
        <v>8.1999999999999993</v>
      </c>
      <c r="I2272" s="75">
        <v>7.53</v>
      </c>
      <c r="J2272" s="75">
        <v>7.92</v>
      </c>
      <c r="K2272" s="75">
        <v>20</v>
      </c>
      <c r="L2272" s="75">
        <v>5</v>
      </c>
      <c r="M2272" s="75">
        <v>120</v>
      </c>
      <c r="N2272" s="75">
        <v>0.5</v>
      </c>
      <c r="O2272" s="75">
        <v>0.5</v>
      </c>
      <c r="P2272" s="75">
        <v>5</v>
      </c>
      <c r="Q2272" s="75" t="s">
        <v>3858</v>
      </c>
    </row>
    <row r="2273" spans="1:17" ht="15.75" customHeight="1">
      <c r="A2273" s="59" t="s">
        <v>6306</v>
      </c>
      <c r="B2273" s="75" t="s">
        <v>1612</v>
      </c>
      <c r="C2273" s="75" t="s">
        <v>4</v>
      </c>
      <c r="D2273" s="75" t="s">
        <v>3939</v>
      </c>
      <c r="E2273" s="75" t="s">
        <v>155</v>
      </c>
      <c r="F2273" s="75">
        <v>500</v>
      </c>
      <c r="G2273" s="75" t="s">
        <v>155</v>
      </c>
      <c r="H2273" s="75">
        <v>8.1999999999999993</v>
      </c>
      <c r="I2273" s="75">
        <v>7.78</v>
      </c>
      <c r="J2273" s="75">
        <v>8.19</v>
      </c>
      <c r="K2273" s="75">
        <v>20</v>
      </c>
      <c r="L2273" s="75">
        <v>5</v>
      </c>
      <c r="M2273" s="75">
        <v>120</v>
      </c>
      <c r="N2273" s="75">
        <v>0.5</v>
      </c>
      <c r="O2273" s="75">
        <v>0.5</v>
      </c>
      <c r="P2273" s="75">
        <v>5</v>
      </c>
      <c r="Q2273" s="75" t="s">
        <v>3858</v>
      </c>
    </row>
    <row r="2274" spans="1:17" ht="15.75" customHeight="1">
      <c r="A2274" s="59" t="s">
        <v>6307</v>
      </c>
      <c r="B2274" s="75" t="s">
        <v>1612</v>
      </c>
      <c r="C2274" s="75" t="s">
        <v>4</v>
      </c>
      <c r="D2274" s="75" t="s">
        <v>3939</v>
      </c>
      <c r="E2274" s="75" t="s">
        <v>155</v>
      </c>
      <c r="F2274" s="75">
        <v>500</v>
      </c>
      <c r="G2274" s="75" t="s">
        <v>155</v>
      </c>
      <c r="H2274" s="75">
        <v>8.1999999999999993</v>
      </c>
      <c r="I2274" s="75">
        <v>8.0299999999999994</v>
      </c>
      <c r="J2274" s="75">
        <v>8.4499999999999993</v>
      </c>
      <c r="K2274" s="75">
        <v>20</v>
      </c>
      <c r="L2274" s="75">
        <v>5</v>
      </c>
      <c r="M2274" s="75">
        <v>120</v>
      </c>
      <c r="N2274" s="75">
        <v>0.5</v>
      </c>
      <c r="O2274" s="75">
        <v>0.5</v>
      </c>
      <c r="P2274" s="75">
        <v>5</v>
      </c>
      <c r="Q2274" s="75" t="s">
        <v>3858</v>
      </c>
    </row>
    <row r="2275" spans="1:17" ht="15.75" customHeight="1">
      <c r="A2275" s="59" t="s">
        <v>6308</v>
      </c>
      <c r="B2275" s="75" t="s">
        <v>1612</v>
      </c>
      <c r="C2275" s="75" t="s">
        <v>4</v>
      </c>
      <c r="D2275" s="75" t="s">
        <v>3943</v>
      </c>
      <c r="E2275" s="75" t="s">
        <v>155</v>
      </c>
      <c r="F2275" s="75">
        <v>500</v>
      </c>
      <c r="G2275" s="75" t="s">
        <v>155</v>
      </c>
      <c r="H2275" s="75">
        <v>9.1</v>
      </c>
      <c r="I2275" s="75">
        <v>8.2899999999999991</v>
      </c>
      <c r="J2275" s="75">
        <v>8.73</v>
      </c>
      <c r="K2275" s="75">
        <v>25</v>
      </c>
      <c r="L2275" s="75">
        <v>5</v>
      </c>
      <c r="M2275" s="75">
        <v>120</v>
      </c>
      <c r="N2275" s="75">
        <v>0.5</v>
      </c>
      <c r="O2275" s="75">
        <v>0.5</v>
      </c>
      <c r="P2275" s="75">
        <v>6</v>
      </c>
      <c r="Q2275" s="75" t="s">
        <v>3858</v>
      </c>
    </row>
    <row r="2276" spans="1:17" ht="15.75" customHeight="1">
      <c r="A2276" s="59" t="s">
        <v>6309</v>
      </c>
      <c r="B2276" s="75" t="s">
        <v>1612</v>
      </c>
      <c r="C2276" s="75" t="s">
        <v>4</v>
      </c>
      <c r="D2276" s="75" t="s">
        <v>3943</v>
      </c>
      <c r="E2276" s="75" t="s">
        <v>155</v>
      </c>
      <c r="F2276" s="75">
        <v>500</v>
      </c>
      <c r="G2276" s="75" t="s">
        <v>155</v>
      </c>
      <c r="H2276" s="75">
        <v>9.1</v>
      </c>
      <c r="I2276" s="75">
        <v>8.57</v>
      </c>
      <c r="J2276" s="75">
        <v>9.01</v>
      </c>
      <c r="K2276" s="75">
        <v>25</v>
      </c>
      <c r="L2276" s="75">
        <v>5</v>
      </c>
      <c r="M2276" s="75">
        <v>120</v>
      </c>
      <c r="N2276" s="75">
        <v>0.5</v>
      </c>
      <c r="O2276" s="75">
        <v>0.5</v>
      </c>
      <c r="P2276" s="75">
        <v>6</v>
      </c>
      <c r="Q2276" s="75" t="s">
        <v>3858</v>
      </c>
    </row>
    <row r="2277" spans="1:17" ht="15.75" customHeight="1">
      <c r="A2277" s="59" t="s">
        <v>6310</v>
      </c>
      <c r="B2277" s="75" t="s">
        <v>1612</v>
      </c>
      <c r="C2277" s="75" t="s">
        <v>4</v>
      </c>
      <c r="D2277" s="75" t="s">
        <v>3943</v>
      </c>
      <c r="E2277" s="75" t="s">
        <v>155</v>
      </c>
      <c r="F2277" s="75">
        <v>500</v>
      </c>
      <c r="G2277" s="75" t="s">
        <v>155</v>
      </c>
      <c r="H2277" s="75">
        <v>9.1</v>
      </c>
      <c r="I2277" s="75">
        <v>8.83</v>
      </c>
      <c r="J2277" s="75">
        <v>9.3000000000000007</v>
      </c>
      <c r="K2277" s="75">
        <v>25</v>
      </c>
      <c r="L2277" s="75">
        <v>5</v>
      </c>
      <c r="M2277" s="75">
        <v>120</v>
      </c>
      <c r="N2277" s="75">
        <v>0.5</v>
      </c>
      <c r="O2277" s="75">
        <v>0.5</v>
      </c>
      <c r="P2277" s="75">
        <v>6</v>
      </c>
      <c r="Q2277" s="75" t="s">
        <v>3858</v>
      </c>
    </row>
    <row r="2278" spans="1:17" ht="15.75" customHeight="1">
      <c r="A2278" s="59" t="s">
        <v>6311</v>
      </c>
      <c r="B2278" s="75" t="s">
        <v>1612</v>
      </c>
      <c r="C2278" s="75" t="s">
        <v>4</v>
      </c>
      <c r="D2278" s="75" t="s">
        <v>3945</v>
      </c>
      <c r="E2278" s="75" t="s">
        <v>155</v>
      </c>
      <c r="F2278" s="75">
        <v>500</v>
      </c>
      <c r="G2278" s="75" t="s">
        <v>155</v>
      </c>
      <c r="H2278" s="75">
        <v>10</v>
      </c>
      <c r="I2278" s="75">
        <v>9.1199999999999992</v>
      </c>
      <c r="J2278" s="75">
        <v>9.59</v>
      </c>
      <c r="K2278" s="75">
        <v>30</v>
      </c>
      <c r="L2278" s="75">
        <v>5</v>
      </c>
      <c r="M2278" s="75">
        <v>120</v>
      </c>
      <c r="N2278" s="75">
        <v>0.5</v>
      </c>
      <c r="O2278" s="75">
        <v>0.2</v>
      </c>
      <c r="P2278" s="75">
        <v>7</v>
      </c>
      <c r="Q2278" s="75" t="s">
        <v>3858</v>
      </c>
    </row>
    <row r="2279" spans="1:17" ht="15.75" customHeight="1">
      <c r="A2279" s="59" t="s">
        <v>6312</v>
      </c>
      <c r="B2279" s="75" t="s">
        <v>1612</v>
      </c>
      <c r="C2279" s="75" t="s">
        <v>4</v>
      </c>
      <c r="D2279" s="75" t="s">
        <v>3945</v>
      </c>
      <c r="E2279" s="75" t="s">
        <v>155</v>
      </c>
      <c r="F2279" s="75">
        <v>500</v>
      </c>
      <c r="G2279" s="75" t="s">
        <v>155</v>
      </c>
      <c r="H2279" s="75">
        <v>10</v>
      </c>
      <c r="I2279" s="75">
        <v>9.41</v>
      </c>
      <c r="J2279" s="75">
        <v>9.9</v>
      </c>
      <c r="K2279" s="75">
        <v>30</v>
      </c>
      <c r="L2279" s="75">
        <v>5</v>
      </c>
      <c r="M2279" s="75">
        <v>120</v>
      </c>
      <c r="N2279" s="75">
        <v>0.5</v>
      </c>
      <c r="O2279" s="75">
        <v>0.2</v>
      </c>
      <c r="P2279" s="75">
        <v>7</v>
      </c>
      <c r="Q2279" s="75" t="s">
        <v>3858</v>
      </c>
    </row>
    <row r="2280" spans="1:17" ht="15.75" customHeight="1">
      <c r="A2280" s="59" t="s">
        <v>6313</v>
      </c>
      <c r="B2280" s="75" t="s">
        <v>1612</v>
      </c>
      <c r="C2280" s="75" t="s">
        <v>4</v>
      </c>
      <c r="D2280" s="75" t="s">
        <v>3945</v>
      </c>
      <c r="E2280" s="75" t="s">
        <v>155</v>
      </c>
      <c r="F2280" s="75">
        <v>500</v>
      </c>
      <c r="G2280" s="75" t="s">
        <v>155</v>
      </c>
      <c r="H2280" s="75">
        <v>10</v>
      </c>
      <c r="I2280" s="75">
        <v>9.6999999999999993</v>
      </c>
      <c r="J2280" s="75">
        <v>10.199999999999999</v>
      </c>
      <c r="K2280" s="75">
        <v>30</v>
      </c>
      <c r="L2280" s="75">
        <v>5</v>
      </c>
      <c r="M2280" s="75">
        <v>120</v>
      </c>
      <c r="N2280" s="75">
        <v>0.5</v>
      </c>
      <c r="O2280" s="75">
        <v>0.2</v>
      </c>
      <c r="P2280" s="75">
        <v>7</v>
      </c>
      <c r="Q2280" s="75" t="s">
        <v>3858</v>
      </c>
    </row>
    <row r="2281" spans="1:17" ht="15.75" customHeight="1">
      <c r="A2281" s="59" t="s">
        <v>6314</v>
      </c>
      <c r="B2281" s="75" t="s">
        <v>1612</v>
      </c>
      <c r="C2281" s="75" t="s">
        <v>4</v>
      </c>
      <c r="D2281" s="75" t="s">
        <v>3945</v>
      </c>
      <c r="E2281" s="75" t="s">
        <v>155</v>
      </c>
      <c r="F2281" s="75">
        <v>500</v>
      </c>
      <c r="G2281" s="75" t="s">
        <v>155</v>
      </c>
      <c r="H2281" s="75">
        <v>10</v>
      </c>
      <c r="I2281" s="75">
        <v>9.94</v>
      </c>
      <c r="J2281" s="75">
        <v>10.44</v>
      </c>
      <c r="K2281" s="75">
        <v>30</v>
      </c>
      <c r="L2281" s="75">
        <v>5</v>
      </c>
      <c r="M2281" s="75">
        <v>120</v>
      </c>
      <c r="N2281" s="75">
        <v>0.5</v>
      </c>
      <c r="O2281" s="75">
        <v>0.2</v>
      </c>
      <c r="P2281" s="75">
        <v>7</v>
      </c>
      <c r="Q2281" s="75" t="s">
        <v>3858</v>
      </c>
    </row>
    <row r="2282" spans="1:17" ht="15.75" customHeight="1">
      <c r="A2282" s="59" t="s">
        <v>6315</v>
      </c>
      <c r="B2282" s="75" t="s">
        <v>1612</v>
      </c>
      <c r="C2282" s="75" t="s">
        <v>4</v>
      </c>
      <c r="D2282" s="75" t="s">
        <v>3947</v>
      </c>
      <c r="E2282" s="75" t="s">
        <v>155</v>
      </c>
      <c r="F2282" s="75">
        <v>500</v>
      </c>
      <c r="G2282" s="75" t="s">
        <v>155</v>
      </c>
      <c r="H2282" s="75">
        <v>11</v>
      </c>
      <c r="I2282" s="75">
        <v>10.5</v>
      </c>
      <c r="J2282" s="75">
        <v>11.05</v>
      </c>
      <c r="K2282" s="75">
        <v>30</v>
      </c>
      <c r="L2282" s="75">
        <v>5</v>
      </c>
      <c r="M2282" s="75">
        <v>120</v>
      </c>
      <c r="N2282" s="75">
        <v>0.5</v>
      </c>
      <c r="O2282" s="75">
        <v>0.2</v>
      </c>
      <c r="P2282" s="75">
        <v>8</v>
      </c>
      <c r="Q2282" s="75" t="s">
        <v>3858</v>
      </c>
    </row>
    <row r="2283" spans="1:17" ht="15.75" customHeight="1">
      <c r="A2283" s="59" t="s">
        <v>6316</v>
      </c>
      <c r="B2283" s="75" t="s">
        <v>1612</v>
      </c>
      <c r="C2283" s="75" t="s">
        <v>4</v>
      </c>
      <c r="D2283" s="75" t="s">
        <v>3947</v>
      </c>
      <c r="E2283" s="75" t="s">
        <v>155</v>
      </c>
      <c r="F2283" s="75">
        <v>500</v>
      </c>
      <c r="G2283" s="75" t="s">
        <v>155</v>
      </c>
      <c r="H2283" s="75">
        <v>11</v>
      </c>
      <c r="I2283" s="75">
        <v>10.82</v>
      </c>
      <c r="J2283" s="75">
        <v>11.38</v>
      </c>
      <c r="K2283" s="75">
        <v>30</v>
      </c>
      <c r="L2283" s="75">
        <v>5</v>
      </c>
      <c r="M2283" s="75">
        <v>120</v>
      </c>
      <c r="N2283" s="75">
        <v>0.5</v>
      </c>
      <c r="O2283" s="75">
        <v>0.2</v>
      </c>
      <c r="P2283" s="75">
        <v>8</v>
      </c>
      <c r="Q2283" s="75" t="s">
        <v>3858</v>
      </c>
    </row>
    <row r="2284" spans="1:17" ht="15.75" customHeight="1">
      <c r="A2284" s="59" t="s">
        <v>6317</v>
      </c>
      <c r="B2284" s="75" t="s">
        <v>1612</v>
      </c>
      <c r="C2284" s="75" t="s">
        <v>4</v>
      </c>
      <c r="D2284" s="75" t="s">
        <v>3949</v>
      </c>
      <c r="E2284" s="75" t="s">
        <v>155</v>
      </c>
      <c r="F2284" s="75">
        <v>500</v>
      </c>
      <c r="G2284" s="75" t="s">
        <v>155</v>
      </c>
      <c r="H2284" s="75">
        <v>12</v>
      </c>
      <c r="I2284" s="75">
        <v>11.13</v>
      </c>
      <c r="J2284" s="75">
        <v>11.71</v>
      </c>
      <c r="K2284" s="75">
        <v>30</v>
      </c>
      <c r="L2284" s="75">
        <v>5</v>
      </c>
      <c r="M2284" s="75">
        <v>110</v>
      </c>
      <c r="N2284" s="75">
        <v>0.5</v>
      </c>
      <c r="O2284" s="75">
        <v>0.2</v>
      </c>
      <c r="P2284" s="75">
        <v>9</v>
      </c>
      <c r="Q2284" s="75" t="s">
        <v>3858</v>
      </c>
    </row>
    <row r="2285" spans="1:17" ht="15.75" customHeight="1">
      <c r="A2285" s="59" t="s">
        <v>6318</v>
      </c>
      <c r="B2285" s="75" t="s">
        <v>1612</v>
      </c>
      <c r="C2285" s="75" t="s">
        <v>4</v>
      </c>
      <c r="D2285" s="75" t="s">
        <v>3949</v>
      </c>
      <c r="E2285" s="75" t="s">
        <v>155</v>
      </c>
      <c r="F2285" s="75">
        <v>500</v>
      </c>
      <c r="G2285" s="75" t="s">
        <v>155</v>
      </c>
      <c r="H2285" s="75">
        <v>12</v>
      </c>
      <c r="I2285" s="75">
        <v>11.44</v>
      </c>
      <c r="J2285" s="75">
        <v>12.03</v>
      </c>
      <c r="K2285" s="75">
        <v>30</v>
      </c>
      <c r="L2285" s="75">
        <v>5</v>
      </c>
      <c r="M2285" s="75">
        <v>110</v>
      </c>
      <c r="N2285" s="75">
        <v>0.5</v>
      </c>
      <c r="O2285" s="75">
        <v>0.2</v>
      </c>
      <c r="P2285" s="75">
        <v>9</v>
      </c>
      <c r="Q2285" s="75" t="s">
        <v>3858</v>
      </c>
    </row>
    <row r="2286" spans="1:17" ht="15.75" customHeight="1">
      <c r="A2286" s="59" t="s">
        <v>6319</v>
      </c>
      <c r="B2286" s="75" t="s">
        <v>1612</v>
      </c>
      <c r="C2286" s="75" t="s">
        <v>4</v>
      </c>
      <c r="D2286" s="75" t="s">
        <v>3949</v>
      </c>
      <c r="E2286" s="75" t="s">
        <v>155</v>
      </c>
      <c r="F2286" s="75">
        <v>500</v>
      </c>
      <c r="G2286" s="75" t="s">
        <v>155</v>
      </c>
      <c r="H2286" s="75">
        <v>12</v>
      </c>
      <c r="I2286" s="75">
        <v>11.74</v>
      </c>
      <c r="J2286" s="75">
        <v>12.35</v>
      </c>
      <c r="K2286" s="75">
        <v>30</v>
      </c>
      <c r="L2286" s="75">
        <v>5</v>
      </c>
      <c r="M2286" s="75">
        <v>110</v>
      </c>
      <c r="N2286" s="75">
        <v>0.5</v>
      </c>
      <c r="O2286" s="75">
        <v>0.2</v>
      </c>
      <c r="P2286" s="75">
        <v>9</v>
      </c>
      <c r="Q2286" s="75" t="s">
        <v>3858</v>
      </c>
    </row>
    <row r="2287" spans="1:17" ht="15.75" customHeight="1">
      <c r="A2287" s="59" t="s">
        <v>6320</v>
      </c>
      <c r="B2287" s="75" t="s">
        <v>1612</v>
      </c>
      <c r="C2287" s="75" t="s">
        <v>4</v>
      </c>
      <c r="D2287" s="75" t="s">
        <v>3951</v>
      </c>
      <c r="E2287" s="75" t="s">
        <v>155</v>
      </c>
      <c r="F2287" s="75">
        <v>500</v>
      </c>
      <c r="G2287" s="75" t="s">
        <v>155</v>
      </c>
      <c r="H2287" s="75">
        <v>13</v>
      </c>
      <c r="I2287" s="75">
        <v>12.55</v>
      </c>
      <c r="J2287" s="75">
        <v>13.21</v>
      </c>
      <c r="K2287" s="75">
        <v>35</v>
      </c>
      <c r="L2287" s="75">
        <v>5</v>
      </c>
      <c r="M2287" s="75">
        <v>110</v>
      </c>
      <c r="N2287" s="75">
        <v>0.5</v>
      </c>
      <c r="O2287" s="75">
        <v>0.2</v>
      </c>
      <c r="P2287" s="75">
        <v>10</v>
      </c>
      <c r="Q2287" s="75" t="s">
        <v>3858</v>
      </c>
    </row>
    <row r="2288" spans="1:17" ht="15.75" customHeight="1">
      <c r="A2288" s="59" t="s">
        <v>6321</v>
      </c>
      <c r="B2288" s="75" t="s">
        <v>1612</v>
      </c>
      <c r="C2288" s="75" t="s">
        <v>4</v>
      </c>
      <c r="D2288" s="75" t="s">
        <v>3951</v>
      </c>
      <c r="E2288" s="75" t="s">
        <v>155</v>
      </c>
      <c r="F2288" s="75">
        <v>500</v>
      </c>
      <c r="G2288" s="75" t="s">
        <v>155</v>
      </c>
      <c r="H2288" s="75">
        <v>13</v>
      </c>
      <c r="I2288" s="75">
        <v>12.99</v>
      </c>
      <c r="J2288" s="75">
        <v>13.66</v>
      </c>
      <c r="K2288" s="75">
        <v>35</v>
      </c>
      <c r="L2288" s="75">
        <v>5</v>
      </c>
      <c r="M2288" s="75">
        <v>110</v>
      </c>
      <c r="N2288" s="75">
        <v>0.5</v>
      </c>
      <c r="O2288" s="75">
        <v>0.2</v>
      </c>
      <c r="P2288" s="75">
        <v>10</v>
      </c>
      <c r="Q2288" s="75" t="s">
        <v>3858</v>
      </c>
    </row>
    <row r="2289" spans="1:17" ht="15.75" customHeight="1">
      <c r="A2289" s="59" t="s">
        <v>6322</v>
      </c>
      <c r="B2289" s="75" t="s">
        <v>1612</v>
      </c>
      <c r="C2289" s="75" t="s">
        <v>4</v>
      </c>
      <c r="D2289" s="75" t="s">
        <v>3955</v>
      </c>
      <c r="E2289" s="75" t="s">
        <v>155</v>
      </c>
      <c r="F2289" s="75">
        <v>500</v>
      </c>
      <c r="G2289" s="75" t="s">
        <v>155</v>
      </c>
      <c r="H2289" s="75">
        <v>15</v>
      </c>
      <c r="I2289" s="75">
        <v>13.44</v>
      </c>
      <c r="J2289" s="75">
        <v>14.13</v>
      </c>
      <c r="K2289" s="75">
        <v>40</v>
      </c>
      <c r="L2289" s="75">
        <v>5</v>
      </c>
      <c r="M2289" s="75">
        <v>110</v>
      </c>
      <c r="N2289" s="75">
        <v>0.5</v>
      </c>
      <c r="O2289" s="75">
        <v>0.2</v>
      </c>
      <c r="P2289" s="75">
        <v>11</v>
      </c>
      <c r="Q2289" s="75" t="s">
        <v>3858</v>
      </c>
    </row>
    <row r="2290" spans="1:17" ht="15.75" customHeight="1">
      <c r="A2290" s="59" t="s">
        <v>6323</v>
      </c>
      <c r="B2290" s="75" t="s">
        <v>1612</v>
      </c>
      <c r="C2290" s="75" t="s">
        <v>4</v>
      </c>
      <c r="D2290" s="75" t="s">
        <v>3955</v>
      </c>
      <c r="E2290" s="75" t="s">
        <v>155</v>
      </c>
      <c r="F2290" s="75">
        <v>500</v>
      </c>
      <c r="G2290" s="75" t="s">
        <v>155</v>
      </c>
      <c r="H2290" s="75">
        <v>15</v>
      </c>
      <c r="I2290" s="75">
        <v>13.89</v>
      </c>
      <c r="J2290" s="75">
        <v>14.62</v>
      </c>
      <c r="K2290" s="75">
        <v>40</v>
      </c>
      <c r="L2290" s="75">
        <v>5</v>
      </c>
      <c r="M2290" s="75">
        <v>110</v>
      </c>
      <c r="N2290" s="75">
        <v>0.5</v>
      </c>
      <c r="O2290" s="75">
        <v>0.2</v>
      </c>
      <c r="P2290" s="75">
        <v>11</v>
      </c>
      <c r="Q2290" s="75" t="s">
        <v>3858</v>
      </c>
    </row>
    <row r="2291" spans="1:17" ht="15.75" customHeight="1">
      <c r="A2291" s="59" t="s">
        <v>6324</v>
      </c>
      <c r="B2291" s="75" t="s">
        <v>1612</v>
      </c>
      <c r="C2291" s="75" t="s">
        <v>4</v>
      </c>
      <c r="D2291" s="75" t="s">
        <v>3955</v>
      </c>
      <c r="E2291" s="75" t="s">
        <v>155</v>
      </c>
      <c r="F2291" s="75">
        <v>500</v>
      </c>
      <c r="G2291" s="75" t="s">
        <v>155</v>
      </c>
      <c r="H2291" s="75">
        <v>15</v>
      </c>
      <c r="I2291" s="75">
        <v>14.35</v>
      </c>
      <c r="J2291" s="75">
        <v>15.09</v>
      </c>
      <c r="K2291" s="75">
        <v>40</v>
      </c>
      <c r="L2291" s="75">
        <v>5</v>
      </c>
      <c r="M2291" s="75">
        <v>110</v>
      </c>
      <c r="N2291" s="75">
        <v>0.5</v>
      </c>
      <c r="O2291" s="75">
        <v>0.2</v>
      </c>
      <c r="P2291" s="75">
        <v>11</v>
      </c>
      <c r="Q2291" s="75" t="s">
        <v>3858</v>
      </c>
    </row>
    <row r="2292" spans="1:17" ht="15.75" customHeight="1">
      <c r="A2292" s="59" t="s">
        <v>6325</v>
      </c>
      <c r="B2292" s="75" t="s">
        <v>1612</v>
      </c>
      <c r="C2292" s="75" t="s">
        <v>4</v>
      </c>
      <c r="D2292" s="75" t="s">
        <v>3957</v>
      </c>
      <c r="E2292" s="75" t="s">
        <v>155</v>
      </c>
      <c r="F2292" s="75">
        <v>500</v>
      </c>
      <c r="G2292" s="75" t="s">
        <v>155</v>
      </c>
      <c r="H2292" s="75">
        <v>16</v>
      </c>
      <c r="I2292" s="75">
        <v>14.8</v>
      </c>
      <c r="J2292" s="75">
        <v>15.57</v>
      </c>
      <c r="K2292" s="75">
        <v>40</v>
      </c>
      <c r="L2292" s="75">
        <v>5</v>
      </c>
      <c r="M2292" s="75">
        <v>150</v>
      </c>
      <c r="N2292" s="75">
        <v>0.5</v>
      </c>
      <c r="O2292" s="75">
        <v>0.2</v>
      </c>
      <c r="P2292" s="75">
        <v>12</v>
      </c>
      <c r="Q2292" s="75" t="s">
        <v>3858</v>
      </c>
    </row>
    <row r="2293" spans="1:17" ht="15.75" customHeight="1">
      <c r="A2293" s="59" t="s">
        <v>6326</v>
      </c>
      <c r="B2293" s="75" t="s">
        <v>1612</v>
      </c>
      <c r="C2293" s="75" t="s">
        <v>4</v>
      </c>
      <c r="D2293" s="75" t="s">
        <v>3957</v>
      </c>
      <c r="E2293" s="75" t="s">
        <v>155</v>
      </c>
      <c r="F2293" s="75">
        <v>500</v>
      </c>
      <c r="G2293" s="75" t="s">
        <v>155</v>
      </c>
      <c r="H2293" s="75">
        <v>16</v>
      </c>
      <c r="I2293" s="75">
        <v>15.25</v>
      </c>
      <c r="J2293" s="75">
        <v>16.04</v>
      </c>
      <c r="K2293" s="75">
        <v>40</v>
      </c>
      <c r="L2293" s="75">
        <v>5</v>
      </c>
      <c r="M2293" s="75">
        <v>150</v>
      </c>
      <c r="N2293" s="75">
        <v>0.5</v>
      </c>
      <c r="O2293" s="75">
        <v>0.2</v>
      </c>
      <c r="P2293" s="75">
        <v>12</v>
      </c>
      <c r="Q2293" s="75" t="s">
        <v>3858</v>
      </c>
    </row>
    <row r="2294" spans="1:17" ht="15.75" customHeight="1">
      <c r="A2294" s="59" t="s">
        <v>6327</v>
      </c>
      <c r="B2294" s="75" t="s">
        <v>1612</v>
      </c>
      <c r="C2294" s="75" t="s">
        <v>4</v>
      </c>
      <c r="D2294" s="75" t="s">
        <v>3957</v>
      </c>
      <c r="E2294" s="75" t="s">
        <v>155</v>
      </c>
      <c r="F2294" s="75">
        <v>500</v>
      </c>
      <c r="G2294" s="75" t="s">
        <v>155</v>
      </c>
      <c r="H2294" s="75">
        <v>16</v>
      </c>
      <c r="I2294" s="75">
        <v>15.69</v>
      </c>
      <c r="J2294" s="75">
        <v>16.510000000000002</v>
      </c>
      <c r="K2294" s="75">
        <v>40</v>
      </c>
      <c r="L2294" s="75">
        <v>5</v>
      </c>
      <c r="M2294" s="75">
        <v>150</v>
      </c>
      <c r="N2294" s="75">
        <v>0.5</v>
      </c>
      <c r="O2294" s="75">
        <v>0.2</v>
      </c>
      <c r="P2294" s="75">
        <v>12</v>
      </c>
      <c r="Q2294" s="75" t="s">
        <v>3858</v>
      </c>
    </row>
    <row r="2295" spans="1:17" ht="15.75" customHeight="1">
      <c r="A2295" s="59" t="s">
        <v>6328</v>
      </c>
      <c r="B2295" s="75" t="s">
        <v>1612</v>
      </c>
      <c r="C2295" s="75" t="s">
        <v>4</v>
      </c>
      <c r="D2295" s="75" t="s">
        <v>3961</v>
      </c>
      <c r="E2295" s="75" t="s">
        <v>155</v>
      </c>
      <c r="F2295" s="75">
        <v>500</v>
      </c>
      <c r="G2295" s="75" t="s">
        <v>155</v>
      </c>
      <c r="H2295" s="75">
        <v>18</v>
      </c>
      <c r="I2295" s="75">
        <v>16.22</v>
      </c>
      <c r="J2295" s="75">
        <v>17.059999999999999</v>
      </c>
      <c r="K2295" s="75">
        <v>45</v>
      </c>
      <c r="L2295" s="75">
        <v>5</v>
      </c>
      <c r="M2295" s="75">
        <v>150</v>
      </c>
      <c r="N2295" s="75">
        <v>0.5</v>
      </c>
      <c r="O2295" s="75">
        <v>0.2</v>
      </c>
      <c r="P2295" s="75">
        <v>13</v>
      </c>
      <c r="Q2295" s="75" t="s">
        <v>3858</v>
      </c>
    </row>
    <row r="2296" spans="1:17" ht="15.75" customHeight="1">
      <c r="A2296" s="59" t="s">
        <v>6329</v>
      </c>
      <c r="B2296" s="75" t="s">
        <v>1612</v>
      </c>
      <c r="C2296" s="75" t="s">
        <v>4</v>
      </c>
      <c r="D2296" s="75" t="s">
        <v>3961</v>
      </c>
      <c r="E2296" s="75" t="s">
        <v>155</v>
      </c>
      <c r="F2296" s="75">
        <v>500</v>
      </c>
      <c r="G2296" s="75" t="s">
        <v>155</v>
      </c>
      <c r="H2296" s="75">
        <v>18</v>
      </c>
      <c r="I2296" s="75">
        <v>16.82</v>
      </c>
      <c r="J2296" s="75">
        <v>17.7</v>
      </c>
      <c r="K2296" s="75">
        <v>45</v>
      </c>
      <c r="L2296" s="75">
        <v>5</v>
      </c>
      <c r="M2296" s="75">
        <v>150</v>
      </c>
      <c r="N2296" s="75">
        <v>0.5</v>
      </c>
      <c r="O2296" s="75">
        <v>0.2</v>
      </c>
      <c r="P2296" s="75">
        <v>13</v>
      </c>
      <c r="Q2296" s="75" t="s">
        <v>3858</v>
      </c>
    </row>
    <row r="2297" spans="1:17" ht="15.75" customHeight="1">
      <c r="A2297" s="59" t="s">
        <v>6330</v>
      </c>
      <c r="B2297" s="75" t="s">
        <v>1612</v>
      </c>
      <c r="C2297" s="75" t="s">
        <v>4</v>
      </c>
      <c r="D2297" s="75" t="s">
        <v>3961</v>
      </c>
      <c r="E2297" s="75" t="s">
        <v>155</v>
      </c>
      <c r="F2297" s="75">
        <v>500</v>
      </c>
      <c r="G2297" s="75" t="s">
        <v>155</v>
      </c>
      <c r="H2297" s="75">
        <v>18</v>
      </c>
      <c r="I2297" s="75">
        <v>17.420000000000002</v>
      </c>
      <c r="J2297" s="75">
        <v>18.329999999999998</v>
      </c>
      <c r="K2297" s="75">
        <v>45</v>
      </c>
      <c r="L2297" s="75">
        <v>5</v>
      </c>
      <c r="M2297" s="75">
        <v>150</v>
      </c>
      <c r="N2297" s="75">
        <v>0.5</v>
      </c>
      <c r="O2297" s="75">
        <v>0.2</v>
      </c>
      <c r="P2297" s="75">
        <v>13</v>
      </c>
      <c r="Q2297" s="75" t="s">
        <v>3858</v>
      </c>
    </row>
    <row r="2298" spans="1:17" ht="15.75" customHeight="1">
      <c r="A2298" s="59" t="s">
        <v>6331</v>
      </c>
      <c r="B2298" s="75" t="s">
        <v>1612</v>
      </c>
      <c r="C2298" s="75" t="s">
        <v>4</v>
      </c>
      <c r="D2298" s="75" t="s">
        <v>3963</v>
      </c>
      <c r="E2298" s="75" t="s">
        <v>155</v>
      </c>
      <c r="F2298" s="75">
        <v>500</v>
      </c>
      <c r="G2298" s="75" t="s">
        <v>155</v>
      </c>
      <c r="H2298" s="75">
        <v>20</v>
      </c>
      <c r="I2298" s="75">
        <v>18.02</v>
      </c>
      <c r="J2298" s="75">
        <v>18.96</v>
      </c>
      <c r="K2298" s="75">
        <v>55</v>
      </c>
      <c r="L2298" s="75">
        <v>5</v>
      </c>
      <c r="M2298" s="75">
        <v>200</v>
      </c>
      <c r="N2298" s="75">
        <v>0.5</v>
      </c>
      <c r="O2298" s="75">
        <v>0.2</v>
      </c>
      <c r="P2298" s="75">
        <v>15</v>
      </c>
      <c r="Q2298" s="75" t="s">
        <v>3858</v>
      </c>
    </row>
    <row r="2299" spans="1:17" ht="15.75" customHeight="1">
      <c r="A2299" s="59" t="s">
        <v>6332</v>
      </c>
      <c r="B2299" s="75" t="s">
        <v>1612</v>
      </c>
      <c r="C2299" s="75" t="s">
        <v>4</v>
      </c>
      <c r="D2299" s="75" t="s">
        <v>3963</v>
      </c>
      <c r="E2299" s="75" t="s">
        <v>155</v>
      </c>
      <c r="F2299" s="75">
        <v>500</v>
      </c>
      <c r="G2299" s="75" t="s">
        <v>155</v>
      </c>
      <c r="H2299" s="75">
        <v>20</v>
      </c>
      <c r="I2299" s="75">
        <v>19.23</v>
      </c>
      <c r="J2299" s="75">
        <v>20.22</v>
      </c>
      <c r="K2299" s="75">
        <v>55</v>
      </c>
      <c r="L2299" s="75">
        <v>5</v>
      </c>
      <c r="M2299" s="75">
        <v>200</v>
      </c>
      <c r="N2299" s="75">
        <v>0.5</v>
      </c>
      <c r="O2299" s="75">
        <v>0.2</v>
      </c>
      <c r="P2299" s="75">
        <v>15</v>
      </c>
      <c r="Q2299" s="75" t="s">
        <v>3858</v>
      </c>
    </row>
    <row r="2300" spans="1:17" ht="15.75" customHeight="1">
      <c r="A2300" s="59" t="s">
        <v>6333</v>
      </c>
      <c r="B2300" s="75" t="s">
        <v>1612</v>
      </c>
      <c r="C2300" s="75" t="s">
        <v>4</v>
      </c>
      <c r="D2300" s="75" t="s">
        <v>3963</v>
      </c>
      <c r="E2300" s="75" t="s">
        <v>155</v>
      </c>
      <c r="F2300" s="75">
        <v>500</v>
      </c>
      <c r="G2300" s="75" t="s">
        <v>155</v>
      </c>
      <c r="H2300" s="75">
        <v>20</v>
      </c>
      <c r="I2300" s="75">
        <v>19.72</v>
      </c>
      <c r="J2300" s="75">
        <v>20.72</v>
      </c>
      <c r="K2300" s="75">
        <v>55</v>
      </c>
      <c r="L2300" s="75">
        <v>5</v>
      </c>
      <c r="M2300" s="75">
        <v>200</v>
      </c>
      <c r="N2300" s="75">
        <v>0.5</v>
      </c>
      <c r="O2300" s="75">
        <v>0.2</v>
      </c>
      <c r="P2300" s="75">
        <v>15</v>
      </c>
      <c r="Q2300" s="75" t="s">
        <v>3858</v>
      </c>
    </row>
    <row r="2301" spans="1:17" ht="15.75" customHeight="1">
      <c r="A2301" s="59" t="s">
        <v>6334</v>
      </c>
      <c r="B2301" s="75" t="s">
        <v>1612</v>
      </c>
      <c r="C2301" s="75" t="s">
        <v>4</v>
      </c>
      <c r="D2301" s="75" t="s">
        <v>3965</v>
      </c>
      <c r="E2301" s="75" t="s">
        <v>155</v>
      </c>
      <c r="F2301" s="75">
        <v>500</v>
      </c>
      <c r="G2301" s="75" t="s">
        <v>155</v>
      </c>
      <c r="H2301" s="75">
        <v>22</v>
      </c>
      <c r="I2301" s="75">
        <v>20.64</v>
      </c>
      <c r="J2301" s="75">
        <v>21.71</v>
      </c>
      <c r="K2301" s="75">
        <v>30</v>
      </c>
      <c r="L2301" s="75">
        <v>5</v>
      </c>
      <c r="M2301" s="75">
        <v>200</v>
      </c>
      <c r="N2301" s="75">
        <v>0.5</v>
      </c>
      <c r="O2301" s="75">
        <v>0.2</v>
      </c>
      <c r="P2301" s="75">
        <v>17</v>
      </c>
      <c r="Q2301" s="75" t="s">
        <v>3858</v>
      </c>
    </row>
    <row r="2302" spans="1:17" ht="15.75" customHeight="1">
      <c r="A2302" s="59" t="s">
        <v>6335</v>
      </c>
      <c r="B2302" s="75" t="s">
        <v>1612</v>
      </c>
      <c r="C2302" s="75" t="s">
        <v>4</v>
      </c>
      <c r="D2302" s="75" t="s">
        <v>3965</v>
      </c>
      <c r="E2302" s="75" t="s">
        <v>155</v>
      </c>
      <c r="F2302" s="75">
        <v>500</v>
      </c>
      <c r="G2302" s="75" t="s">
        <v>155</v>
      </c>
      <c r="H2302" s="75">
        <v>22</v>
      </c>
      <c r="I2302" s="75">
        <v>21.52</v>
      </c>
      <c r="J2302" s="75">
        <v>22.63</v>
      </c>
      <c r="K2302" s="75">
        <v>30</v>
      </c>
      <c r="L2302" s="75">
        <v>5</v>
      </c>
      <c r="M2302" s="75">
        <v>200</v>
      </c>
      <c r="N2302" s="75">
        <v>0.5</v>
      </c>
      <c r="O2302" s="75">
        <v>0.2</v>
      </c>
      <c r="P2302" s="75">
        <v>17</v>
      </c>
      <c r="Q2302" s="75" t="s">
        <v>3858</v>
      </c>
    </row>
    <row r="2303" spans="1:17" ht="15.75" customHeight="1">
      <c r="A2303" s="59" t="s">
        <v>6336</v>
      </c>
      <c r="B2303" s="75" t="s">
        <v>1612</v>
      </c>
      <c r="C2303" s="75" t="s">
        <v>4</v>
      </c>
      <c r="D2303" s="75" t="s">
        <v>3967</v>
      </c>
      <c r="E2303" s="75" t="s">
        <v>155</v>
      </c>
      <c r="F2303" s="75">
        <v>500</v>
      </c>
      <c r="G2303" s="75" t="s">
        <v>155</v>
      </c>
      <c r="H2303" s="75">
        <v>24</v>
      </c>
      <c r="I2303" s="75">
        <v>22.05</v>
      </c>
      <c r="J2303" s="75">
        <v>23.18</v>
      </c>
      <c r="K2303" s="75">
        <v>35</v>
      </c>
      <c r="L2303" s="75">
        <v>5</v>
      </c>
      <c r="M2303" s="75">
        <v>200</v>
      </c>
      <c r="N2303" s="75">
        <v>0.5</v>
      </c>
      <c r="O2303" s="75">
        <v>0.2</v>
      </c>
      <c r="P2303" s="75">
        <v>19</v>
      </c>
      <c r="Q2303" s="75" t="s">
        <v>3858</v>
      </c>
    </row>
    <row r="2304" spans="1:17" ht="15.75" customHeight="1">
      <c r="A2304" s="59" t="s">
        <v>6337</v>
      </c>
      <c r="B2304" s="75" t="s">
        <v>1612</v>
      </c>
      <c r="C2304" s="75" t="s">
        <v>4</v>
      </c>
      <c r="D2304" s="75" t="s">
        <v>3967</v>
      </c>
      <c r="E2304" s="75" t="s">
        <v>155</v>
      </c>
      <c r="F2304" s="75">
        <v>500</v>
      </c>
      <c r="G2304" s="75" t="s">
        <v>155</v>
      </c>
      <c r="H2304" s="75">
        <v>24</v>
      </c>
      <c r="I2304" s="75">
        <v>22.61</v>
      </c>
      <c r="J2304" s="75">
        <v>23.77</v>
      </c>
      <c r="K2304" s="75">
        <v>35</v>
      </c>
      <c r="L2304" s="75">
        <v>5</v>
      </c>
      <c r="M2304" s="75">
        <v>200</v>
      </c>
      <c r="N2304" s="75">
        <v>0.5</v>
      </c>
      <c r="O2304" s="75">
        <v>0.2</v>
      </c>
      <c r="P2304" s="75">
        <v>19</v>
      </c>
      <c r="Q2304" s="75" t="s">
        <v>3858</v>
      </c>
    </row>
    <row r="2305" spans="1:17" ht="15.75" customHeight="1">
      <c r="A2305" s="59" t="s">
        <v>6338</v>
      </c>
      <c r="B2305" s="75" t="s">
        <v>1612</v>
      </c>
      <c r="C2305" s="75" t="s">
        <v>4</v>
      </c>
      <c r="D2305" s="75" t="s">
        <v>3967</v>
      </c>
      <c r="E2305" s="75" t="s">
        <v>155</v>
      </c>
      <c r="F2305" s="75">
        <v>500</v>
      </c>
      <c r="G2305" s="75" t="s">
        <v>155</v>
      </c>
      <c r="H2305" s="75">
        <v>24</v>
      </c>
      <c r="I2305" s="75">
        <v>23.12</v>
      </c>
      <c r="J2305" s="75">
        <v>24.31</v>
      </c>
      <c r="K2305" s="75">
        <v>35</v>
      </c>
      <c r="L2305" s="75">
        <v>5</v>
      </c>
      <c r="M2305" s="75">
        <v>200</v>
      </c>
      <c r="N2305" s="75">
        <v>0.5</v>
      </c>
      <c r="O2305" s="75">
        <v>0.2</v>
      </c>
      <c r="P2305" s="75">
        <v>19</v>
      </c>
      <c r="Q2305" s="75" t="s">
        <v>3858</v>
      </c>
    </row>
    <row r="2306" spans="1:17" ht="15.75" customHeight="1">
      <c r="A2306" s="59" t="s">
        <v>6339</v>
      </c>
      <c r="B2306" s="75" t="s">
        <v>1612</v>
      </c>
      <c r="C2306" s="75" t="s">
        <v>4</v>
      </c>
      <c r="D2306" s="75" t="s">
        <v>3967</v>
      </c>
      <c r="E2306" s="75" t="s">
        <v>155</v>
      </c>
      <c r="F2306" s="75">
        <v>500</v>
      </c>
      <c r="G2306" s="75" t="s">
        <v>155</v>
      </c>
      <c r="H2306" s="75">
        <v>24</v>
      </c>
      <c r="I2306" s="75">
        <v>23.63</v>
      </c>
      <c r="J2306" s="75">
        <v>24.85</v>
      </c>
      <c r="K2306" s="75">
        <v>35</v>
      </c>
      <c r="L2306" s="75">
        <v>5</v>
      </c>
      <c r="M2306" s="75">
        <v>200</v>
      </c>
      <c r="N2306" s="75">
        <v>0.5</v>
      </c>
      <c r="O2306" s="75">
        <v>0.2</v>
      </c>
      <c r="P2306" s="75">
        <v>19</v>
      </c>
      <c r="Q2306" s="75" t="s">
        <v>3858</v>
      </c>
    </row>
    <row r="2307" spans="1:17" ht="15.75" customHeight="1">
      <c r="A2307" s="59" t="s">
        <v>6340</v>
      </c>
      <c r="B2307" s="75" t="s">
        <v>1612</v>
      </c>
      <c r="C2307" s="75" t="s">
        <v>4</v>
      </c>
      <c r="D2307" s="75" t="s">
        <v>3969</v>
      </c>
      <c r="E2307" s="75" t="s">
        <v>155</v>
      </c>
      <c r="F2307" s="75">
        <v>500</v>
      </c>
      <c r="G2307" s="75" t="s">
        <v>155</v>
      </c>
      <c r="H2307" s="75">
        <v>27</v>
      </c>
      <c r="I2307" s="75">
        <v>24.26</v>
      </c>
      <c r="J2307" s="75">
        <v>25.52</v>
      </c>
      <c r="K2307" s="75">
        <v>45</v>
      </c>
      <c r="L2307" s="75">
        <v>5</v>
      </c>
      <c r="M2307" s="75">
        <v>250</v>
      </c>
      <c r="N2307" s="75">
        <v>0.5</v>
      </c>
      <c r="O2307" s="75">
        <v>0.2</v>
      </c>
      <c r="P2307" s="75">
        <v>21</v>
      </c>
      <c r="Q2307" s="75" t="s">
        <v>3858</v>
      </c>
    </row>
    <row r="2308" spans="1:17" ht="15.75" customHeight="1">
      <c r="A2308" s="59" t="s">
        <v>6341</v>
      </c>
      <c r="B2308" s="75" t="s">
        <v>1612</v>
      </c>
      <c r="C2308" s="75" t="s">
        <v>4</v>
      </c>
      <c r="D2308" s="75" t="s">
        <v>3969</v>
      </c>
      <c r="E2308" s="75" t="s">
        <v>155</v>
      </c>
      <c r="F2308" s="75">
        <v>500</v>
      </c>
      <c r="G2308" s="75" t="s">
        <v>155</v>
      </c>
      <c r="H2308" s="75">
        <v>27</v>
      </c>
      <c r="I2308" s="75">
        <v>25.63</v>
      </c>
      <c r="J2308" s="75">
        <v>26.95</v>
      </c>
      <c r="K2308" s="75">
        <v>45</v>
      </c>
      <c r="L2308" s="75">
        <v>5</v>
      </c>
      <c r="M2308" s="75">
        <v>250</v>
      </c>
      <c r="N2308" s="75">
        <v>0.5</v>
      </c>
      <c r="O2308" s="75">
        <v>0.2</v>
      </c>
      <c r="P2308" s="75">
        <v>21</v>
      </c>
      <c r="Q2308" s="75" t="s">
        <v>3858</v>
      </c>
    </row>
    <row r="2309" spans="1:17" ht="15.75" customHeight="1">
      <c r="A2309" s="59" t="s">
        <v>6342</v>
      </c>
      <c r="B2309" s="75" t="s">
        <v>1612</v>
      </c>
      <c r="C2309" s="75" t="s">
        <v>4</v>
      </c>
      <c r="D2309" s="75" t="s">
        <v>3969</v>
      </c>
      <c r="E2309" s="75" t="s">
        <v>155</v>
      </c>
      <c r="F2309" s="75">
        <v>500</v>
      </c>
      <c r="G2309" s="75" t="s">
        <v>155</v>
      </c>
      <c r="H2309" s="75">
        <v>27</v>
      </c>
      <c r="I2309" s="75">
        <v>26.29</v>
      </c>
      <c r="J2309" s="75">
        <v>27.64</v>
      </c>
      <c r="K2309" s="75">
        <v>45</v>
      </c>
      <c r="L2309" s="75">
        <v>5</v>
      </c>
      <c r="M2309" s="75">
        <v>250</v>
      </c>
      <c r="N2309" s="75">
        <v>0.5</v>
      </c>
      <c r="O2309" s="75">
        <v>0.2</v>
      </c>
      <c r="P2309" s="75">
        <v>21</v>
      </c>
      <c r="Q2309" s="75" t="s">
        <v>3858</v>
      </c>
    </row>
    <row r="2310" spans="1:17" ht="15.75" customHeight="1">
      <c r="A2310" s="59" t="s">
        <v>6343</v>
      </c>
      <c r="B2310" s="75" t="s">
        <v>1612</v>
      </c>
      <c r="C2310" s="75" t="s">
        <v>4</v>
      </c>
      <c r="D2310" s="75" t="s">
        <v>3973</v>
      </c>
      <c r="E2310" s="75" t="s">
        <v>155</v>
      </c>
      <c r="F2310" s="75">
        <v>500</v>
      </c>
      <c r="G2310" s="75" t="s">
        <v>155</v>
      </c>
      <c r="H2310" s="75">
        <v>30</v>
      </c>
      <c r="I2310" s="75">
        <v>26.99</v>
      </c>
      <c r="J2310" s="75">
        <v>28.39</v>
      </c>
      <c r="K2310" s="75">
        <v>55</v>
      </c>
      <c r="L2310" s="75">
        <v>5</v>
      </c>
      <c r="M2310" s="75">
        <v>250</v>
      </c>
      <c r="N2310" s="75">
        <v>0.5</v>
      </c>
      <c r="O2310" s="75">
        <v>0.2</v>
      </c>
      <c r="P2310" s="75">
        <v>23</v>
      </c>
      <c r="Q2310" s="75" t="s">
        <v>3858</v>
      </c>
    </row>
    <row r="2311" spans="1:17" ht="15.75" customHeight="1">
      <c r="A2311" s="59" t="s">
        <v>6344</v>
      </c>
      <c r="B2311" s="75" t="s">
        <v>1612</v>
      </c>
      <c r="C2311" s="75" t="s">
        <v>4</v>
      </c>
      <c r="D2311" s="75" t="s">
        <v>3973</v>
      </c>
      <c r="E2311" s="75" t="s">
        <v>155</v>
      </c>
      <c r="F2311" s="75">
        <v>500</v>
      </c>
      <c r="G2311" s="75" t="s">
        <v>155</v>
      </c>
      <c r="H2311" s="75">
        <v>30</v>
      </c>
      <c r="I2311" s="75">
        <v>27.7</v>
      </c>
      <c r="J2311" s="75">
        <v>29.13</v>
      </c>
      <c r="K2311" s="75">
        <v>55</v>
      </c>
      <c r="L2311" s="75">
        <v>5</v>
      </c>
      <c r="M2311" s="75">
        <v>250</v>
      </c>
      <c r="N2311" s="75">
        <v>0.5</v>
      </c>
      <c r="O2311" s="75">
        <v>0.2</v>
      </c>
      <c r="P2311" s="75">
        <v>23</v>
      </c>
      <c r="Q2311" s="75" t="s">
        <v>3858</v>
      </c>
    </row>
    <row r="2312" spans="1:17" ht="15.75" customHeight="1">
      <c r="A2312" s="59" t="s">
        <v>6345</v>
      </c>
      <c r="B2312" s="75" t="s">
        <v>1612</v>
      </c>
      <c r="C2312" s="75" t="s">
        <v>4</v>
      </c>
      <c r="D2312" s="75" t="s">
        <v>3973</v>
      </c>
      <c r="E2312" s="75" t="s">
        <v>155</v>
      </c>
      <c r="F2312" s="75">
        <v>500</v>
      </c>
      <c r="G2312" s="75" t="s">
        <v>155</v>
      </c>
      <c r="H2312" s="75">
        <v>30</v>
      </c>
      <c r="I2312" s="75">
        <v>28.36</v>
      </c>
      <c r="J2312" s="75">
        <v>29.82</v>
      </c>
      <c r="K2312" s="75">
        <v>55</v>
      </c>
      <c r="L2312" s="75">
        <v>5</v>
      </c>
      <c r="M2312" s="75">
        <v>250</v>
      </c>
      <c r="N2312" s="75">
        <v>0.5</v>
      </c>
      <c r="O2312" s="75">
        <v>0.2</v>
      </c>
      <c r="P2312" s="75">
        <v>23</v>
      </c>
      <c r="Q2312" s="75" t="s">
        <v>3858</v>
      </c>
    </row>
    <row r="2313" spans="1:17" ht="15.75" customHeight="1">
      <c r="A2313" s="59" t="s">
        <v>6346</v>
      </c>
      <c r="B2313" s="75" t="s">
        <v>1612</v>
      </c>
      <c r="C2313" s="75" t="s">
        <v>4</v>
      </c>
      <c r="D2313" s="75" t="s">
        <v>3973</v>
      </c>
      <c r="E2313" s="75" t="s">
        <v>155</v>
      </c>
      <c r="F2313" s="75">
        <v>500</v>
      </c>
      <c r="G2313" s="75" t="s">
        <v>155</v>
      </c>
      <c r="H2313" s="75">
        <v>30</v>
      </c>
      <c r="I2313" s="75">
        <v>29.02</v>
      </c>
      <c r="J2313" s="75">
        <v>30.51</v>
      </c>
      <c r="K2313" s="75">
        <v>55</v>
      </c>
      <c r="L2313" s="75">
        <v>5</v>
      </c>
      <c r="M2313" s="75">
        <v>250</v>
      </c>
      <c r="N2313" s="75">
        <v>0.5</v>
      </c>
      <c r="O2313" s="75">
        <v>0.2</v>
      </c>
      <c r="P2313" s="75">
        <v>23</v>
      </c>
      <c r="Q2313" s="75" t="s">
        <v>3858</v>
      </c>
    </row>
    <row r="2314" spans="1:17" ht="15.75" customHeight="1">
      <c r="A2314" s="59" t="s">
        <v>6347</v>
      </c>
      <c r="B2314" s="75" t="s">
        <v>1612</v>
      </c>
      <c r="C2314" s="75" t="s">
        <v>4</v>
      </c>
      <c r="D2314" s="75" t="s">
        <v>3975</v>
      </c>
      <c r="E2314" s="75" t="s">
        <v>155</v>
      </c>
      <c r="F2314" s="75">
        <v>500</v>
      </c>
      <c r="G2314" s="75" t="s">
        <v>155</v>
      </c>
      <c r="H2314" s="75">
        <v>33</v>
      </c>
      <c r="I2314" s="75">
        <v>30.32</v>
      </c>
      <c r="J2314" s="75">
        <v>31.88</v>
      </c>
      <c r="K2314" s="75">
        <v>65</v>
      </c>
      <c r="L2314" s="75">
        <v>5</v>
      </c>
      <c r="M2314" s="75">
        <v>250</v>
      </c>
      <c r="N2314" s="75">
        <v>0.5</v>
      </c>
      <c r="O2314" s="75">
        <v>0.2</v>
      </c>
      <c r="P2314" s="75">
        <v>25</v>
      </c>
      <c r="Q2314" s="75" t="s">
        <v>3858</v>
      </c>
    </row>
    <row r="2315" spans="1:17" ht="15.75" customHeight="1">
      <c r="A2315" s="59" t="s">
        <v>6348</v>
      </c>
      <c r="B2315" s="75" t="s">
        <v>1612</v>
      </c>
      <c r="C2315" s="75" t="s">
        <v>4</v>
      </c>
      <c r="D2315" s="75" t="s">
        <v>3975</v>
      </c>
      <c r="E2315" s="75" t="s">
        <v>155</v>
      </c>
      <c r="F2315" s="75">
        <v>500</v>
      </c>
      <c r="G2315" s="75" t="s">
        <v>155</v>
      </c>
      <c r="H2315" s="75">
        <v>33</v>
      </c>
      <c r="I2315" s="75">
        <v>30.9</v>
      </c>
      <c r="J2315" s="75">
        <v>32.5</v>
      </c>
      <c r="K2315" s="75">
        <v>65</v>
      </c>
      <c r="L2315" s="75">
        <v>5</v>
      </c>
      <c r="M2315" s="75">
        <v>250</v>
      </c>
      <c r="N2315" s="75">
        <v>0.5</v>
      </c>
      <c r="O2315" s="75">
        <v>0.2</v>
      </c>
      <c r="P2315" s="75">
        <v>25</v>
      </c>
      <c r="Q2315" s="75" t="s">
        <v>3858</v>
      </c>
    </row>
    <row r="2316" spans="1:17" ht="15.75" customHeight="1">
      <c r="A2316" s="59" t="s">
        <v>6349</v>
      </c>
      <c r="B2316" s="75" t="s">
        <v>1612</v>
      </c>
      <c r="C2316" s="75" t="s">
        <v>4</v>
      </c>
      <c r="D2316" s="75" t="s">
        <v>3977</v>
      </c>
      <c r="E2316" s="75" t="s">
        <v>155</v>
      </c>
      <c r="F2316" s="75">
        <v>500</v>
      </c>
      <c r="G2316" s="75" t="s">
        <v>155</v>
      </c>
      <c r="H2316" s="75">
        <v>36</v>
      </c>
      <c r="I2316" s="75">
        <v>32.14</v>
      </c>
      <c r="J2316" s="75">
        <v>33.79</v>
      </c>
      <c r="K2316" s="75">
        <v>75</v>
      </c>
      <c r="L2316" s="75">
        <v>5</v>
      </c>
      <c r="M2316" s="75">
        <v>250</v>
      </c>
      <c r="N2316" s="75">
        <v>0.5</v>
      </c>
      <c r="O2316" s="75">
        <v>0.2</v>
      </c>
      <c r="P2316" s="75">
        <v>27</v>
      </c>
      <c r="Q2316" s="75" t="s">
        <v>3858</v>
      </c>
    </row>
    <row r="2317" spans="1:17" ht="15.75" customHeight="1">
      <c r="A2317" s="59" t="s">
        <v>6350</v>
      </c>
      <c r="B2317" s="75" t="s">
        <v>1612</v>
      </c>
      <c r="C2317" s="75" t="s">
        <v>4</v>
      </c>
      <c r="D2317" s="75" t="s">
        <v>3977</v>
      </c>
      <c r="E2317" s="75" t="s">
        <v>155</v>
      </c>
      <c r="F2317" s="75">
        <v>500</v>
      </c>
      <c r="G2317" s="75" t="s">
        <v>155</v>
      </c>
      <c r="H2317" s="75">
        <v>36</v>
      </c>
      <c r="I2317" s="75">
        <v>34.01</v>
      </c>
      <c r="J2317" s="75">
        <v>35.770000000000003</v>
      </c>
      <c r="K2317" s="75">
        <v>75</v>
      </c>
      <c r="L2317" s="75">
        <v>5</v>
      </c>
      <c r="M2317" s="75">
        <v>250</v>
      </c>
      <c r="N2317" s="75">
        <v>0.5</v>
      </c>
      <c r="O2317" s="75">
        <v>0.2</v>
      </c>
      <c r="P2317" s="75">
        <v>27</v>
      </c>
      <c r="Q2317" s="75" t="s">
        <v>3858</v>
      </c>
    </row>
    <row r="2318" spans="1:17" ht="15.75" customHeight="1">
      <c r="A2318" s="59" t="s">
        <v>6351</v>
      </c>
      <c r="B2318" s="75" t="s">
        <v>1612</v>
      </c>
      <c r="C2318" s="75" t="s">
        <v>4</v>
      </c>
      <c r="D2318" s="75" t="s">
        <v>3979</v>
      </c>
      <c r="E2318" s="75" t="s">
        <v>155</v>
      </c>
      <c r="F2318" s="75">
        <v>500</v>
      </c>
      <c r="G2318" s="75" t="s">
        <v>155</v>
      </c>
      <c r="H2318" s="75">
        <v>39</v>
      </c>
      <c r="I2318" s="75">
        <v>35.36</v>
      </c>
      <c r="J2318" s="75">
        <v>37.19</v>
      </c>
      <c r="K2318" s="75">
        <v>85</v>
      </c>
      <c r="L2318" s="75">
        <v>5</v>
      </c>
      <c r="M2318" s="75">
        <v>250</v>
      </c>
      <c r="N2318" s="75">
        <v>0.5</v>
      </c>
      <c r="O2318" s="75">
        <v>0.2</v>
      </c>
      <c r="P2318" s="75">
        <v>30</v>
      </c>
      <c r="Q2318" s="75" t="s">
        <v>3858</v>
      </c>
    </row>
    <row r="2319" spans="1:17" ht="15.75" customHeight="1">
      <c r="A2319" s="59" t="s">
        <v>6352</v>
      </c>
      <c r="B2319" s="75" t="s">
        <v>1612</v>
      </c>
      <c r="C2319" s="75" t="s">
        <v>4</v>
      </c>
      <c r="D2319" s="75" t="s">
        <v>3981</v>
      </c>
      <c r="E2319" s="75" t="s">
        <v>155</v>
      </c>
      <c r="F2319" s="75">
        <v>500</v>
      </c>
      <c r="G2319" s="75" t="s">
        <v>155</v>
      </c>
      <c r="H2319" s="75">
        <v>43</v>
      </c>
      <c r="I2319" s="75">
        <v>40</v>
      </c>
      <c r="J2319" s="75">
        <v>45</v>
      </c>
      <c r="K2319" s="75">
        <v>90</v>
      </c>
      <c r="L2319" s="75">
        <v>5</v>
      </c>
      <c r="M2319" s="75" t="s">
        <v>155</v>
      </c>
      <c r="N2319" s="75" t="s">
        <v>155</v>
      </c>
      <c r="O2319" s="75">
        <v>0.2</v>
      </c>
      <c r="P2319" s="75">
        <v>33</v>
      </c>
      <c r="Q2319" s="75" t="s">
        <v>3858</v>
      </c>
    </row>
    <row r="2320" spans="1:17" ht="15.75" customHeight="1">
      <c r="A2320" s="59" t="s">
        <v>6353</v>
      </c>
      <c r="B2320" s="75" t="s">
        <v>1612</v>
      </c>
      <c r="C2320" s="75" t="s">
        <v>4</v>
      </c>
      <c r="D2320" s="75" t="s">
        <v>3983</v>
      </c>
      <c r="E2320" s="75" t="s">
        <v>155</v>
      </c>
      <c r="F2320" s="75">
        <v>500</v>
      </c>
      <c r="G2320" s="75" t="s">
        <v>155</v>
      </c>
      <c r="H2320" s="75">
        <v>47</v>
      </c>
      <c r="I2320" s="75">
        <v>44</v>
      </c>
      <c r="J2320" s="75">
        <v>49</v>
      </c>
      <c r="K2320" s="75">
        <v>90</v>
      </c>
      <c r="L2320" s="75">
        <v>5</v>
      </c>
      <c r="M2320" s="75" t="s">
        <v>155</v>
      </c>
      <c r="N2320" s="75" t="s">
        <v>155</v>
      </c>
      <c r="O2320" s="75">
        <v>0.2</v>
      </c>
      <c r="P2320" s="75">
        <v>36</v>
      </c>
      <c r="Q2320" s="75" t="s">
        <v>3858</v>
      </c>
    </row>
    <row r="2321" spans="1:17" ht="15.75" customHeight="1">
      <c r="A2321" s="59" t="s">
        <v>6354</v>
      </c>
      <c r="B2321" s="75" t="s">
        <v>1612</v>
      </c>
      <c r="C2321" s="75" t="s">
        <v>4</v>
      </c>
      <c r="D2321" s="75" t="s">
        <v>3985</v>
      </c>
      <c r="E2321" s="75" t="s">
        <v>155</v>
      </c>
      <c r="F2321" s="75">
        <v>500</v>
      </c>
      <c r="G2321" s="75" t="s">
        <v>155</v>
      </c>
      <c r="H2321" s="75">
        <v>51</v>
      </c>
      <c r="I2321" s="75">
        <v>48</v>
      </c>
      <c r="J2321" s="75">
        <v>54</v>
      </c>
      <c r="K2321" s="75">
        <v>110</v>
      </c>
      <c r="L2321" s="75">
        <v>5</v>
      </c>
      <c r="M2321" s="75" t="s">
        <v>155</v>
      </c>
      <c r="N2321" s="75" t="s">
        <v>155</v>
      </c>
      <c r="O2321" s="75">
        <v>0.2</v>
      </c>
      <c r="P2321" s="75">
        <v>39</v>
      </c>
      <c r="Q2321" s="75" t="s">
        <v>3858</v>
      </c>
    </row>
    <row r="2322" spans="1:17" ht="15.75" customHeight="1">
      <c r="A2322" s="59" t="s">
        <v>6355</v>
      </c>
      <c r="B2322" s="75" t="s">
        <v>2892</v>
      </c>
      <c r="C2322" s="75" t="s">
        <v>4</v>
      </c>
      <c r="D2322" s="75" t="s">
        <v>3917</v>
      </c>
      <c r="E2322" s="75" t="s">
        <v>155</v>
      </c>
      <c r="F2322" s="75">
        <v>500</v>
      </c>
      <c r="G2322" s="75" t="s">
        <v>155</v>
      </c>
      <c r="H2322" s="75">
        <v>2</v>
      </c>
      <c r="I2322" s="75">
        <v>1.88</v>
      </c>
      <c r="J2322" s="75">
        <v>2.1</v>
      </c>
      <c r="K2322" s="75">
        <v>140</v>
      </c>
      <c r="L2322" s="75">
        <v>20</v>
      </c>
      <c r="M2322" s="75">
        <v>2000</v>
      </c>
      <c r="N2322" s="75">
        <v>1</v>
      </c>
      <c r="O2322" s="75">
        <v>120</v>
      </c>
      <c r="P2322" s="75">
        <v>0.5</v>
      </c>
      <c r="Q2322" s="75" t="s">
        <v>3858</v>
      </c>
    </row>
    <row r="2323" spans="1:17" ht="15.75" customHeight="1">
      <c r="A2323" s="59" t="s">
        <v>6356</v>
      </c>
      <c r="B2323" s="75" t="s">
        <v>2892</v>
      </c>
      <c r="C2323" s="75" t="s">
        <v>4</v>
      </c>
      <c r="D2323" s="75" t="s">
        <v>3917</v>
      </c>
      <c r="E2323" s="75" t="s">
        <v>155</v>
      </c>
      <c r="F2323" s="75">
        <v>500</v>
      </c>
      <c r="G2323" s="75" t="s">
        <v>155</v>
      </c>
      <c r="H2323" s="75">
        <v>2</v>
      </c>
      <c r="I2323" s="75">
        <v>2.02</v>
      </c>
      <c r="J2323" s="75">
        <v>2.2000000000000002</v>
      </c>
      <c r="K2323" s="75">
        <v>140</v>
      </c>
      <c r="L2323" s="75">
        <v>20</v>
      </c>
      <c r="M2323" s="75">
        <v>2000</v>
      </c>
      <c r="N2323" s="75">
        <v>1</v>
      </c>
      <c r="O2323" s="75">
        <v>120</v>
      </c>
      <c r="P2323" s="75">
        <v>0.5</v>
      </c>
      <c r="Q2323" s="75" t="s">
        <v>3858</v>
      </c>
    </row>
    <row r="2324" spans="1:17" ht="15.75" customHeight="1">
      <c r="A2324" s="59" t="s">
        <v>6357</v>
      </c>
      <c r="B2324" s="75" t="s">
        <v>2892</v>
      </c>
      <c r="C2324" s="75" t="s">
        <v>4</v>
      </c>
      <c r="D2324" s="75" t="s">
        <v>3919</v>
      </c>
      <c r="E2324" s="75" t="s">
        <v>155</v>
      </c>
      <c r="F2324" s="75">
        <v>500</v>
      </c>
      <c r="G2324" s="75" t="s">
        <v>155</v>
      </c>
      <c r="H2324" s="75">
        <v>2.2000000000000002</v>
      </c>
      <c r="I2324" s="75">
        <v>2.12</v>
      </c>
      <c r="J2324" s="75">
        <v>2.2999999999999998</v>
      </c>
      <c r="K2324" s="75">
        <v>120</v>
      </c>
      <c r="L2324" s="75">
        <v>20</v>
      </c>
      <c r="M2324" s="75">
        <v>2000</v>
      </c>
      <c r="N2324" s="75">
        <v>1</v>
      </c>
      <c r="O2324" s="75">
        <v>120</v>
      </c>
      <c r="P2324" s="75">
        <v>0.7</v>
      </c>
      <c r="Q2324" s="75" t="s">
        <v>3858</v>
      </c>
    </row>
    <row r="2325" spans="1:17" ht="15.75" customHeight="1">
      <c r="A2325" s="59" t="s">
        <v>6358</v>
      </c>
      <c r="B2325" s="75" t="s">
        <v>2892</v>
      </c>
      <c r="C2325" s="75" t="s">
        <v>4</v>
      </c>
      <c r="D2325" s="75" t="s">
        <v>6102</v>
      </c>
      <c r="E2325" s="75" t="s">
        <v>155</v>
      </c>
      <c r="F2325" s="75">
        <v>500</v>
      </c>
      <c r="G2325" s="75" t="s">
        <v>155</v>
      </c>
      <c r="H2325" s="75">
        <v>2.4</v>
      </c>
      <c r="I2325" s="75">
        <v>2.33</v>
      </c>
      <c r="J2325" s="75">
        <v>2.52</v>
      </c>
      <c r="K2325" s="75">
        <v>100</v>
      </c>
      <c r="L2325" s="75">
        <v>20</v>
      </c>
      <c r="M2325" s="75">
        <v>2000</v>
      </c>
      <c r="N2325" s="75">
        <v>1</v>
      </c>
      <c r="O2325" s="75">
        <v>120</v>
      </c>
      <c r="P2325" s="75">
        <v>1</v>
      </c>
      <c r="Q2325" s="75" t="s">
        <v>3858</v>
      </c>
    </row>
    <row r="2326" spans="1:17" ht="15.75" customHeight="1">
      <c r="A2326" s="59" t="s">
        <v>6359</v>
      </c>
      <c r="B2326" s="75" t="s">
        <v>2892</v>
      </c>
      <c r="C2326" s="75" t="s">
        <v>4</v>
      </c>
      <c r="D2326" s="75" t="s">
        <v>6044</v>
      </c>
      <c r="E2326" s="75" t="s">
        <v>155</v>
      </c>
      <c r="F2326" s="75">
        <v>500</v>
      </c>
      <c r="G2326" s="75" t="s">
        <v>155</v>
      </c>
      <c r="H2326" s="75">
        <v>3</v>
      </c>
      <c r="I2326" s="75">
        <v>2.85</v>
      </c>
      <c r="J2326" s="75">
        <v>3.07</v>
      </c>
      <c r="K2326" s="75">
        <v>80</v>
      </c>
      <c r="L2326" s="75">
        <v>20</v>
      </c>
      <c r="M2326" s="75">
        <v>1000</v>
      </c>
      <c r="N2326" s="75">
        <v>1</v>
      </c>
      <c r="O2326" s="75">
        <v>50</v>
      </c>
      <c r="P2326" s="75">
        <v>1</v>
      </c>
      <c r="Q2326" s="75" t="s">
        <v>3858</v>
      </c>
    </row>
    <row r="2327" spans="1:17" ht="15.75" customHeight="1">
      <c r="A2327" s="59" t="s">
        <v>6360</v>
      </c>
      <c r="B2327" s="75" t="s">
        <v>2892</v>
      </c>
      <c r="C2327" s="75" t="s">
        <v>4</v>
      </c>
      <c r="D2327" s="75" t="s">
        <v>6110</v>
      </c>
      <c r="E2327" s="75" t="s">
        <v>155</v>
      </c>
      <c r="F2327" s="75">
        <v>500</v>
      </c>
      <c r="G2327" s="75" t="s">
        <v>155</v>
      </c>
      <c r="H2327" s="75">
        <v>3.3</v>
      </c>
      <c r="I2327" s="75">
        <v>3.16</v>
      </c>
      <c r="J2327" s="75">
        <v>3.38</v>
      </c>
      <c r="K2327" s="75">
        <v>70</v>
      </c>
      <c r="L2327" s="75">
        <v>20</v>
      </c>
      <c r="M2327" s="75">
        <v>1000</v>
      </c>
      <c r="N2327" s="75">
        <v>1</v>
      </c>
      <c r="O2327" s="75">
        <v>20</v>
      </c>
      <c r="P2327" s="75">
        <v>1</v>
      </c>
      <c r="Q2327" s="75" t="s">
        <v>3858</v>
      </c>
    </row>
    <row r="2328" spans="1:17" ht="15.75" customHeight="1">
      <c r="A2328" s="59" t="s">
        <v>6361</v>
      </c>
      <c r="B2328" s="75" t="s">
        <v>2892</v>
      </c>
      <c r="C2328" s="75" t="s">
        <v>4</v>
      </c>
      <c r="D2328" s="75" t="s">
        <v>6110</v>
      </c>
      <c r="E2328" s="75" t="s">
        <v>155</v>
      </c>
      <c r="F2328" s="75">
        <v>500</v>
      </c>
      <c r="G2328" s="75" t="s">
        <v>155</v>
      </c>
      <c r="H2328" s="75">
        <v>3.3</v>
      </c>
      <c r="I2328" s="75">
        <v>3.32</v>
      </c>
      <c r="J2328" s="75">
        <v>3.53</v>
      </c>
      <c r="K2328" s="75">
        <v>70</v>
      </c>
      <c r="L2328" s="75">
        <v>20</v>
      </c>
      <c r="M2328" s="75">
        <v>1000</v>
      </c>
      <c r="N2328" s="75">
        <v>1</v>
      </c>
      <c r="O2328" s="75">
        <v>20</v>
      </c>
      <c r="P2328" s="75">
        <v>1</v>
      </c>
      <c r="Q2328" s="75" t="s">
        <v>3858</v>
      </c>
    </row>
    <row r="2329" spans="1:17" ht="15.75" customHeight="1">
      <c r="A2329" s="59" t="s">
        <v>6362</v>
      </c>
      <c r="B2329" s="75" t="s">
        <v>2892</v>
      </c>
      <c r="C2329" s="75" t="s">
        <v>4</v>
      </c>
      <c r="D2329" s="75" t="s">
        <v>6112</v>
      </c>
      <c r="E2329" s="75" t="s">
        <v>155</v>
      </c>
      <c r="F2329" s="75">
        <v>500</v>
      </c>
      <c r="G2329" s="75" t="s">
        <v>155</v>
      </c>
      <c r="H2329" s="75">
        <v>3.6</v>
      </c>
      <c r="I2329" s="75">
        <v>3.46</v>
      </c>
      <c r="J2329" s="75">
        <v>3.69</v>
      </c>
      <c r="K2329" s="75">
        <v>60</v>
      </c>
      <c r="L2329" s="75">
        <v>20</v>
      </c>
      <c r="M2329" s="75">
        <v>1000</v>
      </c>
      <c r="N2329" s="75">
        <v>1</v>
      </c>
      <c r="O2329" s="75">
        <v>10</v>
      </c>
      <c r="P2329" s="75">
        <v>1</v>
      </c>
      <c r="Q2329" s="75" t="s">
        <v>3858</v>
      </c>
    </row>
    <row r="2330" spans="1:17" ht="15.75" customHeight="1">
      <c r="A2330" s="59" t="s">
        <v>6363</v>
      </c>
      <c r="B2330" s="75" t="s">
        <v>2892</v>
      </c>
      <c r="C2330" s="75" t="s">
        <v>4</v>
      </c>
      <c r="D2330" s="75" t="s">
        <v>6046</v>
      </c>
      <c r="E2330" s="75" t="s">
        <v>155</v>
      </c>
      <c r="F2330" s="75">
        <v>500</v>
      </c>
      <c r="G2330" s="75" t="s">
        <v>155</v>
      </c>
      <c r="H2330" s="75">
        <v>3.9</v>
      </c>
      <c r="I2330" s="75">
        <v>3.74</v>
      </c>
      <c r="J2330" s="75">
        <v>4.01</v>
      </c>
      <c r="K2330" s="75">
        <v>50</v>
      </c>
      <c r="L2330" s="75">
        <v>20</v>
      </c>
      <c r="M2330" s="75">
        <v>1000</v>
      </c>
      <c r="N2330" s="75">
        <v>1</v>
      </c>
      <c r="O2330" s="75">
        <v>5</v>
      </c>
      <c r="P2330" s="75">
        <v>1</v>
      </c>
      <c r="Q2330" s="75" t="s">
        <v>3858</v>
      </c>
    </row>
    <row r="2331" spans="1:17" ht="15.75" customHeight="1">
      <c r="A2331" s="59" t="s">
        <v>6364</v>
      </c>
      <c r="B2331" s="75" t="s">
        <v>2892</v>
      </c>
      <c r="C2331" s="75" t="s">
        <v>4</v>
      </c>
      <c r="D2331" s="75" t="s">
        <v>6046</v>
      </c>
      <c r="E2331" s="75" t="s">
        <v>155</v>
      </c>
      <c r="F2331" s="75">
        <v>500</v>
      </c>
      <c r="G2331" s="75" t="s">
        <v>155</v>
      </c>
      <c r="H2331" s="75">
        <v>3.9</v>
      </c>
      <c r="I2331" s="75">
        <v>3.89</v>
      </c>
      <c r="J2331" s="75">
        <v>4.16</v>
      </c>
      <c r="K2331" s="75">
        <v>50</v>
      </c>
      <c r="L2331" s="75">
        <v>20</v>
      </c>
      <c r="M2331" s="75">
        <v>1000</v>
      </c>
      <c r="N2331" s="75">
        <v>1</v>
      </c>
      <c r="O2331" s="75">
        <v>5</v>
      </c>
      <c r="P2331" s="75">
        <v>1</v>
      </c>
      <c r="Q2331" s="75" t="s">
        <v>3858</v>
      </c>
    </row>
    <row r="2332" spans="1:17" ht="15.75" customHeight="1">
      <c r="A2332" s="59" t="s">
        <v>6365</v>
      </c>
      <c r="B2332" s="75" t="s">
        <v>2892</v>
      </c>
      <c r="C2332" s="75" t="s">
        <v>4</v>
      </c>
      <c r="D2332" s="75" t="s">
        <v>6115</v>
      </c>
      <c r="E2332" s="75" t="s">
        <v>155</v>
      </c>
      <c r="F2332" s="75">
        <v>500</v>
      </c>
      <c r="G2332" s="75" t="s">
        <v>155</v>
      </c>
      <c r="H2332" s="75">
        <v>4.3</v>
      </c>
      <c r="I2332" s="75">
        <v>4.04</v>
      </c>
      <c r="J2332" s="75">
        <v>4.29</v>
      </c>
      <c r="K2332" s="75">
        <v>40</v>
      </c>
      <c r="L2332" s="75">
        <v>20</v>
      </c>
      <c r="M2332" s="75">
        <v>1000</v>
      </c>
      <c r="N2332" s="75">
        <v>1</v>
      </c>
      <c r="O2332" s="75">
        <v>5</v>
      </c>
      <c r="P2332" s="75">
        <v>1</v>
      </c>
      <c r="Q2332" s="75" t="s">
        <v>3858</v>
      </c>
    </row>
    <row r="2333" spans="1:17" ht="15.75" customHeight="1">
      <c r="A2333" s="59" t="s">
        <v>6366</v>
      </c>
      <c r="B2333" s="75" t="s">
        <v>2892</v>
      </c>
      <c r="C2333" s="75" t="s">
        <v>4</v>
      </c>
      <c r="D2333" s="75" t="s">
        <v>6117</v>
      </c>
      <c r="E2333" s="75" t="s">
        <v>155</v>
      </c>
      <c r="F2333" s="75">
        <v>500</v>
      </c>
      <c r="G2333" s="75" t="s">
        <v>155</v>
      </c>
      <c r="H2333" s="75">
        <v>4.7</v>
      </c>
      <c r="I2333" s="75">
        <v>4.4400000000000004</v>
      </c>
      <c r="J2333" s="75">
        <v>4.68</v>
      </c>
      <c r="K2333" s="75">
        <v>25</v>
      </c>
      <c r="L2333" s="75">
        <v>20</v>
      </c>
      <c r="M2333" s="75">
        <v>900</v>
      </c>
      <c r="N2333" s="75">
        <v>1</v>
      </c>
      <c r="O2333" s="75">
        <v>5</v>
      </c>
      <c r="P2333" s="75">
        <v>1</v>
      </c>
      <c r="Q2333" s="75" t="s">
        <v>3858</v>
      </c>
    </row>
    <row r="2334" spans="1:17" ht="15.75" customHeight="1">
      <c r="A2334" s="59" t="s">
        <v>6367</v>
      </c>
      <c r="B2334" s="75" t="s">
        <v>2892</v>
      </c>
      <c r="C2334" s="75" t="s">
        <v>4</v>
      </c>
      <c r="D2334" s="75" t="s">
        <v>6117</v>
      </c>
      <c r="E2334" s="75" t="s">
        <v>155</v>
      </c>
      <c r="F2334" s="75">
        <v>500</v>
      </c>
      <c r="G2334" s="75" t="s">
        <v>155</v>
      </c>
      <c r="H2334" s="75">
        <v>4.7</v>
      </c>
      <c r="I2334" s="75">
        <v>4.55</v>
      </c>
      <c r="J2334" s="75">
        <v>4.8</v>
      </c>
      <c r="K2334" s="75">
        <v>25</v>
      </c>
      <c r="L2334" s="75">
        <v>20</v>
      </c>
      <c r="M2334" s="75">
        <v>900</v>
      </c>
      <c r="N2334" s="75">
        <v>1</v>
      </c>
      <c r="O2334" s="75">
        <v>5</v>
      </c>
      <c r="P2334" s="75">
        <v>1</v>
      </c>
      <c r="Q2334" s="75" t="s">
        <v>3858</v>
      </c>
    </row>
    <row r="2335" spans="1:17" ht="15.75" customHeight="1">
      <c r="A2335" s="59" t="s">
        <v>6368</v>
      </c>
      <c r="B2335" s="75" t="s">
        <v>2892</v>
      </c>
      <c r="C2335" s="75" t="s">
        <v>4</v>
      </c>
      <c r="D2335" s="75" t="s">
        <v>6048</v>
      </c>
      <c r="E2335" s="75" t="s">
        <v>155</v>
      </c>
      <c r="F2335" s="75">
        <v>500</v>
      </c>
      <c r="G2335" s="75" t="s">
        <v>155</v>
      </c>
      <c r="H2335" s="75">
        <v>5.0999999999999996</v>
      </c>
      <c r="I2335" s="75">
        <v>4.8099999999999996</v>
      </c>
      <c r="J2335" s="75">
        <v>5.07</v>
      </c>
      <c r="K2335" s="75">
        <v>20</v>
      </c>
      <c r="L2335" s="75">
        <v>20</v>
      </c>
      <c r="M2335" s="75">
        <v>800</v>
      </c>
      <c r="N2335" s="75">
        <v>1</v>
      </c>
      <c r="O2335" s="75">
        <v>5</v>
      </c>
      <c r="P2335" s="75">
        <v>1.5</v>
      </c>
      <c r="Q2335" s="75" t="s">
        <v>3858</v>
      </c>
    </row>
    <row r="2336" spans="1:17" ht="15.75" customHeight="1">
      <c r="A2336" s="59" t="s">
        <v>6369</v>
      </c>
      <c r="B2336" s="75" t="s">
        <v>2892</v>
      </c>
      <c r="C2336" s="75" t="s">
        <v>4</v>
      </c>
      <c r="D2336" s="75" t="s">
        <v>6048</v>
      </c>
      <c r="E2336" s="75" t="s">
        <v>155</v>
      </c>
      <c r="F2336" s="75">
        <v>500</v>
      </c>
      <c r="G2336" s="75" t="s">
        <v>155</v>
      </c>
      <c r="H2336" s="75">
        <v>5.0999999999999996</v>
      </c>
      <c r="I2336" s="75">
        <v>4.9400000000000004</v>
      </c>
      <c r="J2336" s="75">
        <v>5.2</v>
      </c>
      <c r="K2336" s="75">
        <v>20</v>
      </c>
      <c r="L2336" s="75">
        <v>20</v>
      </c>
      <c r="M2336" s="75">
        <v>800</v>
      </c>
      <c r="N2336" s="75">
        <v>1</v>
      </c>
      <c r="O2336" s="75">
        <v>5</v>
      </c>
      <c r="P2336" s="75">
        <v>1.5</v>
      </c>
      <c r="Q2336" s="75" t="s">
        <v>3858</v>
      </c>
    </row>
    <row r="2337" spans="1:17" ht="15.75" customHeight="1">
      <c r="A2337" s="59" t="s">
        <v>6370</v>
      </c>
      <c r="B2337" s="75" t="s">
        <v>2892</v>
      </c>
      <c r="C2337" s="75" t="s">
        <v>4</v>
      </c>
      <c r="D2337" s="75" t="s">
        <v>6048</v>
      </c>
      <c r="E2337" s="75" t="s">
        <v>155</v>
      </c>
      <c r="F2337" s="75">
        <v>500</v>
      </c>
      <c r="G2337" s="75" t="s">
        <v>155</v>
      </c>
      <c r="H2337" s="75">
        <v>5.0999999999999996</v>
      </c>
      <c r="I2337" s="75">
        <v>5.09</v>
      </c>
      <c r="J2337" s="75">
        <v>5.37</v>
      </c>
      <c r="K2337" s="75">
        <v>20</v>
      </c>
      <c r="L2337" s="75">
        <v>20</v>
      </c>
      <c r="M2337" s="75">
        <v>800</v>
      </c>
      <c r="N2337" s="75">
        <v>1</v>
      </c>
      <c r="O2337" s="75">
        <v>5</v>
      </c>
      <c r="P2337" s="75">
        <v>1.5</v>
      </c>
      <c r="Q2337" s="75" t="s">
        <v>3858</v>
      </c>
    </row>
    <row r="2338" spans="1:17" ht="15.75" customHeight="1">
      <c r="A2338" s="59" t="s">
        <v>6371</v>
      </c>
      <c r="B2338" s="75" t="s">
        <v>2892</v>
      </c>
      <c r="C2338" s="75" t="s">
        <v>4</v>
      </c>
      <c r="D2338" s="75" t="s">
        <v>6055</v>
      </c>
      <c r="E2338" s="75" t="s">
        <v>155</v>
      </c>
      <c r="F2338" s="75">
        <v>500</v>
      </c>
      <c r="G2338" s="75" t="s">
        <v>155</v>
      </c>
      <c r="H2338" s="75">
        <v>5.6</v>
      </c>
      <c r="I2338" s="75">
        <v>5.28</v>
      </c>
      <c r="J2338" s="75">
        <v>5.55</v>
      </c>
      <c r="K2338" s="75">
        <v>13</v>
      </c>
      <c r="L2338" s="75">
        <v>20</v>
      </c>
      <c r="M2338" s="75">
        <v>500</v>
      </c>
      <c r="N2338" s="75">
        <v>1</v>
      </c>
      <c r="O2338" s="75">
        <v>5</v>
      </c>
      <c r="P2338" s="75">
        <v>2.5</v>
      </c>
      <c r="Q2338" s="75" t="s">
        <v>3858</v>
      </c>
    </row>
    <row r="2339" spans="1:17" ht="15.75" customHeight="1">
      <c r="A2339" s="59" t="s">
        <v>6372</v>
      </c>
      <c r="B2339" s="75" t="s">
        <v>2892</v>
      </c>
      <c r="C2339" s="75" t="s">
        <v>4</v>
      </c>
      <c r="D2339" s="75" t="s">
        <v>6055</v>
      </c>
      <c r="E2339" s="75" t="s">
        <v>155</v>
      </c>
      <c r="F2339" s="75">
        <v>500</v>
      </c>
      <c r="G2339" s="75" t="s">
        <v>155</v>
      </c>
      <c r="H2339" s="75">
        <v>5.6</v>
      </c>
      <c r="I2339" s="75">
        <v>5.45</v>
      </c>
      <c r="J2339" s="75">
        <v>5.73</v>
      </c>
      <c r="K2339" s="75">
        <v>13</v>
      </c>
      <c r="L2339" s="75">
        <v>20</v>
      </c>
      <c r="M2339" s="75">
        <v>500</v>
      </c>
      <c r="N2339" s="75">
        <v>1</v>
      </c>
      <c r="O2339" s="75">
        <v>5</v>
      </c>
      <c r="P2339" s="75">
        <v>2.5</v>
      </c>
      <c r="Q2339" s="75" t="s">
        <v>3858</v>
      </c>
    </row>
    <row r="2340" spans="1:17" ht="15.75" customHeight="1">
      <c r="A2340" s="59" t="s">
        <v>6373</v>
      </c>
      <c r="B2340" s="75" t="s">
        <v>2892</v>
      </c>
      <c r="C2340" s="75" t="s">
        <v>4</v>
      </c>
      <c r="D2340" s="75" t="s">
        <v>6057</v>
      </c>
      <c r="E2340" s="75" t="s">
        <v>155</v>
      </c>
      <c r="F2340" s="75">
        <v>500</v>
      </c>
      <c r="G2340" s="75" t="s">
        <v>155</v>
      </c>
      <c r="H2340" s="75">
        <v>6.2</v>
      </c>
      <c r="I2340" s="75">
        <v>5.78</v>
      </c>
      <c r="J2340" s="75">
        <v>6.09</v>
      </c>
      <c r="K2340" s="75">
        <v>10</v>
      </c>
      <c r="L2340" s="75">
        <v>20</v>
      </c>
      <c r="M2340" s="75">
        <v>300</v>
      </c>
      <c r="N2340" s="75">
        <v>1</v>
      </c>
      <c r="O2340" s="75">
        <v>5</v>
      </c>
      <c r="P2340" s="75">
        <v>3</v>
      </c>
      <c r="Q2340" s="75" t="s">
        <v>3858</v>
      </c>
    </row>
    <row r="2341" spans="1:17" ht="15.75" customHeight="1">
      <c r="A2341" s="59" t="s">
        <v>6374</v>
      </c>
      <c r="B2341" s="75" t="s">
        <v>2892</v>
      </c>
      <c r="C2341" s="75" t="s">
        <v>4</v>
      </c>
      <c r="D2341" s="75" t="s">
        <v>6057</v>
      </c>
      <c r="E2341" s="75" t="s">
        <v>155</v>
      </c>
      <c r="F2341" s="75">
        <v>500</v>
      </c>
      <c r="G2341" s="75" t="s">
        <v>155</v>
      </c>
      <c r="H2341" s="75">
        <v>6.2</v>
      </c>
      <c r="I2341" s="75">
        <v>5.96</v>
      </c>
      <c r="J2341" s="75">
        <v>6.27</v>
      </c>
      <c r="K2341" s="75">
        <v>10</v>
      </c>
      <c r="L2341" s="75">
        <v>20</v>
      </c>
      <c r="M2341" s="75">
        <v>300</v>
      </c>
      <c r="N2341" s="75">
        <v>1</v>
      </c>
      <c r="O2341" s="75">
        <v>5</v>
      </c>
      <c r="P2341" s="75">
        <v>3</v>
      </c>
      <c r="Q2341" s="75" t="s">
        <v>3858</v>
      </c>
    </row>
    <row r="2342" spans="1:17" ht="15.75" customHeight="1">
      <c r="A2342" s="59" t="s">
        <v>6375</v>
      </c>
      <c r="B2342" s="75" t="s">
        <v>2892</v>
      </c>
      <c r="C2342" s="75" t="s">
        <v>4</v>
      </c>
      <c r="D2342" s="75" t="s">
        <v>6057</v>
      </c>
      <c r="E2342" s="75" t="s">
        <v>155</v>
      </c>
      <c r="F2342" s="75">
        <v>500</v>
      </c>
      <c r="G2342" s="75" t="s">
        <v>155</v>
      </c>
      <c r="H2342" s="75">
        <v>6.2</v>
      </c>
      <c r="I2342" s="75">
        <v>6.12</v>
      </c>
      <c r="J2342" s="75">
        <v>6.44</v>
      </c>
      <c r="K2342" s="75">
        <v>10</v>
      </c>
      <c r="L2342" s="75">
        <v>20</v>
      </c>
      <c r="M2342" s="75">
        <v>300</v>
      </c>
      <c r="N2342" s="75">
        <v>1</v>
      </c>
      <c r="O2342" s="75">
        <v>5</v>
      </c>
      <c r="P2342" s="75">
        <v>3</v>
      </c>
      <c r="Q2342" s="75" t="s">
        <v>3858</v>
      </c>
    </row>
    <row r="2343" spans="1:17" ht="15.75" customHeight="1">
      <c r="A2343" s="59" t="s">
        <v>6376</v>
      </c>
      <c r="B2343" s="75" t="s">
        <v>2892</v>
      </c>
      <c r="C2343" s="75" t="s">
        <v>4</v>
      </c>
      <c r="D2343" s="75" t="s">
        <v>6124</v>
      </c>
      <c r="E2343" s="75" t="s">
        <v>155</v>
      </c>
      <c r="F2343" s="75">
        <v>500</v>
      </c>
      <c r="G2343" s="75" t="s">
        <v>155</v>
      </c>
      <c r="H2343" s="75">
        <v>6.8</v>
      </c>
      <c r="I2343" s="75">
        <v>6.49</v>
      </c>
      <c r="J2343" s="75">
        <v>6.83</v>
      </c>
      <c r="K2343" s="75">
        <v>8</v>
      </c>
      <c r="L2343" s="75">
        <v>20</v>
      </c>
      <c r="M2343" s="75">
        <v>150</v>
      </c>
      <c r="N2343" s="75">
        <v>0.5</v>
      </c>
      <c r="O2343" s="75">
        <v>2</v>
      </c>
      <c r="P2343" s="75">
        <v>3.5</v>
      </c>
      <c r="Q2343" s="75" t="s">
        <v>3858</v>
      </c>
    </row>
    <row r="2344" spans="1:17" ht="15.75" customHeight="1">
      <c r="A2344" s="59" t="s">
        <v>6377</v>
      </c>
      <c r="B2344" s="75" t="s">
        <v>2892</v>
      </c>
      <c r="C2344" s="75" t="s">
        <v>4</v>
      </c>
      <c r="D2344" s="75" t="s">
        <v>6124</v>
      </c>
      <c r="E2344" s="75" t="s">
        <v>155</v>
      </c>
      <c r="F2344" s="75">
        <v>500</v>
      </c>
      <c r="G2344" s="75" t="s">
        <v>155</v>
      </c>
      <c r="H2344" s="75">
        <v>6.8</v>
      </c>
      <c r="I2344" s="75">
        <v>6.66</v>
      </c>
      <c r="J2344" s="75">
        <v>7.01</v>
      </c>
      <c r="K2344" s="75">
        <v>8</v>
      </c>
      <c r="L2344" s="75">
        <v>20</v>
      </c>
      <c r="M2344" s="75">
        <v>150</v>
      </c>
      <c r="N2344" s="75">
        <v>0.5</v>
      </c>
      <c r="O2344" s="75">
        <v>2</v>
      </c>
      <c r="P2344" s="75">
        <v>3.5</v>
      </c>
      <c r="Q2344" s="75" t="s">
        <v>3858</v>
      </c>
    </row>
    <row r="2345" spans="1:17" ht="15.75" customHeight="1">
      <c r="A2345" s="59" t="s">
        <v>6378</v>
      </c>
      <c r="B2345" s="75" t="s">
        <v>2892</v>
      </c>
      <c r="C2345" s="75" t="s">
        <v>4</v>
      </c>
      <c r="D2345" s="75" t="s">
        <v>6126</v>
      </c>
      <c r="E2345" s="75" t="s">
        <v>155</v>
      </c>
      <c r="F2345" s="75">
        <v>500</v>
      </c>
      <c r="G2345" s="75" t="s">
        <v>155</v>
      </c>
      <c r="H2345" s="75">
        <v>7.5</v>
      </c>
      <c r="I2345" s="75">
        <v>7.07</v>
      </c>
      <c r="J2345" s="75">
        <v>7.45</v>
      </c>
      <c r="K2345" s="75">
        <v>8</v>
      </c>
      <c r="L2345" s="75">
        <v>20</v>
      </c>
      <c r="M2345" s="75">
        <v>120</v>
      </c>
      <c r="N2345" s="75">
        <v>0.5</v>
      </c>
      <c r="O2345" s="75">
        <v>0.5</v>
      </c>
      <c r="P2345" s="75">
        <v>4</v>
      </c>
      <c r="Q2345" s="75" t="s">
        <v>3858</v>
      </c>
    </row>
    <row r="2346" spans="1:17" ht="15.75" customHeight="1">
      <c r="A2346" s="59" t="s">
        <v>6379</v>
      </c>
      <c r="B2346" s="75" t="s">
        <v>2892</v>
      </c>
      <c r="C2346" s="75" t="s">
        <v>4</v>
      </c>
      <c r="D2346" s="75" t="s">
        <v>6126</v>
      </c>
      <c r="E2346" s="75" t="s">
        <v>155</v>
      </c>
      <c r="F2346" s="75">
        <v>500</v>
      </c>
      <c r="G2346" s="75" t="s">
        <v>155</v>
      </c>
      <c r="H2346" s="75">
        <v>7.5</v>
      </c>
      <c r="I2346" s="75">
        <v>7.29</v>
      </c>
      <c r="J2346" s="75">
        <v>7.67</v>
      </c>
      <c r="K2346" s="75">
        <v>8</v>
      </c>
      <c r="L2346" s="75">
        <v>20</v>
      </c>
      <c r="M2346" s="75">
        <v>120</v>
      </c>
      <c r="N2346" s="75">
        <v>0.5</v>
      </c>
      <c r="O2346" s="75">
        <v>0.5</v>
      </c>
      <c r="P2346" s="75">
        <v>4</v>
      </c>
      <c r="Q2346" s="75" t="s">
        <v>3858</v>
      </c>
    </row>
    <row r="2347" spans="1:17" ht="15.75" customHeight="1">
      <c r="A2347" s="59" t="s">
        <v>6380</v>
      </c>
      <c r="B2347" s="75" t="s">
        <v>2892</v>
      </c>
      <c r="C2347" s="75" t="s">
        <v>4</v>
      </c>
      <c r="D2347" s="75" t="s">
        <v>6128</v>
      </c>
      <c r="E2347" s="75" t="s">
        <v>155</v>
      </c>
      <c r="F2347" s="75">
        <v>500</v>
      </c>
      <c r="G2347" s="75" t="s">
        <v>155</v>
      </c>
      <c r="H2347" s="75">
        <v>8.1999999999999993</v>
      </c>
      <c r="I2347" s="75">
        <v>7.78</v>
      </c>
      <c r="J2347" s="75">
        <v>8.19</v>
      </c>
      <c r="K2347" s="75">
        <v>8</v>
      </c>
      <c r="L2347" s="75">
        <v>20</v>
      </c>
      <c r="M2347" s="75">
        <v>120</v>
      </c>
      <c r="N2347" s="75">
        <v>0.5</v>
      </c>
      <c r="O2347" s="75">
        <v>0.5</v>
      </c>
      <c r="P2347" s="75">
        <v>5</v>
      </c>
      <c r="Q2347" s="75" t="s">
        <v>3858</v>
      </c>
    </row>
    <row r="2348" spans="1:17" ht="15.75" customHeight="1">
      <c r="A2348" s="59" t="s">
        <v>6381</v>
      </c>
      <c r="B2348" s="75" t="s">
        <v>2892</v>
      </c>
      <c r="C2348" s="75" t="s">
        <v>4</v>
      </c>
      <c r="D2348" s="75" t="s">
        <v>6128</v>
      </c>
      <c r="E2348" s="75" t="s">
        <v>155</v>
      </c>
      <c r="F2348" s="75">
        <v>500</v>
      </c>
      <c r="G2348" s="75" t="s">
        <v>155</v>
      </c>
      <c r="H2348" s="75">
        <v>8.1999999999999993</v>
      </c>
      <c r="I2348" s="75">
        <v>8.0299999999999994</v>
      </c>
      <c r="J2348" s="75">
        <v>8.4499999999999993</v>
      </c>
      <c r="K2348" s="75">
        <v>8</v>
      </c>
      <c r="L2348" s="75">
        <v>20</v>
      </c>
      <c r="M2348" s="75">
        <v>120</v>
      </c>
      <c r="N2348" s="75">
        <v>0.5</v>
      </c>
      <c r="O2348" s="75">
        <v>0.5</v>
      </c>
      <c r="P2348" s="75">
        <v>5</v>
      </c>
      <c r="Q2348" s="75" t="s">
        <v>3858</v>
      </c>
    </row>
    <row r="2349" spans="1:17" ht="15.75" customHeight="1">
      <c r="A2349" s="59" t="s">
        <v>6382</v>
      </c>
      <c r="B2349" s="75" t="s">
        <v>2892</v>
      </c>
      <c r="C2349" s="75" t="s">
        <v>4</v>
      </c>
      <c r="D2349" s="75" t="s">
        <v>6132</v>
      </c>
      <c r="E2349" s="75" t="s">
        <v>155</v>
      </c>
      <c r="F2349" s="75">
        <v>500</v>
      </c>
      <c r="G2349" s="75" t="s">
        <v>155</v>
      </c>
      <c r="H2349" s="75">
        <v>9.1</v>
      </c>
      <c r="I2349" s="75">
        <v>8.2899999999999991</v>
      </c>
      <c r="J2349" s="75">
        <v>8.73</v>
      </c>
      <c r="K2349" s="75">
        <v>8</v>
      </c>
      <c r="L2349" s="75">
        <v>20</v>
      </c>
      <c r="M2349" s="75">
        <v>120</v>
      </c>
      <c r="N2349" s="75">
        <v>0.5</v>
      </c>
      <c r="O2349" s="75">
        <v>0.5</v>
      </c>
      <c r="P2349" s="75">
        <v>6</v>
      </c>
      <c r="Q2349" s="75" t="s">
        <v>3858</v>
      </c>
    </row>
    <row r="2350" spans="1:17" ht="15.75" customHeight="1">
      <c r="A2350" s="59" t="s">
        <v>6383</v>
      </c>
      <c r="B2350" s="75" t="s">
        <v>2892</v>
      </c>
      <c r="C2350" s="75" t="s">
        <v>4</v>
      </c>
      <c r="D2350" s="75" t="s">
        <v>6132</v>
      </c>
      <c r="E2350" s="75" t="s">
        <v>155</v>
      </c>
      <c r="F2350" s="75">
        <v>500</v>
      </c>
      <c r="G2350" s="75" t="s">
        <v>155</v>
      </c>
      <c r="H2350" s="75">
        <v>9.1</v>
      </c>
      <c r="I2350" s="75">
        <v>8.57</v>
      </c>
      <c r="J2350" s="75">
        <v>9.01</v>
      </c>
      <c r="K2350" s="75">
        <v>8</v>
      </c>
      <c r="L2350" s="75">
        <v>20</v>
      </c>
      <c r="M2350" s="75">
        <v>120</v>
      </c>
      <c r="N2350" s="75">
        <v>0.5</v>
      </c>
      <c r="O2350" s="75">
        <v>0.5</v>
      </c>
      <c r="P2350" s="75">
        <v>6</v>
      </c>
      <c r="Q2350" s="75" t="s">
        <v>3858</v>
      </c>
    </row>
    <row r="2351" spans="1:17" ht="15.75" customHeight="1">
      <c r="A2351" s="59" t="s">
        <v>6384</v>
      </c>
      <c r="B2351" s="75" t="s">
        <v>2892</v>
      </c>
      <c r="C2351" s="75" t="s">
        <v>4</v>
      </c>
      <c r="D2351" s="75" t="s">
        <v>6132</v>
      </c>
      <c r="E2351" s="75" t="s">
        <v>155</v>
      </c>
      <c r="F2351" s="75">
        <v>500</v>
      </c>
      <c r="G2351" s="75" t="s">
        <v>155</v>
      </c>
      <c r="H2351" s="75">
        <v>9.1</v>
      </c>
      <c r="I2351" s="75">
        <v>8.83</v>
      </c>
      <c r="J2351" s="75">
        <v>9.3000000000000007</v>
      </c>
      <c r="K2351" s="75">
        <v>8</v>
      </c>
      <c r="L2351" s="75">
        <v>20</v>
      </c>
      <c r="M2351" s="75">
        <v>120</v>
      </c>
      <c r="N2351" s="75">
        <v>0.5</v>
      </c>
      <c r="O2351" s="75">
        <v>0.5</v>
      </c>
      <c r="P2351" s="75">
        <v>6</v>
      </c>
      <c r="Q2351" s="75" t="s">
        <v>3858</v>
      </c>
    </row>
    <row r="2352" spans="1:17" ht="15.75" customHeight="1">
      <c r="A2352" s="59" t="s">
        <v>6385</v>
      </c>
      <c r="B2352" s="75" t="s">
        <v>2892</v>
      </c>
      <c r="C2352" s="75" t="s">
        <v>4</v>
      </c>
      <c r="D2352" s="75" t="s">
        <v>6134</v>
      </c>
      <c r="E2352" s="75" t="s">
        <v>155</v>
      </c>
      <c r="F2352" s="75">
        <v>500</v>
      </c>
      <c r="G2352" s="75" t="s">
        <v>155</v>
      </c>
      <c r="H2352" s="75">
        <v>10</v>
      </c>
      <c r="I2352" s="75">
        <v>9.1199999999999992</v>
      </c>
      <c r="J2352" s="75">
        <v>9.59</v>
      </c>
      <c r="K2352" s="75">
        <v>8</v>
      </c>
      <c r="L2352" s="75">
        <v>20</v>
      </c>
      <c r="M2352" s="75">
        <v>120</v>
      </c>
      <c r="N2352" s="75">
        <v>0.5</v>
      </c>
      <c r="O2352" s="75">
        <v>0.2</v>
      </c>
      <c r="P2352" s="75">
        <v>7</v>
      </c>
      <c r="Q2352" s="75" t="s">
        <v>3858</v>
      </c>
    </row>
    <row r="2353" spans="1:17" ht="15.75" customHeight="1">
      <c r="A2353" s="59" t="s">
        <v>6386</v>
      </c>
      <c r="B2353" s="75" t="s">
        <v>2892</v>
      </c>
      <c r="C2353" s="75" t="s">
        <v>4</v>
      </c>
      <c r="D2353" s="75" t="s">
        <v>6134</v>
      </c>
      <c r="E2353" s="75" t="s">
        <v>155</v>
      </c>
      <c r="F2353" s="75">
        <v>500</v>
      </c>
      <c r="G2353" s="75" t="s">
        <v>155</v>
      </c>
      <c r="H2353" s="75">
        <v>10</v>
      </c>
      <c r="I2353" s="75">
        <v>9.41</v>
      </c>
      <c r="J2353" s="75">
        <v>9.9</v>
      </c>
      <c r="K2353" s="75">
        <v>8</v>
      </c>
      <c r="L2353" s="75">
        <v>20</v>
      </c>
      <c r="M2353" s="75">
        <v>120</v>
      </c>
      <c r="N2353" s="75">
        <v>0.5</v>
      </c>
      <c r="O2353" s="75">
        <v>0.2</v>
      </c>
      <c r="P2353" s="75">
        <v>7</v>
      </c>
      <c r="Q2353" s="75" t="s">
        <v>3858</v>
      </c>
    </row>
    <row r="2354" spans="1:17" ht="15.75" customHeight="1">
      <c r="A2354" s="59" t="s">
        <v>6387</v>
      </c>
      <c r="B2354" s="75" t="s">
        <v>2892</v>
      </c>
      <c r="C2354" s="75" t="s">
        <v>4</v>
      </c>
      <c r="D2354" s="75" t="s">
        <v>6134</v>
      </c>
      <c r="E2354" s="75" t="s">
        <v>155</v>
      </c>
      <c r="F2354" s="75">
        <v>500</v>
      </c>
      <c r="G2354" s="75" t="s">
        <v>155</v>
      </c>
      <c r="H2354" s="75">
        <v>10</v>
      </c>
      <c r="I2354" s="75">
        <v>9.6999999999999993</v>
      </c>
      <c r="J2354" s="75">
        <v>10.199999999999999</v>
      </c>
      <c r="K2354" s="75">
        <v>8</v>
      </c>
      <c r="L2354" s="75">
        <v>20</v>
      </c>
      <c r="M2354" s="75">
        <v>120</v>
      </c>
      <c r="N2354" s="75">
        <v>0.5</v>
      </c>
      <c r="O2354" s="75">
        <v>0.2</v>
      </c>
      <c r="P2354" s="75">
        <v>7</v>
      </c>
      <c r="Q2354" s="75" t="s">
        <v>3858</v>
      </c>
    </row>
    <row r="2355" spans="1:17" ht="15.75" customHeight="1">
      <c r="A2355" s="59" t="s">
        <v>6388</v>
      </c>
      <c r="B2355" s="75" t="s">
        <v>2892</v>
      </c>
      <c r="C2355" s="75" t="s">
        <v>4</v>
      </c>
      <c r="D2355" s="75" t="s">
        <v>6136</v>
      </c>
      <c r="E2355" s="75" t="s">
        <v>155</v>
      </c>
      <c r="F2355" s="75">
        <v>500</v>
      </c>
      <c r="G2355" s="75" t="s">
        <v>155</v>
      </c>
      <c r="H2355" s="75">
        <v>11</v>
      </c>
      <c r="I2355" s="75">
        <v>10.18</v>
      </c>
      <c r="J2355" s="75">
        <v>10.71</v>
      </c>
      <c r="K2355" s="75">
        <v>10</v>
      </c>
      <c r="L2355" s="75">
        <v>10</v>
      </c>
      <c r="M2355" s="75">
        <v>120</v>
      </c>
      <c r="N2355" s="75">
        <v>0.5</v>
      </c>
      <c r="O2355" s="75">
        <v>0.2</v>
      </c>
      <c r="P2355" s="75">
        <v>8</v>
      </c>
      <c r="Q2355" s="75" t="s">
        <v>3858</v>
      </c>
    </row>
    <row r="2356" spans="1:17" ht="15.75" customHeight="1">
      <c r="A2356" s="59" t="s">
        <v>6389</v>
      </c>
      <c r="B2356" s="75" t="s">
        <v>2892</v>
      </c>
      <c r="C2356" s="75" t="s">
        <v>4</v>
      </c>
      <c r="D2356" s="75" t="s">
        <v>6136</v>
      </c>
      <c r="E2356" s="75" t="s">
        <v>155</v>
      </c>
      <c r="F2356" s="75">
        <v>500</v>
      </c>
      <c r="G2356" s="75" t="s">
        <v>155</v>
      </c>
      <c r="H2356" s="75">
        <v>11</v>
      </c>
      <c r="I2356" s="75">
        <v>10.5</v>
      </c>
      <c r="J2356" s="75">
        <v>11.05</v>
      </c>
      <c r="K2356" s="75">
        <v>10</v>
      </c>
      <c r="L2356" s="75">
        <v>10</v>
      </c>
      <c r="M2356" s="75">
        <v>120</v>
      </c>
      <c r="N2356" s="75">
        <v>0.5</v>
      </c>
      <c r="O2356" s="75">
        <v>0.2</v>
      </c>
      <c r="P2356" s="75">
        <v>8</v>
      </c>
      <c r="Q2356" s="75" t="s">
        <v>3858</v>
      </c>
    </row>
    <row r="2357" spans="1:17" ht="15.75" customHeight="1">
      <c r="A2357" s="59" t="s">
        <v>6390</v>
      </c>
      <c r="B2357" s="75" t="s">
        <v>2892</v>
      </c>
      <c r="C2357" s="75" t="s">
        <v>4</v>
      </c>
      <c r="D2357" s="75" t="s">
        <v>6136</v>
      </c>
      <c r="E2357" s="75" t="s">
        <v>155</v>
      </c>
      <c r="F2357" s="75">
        <v>500</v>
      </c>
      <c r="G2357" s="75" t="s">
        <v>155</v>
      </c>
      <c r="H2357" s="75">
        <v>11</v>
      </c>
      <c r="I2357" s="75">
        <v>10.82</v>
      </c>
      <c r="J2357" s="75">
        <v>11.38</v>
      </c>
      <c r="K2357" s="75">
        <v>10</v>
      </c>
      <c r="L2357" s="75">
        <v>10</v>
      </c>
      <c r="M2357" s="75">
        <v>120</v>
      </c>
      <c r="N2357" s="75">
        <v>0.5</v>
      </c>
      <c r="O2357" s="75">
        <v>0.2</v>
      </c>
      <c r="P2357" s="75">
        <v>8</v>
      </c>
      <c r="Q2357" s="75" t="s">
        <v>3858</v>
      </c>
    </row>
    <row r="2358" spans="1:17" ht="15.75" customHeight="1">
      <c r="A2358" s="59" t="s">
        <v>6391</v>
      </c>
      <c r="B2358" s="75" t="s">
        <v>2892</v>
      </c>
      <c r="C2358" s="75" t="s">
        <v>4</v>
      </c>
      <c r="D2358" s="75" t="s">
        <v>6050</v>
      </c>
      <c r="E2358" s="75" t="s">
        <v>155</v>
      </c>
      <c r="F2358" s="75">
        <v>500</v>
      </c>
      <c r="G2358" s="75" t="s">
        <v>155</v>
      </c>
      <c r="H2358" s="75">
        <v>12</v>
      </c>
      <c r="I2358" s="75">
        <v>11.13</v>
      </c>
      <c r="J2358" s="75">
        <v>11.71</v>
      </c>
      <c r="K2358" s="75">
        <v>12</v>
      </c>
      <c r="L2358" s="75">
        <v>10</v>
      </c>
      <c r="M2358" s="75">
        <v>110</v>
      </c>
      <c r="N2358" s="75">
        <v>0.5</v>
      </c>
      <c r="O2358" s="75">
        <v>0.2</v>
      </c>
      <c r="P2358" s="75">
        <v>9</v>
      </c>
      <c r="Q2358" s="75" t="s">
        <v>3858</v>
      </c>
    </row>
    <row r="2359" spans="1:17" ht="15.75" customHeight="1">
      <c r="A2359" s="59" t="s">
        <v>6392</v>
      </c>
      <c r="B2359" s="75" t="s">
        <v>2892</v>
      </c>
      <c r="C2359" s="75" t="s">
        <v>4</v>
      </c>
      <c r="D2359" s="75" t="s">
        <v>6050</v>
      </c>
      <c r="E2359" s="75" t="s">
        <v>155</v>
      </c>
      <c r="F2359" s="75">
        <v>500</v>
      </c>
      <c r="G2359" s="75" t="s">
        <v>155</v>
      </c>
      <c r="H2359" s="75">
        <v>12</v>
      </c>
      <c r="I2359" s="75">
        <v>11.44</v>
      </c>
      <c r="J2359" s="75">
        <v>12.03</v>
      </c>
      <c r="K2359" s="75">
        <v>12</v>
      </c>
      <c r="L2359" s="75">
        <v>10</v>
      </c>
      <c r="M2359" s="75">
        <v>110</v>
      </c>
      <c r="N2359" s="75">
        <v>0.5</v>
      </c>
      <c r="O2359" s="75">
        <v>0.2</v>
      </c>
      <c r="P2359" s="75">
        <v>9</v>
      </c>
      <c r="Q2359" s="75" t="s">
        <v>3858</v>
      </c>
    </row>
    <row r="2360" spans="1:17" ht="15.75" customHeight="1">
      <c r="A2360" s="59" t="s">
        <v>6393</v>
      </c>
      <c r="B2360" s="75" t="s">
        <v>2892</v>
      </c>
      <c r="C2360" s="75" t="s">
        <v>4</v>
      </c>
      <c r="D2360" s="75" t="s">
        <v>6050</v>
      </c>
      <c r="E2360" s="75" t="s">
        <v>155</v>
      </c>
      <c r="F2360" s="75">
        <v>500</v>
      </c>
      <c r="G2360" s="75" t="s">
        <v>155</v>
      </c>
      <c r="H2360" s="75">
        <v>12</v>
      </c>
      <c r="I2360" s="75">
        <v>11.74</v>
      </c>
      <c r="J2360" s="75">
        <v>12.35</v>
      </c>
      <c r="K2360" s="75">
        <v>12</v>
      </c>
      <c r="L2360" s="75">
        <v>10</v>
      </c>
      <c r="M2360" s="75">
        <v>110</v>
      </c>
      <c r="N2360" s="75">
        <v>0.5</v>
      </c>
      <c r="O2360" s="75">
        <v>0.2</v>
      </c>
      <c r="P2360" s="75">
        <v>9</v>
      </c>
      <c r="Q2360" s="75" t="s">
        <v>3858</v>
      </c>
    </row>
    <row r="2361" spans="1:17" ht="15.75" customHeight="1">
      <c r="A2361" s="59" t="s">
        <v>6394</v>
      </c>
      <c r="B2361" s="75" t="s">
        <v>2892</v>
      </c>
      <c r="C2361" s="75" t="s">
        <v>4</v>
      </c>
      <c r="D2361" s="75" t="s">
        <v>6143</v>
      </c>
      <c r="E2361" s="75" t="s">
        <v>155</v>
      </c>
      <c r="F2361" s="75">
        <v>500</v>
      </c>
      <c r="G2361" s="75" t="s">
        <v>155</v>
      </c>
      <c r="H2361" s="75">
        <v>15</v>
      </c>
      <c r="I2361" s="75">
        <v>13.89</v>
      </c>
      <c r="J2361" s="75">
        <v>14.62</v>
      </c>
      <c r="K2361" s="75">
        <v>16</v>
      </c>
      <c r="L2361" s="75">
        <v>10</v>
      </c>
      <c r="M2361" s="75">
        <v>110</v>
      </c>
      <c r="N2361" s="75">
        <v>0.5</v>
      </c>
      <c r="O2361" s="75">
        <v>0.2</v>
      </c>
      <c r="P2361" s="75">
        <v>11</v>
      </c>
      <c r="Q2361" s="75" t="s">
        <v>3858</v>
      </c>
    </row>
    <row r="2362" spans="1:17" ht="15.75" customHeight="1">
      <c r="A2362" s="59" t="s">
        <v>6395</v>
      </c>
      <c r="B2362" s="75" t="s">
        <v>2892</v>
      </c>
      <c r="C2362" s="75" t="s">
        <v>4</v>
      </c>
      <c r="D2362" s="75" t="s">
        <v>6143</v>
      </c>
      <c r="E2362" s="75" t="s">
        <v>155</v>
      </c>
      <c r="F2362" s="75">
        <v>500</v>
      </c>
      <c r="G2362" s="75" t="s">
        <v>155</v>
      </c>
      <c r="H2362" s="75">
        <v>15</v>
      </c>
      <c r="I2362" s="75">
        <v>14.35</v>
      </c>
      <c r="J2362" s="75">
        <v>15.09</v>
      </c>
      <c r="K2362" s="75">
        <v>16</v>
      </c>
      <c r="L2362" s="75">
        <v>10</v>
      </c>
      <c r="M2362" s="75">
        <v>110</v>
      </c>
      <c r="N2362" s="75">
        <v>0.5</v>
      </c>
      <c r="O2362" s="75">
        <v>0.2</v>
      </c>
      <c r="P2362" s="75">
        <v>11</v>
      </c>
      <c r="Q2362" s="75" t="s">
        <v>3858</v>
      </c>
    </row>
    <row r="2363" spans="1:17" ht="15.75" customHeight="1">
      <c r="A2363" s="59" t="s">
        <v>6396</v>
      </c>
      <c r="B2363" s="75" t="s">
        <v>2892</v>
      </c>
      <c r="C2363" s="75" t="s">
        <v>4</v>
      </c>
      <c r="D2363" s="75" t="s">
        <v>6145</v>
      </c>
      <c r="E2363" s="75" t="s">
        <v>155</v>
      </c>
      <c r="F2363" s="75">
        <v>500</v>
      </c>
      <c r="G2363" s="75" t="s">
        <v>155</v>
      </c>
      <c r="H2363" s="75">
        <v>16</v>
      </c>
      <c r="I2363" s="75">
        <v>15.25</v>
      </c>
      <c r="J2363" s="75">
        <v>16.04</v>
      </c>
      <c r="K2363" s="75">
        <v>18</v>
      </c>
      <c r="L2363" s="75">
        <v>10</v>
      </c>
      <c r="M2363" s="75">
        <v>150</v>
      </c>
      <c r="N2363" s="75">
        <v>0.5</v>
      </c>
      <c r="O2363" s="75">
        <v>0.2</v>
      </c>
      <c r="P2363" s="75">
        <v>12</v>
      </c>
      <c r="Q2363" s="75" t="s">
        <v>3858</v>
      </c>
    </row>
    <row r="2364" spans="1:17" ht="15.75" customHeight="1">
      <c r="A2364" s="59" t="s">
        <v>6397</v>
      </c>
      <c r="B2364" s="75" t="s">
        <v>2892</v>
      </c>
      <c r="C2364" s="75" t="s">
        <v>4</v>
      </c>
      <c r="D2364" s="75" t="s">
        <v>6149</v>
      </c>
      <c r="E2364" s="75" t="s">
        <v>155</v>
      </c>
      <c r="F2364" s="75">
        <v>500</v>
      </c>
      <c r="G2364" s="75" t="s">
        <v>155</v>
      </c>
      <c r="H2364" s="75">
        <v>18</v>
      </c>
      <c r="I2364" s="75">
        <v>16.22</v>
      </c>
      <c r="J2364" s="75">
        <v>17.059999999999999</v>
      </c>
      <c r="K2364" s="75">
        <v>23</v>
      </c>
      <c r="L2364" s="75">
        <v>10</v>
      </c>
      <c r="M2364" s="75">
        <v>150</v>
      </c>
      <c r="N2364" s="75">
        <v>0.5</v>
      </c>
      <c r="O2364" s="75">
        <v>0.2</v>
      </c>
      <c r="P2364" s="75">
        <v>13</v>
      </c>
      <c r="Q2364" s="75" t="s">
        <v>3858</v>
      </c>
    </row>
    <row r="2365" spans="1:17" ht="15.75" customHeight="1">
      <c r="A2365" s="59" t="s">
        <v>6398</v>
      </c>
      <c r="B2365" s="75" t="s">
        <v>2892</v>
      </c>
      <c r="C2365" s="75" t="s">
        <v>4</v>
      </c>
      <c r="D2365" s="75" t="s">
        <v>6149</v>
      </c>
      <c r="E2365" s="75" t="s">
        <v>155</v>
      </c>
      <c r="F2365" s="75">
        <v>500</v>
      </c>
      <c r="G2365" s="75" t="s">
        <v>155</v>
      </c>
      <c r="H2365" s="75">
        <v>18</v>
      </c>
      <c r="I2365" s="75">
        <v>16.82</v>
      </c>
      <c r="J2365" s="75">
        <v>17.7</v>
      </c>
      <c r="K2365" s="75">
        <v>23</v>
      </c>
      <c r="L2365" s="75">
        <v>10</v>
      </c>
      <c r="M2365" s="75">
        <v>150</v>
      </c>
      <c r="N2365" s="75">
        <v>0.5</v>
      </c>
      <c r="O2365" s="75">
        <v>0.2</v>
      </c>
      <c r="P2365" s="75">
        <v>13</v>
      </c>
      <c r="Q2365" s="75" t="s">
        <v>3858</v>
      </c>
    </row>
    <row r="2366" spans="1:17" ht="15.75" customHeight="1">
      <c r="A2366" s="59" t="s">
        <v>6399</v>
      </c>
      <c r="B2366" s="75" t="s">
        <v>2892</v>
      </c>
      <c r="C2366" s="75" t="s">
        <v>4</v>
      </c>
      <c r="D2366" s="75" t="s">
        <v>6149</v>
      </c>
      <c r="E2366" s="75" t="s">
        <v>155</v>
      </c>
      <c r="F2366" s="75">
        <v>500</v>
      </c>
      <c r="G2366" s="75" t="s">
        <v>155</v>
      </c>
      <c r="H2366" s="75">
        <v>18</v>
      </c>
      <c r="I2366" s="75">
        <v>17.420000000000002</v>
      </c>
      <c r="J2366" s="75">
        <v>18.329999999999998</v>
      </c>
      <c r="K2366" s="75">
        <v>23</v>
      </c>
      <c r="L2366" s="75">
        <v>10</v>
      </c>
      <c r="M2366" s="75">
        <v>150</v>
      </c>
      <c r="N2366" s="75">
        <v>0.5</v>
      </c>
      <c r="O2366" s="75">
        <v>0.2</v>
      </c>
      <c r="P2366" s="75">
        <v>13</v>
      </c>
      <c r="Q2366" s="75" t="s">
        <v>3858</v>
      </c>
    </row>
    <row r="2367" spans="1:17" ht="15.75" customHeight="1">
      <c r="A2367" s="59" t="s">
        <v>6400</v>
      </c>
      <c r="B2367" s="75" t="s">
        <v>2892</v>
      </c>
      <c r="C2367" s="75" t="s">
        <v>4</v>
      </c>
      <c r="D2367" s="75" t="s">
        <v>6061</v>
      </c>
      <c r="E2367" s="75" t="s">
        <v>155</v>
      </c>
      <c r="F2367" s="75">
        <v>500</v>
      </c>
      <c r="G2367" s="75" t="s">
        <v>155</v>
      </c>
      <c r="H2367" s="75">
        <v>22</v>
      </c>
      <c r="I2367" s="75">
        <v>20.64</v>
      </c>
      <c r="J2367" s="75">
        <v>21.71</v>
      </c>
      <c r="K2367" s="75">
        <v>30</v>
      </c>
      <c r="L2367" s="75">
        <v>5</v>
      </c>
      <c r="M2367" s="75">
        <v>200</v>
      </c>
      <c r="N2367" s="75">
        <v>0.5</v>
      </c>
      <c r="O2367" s="75">
        <v>0.2</v>
      </c>
      <c r="P2367" s="75">
        <v>17</v>
      </c>
      <c r="Q2367" s="75" t="s">
        <v>3858</v>
      </c>
    </row>
    <row r="2368" spans="1:17" ht="15.75" customHeight="1">
      <c r="A2368" s="59" t="s">
        <v>6401</v>
      </c>
      <c r="B2368" s="75" t="s">
        <v>2892</v>
      </c>
      <c r="C2368" s="75" t="s">
        <v>4</v>
      </c>
      <c r="D2368" s="75" t="s">
        <v>6155</v>
      </c>
      <c r="E2368" s="75" t="s">
        <v>155</v>
      </c>
      <c r="F2368" s="75">
        <v>500</v>
      </c>
      <c r="G2368" s="75" t="s">
        <v>155</v>
      </c>
      <c r="H2368" s="75">
        <v>24</v>
      </c>
      <c r="I2368" s="75">
        <v>22.05</v>
      </c>
      <c r="J2368" s="75">
        <v>23.18</v>
      </c>
      <c r="K2368" s="75">
        <v>35</v>
      </c>
      <c r="L2368" s="75">
        <v>5</v>
      </c>
      <c r="M2368" s="75">
        <v>200</v>
      </c>
      <c r="N2368" s="75">
        <v>0.5</v>
      </c>
      <c r="O2368" s="75">
        <v>0.2</v>
      </c>
      <c r="P2368" s="75">
        <v>19</v>
      </c>
      <c r="Q2368" s="75" t="s">
        <v>3858</v>
      </c>
    </row>
    <row r="2369" spans="1:17" ht="15.75" customHeight="1">
      <c r="A2369" s="59" t="s">
        <v>6402</v>
      </c>
      <c r="B2369" s="75" t="s">
        <v>2892</v>
      </c>
      <c r="C2369" s="75" t="s">
        <v>4</v>
      </c>
      <c r="D2369" s="75" t="s">
        <v>6155</v>
      </c>
      <c r="E2369" s="75" t="s">
        <v>155</v>
      </c>
      <c r="F2369" s="75">
        <v>500</v>
      </c>
      <c r="G2369" s="75" t="s">
        <v>155</v>
      </c>
      <c r="H2369" s="75">
        <v>24</v>
      </c>
      <c r="I2369" s="75">
        <v>22.61</v>
      </c>
      <c r="J2369" s="75">
        <v>23.77</v>
      </c>
      <c r="K2369" s="75">
        <v>35</v>
      </c>
      <c r="L2369" s="75">
        <v>5</v>
      </c>
      <c r="M2369" s="75">
        <v>200</v>
      </c>
      <c r="N2369" s="75">
        <v>0.5</v>
      </c>
      <c r="O2369" s="75">
        <v>0.2</v>
      </c>
      <c r="P2369" s="75">
        <v>19</v>
      </c>
      <c r="Q2369" s="75" t="s">
        <v>3858</v>
      </c>
    </row>
    <row r="2370" spans="1:17" ht="15.75" customHeight="1">
      <c r="A2370" s="59" t="s">
        <v>6403</v>
      </c>
      <c r="B2370" s="75" t="s">
        <v>2892</v>
      </c>
      <c r="C2370" s="75" t="s">
        <v>4</v>
      </c>
      <c r="D2370" s="75" t="s">
        <v>6155</v>
      </c>
      <c r="E2370" s="75" t="s">
        <v>155</v>
      </c>
      <c r="F2370" s="75">
        <v>500</v>
      </c>
      <c r="G2370" s="75" t="s">
        <v>155</v>
      </c>
      <c r="H2370" s="75">
        <v>24</v>
      </c>
      <c r="I2370" s="75">
        <v>23.12</v>
      </c>
      <c r="J2370" s="75">
        <v>24.31</v>
      </c>
      <c r="K2370" s="75">
        <v>35</v>
      </c>
      <c r="L2370" s="75">
        <v>5</v>
      </c>
      <c r="M2370" s="75">
        <v>200</v>
      </c>
      <c r="N2370" s="75">
        <v>0.5</v>
      </c>
      <c r="O2370" s="75">
        <v>0.2</v>
      </c>
      <c r="P2370" s="75">
        <v>19</v>
      </c>
      <c r="Q2370" s="75" t="s">
        <v>3858</v>
      </c>
    </row>
    <row r="2371" spans="1:17" ht="15.75" customHeight="1">
      <c r="A2371" s="59" t="s">
        <v>6404</v>
      </c>
      <c r="B2371" s="75" t="s">
        <v>2892</v>
      </c>
      <c r="C2371" s="75" t="s">
        <v>4</v>
      </c>
      <c r="D2371" s="75" t="s">
        <v>6159</v>
      </c>
      <c r="E2371" s="75" t="s">
        <v>155</v>
      </c>
      <c r="F2371" s="75">
        <v>500</v>
      </c>
      <c r="G2371" s="75" t="s">
        <v>155</v>
      </c>
      <c r="H2371" s="75">
        <v>27</v>
      </c>
      <c r="I2371" s="75">
        <v>24.97</v>
      </c>
      <c r="J2371" s="75">
        <v>26.26</v>
      </c>
      <c r="K2371" s="75">
        <v>45</v>
      </c>
      <c r="L2371" s="75">
        <v>5</v>
      </c>
      <c r="M2371" s="75">
        <v>250</v>
      </c>
      <c r="N2371" s="75">
        <v>0.5</v>
      </c>
      <c r="O2371" s="75">
        <v>0.2</v>
      </c>
      <c r="P2371" s="75">
        <v>21</v>
      </c>
      <c r="Q2371" s="75" t="s">
        <v>3858</v>
      </c>
    </row>
    <row r="2372" spans="1:17" ht="15.75" customHeight="1">
      <c r="A2372" s="59" t="s">
        <v>6405</v>
      </c>
      <c r="B2372" s="75" t="s">
        <v>2892</v>
      </c>
      <c r="C2372" s="75" t="s">
        <v>4</v>
      </c>
      <c r="D2372" s="75" t="s">
        <v>6159</v>
      </c>
      <c r="E2372" s="75" t="s">
        <v>155</v>
      </c>
      <c r="F2372" s="75">
        <v>500</v>
      </c>
      <c r="G2372" s="75" t="s">
        <v>155</v>
      </c>
      <c r="H2372" s="75">
        <v>27</v>
      </c>
      <c r="I2372" s="75">
        <v>26.29</v>
      </c>
      <c r="J2372" s="75">
        <v>27.64</v>
      </c>
      <c r="K2372" s="75">
        <v>45</v>
      </c>
      <c r="L2372" s="75">
        <v>5</v>
      </c>
      <c r="M2372" s="75">
        <v>250</v>
      </c>
      <c r="N2372" s="75">
        <v>0.5</v>
      </c>
      <c r="O2372" s="75">
        <v>0.2</v>
      </c>
      <c r="P2372" s="75">
        <v>21</v>
      </c>
      <c r="Q2372" s="75" t="s">
        <v>3858</v>
      </c>
    </row>
    <row r="2373" spans="1:17" ht="15.75" customHeight="1">
      <c r="A2373" s="59" t="s">
        <v>6406</v>
      </c>
      <c r="B2373" s="75" t="s">
        <v>2892</v>
      </c>
      <c r="C2373" s="75" t="s">
        <v>4</v>
      </c>
      <c r="D2373" s="75" t="s">
        <v>6163</v>
      </c>
      <c r="E2373" s="75" t="s">
        <v>155</v>
      </c>
      <c r="F2373" s="75">
        <v>500</v>
      </c>
      <c r="G2373" s="75" t="s">
        <v>155</v>
      </c>
      <c r="H2373" s="75">
        <v>30</v>
      </c>
      <c r="I2373" s="75">
        <v>26.99</v>
      </c>
      <c r="J2373" s="75">
        <v>28.39</v>
      </c>
      <c r="K2373" s="75">
        <v>55</v>
      </c>
      <c r="L2373" s="75">
        <v>5</v>
      </c>
      <c r="M2373" s="75">
        <v>250</v>
      </c>
      <c r="N2373" s="75">
        <v>0.5</v>
      </c>
      <c r="O2373" s="75">
        <v>0.2</v>
      </c>
      <c r="P2373" s="75">
        <v>23</v>
      </c>
      <c r="Q2373" s="75" t="s">
        <v>3858</v>
      </c>
    </row>
    <row r="2374" spans="1:17" ht="15.75" customHeight="1">
      <c r="A2374" s="59" t="s">
        <v>6407</v>
      </c>
      <c r="B2374" s="75" t="s">
        <v>2892</v>
      </c>
      <c r="C2374" s="75" t="s">
        <v>4</v>
      </c>
      <c r="D2374" s="75" t="s">
        <v>6163</v>
      </c>
      <c r="E2374" s="75" t="s">
        <v>155</v>
      </c>
      <c r="F2374" s="75">
        <v>500</v>
      </c>
      <c r="G2374" s="75" t="s">
        <v>155</v>
      </c>
      <c r="H2374" s="75">
        <v>30</v>
      </c>
      <c r="I2374" s="75">
        <v>28.36</v>
      </c>
      <c r="J2374" s="75">
        <v>29.82</v>
      </c>
      <c r="K2374" s="75">
        <v>55</v>
      </c>
      <c r="L2374" s="75">
        <v>5</v>
      </c>
      <c r="M2374" s="75">
        <v>250</v>
      </c>
      <c r="N2374" s="75">
        <v>0.5</v>
      </c>
      <c r="O2374" s="75">
        <v>0.2</v>
      </c>
      <c r="P2374" s="75">
        <v>23</v>
      </c>
      <c r="Q2374" s="75" t="s">
        <v>3858</v>
      </c>
    </row>
    <row r="2375" spans="1:17" ht="15.75" customHeight="1">
      <c r="A2375" s="59" t="s">
        <v>6408</v>
      </c>
      <c r="B2375" s="75" t="s">
        <v>2892</v>
      </c>
      <c r="C2375" s="75" t="s">
        <v>4</v>
      </c>
      <c r="D2375" s="75" t="s">
        <v>6167</v>
      </c>
      <c r="E2375" s="75" t="s">
        <v>155</v>
      </c>
      <c r="F2375" s="75">
        <v>500</v>
      </c>
      <c r="G2375" s="75" t="s">
        <v>155</v>
      </c>
      <c r="H2375" s="75">
        <v>36</v>
      </c>
      <c r="I2375" s="75">
        <v>32.79</v>
      </c>
      <c r="J2375" s="75">
        <v>34.49</v>
      </c>
      <c r="K2375" s="75">
        <v>75</v>
      </c>
      <c r="L2375" s="75">
        <v>5</v>
      </c>
      <c r="M2375" s="75">
        <v>250</v>
      </c>
      <c r="N2375" s="75">
        <v>0.5</v>
      </c>
      <c r="O2375" s="75">
        <v>0.2</v>
      </c>
      <c r="P2375" s="75">
        <v>27</v>
      </c>
      <c r="Q2375" s="75" t="s">
        <v>3858</v>
      </c>
    </row>
    <row r="2376" spans="1:17" ht="15.75" customHeight="1">
      <c r="A2376" s="59" t="s">
        <v>6409</v>
      </c>
      <c r="B2376" s="75" t="s">
        <v>2892</v>
      </c>
      <c r="C2376" s="75" t="s">
        <v>4</v>
      </c>
      <c r="D2376" s="75" t="s">
        <v>6169</v>
      </c>
      <c r="E2376" s="75" t="s">
        <v>155</v>
      </c>
      <c r="F2376" s="75">
        <v>500</v>
      </c>
      <c r="G2376" s="75" t="s">
        <v>155</v>
      </c>
      <c r="H2376" s="75">
        <v>39</v>
      </c>
      <c r="I2376" s="75">
        <v>35.36</v>
      </c>
      <c r="J2376" s="75">
        <v>37.19</v>
      </c>
      <c r="K2376" s="75">
        <v>85</v>
      </c>
      <c r="L2376" s="75">
        <v>5</v>
      </c>
      <c r="M2376" s="75">
        <v>250</v>
      </c>
      <c r="N2376" s="75">
        <v>0.5</v>
      </c>
      <c r="O2376" s="75">
        <v>0.2</v>
      </c>
      <c r="P2376" s="75">
        <v>30</v>
      </c>
      <c r="Q2376" s="75" t="s">
        <v>3858</v>
      </c>
    </row>
    <row r="2377" spans="1:17" ht="15.75" customHeight="1">
      <c r="A2377" s="59" t="s">
        <v>6410</v>
      </c>
      <c r="B2377" s="75" t="s">
        <v>2892</v>
      </c>
      <c r="C2377" s="75" t="s">
        <v>4</v>
      </c>
      <c r="D2377" s="75" t="s">
        <v>6169</v>
      </c>
      <c r="E2377" s="75" t="s">
        <v>155</v>
      </c>
      <c r="F2377" s="75">
        <v>500</v>
      </c>
      <c r="G2377" s="75" t="s">
        <v>155</v>
      </c>
      <c r="H2377" s="75">
        <v>39</v>
      </c>
      <c r="I2377" s="75">
        <v>36.630000000000003</v>
      </c>
      <c r="J2377" s="75">
        <v>38.520000000000003</v>
      </c>
      <c r="K2377" s="75">
        <v>85</v>
      </c>
      <c r="L2377" s="75">
        <v>5</v>
      </c>
      <c r="M2377" s="75">
        <v>250</v>
      </c>
      <c r="N2377" s="75">
        <v>0.5</v>
      </c>
      <c r="O2377" s="75">
        <v>0.2</v>
      </c>
      <c r="P2377" s="75">
        <v>30</v>
      </c>
      <c r="Q2377" s="75" t="s">
        <v>3858</v>
      </c>
    </row>
    <row r="2378" spans="1:17" ht="15.75" customHeight="1">
      <c r="A2378" s="59" t="s">
        <v>6411</v>
      </c>
      <c r="B2378" s="75" t="s">
        <v>2892</v>
      </c>
      <c r="C2378" s="75" t="s">
        <v>4</v>
      </c>
      <c r="D2378" s="75" t="s">
        <v>3919</v>
      </c>
      <c r="E2378" s="75" t="s">
        <v>155</v>
      </c>
      <c r="F2378" s="75">
        <v>500</v>
      </c>
      <c r="G2378" s="75" t="s">
        <v>155</v>
      </c>
      <c r="H2378" s="75">
        <v>2</v>
      </c>
      <c r="I2378" s="75">
        <v>1.88</v>
      </c>
      <c r="J2378" s="75">
        <v>2.1</v>
      </c>
      <c r="K2378" s="75">
        <v>100</v>
      </c>
      <c r="L2378" s="75">
        <v>5</v>
      </c>
      <c r="M2378" s="75">
        <v>1000</v>
      </c>
      <c r="N2378" s="75">
        <v>0.5</v>
      </c>
      <c r="O2378" s="75">
        <v>120</v>
      </c>
      <c r="P2378" s="75">
        <v>0.5</v>
      </c>
      <c r="Q2378" s="75" t="s">
        <v>3858</v>
      </c>
    </row>
    <row r="2379" spans="1:17" ht="15.75" customHeight="1">
      <c r="A2379" s="59" t="s">
        <v>6412</v>
      </c>
      <c r="B2379" s="75" t="s">
        <v>2892</v>
      </c>
      <c r="C2379" s="75" t="s">
        <v>4</v>
      </c>
      <c r="D2379" s="75" t="s">
        <v>3921</v>
      </c>
      <c r="E2379" s="75" t="s">
        <v>155</v>
      </c>
      <c r="F2379" s="75">
        <v>500</v>
      </c>
      <c r="G2379" s="75" t="s">
        <v>155</v>
      </c>
      <c r="H2379" s="75">
        <v>2</v>
      </c>
      <c r="I2379" s="75">
        <v>2.02</v>
      </c>
      <c r="J2379" s="75">
        <v>2.2000000000000002</v>
      </c>
      <c r="K2379" s="75">
        <v>100</v>
      </c>
      <c r="L2379" s="75">
        <v>5</v>
      </c>
      <c r="M2379" s="75">
        <v>1000</v>
      </c>
      <c r="N2379" s="75">
        <v>0.5</v>
      </c>
      <c r="O2379" s="75">
        <v>120</v>
      </c>
      <c r="P2379" s="75">
        <v>0.5</v>
      </c>
      <c r="Q2379" s="75" t="s">
        <v>3858</v>
      </c>
    </row>
    <row r="2380" spans="1:17" ht="15.75" customHeight="1">
      <c r="A2380" s="59" t="s">
        <v>6413</v>
      </c>
      <c r="B2380" s="75" t="s">
        <v>2892</v>
      </c>
      <c r="C2380" s="75" t="s">
        <v>4</v>
      </c>
      <c r="D2380" s="75" t="s">
        <v>3921</v>
      </c>
      <c r="E2380" s="75" t="s">
        <v>155</v>
      </c>
      <c r="F2380" s="75">
        <v>500</v>
      </c>
      <c r="G2380" s="75" t="s">
        <v>155</v>
      </c>
      <c r="H2380" s="75">
        <v>2.2000000000000002</v>
      </c>
      <c r="I2380" s="75">
        <v>2.12</v>
      </c>
      <c r="J2380" s="75">
        <v>2.2999999999999998</v>
      </c>
      <c r="K2380" s="75">
        <v>100</v>
      </c>
      <c r="L2380" s="75">
        <v>5</v>
      </c>
      <c r="M2380" s="75">
        <v>1000</v>
      </c>
      <c r="N2380" s="75">
        <v>0.5</v>
      </c>
      <c r="O2380" s="75">
        <v>120</v>
      </c>
      <c r="P2380" s="75">
        <v>0.7</v>
      </c>
      <c r="Q2380" s="75" t="s">
        <v>3858</v>
      </c>
    </row>
    <row r="2381" spans="1:17" ht="15.75" customHeight="1">
      <c r="A2381" s="59" t="s">
        <v>6414</v>
      </c>
      <c r="B2381" s="75" t="s">
        <v>2892</v>
      </c>
      <c r="C2381" s="75" t="s">
        <v>4</v>
      </c>
      <c r="D2381" s="75" t="s">
        <v>3913</v>
      </c>
      <c r="E2381" s="75" t="s">
        <v>155</v>
      </c>
      <c r="F2381" s="75">
        <v>500</v>
      </c>
      <c r="G2381" s="75" t="s">
        <v>155</v>
      </c>
      <c r="H2381" s="75">
        <v>2.4</v>
      </c>
      <c r="I2381" s="75">
        <v>2.4300000000000002</v>
      </c>
      <c r="J2381" s="75">
        <v>2.63</v>
      </c>
      <c r="K2381" s="75">
        <v>100</v>
      </c>
      <c r="L2381" s="75">
        <v>5</v>
      </c>
      <c r="M2381" s="75">
        <v>1000</v>
      </c>
      <c r="N2381" s="75">
        <v>0.5</v>
      </c>
      <c r="O2381" s="75">
        <v>120</v>
      </c>
      <c r="P2381" s="75">
        <v>1</v>
      </c>
      <c r="Q2381" s="75" t="s">
        <v>3858</v>
      </c>
    </row>
    <row r="2382" spans="1:17" ht="15.75" customHeight="1">
      <c r="A2382" s="59" t="s">
        <v>6415</v>
      </c>
      <c r="B2382" s="75" t="s">
        <v>2892</v>
      </c>
      <c r="C2382" s="75" t="s">
        <v>4</v>
      </c>
      <c r="D2382" s="75" t="s">
        <v>3915</v>
      </c>
      <c r="E2382" s="75" t="s">
        <v>155</v>
      </c>
      <c r="F2382" s="75">
        <v>500</v>
      </c>
      <c r="G2382" s="75" t="s">
        <v>155</v>
      </c>
      <c r="H2382" s="75">
        <v>2.7</v>
      </c>
      <c r="I2382" s="75">
        <v>2.54</v>
      </c>
      <c r="J2382" s="75">
        <v>2.75</v>
      </c>
      <c r="K2382" s="75">
        <v>110</v>
      </c>
      <c r="L2382" s="75">
        <v>5</v>
      </c>
      <c r="M2382" s="75">
        <v>1000</v>
      </c>
      <c r="N2382" s="75">
        <v>0.5</v>
      </c>
      <c r="O2382" s="75">
        <v>120</v>
      </c>
      <c r="P2382" s="75">
        <v>1</v>
      </c>
      <c r="Q2382" s="75" t="s">
        <v>3858</v>
      </c>
    </row>
    <row r="2383" spans="1:17" ht="15.75" customHeight="1">
      <c r="A2383" s="59" t="s">
        <v>6416</v>
      </c>
      <c r="B2383" s="75" t="s">
        <v>2892</v>
      </c>
      <c r="C2383" s="75" t="s">
        <v>4</v>
      </c>
      <c r="D2383" s="75" t="s">
        <v>3915</v>
      </c>
      <c r="E2383" s="75" t="s">
        <v>155</v>
      </c>
      <c r="F2383" s="75">
        <v>500</v>
      </c>
      <c r="G2383" s="75" t="s">
        <v>155</v>
      </c>
      <c r="H2383" s="75">
        <v>2.7</v>
      </c>
      <c r="I2383" s="75">
        <v>2.69</v>
      </c>
      <c r="J2383" s="75">
        <v>2.91</v>
      </c>
      <c r="K2383" s="75">
        <v>110</v>
      </c>
      <c r="L2383" s="75">
        <v>5</v>
      </c>
      <c r="M2383" s="75">
        <v>1000</v>
      </c>
      <c r="N2383" s="75">
        <v>0.5</v>
      </c>
      <c r="O2383" s="75">
        <v>120</v>
      </c>
      <c r="P2383" s="75">
        <v>1</v>
      </c>
      <c r="Q2383" s="75" t="s">
        <v>3858</v>
      </c>
    </row>
    <row r="2384" spans="1:17" ht="15.75" customHeight="1">
      <c r="A2384" s="59" t="s">
        <v>6417</v>
      </c>
      <c r="B2384" s="75" t="s">
        <v>2892</v>
      </c>
      <c r="C2384" s="75" t="s">
        <v>4</v>
      </c>
      <c r="D2384" s="75" t="s">
        <v>3917</v>
      </c>
      <c r="E2384" s="75" t="s">
        <v>155</v>
      </c>
      <c r="F2384" s="75">
        <v>500</v>
      </c>
      <c r="G2384" s="75" t="s">
        <v>155</v>
      </c>
      <c r="H2384" s="75">
        <v>3</v>
      </c>
      <c r="I2384" s="75">
        <v>2.85</v>
      </c>
      <c r="J2384" s="75">
        <v>3.07</v>
      </c>
      <c r="K2384" s="75">
        <v>120</v>
      </c>
      <c r="L2384" s="75">
        <v>5</v>
      </c>
      <c r="M2384" s="75">
        <v>1000</v>
      </c>
      <c r="N2384" s="75">
        <v>0.5</v>
      </c>
      <c r="O2384" s="75">
        <v>50</v>
      </c>
      <c r="P2384" s="75">
        <v>1</v>
      </c>
      <c r="Q2384" s="75" t="s">
        <v>3858</v>
      </c>
    </row>
    <row r="2385" spans="1:17" ht="15.75" customHeight="1">
      <c r="A2385" s="59" t="s">
        <v>6418</v>
      </c>
      <c r="B2385" s="75" t="s">
        <v>2892</v>
      </c>
      <c r="C2385" s="75" t="s">
        <v>4</v>
      </c>
      <c r="D2385" s="75" t="s">
        <v>3917</v>
      </c>
      <c r="E2385" s="75" t="s">
        <v>155</v>
      </c>
      <c r="F2385" s="75">
        <v>500</v>
      </c>
      <c r="G2385" s="75" t="s">
        <v>155</v>
      </c>
      <c r="H2385" s="75">
        <v>3</v>
      </c>
      <c r="I2385" s="75">
        <v>3.01</v>
      </c>
      <c r="J2385" s="75">
        <v>3.22</v>
      </c>
      <c r="K2385" s="75">
        <v>120</v>
      </c>
      <c r="L2385" s="75">
        <v>5</v>
      </c>
      <c r="M2385" s="75">
        <v>1000</v>
      </c>
      <c r="N2385" s="75">
        <v>0.5</v>
      </c>
      <c r="O2385" s="75">
        <v>50</v>
      </c>
      <c r="P2385" s="75">
        <v>1</v>
      </c>
      <c r="Q2385" s="75" t="s">
        <v>3858</v>
      </c>
    </row>
    <row r="2386" spans="1:17" ht="15.75" customHeight="1">
      <c r="A2386" s="59" t="s">
        <v>6419</v>
      </c>
      <c r="B2386" s="75" t="s">
        <v>2892</v>
      </c>
      <c r="C2386" s="75" t="s">
        <v>4</v>
      </c>
      <c r="D2386" s="75" t="s">
        <v>3919</v>
      </c>
      <c r="E2386" s="75" t="s">
        <v>155</v>
      </c>
      <c r="F2386" s="75">
        <v>500</v>
      </c>
      <c r="G2386" s="75" t="s">
        <v>155</v>
      </c>
      <c r="H2386" s="75">
        <v>3.3</v>
      </c>
      <c r="I2386" s="75">
        <v>3.16</v>
      </c>
      <c r="J2386" s="75">
        <v>3.38</v>
      </c>
      <c r="K2386" s="75">
        <v>120</v>
      </c>
      <c r="L2386" s="75">
        <v>5</v>
      </c>
      <c r="M2386" s="75">
        <v>1000</v>
      </c>
      <c r="N2386" s="75">
        <v>0.5</v>
      </c>
      <c r="O2386" s="75">
        <v>20</v>
      </c>
      <c r="P2386" s="75">
        <v>1</v>
      </c>
      <c r="Q2386" s="75" t="s">
        <v>3858</v>
      </c>
    </row>
    <row r="2387" spans="1:17" ht="15.75" customHeight="1">
      <c r="A2387" s="59" t="s">
        <v>6420</v>
      </c>
      <c r="B2387" s="75" t="s">
        <v>2892</v>
      </c>
      <c r="C2387" s="75" t="s">
        <v>4</v>
      </c>
      <c r="D2387" s="75" t="s">
        <v>3919</v>
      </c>
      <c r="E2387" s="75" t="s">
        <v>155</v>
      </c>
      <c r="F2387" s="75">
        <v>500</v>
      </c>
      <c r="G2387" s="75" t="s">
        <v>155</v>
      </c>
      <c r="H2387" s="75">
        <v>3.3</v>
      </c>
      <c r="I2387" s="75">
        <v>3.32</v>
      </c>
      <c r="J2387" s="75">
        <v>3.53</v>
      </c>
      <c r="K2387" s="75">
        <v>120</v>
      </c>
      <c r="L2387" s="75">
        <v>5</v>
      </c>
      <c r="M2387" s="75">
        <v>1000</v>
      </c>
      <c r="N2387" s="75">
        <v>0.5</v>
      </c>
      <c r="O2387" s="75">
        <v>20</v>
      </c>
      <c r="P2387" s="75">
        <v>1</v>
      </c>
      <c r="Q2387" s="75" t="s">
        <v>3858</v>
      </c>
    </row>
    <row r="2388" spans="1:17" ht="15.75" customHeight="1">
      <c r="A2388" s="59" t="s">
        <v>6421</v>
      </c>
      <c r="B2388" s="75" t="s">
        <v>2892</v>
      </c>
      <c r="C2388" s="75" t="s">
        <v>4</v>
      </c>
      <c r="D2388" s="75" t="s">
        <v>3921</v>
      </c>
      <c r="E2388" s="75" t="s">
        <v>155</v>
      </c>
      <c r="F2388" s="75">
        <v>500</v>
      </c>
      <c r="G2388" s="75" t="s">
        <v>155</v>
      </c>
      <c r="H2388" s="75">
        <v>3.6</v>
      </c>
      <c r="I2388" s="75">
        <v>3.46</v>
      </c>
      <c r="J2388" s="75">
        <v>3.69</v>
      </c>
      <c r="K2388" s="75">
        <v>100</v>
      </c>
      <c r="L2388" s="75">
        <v>5</v>
      </c>
      <c r="M2388" s="75">
        <v>1000</v>
      </c>
      <c r="N2388" s="75">
        <v>1</v>
      </c>
      <c r="O2388" s="75">
        <v>10</v>
      </c>
      <c r="P2388" s="75">
        <v>1</v>
      </c>
      <c r="Q2388" s="75" t="s">
        <v>3858</v>
      </c>
    </row>
    <row r="2389" spans="1:17" ht="15.75" customHeight="1">
      <c r="A2389" s="59" t="s">
        <v>6422</v>
      </c>
      <c r="B2389" s="75" t="s">
        <v>2892</v>
      </c>
      <c r="C2389" s="75" t="s">
        <v>4</v>
      </c>
      <c r="D2389" s="75" t="s">
        <v>3921</v>
      </c>
      <c r="E2389" s="75" t="s">
        <v>155</v>
      </c>
      <c r="F2389" s="75">
        <v>500</v>
      </c>
      <c r="G2389" s="75" t="s">
        <v>155</v>
      </c>
      <c r="H2389" s="75">
        <v>3.6</v>
      </c>
      <c r="I2389" s="75">
        <v>3.6</v>
      </c>
      <c r="J2389" s="75">
        <v>3.84</v>
      </c>
      <c r="K2389" s="75">
        <v>100</v>
      </c>
      <c r="L2389" s="75">
        <v>5</v>
      </c>
      <c r="M2389" s="75">
        <v>1000</v>
      </c>
      <c r="N2389" s="75">
        <v>1</v>
      </c>
      <c r="O2389" s="75">
        <v>10</v>
      </c>
      <c r="P2389" s="75">
        <v>1</v>
      </c>
      <c r="Q2389" s="75" t="s">
        <v>3858</v>
      </c>
    </row>
    <row r="2390" spans="1:17" ht="15.75" customHeight="1">
      <c r="A2390" s="59" t="s">
        <v>6423</v>
      </c>
      <c r="B2390" s="75" t="s">
        <v>2892</v>
      </c>
      <c r="C2390" s="75" t="s">
        <v>4</v>
      </c>
      <c r="D2390" s="75" t="s">
        <v>3923</v>
      </c>
      <c r="E2390" s="75" t="s">
        <v>155</v>
      </c>
      <c r="F2390" s="75">
        <v>500</v>
      </c>
      <c r="G2390" s="75" t="s">
        <v>155</v>
      </c>
      <c r="H2390" s="75">
        <v>3.9</v>
      </c>
      <c r="I2390" s="75">
        <v>3.74</v>
      </c>
      <c r="J2390" s="75">
        <v>4.01</v>
      </c>
      <c r="K2390" s="75">
        <v>100</v>
      </c>
      <c r="L2390" s="75">
        <v>5</v>
      </c>
      <c r="M2390" s="75">
        <v>1000</v>
      </c>
      <c r="N2390" s="75">
        <v>1</v>
      </c>
      <c r="O2390" s="75">
        <v>5</v>
      </c>
      <c r="P2390" s="75">
        <v>1</v>
      </c>
      <c r="Q2390" s="75" t="s">
        <v>3858</v>
      </c>
    </row>
    <row r="2391" spans="1:17" ht="15.75" customHeight="1">
      <c r="A2391" s="59" t="s">
        <v>6424</v>
      </c>
      <c r="B2391" s="75" t="s">
        <v>2892</v>
      </c>
      <c r="C2391" s="75" t="s">
        <v>4</v>
      </c>
      <c r="D2391" s="75" t="s">
        <v>3923</v>
      </c>
      <c r="E2391" s="75" t="s">
        <v>155</v>
      </c>
      <c r="F2391" s="75">
        <v>500</v>
      </c>
      <c r="G2391" s="75" t="s">
        <v>155</v>
      </c>
      <c r="H2391" s="75">
        <v>3.9</v>
      </c>
      <c r="I2391" s="75">
        <v>3.89</v>
      </c>
      <c r="J2391" s="75">
        <v>4.16</v>
      </c>
      <c r="K2391" s="75">
        <v>100</v>
      </c>
      <c r="L2391" s="75">
        <v>5</v>
      </c>
      <c r="M2391" s="75">
        <v>1000</v>
      </c>
      <c r="N2391" s="75">
        <v>1</v>
      </c>
      <c r="O2391" s="75">
        <v>5</v>
      </c>
      <c r="P2391" s="75">
        <v>1</v>
      </c>
      <c r="Q2391" s="75" t="s">
        <v>3858</v>
      </c>
    </row>
    <row r="2392" spans="1:17" ht="15.75" customHeight="1">
      <c r="A2392" s="59" t="s">
        <v>6425</v>
      </c>
      <c r="B2392" s="75" t="s">
        <v>2892</v>
      </c>
      <c r="C2392" s="75" t="s">
        <v>4</v>
      </c>
      <c r="D2392" s="75" t="s">
        <v>3925</v>
      </c>
      <c r="E2392" s="75" t="s">
        <v>155</v>
      </c>
      <c r="F2392" s="75">
        <v>500</v>
      </c>
      <c r="G2392" s="75" t="s">
        <v>155</v>
      </c>
      <c r="H2392" s="75">
        <v>4.3</v>
      </c>
      <c r="I2392" s="75">
        <v>4.04</v>
      </c>
      <c r="J2392" s="75">
        <v>4.29</v>
      </c>
      <c r="K2392" s="75">
        <v>100</v>
      </c>
      <c r="L2392" s="75">
        <v>5</v>
      </c>
      <c r="M2392" s="75">
        <v>1000</v>
      </c>
      <c r="N2392" s="75">
        <v>1</v>
      </c>
      <c r="O2392" s="75">
        <v>5</v>
      </c>
      <c r="P2392" s="75">
        <v>1</v>
      </c>
      <c r="Q2392" s="75" t="s">
        <v>3858</v>
      </c>
    </row>
    <row r="2393" spans="1:17" ht="15.75" customHeight="1">
      <c r="A2393" s="59" t="s">
        <v>6426</v>
      </c>
      <c r="B2393" s="75" t="s">
        <v>2892</v>
      </c>
      <c r="C2393" s="75" t="s">
        <v>4</v>
      </c>
      <c r="D2393" s="75" t="s">
        <v>3925</v>
      </c>
      <c r="E2393" s="75" t="s">
        <v>155</v>
      </c>
      <c r="F2393" s="75">
        <v>500</v>
      </c>
      <c r="G2393" s="75" t="s">
        <v>155</v>
      </c>
      <c r="H2393" s="75">
        <v>4.3</v>
      </c>
      <c r="I2393" s="75">
        <v>4.17</v>
      </c>
      <c r="J2393" s="75">
        <v>4.43</v>
      </c>
      <c r="K2393" s="75">
        <v>100</v>
      </c>
      <c r="L2393" s="75">
        <v>5</v>
      </c>
      <c r="M2393" s="75">
        <v>1000</v>
      </c>
      <c r="N2393" s="75">
        <v>1</v>
      </c>
      <c r="O2393" s="75">
        <v>5</v>
      </c>
      <c r="P2393" s="75">
        <v>1</v>
      </c>
      <c r="Q2393" s="75" t="s">
        <v>3858</v>
      </c>
    </row>
    <row r="2394" spans="1:17" ht="15.75" customHeight="1">
      <c r="A2394" s="59" t="s">
        <v>6427</v>
      </c>
      <c r="B2394" s="75" t="s">
        <v>2892</v>
      </c>
      <c r="C2394" s="75" t="s">
        <v>4</v>
      </c>
      <c r="D2394" s="75" t="s">
        <v>3925</v>
      </c>
      <c r="E2394" s="75" t="s">
        <v>155</v>
      </c>
      <c r="F2394" s="75">
        <v>500</v>
      </c>
      <c r="G2394" s="75" t="s">
        <v>155</v>
      </c>
      <c r="H2394" s="75">
        <v>4.3</v>
      </c>
      <c r="I2394" s="75">
        <v>4.3</v>
      </c>
      <c r="J2394" s="75">
        <v>4.57</v>
      </c>
      <c r="K2394" s="75">
        <v>100</v>
      </c>
      <c r="L2394" s="75">
        <v>5</v>
      </c>
      <c r="M2394" s="75">
        <v>1000</v>
      </c>
      <c r="N2394" s="75">
        <v>1</v>
      </c>
      <c r="O2394" s="75">
        <v>5</v>
      </c>
      <c r="P2394" s="75">
        <v>1</v>
      </c>
      <c r="Q2394" s="75" t="s">
        <v>3858</v>
      </c>
    </row>
    <row r="2395" spans="1:17" ht="15.75" customHeight="1">
      <c r="A2395" s="59" t="s">
        <v>6428</v>
      </c>
      <c r="B2395" s="75" t="s">
        <v>2892</v>
      </c>
      <c r="C2395" s="75" t="s">
        <v>4</v>
      </c>
      <c r="D2395" s="75" t="s">
        <v>3927</v>
      </c>
      <c r="E2395" s="75" t="s">
        <v>155</v>
      </c>
      <c r="F2395" s="75">
        <v>500</v>
      </c>
      <c r="G2395" s="75" t="s">
        <v>155</v>
      </c>
      <c r="H2395" s="75">
        <v>4.7</v>
      </c>
      <c r="I2395" s="75">
        <v>4.4400000000000004</v>
      </c>
      <c r="J2395" s="75">
        <v>4.68</v>
      </c>
      <c r="K2395" s="75">
        <v>90</v>
      </c>
      <c r="L2395" s="75">
        <v>5</v>
      </c>
      <c r="M2395" s="75">
        <v>900</v>
      </c>
      <c r="N2395" s="75">
        <v>1</v>
      </c>
      <c r="O2395" s="75">
        <v>5</v>
      </c>
      <c r="P2395" s="75">
        <v>1</v>
      </c>
      <c r="Q2395" s="75" t="s">
        <v>3858</v>
      </c>
    </row>
    <row r="2396" spans="1:17" ht="15.75" customHeight="1">
      <c r="A2396" s="59" t="s">
        <v>6429</v>
      </c>
      <c r="B2396" s="75" t="s">
        <v>2892</v>
      </c>
      <c r="C2396" s="75" t="s">
        <v>4</v>
      </c>
      <c r="D2396" s="75" t="s">
        <v>3927</v>
      </c>
      <c r="E2396" s="75" t="s">
        <v>155</v>
      </c>
      <c r="F2396" s="75">
        <v>500</v>
      </c>
      <c r="G2396" s="75" t="s">
        <v>155</v>
      </c>
      <c r="H2396" s="75">
        <v>4.7</v>
      </c>
      <c r="I2396" s="75">
        <v>4.55</v>
      </c>
      <c r="J2396" s="75">
        <v>4.8</v>
      </c>
      <c r="K2396" s="75">
        <v>90</v>
      </c>
      <c r="L2396" s="75">
        <v>5</v>
      </c>
      <c r="M2396" s="75">
        <v>900</v>
      </c>
      <c r="N2396" s="75">
        <v>1</v>
      </c>
      <c r="O2396" s="75">
        <v>5</v>
      </c>
      <c r="P2396" s="75">
        <v>1</v>
      </c>
      <c r="Q2396" s="75" t="s">
        <v>3858</v>
      </c>
    </row>
    <row r="2397" spans="1:17" ht="15.75" customHeight="1">
      <c r="A2397" s="59" t="s">
        <v>6430</v>
      </c>
      <c r="B2397" s="75" t="s">
        <v>2892</v>
      </c>
      <c r="C2397" s="75" t="s">
        <v>4</v>
      </c>
      <c r="D2397" s="75" t="s">
        <v>3927</v>
      </c>
      <c r="E2397" s="75" t="s">
        <v>155</v>
      </c>
      <c r="F2397" s="75">
        <v>500</v>
      </c>
      <c r="G2397" s="75" t="s">
        <v>155</v>
      </c>
      <c r="H2397" s="75">
        <v>4.7</v>
      </c>
      <c r="I2397" s="75">
        <v>4.68</v>
      </c>
      <c r="J2397" s="75">
        <v>4.93</v>
      </c>
      <c r="K2397" s="75">
        <v>90</v>
      </c>
      <c r="L2397" s="75">
        <v>5</v>
      </c>
      <c r="M2397" s="75">
        <v>900</v>
      </c>
      <c r="N2397" s="75">
        <v>1</v>
      </c>
      <c r="O2397" s="75">
        <v>5</v>
      </c>
      <c r="P2397" s="75">
        <v>1</v>
      </c>
      <c r="Q2397" s="75" t="s">
        <v>3858</v>
      </c>
    </row>
    <row r="2398" spans="1:17" ht="15.75" customHeight="1">
      <c r="A2398" s="59" t="s">
        <v>6431</v>
      </c>
      <c r="B2398" s="75" t="s">
        <v>2892</v>
      </c>
      <c r="C2398" s="75" t="s">
        <v>4</v>
      </c>
      <c r="D2398" s="75" t="s">
        <v>3929</v>
      </c>
      <c r="E2398" s="75" t="s">
        <v>155</v>
      </c>
      <c r="F2398" s="75">
        <v>500</v>
      </c>
      <c r="G2398" s="75" t="s">
        <v>155</v>
      </c>
      <c r="H2398" s="75">
        <v>5.0999999999999996</v>
      </c>
      <c r="I2398" s="75">
        <v>4.8099999999999996</v>
      </c>
      <c r="J2398" s="75">
        <v>5.07</v>
      </c>
      <c r="K2398" s="75">
        <v>80</v>
      </c>
      <c r="L2398" s="75">
        <v>5</v>
      </c>
      <c r="M2398" s="75">
        <v>800</v>
      </c>
      <c r="N2398" s="75">
        <v>1</v>
      </c>
      <c r="O2398" s="75">
        <v>5</v>
      </c>
      <c r="P2398" s="75">
        <v>1.5</v>
      </c>
      <c r="Q2398" s="75" t="s">
        <v>3858</v>
      </c>
    </row>
    <row r="2399" spans="1:17" ht="15.75" customHeight="1">
      <c r="A2399" s="59" t="s">
        <v>6432</v>
      </c>
      <c r="B2399" s="75" t="s">
        <v>2892</v>
      </c>
      <c r="C2399" s="75" t="s">
        <v>4</v>
      </c>
      <c r="D2399" s="75" t="s">
        <v>3929</v>
      </c>
      <c r="E2399" s="75" t="s">
        <v>155</v>
      </c>
      <c r="F2399" s="75">
        <v>500</v>
      </c>
      <c r="G2399" s="75" t="s">
        <v>155</v>
      </c>
      <c r="H2399" s="75">
        <v>5.0999999999999996</v>
      </c>
      <c r="I2399" s="75">
        <v>4.9400000000000004</v>
      </c>
      <c r="J2399" s="75">
        <v>5.2</v>
      </c>
      <c r="K2399" s="75">
        <v>80</v>
      </c>
      <c r="L2399" s="75">
        <v>5</v>
      </c>
      <c r="M2399" s="75">
        <v>800</v>
      </c>
      <c r="N2399" s="75">
        <v>1</v>
      </c>
      <c r="O2399" s="75">
        <v>5</v>
      </c>
      <c r="P2399" s="75">
        <v>1.5</v>
      </c>
      <c r="Q2399" s="75" t="s">
        <v>3858</v>
      </c>
    </row>
    <row r="2400" spans="1:17" ht="15.75" customHeight="1">
      <c r="A2400" s="59" t="s">
        <v>6433</v>
      </c>
      <c r="B2400" s="75" t="s">
        <v>2892</v>
      </c>
      <c r="C2400" s="75" t="s">
        <v>4</v>
      </c>
      <c r="D2400" s="75" t="s">
        <v>3929</v>
      </c>
      <c r="E2400" s="75" t="s">
        <v>155</v>
      </c>
      <c r="F2400" s="75">
        <v>500</v>
      </c>
      <c r="G2400" s="75" t="s">
        <v>155</v>
      </c>
      <c r="H2400" s="75">
        <v>5.0999999999999996</v>
      </c>
      <c r="I2400" s="75">
        <v>5.09</v>
      </c>
      <c r="J2400" s="75">
        <v>5.37</v>
      </c>
      <c r="K2400" s="75">
        <v>80</v>
      </c>
      <c r="L2400" s="75">
        <v>5</v>
      </c>
      <c r="M2400" s="75">
        <v>800</v>
      </c>
      <c r="N2400" s="75">
        <v>1</v>
      </c>
      <c r="O2400" s="75">
        <v>5</v>
      </c>
      <c r="P2400" s="75">
        <v>1.5</v>
      </c>
      <c r="Q2400" s="75" t="s">
        <v>3858</v>
      </c>
    </row>
    <row r="2401" spans="1:17" ht="15.75" customHeight="1">
      <c r="A2401" s="59" t="s">
        <v>6434</v>
      </c>
      <c r="B2401" s="75" t="s">
        <v>2892</v>
      </c>
      <c r="C2401" s="75" t="s">
        <v>4</v>
      </c>
      <c r="D2401" s="75" t="s">
        <v>3931</v>
      </c>
      <c r="E2401" s="75" t="s">
        <v>155</v>
      </c>
      <c r="F2401" s="75">
        <v>500</v>
      </c>
      <c r="G2401" s="75" t="s">
        <v>155</v>
      </c>
      <c r="H2401" s="75">
        <v>5.6</v>
      </c>
      <c r="I2401" s="75">
        <v>5.28</v>
      </c>
      <c r="J2401" s="75">
        <v>5.55</v>
      </c>
      <c r="K2401" s="75">
        <v>60</v>
      </c>
      <c r="L2401" s="75">
        <v>5</v>
      </c>
      <c r="M2401" s="75">
        <v>500</v>
      </c>
      <c r="N2401" s="75">
        <v>1</v>
      </c>
      <c r="O2401" s="75">
        <v>5</v>
      </c>
      <c r="P2401" s="75">
        <v>2.5</v>
      </c>
      <c r="Q2401" s="75" t="s">
        <v>3858</v>
      </c>
    </row>
    <row r="2402" spans="1:17" ht="15.75" customHeight="1">
      <c r="A2402" s="59" t="s">
        <v>6435</v>
      </c>
      <c r="B2402" s="75" t="s">
        <v>2892</v>
      </c>
      <c r="C2402" s="75" t="s">
        <v>4</v>
      </c>
      <c r="D2402" s="75" t="s">
        <v>3931</v>
      </c>
      <c r="E2402" s="75" t="s">
        <v>155</v>
      </c>
      <c r="F2402" s="75">
        <v>500</v>
      </c>
      <c r="G2402" s="75" t="s">
        <v>155</v>
      </c>
      <c r="H2402" s="75">
        <v>5.6</v>
      </c>
      <c r="I2402" s="75">
        <v>5.45</v>
      </c>
      <c r="J2402" s="75">
        <v>5.73</v>
      </c>
      <c r="K2402" s="75">
        <v>60</v>
      </c>
      <c r="L2402" s="75">
        <v>5</v>
      </c>
      <c r="M2402" s="75">
        <v>500</v>
      </c>
      <c r="N2402" s="75">
        <v>1</v>
      </c>
      <c r="O2402" s="75">
        <v>5</v>
      </c>
      <c r="P2402" s="75">
        <v>2.5</v>
      </c>
      <c r="Q2402" s="75" t="s">
        <v>3858</v>
      </c>
    </row>
    <row r="2403" spans="1:17" ht="15.75" customHeight="1">
      <c r="A2403" s="59" t="s">
        <v>6436</v>
      </c>
      <c r="B2403" s="75" t="s">
        <v>2892</v>
      </c>
      <c r="C2403" s="75" t="s">
        <v>4</v>
      </c>
      <c r="D2403" s="75" t="s">
        <v>3931</v>
      </c>
      <c r="E2403" s="75" t="s">
        <v>155</v>
      </c>
      <c r="F2403" s="75">
        <v>500</v>
      </c>
      <c r="G2403" s="75" t="s">
        <v>155</v>
      </c>
      <c r="H2403" s="75">
        <v>5.6</v>
      </c>
      <c r="I2403" s="75">
        <v>5.61</v>
      </c>
      <c r="J2403" s="75">
        <v>5.91</v>
      </c>
      <c r="K2403" s="75">
        <v>60</v>
      </c>
      <c r="L2403" s="75">
        <v>5</v>
      </c>
      <c r="M2403" s="75">
        <v>500</v>
      </c>
      <c r="N2403" s="75">
        <v>1</v>
      </c>
      <c r="O2403" s="75">
        <v>5</v>
      </c>
      <c r="P2403" s="75">
        <v>2.5</v>
      </c>
      <c r="Q2403" s="75" t="s">
        <v>3858</v>
      </c>
    </row>
    <row r="2404" spans="1:17" ht="15.75" customHeight="1">
      <c r="A2404" s="59" t="s">
        <v>6437</v>
      </c>
      <c r="B2404" s="75" t="s">
        <v>2892</v>
      </c>
      <c r="C2404" s="75" t="s">
        <v>4</v>
      </c>
      <c r="D2404" s="75" t="s">
        <v>3933</v>
      </c>
      <c r="E2404" s="75" t="s">
        <v>155</v>
      </c>
      <c r="F2404" s="75">
        <v>500</v>
      </c>
      <c r="G2404" s="75" t="s">
        <v>155</v>
      </c>
      <c r="H2404" s="75">
        <v>6.2</v>
      </c>
      <c r="I2404" s="75">
        <v>5.78</v>
      </c>
      <c r="J2404" s="75">
        <v>6.09</v>
      </c>
      <c r="K2404" s="75">
        <v>60</v>
      </c>
      <c r="L2404" s="75">
        <v>5</v>
      </c>
      <c r="M2404" s="75">
        <v>300</v>
      </c>
      <c r="N2404" s="75">
        <v>1</v>
      </c>
      <c r="O2404" s="75">
        <v>5</v>
      </c>
      <c r="P2404" s="75">
        <v>3</v>
      </c>
      <c r="Q2404" s="75" t="s">
        <v>3858</v>
      </c>
    </row>
    <row r="2405" spans="1:17" ht="15.75" customHeight="1">
      <c r="A2405" s="59" t="s">
        <v>6438</v>
      </c>
      <c r="B2405" s="75" t="s">
        <v>2892</v>
      </c>
      <c r="C2405" s="75" t="s">
        <v>4</v>
      </c>
      <c r="D2405" s="75" t="s">
        <v>6167</v>
      </c>
      <c r="E2405" s="75" t="s">
        <v>155</v>
      </c>
      <c r="F2405" s="75">
        <v>500</v>
      </c>
      <c r="G2405" s="75" t="s">
        <v>155</v>
      </c>
      <c r="H2405" s="75">
        <v>6.2</v>
      </c>
      <c r="I2405" s="75">
        <v>5.96</v>
      </c>
      <c r="J2405" s="75">
        <v>6.27</v>
      </c>
      <c r="K2405" s="75">
        <v>60</v>
      </c>
      <c r="L2405" s="75">
        <v>5</v>
      </c>
      <c r="M2405" s="75">
        <v>300</v>
      </c>
      <c r="N2405" s="75">
        <v>1</v>
      </c>
      <c r="O2405" s="75">
        <v>5</v>
      </c>
      <c r="P2405" s="75">
        <v>3</v>
      </c>
      <c r="Q2405" s="75" t="s">
        <v>3858</v>
      </c>
    </row>
    <row r="2406" spans="1:17" ht="15.75" customHeight="1">
      <c r="A2406" s="59" t="s">
        <v>6439</v>
      </c>
      <c r="B2406" s="75" t="s">
        <v>2892</v>
      </c>
      <c r="C2406" s="75" t="s">
        <v>4</v>
      </c>
      <c r="D2406" s="75" t="s">
        <v>3933</v>
      </c>
      <c r="E2406" s="75" t="s">
        <v>155</v>
      </c>
      <c r="F2406" s="75">
        <v>500</v>
      </c>
      <c r="G2406" s="75" t="s">
        <v>155</v>
      </c>
      <c r="H2406" s="75">
        <v>6.2</v>
      </c>
      <c r="I2406" s="75">
        <v>6.12</v>
      </c>
      <c r="J2406" s="75">
        <v>6.44</v>
      </c>
      <c r="K2406" s="75">
        <v>60</v>
      </c>
      <c r="L2406" s="75">
        <v>5</v>
      </c>
      <c r="M2406" s="75">
        <v>300</v>
      </c>
      <c r="N2406" s="75">
        <v>1</v>
      </c>
      <c r="O2406" s="75">
        <v>5</v>
      </c>
      <c r="P2406" s="75">
        <v>3</v>
      </c>
      <c r="Q2406" s="75" t="s">
        <v>3858</v>
      </c>
    </row>
    <row r="2407" spans="1:17" ht="15.75" customHeight="1">
      <c r="A2407" s="59" t="s">
        <v>6440</v>
      </c>
      <c r="B2407" s="75" t="s">
        <v>2892</v>
      </c>
      <c r="C2407" s="75" t="s">
        <v>4</v>
      </c>
      <c r="D2407" s="75" t="s">
        <v>3935</v>
      </c>
      <c r="E2407" s="75" t="s">
        <v>155</v>
      </c>
      <c r="F2407" s="75">
        <v>500</v>
      </c>
      <c r="G2407" s="75" t="s">
        <v>155</v>
      </c>
      <c r="H2407" s="75">
        <v>6.8</v>
      </c>
      <c r="I2407" s="75">
        <v>6.29</v>
      </c>
      <c r="J2407" s="75">
        <v>6.63</v>
      </c>
      <c r="K2407" s="75">
        <v>20</v>
      </c>
      <c r="L2407" s="75">
        <v>5</v>
      </c>
      <c r="M2407" s="75">
        <v>150</v>
      </c>
      <c r="N2407" s="75">
        <v>0.5</v>
      </c>
      <c r="O2407" s="75">
        <v>2</v>
      </c>
      <c r="P2407" s="75">
        <v>3.5</v>
      </c>
      <c r="Q2407" s="75" t="s">
        <v>3858</v>
      </c>
    </row>
    <row r="2408" spans="1:17" ht="15.75" customHeight="1">
      <c r="A2408" s="59" t="s">
        <v>6441</v>
      </c>
      <c r="B2408" s="75" t="s">
        <v>2892</v>
      </c>
      <c r="C2408" s="75" t="s">
        <v>4</v>
      </c>
      <c r="D2408" s="75" t="s">
        <v>3935</v>
      </c>
      <c r="E2408" s="75" t="s">
        <v>155</v>
      </c>
      <c r="F2408" s="75">
        <v>500</v>
      </c>
      <c r="G2408" s="75" t="s">
        <v>155</v>
      </c>
      <c r="H2408" s="75">
        <v>6.8</v>
      </c>
      <c r="I2408" s="75">
        <v>6.49</v>
      </c>
      <c r="J2408" s="75">
        <v>6.83</v>
      </c>
      <c r="K2408" s="75">
        <v>20</v>
      </c>
      <c r="L2408" s="75">
        <v>5</v>
      </c>
      <c r="M2408" s="75">
        <v>150</v>
      </c>
      <c r="N2408" s="75">
        <v>0.5</v>
      </c>
      <c r="O2408" s="75">
        <v>2</v>
      </c>
      <c r="P2408" s="75">
        <v>3.5</v>
      </c>
      <c r="Q2408" s="75" t="s">
        <v>3858</v>
      </c>
    </row>
    <row r="2409" spans="1:17" ht="15.75" customHeight="1">
      <c r="A2409" s="59" t="s">
        <v>6442</v>
      </c>
      <c r="B2409" s="75" t="s">
        <v>2892</v>
      </c>
      <c r="C2409" s="75" t="s">
        <v>4</v>
      </c>
      <c r="D2409" s="75" t="s">
        <v>3935</v>
      </c>
      <c r="E2409" s="75" t="s">
        <v>155</v>
      </c>
      <c r="F2409" s="75">
        <v>500</v>
      </c>
      <c r="G2409" s="75" t="s">
        <v>155</v>
      </c>
      <c r="H2409" s="75">
        <v>6.8</v>
      </c>
      <c r="I2409" s="75">
        <v>6.66</v>
      </c>
      <c r="J2409" s="75">
        <v>7.01</v>
      </c>
      <c r="K2409" s="75">
        <v>20</v>
      </c>
      <c r="L2409" s="75">
        <v>5</v>
      </c>
      <c r="M2409" s="75">
        <v>150</v>
      </c>
      <c r="N2409" s="75">
        <v>0.5</v>
      </c>
      <c r="O2409" s="75">
        <v>2</v>
      </c>
      <c r="P2409" s="75">
        <v>3.5</v>
      </c>
      <c r="Q2409" s="75" t="s">
        <v>3858</v>
      </c>
    </row>
    <row r="2410" spans="1:17" ht="15.75" customHeight="1">
      <c r="A2410" s="59" t="s">
        <v>6443</v>
      </c>
      <c r="B2410" s="75" t="s">
        <v>2892</v>
      </c>
      <c r="C2410" s="75" t="s">
        <v>4</v>
      </c>
      <c r="D2410" s="75" t="s">
        <v>3937</v>
      </c>
      <c r="E2410" s="75" t="s">
        <v>155</v>
      </c>
      <c r="F2410" s="75">
        <v>500</v>
      </c>
      <c r="G2410" s="75" t="s">
        <v>155</v>
      </c>
      <c r="H2410" s="75">
        <v>7.5</v>
      </c>
      <c r="I2410" s="75">
        <v>6.85</v>
      </c>
      <c r="J2410" s="75">
        <v>7.22</v>
      </c>
      <c r="K2410" s="75">
        <v>20</v>
      </c>
      <c r="L2410" s="75">
        <v>5</v>
      </c>
      <c r="M2410" s="75">
        <v>120</v>
      </c>
      <c r="N2410" s="75">
        <v>0.5</v>
      </c>
      <c r="O2410" s="75">
        <v>0.5</v>
      </c>
      <c r="P2410" s="75">
        <v>4</v>
      </c>
      <c r="Q2410" s="75" t="s">
        <v>3858</v>
      </c>
    </row>
    <row r="2411" spans="1:17" ht="15.75" customHeight="1">
      <c r="A2411" s="59" t="s">
        <v>6444</v>
      </c>
      <c r="B2411" s="75" t="s">
        <v>2892</v>
      </c>
      <c r="C2411" s="75" t="s">
        <v>4</v>
      </c>
      <c r="D2411" s="75" t="s">
        <v>3937</v>
      </c>
      <c r="E2411" s="75" t="s">
        <v>155</v>
      </c>
      <c r="F2411" s="75">
        <v>500</v>
      </c>
      <c r="G2411" s="75" t="s">
        <v>155</v>
      </c>
      <c r="H2411" s="75">
        <v>7.5</v>
      </c>
      <c r="I2411" s="75">
        <v>7.07</v>
      </c>
      <c r="J2411" s="75">
        <v>7.45</v>
      </c>
      <c r="K2411" s="75">
        <v>20</v>
      </c>
      <c r="L2411" s="75">
        <v>5</v>
      </c>
      <c r="M2411" s="75">
        <v>120</v>
      </c>
      <c r="N2411" s="75">
        <v>0.5</v>
      </c>
      <c r="O2411" s="75">
        <v>0.5</v>
      </c>
      <c r="P2411" s="75">
        <v>4</v>
      </c>
      <c r="Q2411" s="75" t="s">
        <v>3858</v>
      </c>
    </row>
    <row r="2412" spans="1:17" ht="15.75" customHeight="1">
      <c r="A2412" s="59" t="s">
        <v>6445</v>
      </c>
      <c r="B2412" s="75" t="s">
        <v>2892</v>
      </c>
      <c r="C2412" s="75" t="s">
        <v>4</v>
      </c>
      <c r="D2412" s="75" t="s">
        <v>3937</v>
      </c>
      <c r="E2412" s="75" t="s">
        <v>155</v>
      </c>
      <c r="F2412" s="75">
        <v>500</v>
      </c>
      <c r="G2412" s="75" t="s">
        <v>155</v>
      </c>
      <c r="H2412" s="75">
        <v>7.5</v>
      </c>
      <c r="I2412" s="75">
        <v>7.29</v>
      </c>
      <c r="J2412" s="75">
        <v>7.67</v>
      </c>
      <c r="K2412" s="75">
        <v>20</v>
      </c>
      <c r="L2412" s="75">
        <v>5</v>
      </c>
      <c r="M2412" s="75">
        <v>120</v>
      </c>
      <c r="N2412" s="75">
        <v>0.5</v>
      </c>
      <c r="O2412" s="75">
        <v>0.5</v>
      </c>
      <c r="P2412" s="75">
        <v>4</v>
      </c>
      <c r="Q2412" s="75" t="s">
        <v>3858</v>
      </c>
    </row>
    <row r="2413" spans="1:17" ht="15.75" customHeight="1">
      <c r="A2413" s="59" t="s">
        <v>6446</v>
      </c>
      <c r="B2413" s="75" t="s">
        <v>2892</v>
      </c>
      <c r="C2413" s="75" t="s">
        <v>4</v>
      </c>
      <c r="D2413" s="75" t="s">
        <v>3939</v>
      </c>
      <c r="E2413" s="75" t="s">
        <v>155</v>
      </c>
      <c r="F2413" s="75">
        <v>500</v>
      </c>
      <c r="G2413" s="75" t="s">
        <v>155</v>
      </c>
      <c r="H2413" s="75">
        <v>8.1999999999999993</v>
      </c>
      <c r="I2413" s="75">
        <v>7.53</v>
      </c>
      <c r="J2413" s="75">
        <v>7.92</v>
      </c>
      <c r="K2413" s="75">
        <v>20</v>
      </c>
      <c r="L2413" s="75">
        <v>5</v>
      </c>
      <c r="M2413" s="75">
        <v>120</v>
      </c>
      <c r="N2413" s="75">
        <v>0.5</v>
      </c>
      <c r="O2413" s="75">
        <v>0.5</v>
      </c>
      <c r="P2413" s="75">
        <v>5</v>
      </c>
      <c r="Q2413" s="75" t="s">
        <v>3858</v>
      </c>
    </row>
    <row r="2414" spans="1:17" ht="15.75" customHeight="1">
      <c r="A2414" s="59" t="s">
        <v>6447</v>
      </c>
      <c r="B2414" s="75" t="s">
        <v>2892</v>
      </c>
      <c r="C2414" s="75" t="s">
        <v>4</v>
      </c>
      <c r="D2414" s="75" t="s">
        <v>3939</v>
      </c>
      <c r="E2414" s="75" t="s">
        <v>155</v>
      </c>
      <c r="F2414" s="75">
        <v>500</v>
      </c>
      <c r="G2414" s="75" t="s">
        <v>155</v>
      </c>
      <c r="H2414" s="75">
        <v>8.1999999999999993</v>
      </c>
      <c r="I2414" s="75">
        <v>7.78</v>
      </c>
      <c r="J2414" s="75">
        <v>8.19</v>
      </c>
      <c r="K2414" s="75">
        <v>20</v>
      </c>
      <c r="L2414" s="75">
        <v>5</v>
      </c>
      <c r="M2414" s="75">
        <v>120</v>
      </c>
      <c r="N2414" s="75">
        <v>0.5</v>
      </c>
      <c r="O2414" s="75">
        <v>0.5</v>
      </c>
      <c r="P2414" s="75">
        <v>5</v>
      </c>
      <c r="Q2414" s="75" t="s">
        <v>3858</v>
      </c>
    </row>
    <row r="2415" spans="1:17" ht="15.75" customHeight="1">
      <c r="A2415" s="59" t="s">
        <v>6448</v>
      </c>
      <c r="B2415" s="75" t="s">
        <v>2892</v>
      </c>
      <c r="C2415" s="75" t="s">
        <v>4</v>
      </c>
      <c r="D2415" s="75" t="s">
        <v>3939</v>
      </c>
      <c r="E2415" s="75" t="s">
        <v>155</v>
      </c>
      <c r="F2415" s="75">
        <v>500</v>
      </c>
      <c r="G2415" s="75" t="s">
        <v>155</v>
      </c>
      <c r="H2415" s="75">
        <v>8.1999999999999993</v>
      </c>
      <c r="I2415" s="75">
        <v>8.0299999999999994</v>
      </c>
      <c r="J2415" s="75">
        <v>8.4499999999999993</v>
      </c>
      <c r="K2415" s="75">
        <v>20</v>
      </c>
      <c r="L2415" s="75">
        <v>5</v>
      </c>
      <c r="M2415" s="75">
        <v>120</v>
      </c>
      <c r="N2415" s="75">
        <v>0.5</v>
      </c>
      <c r="O2415" s="75">
        <v>0.5</v>
      </c>
      <c r="P2415" s="75">
        <v>5</v>
      </c>
      <c r="Q2415" s="75" t="s">
        <v>3858</v>
      </c>
    </row>
    <row r="2416" spans="1:17" ht="15.75" customHeight="1">
      <c r="A2416" s="59" t="s">
        <v>6449</v>
      </c>
      <c r="B2416" s="75" t="s">
        <v>2892</v>
      </c>
      <c r="C2416" s="75" t="s">
        <v>4</v>
      </c>
      <c r="D2416" s="75" t="s">
        <v>3943</v>
      </c>
      <c r="E2416" s="75" t="s">
        <v>155</v>
      </c>
      <c r="F2416" s="75">
        <v>500</v>
      </c>
      <c r="G2416" s="75" t="s">
        <v>155</v>
      </c>
      <c r="H2416" s="75">
        <v>9.1</v>
      </c>
      <c r="I2416" s="75">
        <v>8.57</v>
      </c>
      <c r="J2416" s="75">
        <v>9.01</v>
      </c>
      <c r="K2416" s="75">
        <v>25</v>
      </c>
      <c r="L2416" s="75">
        <v>5</v>
      </c>
      <c r="M2416" s="75">
        <v>120</v>
      </c>
      <c r="N2416" s="75">
        <v>0.5</v>
      </c>
      <c r="O2416" s="75">
        <v>0.5</v>
      </c>
      <c r="P2416" s="75">
        <v>6</v>
      </c>
      <c r="Q2416" s="75" t="s">
        <v>3858</v>
      </c>
    </row>
    <row r="2417" spans="1:17" ht="15.75" customHeight="1">
      <c r="A2417" s="59" t="s">
        <v>6450</v>
      </c>
      <c r="B2417" s="75" t="s">
        <v>2892</v>
      </c>
      <c r="C2417" s="75" t="s">
        <v>4</v>
      </c>
      <c r="D2417" s="75" t="s">
        <v>3943</v>
      </c>
      <c r="E2417" s="75" t="s">
        <v>155</v>
      </c>
      <c r="F2417" s="75">
        <v>500</v>
      </c>
      <c r="G2417" s="75" t="s">
        <v>155</v>
      </c>
      <c r="H2417" s="75">
        <v>9.1</v>
      </c>
      <c r="I2417" s="75">
        <v>8.83</v>
      </c>
      <c r="J2417" s="75">
        <v>9.3000000000000007</v>
      </c>
      <c r="K2417" s="75">
        <v>25</v>
      </c>
      <c r="L2417" s="75">
        <v>5</v>
      </c>
      <c r="M2417" s="75">
        <v>120</v>
      </c>
      <c r="N2417" s="75">
        <v>0.5</v>
      </c>
      <c r="O2417" s="75">
        <v>0.5</v>
      </c>
      <c r="P2417" s="75">
        <v>6</v>
      </c>
      <c r="Q2417" s="75" t="s">
        <v>3858</v>
      </c>
    </row>
    <row r="2418" spans="1:17" ht="15.75" customHeight="1">
      <c r="A2418" s="59" t="s">
        <v>6451</v>
      </c>
      <c r="B2418" s="75" t="s">
        <v>2892</v>
      </c>
      <c r="C2418" s="75" t="s">
        <v>4</v>
      </c>
      <c r="D2418" s="75" t="s">
        <v>3945</v>
      </c>
      <c r="E2418" s="75" t="s">
        <v>155</v>
      </c>
      <c r="F2418" s="75">
        <v>500</v>
      </c>
      <c r="G2418" s="75" t="s">
        <v>155</v>
      </c>
      <c r="H2418" s="75">
        <v>10</v>
      </c>
      <c r="I2418" s="75">
        <v>9.1199999999999992</v>
      </c>
      <c r="J2418" s="75">
        <v>9.59</v>
      </c>
      <c r="K2418" s="75">
        <v>30</v>
      </c>
      <c r="L2418" s="75">
        <v>5</v>
      </c>
      <c r="M2418" s="75">
        <v>120</v>
      </c>
      <c r="N2418" s="75">
        <v>0.5</v>
      </c>
      <c r="O2418" s="75">
        <v>0.2</v>
      </c>
      <c r="P2418" s="75">
        <v>7</v>
      </c>
      <c r="Q2418" s="75" t="s">
        <v>3858</v>
      </c>
    </row>
    <row r="2419" spans="1:17" ht="15.75" customHeight="1">
      <c r="A2419" s="59" t="s">
        <v>6452</v>
      </c>
      <c r="B2419" s="75" t="s">
        <v>2892</v>
      </c>
      <c r="C2419" s="75" t="s">
        <v>4</v>
      </c>
      <c r="D2419" s="75" t="s">
        <v>3945</v>
      </c>
      <c r="E2419" s="75" t="s">
        <v>155</v>
      </c>
      <c r="F2419" s="75">
        <v>500</v>
      </c>
      <c r="G2419" s="75" t="s">
        <v>155</v>
      </c>
      <c r="H2419" s="75">
        <v>10</v>
      </c>
      <c r="I2419" s="75">
        <v>9.41</v>
      </c>
      <c r="J2419" s="75">
        <v>9.9</v>
      </c>
      <c r="K2419" s="75">
        <v>30</v>
      </c>
      <c r="L2419" s="75">
        <v>5</v>
      </c>
      <c r="M2419" s="75">
        <v>120</v>
      </c>
      <c r="N2419" s="75">
        <v>0.5</v>
      </c>
      <c r="O2419" s="75">
        <v>0.2</v>
      </c>
      <c r="P2419" s="75">
        <v>7</v>
      </c>
      <c r="Q2419" s="75" t="s">
        <v>3858</v>
      </c>
    </row>
    <row r="2420" spans="1:17" ht="15.75" customHeight="1">
      <c r="A2420" s="59" t="s">
        <v>6453</v>
      </c>
      <c r="B2420" s="75" t="s">
        <v>2892</v>
      </c>
      <c r="C2420" s="75" t="s">
        <v>4</v>
      </c>
      <c r="D2420" s="75" t="s">
        <v>3945</v>
      </c>
      <c r="E2420" s="75" t="s">
        <v>155</v>
      </c>
      <c r="F2420" s="75">
        <v>500</v>
      </c>
      <c r="G2420" s="75" t="s">
        <v>155</v>
      </c>
      <c r="H2420" s="75">
        <v>10</v>
      </c>
      <c r="I2420" s="75">
        <v>9.6999999999999993</v>
      </c>
      <c r="J2420" s="75">
        <v>10.199999999999999</v>
      </c>
      <c r="K2420" s="75">
        <v>30</v>
      </c>
      <c r="L2420" s="75">
        <v>5</v>
      </c>
      <c r="M2420" s="75">
        <v>120</v>
      </c>
      <c r="N2420" s="75">
        <v>0.5</v>
      </c>
      <c r="O2420" s="75">
        <v>0.2</v>
      </c>
      <c r="P2420" s="75">
        <v>7</v>
      </c>
      <c r="Q2420" s="75" t="s">
        <v>3858</v>
      </c>
    </row>
    <row r="2421" spans="1:17" ht="15.75" customHeight="1">
      <c r="A2421" s="59" t="s">
        <v>6454</v>
      </c>
      <c r="B2421" s="75" t="s">
        <v>2892</v>
      </c>
      <c r="C2421" s="75" t="s">
        <v>4</v>
      </c>
      <c r="D2421" s="75" t="s">
        <v>3945</v>
      </c>
      <c r="E2421" s="75" t="s">
        <v>155</v>
      </c>
      <c r="F2421" s="75">
        <v>500</v>
      </c>
      <c r="G2421" s="75" t="s">
        <v>155</v>
      </c>
      <c r="H2421" s="75">
        <v>10</v>
      </c>
      <c r="I2421" s="75">
        <v>9.94</v>
      </c>
      <c r="J2421" s="75">
        <v>10.44</v>
      </c>
      <c r="K2421" s="75">
        <v>30</v>
      </c>
      <c r="L2421" s="75">
        <v>5</v>
      </c>
      <c r="M2421" s="75">
        <v>120</v>
      </c>
      <c r="N2421" s="75">
        <v>0.5</v>
      </c>
      <c r="O2421" s="75">
        <v>0.2</v>
      </c>
      <c r="P2421" s="75">
        <v>7</v>
      </c>
      <c r="Q2421" s="75" t="s">
        <v>3858</v>
      </c>
    </row>
    <row r="2422" spans="1:17" ht="15.75" customHeight="1">
      <c r="A2422" s="59" t="s">
        <v>6455</v>
      </c>
      <c r="B2422" s="75" t="s">
        <v>2892</v>
      </c>
      <c r="C2422" s="75" t="s">
        <v>4</v>
      </c>
      <c r="D2422" s="75" t="s">
        <v>3947</v>
      </c>
      <c r="E2422" s="75" t="s">
        <v>155</v>
      </c>
      <c r="F2422" s="75">
        <v>500</v>
      </c>
      <c r="G2422" s="75" t="s">
        <v>155</v>
      </c>
      <c r="H2422" s="75">
        <v>11</v>
      </c>
      <c r="I2422" s="75">
        <v>10.18</v>
      </c>
      <c r="J2422" s="75">
        <v>10.71</v>
      </c>
      <c r="K2422" s="75">
        <v>30</v>
      </c>
      <c r="L2422" s="75">
        <v>5</v>
      </c>
      <c r="M2422" s="75">
        <v>120</v>
      </c>
      <c r="N2422" s="75">
        <v>0.5</v>
      </c>
      <c r="O2422" s="75">
        <v>0.2</v>
      </c>
      <c r="P2422" s="75">
        <v>8</v>
      </c>
      <c r="Q2422" s="75" t="s">
        <v>3858</v>
      </c>
    </row>
    <row r="2423" spans="1:17" ht="15.75" customHeight="1">
      <c r="A2423" s="59" t="s">
        <v>6456</v>
      </c>
      <c r="B2423" s="75" t="s">
        <v>2892</v>
      </c>
      <c r="C2423" s="75" t="s">
        <v>4</v>
      </c>
      <c r="D2423" s="75" t="s">
        <v>3947</v>
      </c>
      <c r="E2423" s="75" t="s">
        <v>155</v>
      </c>
      <c r="F2423" s="75">
        <v>500</v>
      </c>
      <c r="G2423" s="75" t="s">
        <v>155</v>
      </c>
      <c r="H2423" s="75">
        <v>11</v>
      </c>
      <c r="I2423" s="75">
        <v>10.5</v>
      </c>
      <c r="J2423" s="75">
        <v>11.05</v>
      </c>
      <c r="K2423" s="75">
        <v>30</v>
      </c>
      <c r="L2423" s="75">
        <v>5</v>
      </c>
      <c r="M2423" s="75">
        <v>120</v>
      </c>
      <c r="N2423" s="75">
        <v>0.5</v>
      </c>
      <c r="O2423" s="75">
        <v>0.2</v>
      </c>
      <c r="P2423" s="75">
        <v>8</v>
      </c>
      <c r="Q2423" s="75" t="s">
        <v>3858</v>
      </c>
    </row>
    <row r="2424" spans="1:17" ht="15.75" customHeight="1">
      <c r="A2424" s="59" t="s">
        <v>6457</v>
      </c>
      <c r="B2424" s="75" t="s">
        <v>2892</v>
      </c>
      <c r="C2424" s="75" t="s">
        <v>4</v>
      </c>
      <c r="D2424" s="75" t="s">
        <v>3947</v>
      </c>
      <c r="E2424" s="75" t="s">
        <v>155</v>
      </c>
      <c r="F2424" s="75">
        <v>500</v>
      </c>
      <c r="G2424" s="75" t="s">
        <v>155</v>
      </c>
      <c r="H2424" s="75">
        <v>11</v>
      </c>
      <c r="I2424" s="75">
        <v>10.82</v>
      </c>
      <c r="J2424" s="75">
        <v>11.38</v>
      </c>
      <c r="K2424" s="75">
        <v>30</v>
      </c>
      <c r="L2424" s="75">
        <v>5</v>
      </c>
      <c r="M2424" s="75">
        <v>120</v>
      </c>
      <c r="N2424" s="75">
        <v>0.5</v>
      </c>
      <c r="O2424" s="75">
        <v>0.2</v>
      </c>
      <c r="P2424" s="75">
        <v>8</v>
      </c>
      <c r="Q2424" s="75" t="s">
        <v>3858</v>
      </c>
    </row>
    <row r="2425" spans="1:17" ht="15.75" customHeight="1">
      <c r="A2425" s="59" t="s">
        <v>6458</v>
      </c>
      <c r="B2425" s="75" t="s">
        <v>2892</v>
      </c>
      <c r="C2425" s="75" t="s">
        <v>4</v>
      </c>
      <c r="D2425" s="75" t="s">
        <v>3949</v>
      </c>
      <c r="E2425" s="75" t="s">
        <v>155</v>
      </c>
      <c r="F2425" s="75">
        <v>500</v>
      </c>
      <c r="G2425" s="75" t="s">
        <v>155</v>
      </c>
      <c r="H2425" s="75">
        <v>12</v>
      </c>
      <c r="I2425" s="75">
        <v>11.13</v>
      </c>
      <c r="J2425" s="75">
        <v>11.71</v>
      </c>
      <c r="K2425" s="75">
        <v>30</v>
      </c>
      <c r="L2425" s="75">
        <v>5</v>
      </c>
      <c r="M2425" s="75">
        <v>110</v>
      </c>
      <c r="N2425" s="75">
        <v>0.5</v>
      </c>
      <c r="O2425" s="75">
        <v>0.2</v>
      </c>
      <c r="P2425" s="75">
        <v>9</v>
      </c>
      <c r="Q2425" s="75" t="s">
        <v>3858</v>
      </c>
    </row>
    <row r="2426" spans="1:17" ht="15.75" customHeight="1">
      <c r="A2426" s="59" t="s">
        <v>6459</v>
      </c>
      <c r="B2426" s="75" t="s">
        <v>2892</v>
      </c>
      <c r="C2426" s="75" t="s">
        <v>4</v>
      </c>
      <c r="D2426" s="75" t="s">
        <v>3949</v>
      </c>
      <c r="E2426" s="75" t="s">
        <v>155</v>
      </c>
      <c r="F2426" s="75">
        <v>500</v>
      </c>
      <c r="G2426" s="75" t="s">
        <v>155</v>
      </c>
      <c r="H2426" s="75">
        <v>12</v>
      </c>
      <c r="I2426" s="75">
        <v>11.44</v>
      </c>
      <c r="J2426" s="75">
        <v>12.03</v>
      </c>
      <c r="K2426" s="75">
        <v>30</v>
      </c>
      <c r="L2426" s="75">
        <v>5</v>
      </c>
      <c r="M2426" s="75">
        <v>110</v>
      </c>
      <c r="N2426" s="75">
        <v>0.5</v>
      </c>
      <c r="O2426" s="75">
        <v>0.2</v>
      </c>
      <c r="P2426" s="75">
        <v>9</v>
      </c>
      <c r="Q2426" s="75" t="s">
        <v>3858</v>
      </c>
    </row>
    <row r="2427" spans="1:17" ht="15.75" customHeight="1">
      <c r="A2427" s="59" t="s">
        <v>6460</v>
      </c>
      <c r="B2427" s="75" t="s">
        <v>2892</v>
      </c>
      <c r="C2427" s="75" t="s">
        <v>4</v>
      </c>
      <c r="D2427" s="75" t="s">
        <v>3949</v>
      </c>
      <c r="E2427" s="75" t="s">
        <v>155</v>
      </c>
      <c r="F2427" s="75">
        <v>500</v>
      </c>
      <c r="G2427" s="75" t="s">
        <v>155</v>
      </c>
      <c r="H2427" s="75">
        <v>12</v>
      </c>
      <c r="I2427" s="75">
        <v>11.74</v>
      </c>
      <c r="J2427" s="75">
        <v>12.35</v>
      </c>
      <c r="K2427" s="75">
        <v>30</v>
      </c>
      <c r="L2427" s="75">
        <v>5</v>
      </c>
      <c r="M2427" s="75">
        <v>110</v>
      </c>
      <c r="N2427" s="75">
        <v>0.5</v>
      </c>
      <c r="O2427" s="75">
        <v>0.2</v>
      </c>
      <c r="P2427" s="75">
        <v>9</v>
      </c>
      <c r="Q2427" s="75" t="s">
        <v>3858</v>
      </c>
    </row>
    <row r="2428" spans="1:17" ht="15.75" customHeight="1">
      <c r="A2428" s="59" t="s">
        <v>6461</v>
      </c>
      <c r="B2428" s="75" t="s">
        <v>2892</v>
      </c>
      <c r="C2428" s="75" t="s">
        <v>4</v>
      </c>
      <c r="D2428" s="75" t="s">
        <v>3951</v>
      </c>
      <c r="E2428" s="75" t="s">
        <v>155</v>
      </c>
      <c r="F2428" s="75">
        <v>500</v>
      </c>
      <c r="G2428" s="75" t="s">
        <v>155</v>
      </c>
      <c r="H2428" s="75">
        <v>13</v>
      </c>
      <c r="I2428" s="75">
        <v>12.11</v>
      </c>
      <c r="J2428" s="75">
        <v>12.75</v>
      </c>
      <c r="K2428" s="75">
        <v>35</v>
      </c>
      <c r="L2428" s="75">
        <v>5</v>
      </c>
      <c r="M2428" s="75">
        <v>110</v>
      </c>
      <c r="N2428" s="75">
        <v>0.5</v>
      </c>
      <c r="O2428" s="75">
        <v>0.2</v>
      </c>
      <c r="P2428" s="75">
        <v>10</v>
      </c>
      <c r="Q2428" s="75" t="s">
        <v>3858</v>
      </c>
    </row>
    <row r="2429" spans="1:17" ht="15.75" customHeight="1">
      <c r="A2429" s="59" t="s">
        <v>6462</v>
      </c>
      <c r="B2429" s="75" t="s">
        <v>2892</v>
      </c>
      <c r="C2429" s="75" t="s">
        <v>4</v>
      </c>
      <c r="D2429" s="75" t="s">
        <v>3951</v>
      </c>
      <c r="E2429" s="75" t="s">
        <v>155</v>
      </c>
      <c r="F2429" s="75">
        <v>500</v>
      </c>
      <c r="G2429" s="75" t="s">
        <v>155</v>
      </c>
      <c r="H2429" s="75">
        <v>13</v>
      </c>
      <c r="I2429" s="75">
        <v>12.55</v>
      </c>
      <c r="J2429" s="75">
        <v>13.21</v>
      </c>
      <c r="K2429" s="75">
        <v>35</v>
      </c>
      <c r="L2429" s="75">
        <v>5</v>
      </c>
      <c r="M2429" s="75">
        <v>110</v>
      </c>
      <c r="N2429" s="75">
        <v>0.5</v>
      </c>
      <c r="O2429" s="75">
        <v>0.2</v>
      </c>
      <c r="P2429" s="75">
        <v>10</v>
      </c>
      <c r="Q2429" s="75" t="s">
        <v>3858</v>
      </c>
    </row>
    <row r="2430" spans="1:17" ht="15.75" customHeight="1">
      <c r="A2430" s="59" t="s">
        <v>6463</v>
      </c>
      <c r="B2430" s="75" t="s">
        <v>2892</v>
      </c>
      <c r="C2430" s="75" t="s">
        <v>4</v>
      </c>
      <c r="D2430" s="75" t="s">
        <v>3951</v>
      </c>
      <c r="E2430" s="75" t="s">
        <v>155</v>
      </c>
      <c r="F2430" s="75">
        <v>500</v>
      </c>
      <c r="G2430" s="75" t="s">
        <v>155</v>
      </c>
      <c r="H2430" s="75">
        <v>13</v>
      </c>
      <c r="I2430" s="75">
        <v>12.99</v>
      </c>
      <c r="J2430" s="75">
        <v>13.66</v>
      </c>
      <c r="K2430" s="75">
        <v>35</v>
      </c>
      <c r="L2430" s="75">
        <v>5</v>
      </c>
      <c r="M2430" s="75">
        <v>110</v>
      </c>
      <c r="N2430" s="75">
        <v>0.5</v>
      </c>
      <c r="O2430" s="75">
        <v>0.2</v>
      </c>
      <c r="P2430" s="75">
        <v>10</v>
      </c>
      <c r="Q2430" s="75" t="s">
        <v>3858</v>
      </c>
    </row>
    <row r="2431" spans="1:17" ht="15.75" customHeight="1">
      <c r="A2431" s="59" t="s">
        <v>6464</v>
      </c>
      <c r="B2431" s="75" t="s">
        <v>2892</v>
      </c>
      <c r="C2431" s="75" t="s">
        <v>4</v>
      </c>
      <c r="D2431" s="75" t="s">
        <v>3955</v>
      </c>
      <c r="E2431" s="75" t="s">
        <v>155</v>
      </c>
      <c r="F2431" s="75">
        <v>500</v>
      </c>
      <c r="G2431" s="75" t="s">
        <v>155</v>
      </c>
      <c r="H2431" s="75">
        <v>15</v>
      </c>
      <c r="I2431" s="75">
        <v>13.44</v>
      </c>
      <c r="J2431" s="75">
        <v>14.13</v>
      </c>
      <c r="K2431" s="75">
        <v>40</v>
      </c>
      <c r="L2431" s="75">
        <v>5</v>
      </c>
      <c r="M2431" s="75">
        <v>110</v>
      </c>
      <c r="N2431" s="75">
        <v>0.5</v>
      </c>
      <c r="O2431" s="75">
        <v>0.2</v>
      </c>
      <c r="P2431" s="75">
        <v>11</v>
      </c>
      <c r="Q2431" s="75" t="s">
        <v>3858</v>
      </c>
    </row>
    <row r="2432" spans="1:17" ht="15.75" customHeight="1">
      <c r="A2432" s="59" t="s">
        <v>6465</v>
      </c>
      <c r="B2432" s="75" t="s">
        <v>2892</v>
      </c>
      <c r="C2432" s="75" t="s">
        <v>4</v>
      </c>
      <c r="D2432" s="75" t="s">
        <v>3955</v>
      </c>
      <c r="E2432" s="75" t="s">
        <v>155</v>
      </c>
      <c r="F2432" s="75">
        <v>500</v>
      </c>
      <c r="G2432" s="75" t="s">
        <v>155</v>
      </c>
      <c r="H2432" s="75">
        <v>15</v>
      </c>
      <c r="I2432" s="75">
        <v>13.89</v>
      </c>
      <c r="J2432" s="75">
        <v>14.62</v>
      </c>
      <c r="K2432" s="75">
        <v>40</v>
      </c>
      <c r="L2432" s="75">
        <v>5</v>
      </c>
      <c r="M2432" s="75">
        <v>110</v>
      </c>
      <c r="N2432" s="75">
        <v>0.5</v>
      </c>
      <c r="O2432" s="75">
        <v>0.2</v>
      </c>
      <c r="P2432" s="75">
        <v>11</v>
      </c>
      <c r="Q2432" s="75" t="s">
        <v>3858</v>
      </c>
    </row>
    <row r="2433" spans="1:17" ht="15.75" customHeight="1">
      <c r="A2433" s="59" t="s">
        <v>6466</v>
      </c>
      <c r="B2433" s="75" t="s">
        <v>2892</v>
      </c>
      <c r="C2433" s="75" t="s">
        <v>4</v>
      </c>
      <c r="D2433" s="75" t="s">
        <v>3955</v>
      </c>
      <c r="E2433" s="75" t="s">
        <v>155</v>
      </c>
      <c r="F2433" s="75">
        <v>500</v>
      </c>
      <c r="G2433" s="75" t="s">
        <v>155</v>
      </c>
      <c r="H2433" s="75">
        <v>15</v>
      </c>
      <c r="I2433" s="75">
        <v>14.35</v>
      </c>
      <c r="J2433" s="75">
        <v>15.09</v>
      </c>
      <c r="K2433" s="75">
        <v>40</v>
      </c>
      <c r="L2433" s="75">
        <v>5</v>
      </c>
      <c r="M2433" s="75">
        <v>110</v>
      </c>
      <c r="N2433" s="75">
        <v>0.5</v>
      </c>
      <c r="O2433" s="75">
        <v>0.2</v>
      </c>
      <c r="P2433" s="75">
        <v>11</v>
      </c>
      <c r="Q2433" s="75" t="s">
        <v>3858</v>
      </c>
    </row>
    <row r="2434" spans="1:17" ht="15.75" customHeight="1">
      <c r="A2434" s="59" t="s">
        <v>6467</v>
      </c>
      <c r="B2434" s="75" t="s">
        <v>2892</v>
      </c>
      <c r="C2434" s="75" t="s">
        <v>4</v>
      </c>
      <c r="D2434" s="75" t="s">
        <v>3957</v>
      </c>
      <c r="E2434" s="75" t="s">
        <v>155</v>
      </c>
      <c r="F2434" s="75">
        <v>500</v>
      </c>
      <c r="G2434" s="75" t="s">
        <v>155</v>
      </c>
      <c r="H2434" s="75">
        <v>16</v>
      </c>
      <c r="I2434" s="75">
        <v>14.8</v>
      </c>
      <c r="J2434" s="75">
        <v>15.57</v>
      </c>
      <c r="K2434" s="75">
        <v>40</v>
      </c>
      <c r="L2434" s="75">
        <v>5</v>
      </c>
      <c r="M2434" s="75">
        <v>150</v>
      </c>
      <c r="N2434" s="75">
        <v>0.5</v>
      </c>
      <c r="O2434" s="75">
        <v>0.2</v>
      </c>
      <c r="P2434" s="75">
        <v>12</v>
      </c>
      <c r="Q2434" s="75" t="s">
        <v>3858</v>
      </c>
    </row>
    <row r="2435" spans="1:17" ht="15.75" customHeight="1">
      <c r="A2435" s="59" t="s">
        <v>6468</v>
      </c>
      <c r="B2435" s="75" t="s">
        <v>2892</v>
      </c>
      <c r="C2435" s="75" t="s">
        <v>4</v>
      </c>
      <c r="D2435" s="75" t="s">
        <v>3957</v>
      </c>
      <c r="E2435" s="75" t="s">
        <v>155</v>
      </c>
      <c r="F2435" s="75">
        <v>500</v>
      </c>
      <c r="G2435" s="75" t="s">
        <v>155</v>
      </c>
      <c r="H2435" s="75">
        <v>16</v>
      </c>
      <c r="I2435" s="75">
        <v>15.25</v>
      </c>
      <c r="J2435" s="75">
        <v>16.04</v>
      </c>
      <c r="K2435" s="75">
        <v>40</v>
      </c>
      <c r="L2435" s="75">
        <v>5</v>
      </c>
      <c r="M2435" s="75">
        <v>150</v>
      </c>
      <c r="N2435" s="75">
        <v>0.5</v>
      </c>
      <c r="O2435" s="75">
        <v>0.2</v>
      </c>
      <c r="P2435" s="75">
        <v>12</v>
      </c>
      <c r="Q2435" s="75" t="s">
        <v>3858</v>
      </c>
    </row>
    <row r="2436" spans="1:17" ht="15.75" customHeight="1">
      <c r="A2436" s="59" t="s">
        <v>6469</v>
      </c>
      <c r="B2436" s="75" t="s">
        <v>2892</v>
      </c>
      <c r="C2436" s="75" t="s">
        <v>4</v>
      </c>
      <c r="D2436" s="75" t="s">
        <v>3957</v>
      </c>
      <c r="E2436" s="75" t="s">
        <v>155</v>
      </c>
      <c r="F2436" s="75">
        <v>500</v>
      </c>
      <c r="G2436" s="75" t="s">
        <v>155</v>
      </c>
      <c r="H2436" s="75">
        <v>16</v>
      </c>
      <c r="I2436" s="75">
        <v>15.69</v>
      </c>
      <c r="J2436" s="75">
        <v>16.510000000000002</v>
      </c>
      <c r="K2436" s="75">
        <v>40</v>
      </c>
      <c r="L2436" s="75">
        <v>5</v>
      </c>
      <c r="M2436" s="75">
        <v>150</v>
      </c>
      <c r="N2436" s="75">
        <v>0.5</v>
      </c>
      <c r="O2436" s="75">
        <v>0.2</v>
      </c>
      <c r="P2436" s="75">
        <v>12</v>
      </c>
      <c r="Q2436" s="75" t="s">
        <v>3858</v>
      </c>
    </row>
    <row r="2437" spans="1:17" ht="15.75" customHeight="1">
      <c r="A2437" s="59" t="s">
        <v>6470</v>
      </c>
      <c r="B2437" s="75" t="s">
        <v>2892</v>
      </c>
      <c r="C2437" s="75" t="s">
        <v>4</v>
      </c>
      <c r="D2437" s="75" t="s">
        <v>3961</v>
      </c>
      <c r="E2437" s="75" t="s">
        <v>155</v>
      </c>
      <c r="F2437" s="75">
        <v>500</v>
      </c>
      <c r="G2437" s="75" t="s">
        <v>155</v>
      </c>
      <c r="H2437" s="75">
        <v>18</v>
      </c>
      <c r="I2437" s="75">
        <v>16.22</v>
      </c>
      <c r="J2437" s="75">
        <v>17.059999999999999</v>
      </c>
      <c r="K2437" s="75">
        <v>45</v>
      </c>
      <c r="L2437" s="75">
        <v>5</v>
      </c>
      <c r="M2437" s="75">
        <v>150</v>
      </c>
      <c r="N2437" s="75">
        <v>0.5</v>
      </c>
      <c r="O2437" s="75">
        <v>0.2</v>
      </c>
      <c r="P2437" s="75">
        <v>13</v>
      </c>
      <c r="Q2437" s="75" t="s">
        <v>3858</v>
      </c>
    </row>
    <row r="2438" spans="1:17" ht="15.75" customHeight="1">
      <c r="A2438" s="59" t="s">
        <v>6471</v>
      </c>
      <c r="B2438" s="75" t="s">
        <v>2892</v>
      </c>
      <c r="C2438" s="75" t="s">
        <v>4</v>
      </c>
      <c r="D2438" s="75" t="s">
        <v>3961</v>
      </c>
      <c r="E2438" s="75" t="s">
        <v>155</v>
      </c>
      <c r="F2438" s="75">
        <v>500</v>
      </c>
      <c r="G2438" s="75" t="s">
        <v>155</v>
      </c>
      <c r="H2438" s="75">
        <v>18</v>
      </c>
      <c r="I2438" s="75">
        <v>16.82</v>
      </c>
      <c r="J2438" s="75">
        <v>17.7</v>
      </c>
      <c r="K2438" s="75">
        <v>45</v>
      </c>
      <c r="L2438" s="75">
        <v>5</v>
      </c>
      <c r="M2438" s="75">
        <v>150</v>
      </c>
      <c r="N2438" s="75">
        <v>0.5</v>
      </c>
      <c r="O2438" s="75">
        <v>0.2</v>
      </c>
      <c r="P2438" s="75">
        <v>13</v>
      </c>
      <c r="Q2438" s="75" t="s">
        <v>3858</v>
      </c>
    </row>
    <row r="2439" spans="1:17" ht="15.75" customHeight="1">
      <c r="A2439" s="59" t="s">
        <v>6472</v>
      </c>
      <c r="B2439" s="75" t="s">
        <v>2892</v>
      </c>
      <c r="C2439" s="75" t="s">
        <v>4</v>
      </c>
      <c r="D2439" s="75" t="s">
        <v>3961</v>
      </c>
      <c r="E2439" s="75" t="s">
        <v>155</v>
      </c>
      <c r="F2439" s="75">
        <v>500</v>
      </c>
      <c r="G2439" s="75" t="s">
        <v>155</v>
      </c>
      <c r="H2439" s="75">
        <v>18</v>
      </c>
      <c r="I2439" s="75">
        <v>17.420000000000002</v>
      </c>
      <c r="J2439" s="75">
        <v>18.329999999999998</v>
      </c>
      <c r="K2439" s="75">
        <v>45</v>
      </c>
      <c r="L2439" s="75">
        <v>5</v>
      </c>
      <c r="M2439" s="75">
        <v>150</v>
      </c>
      <c r="N2439" s="75">
        <v>0.5</v>
      </c>
      <c r="O2439" s="75">
        <v>0.2</v>
      </c>
      <c r="P2439" s="75">
        <v>13</v>
      </c>
      <c r="Q2439" s="75" t="s">
        <v>3858</v>
      </c>
    </row>
    <row r="2440" spans="1:17" ht="15.75" customHeight="1">
      <c r="A2440" s="59" t="s">
        <v>6473</v>
      </c>
      <c r="B2440" s="75" t="s">
        <v>2892</v>
      </c>
      <c r="C2440" s="75" t="s">
        <v>4</v>
      </c>
      <c r="D2440" s="75" t="s">
        <v>3963</v>
      </c>
      <c r="E2440" s="75" t="s">
        <v>155</v>
      </c>
      <c r="F2440" s="75">
        <v>500</v>
      </c>
      <c r="G2440" s="75" t="s">
        <v>155</v>
      </c>
      <c r="H2440" s="75">
        <v>20</v>
      </c>
      <c r="I2440" s="75">
        <v>18.02</v>
      </c>
      <c r="J2440" s="75">
        <v>18.96</v>
      </c>
      <c r="K2440" s="75">
        <v>55</v>
      </c>
      <c r="L2440" s="75">
        <v>5</v>
      </c>
      <c r="M2440" s="75">
        <v>200</v>
      </c>
      <c r="N2440" s="75">
        <v>0.5</v>
      </c>
      <c r="O2440" s="75">
        <v>0.2</v>
      </c>
      <c r="P2440" s="75">
        <v>15</v>
      </c>
      <c r="Q2440" s="75" t="s">
        <v>3858</v>
      </c>
    </row>
    <row r="2441" spans="1:17" ht="15.75" customHeight="1">
      <c r="A2441" s="59" t="s">
        <v>6474</v>
      </c>
      <c r="B2441" s="75" t="s">
        <v>2892</v>
      </c>
      <c r="C2441" s="75" t="s">
        <v>4</v>
      </c>
      <c r="D2441" s="75" t="s">
        <v>3963</v>
      </c>
      <c r="E2441" s="75" t="s">
        <v>155</v>
      </c>
      <c r="F2441" s="75">
        <v>500</v>
      </c>
      <c r="G2441" s="75" t="s">
        <v>155</v>
      </c>
      <c r="H2441" s="75">
        <v>20</v>
      </c>
      <c r="I2441" s="75">
        <v>18.63</v>
      </c>
      <c r="J2441" s="75">
        <v>19.59</v>
      </c>
      <c r="K2441" s="75">
        <v>55</v>
      </c>
      <c r="L2441" s="75">
        <v>5</v>
      </c>
      <c r="M2441" s="75">
        <v>200</v>
      </c>
      <c r="N2441" s="75">
        <v>0.5</v>
      </c>
      <c r="O2441" s="75">
        <v>0.2</v>
      </c>
      <c r="P2441" s="75">
        <v>15</v>
      </c>
      <c r="Q2441" s="75" t="s">
        <v>3858</v>
      </c>
    </row>
    <row r="2442" spans="1:17" ht="15.75" customHeight="1">
      <c r="A2442" s="59" t="s">
        <v>6475</v>
      </c>
      <c r="B2442" s="75" t="s">
        <v>2892</v>
      </c>
      <c r="C2442" s="75" t="s">
        <v>4</v>
      </c>
      <c r="D2442" s="75" t="s">
        <v>3963</v>
      </c>
      <c r="E2442" s="75" t="s">
        <v>155</v>
      </c>
      <c r="F2442" s="75">
        <v>500</v>
      </c>
      <c r="G2442" s="75" t="s">
        <v>155</v>
      </c>
      <c r="H2442" s="75">
        <v>20</v>
      </c>
      <c r="I2442" s="75">
        <v>19.23</v>
      </c>
      <c r="J2442" s="75">
        <v>20.22</v>
      </c>
      <c r="K2442" s="75">
        <v>55</v>
      </c>
      <c r="L2442" s="75">
        <v>5</v>
      </c>
      <c r="M2442" s="75">
        <v>200</v>
      </c>
      <c r="N2442" s="75">
        <v>0.5</v>
      </c>
      <c r="O2442" s="75">
        <v>0.2</v>
      </c>
      <c r="P2442" s="75">
        <v>15</v>
      </c>
      <c r="Q2442" s="75" t="s">
        <v>3858</v>
      </c>
    </row>
    <row r="2443" spans="1:17" ht="15.75" customHeight="1">
      <c r="A2443" s="59" t="s">
        <v>6476</v>
      </c>
      <c r="B2443" s="75" t="s">
        <v>2892</v>
      </c>
      <c r="C2443" s="75" t="s">
        <v>4</v>
      </c>
      <c r="D2443" s="75" t="s">
        <v>3963</v>
      </c>
      <c r="E2443" s="75" t="s">
        <v>155</v>
      </c>
      <c r="F2443" s="75">
        <v>500</v>
      </c>
      <c r="G2443" s="75" t="s">
        <v>155</v>
      </c>
      <c r="H2443" s="75">
        <v>20</v>
      </c>
      <c r="I2443" s="75">
        <v>19.72</v>
      </c>
      <c r="J2443" s="75">
        <v>20.72</v>
      </c>
      <c r="K2443" s="75">
        <v>55</v>
      </c>
      <c r="L2443" s="75">
        <v>5</v>
      </c>
      <c r="M2443" s="75">
        <v>200</v>
      </c>
      <c r="N2443" s="75">
        <v>0.5</v>
      </c>
      <c r="O2443" s="75">
        <v>0.2</v>
      </c>
      <c r="P2443" s="75">
        <v>15</v>
      </c>
      <c r="Q2443" s="75" t="s">
        <v>3858</v>
      </c>
    </row>
    <row r="2444" spans="1:17" ht="15.75" customHeight="1">
      <c r="A2444" s="59" t="s">
        <v>6477</v>
      </c>
      <c r="B2444" s="75" t="s">
        <v>2892</v>
      </c>
      <c r="C2444" s="75" t="s">
        <v>4</v>
      </c>
      <c r="D2444" s="75" t="s">
        <v>3965</v>
      </c>
      <c r="E2444" s="75" t="s">
        <v>155</v>
      </c>
      <c r="F2444" s="75">
        <v>500</v>
      </c>
      <c r="G2444" s="75" t="s">
        <v>155</v>
      </c>
      <c r="H2444" s="75">
        <v>22</v>
      </c>
      <c r="I2444" s="75">
        <v>20.149999999999999</v>
      </c>
      <c r="J2444" s="75">
        <v>21.2</v>
      </c>
      <c r="K2444" s="75">
        <v>30</v>
      </c>
      <c r="L2444" s="75">
        <v>5</v>
      </c>
      <c r="M2444" s="75">
        <v>200</v>
      </c>
      <c r="N2444" s="75">
        <v>0.5</v>
      </c>
      <c r="O2444" s="75">
        <v>0.2</v>
      </c>
      <c r="P2444" s="75">
        <v>17</v>
      </c>
      <c r="Q2444" s="75" t="s">
        <v>3858</v>
      </c>
    </row>
    <row r="2445" spans="1:17" ht="15.75" customHeight="1">
      <c r="A2445" s="59" t="s">
        <v>6478</v>
      </c>
      <c r="B2445" s="75" t="s">
        <v>2892</v>
      </c>
      <c r="C2445" s="75" t="s">
        <v>4</v>
      </c>
      <c r="D2445" s="75" t="s">
        <v>3965</v>
      </c>
      <c r="E2445" s="75" t="s">
        <v>155</v>
      </c>
      <c r="F2445" s="75">
        <v>500</v>
      </c>
      <c r="G2445" s="75" t="s">
        <v>155</v>
      </c>
      <c r="H2445" s="75">
        <v>22</v>
      </c>
      <c r="I2445" s="75">
        <v>20.64</v>
      </c>
      <c r="J2445" s="75">
        <v>21.71</v>
      </c>
      <c r="K2445" s="75">
        <v>30</v>
      </c>
      <c r="L2445" s="75">
        <v>5</v>
      </c>
      <c r="M2445" s="75">
        <v>200</v>
      </c>
      <c r="N2445" s="75">
        <v>0.5</v>
      </c>
      <c r="O2445" s="75">
        <v>0.2</v>
      </c>
      <c r="P2445" s="75">
        <v>17</v>
      </c>
      <c r="Q2445" s="75" t="s">
        <v>3858</v>
      </c>
    </row>
    <row r="2446" spans="1:17" ht="15.75" customHeight="1">
      <c r="A2446" s="59" t="s">
        <v>6479</v>
      </c>
      <c r="B2446" s="75" t="s">
        <v>2892</v>
      </c>
      <c r="C2446" s="75" t="s">
        <v>4</v>
      </c>
      <c r="D2446" s="75" t="s">
        <v>3965</v>
      </c>
      <c r="E2446" s="75" t="s">
        <v>155</v>
      </c>
      <c r="F2446" s="75">
        <v>500</v>
      </c>
      <c r="G2446" s="75" t="s">
        <v>155</v>
      </c>
      <c r="H2446" s="75">
        <v>22</v>
      </c>
      <c r="I2446" s="75">
        <v>21.08</v>
      </c>
      <c r="J2446" s="75">
        <v>22.17</v>
      </c>
      <c r="K2446" s="75">
        <v>30</v>
      </c>
      <c r="L2446" s="75">
        <v>5</v>
      </c>
      <c r="M2446" s="75">
        <v>200</v>
      </c>
      <c r="N2446" s="75">
        <v>0.5</v>
      </c>
      <c r="O2446" s="75">
        <v>0.2</v>
      </c>
      <c r="P2446" s="75">
        <v>17</v>
      </c>
      <c r="Q2446" s="75" t="s">
        <v>3858</v>
      </c>
    </row>
    <row r="2447" spans="1:17" ht="15.75" customHeight="1">
      <c r="A2447" s="59" t="s">
        <v>6480</v>
      </c>
      <c r="B2447" s="75" t="s">
        <v>2892</v>
      </c>
      <c r="C2447" s="75" t="s">
        <v>4</v>
      </c>
      <c r="D2447" s="75" t="s">
        <v>3965</v>
      </c>
      <c r="E2447" s="75" t="s">
        <v>155</v>
      </c>
      <c r="F2447" s="75">
        <v>500</v>
      </c>
      <c r="G2447" s="75" t="s">
        <v>155</v>
      </c>
      <c r="H2447" s="75">
        <v>22</v>
      </c>
      <c r="I2447" s="75">
        <v>21.52</v>
      </c>
      <c r="J2447" s="75">
        <v>22.63</v>
      </c>
      <c r="K2447" s="75">
        <v>30</v>
      </c>
      <c r="L2447" s="75">
        <v>5</v>
      </c>
      <c r="M2447" s="75">
        <v>200</v>
      </c>
      <c r="N2447" s="75">
        <v>0.5</v>
      </c>
      <c r="O2447" s="75">
        <v>0.2</v>
      </c>
      <c r="P2447" s="75">
        <v>17</v>
      </c>
      <c r="Q2447" s="75" t="s">
        <v>3858</v>
      </c>
    </row>
    <row r="2448" spans="1:17" ht="15.75" customHeight="1">
      <c r="A2448" s="59" t="s">
        <v>6481</v>
      </c>
      <c r="B2448" s="75" t="s">
        <v>2892</v>
      </c>
      <c r="C2448" s="75" t="s">
        <v>4</v>
      </c>
      <c r="D2448" s="75" t="s">
        <v>3967</v>
      </c>
      <c r="E2448" s="75" t="s">
        <v>155</v>
      </c>
      <c r="F2448" s="75">
        <v>500</v>
      </c>
      <c r="G2448" s="75" t="s">
        <v>155</v>
      </c>
      <c r="H2448" s="75">
        <v>24</v>
      </c>
      <c r="I2448" s="75">
        <v>22.05</v>
      </c>
      <c r="J2448" s="75">
        <v>23.18</v>
      </c>
      <c r="K2448" s="75">
        <v>35</v>
      </c>
      <c r="L2448" s="75">
        <v>5</v>
      </c>
      <c r="M2448" s="75">
        <v>200</v>
      </c>
      <c r="N2448" s="75">
        <v>0.5</v>
      </c>
      <c r="O2448" s="75">
        <v>0.2</v>
      </c>
      <c r="P2448" s="75">
        <v>19</v>
      </c>
      <c r="Q2448" s="75" t="s">
        <v>3858</v>
      </c>
    </row>
    <row r="2449" spans="1:17" ht="15.75" customHeight="1">
      <c r="A2449" s="59" t="s">
        <v>6482</v>
      </c>
      <c r="B2449" s="75" t="s">
        <v>2892</v>
      </c>
      <c r="C2449" s="75" t="s">
        <v>4</v>
      </c>
      <c r="D2449" s="75" t="s">
        <v>3967</v>
      </c>
      <c r="E2449" s="75" t="s">
        <v>155</v>
      </c>
      <c r="F2449" s="75">
        <v>500</v>
      </c>
      <c r="G2449" s="75" t="s">
        <v>155</v>
      </c>
      <c r="H2449" s="75">
        <v>24</v>
      </c>
      <c r="I2449" s="75">
        <v>22.61</v>
      </c>
      <c r="J2449" s="75">
        <v>23.77</v>
      </c>
      <c r="K2449" s="75">
        <v>35</v>
      </c>
      <c r="L2449" s="75">
        <v>5</v>
      </c>
      <c r="M2449" s="75">
        <v>200</v>
      </c>
      <c r="N2449" s="75">
        <v>0.5</v>
      </c>
      <c r="O2449" s="75">
        <v>0.2</v>
      </c>
      <c r="P2449" s="75">
        <v>19</v>
      </c>
      <c r="Q2449" s="75" t="s">
        <v>3858</v>
      </c>
    </row>
    <row r="2450" spans="1:17" ht="15.75" customHeight="1">
      <c r="A2450" s="59" t="s">
        <v>6483</v>
      </c>
      <c r="B2450" s="75" t="s">
        <v>2892</v>
      </c>
      <c r="C2450" s="75" t="s">
        <v>4</v>
      </c>
      <c r="D2450" s="75" t="s">
        <v>3967</v>
      </c>
      <c r="E2450" s="75" t="s">
        <v>155</v>
      </c>
      <c r="F2450" s="75">
        <v>500</v>
      </c>
      <c r="G2450" s="75" t="s">
        <v>155</v>
      </c>
      <c r="H2450" s="75">
        <v>24</v>
      </c>
      <c r="I2450" s="75">
        <v>23.12</v>
      </c>
      <c r="J2450" s="75">
        <v>24.31</v>
      </c>
      <c r="K2450" s="75">
        <v>35</v>
      </c>
      <c r="L2450" s="75">
        <v>5</v>
      </c>
      <c r="M2450" s="75">
        <v>200</v>
      </c>
      <c r="N2450" s="75">
        <v>0.5</v>
      </c>
      <c r="O2450" s="75">
        <v>0.2</v>
      </c>
      <c r="P2450" s="75">
        <v>19</v>
      </c>
      <c r="Q2450" s="75" t="s">
        <v>3858</v>
      </c>
    </row>
    <row r="2451" spans="1:17" ht="15.75" customHeight="1">
      <c r="A2451" s="59" t="s">
        <v>6484</v>
      </c>
      <c r="B2451" s="75" t="s">
        <v>2892</v>
      </c>
      <c r="C2451" s="75" t="s">
        <v>4</v>
      </c>
      <c r="D2451" s="75" t="s">
        <v>3967</v>
      </c>
      <c r="E2451" s="75" t="s">
        <v>155</v>
      </c>
      <c r="F2451" s="75">
        <v>500</v>
      </c>
      <c r="G2451" s="75" t="s">
        <v>155</v>
      </c>
      <c r="H2451" s="75">
        <v>24</v>
      </c>
      <c r="I2451" s="75">
        <v>23.63</v>
      </c>
      <c r="J2451" s="75">
        <v>24.85</v>
      </c>
      <c r="K2451" s="75">
        <v>35</v>
      </c>
      <c r="L2451" s="75">
        <v>5</v>
      </c>
      <c r="M2451" s="75">
        <v>200</v>
      </c>
      <c r="N2451" s="75">
        <v>0.5</v>
      </c>
      <c r="O2451" s="75">
        <v>0.2</v>
      </c>
      <c r="P2451" s="75">
        <v>19</v>
      </c>
      <c r="Q2451" s="75" t="s">
        <v>3858</v>
      </c>
    </row>
    <row r="2452" spans="1:17" ht="15.75" customHeight="1">
      <c r="A2452" s="59" t="s">
        <v>6485</v>
      </c>
      <c r="B2452" s="75" t="s">
        <v>2892</v>
      </c>
      <c r="C2452" s="75" t="s">
        <v>4</v>
      </c>
      <c r="D2452" s="75" t="s">
        <v>3969</v>
      </c>
      <c r="E2452" s="75" t="s">
        <v>155</v>
      </c>
      <c r="F2452" s="75">
        <v>500</v>
      </c>
      <c r="G2452" s="75" t="s">
        <v>155</v>
      </c>
      <c r="H2452" s="75">
        <v>27</v>
      </c>
      <c r="I2452" s="75">
        <v>24.26</v>
      </c>
      <c r="J2452" s="75">
        <v>25.52</v>
      </c>
      <c r="K2452" s="75">
        <v>45</v>
      </c>
      <c r="L2452" s="75">
        <v>5</v>
      </c>
      <c r="M2452" s="75">
        <v>250</v>
      </c>
      <c r="N2452" s="75">
        <v>0.5</v>
      </c>
      <c r="O2452" s="75">
        <v>0.2</v>
      </c>
      <c r="P2452" s="75">
        <v>21</v>
      </c>
      <c r="Q2452" s="75" t="s">
        <v>3858</v>
      </c>
    </row>
    <row r="2453" spans="1:17" ht="15.75" customHeight="1">
      <c r="A2453" s="59" t="s">
        <v>6486</v>
      </c>
      <c r="B2453" s="75" t="s">
        <v>2892</v>
      </c>
      <c r="C2453" s="75" t="s">
        <v>4</v>
      </c>
      <c r="D2453" s="75" t="s">
        <v>3969</v>
      </c>
      <c r="E2453" s="75" t="s">
        <v>155</v>
      </c>
      <c r="F2453" s="75">
        <v>500</v>
      </c>
      <c r="G2453" s="75" t="s">
        <v>155</v>
      </c>
      <c r="H2453" s="75">
        <v>27</v>
      </c>
      <c r="I2453" s="75">
        <v>24.97</v>
      </c>
      <c r="J2453" s="75">
        <v>26.26</v>
      </c>
      <c r="K2453" s="75">
        <v>45</v>
      </c>
      <c r="L2453" s="75">
        <v>5</v>
      </c>
      <c r="M2453" s="75">
        <v>250</v>
      </c>
      <c r="N2453" s="75">
        <v>0.5</v>
      </c>
      <c r="O2453" s="75">
        <v>0.2</v>
      </c>
      <c r="P2453" s="75">
        <v>21</v>
      </c>
      <c r="Q2453" s="75" t="s">
        <v>3858</v>
      </c>
    </row>
    <row r="2454" spans="1:17" ht="15.75" customHeight="1">
      <c r="A2454" s="59" t="s">
        <v>6487</v>
      </c>
      <c r="B2454" s="75" t="s">
        <v>2892</v>
      </c>
      <c r="C2454" s="75" t="s">
        <v>4</v>
      </c>
      <c r="D2454" s="75" t="s">
        <v>3969</v>
      </c>
      <c r="E2454" s="75" t="s">
        <v>155</v>
      </c>
      <c r="F2454" s="75">
        <v>500</v>
      </c>
      <c r="G2454" s="75" t="s">
        <v>155</v>
      </c>
      <c r="H2454" s="75">
        <v>27</v>
      </c>
      <c r="I2454" s="75">
        <v>25.63</v>
      </c>
      <c r="J2454" s="75">
        <v>26.95</v>
      </c>
      <c r="K2454" s="75">
        <v>45</v>
      </c>
      <c r="L2454" s="75">
        <v>5</v>
      </c>
      <c r="M2454" s="75">
        <v>250</v>
      </c>
      <c r="N2454" s="75">
        <v>0.5</v>
      </c>
      <c r="O2454" s="75">
        <v>0.2</v>
      </c>
      <c r="P2454" s="75">
        <v>21</v>
      </c>
      <c r="Q2454" s="75" t="s">
        <v>3858</v>
      </c>
    </row>
    <row r="2455" spans="1:17" ht="15.75" customHeight="1">
      <c r="A2455" s="59" t="s">
        <v>6488</v>
      </c>
      <c r="B2455" s="75" t="s">
        <v>2892</v>
      </c>
      <c r="C2455" s="75" t="s">
        <v>4</v>
      </c>
      <c r="D2455" s="75" t="s">
        <v>3969</v>
      </c>
      <c r="E2455" s="75" t="s">
        <v>155</v>
      </c>
      <c r="F2455" s="75">
        <v>500</v>
      </c>
      <c r="G2455" s="75" t="s">
        <v>155</v>
      </c>
      <c r="H2455" s="75">
        <v>27</v>
      </c>
      <c r="I2455" s="75">
        <v>26.29</v>
      </c>
      <c r="J2455" s="75">
        <v>27.64</v>
      </c>
      <c r="K2455" s="75">
        <v>45</v>
      </c>
      <c r="L2455" s="75">
        <v>5</v>
      </c>
      <c r="M2455" s="75">
        <v>250</v>
      </c>
      <c r="N2455" s="75">
        <v>0.5</v>
      </c>
      <c r="O2455" s="75">
        <v>0.2</v>
      </c>
      <c r="P2455" s="75">
        <v>21</v>
      </c>
      <c r="Q2455" s="75" t="s">
        <v>3858</v>
      </c>
    </row>
    <row r="2456" spans="1:17" ht="15.75" customHeight="1">
      <c r="A2456" s="59" t="s">
        <v>6489</v>
      </c>
      <c r="B2456" s="75" t="s">
        <v>2892</v>
      </c>
      <c r="C2456" s="75" t="s">
        <v>4</v>
      </c>
      <c r="D2456" s="75" t="s">
        <v>3973</v>
      </c>
      <c r="E2456" s="75" t="s">
        <v>155</v>
      </c>
      <c r="F2456" s="75">
        <v>500</v>
      </c>
      <c r="G2456" s="75" t="s">
        <v>155</v>
      </c>
      <c r="H2456" s="75">
        <v>30</v>
      </c>
      <c r="I2456" s="75">
        <v>26.99</v>
      </c>
      <c r="J2456" s="75">
        <v>28.39</v>
      </c>
      <c r="K2456" s="75">
        <v>55</v>
      </c>
      <c r="L2456" s="75">
        <v>5</v>
      </c>
      <c r="M2456" s="75">
        <v>250</v>
      </c>
      <c r="N2456" s="75">
        <v>0.5</v>
      </c>
      <c r="O2456" s="75">
        <v>0.2</v>
      </c>
      <c r="P2456" s="75">
        <v>23</v>
      </c>
      <c r="Q2456" s="75" t="s">
        <v>3858</v>
      </c>
    </row>
    <row r="2457" spans="1:17" ht="15.75" customHeight="1">
      <c r="A2457" s="59" t="s">
        <v>6490</v>
      </c>
      <c r="B2457" s="75" t="s">
        <v>2892</v>
      </c>
      <c r="C2457" s="75" t="s">
        <v>4</v>
      </c>
      <c r="D2457" s="75" t="s">
        <v>3973</v>
      </c>
      <c r="E2457" s="75" t="s">
        <v>155</v>
      </c>
      <c r="F2457" s="75">
        <v>500</v>
      </c>
      <c r="G2457" s="75" t="s">
        <v>155</v>
      </c>
      <c r="H2457" s="75">
        <v>30</v>
      </c>
      <c r="I2457" s="75">
        <v>27.7</v>
      </c>
      <c r="J2457" s="75">
        <v>29.13</v>
      </c>
      <c r="K2457" s="75">
        <v>55</v>
      </c>
      <c r="L2457" s="75">
        <v>5</v>
      </c>
      <c r="M2457" s="75">
        <v>250</v>
      </c>
      <c r="N2457" s="75">
        <v>0.5</v>
      </c>
      <c r="O2457" s="75">
        <v>0.2</v>
      </c>
      <c r="P2457" s="75">
        <v>23</v>
      </c>
      <c r="Q2457" s="75" t="s">
        <v>3858</v>
      </c>
    </row>
    <row r="2458" spans="1:17" ht="15.75" customHeight="1">
      <c r="A2458" s="59" t="s">
        <v>6491</v>
      </c>
      <c r="B2458" s="75" t="s">
        <v>2892</v>
      </c>
      <c r="C2458" s="75" t="s">
        <v>4</v>
      </c>
      <c r="D2458" s="75" t="s">
        <v>3973</v>
      </c>
      <c r="E2458" s="75" t="s">
        <v>155</v>
      </c>
      <c r="F2458" s="75">
        <v>500</v>
      </c>
      <c r="G2458" s="75" t="s">
        <v>155</v>
      </c>
      <c r="H2458" s="75">
        <v>30</v>
      </c>
      <c r="I2458" s="75">
        <v>28.36</v>
      </c>
      <c r="J2458" s="75">
        <v>29.82</v>
      </c>
      <c r="K2458" s="75">
        <v>55</v>
      </c>
      <c r="L2458" s="75">
        <v>5</v>
      </c>
      <c r="M2458" s="75">
        <v>250</v>
      </c>
      <c r="N2458" s="75">
        <v>0.5</v>
      </c>
      <c r="O2458" s="75">
        <v>0.2</v>
      </c>
      <c r="P2458" s="75">
        <v>23</v>
      </c>
      <c r="Q2458" s="75" t="s">
        <v>3858</v>
      </c>
    </row>
    <row r="2459" spans="1:17" ht="15.75" customHeight="1">
      <c r="A2459" s="59" t="s">
        <v>6492</v>
      </c>
      <c r="B2459" s="75" t="s">
        <v>2892</v>
      </c>
      <c r="C2459" s="75" t="s">
        <v>4</v>
      </c>
      <c r="D2459" s="75" t="s">
        <v>3973</v>
      </c>
      <c r="E2459" s="75" t="s">
        <v>155</v>
      </c>
      <c r="F2459" s="75">
        <v>500</v>
      </c>
      <c r="G2459" s="75" t="s">
        <v>155</v>
      </c>
      <c r="H2459" s="75">
        <v>30</v>
      </c>
      <c r="I2459" s="75">
        <v>29.02</v>
      </c>
      <c r="J2459" s="75">
        <v>30.51</v>
      </c>
      <c r="K2459" s="75">
        <v>55</v>
      </c>
      <c r="L2459" s="75">
        <v>5</v>
      </c>
      <c r="M2459" s="75">
        <v>250</v>
      </c>
      <c r="N2459" s="75">
        <v>0.5</v>
      </c>
      <c r="O2459" s="75">
        <v>0.2</v>
      </c>
      <c r="P2459" s="75">
        <v>23</v>
      </c>
      <c r="Q2459" s="75" t="s">
        <v>3858</v>
      </c>
    </row>
    <row r="2460" spans="1:17" ht="15.75" customHeight="1">
      <c r="A2460" s="59" t="s">
        <v>6493</v>
      </c>
      <c r="B2460" s="75" t="s">
        <v>2892</v>
      </c>
      <c r="C2460" s="75" t="s">
        <v>4</v>
      </c>
      <c r="D2460" s="75" t="s">
        <v>3975</v>
      </c>
      <c r="E2460" s="75" t="s">
        <v>155</v>
      </c>
      <c r="F2460" s="75">
        <v>500</v>
      </c>
      <c r="G2460" s="75" t="s">
        <v>155</v>
      </c>
      <c r="H2460" s="75">
        <v>33</v>
      </c>
      <c r="I2460" s="75">
        <v>29.68</v>
      </c>
      <c r="J2460" s="75">
        <v>31.22</v>
      </c>
      <c r="K2460" s="75">
        <v>65</v>
      </c>
      <c r="L2460" s="75">
        <v>5</v>
      </c>
      <c r="M2460" s="75">
        <v>250</v>
      </c>
      <c r="N2460" s="75">
        <v>0.5</v>
      </c>
      <c r="O2460" s="75">
        <v>0.2</v>
      </c>
      <c r="P2460" s="75">
        <v>25</v>
      </c>
      <c r="Q2460" s="75" t="s">
        <v>3858</v>
      </c>
    </row>
    <row r="2461" spans="1:17" ht="15.75" customHeight="1">
      <c r="A2461" s="59" t="s">
        <v>6494</v>
      </c>
      <c r="B2461" s="75" t="s">
        <v>2892</v>
      </c>
      <c r="C2461" s="75" t="s">
        <v>4</v>
      </c>
      <c r="D2461" s="75" t="s">
        <v>3975</v>
      </c>
      <c r="E2461" s="75" t="s">
        <v>155</v>
      </c>
      <c r="F2461" s="75">
        <v>500</v>
      </c>
      <c r="G2461" s="75" t="s">
        <v>155</v>
      </c>
      <c r="H2461" s="75">
        <v>33</v>
      </c>
      <c r="I2461" s="75">
        <v>30.32</v>
      </c>
      <c r="J2461" s="75">
        <v>31.88</v>
      </c>
      <c r="K2461" s="75">
        <v>65</v>
      </c>
      <c r="L2461" s="75">
        <v>5</v>
      </c>
      <c r="M2461" s="75">
        <v>250</v>
      </c>
      <c r="N2461" s="75">
        <v>0.5</v>
      </c>
      <c r="O2461" s="75">
        <v>0.2</v>
      </c>
      <c r="P2461" s="75">
        <v>25</v>
      </c>
      <c r="Q2461" s="75" t="s">
        <v>3858</v>
      </c>
    </row>
    <row r="2462" spans="1:17" ht="15.75" customHeight="1">
      <c r="A2462" s="59" t="s">
        <v>6495</v>
      </c>
      <c r="B2462" s="75" t="s">
        <v>2892</v>
      </c>
      <c r="C2462" s="75" t="s">
        <v>4</v>
      </c>
      <c r="D2462" s="75" t="s">
        <v>3975</v>
      </c>
      <c r="E2462" s="75" t="s">
        <v>155</v>
      </c>
      <c r="F2462" s="75">
        <v>500</v>
      </c>
      <c r="G2462" s="75" t="s">
        <v>155</v>
      </c>
      <c r="H2462" s="75">
        <v>33</v>
      </c>
      <c r="I2462" s="75">
        <v>30.9</v>
      </c>
      <c r="J2462" s="75">
        <v>32.5</v>
      </c>
      <c r="K2462" s="75">
        <v>65</v>
      </c>
      <c r="L2462" s="75">
        <v>5</v>
      </c>
      <c r="M2462" s="75">
        <v>250</v>
      </c>
      <c r="N2462" s="75">
        <v>0.5</v>
      </c>
      <c r="O2462" s="75">
        <v>0.2</v>
      </c>
      <c r="P2462" s="75">
        <v>25</v>
      </c>
      <c r="Q2462" s="75" t="s">
        <v>3858</v>
      </c>
    </row>
    <row r="2463" spans="1:17" ht="15.75" customHeight="1">
      <c r="A2463" s="59" t="s">
        <v>6496</v>
      </c>
      <c r="B2463" s="75" t="s">
        <v>2892</v>
      </c>
      <c r="C2463" s="75" t="s">
        <v>4</v>
      </c>
      <c r="D2463" s="75" t="s">
        <v>3975</v>
      </c>
      <c r="E2463" s="75" t="s">
        <v>155</v>
      </c>
      <c r="F2463" s="75">
        <v>500</v>
      </c>
      <c r="G2463" s="75" t="s">
        <v>155</v>
      </c>
      <c r="H2463" s="75">
        <v>33</v>
      </c>
      <c r="I2463" s="75">
        <v>31.49</v>
      </c>
      <c r="J2463" s="75">
        <v>33.11</v>
      </c>
      <c r="K2463" s="75">
        <v>65</v>
      </c>
      <c r="L2463" s="75">
        <v>5</v>
      </c>
      <c r="M2463" s="75">
        <v>250</v>
      </c>
      <c r="N2463" s="75">
        <v>0.5</v>
      </c>
      <c r="O2463" s="75">
        <v>0.2</v>
      </c>
      <c r="P2463" s="75">
        <v>25</v>
      </c>
      <c r="Q2463" s="75" t="s">
        <v>3858</v>
      </c>
    </row>
    <row r="2464" spans="1:17" ht="15.75" customHeight="1">
      <c r="A2464" s="59" t="s">
        <v>6497</v>
      </c>
      <c r="B2464" s="75" t="s">
        <v>2892</v>
      </c>
      <c r="C2464" s="75" t="s">
        <v>4</v>
      </c>
      <c r="D2464" s="75" t="s">
        <v>3977</v>
      </c>
      <c r="E2464" s="75" t="s">
        <v>155</v>
      </c>
      <c r="F2464" s="75">
        <v>500</v>
      </c>
      <c r="G2464" s="75" t="s">
        <v>155</v>
      </c>
      <c r="H2464" s="75">
        <v>36</v>
      </c>
      <c r="I2464" s="75">
        <v>32.14</v>
      </c>
      <c r="J2464" s="75">
        <v>33.79</v>
      </c>
      <c r="K2464" s="75">
        <v>75</v>
      </c>
      <c r="L2464" s="75">
        <v>5</v>
      </c>
      <c r="M2464" s="75">
        <v>250</v>
      </c>
      <c r="N2464" s="75">
        <v>0.5</v>
      </c>
      <c r="O2464" s="75">
        <v>0.2</v>
      </c>
      <c r="P2464" s="75">
        <v>27</v>
      </c>
      <c r="Q2464" s="75" t="s">
        <v>3858</v>
      </c>
    </row>
    <row r="2465" spans="1:17" ht="15.75" customHeight="1">
      <c r="A2465" s="59" t="s">
        <v>6498</v>
      </c>
      <c r="B2465" s="75" t="s">
        <v>2892</v>
      </c>
      <c r="C2465" s="75" t="s">
        <v>4</v>
      </c>
      <c r="D2465" s="75" t="s">
        <v>3977</v>
      </c>
      <c r="E2465" s="75" t="s">
        <v>155</v>
      </c>
      <c r="F2465" s="75">
        <v>500</v>
      </c>
      <c r="G2465" s="75" t="s">
        <v>155</v>
      </c>
      <c r="H2465" s="75">
        <v>36</v>
      </c>
      <c r="I2465" s="75">
        <v>32.79</v>
      </c>
      <c r="J2465" s="75">
        <v>34.49</v>
      </c>
      <c r="K2465" s="75">
        <v>75</v>
      </c>
      <c r="L2465" s="75">
        <v>5</v>
      </c>
      <c r="M2465" s="75">
        <v>250</v>
      </c>
      <c r="N2465" s="75">
        <v>0.5</v>
      </c>
      <c r="O2465" s="75">
        <v>0.2</v>
      </c>
      <c r="P2465" s="75">
        <v>27</v>
      </c>
      <c r="Q2465" s="75" t="s">
        <v>3858</v>
      </c>
    </row>
    <row r="2466" spans="1:17" ht="15.75" customHeight="1">
      <c r="A2466" s="59" t="s">
        <v>6499</v>
      </c>
      <c r="B2466" s="75" t="s">
        <v>2892</v>
      </c>
      <c r="C2466" s="75" t="s">
        <v>4</v>
      </c>
      <c r="D2466" s="75" t="s">
        <v>3979</v>
      </c>
      <c r="E2466" s="75" t="s">
        <v>155</v>
      </c>
      <c r="F2466" s="75">
        <v>500</v>
      </c>
      <c r="G2466" s="75" t="s">
        <v>155</v>
      </c>
      <c r="H2466" s="75">
        <v>39</v>
      </c>
      <c r="I2466" s="75">
        <v>34.68</v>
      </c>
      <c r="J2466" s="75">
        <v>36.47</v>
      </c>
      <c r="K2466" s="75">
        <v>85</v>
      </c>
      <c r="L2466" s="75">
        <v>5</v>
      </c>
      <c r="M2466" s="75">
        <v>250</v>
      </c>
      <c r="N2466" s="75">
        <v>0.5</v>
      </c>
      <c r="O2466" s="75">
        <v>0.2</v>
      </c>
      <c r="P2466" s="75">
        <v>30</v>
      </c>
      <c r="Q2466" s="75" t="s">
        <v>3858</v>
      </c>
    </row>
    <row r="2467" spans="1:17" ht="15.75" customHeight="1">
      <c r="A2467" s="59" t="s">
        <v>6500</v>
      </c>
      <c r="B2467" s="75" t="s">
        <v>2892</v>
      </c>
      <c r="C2467" s="75" t="s">
        <v>4</v>
      </c>
      <c r="D2467" s="75" t="s">
        <v>3979</v>
      </c>
      <c r="E2467" s="75" t="s">
        <v>155</v>
      </c>
      <c r="F2467" s="75">
        <v>500</v>
      </c>
      <c r="G2467" s="75" t="s">
        <v>155</v>
      </c>
      <c r="H2467" s="75">
        <v>39</v>
      </c>
      <c r="I2467" s="75">
        <v>35.36</v>
      </c>
      <c r="J2467" s="75">
        <v>37.19</v>
      </c>
      <c r="K2467" s="75">
        <v>85</v>
      </c>
      <c r="L2467" s="75">
        <v>5</v>
      </c>
      <c r="M2467" s="75">
        <v>250</v>
      </c>
      <c r="N2467" s="75">
        <v>0.5</v>
      </c>
      <c r="O2467" s="75">
        <v>0.2</v>
      </c>
      <c r="P2467" s="75">
        <v>30</v>
      </c>
      <c r="Q2467" s="75" t="s">
        <v>3858</v>
      </c>
    </row>
    <row r="2468" spans="1:17" ht="15.75" customHeight="1">
      <c r="A2468" s="59" t="s">
        <v>6501</v>
      </c>
      <c r="B2468" s="75" t="s">
        <v>2892</v>
      </c>
      <c r="C2468" s="75" t="s">
        <v>4</v>
      </c>
      <c r="D2468" s="75" t="s">
        <v>3979</v>
      </c>
      <c r="E2468" s="75" t="s">
        <v>155</v>
      </c>
      <c r="F2468" s="75">
        <v>500</v>
      </c>
      <c r="G2468" s="75" t="s">
        <v>155</v>
      </c>
      <c r="H2468" s="75">
        <v>39</v>
      </c>
      <c r="I2468" s="75">
        <v>36</v>
      </c>
      <c r="J2468" s="75">
        <v>37.85</v>
      </c>
      <c r="K2468" s="75">
        <v>85</v>
      </c>
      <c r="L2468" s="75">
        <v>5</v>
      </c>
      <c r="M2468" s="75">
        <v>250</v>
      </c>
      <c r="N2468" s="75">
        <v>0.5</v>
      </c>
      <c r="O2468" s="75">
        <v>0.2</v>
      </c>
      <c r="P2468" s="75">
        <v>30</v>
      </c>
      <c r="Q2468" s="75" t="s">
        <v>3858</v>
      </c>
    </row>
    <row r="2469" spans="1:17" ht="15.75" customHeight="1">
      <c r="A2469" s="59" t="s">
        <v>6502</v>
      </c>
      <c r="B2469" s="75" t="s">
        <v>2892</v>
      </c>
      <c r="C2469" s="75" t="s">
        <v>4</v>
      </c>
      <c r="D2469" s="75" t="s">
        <v>3979</v>
      </c>
      <c r="E2469" s="75" t="s">
        <v>155</v>
      </c>
      <c r="F2469" s="75">
        <v>500</v>
      </c>
      <c r="G2469" s="75" t="s">
        <v>155</v>
      </c>
      <c r="H2469" s="75">
        <v>39</v>
      </c>
      <c r="I2469" s="75">
        <v>36.630000000000003</v>
      </c>
      <c r="J2469" s="75">
        <v>38.520000000000003</v>
      </c>
      <c r="K2469" s="75">
        <v>85</v>
      </c>
      <c r="L2469" s="75">
        <v>5</v>
      </c>
      <c r="M2469" s="75">
        <v>250</v>
      </c>
      <c r="N2469" s="75">
        <v>0.5</v>
      </c>
      <c r="O2469" s="75">
        <v>0.2</v>
      </c>
      <c r="P2469" s="75">
        <v>30</v>
      </c>
      <c r="Q2469" s="75" t="s">
        <v>3858</v>
      </c>
    </row>
    <row r="2470" spans="1:17" ht="15.75" customHeight="1">
      <c r="A2470" s="59" t="s">
        <v>6503</v>
      </c>
      <c r="B2470" s="75" t="s">
        <v>2892</v>
      </c>
      <c r="C2470" s="75" t="s">
        <v>4</v>
      </c>
      <c r="D2470" s="75" t="s">
        <v>3983</v>
      </c>
      <c r="E2470" s="75" t="s">
        <v>155</v>
      </c>
      <c r="F2470" s="75">
        <v>500</v>
      </c>
      <c r="G2470" s="75" t="s">
        <v>155</v>
      </c>
      <c r="H2470" s="75">
        <v>47</v>
      </c>
      <c r="I2470" s="75">
        <v>44</v>
      </c>
      <c r="J2470" s="75">
        <v>49</v>
      </c>
      <c r="K2470" s="75">
        <v>90</v>
      </c>
      <c r="L2470" s="75">
        <v>5</v>
      </c>
      <c r="M2470" s="75" t="s">
        <v>155</v>
      </c>
      <c r="N2470" s="75" t="s">
        <v>155</v>
      </c>
      <c r="O2470" s="75">
        <v>0.2</v>
      </c>
      <c r="P2470" s="75">
        <v>36</v>
      </c>
      <c r="Q2470" s="75" t="s">
        <v>3858</v>
      </c>
    </row>
    <row r="2471" spans="1:17" ht="15.75" customHeight="1">
      <c r="A2471" s="59" t="s">
        <v>6504</v>
      </c>
      <c r="B2471" s="75" t="s">
        <v>2892</v>
      </c>
      <c r="C2471" s="75" t="s">
        <v>4</v>
      </c>
      <c r="D2471" s="75" t="s">
        <v>3913</v>
      </c>
      <c r="E2471" s="75" t="s">
        <v>155</v>
      </c>
      <c r="F2471" s="75">
        <v>500</v>
      </c>
      <c r="G2471" s="75">
        <v>5</v>
      </c>
      <c r="H2471" s="75">
        <v>2.4</v>
      </c>
      <c r="I2471" s="75">
        <v>2.2799999999999998</v>
      </c>
      <c r="J2471" s="75">
        <v>2.56</v>
      </c>
      <c r="K2471" s="75">
        <v>85</v>
      </c>
      <c r="L2471" s="75">
        <v>5</v>
      </c>
      <c r="M2471" s="75">
        <v>600</v>
      </c>
      <c r="N2471" s="75">
        <v>1</v>
      </c>
      <c r="O2471" s="75">
        <v>50</v>
      </c>
      <c r="P2471" s="75">
        <v>1</v>
      </c>
      <c r="Q2471" s="75" t="s">
        <v>3858</v>
      </c>
    </row>
    <row r="2472" spans="1:17" ht="15.75" customHeight="1">
      <c r="A2472" s="59" t="s">
        <v>6505</v>
      </c>
      <c r="B2472" s="75" t="s">
        <v>2892</v>
      </c>
      <c r="C2472" s="75" t="s">
        <v>4</v>
      </c>
      <c r="D2472" s="75" t="s">
        <v>3915</v>
      </c>
      <c r="E2472" s="75" t="s">
        <v>155</v>
      </c>
      <c r="F2472" s="75">
        <v>500</v>
      </c>
      <c r="G2472" s="75">
        <v>5</v>
      </c>
      <c r="H2472" s="75">
        <v>2.7</v>
      </c>
      <c r="I2472" s="75">
        <v>2.5</v>
      </c>
      <c r="J2472" s="75">
        <v>2.9</v>
      </c>
      <c r="K2472" s="75">
        <v>85</v>
      </c>
      <c r="L2472" s="75">
        <v>5</v>
      </c>
      <c r="M2472" s="75">
        <v>600</v>
      </c>
      <c r="N2472" s="75">
        <v>1</v>
      </c>
      <c r="O2472" s="75">
        <v>10</v>
      </c>
      <c r="P2472" s="75">
        <v>1</v>
      </c>
      <c r="Q2472" s="75" t="s">
        <v>3858</v>
      </c>
    </row>
    <row r="2473" spans="1:17" ht="15.75" customHeight="1">
      <c r="A2473" s="59" t="s">
        <v>6506</v>
      </c>
      <c r="B2473" s="75" t="s">
        <v>2892</v>
      </c>
      <c r="C2473" s="75" t="s">
        <v>4</v>
      </c>
      <c r="D2473" s="75" t="s">
        <v>3917</v>
      </c>
      <c r="E2473" s="75" t="s">
        <v>155</v>
      </c>
      <c r="F2473" s="75">
        <v>500</v>
      </c>
      <c r="G2473" s="75">
        <v>5</v>
      </c>
      <c r="H2473" s="75">
        <v>3</v>
      </c>
      <c r="I2473" s="75">
        <v>2.8</v>
      </c>
      <c r="J2473" s="75">
        <v>3.2</v>
      </c>
      <c r="K2473" s="75">
        <v>85</v>
      </c>
      <c r="L2473" s="75">
        <v>5</v>
      </c>
      <c r="M2473" s="75">
        <v>600</v>
      </c>
      <c r="N2473" s="75">
        <v>1</v>
      </c>
      <c r="O2473" s="75">
        <v>4</v>
      </c>
      <c r="P2473" s="75">
        <v>1</v>
      </c>
      <c r="Q2473" s="75" t="s">
        <v>3858</v>
      </c>
    </row>
    <row r="2474" spans="1:17" ht="15.75" customHeight="1">
      <c r="A2474" s="59" t="s">
        <v>6507</v>
      </c>
      <c r="B2474" s="75" t="s">
        <v>2892</v>
      </c>
      <c r="C2474" s="75" t="s">
        <v>4</v>
      </c>
      <c r="D2474" s="75" t="s">
        <v>3919</v>
      </c>
      <c r="E2474" s="75" t="s">
        <v>155</v>
      </c>
      <c r="F2474" s="75">
        <v>500</v>
      </c>
      <c r="G2474" s="75">
        <v>5</v>
      </c>
      <c r="H2474" s="75">
        <v>3.3</v>
      </c>
      <c r="I2474" s="75">
        <v>3.1</v>
      </c>
      <c r="J2474" s="75">
        <v>3.5</v>
      </c>
      <c r="K2474" s="75">
        <v>85</v>
      </c>
      <c r="L2474" s="75">
        <v>5</v>
      </c>
      <c r="M2474" s="75">
        <v>600</v>
      </c>
      <c r="N2474" s="75">
        <v>1</v>
      </c>
      <c r="O2474" s="75">
        <v>2</v>
      </c>
      <c r="P2474" s="75">
        <v>1</v>
      </c>
      <c r="Q2474" s="75" t="s">
        <v>3858</v>
      </c>
    </row>
    <row r="2475" spans="1:17" ht="15.75" customHeight="1">
      <c r="A2475" s="59" t="s">
        <v>6508</v>
      </c>
      <c r="B2475" s="75" t="s">
        <v>2892</v>
      </c>
      <c r="C2475" s="75" t="s">
        <v>4</v>
      </c>
      <c r="D2475" s="75" t="s">
        <v>3921</v>
      </c>
      <c r="E2475" s="75" t="s">
        <v>155</v>
      </c>
      <c r="F2475" s="75">
        <v>500</v>
      </c>
      <c r="G2475" s="75">
        <v>5</v>
      </c>
      <c r="H2475" s="75">
        <v>3.6</v>
      </c>
      <c r="I2475" s="75">
        <v>3.4</v>
      </c>
      <c r="J2475" s="75">
        <v>3.8</v>
      </c>
      <c r="K2475" s="75">
        <v>85</v>
      </c>
      <c r="L2475" s="75">
        <v>5</v>
      </c>
      <c r="M2475" s="75">
        <v>600</v>
      </c>
      <c r="N2475" s="75">
        <v>1</v>
      </c>
      <c r="O2475" s="75">
        <v>2</v>
      </c>
      <c r="P2475" s="75">
        <v>1</v>
      </c>
      <c r="Q2475" s="75" t="s">
        <v>3858</v>
      </c>
    </row>
    <row r="2476" spans="1:17" ht="15.75" customHeight="1">
      <c r="A2476" s="59" t="s">
        <v>6509</v>
      </c>
      <c r="B2476" s="75" t="s">
        <v>2892</v>
      </c>
      <c r="C2476" s="75" t="s">
        <v>4</v>
      </c>
      <c r="D2476" s="75" t="s">
        <v>3923</v>
      </c>
      <c r="E2476" s="75" t="s">
        <v>155</v>
      </c>
      <c r="F2476" s="75">
        <v>500</v>
      </c>
      <c r="G2476" s="75">
        <v>5</v>
      </c>
      <c r="H2476" s="75">
        <v>3.9</v>
      </c>
      <c r="I2476" s="75">
        <v>3.7</v>
      </c>
      <c r="J2476" s="75">
        <v>4.0999999999999996</v>
      </c>
      <c r="K2476" s="75">
        <v>85</v>
      </c>
      <c r="L2476" s="75">
        <v>5</v>
      </c>
      <c r="M2476" s="75">
        <v>600</v>
      </c>
      <c r="N2476" s="75">
        <v>1</v>
      </c>
      <c r="O2476" s="75">
        <v>2</v>
      </c>
      <c r="P2476" s="75">
        <v>1</v>
      </c>
      <c r="Q2476" s="75" t="s">
        <v>3858</v>
      </c>
    </row>
    <row r="2477" spans="1:17" ht="15.75" customHeight="1">
      <c r="A2477" s="59" t="s">
        <v>6510</v>
      </c>
      <c r="B2477" s="75" t="s">
        <v>2892</v>
      </c>
      <c r="C2477" s="75" t="s">
        <v>4</v>
      </c>
      <c r="D2477" s="75" t="s">
        <v>3925</v>
      </c>
      <c r="E2477" s="75" t="s">
        <v>155</v>
      </c>
      <c r="F2477" s="75">
        <v>500</v>
      </c>
      <c r="G2477" s="75">
        <v>5</v>
      </c>
      <c r="H2477" s="75">
        <v>4.3</v>
      </c>
      <c r="I2477" s="75">
        <v>4</v>
      </c>
      <c r="J2477" s="75">
        <v>4.5999999999999996</v>
      </c>
      <c r="K2477" s="75">
        <v>75</v>
      </c>
      <c r="L2477" s="75">
        <v>5</v>
      </c>
      <c r="M2477" s="75">
        <v>600</v>
      </c>
      <c r="N2477" s="75">
        <v>1</v>
      </c>
      <c r="O2477" s="75">
        <v>1</v>
      </c>
      <c r="P2477" s="75">
        <v>1</v>
      </c>
      <c r="Q2477" s="75" t="s">
        <v>3858</v>
      </c>
    </row>
    <row r="2478" spans="1:17" ht="15.75" customHeight="1">
      <c r="A2478" s="59" t="s">
        <v>6511</v>
      </c>
      <c r="B2478" s="75" t="s">
        <v>2892</v>
      </c>
      <c r="C2478" s="75" t="s">
        <v>4</v>
      </c>
      <c r="D2478" s="75" t="s">
        <v>3927</v>
      </c>
      <c r="E2478" s="75" t="s">
        <v>155</v>
      </c>
      <c r="F2478" s="75">
        <v>500</v>
      </c>
      <c r="G2478" s="75">
        <v>5</v>
      </c>
      <c r="H2478" s="75">
        <v>4.7</v>
      </c>
      <c r="I2478" s="75">
        <v>4.4000000000000004</v>
      </c>
      <c r="J2478" s="75">
        <v>5</v>
      </c>
      <c r="K2478" s="75">
        <v>60</v>
      </c>
      <c r="L2478" s="75">
        <v>5</v>
      </c>
      <c r="M2478" s="75">
        <v>600</v>
      </c>
      <c r="N2478" s="75">
        <v>1</v>
      </c>
      <c r="O2478" s="75">
        <v>0.5</v>
      </c>
      <c r="P2478" s="75">
        <v>1</v>
      </c>
      <c r="Q2478" s="75" t="s">
        <v>3858</v>
      </c>
    </row>
    <row r="2479" spans="1:17" ht="15.75" customHeight="1">
      <c r="A2479" s="59" t="s">
        <v>6512</v>
      </c>
      <c r="B2479" s="75" t="s">
        <v>2892</v>
      </c>
      <c r="C2479" s="75" t="s">
        <v>4</v>
      </c>
      <c r="D2479" s="75" t="s">
        <v>3929</v>
      </c>
      <c r="E2479" s="75" t="s">
        <v>155</v>
      </c>
      <c r="F2479" s="75">
        <v>500</v>
      </c>
      <c r="G2479" s="75">
        <v>5</v>
      </c>
      <c r="H2479" s="75">
        <v>5.0999999999999996</v>
      </c>
      <c r="I2479" s="75">
        <v>4.8</v>
      </c>
      <c r="J2479" s="75">
        <v>5.4</v>
      </c>
      <c r="K2479" s="75">
        <v>35</v>
      </c>
      <c r="L2479" s="75">
        <v>5</v>
      </c>
      <c r="M2479" s="75">
        <v>550</v>
      </c>
      <c r="N2479" s="75">
        <v>1</v>
      </c>
      <c r="O2479" s="75">
        <v>0.1</v>
      </c>
      <c r="P2479" s="75">
        <v>1</v>
      </c>
      <c r="Q2479" s="75" t="s">
        <v>3858</v>
      </c>
    </row>
    <row r="2480" spans="1:17" ht="15.75" customHeight="1">
      <c r="A2480" s="59" t="s">
        <v>6513</v>
      </c>
      <c r="B2480" s="75" t="s">
        <v>2892</v>
      </c>
      <c r="C2480" s="75" t="s">
        <v>4</v>
      </c>
      <c r="D2480" s="75" t="s">
        <v>3931</v>
      </c>
      <c r="E2480" s="75" t="s">
        <v>155</v>
      </c>
      <c r="F2480" s="75">
        <v>500</v>
      </c>
      <c r="G2480" s="75">
        <v>5</v>
      </c>
      <c r="H2480" s="75">
        <v>5.6</v>
      </c>
      <c r="I2480" s="75">
        <v>5.2</v>
      </c>
      <c r="J2480" s="75">
        <v>6</v>
      </c>
      <c r="K2480" s="75">
        <v>25</v>
      </c>
      <c r="L2480" s="75">
        <v>5</v>
      </c>
      <c r="M2480" s="75">
        <v>450</v>
      </c>
      <c r="N2480" s="75">
        <v>1</v>
      </c>
      <c r="O2480" s="75">
        <v>0.1</v>
      </c>
      <c r="P2480" s="75">
        <v>1</v>
      </c>
      <c r="Q2480" s="75" t="s">
        <v>3858</v>
      </c>
    </row>
    <row r="2481" spans="1:17" ht="15.75" customHeight="1">
      <c r="A2481" s="59" t="s">
        <v>6514</v>
      </c>
      <c r="B2481" s="75" t="s">
        <v>2892</v>
      </c>
      <c r="C2481" s="75" t="s">
        <v>4</v>
      </c>
      <c r="D2481" s="75" t="s">
        <v>3933</v>
      </c>
      <c r="E2481" s="75" t="s">
        <v>155</v>
      </c>
      <c r="F2481" s="75">
        <v>500</v>
      </c>
      <c r="G2481" s="75">
        <v>5</v>
      </c>
      <c r="H2481" s="75">
        <v>6.2</v>
      </c>
      <c r="I2481" s="75">
        <v>5.8</v>
      </c>
      <c r="J2481" s="75">
        <v>6.6</v>
      </c>
      <c r="K2481" s="75">
        <v>10</v>
      </c>
      <c r="L2481" s="75">
        <v>5</v>
      </c>
      <c r="M2481" s="75">
        <v>200</v>
      </c>
      <c r="N2481" s="75">
        <v>1</v>
      </c>
      <c r="O2481" s="75">
        <v>0.1</v>
      </c>
      <c r="P2481" s="75">
        <v>2</v>
      </c>
      <c r="Q2481" s="75" t="s">
        <v>3858</v>
      </c>
    </row>
    <row r="2482" spans="1:17" ht="15.75" customHeight="1">
      <c r="A2482" s="59" t="s">
        <v>6515</v>
      </c>
      <c r="B2482" s="75" t="s">
        <v>2892</v>
      </c>
      <c r="C2482" s="75" t="s">
        <v>4</v>
      </c>
      <c r="D2482" s="75" t="s">
        <v>3935</v>
      </c>
      <c r="E2482" s="75" t="s">
        <v>155</v>
      </c>
      <c r="F2482" s="75">
        <v>500</v>
      </c>
      <c r="G2482" s="75">
        <v>5</v>
      </c>
      <c r="H2482" s="75">
        <v>6.8</v>
      </c>
      <c r="I2482" s="75">
        <v>6.4</v>
      </c>
      <c r="J2482" s="75">
        <v>7.2</v>
      </c>
      <c r="K2482" s="75">
        <v>8</v>
      </c>
      <c r="L2482" s="75">
        <v>5</v>
      </c>
      <c r="M2482" s="75">
        <v>150</v>
      </c>
      <c r="N2482" s="75">
        <v>1</v>
      </c>
      <c r="O2482" s="75">
        <v>0.1</v>
      </c>
      <c r="P2482" s="75">
        <v>3</v>
      </c>
      <c r="Q2482" s="75" t="s">
        <v>3858</v>
      </c>
    </row>
    <row r="2483" spans="1:17" ht="15.75" customHeight="1">
      <c r="A2483" s="59" t="s">
        <v>6516</v>
      </c>
      <c r="B2483" s="75" t="s">
        <v>2892</v>
      </c>
      <c r="C2483" s="75" t="s">
        <v>4</v>
      </c>
      <c r="D2483" s="75" t="s">
        <v>3937</v>
      </c>
      <c r="E2483" s="75" t="s">
        <v>155</v>
      </c>
      <c r="F2483" s="75">
        <v>500</v>
      </c>
      <c r="G2483" s="75">
        <v>5</v>
      </c>
      <c r="H2483" s="75">
        <v>7.5</v>
      </c>
      <c r="I2483" s="75">
        <v>7</v>
      </c>
      <c r="J2483" s="75">
        <v>7.9</v>
      </c>
      <c r="K2483" s="75">
        <v>7</v>
      </c>
      <c r="L2483" s="75">
        <v>5</v>
      </c>
      <c r="M2483" s="75">
        <v>50</v>
      </c>
      <c r="N2483" s="75">
        <v>1</v>
      </c>
      <c r="O2483" s="75">
        <v>0.1</v>
      </c>
      <c r="P2483" s="75">
        <v>5</v>
      </c>
      <c r="Q2483" s="75" t="s">
        <v>3858</v>
      </c>
    </row>
    <row r="2484" spans="1:17" ht="15.75" customHeight="1">
      <c r="A2484" s="59" t="s">
        <v>6517</v>
      </c>
      <c r="B2484" s="75" t="s">
        <v>2892</v>
      </c>
      <c r="C2484" s="75" t="s">
        <v>4</v>
      </c>
      <c r="D2484" s="75" t="s">
        <v>3939</v>
      </c>
      <c r="E2484" s="75" t="s">
        <v>155</v>
      </c>
      <c r="F2484" s="75">
        <v>500</v>
      </c>
      <c r="G2484" s="75">
        <v>5</v>
      </c>
      <c r="H2484" s="75">
        <v>8.1999999999999993</v>
      </c>
      <c r="I2484" s="75">
        <v>7.7</v>
      </c>
      <c r="J2484" s="75">
        <v>8.6999999999999993</v>
      </c>
      <c r="K2484" s="75">
        <v>7</v>
      </c>
      <c r="L2484" s="75">
        <v>5</v>
      </c>
      <c r="M2484" s="75">
        <v>50</v>
      </c>
      <c r="N2484" s="75">
        <v>1</v>
      </c>
      <c r="O2484" s="75">
        <v>0.1</v>
      </c>
      <c r="P2484" s="75">
        <v>6</v>
      </c>
      <c r="Q2484" s="75" t="s">
        <v>3858</v>
      </c>
    </row>
    <row r="2485" spans="1:17" ht="15.75" customHeight="1">
      <c r="A2485" s="59" t="s">
        <v>6518</v>
      </c>
      <c r="B2485" s="75" t="s">
        <v>2892</v>
      </c>
      <c r="C2485" s="75" t="s">
        <v>4</v>
      </c>
      <c r="D2485" s="75" t="s">
        <v>3943</v>
      </c>
      <c r="E2485" s="75" t="s">
        <v>155</v>
      </c>
      <c r="F2485" s="75">
        <v>500</v>
      </c>
      <c r="G2485" s="75">
        <v>5</v>
      </c>
      <c r="H2485" s="75">
        <v>9.1</v>
      </c>
      <c r="I2485" s="75">
        <v>8.5</v>
      </c>
      <c r="J2485" s="75">
        <v>9.6</v>
      </c>
      <c r="K2485" s="75">
        <v>10</v>
      </c>
      <c r="L2485" s="75">
        <v>5</v>
      </c>
      <c r="M2485" s="75">
        <v>50</v>
      </c>
      <c r="N2485" s="75">
        <v>1</v>
      </c>
      <c r="O2485" s="75">
        <v>0.1</v>
      </c>
      <c r="P2485" s="75">
        <v>7</v>
      </c>
      <c r="Q2485" s="75" t="s">
        <v>3858</v>
      </c>
    </row>
    <row r="2486" spans="1:17" ht="15.75" customHeight="1">
      <c r="A2486" s="59" t="s">
        <v>6519</v>
      </c>
      <c r="B2486" s="75" t="s">
        <v>2892</v>
      </c>
      <c r="C2486" s="75" t="s">
        <v>4</v>
      </c>
      <c r="D2486" s="75" t="s">
        <v>3945</v>
      </c>
      <c r="E2486" s="75" t="s">
        <v>155</v>
      </c>
      <c r="F2486" s="75">
        <v>500</v>
      </c>
      <c r="G2486" s="75">
        <v>5</v>
      </c>
      <c r="H2486" s="75">
        <v>10</v>
      </c>
      <c r="I2486" s="75">
        <v>9.4</v>
      </c>
      <c r="J2486" s="75">
        <v>10.6</v>
      </c>
      <c r="K2486" s="75">
        <v>15</v>
      </c>
      <c r="L2486" s="75">
        <v>5</v>
      </c>
      <c r="M2486" s="75">
        <v>70</v>
      </c>
      <c r="N2486" s="75">
        <v>1</v>
      </c>
      <c r="O2486" s="75">
        <v>0.1</v>
      </c>
      <c r="P2486" s="75">
        <v>7.5</v>
      </c>
      <c r="Q2486" s="75" t="s">
        <v>3858</v>
      </c>
    </row>
    <row r="2487" spans="1:17" ht="15.75" customHeight="1">
      <c r="A2487" s="59" t="s">
        <v>6520</v>
      </c>
      <c r="B2487" s="75" t="s">
        <v>2892</v>
      </c>
      <c r="C2487" s="75" t="s">
        <v>4</v>
      </c>
      <c r="D2487" s="75" t="s">
        <v>3947</v>
      </c>
      <c r="E2487" s="75" t="s">
        <v>155</v>
      </c>
      <c r="F2487" s="75">
        <v>500</v>
      </c>
      <c r="G2487" s="75">
        <v>5</v>
      </c>
      <c r="H2487" s="75">
        <v>11</v>
      </c>
      <c r="I2487" s="75">
        <v>10.4</v>
      </c>
      <c r="J2487" s="75">
        <v>11.6</v>
      </c>
      <c r="K2487" s="75">
        <v>20</v>
      </c>
      <c r="L2487" s="75">
        <v>5</v>
      </c>
      <c r="M2487" s="75">
        <v>70</v>
      </c>
      <c r="N2487" s="75">
        <v>1</v>
      </c>
      <c r="O2487" s="75">
        <v>0.1</v>
      </c>
      <c r="P2487" s="75">
        <v>8.5</v>
      </c>
      <c r="Q2487" s="75" t="s">
        <v>3858</v>
      </c>
    </row>
    <row r="2488" spans="1:17" ht="15.75" customHeight="1">
      <c r="A2488" s="59" t="s">
        <v>6521</v>
      </c>
      <c r="B2488" s="75" t="s">
        <v>2892</v>
      </c>
      <c r="C2488" s="75" t="s">
        <v>4</v>
      </c>
      <c r="D2488" s="75" t="s">
        <v>3949</v>
      </c>
      <c r="E2488" s="75" t="s">
        <v>155</v>
      </c>
      <c r="F2488" s="75">
        <v>500</v>
      </c>
      <c r="G2488" s="75">
        <v>5</v>
      </c>
      <c r="H2488" s="75">
        <v>12</v>
      </c>
      <c r="I2488" s="75">
        <v>11.4</v>
      </c>
      <c r="J2488" s="75">
        <v>12.7</v>
      </c>
      <c r="K2488" s="75">
        <v>20</v>
      </c>
      <c r="L2488" s="75">
        <v>5</v>
      </c>
      <c r="M2488" s="75">
        <v>90</v>
      </c>
      <c r="N2488" s="75">
        <v>1</v>
      </c>
      <c r="O2488" s="75">
        <v>0.1</v>
      </c>
      <c r="P2488" s="75">
        <v>9</v>
      </c>
      <c r="Q2488" s="75" t="s">
        <v>3858</v>
      </c>
    </row>
    <row r="2489" spans="1:17" ht="15.75" customHeight="1">
      <c r="A2489" s="59" t="s">
        <v>6522</v>
      </c>
      <c r="B2489" s="75" t="s">
        <v>2892</v>
      </c>
      <c r="C2489" s="75" t="s">
        <v>4</v>
      </c>
      <c r="D2489" s="75" t="s">
        <v>3951</v>
      </c>
      <c r="E2489" s="75" t="s">
        <v>155</v>
      </c>
      <c r="F2489" s="75">
        <v>500</v>
      </c>
      <c r="G2489" s="75">
        <v>5</v>
      </c>
      <c r="H2489" s="75">
        <v>13</v>
      </c>
      <c r="I2489" s="75">
        <v>12.4</v>
      </c>
      <c r="J2489" s="75">
        <v>14.1</v>
      </c>
      <c r="K2489" s="75">
        <v>26</v>
      </c>
      <c r="L2489" s="75">
        <v>5</v>
      </c>
      <c r="M2489" s="75">
        <v>110</v>
      </c>
      <c r="N2489" s="75">
        <v>1</v>
      </c>
      <c r="O2489" s="75">
        <v>0.1</v>
      </c>
      <c r="P2489" s="75">
        <v>10</v>
      </c>
      <c r="Q2489" s="75" t="s">
        <v>3858</v>
      </c>
    </row>
    <row r="2490" spans="1:17" ht="15.75" customHeight="1">
      <c r="A2490" s="59" t="s">
        <v>6523</v>
      </c>
      <c r="B2490" s="75" t="s">
        <v>2892</v>
      </c>
      <c r="C2490" s="75" t="s">
        <v>4</v>
      </c>
      <c r="D2490" s="75" t="s">
        <v>3955</v>
      </c>
      <c r="E2490" s="75" t="s">
        <v>155</v>
      </c>
      <c r="F2490" s="75">
        <v>500</v>
      </c>
      <c r="G2490" s="75">
        <v>5</v>
      </c>
      <c r="H2490" s="75">
        <v>15</v>
      </c>
      <c r="I2490" s="75">
        <v>13.8</v>
      </c>
      <c r="J2490" s="75">
        <v>15.6</v>
      </c>
      <c r="K2490" s="75">
        <v>30</v>
      </c>
      <c r="L2490" s="75">
        <v>5</v>
      </c>
      <c r="M2490" s="75">
        <v>110</v>
      </c>
      <c r="N2490" s="75">
        <v>1</v>
      </c>
      <c r="O2490" s="75">
        <v>0.1</v>
      </c>
      <c r="P2490" s="75">
        <v>11</v>
      </c>
      <c r="Q2490" s="75" t="s">
        <v>3858</v>
      </c>
    </row>
    <row r="2491" spans="1:17" ht="15.75" customHeight="1">
      <c r="A2491" s="59" t="s">
        <v>6524</v>
      </c>
      <c r="B2491" s="75" t="s">
        <v>2892</v>
      </c>
      <c r="C2491" s="75" t="s">
        <v>4</v>
      </c>
      <c r="D2491" s="75" t="s">
        <v>3957</v>
      </c>
      <c r="E2491" s="75" t="s">
        <v>155</v>
      </c>
      <c r="F2491" s="75">
        <v>500</v>
      </c>
      <c r="G2491" s="75">
        <v>5</v>
      </c>
      <c r="H2491" s="75">
        <v>16</v>
      </c>
      <c r="I2491" s="75">
        <v>15.3</v>
      </c>
      <c r="J2491" s="75">
        <v>17.100000000000001</v>
      </c>
      <c r="K2491" s="75">
        <v>40</v>
      </c>
      <c r="L2491" s="75">
        <v>5</v>
      </c>
      <c r="M2491" s="75">
        <v>170</v>
      </c>
      <c r="N2491" s="75">
        <v>1</v>
      </c>
      <c r="O2491" s="75">
        <v>0.1</v>
      </c>
      <c r="P2491" s="75">
        <v>12</v>
      </c>
      <c r="Q2491" s="75" t="s">
        <v>3858</v>
      </c>
    </row>
    <row r="2492" spans="1:17" ht="15.75" customHeight="1">
      <c r="A2492" s="59" t="s">
        <v>6525</v>
      </c>
      <c r="B2492" s="75" t="s">
        <v>2892</v>
      </c>
      <c r="C2492" s="75" t="s">
        <v>4</v>
      </c>
      <c r="D2492" s="75" t="s">
        <v>3961</v>
      </c>
      <c r="E2492" s="75" t="s">
        <v>155</v>
      </c>
      <c r="F2492" s="75">
        <v>500</v>
      </c>
      <c r="G2492" s="75">
        <v>5</v>
      </c>
      <c r="H2492" s="75">
        <v>18</v>
      </c>
      <c r="I2492" s="75">
        <v>16.8</v>
      </c>
      <c r="J2492" s="75">
        <v>19.100000000000001</v>
      </c>
      <c r="K2492" s="75">
        <v>50</v>
      </c>
      <c r="L2492" s="75">
        <v>5</v>
      </c>
      <c r="M2492" s="75">
        <v>170</v>
      </c>
      <c r="N2492" s="75">
        <v>1</v>
      </c>
      <c r="O2492" s="75">
        <v>0.1</v>
      </c>
      <c r="P2492" s="75">
        <v>14</v>
      </c>
      <c r="Q2492" s="75" t="s">
        <v>3858</v>
      </c>
    </row>
    <row r="2493" spans="1:17" ht="15.75" customHeight="1">
      <c r="A2493" s="59" t="s">
        <v>6526</v>
      </c>
      <c r="B2493" s="75" t="s">
        <v>2892</v>
      </c>
      <c r="C2493" s="75" t="s">
        <v>4</v>
      </c>
      <c r="D2493" s="75" t="s">
        <v>3963</v>
      </c>
      <c r="E2493" s="75" t="s">
        <v>155</v>
      </c>
      <c r="F2493" s="75">
        <v>500</v>
      </c>
      <c r="G2493" s="75">
        <v>5</v>
      </c>
      <c r="H2493" s="75">
        <v>20</v>
      </c>
      <c r="I2493" s="75">
        <v>18.8</v>
      </c>
      <c r="J2493" s="75">
        <v>21.2</v>
      </c>
      <c r="K2493" s="75">
        <v>55</v>
      </c>
      <c r="L2493" s="75">
        <v>5</v>
      </c>
      <c r="M2493" s="75">
        <v>220</v>
      </c>
      <c r="N2493" s="75">
        <v>1</v>
      </c>
      <c r="O2493" s="75">
        <v>0.1</v>
      </c>
      <c r="P2493" s="75">
        <v>15</v>
      </c>
      <c r="Q2493" s="75" t="s">
        <v>3858</v>
      </c>
    </row>
    <row r="2494" spans="1:17" ht="15.75" customHeight="1">
      <c r="A2494" s="59" t="s">
        <v>6527</v>
      </c>
      <c r="B2494" s="75" t="s">
        <v>2892</v>
      </c>
      <c r="C2494" s="75" t="s">
        <v>4</v>
      </c>
      <c r="D2494" s="75" t="s">
        <v>3965</v>
      </c>
      <c r="E2494" s="75" t="s">
        <v>155</v>
      </c>
      <c r="F2494" s="75">
        <v>500</v>
      </c>
      <c r="G2494" s="75">
        <v>5</v>
      </c>
      <c r="H2494" s="75">
        <v>22</v>
      </c>
      <c r="I2494" s="75">
        <v>20.8</v>
      </c>
      <c r="J2494" s="75">
        <v>23.3</v>
      </c>
      <c r="K2494" s="75">
        <v>55</v>
      </c>
      <c r="L2494" s="75">
        <v>5</v>
      </c>
      <c r="M2494" s="75">
        <v>220</v>
      </c>
      <c r="N2494" s="75">
        <v>1</v>
      </c>
      <c r="O2494" s="75">
        <v>0.1</v>
      </c>
      <c r="P2494" s="75">
        <v>17</v>
      </c>
      <c r="Q2494" s="75" t="s">
        <v>3858</v>
      </c>
    </row>
    <row r="2495" spans="1:17" ht="15.75" customHeight="1">
      <c r="A2495" s="59" t="s">
        <v>6528</v>
      </c>
      <c r="B2495" s="75" t="s">
        <v>2892</v>
      </c>
      <c r="C2495" s="75" t="s">
        <v>4</v>
      </c>
      <c r="D2495" s="75" t="s">
        <v>3967</v>
      </c>
      <c r="E2495" s="75" t="s">
        <v>155</v>
      </c>
      <c r="F2495" s="75">
        <v>500</v>
      </c>
      <c r="G2495" s="75">
        <v>5</v>
      </c>
      <c r="H2495" s="75">
        <v>24</v>
      </c>
      <c r="I2495" s="75">
        <v>22.8</v>
      </c>
      <c r="J2495" s="75">
        <v>25.6</v>
      </c>
      <c r="K2495" s="75">
        <v>80</v>
      </c>
      <c r="L2495" s="75">
        <v>5</v>
      </c>
      <c r="M2495" s="75">
        <v>220</v>
      </c>
      <c r="N2495" s="75">
        <v>1</v>
      </c>
      <c r="O2495" s="75">
        <v>0.1</v>
      </c>
      <c r="P2495" s="75">
        <v>18</v>
      </c>
      <c r="Q2495" s="75" t="s">
        <v>3858</v>
      </c>
    </row>
    <row r="2496" spans="1:17" ht="15.75" customHeight="1">
      <c r="A2496" s="59" t="s">
        <v>6529</v>
      </c>
      <c r="B2496" s="75" t="s">
        <v>2892</v>
      </c>
      <c r="C2496" s="75" t="s">
        <v>4</v>
      </c>
      <c r="D2496" s="75" t="s">
        <v>3969</v>
      </c>
      <c r="E2496" s="75" t="s">
        <v>155</v>
      </c>
      <c r="F2496" s="75">
        <v>500</v>
      </c>
      <c r="G2496" s="75">
        <v>5</v>
      </c>
      <c r="H2496" s="75">
        <v>27</v>
      </c>
      <c r="I2496" s="75">
        <v>25.1</v>
      </c>
      <c r="J2496" s="75">
        <v>28.9</v>
      </c>
      <c r="K2496" s="75">
        <v>80</v>
      </c>
      <c r="L2496" s="75">
        <v>5</v>
      </c>
      <c r="M2496" s="75">
        <v>220</v>
      </c>
      <c r="N2496" s="75">
        <v>1</v>
      </c>
      <c r="O2496" s="75">
        <v>0.1</v>
      </c>
      <c r="P2496" s="75">
        <v>20</v>
      </c>
      <c r="Q2496" s="75" t="s">
        <v>3858</v>
      </c>
    </row>
    <row r="2497" spans="1:17" ht="15.75" customHeight="1">
      <c r="A2497" s="59" t="s">
        <v>6530</v>
      </c>
      <c r="B2497" s="75" t="s">
        <v>2892</v>
      </c>
      <c r="C2497" s="75" t="s">
        <v>4</v>
      </c>
      <c r="D2497" s="75" t="s">
        <v>3973</v>
      </c>
      <c r="E2497" s="75" t="s">
        <v>155</v>
      </c>
      <c r="F2497" s="75">
        <v>500</v>
      </c>
      <c r="G2497" s="75">
        <v>5</v>
      </c>
      <c r="H2497" s="75">
        <v>30</v>
      </c>
      <c r="I2497" s="75">
        <v>28</v>
      </c>
      <c r="J2497" s="75">
        <v>32</v>
      </c>
      <c r="K2497" s="75">
        <v>80</v>
      </c>
      <c r="L2497" s="75">
        <v>5</v>
      </c>
      <c r="M2497" s="75">
        <v>220</v>
      </c>
      <c r="N2497" s="75">
        <v>1</v>
      </c>
      <c r="O2497" s="75">
        <v>0.1</v>
      </c>
      <c r="P2497" s="75">
        <v>22</v>
      </c>
      <c r="Q2497" s="75" t="s">
        <v>3858</v>
      </c>
    </row>
    <row r="2498" spans="1:17" ht="15.75" customHeight="1">
      <c r="A2498" s="59" t="s">
        <v>6531</v>
      </c>
      <c r="B2498" s="75" t="s">
        <v>2892</v>
      </c>
      <c r="C2498" s="75" t="s">
        <v>4</v>
      </c>
      <c r="D2498" s="75" t="s">
        <v>3975</v>
      </c>
      <c r="E2498" s="75" t="s">
        <v>155</v>
      </c>
      <c r="F2498" s="75">
        <v>500</v>
      </c>
      <c r="G2498" s="75">
        <v>5</v>
      </c>
      <c r="H2498" s="75">
        <v>33</v>
      </c>
      <c r="I2498" s="75">
        <v>31</v>
      </c>
      <c r="J2498" s="75">
        <v>35</v>
      </c>
      <c r="K2498" s="75">
        <v>80</v>
      </c>
      <c r="L2498" s="75">
        <v>5</v>
      </c>
      <c r="M2498" s="75">
        <v>220</v>
      </c>
      <c r="N2498" s="75">
        <v>1</v>
      </c>
      <c r="O2498" s="75">
        <v>0.1</v>
      </c>
      <c r="P2498" s="75">
        <v>24</v>
      </c>
      <c r="Q2498" s="75" t="s">
        <v>3858</v>
      </c>
    </row>
    <row r="2499" spans="1:17" ht="15.75" customHeight="1">
      <c r="A2499" s="59" t="s">
        <v>6532</v>
      </c>
      <c r="B2499" s="75" t="s">
        <v>2892</v>
      </c>
      <c r="C2499" s="75" t="s">
        <v>4</v>
      </c>
      <c r="D2499" s="75" t="s">
        <v>3977</v>
      </c>
      <c r="E2499" s="75" t="s">
        <v>155</v>
      </c>
      <c r="F2499" s="75">
        <v>500</v>
      </c>
      <c r="G2499" s="75">
        <v>5</v>
      </c>
      <c r="H2499" s="75">
        <v>36</v>
      </c>
      <c r="I2499" s="75">
        <v>34</v>
      </c>
      <c r="J2499" s="75">
        <v>38</v>
      </c>
      <c r="K2499" s="75">
        <v>80</v>
      </c>
      <c r="L2499" s="75">
        <v>5</v>
      </c>
      <c r="M2499" s="75">
        <v>220</v>
      </c>
      <c r="N2499" s="75">
        <v>1</v>
      </c>
      <c r="O2499" s="75">
        <v>0.1</v>
      </c>
      <c r="P2499" s="75">
        <v>27</v>
      </c>
      <c r="Q2499" s="75" t="s">
        <v>3858</v>
      </c>
    </row>
    <row r="2500" spans="1:17" ht="15.75" customHeight="1">
      <c r="A2500" s="59" t="s">
        <v>6533</v>
      </c>
      <c r="B2500" s="75" t="s">
        <v>2892</v>
      </c>
      <c r="C2500" s="75" t="s">
        <v>4</v>
      </c>
      <c r="D2500" s="75" t="s">
        <v>3979</v>
      </c>
      <c r="E2500" s="75" t="s">
        <v>155</v>
      </c>
      <c r="F2500" s="75">
        <v>500</v>
      </c>
      <c r="G2500" s="75">
        <v>5</v>
      </c>
      <c r="H2500" s="75">
        <v>39</v>
      </c>
      <c r="I2500" s="75">
        <v>37</v>
      </c>
      <c r="J2500" s="75">
        <v>41</v>
      </c>
      <c r="K2500" s="75">
        <v>90</v>
      </c>
      <c r="L2500" s="75">
        <v>2.5</v>
      </c>
      <c r="M2500" s="75">
        <v>500</v>
      </c>
      <c r="N2500" s="75">
        <v>1</v>
      </c>
      <c r="O2500" s="75">
        <v>0.1</v>
      </c>
      <c r="P2500" s="75">
        <v>30</v>
      </c>
      <c r="Q2500" s="75" t="s">
        <v>3858</v>
      </c>
    </row>
    <row r="2501" spans="1:17" ht="15.75" customHeight="1">
      <c r="A2501" s="59" t="s">
        <v>6534</v>
      </c>
      <c r="B2501" s="75" t="s">
        <v>2892</v>
      </c>
      <c r="C2501" s="75" t="s">
        <v>4</v>
      </c>
      <c r="D2501" s="75" t="s">
        <v>3981</v>
      </c>
      <c r="E2501" s="75" t="s">
        <v>155</v>
      </c>
      <c r="F2501" s="75">
        <v>500</v>
      </c>
      <c r="G2501" s="75">
        <v>5</v>
      </c>
      <c r="H2501" s="75">
        <v>43</v>
      </c>
      <c r="I2501" s="75">
        <v>40</v>
      </c>
      <c r="J2501" s="75">
        <v>46</v>
      </c>
      <c r="K2501" s="75">
        <v>90</v>
      </c>
      <c r="L2501" s="75">
        <v>2.5</v>
      </c>
      <c r="M2501" s="75">
        <v>600</v>
      </c>
      <c r="N2501" s="75">
        <v>1</v>
      </c>
      <c r="O2501" s="75">
        <v>0.1</v>
      </c>
      <c r="P2501" s="75">
        <v>33</v>
      </c>
      <c r="Q2501" s="75" t="s">
        <v>3858</v>
      </c>
    </row>
    <row r="2502" spans="1:17" ht="15.75" customHeight="1">
      <c r="A2502" s="59" t="s">
        <v>6535</v>
      </c>
      <c r="B2502" s="75" t="s">
        <v>2892</v>
      </c>
      <c r="C2502" s="75" t="s">
        <v>4</v>
      </c>
      <c r="D2502" s="75" t="s">
        <v>3983</v>
      </c>
      <c r="E2502" s="75" t="s">
        <v>155</v>
      </c>
      <c r="F2502" s="75">
        <v>500</v>
      </c>
      <c r="G2502" s="75">
        <v>5</v>
      </c>
      <c r="H2502" s="75">
        <v>47</v>
      </c>
      <c r="I2502" s="75">
        <v>44</v>
      </c>
      <c r="J2502" s="75">
        <v>50</v>
      </c>
      <c r="K2502" s="75">
        <v>110</v>
      </c>
      <c r="L2502" s="75">
        <v>2.5</v>
      </c>
      <c r="M2502" s="75">
        <v>700</v>
      </c>
      <c r="N2502" s="75">
        <v>1</v>
      </c>
      <c r="O2502" s="75">
        <v>0.1</v>
      </c>
      <c r="P2502" s="75">
        <v>36</v>
      </c>
      <c r="Q2502" s="75" t="s">
        <v>3858</v>
      </c>
    </row>
    <row r="2503" spans="1:17" ht="15.75" customHeight="1">
      <c r="A2503" s="59" t="s">
        <v>6536</v>
      </c>
      <c r="B2503" s="75" t="s">
        <v>2892</v>
      </c>
      <c r="C2503" s="75" t="s">
        <v>4</v>
      </c>
      <c r="D2503" s="75" t="s">
        <v>3985</v>
      </c>
      <c r="E2503" s="75" t="s">
        <v>155</v>
      </c>
      <c r="F2503" s="75">
        <v>500</v>
      </c>
      <c r="G2503" s="75">
        <v>5</v>
      </c>
      <c r="H2503" s="75">
        <v>51</v>
      </c>
      <c r="I2503" s="75">
        <v>48</v>
      </c>
      <c r="J2503" s="75">
        <v>54</v>
      </c>
      <c r="K2503" s="75">
        <v>125</v>
      </c>
      <c r="L2503" s="75">
        <v>2.5</v>
      </c>
      <c r="M2503" s="75">
        <v>700</v>
      </c>
      <c r="N2503" s="75">
        <v>0.5</v>
      </c>
      <c r="O2503" s="75">
        <v>0.1</v>
      </c>
      <c r="P2503" s="75">
        <v>39</v>
      </c>
      <c r="Q2503" s="75" t="s">
        <v>3858</v>
      </c>
    </row>
    <row r="2504" spans="1:17" ht="15.75" customHeight="1">
      <c r="A2504" s="59" t="s">
        <v>6537</v>
      </c>
      <c r="B2504" s="75" t="s">
        <v>2892</v>
      </c>
      <c r="C2504" s="75" t="s">
        <v>4</v>
      </c>
      <c r="D2504" s="75" t="s">
        <v>3987</v>
      </c>
      <c r="E2504" s="75" t="s">
        <v>155</v>
      </c>
      <c r="F2504" s="75">
        <v>500</v>
      </c>
      <c r="G2504" s="75">
        <v>5</v>
      </c>
      <c r="H2504" s="75">
        <v>56</v>
      </c>
      <c r="I2504" s="75">
        <v>52</v>
      </c>
      <c r="J2504" s="75">
        <v>60</v>
      </c>
      <c r="K2504" s="75">
        <v>135</v>
      </c>
      <c r="L2504" s="75">
        <v>2.5</v>
      </c>
      <c r="M2504" s="75">
        <v>1000</v>
      </c>
      <c r="N2504" s="75">
        <v>0.5</v>
      </c>
      <c r="O2504" s="75">
        <v>0.1</v>
      </c>
      <c r="P2504" s="75">
        <v>43</v>
      </c>
      <c r="Q2504" s="75" t="s">
        <v>3858</v>
      </c>
    </row>
    <row r="2505" spans="1:17" ht="15.75" customHeight="1">
      <c r="A2505" s="59" t="s">
        <v>6538</v>
      </c>
      <c r="B2505" s="75" t="s">
        <v>2892</v>
      </c>
      <c r="C2505" s="75" t="s">
        <v>4</v>
      </c>
      <c r="D2505" s="75" t="s">
        <v>3989</v>
      </c>
      <c r="E2505" s="75" t="s">
        <v>155</v>
      </c>
      <c r="F2505" s="75">
        <v>500</v>
      </c>
      <c r="G2505" s="75">
        <v>5</v>
      </c>
      <c r="H2505" s="75">
        <v>62</v>
      </c>
      <c r="I2505" s="75">
        <v>58</v>
      </c>
      <c r="J2505" s="75">
        <v>66</v>
      </c>
      <c r="K2505" s="75">
        <v>150</v>
      </c>
      <c r="L2505" s="75">
        <v>2.5</v>
      </c>
      <c r="M2505" s="75">
        <v>1000</v>
      </c>
      <c r="N2505" s="75">
        <v>0.5</v>
      </c>
      <c r="O2505" s="75">
        <v>0.1</v>
      </c>
      <c r="P2505" s="75">
        <v>47</v>
      </c>
      <c r="Q2505" s="75" t="s">
        <v>3858</v>
      </c>
    </row>
    <row r="2506" spans="1:17" ht="15.75" customHeight="1">
      <c r="A2506" s="59" t="s">
        <v>6539</v>
      </c>
      <c r="B2506" s="75" t="s">
        <v>2892</v>
      </c>
      <c r="C2506" s="75" t="s">
        <v>4</v>
      </c>
      <c r="D2506" s="75" t="s">
        <v>3991</v>
      </c>
      <c r="E2506" s="75" t="s">
        <v>155</v>
      </c>
      <c r="F2506" s="75">
        <v>500</v>
      </c>
      <c r="G2506" s="75">
        <v>5</v>
      </c>
      <c r="H2506" s="75">
        <v>68</v>
      </c>
      <c r="I2506" s="75">
        <v>64</v>
      </c>
      <c r="J2506" s="75">
        <v>72</v>
      </c>
      <c r="K2506" s="75">
        <v>200</v>
      </c>
      <c r="L2506" s="75">
        <v>2.5</v>
      </c>
      <c r="M2506" s="75">
        <v>1000</v>
      </c>
      <c r="N2506" s="75">
        <v>0.5</v>
      </c>
      <c r="O2506" s="75">
        <v>0.1</v>
      </c>
      <c r="P2506" s="75">
        <v>51</v>
      </c>
      <c r="Q2506" s="75" t="s">
        <v>3858</v>
      </c>
    </row>
    <row r="2507" spans="1:17" ht="15.75" customHeight="1">
      <c r="A2507" s="59" t="s">
        <v>6540</v>
      </c>
      <c r="B2507" s="75" t="s">
        <v>2892</v>
      </c>
      <c r="C2507" s="75" t="s">
        <v>4</v>
      </c>
      <c r="D2507" s="75" t="s">
        <v>3993</v>
      </c>
      <c r="E2507" s="75" t="s">
        <v>155</v>
      </c>
      <c r="F2507" s="75">
        <v>500</v>
      </c>
      <c r="G2507" s="75">
        <v>5</v>
      </c>
      <c r="H2507" s="75">
        <v>75</v>
      </c>
      <c r="I2507" s="75">
        <v>70</v>
      </c>
      <c r="J2507" s="75">
        <v>79</v>
      </c>
      <c r="K2507" s="75">
        <v>250</v>
      </c>
      <c r="L2507" s="75">
        <v>2.5</v>
      </c>
      <c r="M2507" s="75">
        <v>1500</v>
      </c>
      <c r="N2507" s="75">
        <v>0.5</v>
      </c>
      <c r="O2507" s="75">
        <v>0.1</v>
      </c>
      <c r="P2507" s="75">
        <v>56</v>
      </c>
      <c r="Q2507" s="75" t="s">
        <v>3858</v>
      </c>
    </row>
    <row r="2508" spans="1:17" ht="15.75" customHeight="1">
      <c r="A2508" s="59" t="s">
        <v>6541</v>
      </c>
      <c r="B2508" s="75" t="s">
        <v>1696</v>
      </c>
      <c r="C2508" s="75" t="s">
        <v>4</v>
      </c>
      <c r="D2508" s="75" t="s">
        <v>5683</v>
      </c>
      <c r="E2508" s="75" t="s">
        <v>155</v>
      </c>
      <c r="F2508" s="75">
        <v>500</v>
      </c>
      <c r="G2508" s="75">
        <v>5</v>
      </c>
      <c r="H2508" s="75">
        <v>1.8</v>
      </c>
      <c r="I2508" s="75">
        <v>1.71</v>
      </c>
      <c r="J2508" s="75">
        <v>1.89</v>
      </c>
      <c r="K2508" s="75">
        <v>1200</v>
      </c>
      <c r="L2508" s="75">
        <v>0.25</v>
      </c>
      <c r="M2508" s="75" t="s">
        <v>155</v>
      </c>
      <c r="N2508" s="75" t="s">
        <v>155</v>
      </c>
      <c r="O2508" s="75">
        <v>7.5</v>
      </c>
      <c r="P2508" s="75">
        <v>1</v>
      </c>
      <c r="Q2508" s="75" t="s">
        <v>3858</v>
      </c>
    </row>
    <row r="2509" spans="1:17" ht="15.75" customHeight="1">
      <c r="A2509" s="59" t="s">
        <v>6542</v>
      </c>
      <c r="B2509" s="75" t="s">
        <v>1696</v>
      </c>
      <c r="C2509" s="75" t="s">
        <v>4</v>
      </c>
      <c r="D2509" s="75" t="s">
        <v>5685</v>
      </c>
      <c r="E2509" s="75" t="s">
        <v>155</v>
      </c>
      <c r="F2509" s="75">
        <v>500</v>
      </c>
      <c r="G2509" s="75">
        <v>5</v>
      </c>
      <c r="H2509" s="75">
        <v>2</v>
      </c>
      <c r="I2509" s="75">
        <v>1.9</v>
      </c>
      <c r="J2509" s="75">
        <v>2.1</v>
      </c>
      <c r="K2509" s="75">
        <v>1250</v>
      </c>
      <c r="L2509" s="75">
        <v>0.25</v>
      </c>
      <c r="M2509" s="75" t="s">
        <v>155</v>
      </c>
      <c r="N2509" s="75" t="s">
        <v>155</v>
      </c>
      <c r="O2509" s="75">
        <v>5</v>
      </c>
      <c r="P2509" s="75">
        <v>1</v>
      </c>
      <c r="Q2509" s="75" t="s">
        <v>3858</v>
      </c>
    </row>
    <row r="2510" spans="1:17" ht="15.75" customHeight="1">
      <c r="A2510" s="59" t="s">
        <v>6543</v>
      </c>
      <c r="B2510" s="75" t="s">
        <v>1696</v>
      </c>
      <c r="C2510" s="75" t="s">
        <v>4</v>
      </c>
      <c r="D2510" s="75" t="s">
        <v>3913</v>
      </c>
      <c r="E2510" s="75" t="s">
        <v>155</v>
      </c>
      <c r="F2510" s="75">
        <v>500</v>
      </c>
      <c r="G2510" s="75">
        <v>5</v>
      </c>
      <c r="H2510" s="75">
        <v>2.4</v>
      </c>
      <c r="I2510" s="75">
        <v>2.2799999999999998</v>
      </c>
      <c r="J2510" s="75">
        <v>2.52</v>
      </c>
      <c r="K2510" s="75">
        <v>1400</v>
      </c>
      <c r="L2510" s="75">
        <v>0.25</v>
      </c>
      <c r="M2510" s="75" t="s">
        <v>155</v>
      </c>
      <c r="N2510" s="75" t="s">
        <v>155</v>
      </c>
      <c r="O2510" s="75">
        <v>2</v>
      </c>
      <c r="P2510" s="75">
        <v>1</v>
      </c>
      <c r="Q2510" s="75" t="s">
        <v>3858</v>
      </c>
    </row>
    <row r="2511" spans="1:17" ht="15.75" customHeight="1">
      <c r="A2511" s="59" t="s">
        <v>6544</v>
      </c>
      <c r="B2511" s="75" t="s">
        <v>1696</v>
      </c>
      <c r="C2511" s="75" t="s">
        <v>4</v>
      </c>
      <c r="D2511" s="75" t="s">
        <v>3915</v>
      </c>
      <c r="E2511" s="75" t="s">
        <v>155</v>
      </c>
      <c r="F2511" s="75">
        <v>500</v>
      </c>
      <c r="G2511" s="75">
        <v>5</v>
      </c>
      <c r="H2511" s="75">
        <v>2.7</v>
      </c>
      <c r="I2511" s="75">
        <v>2.5649999999999999</v>
      </c>
      <c r="J2511" s="75">
        <v>2.835</v>
      </c>
      <c r="K2511" s="75">
        <v>1500</v>
      </c>
      <c r="L2511" s="75">
        <v>0.25</v>
      </c>
      <c r="M2511" s="75" t="s">
        <v>155</v>
      </c>
      <c r="N2511" s="75" t="s">
        <v>155</v>
      </c>
      <c r="O2511" s="75">
        <v>1</v>
      </c>
      <c r="P2511" s="75">
        <v>1</v>
      </c>
      <c r="Q2511" s="75" t="s">
        <v>3858</v>
      </c>
    </row>
    <row r="2512" spans="1:17" ht="15.75" customHeight="1">
      <c r="A2512" s="59" t="s">
        <v>6545</v>
      </c>
      <c r="B2512" s="75" t="s">
        <v>1696</v>
      </c>
      <c r="C2512" s="75" t="s">
        <v>4</v>
      </c>
      <c r="D2512" s="75" t="s">
        <v>3917</v>
      </c>
      <c r="E2512" s="75" t="s">
        <v>155</v>
      </c>
      <c r="F2512" s="75">
        <v>500</v>
      </c>
      <c r="G2512" s="75">
        <v>5</v>
      </c>
      <c r="H2512" s="75">
        <v>3</v>
      </c>
      <c r="I2512" s="75">
        <v>2.85</v>
      </c>
      <c r="J2512" s="75">
        <v>3.15</v>
      </c>
      <c r="K2512" s="75">
        <v>1600</v>
      </c>
      <c r="L2512" s="75">
        <v>0.25</v>
      </c>
      <c r="M2512" s="75" t="s">
        <v>155</v>
      </c>
      <c r="N2512" s="75" t="s">
        <v>155</v>
      </c>
      <c r="O2512" s="75">
        <v>0.8</v>
      </c>
      <c r="P2512" s="75">
        <v>1</v>
      </c>
      <c r="Q2512" s="75" t="s">
        <v>3858</v>
      </c>
    </row>
    <row r="2513" spans="1:17" ht="15.75" customHeight="1">
      <c r="A2513" s="59" t="s">
        <v>6546</v>
      </c>
      <c r="B2513" s="75" t="s">
        <v>1696</v>
      </c>
      <c r="C2513" s="75" t="s">
        <v>4</v>
      </c>
      <c r="D2513" s="75" t="s">
        <v>3921</v>
      </c>
      <c r="E2513" s="75" t="s">
        <v>155</v>
      </c>
      <c r="F2513" s="75">
        <v>500</v>
      </c>
      <c r="G2513" s="75">
        <v>5</v>
      </c>
      <c r="H2513" s="75">
        <v>3.6</v>
      </c>
      <c r="I2513" s="75">
        <v>3.42</v>
      </c>
      <c r="J2513" s="75">
        <v>3.78</v>
      </c>
      <c r="K2513" s="75">
        <v>1700</v>
      </c>
      <c r="L2513" s="75">
        <v>0.25</v>
      </c>
      <c r="M2513" s="75" t="s">
        <v>155</v>
      </c>
      <c r="N2513" s="75" t="s">
        <v>155</v>
      </c>
      <c r="O2513" s="75">
        <v>7.5</v>
      </c>
      <c r="P2513" s="75">
        <v>2</v>
      </c>
      <c r="Q2513" s="75" t="s">
        <v>3858</v>
      </c>
    </row>
    <row r="2514" spans="1:17" ht="15.75" customHeight="1">
      <c r="A2514" s="59" t="s">
        <v>6547</v>
      </c>
      <c r="B2514" s="75" t="s">
        <v>1696</v>
      </c>
      <c r="C2514" s="75" t="s">
        <v>4</v>
      </c>
      <c r="D2514" s="75" t="s">
        <v>3927</v>
      </c>
      <c r="E2514" s="75" t="s">
        <v>155</v>
      </c>
      <c r="F2514" s="75">
        <v>500</v>
      </c>
      <c r="G2514" s="75">
        <v>5</v>
      </c>
      <c r="H2514" s="75">
        <v>4.7</v>
      </c>
      <c r="I2514" s="75">
        <v>4.4649999999999999</v>
      </c>
      <c r="J2514" s="75">
        <v>4.9349999999999996</v>
      </c>
      <c r="K2514" s="75">
        <v>1550</v>
      </c>
      <c r="L2514" s="75">
        <v>0.25</v>
      </c>
      <c r="M2514" s="75" t="s">
        <v>155</v>
      </c>
      <c r="N2514" s="75" t="s">
        <v>155</v>
      </c>
      <c r="O2514" s="75">
        <v>10</v>
      </c>
      <c r="P2514" s="75">
        <v>3</v>
      </c>
      <c r="Q2514" s="75" t="s">
        <v>3858</v>
      </c>
    </row>
    <row r="2515" spans="1:17" ht="15.75" customHeight="1">
      <c r="A2515" s="59" t="s">
        <v>6548</v>
      </c>
      <c r="B2515" s="75" t="s">
        <v>1696</v>
      </c>
      <c r="C2515" s="75" t="s">
        <v>4</v>
      </c>
      <c r="D2515" s="75" t="s">
        <v>3929</v>
      </c>
      <c r="E2515" s="75" t="s">
        <v>155</v>
      </c>
      <c r="F2515" s="75">
        <v>500</v>
      </c>
      <c r="G2515" s="75">
        <v>5</v>
      </c>
      <c r="H2515" s="75">
        <v>5.0999999999999996</v>
      </c>
      <c r="I2515" s="75">
        <v>4.8449999999999998</v>
      </c>
      <c r="J2515" s="75">
        <v>5.3550000000000004</v>
      </c>
      <c r="K2515" s="75">
        <v>1500</v>
      </c>
      <c r="L2515" s="75">
        <v>0.25</v>
      </c>
      <c r="M2515" s="75" t="s">
        <v>155</v>
      </c>
      <c r="N2515" s="75" t="s">
        <v>155</v>
      </c>
      <c r="O2515" s="75">
        <v>10</v>
      </c>
      <c r="P2515" s="75">
        <v>3</v>
      </c>
      <c r="Q2515" s="75" t="s">
        <v>3858</v>
      </c>
    </row>
    <row r="2516" spans="1:17" ht="15.75" customHeight="1">
      <c r="A2516" s="59" t="s">
        <v>6549</v>
      </c>
      <c r="B2516" s="75" t="s">
        <v>1696</v>
      </c>
      <c r="C2516" s="75" t="s">
        <v>4</v>
      </c>
      <c r="D2516" s="75" t="s">
        <v>3931</v>
      </c>
      <c r="E2516" s="75" t="s">
        <v>155</v>
      </c>
      <c r="F2516" s="75">
        <v>500</v>
      </c>
      <c r="G2516" s="75">
        <v>5</v>
      </c>
      <c r="H2516" s="75">
        <v>5.6</v>
      </c>
      <c r="I2516" s="75">
        <v>5.32</v>
      </c>
      <c r="J2516" s="75">
        <v>5.88</v>
      </c>
      <c r="K2516" s="75">
        <v>1400</v>
      </c>
      <c r="L2516" s="75">
        <v>0.25</v>
      </c>
      <c r="M2516" s="75" t="s">
        <v>155</v>
      </c>
      <c r="N2516" s="75" t="s">
        <v>155</v>
      </c>
      <c r="O2516" s="75">
        <v>10</v>
      </c>
      <c r="P2516" s="75">
        <v>4</v>
      </c>
      <c r="Q2516" s="75" t="s">
        <v>3858</v>
      </c>
    </row>
    <row r="2517" spans="1:17" ht="15.75" customHeight="1">
      <c r="A2517" s="59" t="s">
        <v>6550</v>
      </c>
      <c r="B2517" s="75" t="s">
        <v>1696</v>
      </c>
      <c r="C2517" s="75" t="s">
        <v>4</v>
      </c>
      <c r="D2517" s="75" t="s">
        <v>6110</v>
      </c>
      <c r="E2517" s="75" t="s">
        <v>155</v>
      </c>
      <c r="F2517" s="75">
        <v>500</v>
      </c>
      <c r="G2517" s="75">
        <v>5</v>
      </c>
      <c r="H2517" s="75">
        <v>1.8</v>
      </c>
      <c r="I2517" s="75">
        <v>1.71</v>
      </c>
      <c r="J2517" s="75">
        <v>1.89</v>
      </c>
      <c r="K2517" s="75" t="s">
        <v>155</v>
      </c>
      <c r="L2517" s="75">
        <v>0.05</v>
      </c>
      <c r="M2517" s="75" t="s">
        <v>155</v>
      </c>
      <c r="N2517" s="75" t="s">
        <v>155</v>
      </c>
      <c r="O2517" s="75">
        <v>7.5</v>
      </c>
      <c r="P2517" s="75">
        <v>1</v>
      </c>
      <c r="Q2517" s="75" t="s">
        <v>3858</v>
      </c>
    </row>
    <row r="2518" spans="1:17" ht="15.75" customHeight="1">
      <c r="A2518" s="59" t="s">
        <v>6551</v>
      </c>
      <c r="B2518" s="75" t="s">
        <v>1696</v>
      </c>
      <c r="C2518" s="75" t="s">
        <v>4</v>
      </c>
      <c r="D2518" s="75" t="s">
        <v>6112</v>
      </c>
      <c r="E2518" s="75" t="s">
        <v>155</v>
      </c>
      <c r="F2518" s="75">
        <v>500</v>
      </c>
      <c r="G2518" s="75">
        <v>5</v>
      </c>
      <c r="H2518" s="75">
        <v>2</v>
      </c>
      <c r="I2518" s="75">
        <v>1.9</v>
      </c>
      <c r="J2518" s="75">
        <v>2.1</v>
      </c>
      <c r="K2518" s="75" t="s">
        <v>155</v>
      </c>
      <c r="L2518" s="75">
        <v>0.05</v>
      </c>
      <c r="M2518" s="75" t="s">
        <v>155</v>
      </c>
      <c r="N2518" s="75" t="s">
        <v>155</v>
      </c>
      <c r="O2518" s="75">
        <v>5</v>
      </c>
      <c r="P2518" s="75">
        <v>1</v>
      </c>
      <c r="Q2518" s="75" t="s">
        <v>3858</v>
      </c>
    </row>
    <row r="2519" spans="1:17" ht="15.75" customHeight="1">
      <c r="A2519" s="59" t="s">
        <v>6552</v>
      </c>
      <c r="B2519" s="75" t="s">
        <v>1696</v>
      </c>
      <c r="C2519" s="75" t="s">
        <v>4</v>
      </c>
      <c r="D2519" s="75" t="s">
        <v>6115</v>
      </c>
      <c r="E2519" s="75" t="s">
        <v>155</v>
      </c>
      <c r="F2519" s="75">
        <v>500</v>
      </c>
      <c r="G2519" s="75">
        <v>5</v>
      </c>
      <c r="H2519" s="75">
        <v>2.2000000000000002</v>
      </c>
      <c r="I2519" s="75">
        <v>2.09</v>
      </c>
      <c r="J2519" s="75">
        <v>2.31</v>
      </c>
      <c r="K2519" s="75" t="s">
        <v>155</v>
      </c>
      <c r="L2519" s="75">
        <v>0.05</v>
      </c>
      <c r="M2519" s="75" t="s">
        <v>155</v>
      </c>
      <c r="N2519" s="75" t="s">
        <v>155</v>
      </c>
      <c r="O2519" s="75">
        <v>4</v>
      </c>
      <c r="P2519" s="75">
        <v>1</v>
      </c>
      <c r="Q2519" s="75" t="s">
        <v>3858</v>
      </c>
    </row>
    <row r="2520" spans="1:17" ht="15.75" customHeight="1">
      <c r="A2520" s="59" t="s">
        <v>6553</v>
      </c>
      <c r="B2520" s="75" t="s">
        <v>1696</v>
      </c>
      <c r="C2520" s="75" t="s">
        <v>4</v>
      </c>
      <c r="D2520" s="75" t="s">
        <v>6117</v>
      </c>
      <c r="E2520" s="75" t="s">
        <v>155</v>
      </c>
      <c r="F2520" s="75">
        <v>500</v>
      </c>
      <c r="G2520" s="75">
        <v>5</v>
      </c>
      <c r="H2520" s="75">
        <v>2.4</v>
      </c>
      <c r="I2520" s="75">
        <v>2.2799999999999998</v>
      </c>
      <c r="J2520" s="75">
        <v>2.52</v>
      </c>
      <c r="K2520" s="75" t="s">
        <v>155</v>
      </c>
      <c r="L2520" s="75">
        <v>0.05</v>
      </c>
      <c r="M2520" s="75" t="s">
        <v>155</v>
      </c>
      <c r="N2520" s="75" t="s">
        <v>155</v>
      </c>
      <c r="O2520" s="75">
        <v>2</v>
      </c>
      <c r="P2520" s="75">
        <v>1</v>
      </c>
      <c r="Q2520" s="75" t="s">
        <v>3858</v>
      </c>
    </row>
    <row r="2521" spans="1:17" ht="15.75" customHeight="1">
      <c r="A2521" s="59" t="s">
        <v>6554</v>
      </c>
      <c r="B2521" s="75" t="s">
        <v>1696</v>
      </c>
      <c r="C2521" s="75" t="s">
        <v>4</v>
      </c>
      <c r="D2521" s="75" t="s">
        <v>6048</v>
      </c>
      <c r="E2521" s="75" t="s">
        <v>155</v>
      </c>
      <c r="F2521" s="75">
        <v>500</v>
      </c>
      <c r="G2521" s="75">
        <v>5</v>
      </c>
      <c r="H2521" s="75">
        <v>2.7</v>
      </c>
      <c r="I2521" s="75">
        <v>2.5649999999999999</v>
      </c>
      <c r="J2521" s="75">
        <v>2.835</v>
      </c>
      <c r="K2521" s="75" t="s">
        <v>155</v>
      </c>
      <c r="L2521" s="75">
        <v>0.05</v>
      </c>
      <c r="M2521" s="75" t="s">
        <v>155</v>
      </c>
      <c r="N2521" s="75" t="s">
        <v>155</v>
      </c>
      <c r="O2521" s="75">
        <v>1</v>
      </c>
      <c r="P2521" s="75">
        <v>1</v>
      </c>
      <c r="Q2521" s="75" t="s">
        <v>3858</v>
      </c>
    </row>
    <row r="2522" spans="1:17" ht="15.75" customHeight="1">
      <c r="A2522" s="59" t="s">
        <v>6555</v>
      </c>
      <c r="B2522" s="75" t="s">
        <v>1696</v>
      </c>
      <c r="C2522" s="75" t="s">
        <v>4</v>
      </c>
      <c r="D2522" s="75" t="s">
        <v>6055</v>
      </c>
      <c r="E2522" s="75" t="s">
        <v>155</v>
      </c>
      <c r="F2522" s="75">
        <v>500</v>
      </c>
      <c r="G2522" s="75">
        <v>5</v>
      </c>
      <c r="H2522" s="75">
        <v>3.3</v>
      </c>
      <c r="I2522" s="75">
        <v>3.1349999999999998</v>
      </c>
      <c r="J2522" s="75">
        <v>3.4649999999999999</v>
      </c>
      <c r="K2522" s="75" t="s">
        <v>155</v>
      </c>
      <c r="L2522" s="75">
        <v>0.05</v>
      </c>
      <c r="M2522" s="75" t="s">
        <v>155</v>
      </c>
      <c r="N2522" s="75" t="s">
        <v>155</v>
      </c>
      <c r="O2522" s="75">
        <v>7.5</v>
      </c>
      <c r="P2522" s="75">
        <v>1.5</v>
      </c>
      <c r="Q2522" s="75" t="s">
        <v>3858</v>
      </c>
    </row>
    <row r="2523" spans="1:17" ht="15.75" customHeight="1">
      <c r="A2523" s="59" t="s">
        <v>6556</v>
      </c>
      <c r="B2523" s="75" t="s">
        <v>1696</v>
      </c>
      <c r="C2523" s="75" t="s">
        <v>4</v>
      </c>
      <c r="D2523" s="75" t="s">
        <v>6057</v>
      </c>
      <c r="E2523" s="75" t="s">
        <v>155</v>
      </c>
      <c r="F2523" s="75">
        <v>500</v>
      </c>
      <c r="G2523" s="75">
        <v>5</v>
      </c>
      <c r="H2523" s="75">
        <v>3.9</v>
      </c>
      <c r="I2523" s="75">
        <v>3.7050000000000001</v>
      </c>
      <c r="J2523" s="75">
        <v>4.0949999999999998</v>
      </c>
      <c r="K2523" s="75" t="s">
        <v>155</v>
      </c>
      <c r="L2523" s="75">
        <v>0.05</v>
      </c>
      <c r="M2523" s="75" t="s">
        <v>155</v>
      </c>
      <c r="N2523" s="75" t="s">
        <v>155</v>
      </c>
      <c r="O2523" s="75">
        <v>5</v>
      </c>
      <c r="P2523" s="75">
        <v>2</v>
      </c>
      <c r="Q2523" s="75" t="s">
        <v>3858</v>
      </c>
    </row>
    <row r="2524" spans="1:17" ht="15.75" customHeight="1">
      <c r="A2524" s="59" t="s">
        <v>6557</v>
      </c>
      <c r="B2524" s="75" t="s">
        <v>1696</v>
      </c>
      <c r="C2524" s="75" t="s">
        <v>4</v>
      </c>
      <c r="D2524" s="75" t="s">
        <v>5678</v>
      </c>
      <c r="E2524" s="75" t="s">
        <v>155</v>
      </c>
      <c r="F2524" s="75">
        <v>500</v>
      </c>
      <c r="G2524" s="75">
        <v>5</v>
      </c>
      <c r="H2524" s="75">
        <v>4.7</v>
      </c>
      <c r="I2524" s="75">
        <v>4.4649999999999999</v>
      </c>
      <c r="J2524" s="75">
        <v>4.9349999999999996</v>
      </c>
      <c r="K2524" s="75" t="s">
        <v>155</v>
      </c>
      <c r="L2524" s="75">
        <v>0.05</v>
      </c>
      <c r="M2524" s="75" t="s">
        <v>155</v>
      </c>
      <c r="N2524" s="75" t="s">
        <v>155</v>
      </c>
      <c r="O2524" s="75">
        <v>10</v>
      </c>
      <c r="P2524" s="75">
        <v>3</v>
      </c>
      <c r="Q2524" s="75" t="s">
        <v>3858</v>
      </c>
    </row>
    <row r="2525" spans="1:17" ht="15.75" customHeight="1">
      <c r="A2525" s="59" t="s">
        <v>6558</v>
      </c>
      <c r="B2525" s="75" t="s">
        <v>1696</v>
      </c>
      <c r="C2525" s="75" t="s">
        <v>4</v>
      </c>
      <c r="D2525" s="75" t="s">
        <v>5680</v>
      </c>
      <c r="E2525" s="75" t="s">
        <v>155</v>
      </c>
      <c r="F2525" s="75">
        <v>500</v>
      </c>
      <c r="G2525" s="75">
        <v>5</v>
      </c>
      <c r="H2525" s="75">
        <v>5.0999999999999996</v>
      </c>
      <c r="I2525" s="75">
        <v>4.8449999999999998</v>
      </c>
      <c r="J2525" s="75">
        <v>5.3550000000000004</v>
      </c>
      <c r="K2525" s="75" t="s">
        <v>155</v>
      </c>
      <c r="L2525" s="75">
        <v>0.05</v>
      </c>
      <c r="M2525" s="75" t="s">
        <v>155</v>
      </c>
      <c r="N2525" s="75" t="s">
        <v>155</v>
      </c>
      <c r="O2525" s="75">
        <v>10</v>
      </c>
      <c r="P2525" s="75">
        <v>3</v>
      </c>
      <c r="Q2525" s="75" t="s">
        <v>3858</v>
      </c>
    </row>
    <row r="2526" spans="1:17" ht="15.75" customHeight="1">
      <c r="A2526" s="59" t="s">
        <v>6559</v>
      </c>
      <c r="B2526" s="75" t="s">
        <v>1696</v>
      </c>
      <c r="C2526" s="75" t="s">
        <v>4</v>
      </c>
      <c r="D2526" s="75" t="s">
        <v>5683</v>
      </c>
      <c r="E2526" s="75" t="s">
        <v>155</v>
      </c>
      <c r="F2526" s="75">
        <v>500</v>
      </c>
      <c r="G2526" s="75">
        <v>5</v>
      </c>
      <c r="H2526" s="75">
        <v>5.6</v>
      </c>
      <c r="I2526" s="75">
        <v>5.32</v>
      </c>
      <c r="J2526" s="75">
        <v>5.88</v>
      </c>
      <c r="K2526" s="75" t="s">
        <v>155</v>
      </c>
      <c r="L2526" s="75">
        <v>0.05</v>
      </c>
      <c r="M2526" s="75" t="s">
        <v>155</v>
      </c>
      <c r="N2526" s="75" t="s">
        <v>155</v>
      </c>
      <c r="O2526" s="75">
        <v>10</v>
      </c>
      <c r="P2526" s="75">
        <v>4</v>
      </c>
      <c r="Q2526" s="75" t="s">
        <v>3858</v>
      </c>
    </row>
    <row r="2527" spans="1:17" ht="15.75" customHeight="1">
      <c r="A2527" s="59" t="s">
        <v>6560</v>
      </c>
      <c r="B2527" s="75" t="s">
        <v>1696</v>
      </c>
      <c r="C2527" s="75" t="s">
        <v>4</v>
      </c>
      <c r="D2527" s="75" t="s">
        <v>5685</v>
      </c>
      <c r="E2527" s="75" t="s">
        <v>155</v>
      </c>
      <c r="F2527" s="75">
        <v>500</v>
      </c>
      <c r="G2527" s="75">
        <v>5</v>
      </c>
      <c r="H2527" s="75">
        <v>6.2</v>
      </c>
      <c r="I2527" s="75">
        <v>5.89</v>
      </c>
      <c r="J2527" s="75">
        <v>6.51</v>
      </c>
      <c r="K2527" s="75" t="s">
        <v>155</v>
      </c>
      <c r="L2527" s="75">
        <v>0.05</v>
      </c>
      <c r="M2527" s="75" t="s">
        <v>155</v>
      </c>
      <c r="N2527" s="75" t="s">
        <v>155</v>
      </c>
      <c r="O2527" s="75">
        <v>10</v>
      </c>
      <c r="P2527" s="75">
        <v>5</v>
      </c>
      <c r="Q2527" s="75" t="s">
        <v>3858</v>
      </c>
    </row>
    <row r="2528" spans="1:17" ht="15.75" customHeight="1">
      <c r="A2528" s="59" t="s">
        <v>6561</v>
      </c>
      <c r="B2528" s="75" t="s">
        <v>1696</v>
      </c>
      <c r="C2528" s="75" t="s">
        <v>4</v>
      </c>
      <c r="D2528" s="75" t="s">
        <v>5693</v>
      </c>
      <c r="E2528" s="75" t="s">
        <v>155</v>
      </c>
      <c r="F2528" s="75">
        <v>500</v>
      </c>
      <c r="G2528" s="75">
        <v>5</v>
      </c>
      <c r="H2528" s="75">
        <v>10</v>
      </c>
      <c r="I2528" s="75">
        <v>9.5</v>
      </c>
      <c r="J2528" s="75">
        <v>10.5</v>
      </c>
      <c r="K2528" s="75" t="s">
        <v>155</v>
      </c>
      <c r="L2528" s="75">
        <v>0.05</v>
      </c>
      <c r="M2528" s="75" t="s">
        <v>155</v>
      </c>
      <c r="N2528" s="75" t="s">
        <v>155</v>
      </c>
      <c r="O2528" s="75">
        <v>1</v>
      </c>
      <c r="P2528" s="75">
        <v>7.6</v>
      </c>
      <c r="Q2528" s="75" t="s">
        <v>3858</v>
      </c>
    </row>
    <row r="2529" spans="1:17" ht="15.75" customHeight="1">
      <c r="A2529" s="59" t="s">
        <v>6562</v>
      </c>
      <c r="B2529" s="75" t="s">
        <v>1696</v>
      </c>
      <c r="C2529" s="75" t="s">
        <v>4</v>
      </c>
      <c r="D2529" s="75" t="s">
        <v>6563</v>
      </c>
      <c r="E2529" s="75" t="s">
        <v>155</v>
      </c>
      <c r="F2529" s="75">
        <v>500</v>
      </c>
      <c r="G2529" s="75">
        <v>5</v>
      </c>
      <c r="H2529" s="75">
        <v>11</v>
      </c>
      <c r="I2529" s="75">
        <v>10.45</v>
      </c>
      <c r="J2529" s="75">
        <v>11.55</v>
      </c>
      <c r="K2529" s="75" t="s">
        <v>155</v>
      </c>
      <c r="L2529" s="75">
        <v>0.05</v>
      </c>
      <c r="M2529" s="75" t="s">
        <v>155</v>
      </c>
      <c r="N2529" s="75" t="s">
        <v>155</v>
      </c>
      <c r="O2529" s="75">
        <v>0.05</v>
      </c>
      <c r="P2529" s="75">
        <v>8.4</v>
      </c>
      <c r="Q2529" s="75" t="s">
        <v>3858</v>
      </c>
    </row>
    <row r="2530" spans="1:17" ht="15.75" customHeight="1">
      <c r="A2530" s="59" t="s">
        <v>6564</v>
      </c>
      <c r="B2530" s="75" t="s">
        <v>1696</v>
      </c>
      <c r="C2530" s="75" t="s">
        <v>4</v>
      </c>
      <c r="D2530" s="75" t="s">
        <v>5695</v>
      </c>
      <c r="E2530" s="75" t="s">
        <v>155</v>
      </c>
      <c r="F2530" s="75">
        <v>500</v>
      </c>
      <c r="G2530" s="75">
        <v>5</v>
      </c>
      <c r="H2530" s="75">
        <v>12</v>
      </c>
      <c r="I2530" s="75">
        <v>11.4</v>
      </c>
      <c r="J2530" s="75">
        <v>12.6</v>
      </c>
      <c r="K2530" s="75" t="s">
        <v>155</v>
      </c>
      <c r="L2530" s="75">
        <v>0.05</v>
      </c>
      <c r="M2530" s="75" t="s">
        <v>155</v>
      </c>
      <c r="N2530" s="75" t="s">
        <v>155</v>
      </c>
      <c r="O2530" s="75">
        <v>0.05</v>
      </c>
      <c r="P2530" s="75">
        <v>9.1</v>
      </c>
      <c r="Q2530" s="75" t="s">
        <v>3858</v>
      </c>
    </row>
    <row r="2531" spans="1:17" ht="15.75" customHeight="1">
      <c r="A2531" s="59" t="s">
        <v>6565</v>
      </c>
      <c r="B2531" s="75" t="s">
        <v>1696</v>
      </c>
      <c r="C2531" s="75" t="s">
        <v>4</v>
      </c>
      <c r="D2531" s="75" t="s">
        <v>6052</v>
      </c>
      <c r="E2531" s="75" t="s">
        <v>155</v>
      </c>
      <c r="F2531" s="75">
        <v>500</v>
      </c>
      <c r="G2531" s="75">
        <v>5</v>
      </c>
      <c r="H2531" s="75">
        <v>13</v>
      </c>
      <c r="I2531" s="75">
        <v>12.35</v>
      </c>
      <c r="J2531" s="75">
        <v>13.65</v>
      </c>
      <c r="K2531" s="75" t="s">
        <v>155</v>
      </c>
      <c r="L2531" s="75">
        <v>0.05</v>
      </c>
      <c r="M2531" s="75" t="s">
        <v>155</v>
      </c>
      <c r="N2531" s="75" t="s">
        <v>155</v>
      </c>
      <c r="O2531" s="75">
        <v>0.05</v>
      </c>
      <c r="P2531" s="75">
        <v>9.8000000000000007</v>
      </c>
      <c r="Q2531" s="75" t="s">
        <v>3858</v>
      </c>
    </row>
    <row r="2532" spans="1:17" ht="15.75" customHeight="1">
      <c r="A2532" s="59" t="s">
        <v>6566</v>
      </c>
      <c r="B2532" s="75" t="s">
        <v>1696</v>
      </c>
      <c r="C2532" s="75" t="s">
        <v>4</v>
      </c>
      <c r="D2532" s="75" t="s">
        <v>6044</v>
      </c>
      <c r="E2532" s="75" t="s">
        <v>155</v>
      </c>
      <c r="F2532" s="75">
        <v>500</v>
      </c>
      <c r="G2532" s="75">
        <v>5</v>
      </c>
      <c r="H2532" s="75">
        <v>14</v>
      </c>
      <c r="I2532" s="75">
        <v>13.3</v>
      </c>
      <c r="J2532" s="75">
        <v>14.7</v>
      </c>
      <c r="K2532" s="75" t="s">
        <v>155</v>
      </c>
      <c r="L2532" s="75">
        <v>0.05</v>
      </c>
      <c r="M2532" s="75" t="s">
        <v>155</v>
      </c>
      <c r="N2532" s="75" t="s">
        <v>155</v>
      </c>
      <c r="O2532" s="75">
        <v>0.05</v>
      </c>
      <c r="P2532" s="75">
        <v>10.6</v>
      </c>
      <c r="Q2532" s="75" t="s">
        <v>3858</v>
      </c>
    </row>
    <row r="2533" spans="1:17" ht="15.75" customHeight="1">
      <c r="A2533" s="59" t="s">
        <v>6567</v>
      </c>
      <c r="B2533" s="75" t="s">
        <v>1696</v>
      </c>
      <c r="C2533" s="75" t="s">
        <v>4</v>
      </c>
      <c r="D2533" s="75" t="s">
        <v>5701</v>
      </c>
      <c r="E2533" s="75" t="s">
        <v>155</v>
      </c>
      <c r="F2533" s="75">
        <v>500</v>
      </c>
      <c r="G2533" s="75">
        <v>5</v>
      </c>
      <c r="H2533" s="75">
        <v>15</v>
      </c>
      <c r="I2533" s="75">
        <v>14.25</v>
      </c>
      <c r="J2533" s="75">
        <v>15.75</v>
      </c>
      <c r="K2533" s="75" t="s">
        <v>155</v>
      </c>
      <c r="L2533" s="75">
        <v>0.05</v>
      </c>
      <c r="M2533" s="75" t="s">
        <v>155</v>
      </c>
      <c r="N2533" s="75" t="s">
        <v>155</v>
      </c>
      <c r="O2533" s="75">
        <v>0.05</v>
      </c>
      <c r="P2533" s="75">
        <v>11.4</v>
      </c>
      <c r="Q2533" s="75" t="s">
        <v>3858</v>
      </c>
    </row>
    <row r="2534" spans="1:17" ht="15.75" customHeight="1">
      <c r="A2534" s="59" t="s">
        <v>6568</v>
      </c>
      <c r="B2534" s="75" t="s">
        <v>1696</v>
      </c>
      <c r="C2534" s="75" t="s">
        <v>4</v>
      </c>
      <c r="D2534" s="75" t="s">
        <v>6112</v>
      </c>
      <c r="E2534" s="75" t="s">
        <v>155</v>
      </c>
      <c r="F2534" s="75">
        <v>500</v>
      </c>
      <c r="G2534" s="75">
        <v>5</v>
      </c>
      <c r="H2534" s="75">
        <v>17</v>
      </c>
      <c r="I2534" s="75">
        <v>16.149999999999999</v>
      </c>
      <c r="J2534" s="75">
        <v>17.850000000000001</v>
      </c>
      <c r="K2534" s="75" t="s">
        <v>155</v>
      </c>
      <c r="L2534" s="75">
        <v>0.05</v>
      </c>
      <c r="M2534" s="75" t="s">
        <v>155</v>
      </c>
      <c r="N2534" s="75" t="s">
        <v>155</v>
      </c>
      <c r="O2534" s="75">
        <v>0.05</v>
      </c>
      <c r="P2534" s="75">
        <v>12.9</v>
      </c>
      <c r="Q2534" s="75" t="s">
        <v>3858</v>
      </c>
    </row>
    <row r="2535" spans="1:17" ht="15.75" customHeight="1">
      <c r="A2535" s="59" t="s">
        <v>6569</v>
      </c>
      <c r="B2535" s="75" t="s">
        <v>1696</v>
      </c>
      <c r="C2535" s="75" t="s">
        <v>4</v>
      </c>
      <c r="D2535" s="75" t="s">
        <v>5707</v>
      </c>
      <c r="E2535" s="75" t="s">
        <v>155</v>
      </c>
      <c r="F2535" s="75">
        <v>500</v>
      </c>
      <c r="G2535" s="75">
        <v>5</v>
      </c>
      <c r="H2535" s="75">
        <v>18</v>
      </c>
      <c r="I2535" s="75">
        <v>17.100000000000001</v>
      </c>
      <c r="J2535" s="75">
        <v>18.899999999999999</v>
      </c>
      <c r="K2535" s="75" t="s">
        <v>155</v>
      </c>
      <c r="L2535" s="75">
        <v>0.05</v>
      </c>
      <c r="M2535" s="75" t="s">
        <v>155</v>
      </c>
      <c r="N2535" s="75" t="s">
        <v>155</v>
      </c>
      <c r="O2535" s="75">
        <v>0.05</v>
      </c>
      <c r="P2535" s="75">
        <v>13.6</v>
      </c>
      <c r="Q2535" s="75" t="s">
        <v>3858</v>
      </c>
    </row>
    <row r="2536" spans="1:17" ht="15.75" customHeight="1">
      <c r="A2536" s="59" t="s">
        <v>6570</v>
      </c>
      <c r="B2536" s="75" t="s">
        <v>1696</v>
      </c>
      <c r="C2536" s="75" t="s">
        <v>4</v>
      </c>
      <c r="D2536" s="75" t="s">
        <v>6115</v>
      </c>
      <c r="E2536" s="75" t="s">
        <v>155</v>
      </c>
      <c r="F2536" s="75">
        <v>500</v>
      </c>
      <c r="G2536" s="75">
        <v>5</v>
      </c>
      <c r="H2536" s="75">
        <v>19</v>
      </c>
      <c r="I2536" s="75">
        <v>18.05</v>
      </c>
      <c r="J2536" s="75">
        <v>19.95</v>
      </c>
      <c r="K2536" s="75" t="s">
        <v>155</v>
      </c>
      <c r="L2536" s="75">
        <v>0.05</v>
      </c>
      <c r="M2536" s="75" t="s">
        <v>155</v>
      </c>
      <c r="N2536" s="75" t="s">
        <v>155</v>
      </c>
      <c r="O2536" s="75">
        <v>0.05</v>
      </c>
      <c r="P2536" s="75">
        <v>14.4</v>
      </c>
      <c r="Q2536" s="75" t="s">
        <v>3858</v>
      </c>
    </row>
    <row r="2537" spans="1:17" ht="15.75" customHeight="1">
      <c r="A2537" s="59" t="s">
        <v>6571</v>
      </c>
      <c r="B2537" s="75" t="s">
        <v>1696</v>
      </c>
      <c r="C2537" s="75" t="s">
        <v>4</v>
      </c>
      <c r="D2537" s="75" t="s">
        <v>5713</v>
      </c>
      <c r="E2537" s="75" t="s">
        <v>155</v>
      </c>
      <c r="F2537" s="75">
        <v>500</v>
      </c>
      <c r="G2537" s="75">
        <v>5</v>
      </c>
      <c r="H2537" s="75">
        <v>24</v>
      </c>
      <c r="I2537" s="75">
        <v>22.8</v>
      </c>
      <c r="J2537" s="75">
        <v>25.2</v>
      </c>
      <c r="K2537" s="75" t="s">
        <v>155</v>
      </c>
      <c r="L2537" s="75">
        <v>0.05</v>
      </c>
      <c r="M2537" s="75" t="s">
        <v>155</v>
      </c>
      <c r="N2537" s="75" t="s">
        <v>155</v>
      </c>
      <c r="O2537" s="75">
        <v>0.01</v>
      </c>
      <c r="P2537" s="75">
        <v>18.2</v>
      </c>
      <c r="Q2537" s="75" t="s">
        <v>3858</v>
      </c>
    </row>
    <row r="2538" spans="1:17" ht="15.75" customHeight="1">
      <c r="A2538" s="59" t="s">
        <v>6572</v>
      </c>
      <c r="B2538" s="75" t="s">
        <v>1696</v>
      </c>
      <c r="C2538" s="75" t="s">
        <v>4</v>
      </c>
      <c r="D2538" s="75" t="s">
        <v>6048</v>
      </c>
      <c r="E2538" s="75" t="s">
        <v>155</v>
      </c>
      <c r="F2538" s="75">
        <v>500</v>
      </c>
      <c r="G2538" s="75">
        <v>5</v>
      </c>
      <c r="H2538" s="75">
        <v>25</v>
      </c>
      <c r="I2538" s="75">
        <v>23.75</v>
      </c>
      <c r="J2538" s="75">
        <v>26.25</v>
      </c>
      <c r="K2538" s="75" t="s">
        <v>155</v>
      </c>
      <c r="L2538" s="75">
        <v>0.05</v>
      </c>
      <c r="M2538" s="75" t="s">
        <v>155</v>
      </c>
      <c r="N2538" s="75" t="s">
        <v>155</v>
      </c>
      <c r="O2538" s="75">
        <v>0.01</v>
      </c>
      <c r="P2538" s="75">
        <v>19</v>
      </c>
      <c r="Q2538" s="75" t="s">
        <v>3858</v>
      </c>
    </row>
    <row r="2539" spans="1:17" ht="15.75" customHeight="1">
      <c r="A2539" s="59" t="s">
        <v>6573</v>
      </c>
      <c r="B2539" s="75" t="s">
        <v>1696</v>
      </c>
      <c r="C2539" s="75" t="s">
        <v>4</v>
      </c>
      <c r="D2539" s="75" t="s">
        <v>5719</v>
      </c>
      <c r="E2539" s="75" t="s">
        <v>155</v>
      </c>
      <c r="F2539" s="75">
        <v>500</v>
      </c>
      <c r="G2539" s="75">
        <v>5</v>
      </c>
      <c r="H2539" s="75">
        <v>28</v>
      </c>
      <c r="I2539" s="75">
        <v>26.6</v>
      </c>
      <c r="J2539" s="75">
        <v>29.4</v>
      </c>
      <c r="K2539" s="75" t="s">
        <v>155</v>
      </c>
      <c r="L2539" s="75">
        <v>0.05</v>
      </c>
      <c r="M2539" s="75" t="s">
        <v>155</v>
      </c>
      <c r="N2539" s="75" t="s">
        <v>155</v>
      </c>
      <c r="O2539" s="75">
        <v>0.01</v>
      </c>
      <c r="P2539" s="75">
        <v>21.2</v>
      </c>
      <c r="Q2539" s="75" t="s">
        <v>3858</v>
      </c>
    </row>
    <row r="2540" spans="1:17" ht="15.75" customHeight="1">
      <c r="A2540" s="59" t="s">
        <v>6574</v>
      </c>
      <c r="B2540" s="75" t="s">
        <v>1696</v>
      </c>
      <c r="C2540" s="75" t="s">
        <v>4</v>
      </c>
      <c r="D2540" s="75" t="s">
        <v>6121</v>
      </c>
      <c r="E2540" s="75" t="s">
        <v>155</v>
      </c>
      <c r="F2540" s="75">
        <v>500</v>
      </c>
      <c r="G2540" s="75">
        <v>5</v>
      </c>
      <c r="H2540" s="75">
        <v>33</v>
      </c>
      <c r="I2540" s="75">
        <v>31.35</v>
      </c>
      <c r="J2540" s="75">
        <v>34.65</v>
      </c>
      <c r="K2540" s="75" t="s">
        <v>155</v>
      </c>
      <c r="L2540" s="75">
        <v>0.05</v>
      </c>
      <c r="M2540" s="75" t="s">
        <v>155</v>
      </c>
      <c r="N2540" s="75" t="s">
        <v>155</v>
      </c>
      <c r="O2540" s="75">
        <v>0.01</v>
      </c>
      <c r="P2540" s="75">
        <v>25</v>
      </c>
      <c r="Q2540" s="75" t="s">
        <v>3858</v>
      </c>
    </row>
    <row r="2541" spans="1:17" ht="15.75" customHeight="1">
      <c r="A2541" s="59" t="s">
        <v>6575</v>
      </c>
      <c r="B2541" s="75" t="s">
        <v>1696</v>
      </c>
      <c r="C2541" s="75" t="s">
        <v>4</v>
      </c>
      <c r="D2541" s="75" t="s">
        <v>6057</v>
      </c>
      <c r="E2541" s="75" t="s">
        <v>155</v>
      </c>
      <c r="F2541" s="75">
        <v>500</v>
      </c>
      <c r="G2541" s="75">
        <v>5</v>
      </c>
      <c r="H2541" s="75">
        <v>39</v>
      </c>
      <c r="I2541" s="75">
        <v>37.049999999999997</v>
      </c>
      <c r="J2541" s="75">
        <v>40.950000000000003</v>
      </c>
      <c r="K2541" s="75" t="s">
        <v>155</v>
      </c>
      <c r="L2541" s="75">
        <v>0.05</v>
      </c>
      <c r="M2541" s="75" t="s">
        <v>155</v>
      </c>
      <c r="N2541" s="75" t="s">
        <v>155</v>
      </c>
      <c r="O2541" s="75">
        <v>0.01</v>
      </c>
      <c r="P2541" s="75">
        <v>29.6</v>
      </c>
      <c r="Q2541" s="75" t="s">
        <v>3858</v>
      </c>
    </row>
    <row r="2542" spans="1:17" ht="15.75" customHeight="1">
      <c r="A2542" s="59" t="s">
        <v>6576</v>
      </c>
      <c r="B2542" s="75" t="s">
        <v>1696</v>
      </c>
      <c r="C2542" s="75" t="s">
        <v>4</v>
      </c>
      <c r="D2542" s="75" t="s">
        <v>6110</v>
      </c>
      <c r="E2542" s="75" t="s">
        <v>155</v>
      </c>
      <c r="F2542" s="75">
        <v>500</v>
      </c>
      <c r="G2542" s="75">
        <v>5</v>
      </c>
      <c r="H2542" s="75">
        <v>3.3</v>
      </c>
      <c r="I2542" s="75">
        <v>3.1349999999999998</v>
      </c>
      <c r="J2542" s="75">
        <v>3.4649999999999999</v>
      </c>
      <c r="K2542" s="75">
        <v>28</v>
      </c>
      <c r="L2542" s="75">
        <v>20</v>
      </c>
      <c r="M2542" s="75" t="s">
        <v>155</v>
      </c>
      <c r="N2542" s="75" t="s">
        <v>155</v>
      </c>
      <c r="O2542" s="75">
        <v>10</v>
      </c>
      <c r="P2542" s="75">
        <v>1</v>
      </c>
      <c r="Q2542" s="75" t="s">
        <v>3858</v>
      </c>
    </row>
    <row r="2543" spans="1:17" ht="15.75" customHeight="1">
      <c r="A2543" s="59" t="s">
        <v>6577</v>
      </c>
      <c r="B2543" s="75" t="s">
        <v>1696</v>
      </c>
      <c r="C2543" s="75" t="s">
        <v>4</v>
      </c>
      <c r="D2543" s="75" t="s">
        <v>6112</v>
      </c>
      <c r="E2543" s="75" t="s">
        <v>155</v>
      </c>
      <c r="F2543" s="75">
        <v>500</v>
      </c>
      <c r="G2543" s="75">
        <v>5</v>
      </c>
      <c r="H2543" s="75">
        <v>3.6</v>
      </c>
      <c r="I2543" s="75">
        <v>3.42</v>
      </c>
      <c r="J2543" s="75">
        <v>3.78</v>
      </c>
      <c r="K2543" s="75">
        <v>24</v>
      </c>
      <c r="L2543" s="75">
        <v>20</v>
      </c>
      <c r="M2543" s="75" t="s">
        <v>155</v>
      </c>
      <c r="N2543" s="75" t="s">
        <v>155</v>
      </c>
      <c r="O2543" s="75">
        <v>10</v>
      </c>
      <c r="P2543" s="75">
        <v>1</v>
      </c>
      <c r="Q2543" s="75" t="s">
        <v>3858</v>
      </c>
    </row>
    <row r="2544" spans="1:17" ht="15.75" customHeight="1">
      <c r="A2544" s="59" t="s">
        <v>6578</v>
      </c>
      <c r="B2544" s="75" t="s">
        <v>1696</v>
      </c>
      <c r="C2544" s="75" t="s">
        <v>4</v>
      </c>
      <c r="D2544" s="75" t="s">
        <v>6128</v>
      </c>
      <c r="E2544" s="75" t="s">
        <v>155</v>
      </c>
      <c r="F2544" s="75">
        <v>500</v>
      </c>
      <c r="G2544" s="75">
        <v>5</v>
      </c>
      <c r="H2544" s="75">
        <v>3.9</v>
      </c>
      <c r="I2544" s="75">
        <v>3.7050000000000001</v>
      </c>
      <c r="J2544" s="75">
        <v>4.0949999999999998</v>
      </c>
      <c r="K2544" s="75">
        <v>23</v>
      </c>
      <c r="L2544" s="75">
        <v>20</v>
      </c>
      <c r="M2544" s="75" t="s">
        <v>155</v>
      </c>
      <c r="N2544" s="75" t="s">
        <v>155</v>
      </c>
      <c r="O2544" s="75">
        <v>10</v>
      </c>
      <c r="P2544" s="75">
        <v>1</v>
      </c>
      <c r="Q2544" s="75" t="s">
        <v>3858</v>
      </c>
    </row>
    <row r="2545" spans="1:17" ht="15.75" customHeight="1">
      <c r="A2545" s="59" t="s">
        <v>6579</v>
      </c>
      <c r="B2545" s="75" t="s">
        <v>1696</v>
      </c>
      <c r="C2545" s="75" t="s">
        <v>4</v>
      </c>
      <c r="D2545" s="75" t="s">
        <v>6115</v>
      </c>
      <c r="E2545" s="75" t="s">
        <v>155</v>
      </c>
      <c r="F2545" s="75">
        <v>500</v>
      </c>
      <c r="G2545" s="75">
        <v>5</v>
      </c>
      <c r="H2545" s="75">
        <v>4.3</v>
      </c>
      <c r="I2545" s="75">
        <v>4.085</v>
      </c>
      <c r="J2545" s="75">
        <v>4.5149999999999997</v>
      </c>
      <c r="K2545" s="75">
        <v>22</v>
      </c>
      <c r="L2545" s="75">
        <v>20</v>
      </c>
      <c r="M2545" s="75" t="s">
        <v>155</v>
      </c>
      <c r="N2545" s="75" t="s">
        <v>155</v>
      </c>
      <c r="O2545" s="75">
        <v>2</v>
      </c>
      <c r="P2545" s="75">
        <v>1</v>
      </c>
      <c r="Q2545" s="75" t="s">
        <v>3858</v>
      </c>
    </row>
    <row r="2546" spans="1:17" ht="15.75" customHeight="1">
      <c r="A2546" s="59" t="s">
        <v>6580</v>
      </c>
      <c r="B2546" s="75" t="s">
        <v>1696</v>
      </c>
      <c r="C2546" s="75" t="s">
        <v>4</v>
      </c>
      <c r="D2546" s="75" t="s">
        <v>6117</v>
      </c>
      <c r="E2546" s="75" t="s">
        <v>155</v>
      </c>
      <c r="F2546" s="75">
        <v>500</v>
      </c>
      <c r="G2546" s="75">
        <v>5</v>
      </c>
      <c r="H2546" s="75">
        <v>4.7</v>
      </c>
      <c r="I2546" s="75">
        <v>4.4649999999999999</v>
      </c>
      <c r="J2546" s="75">
        <v>4.9349999999999996</v>
      </c>
      <c r="K2546" s="75">
        <v>19</v>
      </c>
      <c r="L2546" s="75">
        <v>20</v>
      </c>
      <c r="M2546" s="75" t="s">
        <v>155</v>
      </c>
      <c r="N2546" s="75" t="s">
        <v>155</v>
      </c>
      <c r="O2546" s="75">
        <v>2</v>
      </c>
      <c r="P2546" s="75">
        <v>1</v>
      </c>
      <c r="Q2546" s="75" t="s">
        <v>3858</v>
      </c>
    </row>
    <row r="2547" spans="1:17" ht="15.75" customHeight="1">
      <c r="A2547" s="59" t="s">
        <v>6581</v>
      </c>
      <c r="B2547" s="75" t="s">
        <v>1696</v>
      </c>
      <c r="C2547" s="75" t="s">
        <v>4</v>
      </c>
      <c r="D2547" s="75" t="s">
        <v>6048</v>
      </c>
      <c r="E2547" s="75" t="s">
        <v>155</v>
      </c>
      <c r="F2547" s="75">
        <v>500</v>
      </c>
      <c r="G2547" s="75">
        <v>5</v>
      </c>
      <c r="H2547" s="75">
        <v>5.0999999999999996</v>
      </c>
      <c r="I2547" s="75">
        <v>4.8449999999999998</v>
      </c>
      <c r="J2547" s="75">
        <v>5.3550000000000004</v>
      </c>
      <c r="K2547" s="75">
        <v>17</v>
      </c>
      <c r="L2547" s="75">
        <v>20</v>
      </c>
      <c r="M2547" s="75" t="s">
        <v>155</v>
      </c>
      <c r="N2547" s="75" t="s">
        <v>155</v>
      </c>
      <c r="O2547" s="75">
        <v>1</v>
      </c>
      <c r="P2547" s="75">
        <v>1</v>
      </c>
      <c r="Q2547" s="75" t="s">
        <v>3858</v>
      </c>
    </row>
    <row r="2548" spans="1:17" ht="15.75" customHeight="1">
      <c r="A2548" s="59" t="s">
        <v>6582</v>
      </c>
      <c r="B2548" s="75" t="s">
        <v>1696</v>
      </c>
      <c r="C2548" s="75" t="s">
        <v>4</v>
      </c>
      <c r="D2548" s="75" t="s">
        <v>6055</v>
      </c>
      <c r="E2548" s="75" t="s">
        <v>155</v>
      </c>
      <c r="F2548" s="75">
        <v>500</v>
      </c>
      <c r="G2548" s="75">
        <v>5</v>
      </c>
      <c r="H2548" s="75">
        <v>5.6</v>
      </c>
      <c r="I2548" s="75">
        <v>5.32</v>
      </c>
      <c r="J2548" s="75">
        <v>5.88</v>
      </c>
      <c r="K2548" s="75">
        <v>11</v>
      </c>
      <c r="L2548" s="75">
        <v>20</v>
      </c>
      <c r="M2548" s="75" t="s">
        <v>155</v>
      </c>
      <c r="N2548" s="75" t="s">
        <v>155</v>
      </c>
      <c r="O2548" s="75">
        <v>1</v>
      </c>
      <c r="P2548" s="75">
        <v>1</v>
      </c>
      <c r="Q2548" s="75" t="s">
        <v>3858</v>
      </c>
    </row>
    <row r="2549" spans="1:17" ht="15.75" customHeight="1">
      <c r="A2549" s="59" t="s">
        <v>6583</v>
      </c>
      <c r="B2549" s="75" t="s">
        <v>1696</v>
      </c>
      <c r="C2549" s="75" t="s">
        <v>4</v>
      </c>
      <c r="D2549" s="75" t="s">
        <v>6057</v>
      </c>
      <c r="E2549" s="75" t="s">
        <v>155</v>
      </c>
      <c r="F2549" s="75">
        <v>500</v>
      </c>
      <c r="G2549" s="75">
        <v>5</v>
      </c>
      <c r="H2549" s="75">
        <v>6.2</v>
      </c>
      <c r="I2549" s="75">
        <v>5.89</v>
      </c>
      <c r="J2549" s="75">
        <v>6.51</v>
      </c>
      <c r="K2549" s="75">
        <v>7</v>
      </c>
      <c r="L2549" s="75">
        <v>20</v>
      </c>
      <c r="M2549" s="75" t="s">
        <v>155</v>
      </c>
      <c r="N2549" s="75" t="s">
        <v>155</v>
      </c>
      <c r="O2549" s="75">
        <v>0.1</v>
      </c>
      <c r="P2549" s="75">
        <v>1</v>
      </c>
      <c r="Q2549" s="75" t="s">
        <v>3858</v>
      </c>
    </row>
    <row r="2550" spans="1:17" ht="15.75" customHeight="1">
      <c r="A2550" s="59" t="s">
        <v>6584</v>
      </c>
      <c r="B2550" s="75" t="s">
        <v>1696</v>
      </c>
      <c r="C2550" s="75" t="s">
        <v>4</v>
      </c>
      <c r="D2550" s="75" t="s">
        <v>6124</v>
      </c>
      <c r="E2550" s="75" t="s">
        <v>155</v>
      </c>
      <c r="F2550" s="75">
        <v>500</v>
      </c>
      <c r="G2550" s="75">
        <v>5</v>
      </c>
      <c r="H2550" s="75">
        <v>6.8</v>
      </c>
      <c r="I2550" s="75">
        <v>6.46</v>
      </c>
      <c r="J2550" s="75">
        <v>7.14</v>
      </c>
      <c r="K2550" s="75">
        <v>5</v>
      </c>
      <c r="L2550" s="75">
        <v>20</v>
      </c>
      <c r="M2550" s="75" t="s">
        <v>155</v>
      </c>
      <c r="N2550" s="75" t="s">
        <v>155</v>
      </c>
      <c r="O2550" s="75">
        <v>0.1</v>
      </c>
      <c r="P2550" s="75">
        <v>1</v>
      </c>
      <c r="Q2550" s="75" t="s">
        <v>3858</v>
      </c>
    </row>
    <row r="2551" spans="1:17" ht="15.75" customHeight="1">
      <c r="A2551" s="59" t="s">
        <v>6585</v>
      </c>
      <c r="B2551" s="75" t="s">
        <v>1696</v>
      </c>
      <c r="C2551" s="75" t="s">
        <v>4</v>
      </c>
      <c r="D2551" s="75" t="s">
        <v>6126</v>
      </c>
      <c r="E2551" s="75" t="s">
        <v>155</v>
      </c>
      <c r="F2551" s="75">
        <v>500</v>
      </c>
      <c r="G2551" s="75">
        <v>5</v>
      </c>
      <c r="H2551" s="75">
        <v>7.5</v>
      </c>
      <c r="I2551" s="75">
        <v>7.125</v>
      </c>
      <c r="J2551" s="75">
        <v>7.875</v>
      </c>
      <c r="K2551" s="75">
        <v>6</v>
      </c>
      <c r="L2551" s="75">
        <v>20</v>
      </c>
      <c r="M2551" s="75" t="s">
        <v>155</v>
      </c>
      <c r="N2551" s="75" t="s">
        <v>155</v>
      </c>
      <c r="O2551" s="75">
        <v>0.1</v>
      </c>
      <c r="P2551" s="75">
        <v>1</v>
      </c>
      <c r="Q2551" s="75" t="s">
        <v>3858</v>
      </c>
    </row>
    <row r="2552" spans="1:17" ht="15.75" customHeight="1">
      <c r="A2552" s="59" t="s">
        <v>6586</v>
      </c>
      <c r="B2552" s="75" t="s">
        <v>1696</v>
      </c>
      <c r="C2552" s="75" t="s">
        <v>4</v>
      </c>
      <c r="D2552" s="75" t="s">
        <v>6128</v>
      </c>
      <c r="E2552" s="75" t="s">
        <v>155</v>
      </c>
      <c r="F2552" s="75">
        <v>500</v>
      </c>
      <c r="G2552" s="75">
        <v>5</v>
      </c>
      <c r="H2552" s="75">
        <v>8.1999999999999993</v>
      </c>
      <c r="I2552" s="75">
        <v>7.79</v>
      </c>
      <c r="J2552" s="75">
        <v>8.61</v>
      </c>
      <c r="K2552" s="75">
        <v>8</v>
      </c>
      <c r="L2552" s="75">
        <v>20</v>
      </c>
      <c r="M2552" s="75" t="s">
        <v>155</v>
      </c>
      <c r="N2552" s="75" t="s">
        <v>155</v>
      </c>
      <c r="O2552" s="75">
        <v>0.1</v>
      </c>
      <c r="P2552" s="75">
        <v>1</v>
      </c>
      <c r="Q2552" s="75" t="s">
        <v>3858</v>
      </c>
    </row>
    <row r="2553" spans="1:17" ht="15.75" customHeight="1">
      <c r="A2553" s="59" t="s">
        <v>6587</v>
      </c>
      <c r="B2553" s="75" t="s">
        <v>1696</v>
      </c>
      <c r="C2553" s="75" t="s">
        <v>4</v>
      </c>
      <c r="D2553" s="75" t="s">
        <v>6145</v>
      </c>
      <c r="E2553" s="75" t="s">
        <v>155</v>
      </c>
      <c r="F2553" s="75">
        <v>500</v>
      </c>
      <c r="G2553" s="75">
        <v>5</v>
      </c>
      <c r="H2553" s="75">
        <v>9.1</v>
      </c>
      <c r="I2553" s="75">
        <v>8.6449999999999996</v>
      </c>
      <c r="J2553" s="75">
        <v>9.5549999999999997</v>
      </c>
      <c r="K2553" s="75">
        <v>10</v>
      </c>
      <c r="L2553" s="75">
        <v>20</v>
      </c>
      <c r="M2553" s="75" t="s">
        <v>155</v>
      </c>
      <c r="N2553" s="75" t="s">
        <v>155</v>
      </c>
      <c r="O2553" s="75">
        <v>0.1</v>
      </c>
      <c r="P2553" s="75">
        <v>1</v>
      </c>
      <c r="Q2553" s="75" t="s">
        <v>3858</v>
      </c>
    </row>
    <row r="2554" spans="1:17" ht="15.75" customHeight="1">
      <c r="A2554" s="59" t="s">
        <v>6588</v>
      </c>
      <c r="B2554" s="75" t="s">
        <v>1696</v>
      </c>
      <c r="C2554" s="75" t="s">
        <v>4</v>
      </c>
      <c r="D2554" s="75" t="s">
        <v>6134</v>
      </c>
      <c r="E2554" s="75" t="s">
        <v>155</v>
      </c>
      <c r="F2554" s="75">
        <v>500</v>
      </c>
      <c r="G2554" s="75">
        <v>5</v>
      </c>
      <c r="H2554" s="75">
        <v>10</v>
      </c>
      <c r="I2554" s="75">
        <v>9.5</v>
      </c>
      <c r="J2554" s="75">
        <v>10.5</v>
      </c>
      <c r="K2554" s="75">
        <v>17</v>
      </c>
      <c r="L2554" s="75">
        <v>20</v>
      </c>
      <c r="M2554" s="75" t="s">
        <v>155</v>
      </c>
      <c r="N2554" s="75" t="s">
        <v>155</v>
      </c>
      <c r="O2554" s="75">
        <v>0.1</v>
      </c>
      <c r="P2554" s="75">
        <v>1</v>
      </c>
      <c r="Q2554" s="75" t="s">
        <v>3858</v>
      </c>
    </row>
    <row r="2555" spans="1:17" ht="15.75" customHeight="1">
      <c r="A2555" s="59" t="s">
        <v>6589</v>
      </c>
      <c r="B2555" s="75" t="s">
        <v>1696</v>
      </c>
      <c r="C2555" s="75" t="s">
        <v>4</v>
      </c>
      <c r="D2555" s="75" t="s">
        <v>6050</v>
      </c>
      <c r="E2555" s="75" t="s">
        <v>155</v>
      </c>
      <c r="F2555" s="75">
        <v>500</v>
      </c>
      <c r="G2555" s="75">
        <v>5</v>
      </c>
      <c r="H2555" s="75">
        <v>12</v>
      </c>
      <c r="I2555" s="75">
        <v>11.4</v>
      </c>
      <c r="J2555" s="75">
        <v>12.6</v>
      </c>
      <c r="K2555" s="75">
        <v>30</v>
      </c>
      <c r="L2555" s="75">
        <v>20</v>
      </c>
      <c r="M2555" s="75" t="s">
        <v>155</v>
      </c>
      <c r="N2555" s="75" t="s">
        <v>155</v>
      </c>
      <c r="O2555" s="75">
        <v>0.1</v>
      </c>
      <c r="P2555" s="75">
        <v>1</v>
      </c>
      <c r="Q2555" s="75" t="s">
        <v>3858</v>
      </c>
    </row>
    <row r="2556" spans="1:17" ht="15.75" customHeight="1">
      <c r="A2556" s="59" t="s">
        <v>6590</v>
      </c>
      <c r="B2556" s="75" t="s">
        <v>1696</v>
      </c>
      <c r="C2556" s="75" t="s">
        <v>4</v>
      </c>
      <c r="D2556" s="75" t="s">
        <v>6102</v>
      </c>
      <c r="E2556" s="75" t="s">
        <v>155</v>
      </c>
      <c r="F2556" s="75">
        <v>500</v>
      </c>
      <c r="G2556" s="75">
        <v>5</v>
      </c>
      <c r="H2556" s="75">
        <v>2.4</v>
      </c>
      <c r="I2556" s="75">
        <v>2.2799999999999998</v>
      </c>
      <c r="J2556" s="75">
        <v>2.52</v>
      </c>
      <c r="K2556" s="75">
        <v>30</v>
      </c>
      <c r="L2556" s="75">
        <v>20</v>
      </c>
      <c r="M2556" s="75">
        <v>1200</v>
      </c>
      <c r="N2556" s="75">
        <v>0.25</v>
      </c>
      <c r="O2556" s="75">
        <v>100</v>
      </c>
      <c r="P2556" s="75">
        <v>1</v>
      </c>
      <c r="Q2556" s="75" t="s">
        <v>3858</v>
      </c>
    </row>
    <row r="2557" spans="1:17" ht="15.75" customHeight="1">
      <c r="A2557" s="59" t="s">
        <v>6591</v>
      </c>
      <c r="B2557" s="75" t="s">
        <v>1696</v>
      </c>
      <c r="C2557" s="75" t="s">
        <v>4</v>
      </c>
      <c r="D2557" s="75" t="s">
        <v>6104</v>
      </c>
      <c r="E2557" s="75" t="s">
        <v>155</v>
      </c>
      <c r="F2557" s="75">
        <v>500</v>
      </c>
      <c r="G2557" s="75">
        <v>5</v>
      </c>
      <c r="H2557" s="75">
        <v>2.5</v>
      </c>
      <c r="I2557" s="75">
        <v>2.38</v>
      </c>
      <c r="J2557" s="75">
        <v>2.63</v>
      </c>
      <c r="K2557" s="75">
        <v>30</v>
      </c>
      <c r="L2557" s="75">
        <v>20</v>
      </c>
      <c r="M2557" s="75">
        <v>1250</v>
      </c>
      <c r="N2557" s="75">
        <v>0.25</v>
      </c>
      <c r="O2557" s="75">
        <v>100</v>
      </c>
      <c r="P2557" s="75">
        <v>1</v>
      </c>
      <c r="Q2557" s="75" t="s">
        <v>3858</v>
      </c>
    </row>
    <row r="2558" spans="1:17" ht="15.75" customHeight="1">
      <c r="A2558" s="59" t="s">
        <v>6592</v>
      </c>
      <c r="B2558" s="75" t="s">
        <v>1696</v>
      </c>
      <c r="C2558" s="75" t="s">
        <v>4</v>
      </c>
      <c r="D2558" s="75" t="s">
        <v>6052</v>
      </c>
      <c r="E2558" s="75" t="s">
        <v>155</v>
      </c>
      <c r="F2558" s="75">
        <v>500</v>
      </c>
      <c r="G2558" s="75">
        <v>5</v>
      </c>
      <c r="H2558" s="75">
        <v>2.7</v>
      </c>
      <c r="I2558" s="75">
        <v>2.57</v>
      </c>
      <c r="J2558" s="75">
        <v>2.84</v>
      </c>
      <c r="K2558" s="75">
        <v>30</v>
      </c>
      <c r="L2558" s="75">
        <v>20</v>
      </c>
      <c r="M2558" s="75">
        <v>1300</v>
      </c>
      <c r="N2558" s="75">
        <v>0.25</v>
      </c>
      <c r="O2558" s="75">
        <v>75</v>
      </c>
      <c r="P2558" s="75">
        <v>1</v>
      </c>
      <c r="Q2558" s="75" t="s">
        <v>3858</v>
      </c>
    </row>
    <row r="2559" spans="1:17" ht="15.75" customHeight="1">
      <c r="A2559" s="59" t="s">
        <v>6593</v>
      </c>
      <c r="B2559" s="75" t="s">
        <v>1696</v>
      </c>
      <c r="C2559" s="75" t="s">
        <v>4</v>
      </c>
      <c r="D2559" s="75" t="s">
        <v>6044</v>
      </c>
      <c r="E2559" s="75" t="s">
        <v>155</v>
      </c>
      <c r="F2559" s="75">
        <v>500</v>
      </c>
      <c r="G2559" s="75">
        <v>5</v>
      </c>
      <c r="H2559" s="75">
        <v>3</v>
      </c>
      <c r="I2559" s="75">
        <v>2.85</v>
      </c>
      <c r="J2559" s="75">
        <v>3.15</v>
      </c>
      <c r="K2559" s="75">
        <v>29</v>
      </c>
      <c r="L2559" s="75">
        <v>20</v>
      </c>
      <c r="M2559" s="75">
        <v>1600</v>
      </c>
      <c r="N2559" s="75">
        <v>0.25</v>
      </c>
      <c r="O2559" s="75">
        <v>50</v>
      </c>
      <c r="P2559" s="75">
        <v>1</v>
      </c>
      <c r="Q2559" s="75" t="s">
        <v>3858</v>
      </c>
    </row>
    <row r="2560" spans="1:17" ht="15.75" customHeight="1">
      <c r="A2560" s="59" t="s">
        <v>6594</v>
      </c>
      <c r="B2560" s="75" t="s">
        <v>1696</v>
      </c>
      <c r="C2560" s="75" t="s">
        <v>4</v>
      </c>
      <c r="D2560" s="75" t="s">
        <v>6110</v>
      </c>
      <c r="E2560" s="75" t="s">
        <v>155</v>
      </c>
      <c r="F2560" s="75">
        <v>500</v>
      </c>
      <c r="G2560" s="75">
        <v>5</v>
      </c>
      <c r="H2560" s="75">
        <v>3.3</v>
      </c>
      <c r="I2560" s="75">
        <v>3.14</v>
      </c>
      <c r="J2560" s="75">
        <v>3.47</v>
      </c>
      <c r="K2560" s="75">
        <v>28</v>
      </c>
      <c r="L2560" s="75">
        <v>20</v>
      </c>
      <c r="M2560" s="75">
        <v>1600</v>
      </c>
      <c r="N2560" s="75">
        <v>0.25</v>
      </c>
      <c r="O2560" s="75">
        <v>25</v>
      </c>
      <c r="P2560" s="75">
        <v>1</v>
      </c>
      <c r="Q2560" s="75" t="s">
        <v>3858</v>
      </c>
    </row>
    <row r="2561" spans="1:17" ht="15.75" customHeight="1">
      <c r="A2561" s="59" t="s">
        <v>6595</v>
      </c>
      <c r="B2561" s="75" t="s">
        <v>1696</v>
      </c>
      <c r="C2561" s="75" t="s">
        <v>4</v>
      </c>
      <c r="D2561" s="75" t="s">
        <v>6112</v>
      </c>
      <c r="E2561" s="75" t="s">
        <v>155</v>
      </c>
      <c r="F2561" s="75">
        <v>500</v>
      </c>
      <c r="G2561" s="75">
        <v>5</v>
      </c>
      <c r="H2561" s="75">
        <v>3.6</v>
      </c>
      <c r="I2561" s="75">
        <v>3.42</v>
      </c>
      <c r="J2561" s="75">
        <v>3.78</v>
      </c>
      <c r="K2561" s="75">
        <v>24</v>
      </c>
      <c r="L2561" s="75">
        <v>20</v>
      </c>
      <c r="M2561" s="75">
        <v>1700</v>
      </c>
      <c r="N2561" s="75">
        <v>0.25</v>
      </c>
      <c r="O2561" s="75">
        <v>15</v>
      </c>
      <c r="P2561" s="75">
        <v>1</v>
      </c>
      <c r="Q2561" s="75" t="s">
        <v>3858</v>
      </c>
    </row>
    <row r="2562" spans="1:17" ht="15.75" customHeight="1">
      <c r="A2562" s="59" t="s">
        <v>6596</v>
      </c>
      <c r="B2562" s="75" t="s">
        <v>1696</v>
      </c>
      <c r="C2562" s="75" t="s">
        <v>4</v>
      </c>
      <c r="D2562" s="75" t="s">
        <v>6046</v>
      </c>
      <c r="E2562" s="75" t="s">
        <v>155</v>
      </c>
      <c r="F2562" s="75">
        <v>500</v>
      </c>
      <c r="G2562" s="75">
        <v>5</v>
      </c>
      <c r="H2562" s="75">
        <v>3.9</v>
      </c>
      <c r="I2562" s="75">
        <v>3.71</v>
      </c>
      <c r="J2562" s="75">
        <v>4.0999999999999996</v>
      </c>
      <c r="K2562" s="75">
        <v>23</v>
      </c>
      <c r="L2562" s="75">
        <v>20</v>
      </c>
      <c r="M2562" s="75">
        <v>1900</v>
      </c>
      <c r="N2562" s="75">
        <v>0.25</v>
      </c>
      <c r="O2562" s="75">
        <v>10</v>
      </c>
      <c r="P2562" s="75">
        <v>1</v>
      </c>
      <c r="Q2562" s="75" t="s">
        <v>3858</v>
      </c>
    </row>
    <row r="2563" spans="1:17" ht="15.75" customHeight="1">
      <c r="A2563" s="59" t="s">
        <v>6597</v>
      </c>
      <c r="B2563" s="75" t="s">
        <v>1696</v>
      </c>
      <c r="C2563" s="75" t="s">
        <v>4</v>
      </c>
      <c r="D2563" s="75" t="s">
        <v>6115</v>
      </c>
      <c r="E2563" s="75" t="s">
        <v>155</v>
      </c>
      <c r="F2563" s="75">
        <v>500</v>
      </c>
      <c r="G2563" s="75">
        <v>5</v>
      </c>
      <c r="H2563" s="75">
        <v>4.3</v>
      </c>
      <c r="I2563" s="75">
        <v>4.09</v>
      </c>
      <c r="J2563" s="75">
        <v>4.5199999999999996</v>
      </c>
      <c r="K2563" s="75">
        <v>22</v>
      </c>
      <c r="L2563" s="75">
        <v>20</v>
      </c>
      <c r="M2563" s="75">
        <v>2000</v>
      </c>
      <c r="N2563" s="75">
        <v>0.25</v>
      </c>
      <c r="O2563" s="75">
        <v>5</v>
      </c>
      <c r="P2563" s="75">
        <v>1</v>
      </c>
      <c r="Q2563" s="75" t="s">
        <v>3858</v>
      </c>
    </row>
    <row r="2564" spans="1:17" ht="15.75" customHeight="1">
      <c r="A2564" s="59" t="s">
        <v>6598</v>
      </c>
      <c r="B2564" s="75" t="s">
        <v>1696</v>
      </c>
      <c r="C2564" s="75" t="s">
        <v>4</v>
      </c>
      <c r="D2564" s="75" t="s">
        <v>6117</v>
      </c>
      <c r="E2564" s="75" t="s">
        <v>155</v>
      </c>
      <c r="F2564" s="75">
        <v>500</v>
      </c>
      <c r="G2564" s="75">
        <v>5</v>
      </c>
      <c r="H2564" s="75">
        <v>4.7</v>
      </c>
      <c r="I2564" s="75">
        <v>4.47</v>
      </c>
      <c r="J2564" s="75">
        <v>4.9400000000000004</v>
      </c>
      <c r="K2564" s="75">
        <v>19</v>
      </c>
      <c r="L2564" s="75">
        <v>20</v>
      </c>
      <c r="M2564" s="75">
        <v>1900</v>
      </c>
      <c r="N2564" s="75">
        <v>0.25</v>
      </c>
      <c r="O2564" s="75">
        <v>5</v>
      </c>
      <c r="P2564" s="75">
        <v>2</v>
      </c>
      <c r="Q2564" s="75" t="s">
        <v>3858</v>
      </c>
    </row>
    <row r="2565" spans="1:17" ht="15.75" customHeight="1">
      <c r="A2565" s="59" t="s">
        <v>6599</v>
      </c>
      <c r="B2565" s="75" t="s">
        <v>1696</v>
      </c>
      <c r="C2565" s="75" t="s">
        <v>4</v>
      </c>
      <c r="D2565" s="75" t="s">
        <v>6048</v>
      </c>
      <c r="E2565" s="75" t="s">
        <v>155</v>
      </c>
      <c r="F2565" s="75">
        <v>500</v>
      </c>
      <c r="G2565" s="75">
        <v>5</v>
      </c>
      <c r="H2565" s="75">
        <v>5.0999999999999996</v>
      </c>
      <c r="I2565" s="75">
        <v>4.8499999999999996</v>
      </c>
      <c r="J2565" s="75">
        <v>5.36</v>
      </c>
      <c r="K2565" s="75">
        <v>17</v>
      </c>
      <c r="L2565" s="75">
        <v>20</v>
      </c>
      <c r="M2565" s="75">
        <v>1600</v>
      </c>
      <c r="N2565" s="75">
        <v>0.25</v>
      </c>
      <c r="O2565" s="75">
        <v>5</v>
      </c>
      <c r="P2565" s="75">
        <v>2</v>
      </c>
      <c r="Q2565" s="75" t="s">
        <v>3858</v>
      </c>
    </row>
    <row r="2566" spans="1:17" ht="15.75" customHeight="1">
      <c r="A2566" s="59" t="s">
        <v>6600</v>
      </c>
      <c r="B2566" s="75" t="s">
        <v>1696</v>
      </c>
      <c r="C2566" s="75" t="s">
        <v>4</v>
      </c>
      <c r="D2566" s="75" t="s">
        <v>6055</v>
      </c>
      <c r="E2566" s="75" t="s">
        <v>155</v>
      </c>
      <c r="F2566" s="75">
        <v>500</v>
      </c>
      <c r="G2566" s="75">
        <v>5</v>
      </c>
      <c r="H2566" s="75">
        <v>5.6</v>
      </c>
      <c r="I2566" s="75">
        <v>5.32</v>
      </c>
      <c r="J2566" s="75">
        <v>5.88</v>
      </c>
      <c r="K2566" s="75">
        <v>11</v>
      </c>
      <c r="L2566" s="75">
        <v>20</v>
      </c>
      <c r="M2566" s="75">
        <v>1600</v>
      </c>
      <c r="N2566" s="75">
        <v>0.25</v>
      </c>
      <c r="O2566" s="75">
        <v>5</v>
      </c>
      <c r="P2566" s="75">
        <v>3</v>
      </c>
      <c r="Q2566" s="75" t="s">
        <v>3858</v>
      </c>
    </row>
    <row r="2567" spans="1:17" ht="15.75" customHeight="1">
      <c r="A2567" s="59" t="s">
        <v>6601</v>
      </c>
      <c r="B2567" s="75" t="s">
        <v>1696</v>
      </c>
      <c r="C2567" s="75" t="s">
        <v>4</v>
      </c>
      <c r="D2567" s="75" t="s">
        <v>6121</v>
      </c>
      <c r="E2567" s="75" t="s">
        <v>155</v>
      </c>
      <c r="F2567" s="75">
        <v>500</v>
      </c>
      <c r="G2567" s="75">
        <v>5</v>
      </c>
      <c r="H2567" s="75">
        <v>6</v>
      </c>
      <c r="I2567" s="75">
        <v>5.7</v>
      </c>
      <c r="J2567" s="75">
        <v>6.3</v>
      </c>
      <c r="K2567" s="75">
        <v>7</v>
      </c>
      <c r="L2567" s="75">
        <v>20</v>
      </c>
      <c r="M2567" s="75">
        <v>1600</v>
      </c>
      <c r="N2567" s="75">
        <v>0.25</v>
      </c>
      <c r="O2567" s="75">
        <v>5</v>
      </c>
      <c r="P2567" s="75">
        <v>3.5</v>
      </c>
      <c r="Q2567" s="75" t="s">
        <v>3858</v>
      </c>
    </row>
    <row r="2568" spans="1:17" ht="15.75" customHeight="1">
      <c r="A2568" s="59" t="s">
        <v>6602</v>
      </c>
      <c r="B2568" s="75" t="s">
        <v>1696</v>
      </c>
      <c r="C2568" s="75" t="s">
        <v>4</v>
      </c>
      <c r="D2568" s="75" t="s">
        <v>6057</v>
      </c>
      <c r="E2568" s="75" t="s">
        <v>155</v>
      </c>
      <c r="F2568" s="75">
        <v>500</v>
      </c>
      <c r="G2568" s="75">
        <v>5</v>
      </c>
      <c r="H2568" s="75">
        <v>6.2</v>
      </c>
      <c r="I2568" s="75">
        <v>5.89</v>
      </c>
      <c r="J2568" s="75">
        <v>6.51</v>
      </c>
      <c r="K2568" s="75">
        <v>7</v>
      </c>
      <c r="L2568" s="75">
        <v>20</v>
      </c>
      <c r="M2568" s="75">
        <v>1000</v>
      </c>
      <c r="N2568" s="75">
        <v>0.25</v>
      </c>
      <c r="O2568" s="75">
        <v>5</v>
      </c>
      <c r="P2568" s="75">
        <v>4</v>
      </c>
      <c r="Q2568" s="75" t="s">
        <v>3858</v>
      </c>
    </row>
    <row r="2569" spans="1:17" ht="15.75" customHeight="1">
      <c r="A2569" s="59" t="s">
        <v>6603</v>
      </c>
      <c r="B2569" s="75" t="s">
        <v>1696</v>
      </c>
      <c r="C2569" s="75" t="s">
        <v>4</v>
      </c>
      <c r="D2569" s="75" t="s">
        <v>6124</v>
      </c>
      <c r="E2569" s="75" t="s">
        <v>155</v>
      </c>
      <c r="F2569" s="75">
        <v>500</v>
      </c>
      <c r="G2569" s="75">
        <v>5</v>
      </c>
      <c r="H2569" s="75">
        <v>6.8</v>
      </c>
      <c r="I2569" s="75">
        <v>6.46</v>
      </c>
      <c r="J2569" s="75">
        <v>7.14</v>
      </c>
      <c r="K2569" s="75">
        <v>5</v>
      </c>
      <c r="L2569" s="75">
        <v>20</v>
      </c>
      <c r="M2569" s="75">
        <v>750</v>
      </c>
      <c r="N2569" s="75">
        <v>0.25</v>
      </c>
      <c r="O2569" s="75">
        <v>3</v>
      </c>
      <c r="P2569" s="75">
        <v>5</v>
      </c>
      <c r="Q2569" s="75" t="s">
        <v>3858</v>
      </c>
    </row>
    <row r="2570" spans="1:17" ht="15.75" customHeight="1">
      <c r="A2570" s="59" t="s">
        <v>6604</v>
      </c>
      <c r="B2570" s="75" t="s">
        <v>1696</v>
      </c>
      <c r="C2570" s="75" t="s">
        <v>4</v>
      </c>
      <c r="D2570" s="75" t="s">
        <v>6126</v>
      </c>
      <c r="E2570" s="75" t="s">
        <v>155</v>
      </c>
      <c r="F2570" s="75">
        <v>500</v>
      </c>
      <c r="G2570" s="75">
        <v>5</v>
      </c>
      <c r="H2570" s="75">
        <v>7.5</v>
      </c>
      <c r="I2570" s="75">
        <v>7.13</v>
      </c>
      <c r="J2570" s="75">
        <v>7.88</v>
      </c>
      <c r="K2570" s="75">
        <v>6</v>
      </c>
      <c r="L2570" s="75">
        <v>20</v>
      </c>
      <c r="M2570" s="75">
        <v>500</v>
      </c>
      <c r="N2570" s="75">
        <v>0.25</v>
      </c>
      <c r="O2570" s="75">
        <v>3</v>
      </c>
      <c r="P2570" s="75">
        <v>6</v>
      </c>
      <c r="Q2570" s="75" t="s">
        <v>3858</v>
      </c>
    </row>
    <row r="2571" spans="1:17" ht="15.75" customHeight="1">
      <c r="A2571" s="59" t="s">
        <v>6605</v>
      </c>
      <c r="B2571" s="75" t="s">
        <v>1696</v>
      </c>
      <c r="C2571" s="75" t="s">
        <v>4</v>
      </c>
      <c r="D2571" s="75" t="s">
        <v>6128</v>
      </c>
      <c r="E2571" s="75" t="s">
        <v>155</v>
      </c>
      <c r="F2571" s="75">
        <v>500</v>
      </c>
      <c r="G2571" s="75">
        <v>5</v>
      </c>
      <c r="H2571" s="75">
        <v>8.1999999999999993</v>
      </c>
      <c r="I2571" s="75">
        <v>7.79</v>
      </c>
      <c r="J2571" s="75">
        <v>8.61</v>
      </c>
      <c r="K2571" s="75">
        <v>8</v>
      </c>
      <c r="L2571" s="75">
        <v>20</v>
      </c>
      <c r="M2571" s="75">
        <v>500</v>
      </c>
      <c r="N2571" s="75">
        <v>0.25</v>
      </c>
      <c r="O2571" s="75">
        <v>3</v>
      </c>
      <c r="P2571" s="75">
        <v>6.5</v>
      </c>
      <c r="Q2571" s="75" t="s">
        <v>3858</v>
      </c>
    </row>
    <row r="2572" spans="1:17" ht="15.75" customHeight="1">
      <c r="A2572" s="59" t="s">
        <v>6606</v>
      </c>
      <c r="B2572" s="75" t="s">
        <v>1696</v>
      </c>
      <c r="C2572" s="75" t="s">
        <v>4</v>
      </c>
      <c r="D2572" s="75" t="s">
        <v>6130</v>
      </c>
      <c r="E2572" s="75" t="s">
        <v>155</v>
      </c>
      <c r="F2572" s="75">
        <v>500</v>
      </c>
      <c r="G2572" s="75">
        <v>5</v>
      </c>
      <c r="H2572" s="75">
        <v>8.6999999999999993</v>
      </c>
      <c r="I2572" s="75">
        <v>8.27</v>
      </c>
      <c r="J2572" s="75">
        <v>9.14</v>
      </c>
      <c r="K2572" s="75">
        <v>8</v>
      </c>
      <c r="L2572" s="75">
        <v>20</v>
      </c>
      <c r="M2572" s="75">
        <v>600</v>
      </c>
      <c r="N2572" s="75">
        <v>0.25</v>
      </c>
      <c r="O2572" s="75">
        <v>3</v>
      </c>
      <c r="P2572" s="75">
        <v>6.5</v>
      </c>
      <c r="Q2572" s="75" t="s">
        <v>3858</v>
      </c>
    </row>
    <row r="2573" spans="1:17" ht="15.75" customHeight="1">
      <c r="A2573" s="59" t="s">
        <v>6607</v>
      </c>
      <c r="B2573" s="75" t="s">
        <v>1696</v>
      </c>
      <c r="C2573" s="75" t="s">
        <v>4</v>
      </c>
      <c r="D2573" s="75" t="s">
        <v>6132</v>
      </c>
      <c r="E2573" s="75" t="s">
        <v>155</v>
      </c>
      <c r="F2573" s="75">
        <v>500</v>
      </c>
      <c r="G2573" s="75">
        <v>5</v>
      </c>
      <c r="H2573" s="75">
        <v>9.1</v>
      </c>
      <c r="I2573" s="75">
        <v>8.65</v>
      </c>
      <c r="J2573" s="75">
        <v>9.56</v>
      </c>
      <c r="K2573" s="75">
        <v>10</v>
      </c>
      <c r="L2573" s="75">
        <v>20</v>
      </c>
      <c r="M2573" s="75">
        <v>600</v>
      </c>
      <c r="N2573" s="75">
        <v>0.25</v>
      </c>
      <c r="O2573" s="75">
        <v>3</v>
      </c>
      <c r="P2573" s="75">
        <v>7</v>
      </c>
      <c r="Q2573" s="75" t="s">
        <v>3858</v>
      </c>
    </row>
    <row r="2574" spans="1:17" ht="15.75" customHeight="1">
      <c r="A2574" s="59" t="s">
        <v>6608</v>
      </c>
      <c r="B2574" s="75" t="s">
        <v>1696</v>
      </c>
      <c r="C2574" s="75" t="s">
        <v>4</v>
      </c>
      <c r="D2574" s="75" t="s">
        <v>6134</v>
      </c>
      <c r="E2574" s="75" t="s">
        <v>155</v>
      </c>
      <c r="F2574" s="75">
        <v>500</v>
      </c>
      <c r="G2574" s="75">
        <v>5</v>
      </c>
      <c r="H2574" s="75">
        <v>10</v>
      </c>
      <c r="I2574" s="75">
        <v>9.5</v>
      </c>
      <c r="J2574" s="75">
        <v>10.5</v>
      </c>
      <c r="K2574" s="75">
        <v>17</v>
      </c>
      <c r="L2574" s="75">
        <v>20</v>
      </c>
      <c r="M2574" s="75">
        <v>600</v>
      </c>
      <c r="N2574" s="75">
        <v>0.25</v>
      </c>
      <c r="O2574" s="75">
        <v>3</v>
      </c>
      <c r="P2574" s="75">
        <v>8</v>
      </c>
      <c r="Q2574" s="75" t="s">
        <v>3858</v>
      </c>
    </row>
    <row r="2575" spans="1:17" ht="15.75" customHeight="1">
      <c r="A2575" s="59" t="s">
        <v>6609</v>
      </c>
      <c r="B2575" s="75" t="s">
        <v>1696</v>
      </c>
      <c r="C2575" s="75" t="s">
        <v>4</v>
      </c>
      <c r="D2575" s="75" t="s">
        <v>6136</v>
      </c>
      <c r="E2575" s="75" t="s">
        <v>155</v>
      </c>
      <c r="F2575" s="75">
        <v>500</v>
      </c>
      <c r="G2575" s="75">
        <v>5</v>
      </c>
      <c r="H2575" s="75">
        <v>11</v>
      </c>
      <c r="I2575" s="75">
        <v>10.45</v>
      </c>
      <c r="J2575" s="75">
        <v>11.55</v>
      </c>
      <c r="K2575" s="75">
        <v>22</v>
      </c>
      <c r="L2575" s="75">
        <v>20</v>
      </c>
      <c r="M2575" s="75">
        <v>600</v>
      </c>
      <c r="N2575" s="75">
        <v>0.25</v>
      </c>
      <c r="O2575" s="75">
        <v>2</v>
      </c>
      <c r="P2575" s="75">
        <v>8.4</v>
      </c>
      <c r="Q2575" s="75" t="s">
        <v>3858</v>
      </c>
    </row>
    <row r="2576" spans="1:17" ht="15.75" customHeight="1">
      <c r="A2576" s="59" t="s">
        <v>6610</v>
      </c>
      <c r="B2576" s="75" t="s">
        <v>1696</v>
      </c>
      <c r="C2576" s="75" t="s">
        <v>4</v>
      </c>
      <c r="D2576" s="75" t="s">
        <v>6050</v>
      </c>
      <c r="E2576" s="75" t="s">
        <v>155</v>
      </c>
      <c r="F2576" s="75">
        <v>500</v>
      </c>
      <c r="G2576" s="75">
        <v>5</v>
      </c>
      <c r="H2576" s="75">
        <v>12</v>
      </c>
      <c r="I2576" s="75">
        <v>11.4</v>
      </c>
      <c r="J2576" s="75">
        <v>12.6</v>
      </c>
      <c r="K2576" s="75">
        <v>30</v>
      </c>
      <c r="L2576" s="75">
        <v>20</v>
      </c>
      <c r="M2576" s="75">
        <v>600</v>
      </c>
      <c r="N2576" s="75">
        <v>0.25</v>
      </c>
      <c r="O2576" s="75">
        <v>1</v>
      </c>
      <c r="P2576" s="75">
        <v>9.1</v>
      </c>
      <c r="Q2576" s="75" t="s">
        <v>3858</v>
      </c>
    </row>
    <row r="2577" spans="1:17" ht="15.75" customHeight="1">
      <c r="A2577" s="59" t="s">
        <v>6611</v>
      </c>
      <c r="B2577" s="75" t="s">
        <v>1696</v>
      </c>
      <c r="C2577" s="75" t="s">
        <v>4</v>
      </c>
      <c r="D2577" s="75" t="s">
        <v>6139</v>
      </c>
      <c r="E2577" s="75" t="s">
        <v>155</v>
      </c>
      <c r="F2577" s="75">
        <v>500</v>
      </c>
      <c r="G2577" s="75">
        <v>5</v>
      </c>
      <c r="H2577" s="75">
        <v>13</v>
      </c>
      <c r="I2577" s="75">
        <v>12.35</v>
      </c>
      <c r="J2577" s="75">
        <v>13.65</v>
      </c>
      <c r="K2577" s="75">
        <v>13</v>
      </c>
      <c r="L2577" s="75">
        <v>9.5</v>
      </c>
      <c r="M2577" s="75">
        <v>600</v>
      </c>
      <c r="N2577" s="75">
        <v>0.25</v>
      </c>
      <c r="O2577" s="75">
        <v>0.5</v>
      </c>
      <c r="P2577" s="75">
        <v>9.9</v>
      </c>
      <c r="Q2577" s="75" t="s">
        <v>3858</v>
      </c>
    </row>
    <row r="2578" spans="1:17" ht="15.75" customHeight="1">
      <c r="A2578" s="59" t="s">
        <v>6612</v>
      </c>
      <c r="B2578" s="75" t="s">
        <v>1696</v>
      </c>
      <c r="C2578" s="75" t="s">
        <v>4</v>
      </c>
      <c r="D2578" s="75" t="s">
        <v>6141</v>
      </c>
      <c r="E2578" s="75" t="s">
        <v>155</v>
      </c>
      <c r="F2578" s="75">
        <v>500</v>
      </c>
      <c r="G2578" s="75">
        <v>5</v>
      </c>
      <c r="H2578" s="75">
        <v>14</v>
      </c>
      <c r="I2578" s="75">
        <v>13.3</v>
      </c>
      <c r="J2578" s="75">
        <v>14.7</v>
      </c>
      <c r="K2578" s="75">
        <v>15</v>
      </c>
      <c r="L2578" s="75">
        <v>9</v>
      </c>
      <c r="M2578" s="75">
        <v>600</v>
      </c>
      <c r="N2578" s="75">
        <v>0.25</v>
      </c>
      <c r="O2578" s="75">
        <v>0.1</v>
      </c>
      <c r="P2578" s="75">
        <v>10</v>
      </c>
      <c r="Q2578" s="75" t="s">
        <v>3858</v>
      </c>
    </row>
    <row r="2579" spans="1:17" ht="15.75" customHeight="1">
      <c r="A2579" s="59" t="s">
        <v>6613</v>
      </c>
      <c r="B2579" s="75" t="s">
        <v>1696</v>
      </c>
      <c r="C2579" s="75" t="s">
        <v>4</v>
      </c>
      <c r="D2579" s="75" t="s">
        <v>6143</v>
      </c>
      <c r="E2579" s="75" t="s">
        <v>155</v>
      </c>
      <c r="F2579" s="75">
        <v>500</v>
      </c>
      <c r="G2579" s="75">
        <v>5</v>
      </c>
      <c r="H2579" s="75">
        <v>15</v>
      </c>
      <c r="I2579" s="75">
        <v>14.25</v>
      </c>
      <c r="J2579" s="75">
        <v>15.75</v>
      </c>
      <c r="K2579" s="75">
        <v>16</v>
      </c>
      <c r="L2579" s="75">
        <v>8.5</v>
      </c>
      <c r="M2579" s="75">
        <v>600</v>
      </c>
      <c r="N2579" s="75">
        <v>0.25</v>
      </c>
      <c r="O2579" s="75">
        <v>0.1</v>
      </c>
      <c r="P2579" s="75">
        <v>11</v>
      </c>
      <c r="Q2579" s="75" t="s">
        <v>3858</v>
      </c>
    </row>
    <row r="2580" spans="1:17" ht="15.75" customHeight="1">
      <c r="A2580" s="59" t="s">
        <v>6614</v>
      </c>
      <c r="B2580" s="75" t="s">
        <v>1696</v>
      </c>
      <c r="C2580" s="75" t="s">
        <v>4</v>
      </c>
      <c r="D2580" s="75" t="s">
        <v>6145</v>
      </c>
      <c r="E2580" s="75" t="s">
        <v>155</v>
      </c>
      <c r="F2580" s="75">
        <v>500</v>
      </c>
      <c r="G2580" s="75">
        <v>5</v>
      </c>
      <c r="H2580" s="75">
        <v>16</v>
      </c>
      <c r="I2580" s="75">
        <v>15.2</v>
      </c>
      <c r="J2580" s="75">
        <v>16.8</v>
      </c>
      <c r="K2580" s="75">
        <v>17</v>
      </c>
      <c r="L2580" s="75">
        <v>7.8</v>
      </c>
      <c r="M2580" s="75">
        <v>600</v>
      </c>
      <c r="N2580" s="75">
        <v>0.25</v>
      </c>
      <c r="O2580" s="75">
        <v>0.1</v>
      </c>
      <c r="P2580" s="75">
        <v>12</v>
      </c>
      <c r="Q2580" s="75" t="s">
        <v>3858</v>
      </c>
    </row>
    <row r="2581" spans="1:17" ht="15.75" customHeight="1">
      <c r="A2581" s="59" t="s">
        <v>6615</v>
      </c>
      <c r="B2581" s="75" t="s">
        <v>1696</v>
      </c>
      <c r="C2581" s="75" t="s">
        <v>4</v>
      </c>
      <c r="D2581" s="75" t="s">
        <v>6147</v>
      </c>
      <c r="E2581" s="75" t="s">
        <v>155</v>
      </c>
      <c r="F2581" s="75">
        <v>500</v>
      </c>
      <c r="G2581" s="75">
        <v>5</v>
      </c>
      <c r="H2581" s="75">
        <v>17</v>
      </c>
      <c r="I2581" s="75">
        <v>16.149999999999999</v>
      </c>
      <c r="J2581" s="75">
        <v>17.850000000000001</v>
      </c>
      <c r="K2581" s="75">
        <v>19</v>
      </c>
      <c r="L2581" s="75">
        <v>7.4</v>
      </c>
      <c r="M2581" s="75">
        <v>600</v>
      </c>
      <c r="N2581" s="75">
        <v>0.25</v>
      </c>
      <c r="O2581" s="75">
        <v>0.1</v>
      </c>
      <c r="P2581" s="75">
        <v>13</v>
      </c>
      <c r="Q2581" s="75" t="s">
        <v>3858</v>
      </c>
    </row>
    <row r="2582" spans="1:17" ht="15.75" customHeight="1">
      <c r="A2582" s="59" t="s">
        <v>6616</v>
      </c>
      <c r="B2582" s="75" t="s">
        <v>1696</v>
      </c>
      <c r="C2582" s="75" t="s">
        <v>4</v>
      </c>
      <c r="D2582" s="75" t="s">
        <v>6149</v>
      </c>
      <c r="E2582" s="75" t="s">
        <v>155</v>
      </c>
      <c r="F2582" s="75">
        <v>500</v>
      </c>
      <c r="G2582" s="75">
        <v>5</v>
      </c>
      <c r="H2582" s="75">
        <v>18</v>
      </c>
      <c r="I2582" s="75">
        <v>17.100000000000001</v>
      </c>
      <c r="J2582" s="75">
        <v>18.899999999999999</v>
      </c>
      <c r="K2582" s="75">
        <v>21</v>
      </c>
      <c r="L2582" s="75">
        <v>7</v>
      </c>
      <c r="M2582" s="75">
        <v>600</v>
      </c>
      <c r="N2582" s="75">
        <v>0.25</v>
      </c>
      <c r="O2582" s="75">
        <v>0.1</v>
      </c>
      <c r="P2582" s="75">
        <v>14</v>
      </c>
      <c r="Q2582" s="75" t="s">
        <v>3858</v>
      </c>
    </row>
    <row r="2583" spans="1:17" ht="15.75" customHeight="1">
      <c r="A2583" s="59" t="s">
        <v>6617</v>
      </c>
      <c r="B2583" s="75" t="s">
        <v>1696</v>
      </c>
      <c r="C2583" s="75" t="s">
        <v>4</v>
      </c>
      <c r="D2583" s="75" t="s">
        <v>6151</v>
      </c>
      <c r="E2583" s="75" t="s">
        <v>155</v>
      </c>
      <c r="F2583" s="75">
        <v>500</v>
      </c>
      <c r="G2583" s="75">
        <v>5</v>
      </c>
      <c r="H2583" s="75">
        <v>19</v>
      </c>
      <c r="I2583" s="75">
        <v>18.05</v>
      </c>
      <c r="J2583" s="75">
        <v>19.95</v>
      </c>
      <c r="K2583" s="75">
        <v>23</v>
      </c>
      <c r="L2583" s="75">
        <v>6.6</v>
      </c>
      <c r="M2583" s="75">
        <v>600</v>
      </c>
      <c r="N2583" s="75">
        <v>0.25</v>
      </c>
      <c r="O2583" s="75">
        <v>0.1</v>
      </c>
      <c r="P2583" s="75">
        <v>14</v>
      </c>
      <c r="Q2583" s="75" t="s">
        <v>3858</v>
      </c>
    </row>
    <row r="2584" spans="1:17" ht="15.75" customHeight="1">
      <c r="A2584" s="59" t="s">
        <v>6618</v>
      </c>
      <c r="B2584" s="75" t="s">
        <v>1696</v>
      </c>
      <c r="C2584" s="75" t="s">
        <v>4</v>
      </c>
      <c r="D2584" s="75" t="s">
        <v>6059</v>
      </c>
      <c r="E2584" s="75" t="s">
        <v>155</v>
      </c>
      <c r="F2584" s="75">
        <v>500</v>
      </c>
      <c r="G2584" s="75">
        <v>5</v>
      </c>
      <c r="H2584" s="75">
        <v>20</v>
      </c>
      <c r="I2584" s="75">
        <v>19</v>
      </c>
      <c r="J2584" s="75">
        <v>21</v>
      </c>
      <c r="K2584" s="75">
        <v>25</v>
      </c>
      <c r="L2584" s="75">
        <v>6.2</v>
      </c>
      <c r="M2584" s="75">
        <v>600</v>
      </c>
      <c r="N2584" s="75">
        <v>0.25</v>
      </c>
      <c r="O2584" s="75">
        <v>0.1</v>
      </c>
      <c r="P2584" s="75">
        <v>15</v>
      </c>
      <c r="Q2584" s="75" t="s">
        <v>3858</v>
      </c>
    </row>
    <row r="2585" spans="1:17" ht="15.75" customHeight="1">
      <c r="A2585" s="59" t="s">
        <v>6619</v>
      </c>
      <c r="B2585" s="75" t="s">
        <v>1696</v>
      </c>
      <c r="C2585" s="75" t="s">
        <v>4</v>
      </c>
      <c r="D2585" s="75" t="s">
        <v>6061</v>
      </c>
      <c r="E2585" s="75" t="s">
        <v>155</v>
      </c>
      <c r="F2585" s="75">
        <v>500</v>
      </c>
      <c r="G2585" s="75">
        <v>5</v>
      </c>
      <c r="H2585" s="75">
        <v>22</v>
      </c>
      <c r="I2585" s="75">
        <v>20.9</v>
      </c>
      <c r="J2585" s="75">
        <v>23.1</v>
      </c>
      <c r="K2585" s="75">
        <v>29</v>
      </c>
      <c r="L2585" s="75">
        <v>5.6</v>
      </c>
      <c r="M2585" s="75">
        <v>600</v>
      </c>
      <c r="N2585" s="75">
        <v>0.25</v>
      </c>
      <c r="O2585" s="75">
        <v>0.1</v>
      </c>
      <c r="P2585" s="75">
        <v>17</v>
      </c>
      <c r="Q2585" s="75" t="s">
        <v>3858</v>
      </c>
    </row>
    <row r="2586" spans="1:17" ht="15.75" customHeight="1">
      <c r="A2586" s="59" t="s">
        <v>6620</v>
      </c>
      <c r="B2586" s="75" t="s">
        <v>1696</v>
      </c>
      <c r="C2586" s="75" t="s">
        <v>4</v>
      </c>
      <c r="D2586" s="75" t="s">
        <v>6155</v>
      </c>
      <c r="E2586" s="75" t="s">
        <v>155</v>
      </c>
      <c r="F2586" s="75">
        <v>500</v>
      </c>
      <c r="G2586" s="75">
        <v>5</v>
      </c>
      <c r="H2586" s="75">
        <v>24</v>
      </c>
      <c r="I2586" s="75">
        <v>22.8</v>
      </c>
      <c r="J2586" s="75">
        <v>25.2</v>
      </c>
      <c r="K2586" s="75">
        <v>33</v>
      </c>
      <c r="L2586" s="75">
        <v>5.2</v>
      </c>
      <c r="M2586" s="75">
        <v>600</v>
      </c>
      <c r="N2586" s="75">
        <v>0.25</v>
      </c>
      <c r="O2586" s="75">
        <v>0.1</v>
      </c>
      <c r="P2586" s="75">
        <v>18</v>
      </c>
      <c r="Q2586" s="75" t="s">
        <v>3858</v>
      </c>
    </row>
    <row r="2587" spans="1:17" ht="15.75" customHeight="1">
      <c r="A2587" s="59" t="s">
        <v>6621</v>
      </c>
      <c r="B2587" s="75" t="s">
        <v>1696</v>
      </c>
      <c r="C2587" s="75" t="s">
        <v>4</v>
      </c>
      <c r="D2587" s="75" t="s">
        <v>6157</v>
      </c>
      <c r="E2587" s="75" t="s">
        <v>155</v>
      </c>
      <c r="F2587" s="75">
        <v>500</v>
      </c>
      <c r="G2587" s="75">
        <v>5</v>
      </c>
      <c r="H2587" s="75">
        <v>25</v>
      </c>
      <c r="I2587" s="75">
        <v>23.75</v>
      </c>
      <c r="J2587" s="75">
        <v>26.25</v>
      </c>
      <c r="K2587" s="75">
        <v>35</v>
      </c>
      <c r="L2587" s="75">
        <v>5</v>
      </c>
      <c r="M2587" s="75">
        <v>600</v>
      </c>
      <c r="N2587" s="75">
        <v>0.25</v>
      </c>
      <c r="O2587" s="75">
        <v>0.1</v>
      </c>
      <c r="P2587" s="75">
        <v>19</v>
      </c>
      <c r="Q2587" s="75" t="s">
        <v>3858</v>
      </c>
    </row>
    <row r="2588" spans="1:17" ht="15.75" customHeight="1">
      <c r="A2588" s="59" t="s">
        <v>6622</v>
      </c>
      <c r="B2588" s="75" t="s">
        <v>1696</v>
      </c>
      <c r="C2588" s="75" t="s">
        <v>4</v>
      </c>
      <c r="D2588" s="75" t="s">
        <v>6159</v>
      </c>
      <c r="E2588" s="75" t="s">
        <v>155</v>
      </c>
      <c r="F2588" s="75">
        <v>500</v>
      </c>
      <c r="G2588" s="75">
        <v>5</v>
      </c>
      <c r="H2588" s="75">
        <v>27</v>
      </c>
      <c r="I2588" s="75">
        <v>25.65</v>
      </c>
      <c r="J2588" s="75">
        <v>28.35</v>
      </c>
      <c r="K2588" s="75">
        <v>41</v>
      </c>
      <c r="L2588" s="75">
        <v>4.5999999999999996</v>
      </c>
      <c r="M2588" s="75">
        <v>600</v>
      </c>
      <c r="N2588" s="75">
        <v>0.25</v>
      </c>
      <c r="O2588" s="75">
        <v>0.1</v>
      </c>
      <c r="P2588" s="75">
        <v>21</v>
      </c>
      <c r="Q2588" s="75" t="s">
        <v>3858</v>
      </c>
    </row>
    <row r="2589" spans="1:17" ht="15.75" customHeight="1">
      <c r="A2589" s="59" t="s">
        <v>6623</v>
      </c>
      <c r="B2589" s="75" t="s">
        <v>1696</v>
      </c>
      <c r="C2589" s="75" t="s">
        <v>4</v>
      </c>
      <c r="D2589" s="75" t="s">
        <v>6161</v>
      </c>
      <c r="E2589" s="75" t="s">
        <v>155</v>
      </c>
      <c r="F2589" s="75">
        <v>500</v>
      </c>
      <c r="G2589" s="75">
        <v>5</v>
      </c>
      <c r="H2589" s="75">
        <v>28</v>
      </c>
      <c r="I2589" s="75">
        <v>26.6</v>
      </c>
      <c r="J2589" s="75">
        <v>29.4</v>
      </c>
      <c r="K2589" s="75">
        <v>44</v>
      </c>
      <c r="L2589" s="75">
        <v>4.5</v>
      </c>
      <c r="M2589" s="75">
        <v>600</v>
      </c>
      <c r="N2589" s="75">
        <v>0.25</v>
      </c>
      <c r="O2589" s="75">
        <v>0.1</v>
      </c>
      <c r="P2589" s="75">
        <v>21</v>
      </c>
      <c r="Q2589" s="75" t="s">
        <v>3858</v>
      </c>
    </row>
    <row r="2590" spans="1:17" ht="15.75" customHeight="1">
      <c r="A2590" s="59" t="s">
        <v>6624</v>
      </c>
      <c r="B2590" s="75" t="s">
        <v>1696</v>
      </c>
      <c r="C2590" s="75" t="s">
        <v>4</v>
      </c>
      <c r="D2590" s="75" t="s">
        <v>6167</v>
      </c>
      <c r="E2590" s="75" t="s">
        <v>155</v>
      </c>
      <c r="F2590" s="75">
        <v>500</v>
      </c>
      <c r="G2590" s="75">
        <v>5</v>
      </c>
      <c r="H2590" s="75">
        <v>30</v>
      </c>
      <c r="I2590" s="75">
        <v>28.5</v>
      </c>
      <c r="J2590" s="75">
        <v>31.5</v>
      </c>
      <c r="K2590" s="75">
        <v>49</v>
      </c>
      <c r="L2590" s="75">
        <v>4.2</v>
      </c>
      <c r="M2590" s="75">
        <v>600</v>
      </c>
      <c r="N2590" s="75">
        <v>0.25</v>
      </c>
      <c r="O2590" s="75">
        <v>0.1</v>
      </c>
      <c r="P2590" s="75">
        <v>23</v>
      </c>
      <c r="Q2590" s="75" t="s">
        <v>3858</v>
      </c>
    </row>
    <row r="2591" spans="1:17" ht="15.75" customHeight="1">
      <c r="A2591" s="59" t="s">
        <v>6625</v>
      </c>
      <c r="B2591" s="75" t="s">
        <v>1696</v>
      </c>
      <c r="C2591" s="75" t="s">
        <v>4</v>
      </c>
      <c r="D2591" s="75" t="s">
        <v>6165</v>
      </c>
      <c r="E2591" s="75" t="s">
        <v>155</v>
      </c>
      <c r="F2591" s="75">
        <v>500</v>
      </c>
      <c r="G2591" s="75">
        <v>5</v>
      </c>
      <c r="H2591" s="75">
        <v>33</v>
      </c>
      <c r="I2591" s="75">
        <v>31.35</v>
      </c>
      <c r="J2591" s="75">
        <v>34.65</v>
      </c>
      <c r="K2591" s="75">
        <v>58</v>
      </c>
      <c r="L2591" s="75">
        <v>3.8</v>
      </c>
      <c r="M2591" s="75">
        <v>700</v>
      </c>
      <c r="N2591" s="75">
        <v>0.25</v>
      </c>
      <c r="O2591" s="75">
        <v>0.1</v>
      </c>
      <c r="P2591" s="75">
        <v>25</v>
      </c>
      <c r="Q2591" s="75" t="s">
        <v>3858</v>
      </c>
    </row>
    <row r="2592" spans="1:17" ht="15.75" customHeight="1">
      <c r="A2592" s="59" t="s">
        <v>6626</v>
      </c>
      <c r="B2592" s="75" t="s">
        <v>1696</v>
      </c>
      <c r="C2592" s="75" t="s">
        <v>4</v>
      </c>
      <c r="D2592" s="75" t="s">
        <v>6167</v>
      </c>
      <c r="E2592" s="75" t="s">
        <v>155</v>
      </c>
      <c r="F2592" s="75">
        <v>500</v>
      </c>
      <c r="G2592" s="75">
        <v>5</v>
      </c>
      <c r="H2592" s="75">
        <v>36</v>
      </c>
      <c r="I2592" s="75">
        <v>34.200000000000003</v>
      </c>
      <c r="J2592" s="75">
        <v>37.799999999999997</v>
      </c>
      <c r="K2592" s="75">
        <v>70</v>
      </c>
      <c r="L2592" s="75">
        <v>3.4</v>
      </c>
      <c r="M2592" s="75">
        <v>700</v>
      </c>
      <c r="N2592" s="75">
        <v>0.25</v>
      </c>
      <c r="O2592" s="75">
        <v>0.1</v>
      </c>
      <c r="P2592" s="75">
        <v>27</v>
      </c>
      <c r="Q2592" s="75" t="s">
        <v>3858</v>
      </c>
    </row>
    <row r="2593" spans="1:17" ht="15.75" customHeight="1">
      <c r="A2593" s="59" t="s">
        <v>6627</v>
      </c>
      <c r="B2593" s="75" t="s">
        <v>1696</v>
      </c>
      <c r="C2593" s="75" t="s">
        <v>4</v>
      </c>
      <c r="D2593" s="75" t="s">
        <v>6169</v>
      </c>
      <c r="E2593" s="75" t="s">
        <v>155</v>
      </c>
      <c r="F2593" s="75">
        <v>500</v>
      </c>
      <c r="G2593" s="75">
        <v>5</v>
      </c>
      <c r="H2593" s="75">
        <v>39</v>
      </c>
      <c r="I2593" s="75">
        <v>37.049999999999997</v>
      </c>
      <c r="J2593" s="75">
        <v>40.950000000000003</v>
      </c>
      <c r="K2593" s="75">
        <v>80</v>
      </c>
      <c r="L2593" s="75">
        <v>3.2</v>
      </c>
      <c r="M2593" s="75">
        <v>800</v>
      </c>
      <c r="N2593" s="75">
        <v>0.25</v>
      </c>
      <c r="O2593" s="75">
        <v>0.1</v>
      </c>
      <c r="P2593" s="75">
        <v>30</v>
      </c>
      <c r="Q2593" s="75" t="s">
        <v>3858</v>
      </c>
    </row>
    <row r="2594" spans="1:17" ht="15.75" customHeight="1">
      <c r="A2594" s="59" t="s">
        <v>6628</v>
      </c>
      <c r="B2594" s="75" t="s">
        <v>1696</v>
      </c>
      <c r="C2594" s="75" t="s">
        <v>4</v>
      </c>
      <c r="D2594" s="75" t="s">
        <v>6171</v>
      </c>
      <c r="E2594" s="75" t="s">
        <v>155</v>
      </c>
      <c r="F2594" s="75">
        <v>500</v>
      </c>
      <c r="G2594" s="75">
        <v>5</v>
      </c>
      <c r="H2594" s="75">
        <v>43</v>
      </c>
      <c r="I2594" s="75">
        <v>40.85</v>
      </c>
      <c r="J2594" s="75">
        <v>45.15</v>
      </c>
      <c r="K2594" s="75">
        <v>93</v>
      </c>
      <c r="L2594" s="75">
        <v>3</v>
      </c>
      <c r="M2594" s="75">
        <v>900</v>
      </c>
      <c r="N2594" s="75">
        <v>0.25</v>
      </c>
      <c r="O2594" s="75">
        <v>0.1</v>
      </c>
      <c r="P2594" s="75">
        <v>33</v>
      </c>
      <c r="Q2594" s="75" t="s">
        <v>3858</v>
      </c>
    </row>
    <row r="2595" spans="1:17" ht="15.75" customHeight="1">
      <c r="A2595" s="59" t="s">
        <v>6629</v>
      </c>
      <c r="B2595" s="75" t="s">
        <v>1696</v>
      </c>
      <c r="C2595" s="75" t="s">
        <v>4</v>
      </c>
      <c r="D2595" s="75" t="s">
        <v>6173</v>
      </c>
      <c r="E2595" s="75" t="s">
        <v>155</v>
      </c>
      <c r="F2595" s="75">
        <v>500</v>
      </c>
      <c r="G2595" s="75">
        <v>5</v>
      </c>
      <c r="H2595" s="75">
        <v>47</v>
      </c>
      <c r="I2595" s="75">
        <v>44.65</v>
      </c>
      <c r="J2595" s="75">
        <v>49.35</v>
      </c>
      <c r="K2595" s="75">
        <v>150</v>
      </c>
      <c r="L2595" s="75">
        <v>2.7</v>
      </c>
      <c r="M2595" s="75">
        <v>1000</v>
      </c>
      <c r="N2595" s="75">
        <v>0.25</v>
      </c>
      <c r="O2595" s="75">
        <v>0.1</v>
      </c>
      <c r="P2595" s="75">
        <v>36</v>
      </c>
      <c r="Q2595" s="75" t="s">
        <v>3858</v>
      </c>
    </row>
    <row r="2596" spans="1:17" ht="15.75" customHeight="1">
      <c r="A2596" s="59" t="s">
        <v>6630</v>
      </c>
      <c r="B2596" s="75" t="s">
        <v>1696</v>
      </c>
      <c r="C2596" s="75" t="s">
        <v>4</v>
      </c>
      <c r="D2596" s="75" t="s">
        <v>6175</v>
      </c>
      <c r="E2596" s="75" t="s">
        <v>155</v>
      </c>
      <c r="F2596" s="75">
        <v>500</v>
      </c>
      <c r="G2596" s="75">
        <v>5</v>
      </c>
      <c r="H2596" s="75">
        <v>51</v>
      </c>
      <c r="I2596" s="75">
        <v>48.45</v>
      </c>
      <c r="J2596" s="75">
        <v>53.55</v>
      </c>
      <c r="K2596" s="75">
        <v>125</v>
      </c>
      <c r="L2596" s="75">
        <v>2.5</v>
      </c>
      <c r="M2596" s="75">
        <v>1100</v>
      </c>
      <c r="N2596" s="75">
        <v>0.25</v>
      </c>
      <c r="O2596" s="75">
        <v>0.1</v>
      </c>
      <c r="P2596" s="75">
        <v>39</v>
      </c>
      <c r="Q2596" s="75" t="s">
        <v>3858</v>
      </c>
    </row>
    <row r="2597" spans="1:17" ht="15.75" customHeight="1">
      <c r="A2597" s="59" t="s">
        <v>6631</v>
      </c>
      <c r="B2597" s="75" t="s">
        <v>1696</v>
      </c>
      <c r="C2597" s="75" t="s">
        <v>4</v>
      </c>
      <c r="D2597" s="75" t="s">
        <v>6632</v>
      </c>
      <c r="E2597" s="75" t="s">
        <v>155</v>
      </c>
      <c r="F2597" s="75">
        <v>500</v>
      </c>
      <c r="G2597" s="75">
        <v>5</v>
      </c>
      <c r="H2597" s="75">
        <v>56</v>
      </c>
      <c r="I2597" s="75">
        <v>53.2</v>
      </c>
      <c r="J2597" s="75">
        <v>58.8</v>
      </c>
      <c r="K2597" s="75">
        <v>150</v>
      </c>
      <c r="L2597" s="75">
        <v>2.2000000000000002</v>
      </c>
      <c r="M2597" s="75">
        <v>1300</v>
      </c>
      <c r="N2597" s="75">
        <v>0.25</v>
      </c>
      <c r="O2597" s="75">
        <v>0.1</v>
      </c>
      <c r="P2597" s="75">
        <v>43</v>
      </c>
      <c r="Q2597" s="75" t="s">
        <v>3858</v>
      </c>
    </row>
    <row r="2598" spans="1:17" ht="15.75" customHeight="1">
      <c r="A2598" s="59" t="s">
        <v>6633</v>
      </c>
      <c r="B2598" s="75" t="s">
        <v>1696</v>
      </c>
      <c r="C2598" s="75" t="s">
        <v>4</v>
      </c>
      <c r="D2598" s="75" t="s">
        <v>155</v>
      </c>
      <c r="E2598" s="75" t="s">
        <v>155</v>
      </c>
      <c r="F2598" s="75">
        <v>500</v>
      </c>
      <c r="G2598" s="75">
        <v>5</v>
      </c>
      <c r="H2598" s="75">
        <v>60</v>
      </c>
      <c r="I2598" s="75">
        <v>57</v>
      </c>
      <c r="J2598" s="75">
        <v>63</v>
      </c>
      <c r="K2598" s="75">
        <v>170</v>
      </c>
      <c r="L2598" s="75">
        <v>2.1</v>
      </c>
      <c r="M2598" s="75">
        <v>1400</v>
      </c>
      <c r="N2598" s="75">
        <v>0.25</v>
      </c>
      <c r="O2598" s="75">
        <v>0.1</v>
      </c>
      <c r="P2598" s="75">
        <v>46</v>
      </c>
      <c r="Q2598" s="75" t="s">
        <v>3858</v>
      </c>
    </row>
    <row r="2599" spans="1:17" ht="15.75" customHeight="1">
      <c r="A2599" s="59" t="s">
        <v>6634</v>
      </c>
      <c r="B2599" s="75" t="s">
        <v>1696</v>
      </c>
      <c r="C2599" s="75" t="s">
        <v>4</v>
      </c>
      <c r="D2599" s="75" t="s">
        <v>155</v>
      </c>
      <c r="E2599" s="75" t="s">
        <v>155</v>
      </c>
      <c r="F2599" s="75">
        <v>500</v>
      </c>
      <c r="G2599" s="75">
        <v>5</v>
      </c>
      <c r="H2599" s="75">
        <v>62</v>
      </c>
      <c r="I2599" s="75">
        <v>58.9</v>
      </c>
      <c r="J2599" s="75">
        <v>65.099999999999994</v>
      </c>
      <c r="K2599" s="75">
        <v>185</v>
      </c>
      <c r="L2599" s="75">
        <v>2</v>
      </c>
      <c r="M2599" s="75">
        <v>1400</v>
      </c>
      <c r="N2599" s="75">
        <v>0.25</v>
      </c>
      <c r="O2599" s="75">
        <v>0.1</v>
      </c>
      <c r="P2599" s="75">
        <v>47</v>
      </c>
      <c r="Q2599" s="75" t="s">
        <v>3858</v>
      </c>
    </row>
    <row r="2600" spans="1:17" ht="15.75" customHeight="1">
      <c r="A2600" s="59" t="s">
        <v>6635</v>
      </c>
      <c r="B2600" s="75" t="s">
        <v>1696</v>
      </c>
      <c r="C2600" s="75" t="s">
        <v>4</v>
      </c>
      <c r="D2600" s="75" t="s">
        <v>155</v>
      </c>
      <c r="E2600" s="75" t="s">
        <v>155</v>
      </c>
      <c r="F2600" s="75">
        <v>500</v>
      </c>
      <c r="G2600" s="75">
        <v>5</v>
      </c>
      <c r="H2600" s="75">
        <v>68</v>
      </c>
      <c r="I2600" s="75">
        <v>64.599999999999994</v>
      </c>
      <c r="J2600" s="75">
        <v>71.400000000000006</v>
      </c>
      <c r="K2600" s="75">
        <v>230</v>
      </c>
      <c r="L2600" s="75">
        <v>1.8</v>
      </c>
      <c r="M2600" s="75">
        <v>1600</v>
      </c>
      <c r="N2600" s="75">
        <v>0.25</v>
      </c>
      <c r="O2600" s="75">
        <v>0.1</v>
      </c>
      <c r="P2600" s="75">
        <v>52</v>
      </c>
      <c r="Q2600" s="75" t="s">
        <v>3858</v>
      </c>
    </row>
    <row r="2601" spans="1:17" ht="15.75" customHeight="1">
      <c r="A2601" s="59" t="s">
        <v>6636</v>
      </c>
      <c r="B2601" s="75" t="s">
        <v>1775</v>
      </c>
      <c r="C2601" s="75" t="s">
        <v>3</v>
      </c>
      <c r="D2601" s="75" t="s">
        <v>155</v>
      </c>
      <c r="E2601" s="75" t="s">
        <v>155</v>
      </c>
      <c r="F2601" s="75">
        <v>1000</v>
      </c>
      <c r="G2601" s="75">
        <v>5</v>
      </c>
      <c r="H2601" s="75">
        <v>21</v>
      </c>
      <c r="I2601" s="75">
        <v>20</v>
      </c>
      <c r="J2601" s="75">
        <v>22.4</v>
      </c>
      <c r="K2601" s="75">
        <v>15</v>
      </c>
      <c r="L2601" s="75">
        <v>20</v>
      </c>
      <c r="M2601" s="75">
        <v>750</v>
      </c>
      <c r="N2601" s="75">
        <v>0.25</v>
      </c>
      <c r="O2601" s="75">
        <v>10</v>
      </c>
      <c r="P2601" s="75">
        <v>15</v>
      </c>
      <c r="Q2601" s="75" t="s">
        <v>3858</v>
      </c>
    </row>
    <row r="2602" spans="1:17" ht="15.75" customHeight="1">
      <c r="A2602" s="59" t="s">
        <v>6637</v>
      </c>
      <c r="B2602" s="75" t="s">
        <v>1777</v>
      </c>
      <c r="C2602" s="75" t="s">
        <v>3</v>
      </c>
      <c r="D2602" s="75" t="s">
        <v>155</v>
      </c>
      <c r="E2602" s="75" t="s">
        <v>155</v>
      </c>
      <c r="F2602" s="75">
        <v>1000</v>
      </c>
      <c r="G2602" s="75">
        <v>5</v>
      </c>
      <c r="H2602" s="75">
        <v>3.3</v>
      </c>
      <c r="I2602" s="75">
        <v>3.1</v>
      </c>
      <c r="J2602" s="75">
        <v>3.5</v>
      </c>
      <c r="K2602" s="75">
        <v>10</v>
      </c>
      <c r="L2602" s="75">
        <v>76</v>
      </c>
      <c r="M2602" s="75">
        <v>400</v>
      </c>
      <c r="N2602" s="75">
        <v>1</v>
      </c>
      <c r="O2602" s="75">
        <v>100</v>
      </c>
      <c r="P2602" s="75">
        <v>1</v>
      </c>
      <c r="Q2602" s="75" t="s">
        <v>3858</v>
      </c>
    </row>
    <row r="2603" spans="1:17" ht="15.75" customHeight="1">
      <c r="A2603" s="59" t="s">
        <v>6638</v>
      </c>
      <c r="B2603" s="75" t="s">
        <v>1777</v>
      </c>
      <c r="C2603" s="75" t="s">
        <v>3</v>
      </c>
      <c r="D2603" s="75" t="s">
        <v>155</v>
      </c>
      <c r="E2603" s="75" t="s">
        <v>155</v>
      </c>
      <c r="F2603" s="75">
        <v>1000</v>
      </c>
      <c r="G2603" s="75">
        <v>5</v>
      </c>
      <c r="H2603" s="75">
        <v>3.9</v>
      </c>
      <c r="I2603" s="75">
        <v>3.7</v>
      </c>
      <c r="J2603" s="75">
        <v>4.0999999999999996</v>
      </c>
      <c r="K2603" s="75">
        <v>9</v>
      </c>
      <c r="L2603" s="75">
        <v>64</v>
      </c>
      <c r="M2603" s="75">
        <v>400</v>
      </c>
      <c r="N2603" s="75">
        <v>1</v>
      </c>
      <c r="O2603" s="75">
        <v>50</v>
      </c>
      <c r="P2603" s="75">
        <v>1</v>
      </c>
      <c r="Q2603" s="75" t="s">
        <v>3858</v>
      </c>
    </row>
    <row r="2604" spans="1:17" ht="15.75" customHeight="1">
      <c r="A2604" s="59" t="s">
        <v>6639</v>
      </c>
      <c r="B2604" s="75" t="s">
        <v>1777</v>
      </c>
      <c r="C2604" s="75" t="s">
        <v>3</v>
      </c>
      <c r="D2604" s="75" t="s">
        <v>155</v>
      </c>
      <c r="E2604" s="75" t="s">
        <v>155</v>
      </c>
      <c r="F2604" s="75">
        <v>1000</v>
      </c>
      <c r="G2604" s="75">
        <v>5</v>
      </c>
      <c r="H2604" s="75">
        <v>4.3</v>
      </c>
      <c r="I2604" s="75">
        <v>4.0999999999999996</v>
      </c>
      <c r="J2604" s="75">
        <v>4.5</v>
      </c>
      <c r="K2604" s="75">
        <v>9</v>
      </c>
      <c r="L2604" s="75">
        <v>58</v>
      </c>
      <c r="M2604" s="75">
        <v>400</v>
      </c>
      <c r="N2604" s="75">
        <v>1</v>
      </c>
      <c r="O2604" s="75">
        <v>10</v>
      </c>
      <c r="P2604" s="75">
        <v>1</v>
      </c>
      <c r="Q2604" s="75" t="s">
        <v>3858</v>
      </c>
    </row>
    <row r="2605" spans="1:17" ht="15.75" customHeight="1">
      <c r="A2605" s="59" t="s">
        <v>6640</v>
      </c>
      <c r="B2605" s="75" t="s">
        <v>1777</v>
      </c>
      <c r="C2605" s="75" t="s">
        <v>3</v>
      </c>
      <c r="D2605" s="75" t="s">
        <v>155</v>
      </c>
      <c r="E2605" s="75" t="s">
        <v>155</v>
      </c>
      <c r="F2605" s="75">
        <v>1000</v>
      </c>
      <c r="G2605" s="75">
        <v>5</v>
      </c>
      <c r="H2605" s="75">
        <v>4.7</v>
      </c>
      <c r="I2605" s="75">
        <v>4.5</v>
      </c>
      <c r="J2605" s="75">
        <v>4.9000000000000004</v>
      </c>
      <c r="K2605" s="75">
        <v>8</v>
      </c>
      <c r="L2605" s="75">
        <v>53</v>
      </c>
      <c r="M2605" s="75">
        <v>500</v>
      </c>
      <c r="N2605" s="75">
        <v>1</v>
      </c>
      <c r="O2605" s="75">
        <v>10</v>
      </c>
      <c r="P2605" s="75">
        <v>1</v>
      </c>
      <c r="Q2605" s="75" t="s">
        <v>3858</v>
      </c>
    </row>
    <row r="2606" spans="1:17" ht="15.75" customHeight="1">
      <c r="A2606" s="59" t="s">
        <v>6641</v>
      </c>
      <c r="B2606" s="75" t="s">
        <v>1777</v>
      </c>
      <c r="C2606" s="75" t="s">
        <v>3</v>
      </c>
      <c r="D2606" s="75" t="s">
        <v>155</v>
      </c>
      <c r="E2606" s="75" t="s">
        <v>155</v>
      </c>
      <c r="F2606" s="75">
        <v>1000</v>
      </c>
      <c r="G2606" s="75">
        <v>5</v>
      </c>
      <c r="H2606" s="75">
        <v>5.0999999999999996</v>
      </c>
      <c r="I2606" s="75">
        <v>4.8</v>
      </c>
      <c r="J2606" s="75">
        <v>5.4</v>
      </c>
      <c r="K2606" s="75">
        <v>7</v>
      </c>
      <c r="L2606" s="75">
        <v>49</v>
      </c>
      <c r="M2606" s="75">
        <v>550</v>
      </c>
      <c r="N2606" s="75">
        <v>1</v>
      </c>
      <c r="O2606" s="75">
        <v>10</v>
      </c>
      <c r="P2606" s="75">
        <v>1</v>
      </c>
      <c r="Q2606" s="75" t="s">
        <v>3858</v>
      </c>
    </row>
    <row r="2607" spans="1:17" ht="15.75" customHeight="1">
      <c r="A2607" s="59" t="s">
        <v>6642</v>
      </c>
      <c r="B2607" s="75" t="s">
        <v>1777</v>
      </c>
      <c r="C2607" s="75" t="s">
        <v>3</v>
      </c>
      <c r="D2607" s="75" t="s">
        <v>155</v>
      </c>
      <c r="E2607" s="75" t="s">
        <v>155</v>
      </c>
      <c r="F2607" s="75">
        <v>1000</v>
      </c>
      <c r="G2607" s="75">
        <v>5</v>
      </c>
      <c r="H2607" s="75">
        <v>5.6</v>
      </c>
      <c r="I2607" s="75">
        <v>5.3</v>
      </c>
      <c r="J2607" s="75">
        <v>5.9</v>
      </c>
      <c r="K2607" s="75">
        <v>5</v>
      </c>
      <c r="L2607" s="75">
        <v>45</v>
      </c>
      <c r="M2607" s="75">
        <v>600</v>
      </c>
      <c r="N2607" s="75">
        <v>1</v>
      </c>
      <c r="O2607" s="75">
        <v>10</v>
      </c>
      <c r="P2607" s="75">
        <v>2</v>
      </c>
      <c r="Q2607" s="75" t="s">
        <v>3858</v>
      </c>
    </row>
    <row r="2608" spans="1:17" ht="15.75" customHeight="1">
      <c r="A2608" s="59" t="s">
        <v>6643</v>
      </c>
      <c r="B2608" s="75" t="s">
        <v>1777</v>
      </c>
      <c r="C2608" s="75" t="s">
        <v>3</v>
      </c>
      <c r="D2608" s="75" t="s">
        <v>155</v>
      </c>
      <c r="E2608" s="75" t="s">
        <v>155</v>
      </c>
      <c r="F2608" s="75">
        <v>1000</v>
      </c>
      <c r="G2608" s="75">
        <v>5</v>
      </c>
      <c r="H2608" s="75">
        <v>6.2</v>
      </c>
      <c r="I2608" s="75">
        <v>5.9</v>
      </c>
      <c r="J2608" s="75">
        <v>6.5</v>
      </c>
      <c r="K2608" s="75">
        <v>2</v>
      </c>
      <c r="L2608" s="75">
        <v>41</v>
      </c>
      <c r="M2608" s="75">
        <v>700</v>
      </c>
      <c r="N2608" s="75">
        <v>1</v>
      </c>
      <c r="O2608" s="75">
        <v>10</v>
      </c>
      <c r="P2608" s="75">
        <v>3</v>
      </c>
      <c r="Q2608" s="75" t="s">
        <v>3858</v>
      </c>
    </row>
    <row r="2609" spans="1:17" ht="15.75" customHeight="1">
      <c r="A2609" s="59" t="s">
        <v>6644</v>
      </c>
      <c r="B2609" s="75" t="s">
        <v>1777</v>
      </c>
      <c r="C2609" s="75" t="s">
        <v>3</v>
      </c>
      <c r="D2609" s="75" t="s">
        <v>155</v>
      </c>
      <c r="E2609" s="75" t="s">
        <v>155</v>
      </c>
      <c r="F2609" s="75">
        <v>1000</v>
      </c>
      <c r="G2609" s="75">
        <v>5</v>
      </c>
      <c r="H2609" s="75">
        <v>6.8</v>
      </c>
      <c r="I2609" s="75">
        <v>6.46</v>
      </c>
      <c r="J2609" s="75">
        <v>7.14</v>
      </c>
      <c r="K2609" s="75">
        <v>3.5</v>
      </c>
      <c r="L2609" s="75">
        <v>37</v>
      </c>
      <c r="M2609" s="75">
        <v>700</v>
      </c>
      <c r="N2609" s="75">
        <v>1</v>
      </c>
      <c r="O2609" s="75">
        <v>5</v>
      </c>
      <c r="P2609" s="75">
        <v>4</v>
      </c>
      <c r="Q2609" s="75" t="s">
        <v>3858</v>
      </c>
    </row>
    <row r="2610" spans="1:17" ht="15.75" customHeight="1">
      <c r="A2610" s="59" t="s">
        <v>6645</v>
      </c>
      <c r="B2610" s="75" t="s">
        <v>1777</v>
      </c>
      <c r="C2610" s="75" t="s">
        <v>3</v>
      </c>
      <c r="D2610" s="75" t="s">
        <v>155</v>
      </c>
      <c r="E2610" s="75" t="s">
        <v>155</v>
      </c>
      <c r="F2610" s="75">
        <v>1000</v>
      </c>
      <c r="G2610" s="75">
        <v>5</v>
      </c>
      <c r="H2610" s="75">
        <v>7.5</v>
      </c>
      <c r="I2610" s="75">
        <v>7.125</v>
      </c>
      <c r="J2610" s="75">
        <v>7.875</v>
      </c>
      <c r="K2610" s="75">
        <v>4</v>
      </c>
      <c r="L2610" s="75">
        <v>34</v>
      </c>
      <c r="M2610" s="75">
        <v>700</v>
      </c>
      <c r="N2610" s="75">
        <v>0.5</v>
      </c>
      <c r="O2610" s="75">
        <v>5</v>
      </c>
      <c r="P2610" s="75">
        <v>5</v>
      </c>
      <c r="Q2610" s="75" t="s">
        <v>3858</v>
      </c>
    </row>
    <row r="2611" spans="1:17" ht="15.75" customHeight="1">
      <c r="A2611" s="59" t="s">
        <v>6646</v>
      </c>
      <c r="B2611" s="75" t="s">
        <v>1777</v>
      </c>
      <c r="C2611" s="75" t="s">
        <v>3</v>
      </c>
      <c r="D2611" s="75" t="s">
        <v>155</v>
      </c>
      <c r="E2611" s="75" t="s">
        <v>155</v>
      </c>
      <c r="F2611" s="75">
        <v>1000</v>
      </c>
      <c r="G2611" s="75">
        <v>5</v>
      </c>
      <c r="H2611" s="75">
        <v>8.1999999999999993</v>
      </c>
      <c r="I2611" s="75">
        <v>7.7899999999999991</v>
      </c>
      <c r="J2611" s="75">
        <v>8.61</v>
      </c>
      <c r="K2611" s="75">
        <v>4.5</v>
      </c>
      <c r="L2611" s="75">
        <v>31</v>
      </c>
      <c r="M2611" s="75">
        <v>700</v>
      </c>
      <c r="N2611" s="75">
        <v>0.5</v>
      </c>
      <c r="O2611" s="75">
        <v>5</v>
      </c>
      <c r="P2611" s="75">
        <v>6</v>
      </c>
      <c r="Q2611" s="75" t="s">
        <v>3858</v>
      </c>
    </row>
    <row r="2612" spans="1:17" ht="15.75" customHeight="1">
      <c r="A2612" s="59" t="s">
        <v>6647</v>
      </c>
      <c r="B2612" s="75" t="s">
        <v>1777</v>
      </c>
      <c r="C2612" s="75" t="s">
        <v>3</v>
      </c>
      <c r="D2612" s="75" t="s">
        <v>155</v>
      </c>
      <c r="E2612" s="75" t="s">
        <v>155</v>
      </c>
      <c r="F2612" s="75">
        <v>1000</v>
      </c>
      <c r="G2612" s="75">
        <v>5</v>
      </c>
      <c r="H2612" s="75">
        <v>9.1</v>
      </c>
      <c r="I2612" s="75">
        <v>8.6449999999999996</v>
      </c>
      <c r="J2612" s="75">
        <v>9.5549999999999997</v>
      </c>
      <c r="K2612" s="75">
        <v>5</v>
      </c>
      <c r="L2612" s="75">
        <v>28</v>
      </c>
      <c r="M2612" s="75">
        <v>700</v>
      </c>
      <c r="N2612" s="75">
        <v>0.5</v>
      </c>
      <c r="O2612" s="75">
        <v>0.5</v>
      </c>
      <c r="P2612" s="75">
        <v>7</v>
      </c>
      <c r="Q2612" s="75" t="s">
        <v>3858</v>
      </c>
    </row>
    <row r="2613" spans="1:17" ht="15.75" customHeight="1">
      <c r="A2613" s="59" t="s">
        <v>6648</v>
      </c>
      <c r="B2613" s="75" t="s">
        <v>1777</v>
      </c>
      <c r="C2613" s="75" t="s">
        <v>3</v>
      </c>
      <c r="D2613" s="75" t="s">
        <v>155</v>
      </c>
      <c r="E2613" s="75" t="s">
        <v>155</v>
      </c>
      <c r="F2613" s="75">
        <v>1000</v>
      </c>
      <c r="G2613" s="75">
        <v>5</v>
      </c>
      <c r="H2613" s="75">
        <v>10</v>
      </c>
      <c r="I2613" s="75">
        <v>9.5</v>
      </c>
      <c r="J2613" s="75">
        <v>10.5</v>
      </c>
      <c r="K2613" s="75">
        <v>7</v>
      </c>
      <c r="L2613" s="75">
        <v>25</v>
      </c>
      <c r="M2613" s="75">
        <v>700</v>
      </c>
      <c r="N2613" s="75">
        <v>0.25</v>
      </c>
      <c r="O2613" s="75">
        <v>0.5</v>
      </c>
      <c r="P2613" s="75">
        <v>7.6</v>
      </c>
      <c r="Q2613" s="75" t="s">
        <v>3858</v>
      </c>
    </row>
    <row r="2614" spans="1:17" ht="15.75" customHeight="1">
      <c r="A2614" s="59" t="s">
        <v>6649</v>
      </c>
      <c r="B2614" s="75" t="s">
        <v>1777</v>
      </c>
      <c r="C2614" s="75" t="s">
        <v>3</v>
      </c>
      <c r="D2614" s="75" t="s">
        <v>155</v>
      </c>
      <c r="E2614" s="75" t="s">
        <v>155</v>
      </c>
      <c r="F2614" s="75">
        <v>1000</v>
      </c>
      <c r="G2614" s="75">
        <v>5</v>
      </c>
      <c r="H2614" s="75">
        <v>11</v>
      </c>
      <c r="I2614" s="75">
        <v>10.45</v>
      </c>
      <c r="J2614" s="75">
        <v>11.55</v>
      </c>
      <c r="K2614" s="75">
        <v>8</v>
      </c>
      <c r="L2614" s="75">
        <v>23</v>
      </c>
      <c r="M2614" s="75">
        <v>700</v>
      </c>
      <c r="N2614" s="75">
        <v>0.25</v>
      </c>
      <c r="O2614" s="75">
        <v>0.1</v>
      </c>
      <c r="P2614" s="75">
        <v>8.4</v>
      </c>
      <c r="Q2614" s="75" t="s">
        <v>3858</v>
      </c>
    </row>
    <row r="2615" spans="1:17" ht="15.75" customHeight="1">
      <c r="A2615" s="59" t="s">
        <v>6650</v>
      </c>
      <c r="B2615" s="75" t="s">
        <v>1777</v>
      </c>
      <c r="C2615" s="75" t="s">
        <v>3</v>
      </c>
      <c r="D2615" s="75" t="s">
        <v>155</v>
      </c>
      <c r="E2615" s="75" t="s">
        <v>155</v>
      </c>
      <c r="F2615" s="75">
        <v>1000</v>
      </c>
      <c r="G2615" s="75">
        <v>5</v>
      </c>
      <c r="H2615" s="75">
        <v>12</v>
      </c>
      <c r="I2615" s="75">
        <v>11.399999999999999</v>
      </c>
      <c r="J2615" s="75">
        <v>12.600000000000001</v>
      </c>
      <c r="K2615" s="75">
        <v>9</v>
      </c>
      <c r="L2615" s="75">
        <v>21</v>
      </c>
      <c r="M2615" s="75">
        <v>700</v>
      </c>
      <c r="N2615" s="75">
        <v>0.25</v>
      </c>
      <c r="O2615" s="75">
        <v>0.1</v>
      </c>
      <c r="P2615" s="75">
        <v>9.1</v>
      </c>
      <c r="Q2615" s="75" t="s">
        <v>3858</v>
      </c>
    </row>
    <row r="2616" spans="1:17" ht="15.75" customHeight="1">
      <c r="A2616" s="59" t="s">
        <v>6651</v>
      </c>
      <c r="B2616" s="75" t="s">
        <v>1777</v>
      </c>
      <c r="C2616" s="75" t="s">
        <v>3</v>
      </c>
      <c r="D2616" s="75" t="s">
        <v>155</v>
      </c>
      <c r="E2616" s="75" t="s">
        <v>155</v>
      </c>
      <c r="F2616" s="75">
        <v>1000</v>
      </c>
      <c r="G2616" s="75">
        <v>5</v>
      </c>
      <c r="H2616" s="75">
        <v>13</v>
      </c>
      <c r="I2616" s="75">
        <v>12.35</v>
      </c>
      <c r="J2616" s="75">
        <v>13.65</v>
      </c>
      <c r="K2616" s="75">
        <v>10</v>
      </c>
      <c r="L2616" s="75">
        <v>19</v>
      </c>
      <c r="M2616" s="75">
        <v>700</v>
      </c>
      <c r="N2616" s="75">
        <v>0.25</v>
      </c>
      <c r="O2616" s="75">
        <v>0.1</v>
      </c>
      <c r="P2616" s="75">
        <v>9.9</v>
      </c>
      <c r="Q2616" s="75" t="s">
        <v>3858</v>
      </c>
    </row>
    <row r="2617" spans="1:17" ht="15.75" customHeight="1">
      <c r="A2617" s="59" t="s">
        <v>6652</v>
      </c>
      <c r="B2617" s="75" t="s">
        <v>1777</v>
      </c>
      <c r="C2617" s="75" t="s">
        <v>3</v>
      </c>
      <c r="D2617" s="75" t="s">
        <v>155</v>
      </c>
      <c r="E2617" s="75" t="s">
        <v>155</v>
      </c>
      <c r="F2617" s="75">
        <v>1000</v>
      </c>
      <c r="G2617" s="75">
        <v>5</v>
      </c>
      <c r="H2617" s="75">
        <v>15</v>
      </c>
      <c r="I2617" s="75">
        <v>14.25</v>
      </c>
      <c r="J2617" s="75">
        <v>15.75</v>
      </c>
      <c r="K2617" s="75">
        <v>14</v>
      </c>
      <c r="L2617" s="75">
        <v>17</v>
      </c>
      <c r="M2617" s="75">
        <v>700</v>
      </c>
      <c r="N2617" s="75">
        <v>0.25</v>
      </c>
      <c r="O2617" s="75">
        <v>0.1</v>
      </c>
      <c r="P2617" s="75">
        <v>11.4</v>
      </c>
      <c r="Q2617" s="75" t="s">
        <v>3858</v>
      </c>
    </row>
    <row r="2618" spans="1:17" ht="15.75" customHeight="1">
      <c r="A2618" s="59" t="s">
        <v>6653</v>
      </c>
      <c r="B2618" s="75" t="s">
        <v>1777</v>
      </c>
      <c r="C2618" s="75" t="s">
        <v>3</v>
      </c>
      <c r="D2618" s="75" t="s">
        <v>155</v>
      </c>
      <c r="E2618" s="75" t="s">
        <v>155</v>
      </c>
      <c r="F2618" s="75">
        <v>1000</v>
      </c>
      <c r="G2618" s="75">
        <v>5</v>
      </c>
      <c r="H2618" s="75">
        <v>16</v>
      </c>
      <c r="I2618" s="75">
        <v>15.2</v>
      </c>
      <c r="J2618" s="75">
        <v>16.8</v>
      </c>
      <c r="K2618" s="75">
        <v>16</v>
      </c>
      <c r="L2618" s="75">
        <v>15.5</v>
      </c>
      <c r="M2618" s="75">
        <v>700</v>
      </c>
      <c r="N2618" s="75">
        <v>0.25</v>
      </c>
      <c r="O2618" s="75">
        <v>0.1</v>
      </c>
      <c r="P2618" s="75">
        <v>12.2</v>
      </c>
      <c r="Q2618" s="75" t="s">
        <v>3858</v>
      </c>
    </row>
    <row r="2619" spans="1:17" ht="15.75" customHeight="1">
      <c r="A2619" s="59" t="s">
        <v>6654</v>
      </c>
      <c r="B2619" s="75" t="s">
        <v>1777</v>
      </c>
      <c r="C2619" s="75" t="s">
        <v>3</v>
      </c>
      <c r="D2619" s="75" t="s">
        <v>155</v>
      </c>
      <c r="E2619" s="75" t="s">
        <v>155</v>
      </c>
      <c r="F2619" s="75">
        <v>1000</v>
      </c>
      <c r="G2619" s="75">
        <v>5</v>
      </c>
      <c r="H2619" s="75">
        <v>18</v>
      </c>
      <c r="I2619" s="75">
        <v>17.099999999999998</v>
      </c>
      <c r="J2619" s="75">
        <v>18.900000000000002</v>
      </c>
      <c r="K2619" s="75">
        <v>20</v>
      </c>
      <c r="L2619" s="75">
        <v>14</v>
      </c>
      <c r="M2619" s="75">
        <v>750</v>
      </c>
      <c r="N2619" s="75">
        <v>0.25</v>
      </c>
      <c r="O2619" s="75">
        <v>0.1</v>
      </c>
      <c r="P2619" s="75">
        <v>13.7</v>
      </c>
      <c r="Q2619" s="75" t="s">
        <v>3858</v>
      </c>
    </row>
    <row r="2620" spans="1:17" ht="15.75" customHeight="1">
      <c r="A2620" s="59" t="s">
        <v>6655</v>
      </c>
      <c r="B2620" s="75" t="s">
        <v>1777</v>
      </c>
      <c r="C2620" s="75" t="s">
        <v>3</v>
      </c>
      <c r="D2620" s="75" t="s">
        <v>155</v>
      </c>
      <c r="E2620" s="75" t="s">
        <v>155</v>
      </c>
      <c r="F2620" s="75">
        <v>1000</v>
      </c>
      <c r="G2620" s="75">
        <v>5</v>
      </c>
      <c r="H2620" s="75">
        <v>20</v>
      </c>
      <c r="I2620" s="75">
        <v>19</v>
      </c>
      <c r="J2620" s="75">
        <v>21</v>
      </c>
      <c r="K2620" s="75">
        <v>22</v>
      </c>
      <c r="L2620" s="75">
        <v>12.5</v>
      </c>
      <c r="M2620" s="75">
        <v>750</v>
      </c>
      <c r="N2620" s="75">
        <v>0.25</v>
      </c>
      <c r="O2620" s="75">
        <v>0.1</v>
      </c>
      <c r="P2620" s="75">
        <v>15.2</v>
      </c>
      <c r="Q2620" s="75" t="s">
        <v>3858</v>
      </c>
    </row>
    <row r="2621" spans="1:17" ht="15.75" customHeight="1">
      <c r="A2621" s="59" t="s">
        <v>6656</v>
      </c>
      <c r="B2621" s="75" t="s">
        <v>1777</v>
      </c>
      <c r="C2621" s="75" t="s">
        <v>3</v>
      </c>
      <c r="D2621" s="75" t="s">
        <v>155</v>
      </c>
      <c r="E2621" s="75" t="s">
        <v>155</v>
      </c>
      <c r="F2621" s="75">
        <v>1000</v>
      </c>
      <c r="G2621" s="75">
        <v>5</v>
      </c>
      <c r="H2621" s="75">
        <v>22</v>
      </c>
      <c r="I2621" s="75">
        <v>20.9</v>
      </c>
      <c r="J2621" s="75">
        <v>23.1</v>
      </c>
      <c r="K2621" s="75">
        <v>23</v>
      </c>
      <c r="L2621" s="75">
        <v>11.5</v>
      </c>
      <c r="M2621" s="75">
        <v>750</v>
      </c>
      <c r="N2621" s="75">
        <v>0.25</v>
      </c>
      <c r="O2621" s="75">
        <v>0.1</v>
      </c>
      <c r="P2621" s="75">
        <v>16.7</v>
      </c>
      <c r="Q2621" s="75" t="s">
        <v>3858</v>
      </c>
    </row>
    <row r="2622" spans="1:17" ht="15.75" customHeight="1">
      <c r="A2622" s="59" t="s">
        <v>6657</v>
      </c>
      <c r="B2622" s="75" t="s">
        <v>1777</v>
      </c>
      <c r="C2622" s="75" t="s">
        <v>3</v>
      </c>
      <c r="D2622" s="75" t="s">
        <v>155</v>
      </c>
      <c r="E2622" s="75" t="s">
        <v>155</v>
      </c>
      <c r="F2622" s="75">
        <v>1000</v>
      </c>
      <c r="G2622" s="75">
        <v>5</v>
      </c>
      <c r="H2622" s="75">
        <v>24</v>
      </c>
      <c r="I2622" s="75">
        <v>22.799999999999997</v>
      </c>
      <c r="J2622" s="75">
        <v>25.200000000000003</v>
      </c>
      <c r="K2622" s="75">
        <v>25</v>
      </c>
      <c r="L2622" s="75">
        <v>10.5</v>
      </c>
      <c r="M2622" s="75">
        <v>750</v>
      </c>
      <c r="N2622" s="75">
        <v>0.25</v>
      </c>
      <c r="O2622" s="75">
        <v>0.1</v>
      </c>
      <c r="P2622" s="75">
        <v>18.2</v>
      </c>
      <c r="Q2622" s="75" t="s">
        <v>3858</v>
      </c>
    </row>
    <row r="2623" spans="1:17" ht="15.75" customHeight="1">
      <c r="A2623" s="59" t="s">
        <v>6658</v>
      </c>
      <c r="B2623" s="75" t="s">
        <v>1777</v>
      </c>
      <c r="C2623" s="75" t="s">
        <v>3</v>
      </c>
      <c r="D2623" s="75" t="s">
        <v>155</v>
      </c>
      <c r="E2623" s="75" t="s">
        <v>155</v>
      </c>
      <c r="F2623" s="75">
        <v>1000</v>
      </c>
      <c r="G2623" s="75">
        <v>5</v>
      </c>
      <c r="H2623" s="75">
        <v>27</v>
      </c>
      <c r="I2623" s="75">
        <v>25.65</v>
      </c>
      <c r="J2623" s="75">
        <v>28.35</v>
      </c>
      <c r="K2623" s="75">
        <v>35</v>
      </c>
      <c r="L2623" s="75">
        <v>9.5</v>
      </c>
      <c r="M2623" s="75">
        <v>750</v>
      </c>
      <c r="N2623" s="75">
        <v>0.25</v>
      </c>
      <c r="O2623" s="75">
        <v>0.1</v>
      </c>
      <c r="P2623" s="75">
        <v>20.6</v>
      </c>
      <c r="Q2623" s="75" t="s">
        <v>3858</v>
      </c>
    </row>
    <row r="2624" spans="1:17" ht="15.75" customHeight="1">
      <c r="A2624" s="59" t="s">
        <v>6659</v>
      </c>
      <c r="B2624" s="75" t="s">
        <v>1777</v>
      </c>
      <c r="C2624" s="75" t="s">
        <v>3</v>
      </c>
      <c r="D2624" s="75" t="s">
        <v>155</v>
      </c>
      <c r="E2624" s="75" t="s">
        <v>155</v>
      </c>
      <c r="F2624" s="75">
        <v>1000</v>
      </c>
      <c r="G2624" s="75">
        <v>5</v>
      </c>
      <c r="H2624" s="75">
        <v>30</v>
      </c>
      <c r="I2624" s="75">
        <v>28.5</v>
      </c>
      <c r="J2624" s="75">
        <v>31.5</v>
      </c>
      <c r="K2624" s="75">
        <v>40</v>
      </c>
      <c r="L2624" s="75">
        <v>8.5</v>
      </c>
      <c r="M2624" s="75">
        <v>1000</v>
      </c>
      <c r="N2624" s="75">
        <v>0.25</v>
      </c>
      <c r="O2624" s="75">
        <v>0.1</v>
      </c>
      <c r="P2624" s="75">
        <v>22.8</v>
      </c>
      <c r="Q2624" s="75" t="s">
        <v>3858</v>
      </c>
    </row>
    <row r="2625" spans="1:17" ht="15.75" customHeight="1">
      <c r="A2625" s="59" t="s">
        <v>6660</v>
      </c>
      <c r="B2625" s="75" t="s">
        <v>1777</v>
      </c>
      <c r="C2625" s="75" t="s">
        <v>3</v>
      </c>
      <c r="D2625" s="75" t="s">
        <v>155</v>
      </c>
      <c r="E2625" s="75" t="s">
        <v>155</v>
      </c>
      <c r="F2625" s="75">
        <v>1000</v>
      </c>
      <c r="G2625" s="75">
        <v>5</v>
      </c>
      <c r="H2625" s="75">
        <v>33</v>
      </c>
      <c r="I2625" s="75">
        <v>31.349999999999998</v>
      </c>
      <c r="J2625" s="75">
        <v>34.65</v>
      </c>
      <c r="K2625" s="75">
        <v>45</v>
      </c>
      <c r="L2625" s="75">
        <v>7.5</v>
      </c>
      <c r="M2625" s="75">
        <v>1000</v>
      </c>
      <c r="N2625" s="75">
        <v>0.25</v>
      </c>
      <c r="O2625" s="75">
        <v>0.1</v>
      </c>
      <c r="P2625" s="75">
        <v>25.1</v>
      </c>
      <c r="Q2625" s="75" t="s">
        <v>3858</v>
      </c>
    </row>
    <row r="2626" spans="1:17" ht="15.75" customHeight="1">
      <c r="A2626" s="59" t="s">
        <v>6661</v>
      </c>
      <c r="B2626" s="75" t="s">
        <v>1777</v>
      </c>
      <c r="C2626" s="75" t="s">
        <v>3</v>
      </c>
      <c r="D2626" s="75" t="s">
        <v>155</v>
      </c>
      <c r="E2626" s="75" t="s">
        <v>155</v>
      </c>
      <c r="F2626" s="75">
        <v>1000</v>
      </c>
      <c r="G2626" s="75">
        <v>5</v>
      </c>
      <c r="H2626" s="75">
        <v>36</v>
      </c>
      <c r="I2626" s="75">
        <v>34.199999999999996</v>
      </c>
      <c r="J2626" s="75">
        <v>37.800000000000004</v>
      </c>
      <c r="K2626" s="75">
        <v>50</v>
      </c>
      <c r="L2626" s="75">
        <v>7</v>
      </c>
      <c r="M2626" s="75">
        <v>1000</v>
      </c>
      <c r="N2626" s="75">
        <v>0.25</v>
      </c>
      <c r="O2626" s="75">
        <v>0.1</v>
      </c>
      <c r="P2626" s="75">
        <v>27.4</v>
      </c>
      <c r="Q2626" s="75" t="s">
        <v>3858</v>
      </c>
    </row>
    <row r="2627" spans="1:17" ht="15.75" customHeight="1">
      <c r="A2627" s="59" t="s">
        <v>6662</v>
      </c>
      <c r="B2627" s="75" t="s">
        <v>1777</v>
      </c>
      <c r="C2627" s="75" t="s">
        <v>3</v>
      </c>
      <c r="D2627" s="75" t="s">
        <v>155</v>
      </c>
      <c r="E2627" s="75" t="s">
        <v>155</v>
      </c>
      <c r="F2627" s="75">
        <v>1000</v>
      </c>
      <c r="G2627" s="75">
        <v>5</v>
      </c>
      <c r="H2627" s="75">
        <v>39</v>
      </c>
      <c r="I2627" s="75">
        <v>37.049999999999997</v>
      </c>
      <c r="J2627" s="75">
        <v>40.950000000000003</v>
      </c>
      <c r="K2627" s="75">
        <v>60</v>
      </c>
      <c r="L2627" s="75">
        <v>6.5</v>
      </c>
      <c r="M2627" s="75">
        <v>1000</v>
      </c>
      <c r="N2627" s="75">
        <v>0.25</v>
      </c>
      <c r="O2627" s="75">
        <v>0.1</v>
      </c>
      <c r="P2627" s="75">
        <v>29.7</v>
      </c>
      <c r="Q2627" s="75" t="s">
        <v>3858</v>
      </c>
    </row>
    <row r="2628" spans="1:17" ht="15.75" customHeight="1">
      <c r="A2628" s="59" t="s">
        <v>6663</v>
      </c>
      <c r="B2628" s="75" t="s">
        <v>1777</v>
      </c>
      <c r="C2628" s="75" t="s">
        <v>3</v>
      </c>
      <c r="D2628" s="75" t="s">
        <v>155</v>
      </c>
      <c r="E2628" s="75" t="s">
        <v>155</v>
      </c>
      <c r="F2628" s="75">
        <v>1000</v>
      </c>
      <c r="G2628" s="75">
        <v>5</v>
      </c>
      <c r="H2628" s="75">
        <v>43</v>
      </c>
      <c r="I2628" s="75">
        <v>40.85</v>
      </c>
      <c r="J2628" s="75">
        <v>45.15</v>
      </c>
      <c r="K2628" s="75">
        <v>70</v>
      </c>
      <c r="L2628" s="75">
        <v>6</v>
      </c>
      <c r="M2628" s="75">
        <v>1500</v>
      </c>
      <c r="N2628" s="75">
        <v>0.25</v>
      </c>
      <c r="O2628" s="75">
        <v>0.1</v>
      </c>
      <c r="P2628" s="75">
        <v>32.700000000000003</v>
      </c>
      <c r="Q2628" s="75" t="s">
        <v>3858</v>
      </c>
    </row>
    <row r="2629" spans="1:17" ht="15.75" customHeight="1">
      <c r="A2629" s="59" t="s">
        <v>6664</v>
      </c>
      <c r="B2629" s="75" t="s">
        <v>1777</v>
      </c>
      <c r="C2629" s="75" t="s">
        <v>3</v>
      </c>
      <c r="D2629" s="75" t="s">
        <v>155</v>
      </c>
      <c r="E2629" s="75" t="s">
        <v>155</v>
      </c>
      <c r="F2629" s="75">
        <v>1000</v>
      </c>
      <c r="G2629" s="75">
        <v>5</v>
      </c>
      <c r="H2629" s="75">
        <v>47</v>
      </c>
      <c r="I2629" s="75">
        <v>44.65</v>
      </c>
      <c r="J2629" s="75">
        <v>49.35</v>
      </c>
      <c r="K2629" s="75">
        <v>80</v>
      </c>
      <c r="L2629" s="75">
        <v>5.5</v>
      </c>
      <c r="M2629" s="75">
        <v>1500</v>
      </c>
      <c r="N2629" s="75">
        <v>0.25</v>
      </c>
      <c r="O2629" s="75">
        <v>0.1</v>
      </c>
      <c r="P2629" s="75">
        <v>35.799999999999997</v>
      </c>
      <c r="Q2629" s="75" t="s">
        <v>3858</v>
      </c>
    </row>
    <row r="2630" spans="1:17" ht="15.75" customHeight="1">
      <c r="A2630" s="59" t="s">
        <v>6665</v>
      </c>
      <c r="B2630" s="75" t="s">
        <v>1777</v>
      </c>
      <c r="C2630" s="75" t="s">
        <v>3</v>
      </c>
      <c r="D2630" s="75" t="s">
        <v>155</v>
      </c>
      <c r="E2630" s="75" t="s">
        <v>155</v>
      </c>
      <c r="F2630" s="75">
        <v>1000</v>
      </c>
      <c r="G2630" s="75">
        <v>5</v>
      </c>
      <c r="H2630" s="75">
        <v>51</v>
      </c>
      <c r="I2630" s="75">
        <v>48.449999999999996</v>
      </c>
      <c r="J2630" s="75">
        <v>53.550000000000004</v>
      </c>
      <c r="K2630" s="75">
        <v>95</v>
      </c>
      <c r="L2630" s="75">
        <v>5</v>
      </c>
      <c r="M2630" s="75">
        <v>1500</v>
      </c>
      <c r="N2630" s="75">
        <v>0.25</v>
      </c>
      <c r="O2630" s="75">
        <v>0.1</v>
      </c>
      <c r="P2630" s="75">
        <v>38.799999999999997</v>
      </c>
      <c r="Q2630" s="75" t="s">
        <v>3858</v>
      </c>
    </row>
    <row r="2631" spans="1:17" ht="15.75" customHeight="1">
      <c r="A2631" s="59" t="s">
        <v>6666</v>
      </c>
      <c r="B2631" s="75" t="s">
        <v>1777</v>
      </c>
      <c r="C2631" s="75" t="s">
        <v>3</v>
      </c>
      <c r="D2631" s="75" t="s">
        <v>155</v>
      </c>
      <c r="E2631" s="75" t="s">
        <v>133</v>
      </c>
      <c r="F2631" s="75">
        <v>1000</v>
      </c>
      <c r="G2631" s="75">
        <v>5</v>
      </c>
      <c r="H2631" s="75">
        <v>3.3</v>
      </c>
      <c r="I2631" s="75">
        <v>3.1</v>
      </c>
      <c r="J2631" s="75">
        <v>3.5</v>
      </c>
      <c r="K2631" s="75">
        <v>10</v>
      </c>
      <c r="L2631" s="75">
        <v>76</v>
      </c>
      <c r="M2631" s="75">
        <v>400</v>
      </c>
      <c r="N2631" s="75">
        <v>1</v>
      </c>
      <c r="O2631" s="75">
        <v>100</v>
      </c>
      <c r="P2631" s="75">
        <v>1</v>
      </c>
      <c r="Q2631" s="75" t="s">
        <v>3858</v>
      </c>
    </row>
    <row r="2632" spans="1:17" ht="15.75" customHeight="1">
      <c r="A2632" s="59" t="s">
        <v>6667</v>
      </c>
      <c r="B2632" s="75" t="s">
        <v>1777</v>
      </c>
      <c r="C2632" s="75" t="s">
        <v>3</v>
      </c>
      <c r="D2632" s="75" t="s">
        <v>155</v>
      </c>
      <c r="E2632" s="75" t="s">
        <v>133</v>
      </c>
      <c r="F2632" s="75">
        <v>1000</v>
      </c>
      <c r="G2632" s="75">
        <v>5</v>
      </c>
      <c r="H2632" s="75">
        <v>3.9</v>
      </c>
      <c r="I2632" s="75">
        <v>3.7</v>
      </c>
      <c r="J2632" s="75">
        <v>4.0999999999999996</v>
      </c>
      <c r="K2632" s="75">
        <v>9</v>
      </c>
      <c r="L2632" s="75">
        <v>64</v>
      </c>
      <c r="M2632" s="75">
        <v>400</v>
      </c>
      <c r="N2632" s="75">
        <v>1</v>
      </c>
      <c r="O2632" s="75">
        <v>50</v>
      </c>
      <c r="P2632" s="75">
        <v>1</v>
      </c>
      <c r="Q2632" s="75" t="s">
        <v>3858</v>
      </c>
    </row>
    <row r="2633" spans="1:17" ht="15.75" customHeight="1">
      <c r="A2633" s="59" t="s">
        <v>6668</v>
      </c>
      <c r="B2633" s="75" t="s">
        <v>1777</v>
      </c>
      <c r="C2633" s="75" t="s">
        <v>3</v>
      </c>
      <c r="D2633" s="75" t="s">
        <v>155</v>
      </c>
      <c r="E2633" s="75" t="s">
        <v>133</v>
      </c>
      <c r="F2633" s="75">
        <v>1000</v>
      </c>
      <c r="G2633" s="75">
        <v>5</v>
      </c>
      <c r="H2633" s="75">
        <v>4.3</v>
      </c>
      <c r="I2633" s="75">
        <v>4.0999999999999996</v>
      </c>
      <c r="J2633" s="75">
        <v>4.5</v>
      </c>
      <c r="K2633" s="75">
        <v>9</v>
      </c>
      <c r="L2633" s="75">
        <v>58</v>
      </c>
      <c r="M2633" s="75">
        <v>400</v>
      </c>
      <c r="N2633" s="75">
        <v>1</v>
      </c>
      <c r="O2633" s="75">
        <v>10</v>
      </c>
      <c r="P2633" s="75">
        <v>1</v>
      </c>
      <c r="Q2633" s="75" t="s">
        <v>3858</v>
      </c>
    </row>
    <row r="2634" spans="1:17" ht="15.75" customHeight="1">
      <c r="A2634" s="59" t="s">
        <v>6669</v>
      </c>
      <c r="B2634" s="75" t="s">
        <v>1777</v>
      </c>
      <c r="C2634" s="75" t="s">
        <v>3</v>
      </c>
      <c r="D2634" s="75" t="s">
        <v>155</v>
      </c>
      <c r="E2634" s="75" t="s">
        <v>133</v>
      </c>
      <c r="F2634" s="75">
        <v>1000</v>
      </c>
      <c r="G2634" s="75">
        <v>5</v>
      </c>
      <c r="H2634" s="75">
        <v>4.7</v>
      </c>
      <c r="I2634" s="75">
        <v>4.5</v>
      </c>
      <c r="J2634" s="75">
        <v>4.9000000000000004</v>
      </c>
      <c r="K2634" s="75">
        <v>8</v>
      </c>
      <c r="L2634" s="75">
        <v>53</v>
      </c>
      <c r="M2634" s="75">
        <v>500</v>
      </c>
      <c r="N2634" s="75">
        <v>1</v>
      </c>
      <c r="O2634" s="75">
        <v>10</v>
      </c>
      <c r="P2634" s="75">
        <v>1</v>
      </c>
      <c r="Q2634" s="75" t="s">
        <v>3858</v>
      </c>
    </row>
    <row r="2635" spans="1:17" ht="15.75" customHeight="1">
      <c r="A2635" s="59" t="s">
        <v>6670</v>
      </c>
      <c r="B2635" s="75" t="s">
        <v>1777</v>
      </c>
      <c r="C2635" s="75" t="s">
        <v>3</v>
      </c>
      <c r="D2635" s="75" t="s">
        <v>155</v>
      </c>
      <c r="E2635" s="75" t="s">
        <v>133</v>
      </c>
      <c r="F2635" s="75">
        <v>1000</v>
      </c>
      <c r="G2635" s="75">
        <v>5</v>
      </c>
      <c r="H2635" s="75">
        <v>5.0999999999999996</v>
      </c>
      <c r="I2635" s="75">
        <v>4.8</v>
      </c>
      <c r="J2635" s="75">
        <v>5.4</v>
      </c>
      <c r="K2635" s="75">
        <v>7</v>
      </c>
      <c r="L2635" s="75">
        <v>49</v>
      </c>
      <c r="M2635" s="75">
        <v>550</v>
      </c>
      <c r="N2635" s="75">
        <v>1</v>
      </c>
      <c r="O2635" s="75">
        <v>10</v>
      </c>
      <c r="P2635" s="75">
        <v>1</v>
      </c>
      <c r="Q2635" s="75" t="s">
        <v>3858</v>
      </c>
    </row>
    <row r="2636" spans="1:17" ht="15.75" customHeight="1">
      <c r="A2636" s="59" t="s">
        <v>6671</v>
      </c>
      <c r="B2636" s="75" t="s">
        <v>1777</v>
      </c>
      <c r="C2636" s="75" t="s">
        <v>3</v>
      </c>
      <c r="D2636" s="75" t="s">
        <v>155</v>
      </c>
      <c r="E2636" s="75" t="s">
        <v>133</v>
      </c>
      <c r="F2636" s="75">
        <v>1000</v>
      </c>
      <c r="G2636" s="75">
        <v>5</v>
      </c>
      <c r="H2636" s="75">
        <v>5.6</v>
      </c>
      <c r="I2636" s="75">
        <v>5.3</v>
      </c>
      <c r="J2636" s="75">
        <v>5.9</v>
      </c>
      <c r="K2636" s="75">
        <v>5</v>
      </c>
      <c r="L2636" s="75">
        <v>45</v>
      </c>
      <c r="M2636" s="75">
        <v>600</v>
      </c>
      <c r="N2636" s="75">
        <v>1</v>
      </c>
      <c r="O2636" s="75">
        <v>10</v>
      </c>
      <c r="P2636" s="75">
        <v>2</v>
      </c>
      <c r="Q2636" s="75" t="s">
        <v>3858</v>
      </c>
    </row>
    <row r="2637" spans="1:17" ht="15.75" customHeight="1">
      <c r="A2637" s="59" t="s">
        <v>6672</v>
      </c>
      <c r="B2637" s="75" t="s">
        <v>1777</v>
      </c>
      <c r="C2637" s="75" t="s">
        <v>3</v>
      </c>
      <c r="D2637" s="75" t="s">
        <v>155</v>
      </c>
      <c r="E2637" s="75" t="s">
        <v>133</v>
      </c>
      <c r="F2637" s="75">
        <v>1000</v>
      </c>
      <c r="G2637" s="75">
        <v>5</v>
      </c>
      <c r="H2637" s="75">
        <v>6.2</v>
      </c>
      <c r="I2637" s="75">
        <v>5.9</v>
      </c>
      <c r="J2637" s="75">
        <v>6.5</v>
      </c>
      <c r="K2637" s="75">
        <v>2</v>
      </c>
      <c r="L2637" s="75">
        <v>41</v>
      </c>
      <c r="M2637" s="75">
        <v>700</v>
      </c>
      <c r="N2637" s="75">
        <v>1</v>
      </c>
      <c r="O2637" s="75">
        <v>10</v>
      </c>
      <c r="P2637" s="75">
        <v>3</v>
      </c>
      <c r="Q2637" s="75" t="s">
        <v>3858</v>
      </c>
    </row>
    <row r="2638" spans="1:17" ht="15.75" customHeight="1">
      <c r="A2638" s="59" t="s">
        <v>6673</v>
      </c>
      <c r="B2638" s="75" t="s">
        <v>1777</v>
      </c>
      <c r="C2638" s="75" t="s">
        <v>3</v>
      </c>
      <c r="D2638" s="75" t="s">
        <v>155</v>
      </c>
      <c r="E2638" s="75" t="s">
        <v>133</v>
      </c>
      <c r="F2638" s="75">
        <v>1000</v>
      </c>
      <c r="G2638" s="75">
        <v>5</v>
      </c>
      <c r="H2638" s="75">
        <v>6.8</v>
      </c>
      <c r="I2638" s="75">
        <v>6.46</v>
      </c>
      <c r="J2638" s="75">
        <v>7.14</v>
      </c>
      <c r="K2638" s="75">
        <v>3.5</v>
      </c>
      <c r="L2638" s="75">
        <v>37</v>
      </c>
      <c r="M2638" s="75">
        <v>700</v>
      </c>
      <c r="N2638" s="75">
        <v>1</v>
      </c>
      <c r="O2638" s="75">
        <v>5</v>
      </c>
      <c r="P2638" s="75">
        <v>4</v>
      </c>
      <c r="Q2638" s="75" t="s">
        <v>3858</v>
      </c>
    </row>
    <row r="2639" spans="1:17" ht="15.75" customHeight="1">
      <c r="A2639" s="59" t="s">
        <v>6674</v>
      </c>
      <c r="B2639" s="75" t="s">
        <v>1777</v>
      </c>
      <c r="C2639" s="75" t="s">
        <v>3</v>
      </c>
      <c r="D2639" s="75" t="s">
        <v>155</v>
      </c>
      <c r="E2639" s="75" t="s">
        <v>133</v>
      </c>
      <c r="F2639" s="75">
        <v>1000</v>
      </c>
      <c r="G2639" s="75">
        <v>5</v>
      </c>
      <c r="H2639" s="75">
        <v>7.5</v>
      </c>
      <c r="I2639" s="75">
        <v>7.125</v>
      </c>
      <c r="J2639" s="75">
        <v>7.875</v>
      </c>
      <c r="K2639" s="75">
        <v>4</v>
      </c>
      <c r="L2639" s="75">
        <v>34</v>
      </c>
      <c r="M2639" s="75">
        <v>700</v>
      </c>
      <c r="N2639" s="75">
        <v>0.5</v>
      </c>
      <c r="O2639" s="75">
        <v>5</v>
      </c>
      <c r="P2639" s="75">
        <v>5</v>
      </c>
      <c r="Q2639" s="75" t="s">
        <v>3858</v>
      </c>
    </row>
    <row r="2640" spans="1:17" ht="15.75" customHeight="1">
      <c r="A2640" s="59" t="s">
        <v>6675</v>
      </c>
      <c r="B2640" s="75" t="s">
        <v>1777</v>
      </c>
      <c r="C2640" s="75" t="s">
        <v>3</v>
      </c>
      <c r="D2640" s="75" t="s">
        <v>155</v>
      </c>
      <c r="E2640" s="75" t="s">
        <v>133</v>
      </c>
      <c r="F2640" s="75">
        <v>1000</v>
      </c>
      <c r="G2640" s="75">
        <v>5</v>
      </c>
      <c r="H2640" s="75">
        <v>8.1999999999999993</v>
      </c>
      <c r="I2640" s="75">
        <v>7.7899999999999991</v>
      </c>
      <c r="J2640" s="75">
        <v>8.61</v>
      </c>
      <c r="K2640" s="75">
        <v>4.5</v>
      </c>
      <c r="L2640" s="75">
        <v>31</v>
      </c>
      <c r="M2640" s="75">
        <v>700</v>
      </c>
      <c r="N2640" s="75">
        <v>0.5</v>
      </c>
      <c r="O2640" s="75">
        <v>5</v>
      </c>
      <c r="P2640" s="75">
        <v>6</v>
      </c>
      <c r="Q2640" s="75" t="s">
        <v>3858</v>
      </c>
    </row>
    <row r="2641" spans="1:17" ht="15.75" customHeight="1">
      <c r="A2641" s="59" t="s">
        <v>6676</v>
      </c>
      <c r="B2641" s="75" t="s">
        <v>1777</v>
      </c>
      <c r="C2641" s="75" t="s">
        <v>3</v>
      </c>
      <c r="D2641" s="75" t="s">
        <v>155</v>
      </c>
      <c r="E2641" s="75" t="s">
        <v>133</v>
      </c>
      <c r="F2641" s="75">
        <v>1000</v>
      </c>
      <c r="G2641" s="75">
        <v>5</v>
      </c>
      <c r="H2641" s="75">
        <v>9.1</v>
      </c>
      <c r="I2641" s="75">
        <v>8.6449999999999996</v>
      </c>
      <c r="J2641" s="75">
        <v>9.5549999999999997</v>
      </c>
      <c r="K2641" s="75">
        <v>5</v>
      </c>
      <c r="L2641" s="75">
        <v>28</v>
      </c>
      <c r="M2641" s="75">
        <v>700</v>
      </c>
      <c r="N2641" s="75">
        <v>0.5</v>
      </c>
      <c r="O2641" s="75">
        <v>0.5</v>
      </c>
      <c r="P2641" s="75">
        <v>7</v>
      </c>
      <c r="Q2641" s="75" t="s">
        <v>3858</v>
      </c>
    </row>
    <row r="2642" spans="1:17" ht="15.75" customHeight="1">
      <c r="A2642" s="59" t="s">
        <v>6677</v>
      </c>
      <c r="B2642" s="75" t="s">
        <v>1777</v>
      </c>
      <c r="C2642" s="75" t="s">
        <v>3</v>
      </c>
      <c r="D2642" s="75" t="s">
        <v>155</v>
      </c>
      <c r="E2642" s="75" t="s">
        <v>133</v>
      </c>
      <c r="F2642" s="75">
        <v>1000</v>
      </c>
      <c r="G2642" s="75">
        <v>5</v>
      </c>
      <c r="H2642" s="75">
        <v>10</v>
      </c>
      <c r="I2642" s="75">
        <v>9.5</v>
      </c>
      <c r="J2642" s="75">
        <v>10.5</v>
      </c>
      <c r="K2642" s="75">
        <v>7</v>
      </c>
      <c r="L2642" s="75">
        <v>25</v>
      </c>
      <c r="M2642" s="75">
        <v>700</v>
      </c>
      <c r="N2642" s="75">
        <v>0.25</v>
      </c>
      <c r="O2642" s="75">
        <v>0.5</v>
      </c>
      <c r="P2642" s="75">
        <v>7.6</v>
      </c>
      <c r="Q2642" s="75" t="s">
        <v>3858</v>
      </c>
    </row>
    <row r="2643" spans="1:17" ht="15.75" customHeight="1">
      <c r="A2643" s="59" t="s">
        <v>6678</v>
      </c>
      <c r="B2643" s="75" t="s">
        <v>1777</v>
      </c>
      <c r="C2643" s="75" t="s">
        <v>3</v>
      </c>
      <c r="D2643" s="75" t="s">
        <v>155</v>
      </c>
      <c r="E2643" s="75" t="s">
        <v>133</v>
      </c>
      <c r="F2643" s="75">
        <v>1000</v>
      </c>
      <c r="G2643" s="75">
        <v>5</v>
      </c>
      <c r="H2643" s="75">
        <v>11</v>
      </c>
      <c r="I2643" s="75">
        <v>10.45</v>
      </c>
      <c r="J2643" s="75">
        <v>11.55</v>
      </c>
      <c r="K2643" s="75">
        <v>8</v>
      </c>
      <c r="L2643" s="75">
        <v>23</v>
      </c>
      <c r="M2643" s="75">
        <v>700</v>
      </c>
      <c r="N2643" s="75">
        <v>0.25</v>
      </c>
      <c r="O2643" s="75">
        <v>0.1</v>
      </c>
      <c r="P2643" s="75">
        <v>8.4</v>
      </c>
      <c r="Q2643" s="75" t="s">
        <v>3858</v>
      </c>
    </row>
    <row r="2644" spans="1:17" ht="15.75" customHeight="1">
      <c r="A2644" s="59" t="s">
        <v>6679</v>
      </c>
      <c r="B2644" s="75" t="s">
        <v>1777</v>
      </c>
      <c r="C2644" s="75" t="s">
        <v>3</v>
      </c>
      <c r="D2644" s="75" t="s">
        <v>155</v>
      </c>
      <c r="E2644" s="75" t="s">
        <v>133</v>
      </c>
      <c r="F2644" s="75">
        <v>1000</v>
      </c>
      <c r="G2644" s="75">
        <v>5</v>
      </c>
      <c r="H2644" s="75">
        <v>12</v>
      </c>
      <c r="I2644" s="75">
        <v>11.399999999999999</v>
      </c>
      <c r="J2644" s="75">
        <v>12.600000000000001</v>
      </c>
      <c r="K2644" s="75">
        <v>9</v>
      </c>
      <c r="L2644" s="75">
        <v>21</v>
      </c>
      <c r="M2644" s="75">
        <v>700</v>
      </c>
      <c r="N2644" s="75">
        <v>0.25</v>
      </c>
      <c r="O2644" s="75">
        <v>0.1</v>
      </c>
      <c r="P2644" s="75">
        <v>9.1</v>
      </c>
      <c r="Q2644" s="75" t="s">
        <v>3858</v>
      </c>
    </row>
    <row r="2645" spans="1:17" ht="15.75" customHeight="1">
      <c r="A2645" s="59" t="s">
        <v>6680</v>
      </c>
      <c r="B2645" s="75" t="s">
        <v>1777</v>
      </c>
      <c r="C2645" s="75" t="s">
        <v>3</v>
      </c>
      <c r="D2645" s="75" t="s">
        <v>155</v>
      </c>
      <c r="E2645" s="75" t="s">
        <v>133</v>
      </c>
      <c r="F2645" s="75">
        <v>1000</v>
      </c>
      <c r="G2645" s="75">
        <v>5</v>
      </c>
      <c r="H2645" s="75">
        <v>13</v>
      </c>
      <c r="I2645" s="75">
        <v>12.35</v>
      </c>
      <c r="J2645" s="75">
        <v>13.65</v>
      </c>
      <c r="K2645" s="75">
        <v>10</v>
      </c>
      <c r="L2645" s="75">
        <v>19</v>
      </c>
      <c r="M2645" s="75">
        <v>700</v>
      </c>
      <c r="N2645" s="75">
        <v>0.25</v>
      </c>
      <c r="O2645" s="75">
        <v>0.1</v>
      </c>
      <c r="P2645" s="75">
        <v>9.9</v>
      </c>
      <c r="Q2645" s="75" t="s">
        <v>3858</v>
      </c>
    </row>
    <row r="2646" spans="1:17" ht="15.75" customHeight="1">
      <c r="A2646" s="59" t="s">
        <v>6681</v>
      </c>
      <c r="B2646" s="75" t="s">
        <v>1777</v>
      </c>
      <c r="C2646" s="75" t="s">
        <v>3</v>
      </c>
      <c r="D2646" s="75" t="s">
        <v>155</v>
      </c>
      <c r="E2646" s="75" t="s">
        <v>133</v>
      </c>
      <c r="F2646" s="75">
        <v>1000</v>
      </c>
      <c r="G2646" s="75">
        <v>5</v>
      </c>
      <c r="H2646" s="75">
        <v>15</v>
      </c>
      <c r="I2646" s="75">
        <v>14.25</v>
      </c>
      <c r="J2646" s="75">
        <v>15.75</v>
      </c>
      <c r="K2646" s="75">
        <v>14</v>
      </c>
      <c r="L2646" s="75">
        <v>17</v>
      </c>
      <c r="M2646" s="75">
        <v>700</v>
      </c>
      <c r="N2646" s="75">
        <v>0.25</v>
      </c>
      <c r="O2646" s="75">
        <v>0.1</v>
      </c>
      <c r="P2646" s="75">
        <v>11.4</v>
      </c>
      <c r="Q2646" s="75" t="s">
        <v>3858</v>
      </c>
    </row>
    <row r="2647" spans="1:17" ht="15.75" customHeight="1">
      <c r="A2647" s="59" t="s">
        <v>6682</v>
      </c>
      <c r="B2647" s="75" t="s">
        <v>1777</v>
      </c>
      <c r="C2647" s="75" t="s">
        <v>3</v>
      </c>
      <c r="D2647" s="75" t="s">
        <v>155</v>
      </c>
      <c r="E2647" s="75" t="s">
        <v>133</v>
      </c>
      <c r="F2647" s="75">
        <v>1000</v>
      </c>
      <c r="G2647" s="75">
        <v>5</v>
      </c>
      <c r="H2647" s="75">
        <v>16</v>
      </c>
      <c r="I2647" s="75">
        <v>15.2</v>
      </c>
      <c r="J2647" s="75">
        <v>16.8</v>
      </c>
      <c r="K2647" s="75">
        <v>16</v>
      </c>
      <c r="L2647" s="75">
        <v>15.5</v>
      </c>
      <c r="M2647" s="75">
        <v>700</v>
      </c>
      <c r="N2647" s="75">
        <v>0.25</v>
      </c>
      <c r="O2647" s="75">
        <v>0.1</v>
      </c>
      <c r="P2647" s="75">
        <v>12.2</v>
      </c>
      <c r="Q2647" s="75" t="s">
        <v>3858</v>
      </c>
    </row>
    <row r="2648" spans="1:17" ht="15.75" customHeight="1">
      <c r="A2648" s="59" t="s">
        <v>6683</v>
      </c>
      <c r="B2648" s="75" t="s">
        <v>1777</v>
      </c>
      <c r="C2648" s="75" t="s">
        <v>3</v>
      </c>
      <c r="D2648" s="75" t="s">
        <v>155</v>
      </c>
      <c r="E2648" s="75" t="s">
        <v>133</v>
      </c>
      <c r="F2648" s="75">
        <v>1000</v>
      </c>
      <c r="G2648" s="75">
        <v>5</v>
      </c>
      <c r="H2648" s="75">
        <v>18</v>
      </c>
      <c r="I2648" s="75">
        <v>17.099999999999998</v>
      </c>
      <c r="J2648" s="75">
        <v>18.900000000000002</v>
      </c>
      <c r="K2648" s="75">
        <v>20</v>
      </c>
      <c r="L2648" s="75">
        <v>14</v>
      </c>
      <c r="M2648" s="75">
        <v>750</v>
      </c>
      <c r="N2648" s="75">
        <v>0.25</v>
      </c>
      <c r="O2648" s="75">
        <v>0.1</v>
      </c>
      <c r="P2648" s="75">
        <v>13.7</v>
      </c>
      <c r="Q2648" s="75" t="s">
        <v>3858</v>
      </c>
    </row>
    <row r="2649" spans="1:17" ht="15.75" customHeight="1">
      <c r="A2649" s="59" t="s">
        <v>6684</v>
      </c>
      <c r="B2649" s="75" t="s">
        <v>1777</v>
      </c>
      <c r="C2649" s="75" t="s">
        <v>3</v>
      </c>
      <c r="D2649" s="75" t="s">
        <v>155</v>
      </c>
      <c r="E2649" s="75" t="s">
        <v>133</v>
      </c>
      <c r="F2649" s="75">
        <v>1000</v>
      </c>
      <c r="G2649" s="75">
        <v>5</v>
      </c>
      <c r="H2649" s="75">
        <v>20</v>
      </c>
      <c r="I2649" s="75">
        <v>19</v>
      </c>
      <c r="J2649" s="75">
        <v>21</v>
      </c>
      <c r="K2649" s="75">
        <v>22</v>
      </c>
      <c r="L2649" s="75">
        <v>12.5</v>
      </c>
      <c r="M2649" s="75">
        <v>750</v>
      </c>
      <c r="N2649" s="75">
        <v>0.25</v>
      </c>
      <c r="O2649" s="75">
        <v>0.1</v>
      </c>
      <c r="P2649" s="75">
        <v>15.2</v>
      </c>
      <c r="Q2649" s="75" t="s">
        <v>3858</v>
      </c>
    </row>
    <row r="2650" spans="1:17" ht="15.75" customHeight="1">
      <c r="A2650" s="59" t="s">
        <v>6685</v>
      </c>
      <c r="B2650" s="75" t="s">
        <v>1777</v>
      </c>
      <c r="C2650" s="75" t="s">
        <v>3</v>
      </c>
      <c r="D2650" s="75" t="s">
        <v>155</v>
      </c>
      <c r="E2650" s="75" t="s">
        <v>133</v>
      </c>
      <c r="F2650" s="75">
        <v>1000</v>
      </c>
      <c r="G2650" s="75">
        <v>5</v>
      </c>
      <c r="H2650" s="75">
        <v>22</v>
      </c>
      <c r="I2650" s="75">
        <v>20.9</v>
      </c>
      <c r="J2650" s="75">
        <v>23.1</v>
      </c>
      <c r="K2650" s="75">
        <v>23</v>
      </c>
      <c r="L2650" s="75">
        <v>11.5</v>
      </c>
      <c r="M2650" s="75">
        <v>750</v>
      </c>
      <c r="N2650" s="75">
        <v>0.25</v>
      </c>
      <c r="O2650" s="75">
        <v>0.1</v>
      </c>
      <c r="P2650" s="75">
        <v>16.7</v>
      </c>
      <c r="Q2650" s="75" t="s">
        <v>3858</v>
      </c>
    </row>
    <row r="2651" spans="1:17" ht="15.75" customHeight="1">
      <c r="A2651" s="59" t="s">
        <v>6686</v>
      </c>
      <c r="B2651" s="75" t="s">
        <v>1777</v>
      </c>
      <c r="C2651" s="75" t="s">
        <v>3</v>
      </c>
      <c r="D2651" s="75" t="s">
        <v>155</v>
      </c>
      <c r="E2651" s="75" t="s">
        <v>133</v>
      </c>
      <c r="F2651" s="75">
        <v>1000</v>
      </c>
      <c r="G2651" s="75">
        <v>5</v>
      </c>
      <c r="H2651" s="75">
        <v>24</v>
      </c>
      <c r="I2651" s="75">
        <v>22.799999999999997</v>
      </c>
      <c r="J2651" s="75">
        <v>25.200000000000003</v>
      </c>
      <c r="K2651" s="75">
        <v>25</v>
      </c>
      <c r="L2651" s="75">
        <v>10.5</v>
      </c>
      <c r="M2651" s="75">
        <v>750</v>
      </c>
      <c r="N2651" s="75">
        <v>0.25</v>
      </c>
      <c r="O2651" s="75">
        <v>0.1</v>
      </c>
      <c r="P2651" s="75">
        <v>18.2</v>
      </c>
      <c r="Q2651" s="75" t="s">
        <v>3858</v>
      </c>
    </row>
    <row r="2652" spans="1:17" ht="15.75" customHeight="1">
      <c r="A2652" s="59" t="s">
        <v>6687</v>
      </c>
      <c r="B2652" s="75" t="s">
        <v>1777</v>
      </c>
      <c r="C2652" s="75" t="s">
        <v>3</v>
      </c>
      <c r="D2652" s="75" t="s">
        <v>155</v>
      </c>
      <c r="E2652" s="75" t="s">
        <v>133</v>
      </c>
      <c r="F2652" s="75">
        <v>1000</v>
      </c>
      <c r="G2652" s="75">
        <v>5</v>
      </c>
      <c r="H2652" s="75">
        <v>27</v>
      </c>
      <c r="I2652" s="75">
        <v>25.65</v>
      </c>
      <c r="J2652" s="75">
        <v>28.35</v>
      </c>
      <c r="K2652" s="75">
        <v>35</v>
      </c>
      <c r="L2652" s="75">
        <v>9.5</v>
      </c>
      <c r="M2652" s="75">
        <v>750</v>
      </c>
      <c r="N2652" s="75">
        <v>0.25</v>
      </c>
      <c r="O2652" s="75">
        <v>0.1</v>
      </c>
      <c r="P2652" s="75">
        <v>20.6</v>
      </c>
      <c r="Q2652" s="75" t="s">
        <v>3858</v>
      </c>
    </row>
    <row r="2653" spans="1:17" ht="15.75" customHeight="1">
      <c r="A2653" s="59" t="s">
        <v>6688</v>
      </c>
      <c r="B2653" s="75" t="s">
        <v>1777</v>
      </c>
      <c r="C2653" s="75" t="s">
        <v>3</v>
      </c>
      <c r="D2653" s="75" t="s">
        <v>155</v>
      </c>
      <c r="E2653" s="75" t="s">
        <v>133</v>
      </c>
      <c r="F2653" s="75">
        <v>1000</v>
      </c>
      <c r="G2653" s="75">
        <v>5</v>
      </c>
      <c r="H2653" s="75">
        <v>30</v>
      </c>
      <c r="I2653" s="75">
        <v>28.5</v>
      </c>
      <c r="J2653" s="75">
        <v>31.5</v>
      </c>
      <c r="K2653" s="75">
        <v>40</v>
      </c>
      <c r="L2653" s="75">
        <v>8.5</v>
      </c>
      <c r="M2653" s="75">
        <v>1000</v>
      </c>
      <c r="N2653" s="75">
        <v>0.25</v>
      </c>
      <c r="O2653" s="75">
        <v>0.1</v>
      </c>
      <c r="P2653" s="75">
        <v>22.8</v>
      </c>
      <c r="Q2653" s="75" t="s">
        <v>3858</v>
      </c>
    </row>
    <row r="2654" spans="1:17" ht="15.75" customHeight="1">
      <c r="A2654" s="59" t="s">
        <v>6689</v>
      </c>
      <c r="B2654" s="75" t="s">
        <v>1777</v>
      </c>
      <c r="C2654" s="75" t="s">
        <v>3</v>
      </c>
      <c r="D2654" s="75" t="s">
        <v>155</v>
      </c>
      <c r="E2654" s="75" t="s">
        <v>133</v>
      </c>
      <c r="F2654" s="75">
        <v>1000</v>
      </c>
      <c r="G2654" s="75">
        <v>5</v>
      </c>
      <c r="H2654" s="75">
        <v>33</v>
      </c>
      <c r="I2654" s="75">
        <v>31.349999999999998</v>
      </c>
      <c r="J2654" s="75">
        <v>34.65</v>
      </c>
      <c r="K2654" s="75">
        <v>45</v>
      </c>
      <c r="L2654" s="75">
        <v>7.5</v>
      </c>
      <c r="M2654" s="75">
        <v>1000</v>
      </c>
      <c r="N2654" s="75">
        <v>0.25</v>
      </c>
      <c r="O2654" s="75">
        <v>0.1</v>
      </c>
      <c r="P2654" s="75">
        <v>25.1</v>
      </c>
      <c r="Q2654" s="75" t="s">
        <v>3858</v>
      </c>
    </row>
    <row r="2655" spans="1:17" ht="15.75" customHeight="1">
      <c r="A2655" s="59" t="s">
        <v>6690</v>
      </c>
      <c r="B2655" s="75" t="s">
        <v>1777</v>
      </c>
      <c r="C2655" s="75" t="s">
        <v>3</v>
      </c>
      <c r="D2655" s="75" t="s">
        <v>155</v>
      </c>
      <c r="E2655" s="75" t="s">
        <v>133</v>
      </c>
      <c r="F2655" s="75">
        <v>1000</v>
      </c>
      <c r="G2655" s="75">
        <v>5</v>
      </c>
      <c r="H2655" s="75">
        <v>36</v>
      </c>
      <c r="I2655" s="75">
        <v>34.199999999999996</v>
      </c>
      <c r="J2655" s="75">
        <v>37.800000000000004</v>
      </c>
      <c r="K2655" s="75">
        <v>50</v>
      </c>
      <c r="L2655" s="75">
        <v>7</v>
      </c>
      <c r="M2655" s="75">
        <v>1000</v>
      </c>
      <c r="N2655" s="75">
        <v>0.25</v>
      </c>
      <c r="O2655" s="75">
        <v>0.1</v>
      </c>
      <c r="P2655" s="75">
        <v>27.4</v>
      </c>
      <c r="Q2655" s="75" t="s">
        <v>3858</v>
      </c>
    </row>
    <row r="2656" spans="1:17" ht="15.75" customHeight="1">
      <c r="A2656" s="59" t="s">
        <v>6691</v>
      </c>
      <c r="B2656" s="75" t="s">
        <v>1777</v>
      </c>
      <c r="C2656" s="75" t="s">
        <v>3</v>
      </c>
      <c r="D2656" s="75" t="s">
        <v>155</v>
      </c>
      <c r="E2656" s="75" t="s">
        <v>133</v>
      </c>
      <c r="F2656" s="75">
        <v>1000</v>
      </c>
      <c r="G2656" s="75">
        <v>5</v>
      </c>
      <c r="H2656" s="75">
        <v>39</v>
      </c>
      <c r="I2656" s="75">
        <v>37.049999999999997</v>
      </c>
      <c r="J2656" s="75">
        <v>40.950000000000003</v>
      </c>
      <c r="K2656" s="75">
        <v>60</v>
      </c>
      <c r="L2656" s="75">
        <v>6.5</v>
      </c>
      <c r="M2656" s="75">
        <v>1000</v>
      </c>
      <c r="N2656" s="75">
        <v>0.25</v>
      </c>
      <c r="O2656" s="75">
        <v>0.1</v>
      </c>
      <c r="P2656" s="75">
        <v>29.7</v>
      </c>
      <c r="Q2656" s="75" t="s">
        <v>3858</v>
      </c>
    </row>
    <row r="2657" spans="1:17" ht="15.75" customHeight="1">
      <c r="A2657" s="59" t="s">
        <v>6692</v>
      </c>
      <c r="B2657" s="75" t="s">
        <v>1777</v>
      </c>
      <c r="C2657" s="75" t="s">
        <v>3</v>
      </c>
      <c r="D2657" s="75" t="s">
        <v>155</v>
      </c>
      <c r="E2657" s="75" t="s">
        <v>133</v>
      </c>
      <c r="F2657" s="75">
        <v>1000</v>
      </c>
      <c r="G2657" s="75">
        <v>5</v>
      </c>
      <c r="H2657" s="75">
        <v>43</v>
      </c>
      <c r="I2657" s="75">
        <v>40.85</v>
      </c>
      <c r="J2657" s="75">
        <v>45.15</v>
      </c>
      <c r="K2657" s="75">
        <v>70</v>
      </c>
      <c r="L2657" s="75">
        <v>6</v>
      </c>
      <c r="M2657" s="75">
        <v>1500</v>
      </c>
      <c r="N2657" s="75">
        <v>0.25</v>
      </c>
      <c r="O2657" s="75">
        <v>0.1</v>
      </c>
      <c r="P2657" s="75">
        <v>32.700000000000003</v>
      </c>
      <c r="Q2657" s="75" t="s">
        <v>3858</v>
      </c>
    </row>
    <row r="2658" spans="1:17" ht="15.75" customHeight="1">
      <c r="A2658" s="59" t="s">
        <v>6693</v>
      </c>
      <c r="B2658" s="75" t="s">
        <v>1777</v>
      </c>
      <c r="C2658" s="75" t="s">
        <v>3</v>
      </c>
      <c r="D2658" s="75" t="s">
        <v>155</v>
      </c>
      <c r="E2658" s="75" t="s">
        <v>133</v>
      </c>
      <c r="F2658" s="75">
        <v>1000</v>
      </c>
      <c r="G2658" s="75">
        <v>5</v>
      </c>
      <c r="H2658" s="75">
        <v>47</v>
      </c>
      <c r="I2658" s="75">
        <v>44.65</v>
      </c>
      <c r="J2658" s="75">
        <v>49.35</v>
      </c>
      <c r="K2658" s="75">
        <v>80</v>
      </c>
      <c r="L2658" s="75">
        <v>5.5</v>
      </c>
      <c r="M2658" s="75">
        <v>1500</v>
      </c>
      <c r="N2658" s="75">
        <v>0.25</v>
      </c>
      <c r="O2658" s="75">
        <v>0.1</v>
      </c>
      <c r="P2658" s="75">
        <v>35.799999999999997</v>
      </c>
      <c r="Q2658" s="75" t="s">
        <v>3858</v>
      </c>
    </row>
    <row r="2659" spans="1:17" ht="15.75" customHeight="1">
      <c r="A2659" s="59" t="s">
        <v>6694</v>
      </c>
      <c r="B2659" s="75" t="s">
        <v>1777</v>
      </c>
      <c r="C2659" s="75" t="s">
        <v>3</v>
      </c>
      <c r="D2659" s="75" t="s">
        <v>155</v>
      </c>
      <c r="E2659" s="75" t="s">
        <v>133</v>
      </c>
      <c r="F2659" s="75">
        <v>1000</v>
      </c>
      <c r="G2659" s="75">
        <v>5</v>
      </c>
      <c r="H2659" s="75">
        <v>51</v>
      </c>
      <c r="I2659" s="75">
        <v>48.449999999999996</v>
      </c>
      <c r="J2659" s="75">
        <v>53.550000000000004</v>
      </c>
      <c r="K2659" s="75">
        <v>95</v>
      </c>
      <c r="L2659" s="75">
        <v>5</v>
      </c>
      <c r="M2659" s="75">
        <v>1500</v>
      </c>
      <c r="N2659" s="75">
        <v>0.25</v>
      </c>
      <c r="O2659" s="75">
        <v>0.1</v>
      </c>
      <c r="P2659" s="75">
        <v>38.799999999999997</v>
      </c>
      <c r="Q2659" s="75" t="s">
        <v>3858</v>
      </c>
    </row>
    <row r="2660" spans="1:17" ht="15.75" customHeight="1">
      <c r="A2660" s="59" t="s">
        <v>6695</v>
      </c>
      <c r="B2660" s="75" t="s">
        <v>1919</v>
      </c>
      <c r="C2660" s="75" t="s">
        <v>3</v>
      </c>
      <c r="D2660" s="75" t="s">
        <v>155</v>
      </c>
      <c r="E2660" s="75" t="s">
        <v>155</v>
      </c>
      <c r="F2660" s="75">
        <v>1000</v>
      </c>
      <c r="G2660" s="75">
        <v>5</v>
      </c>
      <c r="H2660" s="75">
        <v>3.6</v>
      </c>
      <c r="I2660" s="75">
        <v>3.42</v>
      </c>
      <c r="J2660" s="75">
        <v>3.78</v>
      </c>
      <c r="K2660" s="75">
        <v>8</v>
      </c>
      <c r="L2660" s="75">
        <v>100</v>
      </c>
      <c r="M2660" s="75">
        <v>400</v>
      </c>
      <c r="N2660" s="75">
        <v>1</v>
      </c>
      <c r="O2660" s="75">
        <v>100</v>
      </c>
      <c r="P2660" s="75">
        <v>1</v>
      </c>
      <c r="Q2660" s="75" t="s">
        <v>3858</v>
      </c>
    </row>
    <row r="2661" spans="1:17" ht="15.75" customHeight="1">
      <c r="A2661" s="59" t="s">
        <v>6696</v>
      </c>
      <c r="B2661" s="75" t="s">
        <v>1919</v>
      </c>
      <c r="C2661" s="75" t="s">
        <v>3</v>
      </c>
      <c r="D2661" s="75" t="s">
        <v>155</v>
      </c>
      <c r="E2661" s="75" t="s">
        <v>155</v>
      </c>
      <c r="F2661" s="75">
        <v>1000</v>
      </c>
      <c r="G2661" s="75">
        <v>5</v>
      </c>
      <c r="H2661" s="75">
        <v>3.9</v>
      </c>
      <c r="I2661" s="75">
        <v>3.71</v>
      </c>
      <c r="J2661" s="75">
        <v>4.0999999999999996</v>
      </c>
      <c r="K2661" s="75">
        <v>8</v>
      </c>
      <c r="L2661" s="75">
        <v>100</v>
      </c>
      <c r="M2661" s="75">
        <v>400</v>
      </c>
      <c r="N2661" s="75">
        <v>1</v>
      </c>
      <c r="O2661" s="75">
        <v>50</v>
      </c>
      <c r="P2661" s="75">
        <v>1</v>
      </c>
      <c r="Q2661" s="75" t="s">
        <v>3858</v>
      </c>
    </row>
    <row r="2662" spans="1:17" ht="15.75" customHeight="1">
      <c r="A2662" s="59" t="s">
        <v>6697</v>
      </c>
      <c r="B2662" s="75" t="s">
        <v>1919</v>
      </c>
      <c r="C2662" s="75" t="s">
        <v>3</v>
      </c>
      <c r="D2662" s="75" t="s">
        <v>155</v>
      </c>
      <c r="E2662" s="75" t="s">
        <v>155</v>
      </c>
      <c r="F2662" s="75">
        <v>1000</v>
      </c>
      <c r="G2662" s="75">
        <v>5</v>
      </c>
      <c r="H2662" s="75">
        <v>4.3</v>
      </c>
      <c r="I2662" s="75">
        <v>4.09</v>
      </c>
      <c r="J2662" s="75">
        <v>4.5199999999999996</v>
      </c>
      <c r="K2662" s="75">
        <v>7</v>
      </c>
      <c r="L2662" s="75">
        <v>100</v>
      </c>
      <c r="M2662" s="75">
        <v>400</v>
      </c>
      <c r="N2662" s="75">
        <v>1</v>
      </c>
      <c r="O2662" s="75">
        <v>25</v>
      </c>
      <c r="P2662" s="75">
        <v>1</v>
      </c>
      <c r="Q2662" s="75" t="s">
        <v>3858</v>
      </c>
    </row>
    <row r="2663" spans="1:17" ht="15.75" customHeight="1">
      <c r="A2663" s="59" t="s">
        <v>6698</v>
      </c>
      <c r="B2663" s="75" t="s">
        <v>1919</v>
      </c>
      <c r="C2663" s="75" t="s">
        <v>3</v>
      </c>
      <c r="D2663" s="75" t="s">
        <v>155</v>
      </c>
      <c r="E2663" s="75" t="s">
        <v>155</v>
      </c>
      <c r="F2663" s="75">
        <v>1000</v>
      </c>
      <c r="G2663" s="75">
        <v>5</v>
      </c>
      <c r="H2663" s="75">
        <v>4.7</v>
      </c>
      <c r="I2663" s="75">
        <v>4.47</v>
      </c>
      <c r="J2663" s="75">
        <v>4.9400000000000004</v>
      </c>
      <c r="K2663" s="75">
        <v>7</v>
      </c>
      <c r="L2663" s="75">
        <v>100</v>
      </c>
      <c r="M2663" s="75">
        <v>400</v>
      </c>
      <c r="N2663" s="75">
        <v>1</v>
      </c>
      <c r="O2663" s="75">
        <v>10</v>
      </c>
      <c r="P2663" s="75">
        <v>1</v>
      </c>
      <c r="Q2663" s="75" t="s">
        <v>3858</v>
      </c>
    </row>
    <row r="2664" spans="1:17" ht="15.75" customHeight="1">
      <c r="A2664" s="59" t="s">
        <v>6699</v>
      </c>
      <c r="B2664" s="75" t="s">
        <v>1919</v>
      </c>
      <c r="C2664" s="75" t="s">
        <v>3</v>
      </c>
      <c r="D2664" s="75" t="s">
        <v>155</v>
      </c>
      <c r="E2664" s="75" t="s">
        <v>155</v>
      </c>
      <c r="F2664" s="75">
        <v>1000</v>
      </c>
      <c r="G2664" s="75">
        <v>5</v>
      </c>
      <c r="H2664" s="75">
        <v>5.0999999999999996</v>
      </c>
      <c r="I2664" s="75">
        <v>4.8499999999999996</v>
      </c>
      <c r="J2664" s="75">
        <v>5.36</v>
      </c>
      <c r="K2664" s="75">
        <v>6</v>
      </c>
      <c r="L2664" s="75">
        <v>100</v>
      </c>
      <c r="M2664" s="75">
        <v>550</v>
      </c>
      <c r="N2664" s="75">
        <v>1</v>
      </c>
      <c r="O2664" s="75">
        <v>5</v>
      </c>
      <c r="P2664" s="75">
        <v>1</v>
      </c>
      <c r="Q2664" s="75" t="s">
        <v>3858</v>
      </c>
    </row>
    <row r="2665" spans="1:17" ht="15.75" customHeight="1">
      <c r="A2665" s="59" t="s">
        <v>6700</v>
      </c>
      <c r="B2665" s="75" t="s">
        <v>1919</v>
      </c>
      <c r="C2665" s="75" t="s">
        <v>3</v>
      </c>
      <c r="D2665" s="75" t="s">
        <v>155</v>
      </c>
      <c r="E2665" s="75" t="s">
        <v>155</v>
      </c>
      <c r="F2665" s="75">
        <v>1000</v>
      </c>
      <c r="G2665" s="75">
        <v>5</v>
      </c>
      <c r="H2665" s="75">
        <v>5.6</v>
      </c>
      <c r="I2665" s="75">
        <v>5.32</v>
      </c>
      <c r="J2665" s="75">
        <v>5.88</v>
      </c>
      <c r="K2665" s="75">
        <v>4</v>
      </c>
      <c r="L2665" s="75">
        <v>100</v>
      </c>
      <c r="M2665" s="75">
        <v>600</v>
      </c>
      <c r="N2665" s="75">
        <v>1</v>
      </c>
      <c r="O2665" s="75">
        <v>10</v>
      </c>
      <c r="P2665" s="75">
        <v>2</v>
      </c>
      <c r="Q2665" s="75" t="s">
        <v>3858</v>
      </c>
    </row>
    <row r="2666" spans="1:17" ht="15.75" customHeight="1">
      <c r="A2666" s="59" t="s">
        <v>6701</v>
      </c>
      <c r="B2666" s="75" t="s">
        <v>1919</v>
      </c>
      <c r="C2666" s="75" t="s">
        <v>3</v>
      </c>
      <c r="D2666" s="75" t="s">
        <v>155</v>
      </c>
      <c r="E2666" s="75" t="s">
        <v>155</v>
      </c>
      <c r="F2666" s="75">
        <v>1000</v>
      </c>
      <c r="G2666" s="75">
        <v>5</v>
      </c>
      <c r="H2666" s="75">
        <v>6</v>
      </c>
      <c r="I2666" s="75">
        <v>5.7</v>
      </c>
      <c r="J2666" s="75">
        <v>6.3</v>
      </c>
      <c r="K2666" s="75">
        <v>3</v>
      </c>
      <c r="L2666" s="75">
        <v>100</v>
      </c>
      <c r="M2666" s="75">
        <v>600</v>
      </c>
      <c r="N2666" s="75">
        <v>1</v>
      </c>
      <c r="O2666" s="75">
        <v>8</v>
      </c>
      <c r="P2666" s="75">
        <v>2</v>
      </c>
      <c r="Q2666" s="75" t="s">
        <v>3858</v>
      </c>
    </row>
    <row r="2667" spans="1:17" ht="15.75" customHeight="1">
      <c r="A2667" s="59" t="s">
        <v>6702</v>
      </c>
      <c r="B2667" s="75" t="s">
        <v>1919</v>
      </c>
      <c r="C2667" s="75" t="s">
        <v>3</v>
      </c>
      <c r="D2667" s="75" t="s">
        <v>155</v>
      </c>
      <c r="E2667" s="75" t="s">
        <v>155</v>
      </c>
      <c r="F2667" s="75">
        <v>1000</v>
      </c>
      <c r="G2667" s="75">
        <v>5</v>
      </c>
      <c r="H2667" s="75">
        <v>6.2</v>
      </c>
      <c r="I2667" s="75">
        <v>5.89</v>
      </c>
      <c r="J2667" s="75">
        <v>6.51</v>
      </c>
      <c r="K2667" s="75">
        <v>3</v>
      </c>
      <c r="L2667" s="75">
        <v>100</v>
      </c>
      <c r="M2667" s="75">
        <v>700</v>
      </c>
      <c r="N2667" s="75">
        <v>1</v>
      </c>
      <c r="O2667" s="75">
        <v>5</v>
      </c>
      <c r="P2667" s="75">
        <v>2</v>
      </c>
      <c r="Q2667" s="75" t="s">
        <v>3858</v>
      </c>
    </row>
    <row r="2668" spans="1:17" ht="15.75" customHeight="1">
      <c r="A2668" s="59" t="s">
        <v>6703</v>
      </c>
      <c r="B2668" s="75" t="s">
        <v>1919</v>
      </c>
      <c r="C2668" s="75" t="s">
        <v>3</v>
      </c>
      <c r="D2668" s="75" t="s">
        <v>155</v>
      </c>
      <c r="E2668" s="75" t="s">
        <v>155</v>
      </c>
      <c r="F2668" s="75">
        <v>1000</v>
      </c>
      <c r="G2668" s="75">
        <v>5</v>
      </c>
      <c r="H2668" s="75">
        <v>6.8</v>
      </c>
      <c r="I2668" s="75">
        <v>6.46</v>
      </c>
      <c r="J2668" s="75">
        <v>7.14</v>
      </c>
      <c r="K2668" s="75">
        <v>3</v>
      </c>
      <c r="L2668" s="75">
        <v>100</v>
      </c>
      <c r="M2668" s="75">
        <v>700</v>
      </c>
      <c r="N2668" s="75">
        <v>1</v>
      </c>
      <c r="O2668" s="75">
        <v>10</v>
      </c>
      <c r="P2668" s="75">
        <v>3</v>
      </c>
      <c r="Q2668" s="75" t="s">
        <v>3858</v>
      </c>
    </row>
    <row r="2669" spans="1:17" ht="15.75" customHeight="1">
      <c r="A2669" s="59" t="s">
        <v>6704</v>
      </c>
      <c r="B2669" s="75" t="s">
        <v>1919</v>
      </c>
      <c r="C2669" s="75" t="s">
        <v>3</v>
      </c>
      <c r="D2669" s="75" t="s">
        <v>155</v>
      </c>
      <c r="E2669" s="75" t="s">
        <v>155</v>
      </c>
      <c r="F2669" s="75">
        <v>1000</v>
      </c>
      <c r="G2669" s="75">
        <v>5</v>
      </c>
      <c r="H2669" s="75">
        <v>7.5</v>
      </c>
      <c r="I2669" s="75">
        <v>7.13</v>
      </c>
      <c r="J2669" s="75">
        <v>7.88</v>
      </c>
      <c r="K2669" s="75">
        <v>2</v>
      </c>
      <c r="L2669" s="75">
        <v>100</v>
      </c>
      <c r="M2669" s="75">
        <v>700</v>
      </c>
      <c r="N2669" s="75">
        <v>0.5</v>
      </c>
      <c r="O2669" s="75">
        <v>50</v>
      </c>
      <c r="P2669" s="75">
        <v>3</v>
      </c>
      <c r="Q2669" s="75" t="s">
        <v>3858</v>
      </c>
    </row>
    <row r="2670" spans="1:17" ht="15.75" customHeight="1">
      <c r="A2670" s="59" t="s">
        <v>6705</v>
      </c>
      <c r="B2670" s="75" t="s">
        <v>1919</v>
      </c>
      <c r="C2670" s="75" t="s">
        <v>3</v>
      </c>
      <c r="D2670" s="75" t="s">
        <v>155</v>
      </c>
      <c r="E2670" s="75" t="s">
        <v>155</v>
      </c>
      <c r="F2670" s="75">
        <v>1000</v>
      </c>
      <c r="G2670" s="75">
        <v>5</v>
      </c>
      <c r="H2670" s="75">
        <v>8.1999999999999993</v>
      </c>
      <c r="I2670" s="75">
        <v>7.79</v>
      </c>
      <c r="J2670" s="75">
        <v>8.61</v>
      </c>
      <c r="K2670" s="75">
        <v>2</v>
      </c>
      <c r="L2670" s="75">
        <v>100</v>
      </c>
      <c r="M2670" s="75">
        <v>700</v>
      </c>
      <c r="N2670" s="75">
        <v>0.5</v>
      </c>
      <c r="O2670" s="75">
        <v>10</v>
      </c>
      <c r="P2670" s="75">
        <v>3</v>
      </c>
      <c r="Q2670" s="75" t="s">
        <v>3858</v>
      </c>
    </row>
    <row r="2671" spans="1:17" ht="15.75" customHeight="1">
      <c r="A2671" s="59" t="s">
        <v>6706</v>
      </c>
      <c r="B2671" s="75" t="s">
        <v>1919</v>
      </c>
      <c r="C2671" s="75" t="s">
        <v>3</v>
      </c>
      <c r="D2671" s="75" t="s">
        <v>155</v>
      </c>
      <c r="E2671" s="75" t="s">
        <v>155</v>
      </c>
      <c r="F2671" s="75">
        <v>1000</v>
      </c>
      <c r="G2671" s="75">
        <v>5</v>
      </c>
      <c r="H2671" s="75">
        <v>8.6999999999999993</v>
      </c>
      <c r="I2671" s="75">
        <v>8.27</v>
      </c>
      <c r="J2671" s="75">
        <v>9.14</v>
      </c>
      <c r="K2671" s="75">
        <v>3</v>
      </c>
      <c r="L2671" s="75">
        <v>50</v>
      </c>
      <c r="M2671" s="75">
        <v>700</v>
      </c>
      <c r="N2671" s="75">
        <v>0.5</v>
      </c>
      <c r="O2671" s="75">
        <v>10</v>
      </c>
      <c r="P2671" s="75">
        <v>4</v>
      </c>
      <c r="Q2671" s="75" t="s">
        <v>3858</v>
      </c>
    </row>
    <row r="2672" spans="1:17" ht="15.75" customHeight="1">
      <c r="A2672" s="59" t="s">
        <v>6707</v>
      </c>
      <c r="B2672" s="75" t="s">
        <v>1919</v>
      </c>
      <c r="C2672" s="75" t="s">
        <v>3</v>
      </c>
      <c r="D2672" s="75" t="s">
        <v>155</v>
      </c>
      <c r="E2672" s="75" t="s">
        <v>155</v>
      </c>
      <c r="F2672" s="75">
        <v>1000</v>
      </c>
      <c r="G2672" s="75">
        <v>5</v>
      </c>
      <c r="H2672" s="75">
        <v>9.1</v>
      </c>
      <c r="I2672" s="75">
        <v>8.65</v>
      </c>
      <c r="J2672" s="75">
        <v>9.56</v>
      </c>
      <c r="K2672" s="75">
        <v>4</v>
      </c>
      <c r="L2672" s="75">
        <v>50</v>
      </c>
      <c r="M2672" s="75">
        <v>700</v>
      </c>
      <c r="N2672" s="75">
        <v>0.5</v>
      </c>
      <c r="O2672" s="75">
        <v>10</v>
      </c>
      <c r="P2672" s="75">
        <v>5</v>
      </c>
      <c r="Q2672" s="75" t="s">
        <v>3858</v>
      </c>
    </row>
    <row r="2673" spans="1:17" ht="15.75" customHeight="1">
      <c r="A2673" s="59" t="s">
        <v>6708</v>
      </c>
      <c r="B2673" s="75" t="s">
        <v>1919</v>
      </c>
      <c r="C2673" s="75" t="s">
        <v>3</v>
      </c>
      <c r="D2673" s="75" t="s">
        <v>155</v>
      </c>
      <c r="E2673" s="75" t="s">
        <v>155</v>
      </c>
      <c r="F2673" s="75">
        <v>1000</v>
      </c>
      <c r="G2673" s="75">
        <v>5</v>
      </c>
      <c r="H2673" s="75">
        <v>10</v>
      </c>
      <c r="I2673" s="75">
        <v>9.5</v>
      </c>
      <c r="J2673" s="75">
        <v>10.5</v>
      </c>
      <c r="K2673" s="75">
        <v>4</v>
      </c>
      <c r="L2673" s="75">
        <v>50</v>
      </c>
      <c r="M2673" s="75">
        <v>700</v>
      </c>
      <c r="N2673" s="75">
        <v>0.25</v>
      </c>
      <c r="O2673" s="75">
        <v>7</v>
      </c>
      <c r="P2673" s="75">
        <v>7.5</v>
      </c>
      <c r="Q2673" s="75" t="s">
        <v>3858</v>
      </c>
    </row>
    <row r="2674" spans="1:17" ht="15.75" customHeight="1">
      <c r="A2674" s="59" t="s">
        <v>6709</v>
      </c>
      <c r="B2674" s="75" t="s">
        <v>1919</v>
      </c>
      <c r="C2674" s="75" t="s">
        <v>3</v>
      </c>
      <c r="D2674" s="75" t="s">
        <v>155</v>
      </c>
      <c r="E2674" s="75" t="s">
        <v>155</v>
      </c>
      <c r="F2674" s="75">
        <v>1000</v>
      </c>
      <c r="G2674" s="75">
        <v>5</v>
      </c>
      <c r="H2674" s="75">
        <v>11</v>
      </c>
      <c r="I2674" s="75">
        <v>10.45</v>
      </c>
      <c r="J2674" s="75">
        <v>11.55</v>
      </c>
      <c r="K2674" s="75">
        <v>7</v>
      </c>
      <c r="L2674" s="75">
        <v>50</v>
      </c>
      <c r="M2674" s="75">
        <v>700</v>
      </c>
      <c r="N2674" s="75">
        <v>0.25</v>
      </c>
      <c r="O2674" s="75">
        <v>4</v>
      </c>
      <c r="P2674" s="75">
        <v>8.1999999999999993</v>
      </c>
      <c r="Q2674" s="75" t="s">
        <v>3858</v>
      </c>
    </row>
    <row r="2675" spans="1:17" ht="15.75" customHeight="1">
      <c r="A2675" s="59" t="s">
        <v>6710</v>
      </c>
      <c r="B2675" s="75" t="s">
        <v>1919</v>
      </c>
      <c r="C2675" s="75" t="s">
        <v>3</v>
      </c>
      <c r="D2675" s="75" t="s">
        <v>155</v>
      </c>
      <c r="E2675" s="75" t="s">
        <v>155</v>
      </c>
      <c r="F2675" s="75">
        <v>1000</v>
      </c>
      <c r="G2675" s="75">
        <v>5</v>
      </c>
      <c r="H2675" s="75">
        <v>12</v>
      </c>
      <c r="I2675" s="75">
        <v>11.4</v>
      </c>
      <c r="J2675" s="75">
        <v>12.6</v>
      </c>
      <c r="K2675" s="75">
        <v>7</v>
      </c>
      <c r="L2675" s="75">
        <v>50</v>
      </c>
      <c r="M2675" s="75">
        <v>700</v>
      </c>
      <c r="N2675" s="75">
        <v>0.25</v>
      </c>
      <c r="O2675" s="75">
        <v>3</v>
      </c>
      <c r="P2675" s="75">
        <v>9.1</v>
      </c>
      <c r="Q2675" s="75" t="s">
        <v>3858</v>
      </c>
    </row>
    <row r="2676" spans="1:17" ht="15.75" customHeight="1">
      <c r="A2676" s="59" t="s">
        <v>6711</v>
      </c>
      <c r="B2676" s="75" t="s">
        <v>1919</v>
      </c>
      <c r="C2676" s="75" t="s">
        <v>3</v>
      </c>
      <c r="D2676" s="75" t="s">
        <v>155</v>
      </c>
      <c r="E2676" s="75" t="s">
        <v>155</v>
      </c>
      <c r="F2676" s="75">
        <v>1000</v>
      </c>
      <c r="G2676" s="75">
        <v>5</v>
      </c>
      <c r="H2676" s="75">
        <v>13</v>
      </c>
      <c r="I2676" s="75">
        <v>12.35</v>
      </c>
      <c r="J2676" s="75">
        <v>13.65</v>
      </c>
      <c r="K2676" s="75">
        <v>10</v>
      </c>
      <c r="L2676" s="75">
        <v>50</v>
      </c>
      <c r="M2676" s="75">
        <v>700</v>
      </c>
      <c r="N2676" s="75">
        <v>0.25</v>
      </c>
      <c r="O2676" s="75">
        <v>2</v>
      </c>
      <c r="P2676" s="75">
        <v>10</v>
      </c>
      <c r="Q2676" s="75" t="s">
        <v>3858</v>
      </c>
    </row>
    <row r="2677" spans="1:17" ht="15.75" customHeight="1">
      <c r="A2677" s="59" t="s">
        <v>6712</v>
      </c>
      <c r="B2677" s="75" t="s">
        <v>1919</v>
      </c>
      <c r="C2677" s="75" t="s">
        <v>3</v>
      </c>
      <c r="D2677" s="75" t="s">
        <v>155</v>
      </c>
      <c r="E2677" s="75" t="s">
        <v>155</v>
      </c>
      <c r="F2677" s="75">
        <v>1000</v>
      </c>
      <c r="G2677" s="75">
        <v>5</v>
      </c>
      <c r="H2677" s="75">
        <v>14</v>
      </c>
      <c r="I2677" s="75">
        <v>13.3</v>
      </c>
      <c r="J2677" s="75">
        <v>14.7</v>
      </c>
      <c r="K2677" s="75">
        <v>10</v>
      </c>
      <c r="L2677" s="75">
        <v>50</v>
      </c>
      <c r="M2677" s="75">
        <v>700</v>
      </c>
      <c r="N2677" s="75">
        <v>0.25</v>
      </c>
      <c r="O2677" s="75">
        <v>2</v>
      </c>
      <c r="P2677" s="75">
        <v>11</v>
      </c>
      <c r="Q2677" s="75" t="s">
        <v>3858</v>
      </c>
    </row>
    <row r="2678" spans="1:17" ht="15.75" customHeight="1">
      <c r="A2678" s="59" t="s">
        <v>6713</v>
      </c>
      <c r="B2678" s="75" t="s">
        <v>1919</v>
      </c>
      <c r="C2678" s="75" t="s">
        <v>3</v>
      </c>
      <c r="D2678" s="75" t="s">
        <v>155</v>
      </c>
      <c r="E2678" s="75" t="s">
        <v>155</v>
      </c>
      <c r="F2678" s="75">
        <v>1000</v>
      </c>
      <c r="G2678" s="75">
        <v>5</v>
      </c>
      <c r="H2678" s="75">
        <v>15</v>
      </c>
      <c r="I2678" s="75">
        <v>14.25</v>
      </c>
      <c r="J2678" s="75">
        <v>15.75</v>
      </c>
      <c r="K2678" s="75">
        <v>10</v>
      </c>
      <c r="L2678" s="75">
        <v>50</v>
      </c>
      <c r="M2678" s="75">
        <v>700</v>
      </c>
      <c r="N2678" s="75">
        <v>0.25</v>
      </c>
      <c r="O2678" s="75">
        <v>1</v>
      </c>
      <c r="P2678" s="75">
        <v>11</v>
      </c>
      <c r="Q2678" s="75" t="s">
        <v>3858</v>
      </c>
    </row>
    <row r="2679" spans="1:17" ht="15.75" customHeight="1">
      <c r="A2679" s="59" t="s">
        <v>6714</v>
      </c>
      <c r="B2679" s="75" t="s">
        <v>1919</v>
      </c>
      <c r="C2679" s="75" t="s">
        <v>3</v>
      </c>
      <c r="D2679" s="75" t="s">
        <v>155</v>
      </c>
      <c r="E2679" s="75" t="s">
        <v>155</v>
      </c>
      <c r="F2679" s="75">
        <v>1000</v>
      </c>
      <c r="G2679" s="75">
        <v>5</v>
      </c>
      <c r="H2679" s="75">
        <v>16</v>
      </c>
      <c r="I2679" s="75">
        <v>15.2</v>
      </c>
      <c r="J2679" s="75">
        <v>16.8</v>
      </c>
      <c r="K2679" s="75">
        <v>15</v>
      </c>
      <c r="L2679" s="75">
        <v>25</v>
      </c>
      <c r="M2679" s="75">
        <v>700</v>
      </c>
      <c r="N2679" s="75">
        <v>0.25</v>
      </c>
      <c r="O2679" s="75">
        <v>1</v>
      </c>
      <c r="P2679" s="75">
        <v>12</v>
      </c>
      <c r="Q2679" s="75" t="s">
        <v>3858</v>
      </c>
    </row>
    <row r="2680" spans="1:17" ht="15.75" customHeight="1">
      <c r="A2680" s="59" t="s">
        <v>6715</v>
      </c>
      <c r="B2680" s="75" t="s">
        <v>1919</v>
      </c>
      <c r="C2680" s="75" t="s">
        <v>3</v>
      </c>
      <c r="D2680" s="75" t="s">
        <v>155</v>
      </c>
      <c r="E2680" s="75" t="s">
        <v>155</v>
      </c>
      <c r="F2680" s="75">
        <v>1000</v>
      </c>
      <c r="G2680" s="75">
        <v>5</v>
      </c>
      <c r="H2680" s="75">
        <v>17</v>
      </c>
      <c r="I2680" s="75">
        <v>16.149999999999999</v>
      </c>
      <c r="J2680" s="75">
        <v>17.850000000000001</v>
      </c>
      <c r="K2680" s="75">
        <v>15</v>
      </c>
      <c r="L2680" s="75">
        <v>25</v>
      </c>
      <c r="M2680" s="75">
        <v>750</v>
      </c>
      <c r="N2680" s="75">
        <v>0.25</v>
      </c>
      <c r="O2680" s="75">
        <v>1</v>
      </c>
      <c r="P2680" s="75">
        <v>13</v>
      </c>
      <c r="Q2680" s="75" t="s">
        <v>3858</v>
      </c>
    </row>
    <row r="2681" spans="1:17" ht="15.75" customHeight="1">
      <c r="A2681" s="59" t="s">
        <v>6716</v>
      </c>
      <c r="B2681" s="75" t="s">
        <v>1919</v>
      </c>
      <c r="C2681" s="75" t="s">
        <v>3</v>
      </c>
      <c r="D2681" s="75" t="s">
        <v>155</v>
      </c>
      <c r="E2681" s="75" t="s">
        <v>155</v>
      </c>
      <c r="F2681" s="75">
        <v>1000</v>
      </c>
      <c r="G2681" s="75">
        <v>5</v>
      </c>
      <c r="H2681" s="75">
        <v>18</v>
      </c>
      <c r="I2681" s="75">
        <v>17.100000000000001</v>
      </c>
      <c r="J2681" s="75">
        <v>18.899999999999999</v>
      </c>
      <c r="K2681" s="75">
        <v>15</v>
      </c>
      <c r="L2681" s="75">
        <v>25</v>
      </c>
      <c r="M2681" s="75">
        <v>750</v>
      </c>
      <c r="N2681" s="75">
        <v>0.25</v>
      </c>
      <c r="O2681" s="75">
        <v>1</v>
      </c>
      <c r="P2681" s="75">
        <v>13</v>
      </c>
      <c r="Q2681" s="75" t="s">
        <v>3858</v>
      </c>
    </row>
    <row r="2682" spans="1:17" ht="15.75" customHeight="1">
      <c r="A2682" s="59" t="s">
        <v>6717</v>
      </c>
      <c r="B2682" s="75" t="s">
        <v>1919</v>
      </c>
      <c r="C2682" s="75" t="s">
        <v>3</v>
      </c>
      <c r="D2682" s="75" t="s">
        <v>155</v>
      </c>
      <c r="E2682" s="75" t="s">
        <v>155</v>
      </c>
      <c r="F2682" s="75">
        <v>1000</v>
      </c>
      <c r="G2682" s="75">
        <v>5</v>
      </c>
      <c r="H2682" s="75">
        <v>19</v>
      </c>
      <c r="I2682" s="75">
        <v>18.05</v>
      </c>
      <c r="J2682" s="75">
        <v>19.95</v>
      </c>
      <c r="K2682" s="75">
        <v>15</v>
      </c>
      <c r="L2682" s="75">
        <v>25</v>
      </c>
      <c r="M2682" s="75">
        <v>750</v>
      </c>
      <c r="N2682" s="75">
        <v>0.25</v>
      </c>
      <c r="O2682" s="75">
        <v>1</v>
      </c>
      <c r="P2682" s="75">
        <v>14</v>
      </c>
      <c r="Q2682" s="75" t="s">
        <v>3858</v>
      </c>
    </row>
    <row r="2683" spans="1:17" ht="15.75" customHeight="1">
      <c r="A2683" s="59" t="s">
        <v>6718</v>
      </c>
      <c r="B2683" s="75" t="s">
        <v>1919</v>
      </c>
      <c r="C2683" s="75" t="s">
        <v>3</v>
      </c>
      <c r="D2683" s="75" t="s">
        <v>155</v>
      </c>
      <c r="E2683" s="75" t="s">
        <v>155</v>
      </c>
      <c r="F2683" s="75">
        <v>1000</v>
      </c>
      <c r="G2683" s="75">
        <v>5</v>
      </c>
      <c r="H2683" s="75">
        <v>20</v>
      </c>
      <c r="I2683" s="75">
        <v>19</v>
      </c>
      <c r="J2683" s="75">
        <v>21</v>
      </c>
      <c r="K2683" s="75">
        <v>15</v>
      </c>
      <c r="L2683" s="75">
        <v>25</v>
      </c>
      <c r="M2683" s="75">
        <v>750</v>
      </c>
      <c r="N2683" s="75">
        <v>0.25</v>
      </c>
      <c r="O2683" s="75">
        <v>1</v>
      </c>
      <c r="P2683" s="75">
        <v>15</v>
      </c>
      <c r="Q2683" s="75" t="s">
        <v>3858</v>
      </c>
    </row>
    <row r="2684" spans="1:17" ht="15.75" customHeight="1">
      <c r="A2684" s="59" t="s">
        <v>6719</v>
      </c>
      <c r="B2684" s="75" t="s">
        <v>1919</v>
      </c>
      <c r="C2684" s="75" t="s">
        <v>3</v>
      </c>
      <c r="D2684" s="75" t="s">
        <v>155</v>
      </c>
      <c r="E2684" s="75" t="s">
        <v>155</v>
      </c>
      <c r="F2684" s="75">
        <v>1000</v>
      </c>
      <c r="G2684" s="75">
        <v>5</v>
      </c>
      <c r="H2684" s="75">
        <v>22</v>
      </c>
      <c r="I2684" s="75">
        <v>20.9</v>
      </c>
      <c r="J2684" s="75">
        <v>23.1</v>
      </c>
      <c r="K2684" s="75">
        <v>15</v>
      </c>
      <c r="L2684" s="75">
        <v>25</v>
      </c>
      <c r="M2684" s="75">
        <v>750</v>
      </c>
      <c r="N2684" s="75">
        <v>0.25</v>
      </c>
      <c r="O2684" s="75">
        <v>1</v>
      </c>
      <c r="P2684" s="75">
        <v>16</v>
      </c>
      <c r="Q2684" s="75" t="s">
        <v>3858</v>
      </c>
    </row>
    <row r="2685" spans="1:17" ht="15.75" customHeight="1">
      <c r="A2685" s="59" t="s">
        <v>6720</v>
      </c>
      <c r="B2685" s="75" t="s">
        <v>1919</v>
      </c>
      <c r="C2685" s="75" t="s">
        <v>3</v>
      </c>
      <c r="D2685" s="75" t="s">
        <v>155</v>
      </c>
      <c r="E2685" s="75" t="s">
        <v>155</v>
      </c>
      <c r="F2685" s="75">
        <v>1000</v>
      </c>
      <c r="G2685" s="75">
        <v>5</v>
      </c>
      <c r="H2685" s="75">
        <v>24</v>
      </c>
      <c r="I2685" s="75">
        <v>22.8</v>
      </c>
      <c r="J2685" s="75">
        <v>25.2</v>
      </c>
      <c r="K2685" s="75">
        <v>15</v>
      </c>
      <c r="L2685" s="75">
        <v>25</v>
      </c>
      <c r="M2685" s="75">
        <v>750</v>
      </c>
      <c r="N2685" s="75">
        <v>0.25</v>
      </c>
      <c r="O2685" s="75">
        <v>1</v>
      </c>
      <c r="P2685" s="75">
        <v>18</v>
      </c>
      <c r="Q2685" s="75" t="s">
        <v>3858</v>
      </c>
    </row>
    <row r="2686" spans="1:17" ht="15.75" customHeight="1">
      <c r="A2686" s="59" t="s">
        <v>6721</v>
      </c>
      <c r="B2686" s="75" t="s">
        <v>1919</v>
      </c>
      <c r="C2686" s="75" t="s">
        <v>3</v>
      </c>
      <c r="D2686" s="75" t="s">
        <v>155</v>
      </c>
      <c r="E2686" s="75" t="s">
        <v>155</v>
      </c>
      <c r="F2686" s="75">
        <v>1000</v>
      </c>
      <c r="G2686" s="75">
        <v>5</v>
      </c>
      <c r="H2686" s="75">
        <v>25</v>
      </c>
      <c r="I2686" s="75">
        <v>23.75</v>
      </c>
      <c r="J2686" s="75">
        <v>26.25</v>
      </c>
      <c r="K2686" s="75">
        <v>15</v>
      </c>
      <c r="L2686" s="75">
        <v>25</v>
      </c>
      <c r="M2686" s="75">
        <v>750</v>
      </c>
      <c r="N2686" s="75">
        <v>0.25</v>
      </c>
      <c r="O2686" s="75">
        <v>1</v>
      </c>
      <c r="P2686" s="75">
        <v>19</v>
      </c>
      <c r="Q2686" s="75" t="s">
        <v>3858</v>
      </c>
    </row>
    <row r="2687" spans="1:17" ht="15.75" customHeight="1">
      <c r="A2687" s="59" t="s">
        <v>6722</v>
      </c>
      <c r="B2687" s="75" t="s">
        <v>1919</v>
      </c>
      <c r="C2687" s="75" t="s">
        <v>3</v>
      </c>
      <c r="D2687" s="75" t="s">
        <v>155</v>
      </c>
      <c r="E2687" s="75" t="s">
        <v>155</v>
      </c>
      <c r="F2687" s="75">
        <v>1000</v>
      </c>
      <c r="G2687" s="75">
        <v>5</v>
      </c>
      <c r="H2687" s="75">
        <v>27</v>
      </c>
      <c r="I2687" s="75">
        <v>25.65</v>
      </c>
      <c r="J2687" s="75">
        <v>28.35</v>
      </c>
      <c r="K2687" s="75">
        <v>15</v>
      </c>
      <c r="L2687" s="75">
        <v>25</v>
      </c>
      <c r="M2687" s="75">
        <v>750</v>
      </c>
      <c r="N2687" s="75">
        <v>0.25</v>
      </c>
      <c r="O2687" s="75">
        <v>1</v>
      </c>
      <c r="P2687" s="75">
        <v>20</v>
      </c>
      <c r="Q2687" s="75" t="s">
        <v>3858</v>
      </c>
    </row>
    <row r="2688" spans="1:17" ht="15.75" customHeight="1">
      <c r="A2688" s="59" t="s">
        <v>6723</v>
      </c>
      <c r="B2688" s="75" t="s">
        <v>1919</v>
      </c>
      <c r="C2688" s="75" t="s">
        <v>3</v>
      </c>
      <c r="D2688" s="75" t="s">
        <v>155</v>
      </c>
      <c r="E2688" s="75" t="s">
        <v>155</v>
      </c>
      <c r="F2688" s="75">
        <v>1000</v>
      </c>
      <c r="G2688" s="75">
        <v>5</v>
      </c>
      <c r="H2688" s="75">
        <v>28</v>
      </c>
      <c r="I2688" s="75">
        <v>26.6</v>
      </c>
      <c r="J2688" s="75">
        <v>29.4</v>
      </c>
      <c r="K2688" s="75">
        <v>15</v>
      </c>
      <c r="L2688" s="75">
        <v>25</v>
      </c>
      <c r="M2688" s="75">
        <v>1000</v>
      </c>
      <c r="N2688" s="75">
        <v>0.25</v>
      </c>
      <c r="O2688" s="75">
        <v>1</v>
      </c>
      <c r="P2688" s="75">
        <v>21</v>
      </c>
      <c r="Q2688" s="75" t="s">
        <v>3858</v>
      </c>
    </row>
    <row r="2689" spans="1:17" ht="15.75" customHeight="1">
      <c r="A2689" s="59" t="s">
        <v>6724</v>
      </c>
      <c r="B2689" s="75" t="s">
        <v>1919</v>
      </c>
      <c r="C2689" s="75" t="s">
        <v>3</v>
      </c>
      <c r="D2689" s="75" t="s">
        <v>155</v>
      </c>
      <c r="E2689" s="75" t="s">
        <v>155</v>
      </c>
      <c r="F2689" s="75">
        <v>1000</v>
      </c>
      <c r="G2689" s="75">
        <v>5</v>
      </c>
      <c r="H2689" s="75">
        <v>30</v>
      </c>
      <c r="I2689" s="75">
        <v>28.5</v>
      </c>
      <c r="J2689" s="75">
        <v>31.5</v>
      </c>
      <c r="K2689" s="75">
        <v>15</v>
      </c>
      <c r="L2689" s="75">
        <v>25</v>
      </c>
      <c r="M2689" s="75">
        <v>1000</v>
      </c>
      <c r="N2689" s="75">
        <v>0.25</v>
      </c>
      <c r="O2689" s="75">
        <v>1</v>
      </c>
      <c r="P2689" s="75">
        <v>22</v>
      </c>
      <c r="Q2689" s="75" t="s">
        <v>3858</v>
      </c>
    </row>
    <row r="2690" spans="1:17" ht="15.75" customHeight="1">
      <c r="A2690" s="59" t="s">
        <v>6725</v>
      </c>
      <c r="B2690" s="75" t="s">
        <v>1919</v>
      </c>
      <c r="C2690" s="75" t="s">
        <v>3</v>
      </c>
      <c r="D2690" s="75" t="s">
        <v>155</v>
      </c>
      <c r="E2690" s="75" t="s">
        <v>155</v>
      </c>
      <c r="F2690" s="75">
        <v>1000</v>
      </c>
      <c r="G2690" s="75">
        <v>5</v>
      </c>
      <c r="H2690" s="75">
        <v>33</v>
      </c>
      <c r="I2690" s="75">
        <v>31.35</v>
      </c>
      <c r="J2690" s="75">
        <v>34.65</v>
      </c>
      <c r="K2690" s="75">
        <v>15</v>
      </c>
      <c r="L2690" s="75">
        <v>25</v>
      </c>
      <c r="M2690" s="75">
        <v>1000</v>
      </c>
      <c r="N2690" s="75">
        <v>0.25</v>
      </c>
      <c r="O2690" s="75">
        <v>1</v>
      </c>
      <c r="P2690" s="75">
        <v>24</v>
      </c>
      <c r="Q2690" s="75" t="s">
        <v>3858</v>
      </c>
    </row>
    <row r="2691" spans="1:17" ht="15.75" customHeight="1">
      <c r="A2691" s="59" t="s">
        <v>6726</v>
      </c>
      <c r="B2691" s="75" t="s">
        <v>1919</v>
      </c>
      <c r="C2691" s="75" t="s">
        <v>3</v>
      </c>
      <c r="D2691" s="75" t="s">
        <v>155</v>
      </c>
      <c r="E2691" s="75" t="s">
        <v>155</v>
      </c>
      <c r="F2691" s="75">
        <v>1000</v>
      </c>
      <c r="G2691" s="75">
        <v>5</v>
      </c>
      <c r="H2691" s="75">
        <v>36</v>
      </c>
      <c r="I2691" s="75">
        <v>34.200000000000003</v>
      </c>
      <c r="J2691" s="75">
        <v>37.799999999999997</v>
      </c>
      <c r="K2691" s="75">
        <v>40</v>
      </c>
      <c r="L2691" s="75">
        <v>10</v>
      </c>
      <c r="M2691" s="75">
        <v>1000</v>
      </c>
      <c r="N2691" s="75">
        <v>0.25</v>
      </c>
      <c r="O2691" s="75">
        <v>1</v>
      </c>
      <c r="P2691" s="75">
        <v>27</v>
      </c>
      <c r="Q2691" s="75" t="s">
        <v>3858</v>
      </c>
    </row>
    <row r="2692" spans="1:17" ht="15.75" customHeight="1">
      <c r="A2692" s="59" t="s">
        <v>6727</v>
      </c>
      <c r="B2692" s="75" t="s">
        <v>1919</v>
      </c>
      <c r="C2692" s="75" t="s">
        <v>3</v>
      </c>
      <c r="D2692" s="75" t="s">
        <v>155</v>
      </c>
      <c r="E2692" s="75" t="s">
        <v>155</v>
      </c>
      <c r="F2692" s="75">
        <v>1000</v>
      </c>
      <c r="G2692" s="75">
        <v>5</v>
      </c>
      <c r="H2692" s="75">
        <v>39</v>
      </c>
      <c r="I2692" s="75">
        <v>37.049999999999997</v>
      </c>
      <c r="J2692" s="75">
        <v>40.950000000000003</v>
      </c>
      <c r="K2692" s="75">
        <v>40</v>
      </c>
      <c r="L2692" s="75">
        <v>10</v>
      </c>
      <c r="M2692" s="75">
        <v>1000</v>
      </c>
      <c r="N2692" s="75">
        <v>0.25</v>
      </c>
      <c r="O2692" s="75">
        <v>1</v>
      </c>
      <c r="P2692" s="75">
        <v>30</v>
      </c>
      <c r="Q2692" s="75" t="s">
        <v>3858</v>
      </c>
    </row>
    <row r="2693" spans="1:17" ht="15.75" customHeight="1">
      <c r="A2693" s="59" t="s">
        <v>6728</v>
      </c>
      <c r="B2693" s="75" t="s">
        <v>1919</v>
      </c>
      <c r="C2693" s="75" t="s">
        <v>3</v>
      </c>
      <c r="D2693" s="75" t="s">
        <v>155</v>
      </c>
      <c r="E2693" s="75" t="s">
        <v>155</v>
      </c>
      <c r="F2693" s="75">
        <v>1000</v>
      </c>
      <c r="G2693" s="75">
        <v>5</v>
      </c>
      <c r="H2693" s="75">
        <v>43</v>
      </c>
      <c r="I2693" s="75">
        <v>40.85</v>
      </c>
      <c r="J2693" s="75">
        <v>45.15</v>
      </c>
      <c r="K2693" s="75">
        <v>45</v>
      </c>
      <c r="L2693" s="75">
        <v>10</v>
      </c>
      <c r="M2693" s="75">
        <v>1500</v>
      </c>
      <c r="N2693" s="75">
        <v>0.25</v>
      </c>
      <c r="O2693" s="75">
        <v>1</v>
      </c>
      <c r="P2693" s="75">
        <v>33</v>
      </c>
      <c r="Q2693" s="75" t="s">
        <v>3858</v>
      </c>
    </row>
    <row r="2694" spans="1:17" ht="15.75" customHeight="1">
      <c r="A2694" s="59" t="s">
        <v>6729</v>
      </c>
      <c r="B2694" s="75" t="s">
        <v>1919</v>
      </c>
      <c r="C2694" s="75" t="s">
        <v>3</v>
      </c>
      <c r="D2694" s="75" t="s">
        <v>155</v>
      </c>
      <c r="E2694" s="75" t="s">
        <v>155</v>
      </c>
      <c r="F2694" s="75">
        <v>1000</v>
      </c>
      <c r="G2694" s="75">
        <v>5</v>
      </c>
      <c r="H2694" s="75">
        <v>47</v>
      </c>
      <c r="I2694" s="75">
        <v>44.65</v>
      </c>
      <c r="J2694" s="75">
        <v>49.35</v>
      </c>
      <c r="K2694" s="75">
        <v>45</v>
      </c>
      <c r="L2694" s="75">
        <v>10</v>
      </c>
      <c r="M2694" s="75">
        <v>1500</v>
      </c>
      <c r="N2694" s="75">
        <v>0.25</v>
      </c>
      <c r="O2694" s="75">
        <v>1</v>
      </c>
      <c r="P2694" s="75">
        <v>36</v>
      </c>
      <c r="Q2694" s="75" t="s">
        <v>3858</v>
      </c>
    </row>
    <row r="2695" spans="1:17" ht="15.75" customHeight="1">
      <c r="A2695" s="59" t="s">
        <v>6730</v>
      </c>
      <c r="B2695" s="75" t="s">
        <v>1919</v>
      </c>
      <c r="C2695" s="75" t="s">
        <v>3</v>
      </c>
      <c r="D2695" s="75" t="s">
        <v>155</v>
      </c>
      <c r="E2695" s="75" t="s">
        <v>155</v>
      </c>
      <c r="F2695" s="75">
        <v>1000</v>
      </c>
      <c r="G2695" s="75">
        <v>5</v>
      </c>
      <c r="H2695" s="75">
        <v>51</v>
      </c>
      <c r="I2695" s="75">
        <v>48.45</v>
      </c>
      <c r="J2695" s="75">
        <v>53.55</v>
      </c>
      <c r="K2695" s="75">
        <v>60</v>
      </c>
      <c r="L2695" s="75">
        <v>10</v>
      </c>
      <c r="M2695" s="75">
        <v>1500</v>
      </c>
      <c r="N2695" s="75">
        <v>0.25</v>
      </c>
      <c r="O2695" s="75">
        <v>1</v>
      </c>
      <c r="P2695" s="75">
        <v>39</v>
      </c>
      <c r="Q2695" s="75" t="s">
        <v>3858</v>
      </c>
    </row>
    <row r="2696" spans="1:17" ht="15.75" customHeight="1">
      <c r="A2696" s="59" t="s">
        <v>6731</v>
      </c>
      <c r="B2696" s="75" t="s">
        <v>1919</v>
      </c>
      <c r="C2696" s="75" t="s">
        <v>3</v>
      </c>
      <c r="D2696" s="75" t="s">
        <v>155</v>
      </c>
      <c r="E2696" s="75" t="s">
        <v>155</v>
      </c>
      <c r="F2696" s="75">
        <v>1000</v>
      </c>
      <c r="G2696" s="75">
        <v>5</v>
      </c>
      <c r="H2696" s="75">
        <v>56</v>
      </c>
      <c r="I2696" s="75">
        <v>53.2</v>
      </c>
      <c r="J2696" s="75">
        <v>58.8</v>
      </c>
      <c r="K2696" s="75">
        <v>60</v>
      </c>
      <c r="L2696" s="75">
        <v>10</v>
      </c>
      <c r="M2696" s="75">
        <v>2000</v>
      </c>
      <c r="N2696" s="75">
        <v>0.25</v>
      </c>
      <c r="O2696" s="75">
        <v>1</v>
      </c>
      <c r="P2696" s="75">
        <v>43</v>
      </c>
      <c r="Q2696" s="75" t="s">
        <v>3858</v>
      </c>
    </row>
    <row r="2697" spans="1:17" ht="15.75" customHeight="1">
      <c r="A2697" s="59" t="s">
        <v>6732</v>
      </c>
      <c r="B2697" s="75" t="s">
        <v>1919</v>
      </c>
      <c r="C2697" s="75" t="s">
        <v>3</v>
      </c>
      <c r="D2697" s="75" t="s">
        <v>155</v>
      </c>
      <c r="E2697" s="75" t="s">
        <v>155</v>
      </c>
      <c r="F2697" s="75">
        <v>1000</v>
      </c>
      <c r="G2697" s="75">
        <v>5</v>
      </c>
      <c r="H2697" s="75">
        <v>62</v>
      </c>
      <c r="I2697" s="75">
        <v>58.9</v>
      </c>
      <c r="J2697" s="75">
        <v>65.099999999999994</v>
      </c>
      <c r="K2697" s="75">
        <v>80</v>
      </c>
      <c r="L2697" s="75">
        <v>10</v>
      </c>
      <c r="M2697" s="75">
        <v>2000</v>
      </c>
      <c r="N2697" s="75">
        <v>0.25</v>
      </c>
      <c r="O2697" s="75">
        <v>1</v>
      </c>
      <c r="P2697" s="75">
        <v>47</v>
      </c>
      <c r="Q2697" s="75" t="s">
        <v>3858</v>
      </c>
    </row>
    <row r="2698" spans="1:17" ht="15.75" customHeight="1">
      <c r="A2698" s="59" t="s">
        <v>6733</v>
      </c>
      <c r="B2698" s="75" t="s">
        <v>1919</v>
      </c>
      <c r="C2698" s="75" t="s">
        <v>3</v>
      </c>
      <c r="D2698" s="75" t="s">
        <v>155</v>
      </c>
      <c r="E2698" s="75" t="s">
        <v>155</v>
      </c>
      <c r="F2698" s="75">
        <v>1000</v>
      </c>
      <c r="G2698" s="75">
        <v>5</v>
      </c>
      <c r="H2698" s="75">
        <v>68</v>
      </c>
      <c r="I2698" s="75">
        <v>64.599999999999994</v>
      </c>
      <c r="J2698" s="75">
        <v>71.400000000000006</v>
      </c>
      <c r="K2698" s="75">
        <v>80</v>
      </c>
      <c r="L2698" s="75">
        <v>10</v>
      </c>
      <c r="M2698" s="75">
        <v>2000</v>
      </c>
      <c r="N2698" s="75">
        <v>0.25</v>
      </c>
      <c r="O2698" s="75">
        <v>1</v>
      </c>
      <c r="P2698" s="75">
        <v>51</v>
      </c>
      <c r="Q2698" s="75" t="s">
        <v>3858</v>
      </c>
    </row>
    <row r="2699" spans="1:17" ht="15.75" customHeight="1">
      <c r="A2699" s="59" t="s">
        <v>6734</v>
      </c>
      <c r="B2699" s="75" t="s">
        <v>1919</v>
      </c>
      <c r="C2699" s="75" t="s">
        <v>3</v>
      </c>
      <c r="D2699" s="75" t="s">
        <v>155</v>
      </c>
      <c r="E2699" s="75" t="s">
        <v>155</v>
      </c>
      <c r="F2699" s="75">
        <v>1000</v>
      </c>
      <c r="G2699" s="75">
        <v>5</v>
      </c>
      <c r="H2699" s="75">
        <v>75</v>
      </c>
      <c r="I2699" s="75">
        <v>71.25</v>
      </c>
      <c r="J2699" s="75">
        <v>78.75</v>
      </c>
      <c r="K2699" s="75">
        <v>100</v>
      </c>
      <c r="L2699" s="75">
        <v>10</v>
      </c>
      <c r="M2699" s="75">
        <v>2000</v>
      </c>
      <c r="N2699" s="75">
        <v>0.25</v>
      </c>
      <c r="O2699" s="75">
        <v>1</v>
      </c>
      <c r="P2699" s="75">
        <v>56</v>
      </c>
      <c r="Q2699" s="75" t="s">
        <v>3858</v>
      </c>
    </row>
    <row r="2700" spans="1:17" ht="15.75" customHeight="1">
      <c r="A2700" s="59" t="s">
        <v>6735</v>
      </c>
      <c r="B2700" s="75" t="s">
        <v>1919</v>
      </c>
      <c r="C2700" s="75" t="s">
        <v>3</v>
      </c>
      <c r="D2700" s="75" t="s">
        <v>155</v>
      </c>
      <c r="E2700" s="75" t="s">
        <v>133</v>
      </c>
      <c r="F2700" s="75">
        <v>1000</v>
      </c>
      <c r="G2700" s="75">
        <v>5</v>
      </c>
      <c r="H2700" s="75">
        <v>3.6</v>
      </c>
      <c r="I2700" s="75">
        <v>3.42</v>
      </c>
      <c r="J2700" s="75">
        <v>3.78</v>
      </c>
      <c r="K2700" s="75">
        <v>8</v>
      </c>
      <c r="L2700" s="75">
        <v>100</v>
      </c>
      <c r="M2700" s="75">
        <v>400</v>
      </c>
      <c r="N2700" s="75">
        <v>1</v>
      </c>
      <c r="O2700" s="75">
        <v>100</v>
      </c>
      <c r="P2700" s="75">
        <v>1</v>
      </c>
      <c r="Q2700" s="75" t="s">
        <v>3858</v>
      </c>
    </row>
    <row r="2701" spans="1:17" ht="15.75" customHeight="1">
      <c r="A2701" s="59" t="s">
        <v>6736</v>
      </c>
      <c r="B2701" s="75" t="s">
        <v>1919</v>
      </c>
      <c r="C2701" s="75" t="s">
        <v>3</v>
      </c>
      <c r="D2701" s="75" t="s">
        <v>155</v>
      </c>
      <c r="E2701" s="75" t="s">
        <v>133</v>
      </c>
      <c r="F2701" s="75">
        <v>1000</v>
      </c>
      <c r="G2701" s="75">
        <v>5</v>
      </c>
      <c r="H2701" s="75">
        <v>3.9</v>
      </c>
      <c r="I2701" s="75">
        <v>3.71</v>
      </c>
      <c r="J2701" s="75">
        <v>4.0999999999999996</v>
      </c>
      <c r="K2701" s="75">
        <v>8</v>
      </c>
      <c r="L2701" s="75">
        <v>100</v>
      </c>
      <c r="M2701" s="75">
        <v>400</v>
      </c>
      <c r="N2701" s="75">
        <v>1</v>
      </c>
      <c r="O2701" s="75">
        <v>50</v>
      </c>
      <c r="P2701" s="75">
        <v>1</v>
      </c>
      <c r="Q2701" s="75" t="s">
        <v>3858</v>
      </c>
    </row>
    <row r="2702" spans="1:17" ht="15.75" customHeight="1">
      <c r="A2702" s="59" t="s">
        <v>6737</v>
      </c>
      <c r="B2702" s="75" t="s">
        <v>1919</v>
      </c>
      <c r="C2702" s="75" t="s">
        <v>3</v>
      </c>
      <c r="D2702" s="75" t="s">
        <v>155</v>
      </c>
      <c r="E2702" s="75" t="s">
        <v>133</v>
      </c>
      <c r="F2702" s="75">
        <v>1000</v>
      </c>
      <c r="G2702" s="75">
        <v>5</v>
      </c>
      <c r="H2702" s="75">
        <v>4.3</v>
      </c>
      <c r="I2702" s="75">
        <v>4.09</v>
      </c>
      <c r="J2702" s="75">
        <v>4.5199999999999996</v>
      </c>
      <c r="K2702" s="75">
        <v>7</v>
      </c>
      <c r="L2702" s="75">
        <v>100</v>
      </c>
      <c r="M2702" s="75">
        <v>400</v>
      </c>
      <c r="N2702" s="75">
        <v>1</v>
      </c>
      <c r="O2702" s="75">
        <v>25</v>
      </c>
      <c r="P2702" s="75">
        <v>1</v>
      </c>
      <c r="Q2702" s="75" t="s">
        <v>3858</v>
      </c>
    </row>
    <row r="2703" spans="1:17" ht="15.75" customHeight="1">
      <c r="A2703" s="59" t="s">
        <v>6738</v>
      </c>
      <c r="B2703" s="75" t="s">
        <v>1919</v>
      </c>
      <c r="C2703" s="75" t="s">
        <v>3</v>
      </c>
      <c r="D2703" s="75" t="s">
        <v>155</v>
      </c>
      <c r="E2703" s="75" t="s">
        <v>133</v>
      </c>
      <c r="F2703" s="75">
        <v>1000</v>
      </c>
      <c r="G2703" s="75">
        <v>5</v>
      </c>
      <c r="H2703" s="75">
        <v>4.7</v>
      </c>
      <c r="I2703" s="75">
        <v>4.47</v>
      </c>
      <c r="J2703" s="75">
        <v>4.9400000000000004</v>
      </c>
      <c r="K2703" s="75">
        <v>7</v>
      </c>
      <c r="L2703" s="75">
        <v>100</v>
      </c>
      <c r="M2703" s="75">
        <v>400</v>
      </c>
      <c r="N2703" s="75">
        <v>1</v>
      </c>
      <c r="O2703" s="75">
        <v>10</v>
      </c>
      <c r="P2703" s="75">
        <v>1</v>
      </c>
      <c r="Q2703" s="75" t="s">
        <v>3858</v>
      </c>
    </row>
    <row r="2704" spans="1:17" ht="15.75" customHeight="1">
      <c r="A2704" s="59" t="s">
        <v>6739</v>
      </c>
      <c r="B2704" s="75" t="s">
        <v>1919</v>
      </c>
      <c r="C2704" s="75" t="s">
        <v>3</v>
      </c>
      <c r="D2704" s="75" t="s">
        <v>155</v>
      </c>
      <c r="E2704" s="75" t="s">
        <v>133</v>
      </c>
      <c r="F2704" s="75">
        <v>1000</v>
      </c>
      <c r="G2704" s="75">
        <v>5</v>
      </c>
      <c r="H2704" s="75">
        <v>5.0999999999999996</v>
      </c>
      <c r="I2704" s="75">
        <v>4.8499999999999996</v>
      </c>
      <c r="J2704" s="75">
        <v>5.36</v>
      </c>
      <c r="K2704" s="75">
        <v>6</v>
      </c>
      <c r="L2704" s="75">
        <v>100</v>
      </c>
      <c r="M2704" s="75">
        <v>550</v>
      </c>
      <c r="N2704" s="75">
        <v>1</v>
      </c>
      <c r="O2704" s="75">
        <v>5</v>
      </c>
      <c r="P2704" s="75">
        <v>1</v>
      </c>
      <c r="Q2704" s="75" t="s">
        <v>3858</v>
      </c>
    </row>
    <row r="2705" spans="1:17" ht="15.75" customHeight="1">
      <c r="A2705" s="59" t="s">
        <v>6740</v>
      </c>
      <c r="B2705" s="75" t="s">
        <v>1919</v>
      </c>
      <c r="C2705" s="75" t="s">
        <v>3</v>
      </c>
      <c r="D2705" s="75" t="s">
        <v>155</v>
      </c>
      <c r="E2705" s="75" t="s">
        <v>133</v>
      </c>
      <c r="F2705" s="75">
        <v>1000</v>
      </c>
      <c r="G2705" s="75">
        <v>5</v>
      </c>
      <c r="H2705" s="75">
        <v>5.6</v>
      </c>
      <c r="I2705" s="75">
        <v>5.32</v>
      </c>
      <c r="J2705" s="75">
        <v>5.88</v>
      </c>
      <c r="K2705" s="75">
        <v>4</v>
      </c>
      <c r="L2705" s="75">
        <v>100</v>
      </c>
      <c r="M2705" s="75">
        <v>600</v>
      </c>
      <c r="N2705" s="75">
        <v>1</v>
      </c>
      <c r="O2705" s="75">
        <v>10</v>
      </c>
      <c r="P2705" s="75">
        <v>2</v>
      </c>
      <c r="Q2705" s="75" t="s">
        <v>3858</v>
      </c>
    </row>
    <row r="2706" spans="1:17" ht="15.75" customHeight="1">
      <c r="A2706" s="59" t="s">
        <v>6741</v>
      </c>
      <c r="B2706" s="75" t="s">
        <v>1919</v>
      </c>
      <c r="C2706" s="75" t="s">
        <v>3</v>
      </c>
      <c r="D2706" s="75" t="s">
        <v>155</v>
      </c>
      <c r="E2706" s="75" t="s">
        <v>133</v>
      </c>
      <c r="F2706" s="75">
        <v>1000</v>
      </c>
      <c r="G2706" s="75">
        <v>5</v>
      </c>
      <c r="H2706" s="75">
        <v>6</v>
      </c>
      <c r="I2706" s="75">
        <v>5.7</v>
      </c>
      <c r="J2706" s="75">
        <v>6.3</v>
      </c>
      <c r="K2706" s="75">
        <v>3</v>
      </c>
      <c r="L2706" s="75">
        <v>100</v>
      </c>
      <c r="M2706" s="75">
        <v>600</v>
      </c>
      <c r="N2706" s="75">
        <v>1</v>
      </c>
      <c r="O2706" s="75">
        <v>8</v>
      </c>
      <c r="P2706" s="75">
        <v>2</v>
      </c>
      <c r="Q2706" s="75" t="s">
        <v>3858</v>
      </c>
    </row>
    <row r="2707" spans="1:17" ht="15.75" customHeight="1">
      <c r="A2707" s="59" t="s">
        <v>6742</v>
      </c>
      <c r="B2707" s="75" t="s">
        <v>1919</v>
      </c>
      <c r="C2707" s="75" t="s">
        <v>3</v>
      </c>
      <c r="D2707" s="75" t="s">
        <v>155</v>
      </c>
      <c r="E2707" s="75" t="s">
        <v>133</v>
      </c>
      <c r="F2707" s="75">
        <v>1000</v>
      </c>
      <c r="G2707" s="75">
        <v>5</v>
      </c>
      <c r="H2707" s="75">
        <v>6.2</v>
      </c>
      <c r="I2707" s="75">
        <v>5.89</v>
      </c>
      <c r="J2707" s="75">
        <v>6.51</v>
      </c>
      <c r="K2707" s="75">
        <v>3</v>
      </c>
      <c r="L2707" s="75">
        <v>100</v>
      </c>
      <c r="M2707" s="75">
        <v>700</v>
      </c>
      <c r="N2707" s="75">
        <v>1</v>
      </c>
      <c r="O2707" s="75">
        <v>5</v>
      </c>
      <c r="P2707" s="75">
        <v>2</v>
      </c>
      <c r="Q2707" s="75" t="s">
        <v>3858</v>
      </c>
    </row>
    <row r="2708" spans="1:17" ht="15.75" customHeight="1">
      <c r="A2708" s="59" t="s">
        <v>6743</v>
      </c>
      <c r="B2708" s="75" t="s">
        <v>1919</v>
      </c>
      <c r="C2708" s="75" t="s">
        <v>3</v>
      </c>
      <c r="D2708" s="75" t="s">
        <v>155</v>
      </c>
      <c r="E2708" s="75" t="s">
        <v>133</v>
      </c>
      <c r="F2708" s="75">
        <v>1000</v>
      </c>
      <c r="G2708" s="75">
        <v>5</v>
      </c>
      <c r="H2708" s="75">
        <v>6.8</v>
      </c>
      <c r="I2708" s="75">
        <v>6.46</v>
      </c>
      <c r="J2708" s="75">
        <v>7.14</v>
      </c>
      <c r="K2708" s="75">
        <v>3</v>
      </c>
      <c r="L2708" s="75">
        <v>100</v>
      </c>
      <c r="M2708" s="75">
        <v>700</v>
      </c>
      <c r="N2708" s="75">
        <v>1</v>
      </c>
      <c r="O2708" s="75">
        <v>10</v>
      </c>
      <c r="P2708" s="75">
        <v>3</v>
      </c>
      <c r="Q2708" s="75" t="s">
        <v>3858</v>
      </c>
    </row>
    <row r="2709" spans="1:17" ht="15.75" customHeight="1">
      <c r="A2709" s="59" t="s">
        <v>6744</v>
      </c>
      <c r="B2709" s="75" t="s">
        <v>1919</v>
      </c>
      <c r="C2709" s="75" t="s">
        <v>3</v>
      </c>
      <c r="D2709" s="75" t="s">
        <v>155</v>
      </c>
      <c r="E2709" s="75" t="s">
        <v>133</v>
      </c>
      <c r="F2709" s="75">
        <v>1000</v>
      </c>
      <c r="G2709" s="75">
        <v>5</v>
      </c>
      <c r="H2709" s="75">
        <v>7.5</v>
      </c>
      <c r="I2709" s="75">
        <v>7.13</v>
      </c>
      <c r="J2709" s="75">
        <v>7.88</v>
      </c>
      <c r="K2709" s="75">
        <v>2</v>
      </c>
      <c r="L2709" s="75">
        <v>100</v>
      </c>
      <c r="M2709" s="75">
        <v>700</v>
      </c>
      <c r="N2709" s="75">
        <v>0.5</v>
      </c>
      <c r="O2709" s="75">
        <v>50</v>
      </c>
      <c r="P2709" s="75">
        <v>3</v>
      </c>
      <c r="Q2709" s="75" t="s">
        <v>3858</v>
      </c>
    </row>
    <row r="2710" spans="1:17" ht="15.75" customHeight="1">
      <c r="A2710" s="59" t="s">
        <v>6745</v>
      </c>
      <c r="B2710" s="75" t="s">
        <v>1919</v>
      </c>
      <c r="C2710" s="75" t="s">
        <v>3</v>
      </c>
      <c r="D2710" s="75" t="s">
        <v>155</v>
      </c>
      <c r="E2710" s="75" t="s">
        <v>133</v>
      </c>
      <c r="F2710" s="75">
        <v>1000</v>
      </c>
      <c r="G2710" s="75">
        <v>5</v>
      </c>
      <c r="H2710" s="75">
        <v>8.1999999999999993</v>
      </c>
      <c r="I2710" s="75">
        <v>7.79</v>
      </c>
      <c r="J2710" s="75">
        <v>8.61</v>
      </c>
      <c r="K2710" s="75">
        <v>2</v>
      </c>
      <c r="L2710" s="75">
        <v>100</v>
      </c>
      <c r="M2710" s="75">
        <v>700</v>
      </c>
      <c r="N2710" s="75">
        <v>0.5</v>
      </c>
      <c r="O2710" s="75">
        <v>10</v>
      </c>
      <c r="P2710" s="75">
        <v>3</v>
      </c>
      <c r="Q2710" s="75" t="s">
        <v>3858</v>
      </c>
    </row>
    <row r="2711" spans="1:17" ht="15.75" customHeight="1">
      <c r="A2711" s="59" t="s">
        <v>6746</v>
      </c>
      <c r="B2711" s="75" t="s">
        <v>1919</v>
      </c>
      <c r="C2711" s="75" t="s">
        <v>3</v>
      </c>
      <c r="D2711" s="75" t="s">
        <v>155</v>
      </c>
      <c r="E2711" s="75" t="s">
        <v>133</v>
      </c>
      <c r="F2711" s="75">
        <v>1000</v>
      </c>
      <c r="G2711" s="75">
        <v>5</v>
      </c>
      <c r="H2711" s="75">
        <v>8.6999999999999993</v>
      </c>
      <c r="I2711" s="75">
        <v>8.27</v>
      </c>
      <c r="J2711" s="75">
        <v>9.14</v>
      </c>
      <c r="K2711" s="75">
        <v>3</v>
      </c>
      <c r="L2711" s="75">
        <v>50</v>
      </c>
      <c r="M2711" s="75">
        <v>700</v>
      </c>
      <c r="N2711" s="75">
        <v>0.5</v>
      </c>
      <c r="O2711" s="75">
        <v>10</v>
      </c>
      <c r="P2711" s="75">
        <v>4</v>
      </c>
      <c r="Q2711" s="75" t="s">
        <v>3858</v>
      </c>
    </row>
    <row r="2712" spans="1:17" ht="15.75" customHeight="1">
      <c r="A2712" s="59" t="s">
        <v>6747</v>
      </c>
      <c r="B2712" s="75" t="s">
        <v>1919</v>
      </c>
      <c r="C2712" s="75" t="s">
        <v>3</v>
      </c>
      <c r="D2712" s="75" t="s">
        <v>155</v>
      </c>
      <c r="E2712" s="75" t="s">
        <v>133</v>
      </c>
      <c r="F2712" s="75">
        <v>1000</v>
      </c>
      <c r="G2712" s="75">
        <v>5</v>
      </c>
      <c r="H2712" s="75">
        <v>9.1</v>
      </c>
      <c r="I2712" s="75">
        <v>8.65</v>
      </c>
      <c r="J2712" s="75">
        <v>9.56</v>
      </c>
      <c r="K2712" s="75">
        <v>4</v>
      </c>
      <c r="L2712" s="75">
        <v>50</v>
      </c>
      <c r="M2712" s="75">
        <v>700</v>
      </c>
      <c r="N2712" s="75">
        <v>0.5</v>
      </c>
      <c r="O2712" s="75">
        <v>10</v>
      </c>
      <c r="P2712" s="75">
        <v>5</v>
      </c>
      <c r="Q2712" s="75" t="s">
        <v>3858</v>
      </c>
    </row>
    <row r="2713" spans="1:17" ht="15.75" customHeight="1">
      <c r="A2713" s="59" t="s">
        <v>6748</v>
      </c>
      <c r="B2713" s="75" t="s">
        <v>1919</v>
      </c>
      <c r="C2713" s="75" t="s">
        <v>3</v>
      </c>
      <c r="D2713" s="75" t="s">
        <v>155</v>
      </c>
      <c r="E2713" s="75" t="s">
        <v>133</v>
      </c>
      <c r="F2713" s="75">
        <v>1000</v>
      </c>
      <c r="G2713" s="75">
        <v>5</v>
      </c>
      <c r="H2713" s="75">
        <v>10</v>
      </c>
      <c r="I2713" s="75">
        <v>9.5</v>
      </c>
      <c r="J2713" s="75">
        <v>10.5</v>
      </c>
      <c r="K2713" s="75">
        <v>4</v>
      </c>
      <c r="L2713" s="75">
        <v>50</v>
      </c>
      <c r="M2713" s="75">
        <v>700</v>
      </c>
      <c r="N2713" s="75">
        <v>0.25</v>
      </c>
      <c r="O2713" s="75">
        <v>7</v>
      </c>
      <c r="P2713" s="75">
        <v>7.5</v>
      </c>
      <c r="Q2713" s="75" t="s">
        <v>3858</v>
      </c>
    </row>
    <row r="2714" spans="1:17" ht="15.75" customHeight="1">
      <c r="A2714" s="59" t="s">
        <v>6749</v>
      </c>
      <c r="B2714" s="75" t="s">
        <v>1919</v>
      </c>
      <c r="C2714" s="75" t="s">
        <v>3</v>
      </c>
      <c r="D2714" s="75" t="s">
        <v>155</v>
      </c>
      <c r="E2714" s="75" t="s">
        <v>133</v>
      </c>
      <c r="F2714" s="75">
        <v>1000</v>
      </c>
      <c r="G2714" s="75">
        <v>5</v>
      </c>
      <c r="H2714" s="75">
        <v>11</v>
      </c>
      <c r="I2714" s="75">
        <v>10.45</v>
      </c>
      <c r="J2714" s="75">
        <v>11.55</v>
      </c>
      <c r="K2714" s="75">
        <v>7</v>
      </c>
      <c r="L2714" s="75">
        <v>50</v>
      </c>
      <c r="M2714" s="75">
        <v>700</v>
      </c>
      <c r="N2714" s="75">
        <v>0.25</v>
      </c>
      <c r="O2714" s="75">
        <v>4</v>
      </c>
      <c r="P2714" s="75">
        <v>8.1999999999999993</v>
      </c>
      <c r="Q2714" s="75" t="s">
        <v>3858</v>
      </c>
    </row>
    <row r="2715" spans="1:17" ht="15.75" customHeight="1">
      <c r="A2715" s="59" t="s">
        <v>6750</v>
      </c>
      <c r="B2715" s="75" t="s">
        <v>1919</v>
      </c>
      <c r="C2715" s="75" t="s">
        <v>3</v>
      </c>
      <c r="D2715" s="75" t="s">
        <v>155</v>
      </c>
      <c r="E2715" s="75" t="s">
        <v>133</v>
      </c>
      <c r="F2715" s="75">
        <v>1000</v>
      </c>
      <c r="G2715" s="75">
        <v>5</v>
      </c>
      <c r="H2715" s="75">
        <v>12</v>
      </c>
      <c r="I2715" s="75">
        <v>11.4</v>
      </c>
      <c r="J2715" s="75">
        <v>12.6</v>
      </c>
      <c r="K2715" s="75">
        <v>7</v>
      </c>
      <c r="L2715" s="75">
        <v>50</v>
      </c>
      <c r="M2715" s="75">
        <v>700</v>
      </c>
      <c r="N2715" s="75">
        <v>0.25</v>
      </c>
      <c r="O2715" s="75">
        <v>3</v>
      </c>
      <c r="P2715" s="75">
        <v>9.1</v>
      </c>
      <c r="Q2715" s="75" t="s">
        <v>3858</v>
      </c>
    </row>
    <row r="2716" spans="1:17" ht="15.75" customHeight="1">
      <c r="A2716" s="59" t="s">
        <v>6751</v>
      </c>
      <c r="B2716" s="75" t="s">
        <v>1919</v>
      </c>
      <c r="C2716" s="75" t="s">
        <v>3</v>
      </c>
      <c r="D2716" s="75" t="s">
        <v>155</v>
      </c>
      <c r="E2716" s="75" t="s">
        <v>133</v>
      </c>
      <c r="F2716" s="75">
        <v>1000</v>
      </c>
      <c r="G2716" s="75">
        <v>5</v>
      </c>
      <c r="H2716" s="75">
        <v>13</v>
      </c>
      <c r="I2716" s="75">
        <v>12.35</v>
      </c>
      <c r="J2716" s="75">
        <v>13.65</v>
      </c>
      <c r="K2716" s="75">
        <v>10</v>
      </c>
      <c r="L2716" s="75">
        <v>50</v>
      </c>
      <c r="M2716" s="75">
        <v>700</v>
      </c>
      <c r="N2716" s="75">
        <v>0.25</v>
      </c>
      <c r="O2716" s="75">
        <v>2</v>
      </c>
      <c r="P2716" s="75">
        <v>10</v>
      </c>
      <c r="Q2716" s="75" t="s">
        <v>3858</v>
      </c>
    </row>
    <row r="2717" spans="1:17" ht="15.75" customHeight="1">
      <c r="A2717" s="59" t="s">
        <v>6752</v>
      </c>
      <c r="B2717" s="75" t="s">
        <v>1919</v>
      </c>
      <c r="C2717" s="75" t="s">
        <v>3</v>
      </c>
      <c r="D2717" s="75" t="s">
        <v>155</v>
      </c>
      <c r="E2717" s="75" t="s">
        <v>133</v>
      </c>
      <c r="F2717" s="75">
        <v>1000</v>
      </c>
      <c r="G2717" s="75">
        <v>5</v>
      </c>
      <c r="H2717" s="75">
        <v>14</v>
      </c>
      <c r="I2717" s="75">
        <v>13.3</v>
      </c>
      <c r="J2717" s="75">
        <v>14.7</v>
      </c>
      <c r="K2717" s="75">
        <v>10</v>
      </c>
      <c r="L2717" s="75">
        <v>50</v>
      </c>
      <c r="M2717" s="75">
        <v>700</v>
      </c>
      <c r="N2717" s="75">
        <v>0.25</v>
      </c>
      <c r="O2717" s="75">
        <v>2</v>
      </c>
      <c r="P2717" s="75">
        <v>11</v>
      </c>
      <c r="Q2717" s="75" t="s">
        <v>3858</v>
      </c>
    </row>
    <row r="2718" spans="1:17" ht="15.75" customHeight="1">
      <c r="A2718" s="59" t="s">
        <v>6753</v>
      </c>
      <c r="B2718" s="75" t="s">
        <v>1919</v>
      </c>
      <c r="C2718" s="75" t="s">
        <v>3</v>
      </c>
      <c r="D2718" s="75" t="s">
        <v>155</v>
      </c>
      <c r="E2718" s="75" t="s">
        <v>133</v>
      </c>
      <c r="F2718" s="75">
        <v>1000</v>
      </c>
      <c r="G2718" s="75">
        <v>5</v>
      </c>
      <c r="H2718" s="75">
        <v>15</v>
      </c>
      <c r="I2718" s="75">
        <v>14.25</v>
      </c>
      <c r="J2718" s="75">
        <v>15.75</v>
      </c>
      <c r="K2718" s="75">
        <v>10</v>
      </c>
      <c r="L2718" s="75">
        <v>50</v>
      </c>
      <c r="M2718" s="75">
        <v>700</v>
      </c>
      <c r="N2718" s="75">
        <v>0.25</v>
      </c>
      <c r="O2718" s="75">
        <v>1</v>
      </c>
      <c r="P2718" s="75">
        <v>11</v>
      </c>
      <c r="Q2718" s="75" t="s">
        <v>3858</v>
      </c>
    </row>
    <row r="2719" spans="1:17" ht="15.75" customHeight="1">
      <c r="A2719" s="59" t="s">
        <v>6754</v>
      </c>
      <c r="B2719" s="75" t="s">
        <v>1919</v>
      </c>
      <c r="C2719" s="75" t="s">
        <v>3</v>
      </c>
      <c r="D2719" s="75" t="s">
        <v>155</v>
      </c>
      <c r="E2719" s="75" t="s">
        <v>133</v>
      </c>
      <c r="F2719" s="75">
        <v>1000</v>
      </c>
      <c r="G2719" s="75">
        <v>5</v>
      </c>
      <c r="H2719" s="75">
        <v>16</v>
      </c>
      <c r="I2719" s="75">
        <v>15.2</v>
      </c>
      <c r="J2719" s="75">
        <v>16.8</v>
      </c>
      <c r="K2719" s="75">
        <v>15</v>
      </c>
      <c r="L2719" s="75">
        <v>25</v>
      </c>
      <c r="M2719" s="75">
        <v>700</v>
      </c>
      <c r="N2719" s="75">
        <v>0.25</v>
      </c>
      <c r="O2719" s="75">
        <v>1</v>
      </c>
      <c r="P2719" s="75">
        <v>12</v>
      </c>
      <c r="Q2719" s="75" t="s">
        <v>3858</v>
      </c>
    </row>
    <row r="2720" spans="1:17" ht="15.75" customHeight="1">
      <c r="A2720" s="59" t="s">
        <v>6755</v>
      </c>
      <c r="B2720" s="75" t="s">
        <v>1919</v>
      </c>
      <c r="C2720" s="75" t="s">
        <v>3</v>
      </c>
      <c r="D2720" s="75" t="s">
        <v>155</v>
      </c>
      <c r="E2720" s="75" t="s">
        <v>133</v>
      </c>
      <c r="F2720" s="75">
        <v>1000</v>
      </c>
      <c r="G2720" s="75">
        <v>5</v>
      </c>
      <c r="H2720" s="75">
        <v>17</v>
      </c>
      <c r="I2720" s="75">
        <v>16.149999999999999</v>
      </c>
      <c r="J2720" s="75">
        <v>17.850000000000001</v>
      </c>
      <c r="K2720" s="75">
        <v>15</v>
      </c>
      <c r="L2720" s="75">
        <v>25</v>
      </c>
      <c r="M2720" s="75">
        <v>750</v>
      </c>
      <c r="N2720" s="75">
        <v>0.25</v>
      </c>
      <c r="O2720" s="75">
        <v>1</v>
      </c>
      <c r="P2720" s="75">
        <v>13</v>
      </c>
      <c r="Q2720" s="75" t="s">
        <v>3858</v>
      </c>
    </row>
    <row r="2721" spans="1:17" ht="15.75" customHeight="1">
      <c r="A2721" s="59" t="s">
        <v>6756</v>
      </c>
      <c r="B2721" s="75" t="s">
        <v>1919</v>
      </c>
      <c r="C2721" s="75" t="s">
        <v>3</v>
      </c>
      <c r="D2721" s="75" t="s">
        <v>155</v>
      </c>
      <c r="E2721" s="75" t="s">
        <v>133</v>
      </c>
      <c r="F2721" s="75">
        <v>1000</v>
      </c>
      <c r="G2721" s="75">
        <v>5</v>
      </c>
      <c r="H2721" s="75">
        <v>18</v>
      </c>
      <c r="I2721" s="75">
        <v>17.100000000000001</v>
      </c>
      <c r="J2721" s="75">
        <v>18.899999999999999</v>
      </c>
      <c r="K2721" s="75">
        <v>15</v>
      </c>
      <c r="L2721" s="75">
        <v>25</v>
      </c>
      <c r="M2721" s="75">
        <v>750</v>
      </c>
      <c r="N2721" s="75">
        <v>0.25</v>
      </c>
      <c r="O2721" s="75">
        <v>1</v>
      </c>
      <c r="P2721" s="75">
        <v>13</v>
      </c>
      <c r="Q2721" s="75" t="s">
        <v>3858</v>
      </c>
    </row>
    <row r="2722" spans="1:17" ht="15.75" customHeight="1">
      <c r="A2722" s="59" t="s">
        <v>6757</v>
      </c>
      <c r="B2722" s="75" t="s">
        <v>1919</v>
      </c>
      <c r="C2722" s="75" t="s">
        <v>3</v>
      </c>
      <c r="D2722" s="75" t="s">
        <v>155</v>
      </c>
      <c r="E2722" s="75" t="s">
        <v>133</v>
      </c>
      <c r="F2722" s="75">
        <v>1000</v>
      </c>
      <c r="G2722" s="75">
        <v>5</v>
      </c>
      <c r="H2722" s="75">
        <v>19</v>
      </c>
      <c r="I2722" s="75">
        <v>18.05</v>
      </c>
      <c r="J2722" s="75">
        <v>19.95</v>
      </c>
      <c r="K2722" s="75">
        <v>15</v>
      </c>
      <c r="L2722" s="75">
        <v>25</v>
      </c>
      <c r="M2722" s="75">
        <v>750</v>
      </c>
      <c r="N2722" s="75">
        <v>0.25</v>
      </c>
      <c r="O2722" s="75">
        <v>1</v>
      </c>
      <c r="P2722" s="75">
        <v>14</v>
      </c>
      <c r="Q2722" s="75" t="s">
        <v>3858</v>
      </c>
    </row>
    <row r="2723" spans="1:17" ht="15.75" customHeight="1">
      <c r="A2723" s="59" t="s">
        <v>6758</v>
      </c>
      <c r="B2723" s="75" t="s">
        <v>1919</v>
      </c>
      <c r="C2723" s="75" t="s">
        <v>3</v>
      </c>
      <c r="D2723" s="75" t="s">
        <v>155</v>
      </c>
      <c r="E2723" s="75" t="s">
        <v>133</v>
      </c>
      <c r="F2723" s="75">
        <v>1000</v>
      </c>
      <c r="G2723" s="75">
        <v>5</v>
      </c>
      <c r="H2723" s="75">
        <v>20</v>
      </c>
      <c r="I2723" s="75">
        <v>19</v>
      </c>
      <c r="J2723" s="75">
        <v>21</v>
      </c>
      <c r="K2723" s="75">
        <v>15</v>
      </c>
      <c r="L2723" s="75">
        <v>25</v>
      </c>
      <c r="M2723" s="75">
        <v>750</v>
      </c>
      <c r="N2723" s="75">
        <v>0.25</v>
      </c>
      <c r="O2723" s="75">
        <v>1</v>
      </c>
      <c r="P2723" s="75">
        <v>15</v>
      </c>
      <c r="Q2723" s="75" t="s">
        <v>3858</v>
      </c>
    </row>
    <row r="2724" spans="1:17" ht="15.75" customHeight="1">
      <c r="A2724" s="59" t="s">
        <v>6759</v>
      </c>
      <c r="B2724" s="75" t="s">
        <v>1919</v>
      </c>
      <c r="C2724" s="75" t="s">
        <v>3</v>
      </c>
      <c r="D2724" s="75" t="s">
        <v>155</v>
      </c>
      <c r="E2724" s="75" t="s">
        <v>133</v>
      </c>
      <c r="F2724" s="75">
        <v>1000</v>
      </c>
      <c r="G2724" s="75">
        <v>5</v>
      </c>
      <c r="H2724" s="75">
        <v>22</v>
      </c>
      <c r="I2724" s="75">
        <v>20.9</v>
      </c>
      <c r="J2724" s="75">
        <v>23.1</v>
      </c>
      <c r="K2724" s="75">
        <v>15</v>
      </c>
      <c r="L2724" s="75">
        <v>25</v>
      </c>
      <c r="M2724" s="75">
        <v>750</v>
      </c>
      <c r="N2724" s="75">
        <v>0.25</v>
      </c>
      <c r="O2724" s="75">
        <v>1</v>
      </c>
      <c r="P2724" s="75">
        <v>16</v>
      </c>
      <c r="Q2724" s="75" t="s">
        <v>3858</v>
      </c>
    </row>
    <row r="2725" spans="1:17" ht="15.75" customHeight="1">
      <c r="A2725" s="59" t="s">
        <v>6760</v>
      </c>
      <c r="B2725" s="75" t="s">
        <v>1919</v>
      </c>
      <c r="C2725" s="75" t="s">
        <v>3</v>
      </c>
      <c r="D2725" s="75" t="s">
        <v>155</v>
      </c>
      <c r="E2725" s="75" t="s">
        <v>133</v>
      </c>
      <c r="F2725" s="75">
        <v>1000</v>
      </c>
      <c r="G2725" s="75">
        <v>5</v>
      </c>
      <c r="H2725" s="75">
        <v>24</v>
      </c>
      <c r="I2725" s="75">
        <v>22.8</v>
      </c>
      <c r="J2725" s="75">
        <v>25.2</v>
      </c>
      <c r="K2725" s="75">
        <v>15</v>
      </c>
      <c r="L2725" s="75">
        <v>25</v>
      </c>
      <c r="M2725" s="75">
        <v>750</v>
      </c>
      <c r="N2725" s="75">
        <v>0.25</v>
      </c>
      <c r="O2725" s="75">
        <v>1</v>
      </c>
      <c r="P2725" s="75">
        <v>18</v>
      </c>
      <c r="Q2725" s="75" t="s">
        <v>3858</v>
      </c>
    </row>
    <row r="2726" spans="1:17" ht="15.75" customHeight="1">
      <c r="A2726" s="59" t="s">
        <v>6761</v>
      </c>
      <c r="B2726" s="75" t="s">
        <v>1919</v>
      </c>
      <c r="C2726" s="75" t="s">
        <v>3</v>
      </c>
      <c r="D2726" s="75" t="s">
        <v>155</v>
      </c>
      <c r="E2726" s="75" t="s">
        <v>133</v>
      </c>
      <c r="F2726" s="75">
        <v>1000</v>
      </c>
      <c r="G2726" s="75">
        <v>5</v>
      </c>
      <c r="H2726" s="75">
        <v>25</v>
      </c>
      <c r="I2726" s="75">
        <v>23.75</v>
      </c>
      <c r="J2726" s="75">
        <v>26.25</v>
      </c>
      <c r="K2726" s="75">
        <v>15</v>
      </c>
      <c r="L2726" s="75">
        <v>25</v>
      </c>
      <c r="M2726" s="75">
        <v>750</v>
      </c>
      <c r="N2726" s="75">
        <v>0.25</v>
      </c>
      <c r="O2726" s="75">
        <v>1</v>
      </c>
      <c r="P2726" s="75">
        <v>19</v>
      </c>
      <c r="Q2726" s="75" t="s">
        <v>3858</v>
      </c>
    </row>
    <row r="2727" spans="1:17" ht="15.75" customHeight="1">
      <c r="A2727" s="59" t="s">
        <v>6762</v>
      </c>
      <c r="B2727" s="75" t="s">
        <v>1919</v>
      </c>
      <c r="C2727" s="75" t="s">
        <v>3</v>
      </c>
      <c r="D2727" s="75" t="s">
        <v>155</v>
      </c>
      <c r="E2727" s="75" t="s">
        <v>133</v>
      </c>
      <c r="F2727" s="75">
        <v>1000</v>
      </c>
      <c r="G2727" s="75">
        <v>5</v>
      </c>
      <c r="H2727" s="75">
        <v>27</v>
      </c>
      <c r="I2727" s="75">
        <v>25.65</v>
      </c>
      <c r="J2727" s="75">
        <v>28.35</v>
      </c>
      <c r="K2727" s="75">
        <v>15</v>
      </c>
      <c r="L2727" s="75">
        <v>25</v>
      </c>
      <c r="M2727" s="75">
        <v>750</v>
      </c>
      <c r="N2727" s="75">
        <v>0.25</v>
      </c>
      <c r="O2727" s="75">
        <v>1</v>
      </c>
      <c r="P2727" s="75">
        <v>20</v>
      </c>
      <c r="Q2727" s="75" t="s">
        <v>3858</v>
      </c>
    </row>
    <row r="2728" spans="1:17" ht="15.75" customHeight="1">
      <c r="A2728" s="59" t="s">
        <v>6763</v>
      </c>
      <c r="B2728" s="75" t="s">
        <v>1919</v>
      </c>
      <c r="C2728" s="75" t="s">
        <v>3</v>
      </c>
      <c r="D2728" s="75" t="s">
        <v>155</v>
      </c>
      <c r="E2728" s="75" t="s">
        <v>133</v>
      </c>
      <c r="F2728" s="75">
        <v>1000</v>
      </c>
      <c r="G2728" s="75">
        <v>5</v>
      </c>
      <c r="H2728" s="75">
        <v>28</v>
      </c>
      <c r="I2728" s="75">
        <v>26.6</v>
      </c>
      <c r="J2728" s="75">
        <v>29.4</v>
      </c>
      <c r="K2728" s="75">
        <v>15</v>
      </c>
      <c r="L2728" s="75">
        <v>25</v>
      </c>
      <c r="M2728" s="75">
        <v>1000</v>
      </c>
      <c r="N2728" s="75">
        <v>0.25</v>
      </c>
      <c r="O2728" s="75">
        <v>1</v>
      </c>
      <c r="P2728" s="75">
        <v>21</v>
      </c>
      <c r="Q2728" s="75" t="s">
        <v>3858</v>
      </c>
    </row>
    <row r="2729" spans="1:17" ht="15.75" customHeight="1">
      <c r="A2729" s="59" t="s">
        <v>6764</v>
      </c>
      <c r="B2729" s="75" t="s">
        <v>1919</v>
      </c>
      <c r="C2729" s="75" t="s">
        <v>3</v>
      </c>
      <c r="D2729" s="75" t="s">
        <v>155</v>
      </c>
      <c r="E2729" s="75" t="s">
        <v>133</v>
      </c>
      <c r="F2729" s="75">
        <v>1000</v>
      </c>
      <c r="G2729" s="75">
        <v>5</v>
      </c>
      <c r="H2729" s="75">
        <v>30</v>
      </c>
      <c r="I2729" s="75">
        <v>28.5</v>
      </c>
      <c r="J2729" s="75">
        <v>31.5</v>
      </c>
      <c r="K2729" s="75">
        <v>15</v>
      </c>
      <c r="L2729" s="75">
        <v>25</v>
      </c>
      <c r="M2729" s="75">
        <v>1000</v>
      </c>
      <c r="N2729" s="75">
        <v>0.25</v>
      </c>
      <c r="O2729" s="75">
        <v>1</v>
      </c>
      <c r="P2729" s="75">
        <v>22</v>
      </c>
      <c r="Q2729" s="75" t="s">
        <v>3858</v>
      </c>
    </row>
    <row r="2730" spans="1:17" ht="15.75" customHeight="1">
      <c r="A2730" s="59" t="s">
        <v>6765</v>
      </c>
      <c r="B2730" s="75" t="s">
        <v>1919</v>
      </c>
      <c r="C2730" s="75" t="s">
        <v>3</v>
      </c>
      <c r="D2730" s="75" t="s">
        <v>155</v>
      </c>
      <c r="E2730" s="75" t="s">
        <v>133</v>
      </c>
      <c r="F2730" s="75">
        <v>1000</v>
      </c>
      <c r="G2730" s="75">
        <v>5</v>
      </c>
      <c r="H2730" s="75">
        <v>33</v>
      </c>
      <c r="I2730" s="75">
        <v>31.35</v>
      </c>
      <c r="J2730" s="75">
        <v>34.65</v>
      </c>
      <c r="K2730" s="75">
        <v>15</v>
      </c>
      <c r="L2730" s="75">
        <v>25</v>
      </c>
      <c r="M2730" s="75">
        <v>1000</v>
      </c>
      <c r="N2730" s="75">
        <v>0.25</v>
      </c>
      <c r="O2730" s="75">
        <v>1</v>
      </c>
      <c r="P2730" s="75">
        <v>24</v>
      </c>
      <c r="Q2730" s="75" t="s">
        <v>3858</v>
      </c>
    </row>
    <row r="2731" spans="1:17" ht="15.75" customHeight="1">
      <c r="A2731" s="59" t="s">
        <v>6766</v>
      </c>
      <c r="B2731" s="75" t="s">
        <v>1919</v>
      </c>
      <c r="C2731" s="75" t="s">
        <v>3</v>
      </c>
      <c r="D2731" s="75" t="s">
        <v>155</v>
      </c>
      <c r="E2731" s="75" t="s">
        <v>133</v>
      </c>
      <c r="F2731" s="75">
        <v>1000</v>
      </c>
      <c r="G2731" s="75">
        <v>5</v>
      </c>
      <c r="H2731" s="75">
        <v>36</v>
      </c>
      <c r="I2731" s="75">
        <v>34.200000000000003</v>
      </c>
      <c r="J2731" s="75">
        <v>37.799999999999997</v>
      </c>
      <c r="K2731" s="75">
        <v>40</v>
      </c>
      <c r="L2731" s="75">
        <v>10</v>
      </c>
      <c r="M2731" s="75">
        <v>1000</v>
      </c>
      <c r="N2731" s="75">
        <v>0.25</v>
      </c>
      <c r="O2731" s="75">
        <v>1</v>
      </c>
      <c r="P2731" s="75">
        <v>27</v>
      </c>
      <c r="Q2731" s="75" t="s">
        <v>3858</v>
      </c>
    </row>
    <row r="2732" spans="1:17" ht="15.75" customHeight="1">
      <c r="A2732" s="59" t="s">
        <v>6767</v>
      </c>
      <c r="B2732" s="75" t="s">
        <v>1919</v>
      </c>
      <c r="C2732" s="75" t="s">
        <v>3</v>
      </c>
      <c r="D2732" s="75" t="s">
        <v>155</v>
      </c>
      <c r="E2732" s="75" t="s">
        <v>133</v>
      </c>
      <c r="F2732" s="75">
        <v>1000</v>
      </c>
      <c r="G2732" s="75">
        <v>5</v>
      </c>
      <c r="H2732" s="75">
        <v>39</v>
      </c>
      <c r="I2732" s="75">
        <v>37.049999999999997</v>
      </c>
      <c r="J2732" s="75">
        <v>40.950000000000003</v>
      </c>
      <c r="K2732" s="75">
        <v>40</v>
      </c>
      <c r="L2732" s="75">
        <v>10</v>
      </c>
      <c r="M2732" s="75">
        <v>1000</v>
      </c>
      <c r="N2732" s="75">
        <v>0.25</v>
      </c>
      <c r="O2732" s="75">
        <v>1</v>
      </c>
      <c r="P2732" s="75">
        <v>30</v>
      </c>
      <c r="Q2732" s="75" t="s">
        <v>3858</v>
      </c>
    </row>
    <row r="2733" spans="1:17" ht="15.75" customHeight="1">
      <c r="A2733" s="59" t="s">
        <v>6768</v>
      </c>
      <c r="B2733" s="75" t="s">
        <v>1919</v>
      </c>
      <c r="C2733" s="75" t="s">
        <v>3</v>
      </c>
      <c r="D2733" s="75" t="s">
        <v>155</v>
      </c>
      <c r="E2733" s="75" t="s">
        <v>133</v>
      </c>
      <c r="F2733" s="75">
        <v>1000</v>
      </c>
      <c r="G2733" s="75">
        <v>5</v>
      </c>
      <c r="H2733" s="75">
        <v>43</v>
      </c>
      <c r="I2733" s="75">
        <v>40.85</v>
      </c>
      <c r="J2733" s="75">
        <v>45.15</v>
      </c>
      <c r="K2733" s="75">
        <v>45</v>
      </c>
      <c r="L2733" s="75">
        <v>10</v>
      </c>
      <c r="M2733" s="75">
        <v>1500</v>
      </c>
      <c r="N2733" s="75">
        <v>0.25</v>
      </c>
      <c r="O2733" s="75">
        <v>1</v>
      </c>
      <c r="P2733" s="75">
        <v>33</v>
      </c>
      <c r="Q2733" s="75" t="s">
        <v>3858</v>
      </c>
    </row>
    <row r="2734" spans="1:17" ht="15.75" customHeight="1">
      <c r="A2734" s="59" t="s">
        <v>6769</v>
      </c>
      <c r="B2734" s="75" t="s">
        <v>1919</v>
      </c>
      <c r="C2734" s="75" t="s">
        <v>3</v>
      </c>
      <c r="D2734" s="75" t="s">
        <v>155</v>
      </c>
      <c r="E2734" s="75" t="s">
        <v>133</v>
      </c>
      <c r="F2734" s="75">
        <v>1000</v>
      </c>
      <c r="G2734" s="75">
        <v>5</v>
      </c>
      <c r="H2734" s="75">
        <v>47</v>
      </c>
      <c r="I2734" s="75">
        <v>44.65</v>
      </c>
      <c r="J2734" s="75">
        <v>49.35</v>
      </c>
      <c r="K2734" s="75">
        <v>45</v>
      </c>
      <c r="L2734" s="75">
        <v>10</v>
      </c>
      <c r="M2734" s="75">
        <v>1500</v>
      </c>
      <c r="N2734" s="75">
        <v>0.25</v>
      </c>
      <c r="O2734" s="75">
        <v>1</v>
      </c>
      <c r="P2734" s="75">
        <v>36</v>
      </c>
      <c r="Q2734" s="75" t="s">
        <v>3858</v>
      </c>
    </row>
    <row r="2735" spans="1:17" ht="15.75" customHeight="1">
      <c r="A2735" s="59" t="s">
        <v>6770</v>
      </c>
      <c r="B2735" s="75" t="s">
        <v>1919</v>
      </c>
      <c r="C2735" s="75" t="s">
        <v>3</v>
      </c>
      <c r="D2735" s="75" t="s">
        <v>155</v>
      </c>
      <c r="E2735" s="75" t="s">
        <v>133</v>
      </c>
      <c r="F2735" s="75">
        <v>1000</v>
      </c>
      <c r="G2735" s="75">
        <v>5</v>
      </c>
      <c r="H2735" s="75">
        <v>51</v>
      </c>
      <c r="I2735" s="75">
        <v>48.45</v>
      </c>
      <c r="J2735" s="75">
        <v>53.55</v>
      </c>
      <c r="K2735" s="75">
        <v>60</v>
      </c>
      <c r="L2735" s="75">
        <v>10</v>
      </c>
      <c r="M2735" s="75">
        <v>1500</v>
      </c>
      <c r="N2735" s="75">
        <v>0.25</v>
      </c>
      <c r="O2735" s="75">
        <v>1</v>
      </c>
      <c r="P2735" s="75">
        <v>39</v>
      </c>
      <c r="Q2735" s="75" t="s">
        <v>3858</v>
      </c>
    </row>
    <row r="2736" spans="1:17" ht="15.75" customHeight="1">
      <c r="A2736" s="59" t="s">
        <v>6771</v>
      </c>
      <c r="B2736" s="75" t="s">
        <v>1919</v>
      </c>
      <c r="C2736" s="75" t="s">
        <v>3</v>
      </c>
      <c r="D2736" s="75" t="s">
        <v>155</v>
      </c>
      <c r="E2736" s="75" t="s">
        <v>133</v>
      </c>
      <c r="F2736" s="75">
        <v>1000</v>
      </c>
      <c r="G2736" s="75">
        <v>5</v>
      </c>
      <c r="H2736" s="75">
        <v>56</v>
      </c>
      <c r="I2736" s="75">
        <v>53.2</v>
      </c>
      <c r="J2736" s="75">
        <v>58.8</v>
      </c>
      <c r="K2736" s="75">
        <v>60</v>
      </c>
      <c r="L2736" s="75">
        <v>10</v>
      </c>
      <c r="M2736" s="75">
        <v>2000</v>
      </c>
      <c r="N2736" s="75">
        <v>0.25</v>
      </c>
      <c r="O2736" s="75">
        <v>1</v>
      </c>
      <c r="P2736" s="75">
        <v>43</v>
      </c>
      <c r="Q2736" s="75" t="s">
        <v>3858</v>
      </c>
    </row>
    <row r="2737" spans="1:17" ht="15.75" customHeight="1">
      <c r="A2737" s="59" t="s">
        <v>6772</v>
      </c>
      <c r="B2737" s="75" t="s">
        <v>1919</v>
      </c>
      <c r="C2737" s="75" t="s">
        <v>3</v>
      </c>
      <c r="D2737" s="75" t="s">
        <v>155</v>
      </c>
      <c r="E2737" s="75" t="s">
        <v>133</v>
      </c>
      <c r="F2737" s="75">
        <v>1000</v>
      </c>
      <c r="G2737" s="75">
        <v>5</v>
      </c>
      <c r="H2737" s="75">
        <v>62</v>
      </c>
      <c r="I2737" s="75">
        <v>58.9</v>
      </c>
      <c r="J2737" s="75">
        <v>65.099999999999994</v>
      </c>
      <c r="K2737" s="75">
        <v>80</v>
      </c>
      <c r="L2737" s="75">
        <v>10</v>
      </c>
      <c r="M2737" s="75">
        <v>2000</v>
      </c>
      <c r="N2737" s="75">
        <v>0.25</v>
      </c>
      <c r="O2737" s="75">
        <v>1</v>
      </c>
      <c r="P2737" s="75">
        <v>47</v>
      </c>
      <c r="Q2737" s="75" t="s">
        <v>3858</v>
      </c>
    </row>
    <row r="2738" spans="1:17" ht="15.75" customHeight="1">
      <c r="A2738" s="59" t="s">
        <v>6773</v>
      </c>
      <c r="B2738" s="75" t="s">
        <v>1919</v>
      </c>
      <c r="C2738" s="75" t="s">
        <v>3</v>
      </c>
      <c r="D2738" s="75" t="s">
        <v>155</v>
      </c>
      <c r="E2738" s="75" t="s">
        <v>133</v>
      </c>
      <c r="F2738" s="75">
        <v>1000</v>
      </c>
      <c r="G2738" s="75">
        <v>5</v>
      </c>
      <c r="H2738" s="75">
        <v>68</v>
      </c>
      <c r="I2738" s="75">
        <v>64.599999999999994</v>
      </c>
      <c r="J2738" s="75">
        <v>71.400000000000006</v>
      </c>
      <c r="K2738" s="75">
        <v>80</v>
      </c>
      <c r="L2738" s="75">
        <v>10</v>
      </c>
      <c r="M2738" s="75">
        <v>2000</v>
      </c>
      <c r="N2738" s="75">
        <v>0.25</v>
      </c>
      <c r="O2738" s="75">
        <v>1</v>
      </c>
      <c r="P2738" s="75">
        <v>51</v>
      </c>
      <c r="Q2738" s="75" t="s">
        <v>3858</v>
      </c>
    </row>
    <row r="2739" spans="1:17" ht="15.75" customHeight="1">
      <c r="A2739" s="59" t="s">
        <v>6774</v>
      </c>
      <c r="B2739" s="75" t="s">
        <v>1919</v>
      </c>
      <c r="C2739" s="75" t="s">
        <v>3</v>
      </c>
      <c r="D2739" s="75" t="s">
        <v>155</v>
      </c>
      <c r="E2739" s="75" t="s">
        <v>133</v>
      </c>
      <c r="F2739" s="75">
        <v>1000</v>
      </c>
      <c r="G2739" s="75">
        <v>5</v>
      </c>
      <c r="H2739" s="75">
        <v>75</v>
      </c>
      <c r="I2739" s="75">
        <v>71.25</v>
      </c>
      <c r="J2739" s="75">
        <v>78.75</v>
      </c>
      <c r="K2739" s="75">
        <v>100</v>
      </c>
      <c r="L2739" s="75">
        <v>10</v>
      </c>
      <c r="M2739" s="75">
        <v>2000</v>
      </c>
      <c r="N2739" s="75">
        <v>0.25</v>
      </c>
      <c r="O2739" s="75">
        <v>1</v>
      </c>
      <c r="P2739" s="75">
        <v>56</v>
      </c>
      <c r="Q2739" s="75" t="s">
        <v>3858</v>
      </c>
    </row>
    <row r="2740" spans="1:17" ht="15.75" customHeight="1">
      <c r="A2740" s="59" t="s">
        <v>6775</v>
      </c>
      <c r="B2740" s="75" t="s">
        <v>1775</v>
      </c>
      <c r="C2740" s="75" t="s">
        <v>3</v>
      </c>
      <c r="D2740" s="75" t="s">
        <v>155</v>
      </c>
      <c r="E2740" s="75" t="s">
        <v>155</v>
      </c>
      <c r="F2740" s="75">
        <v>1000</v>
      </c>
      <c r="G2740" s="75">
        <v>5</v>
      </c>
      <c r="H2740" s="75">
        <v>2.5</v>
      </c>
      <c r="I2740" s="75">
        <v>2.37</v>
      </c>
      <c r="J2740" s="75">
        <v>2.63</v>
      </c>
      <c r="K2740" s="75">
        <v>15</v>
      </c>
      <c r="L2740" s="75">
        <v>40</v>
      </c>
      <c r="M2740" s="75">
        <v>1500</v>
      </c>
      <c r="N2740" s="75">
        <v>1</v>
      </c>
      <c r="O2740" s="75">
        <v>200</v>
      </c>
      <c r="P2740" s="75">
        <v>0.7</v>
      </c>
      <c r="Q2740" s="75" t="s">
        <v>3858</v>
      </c>
    </row>
    <row r="2741" spans="1:17" ht="15.75" customHeight="1">
      <c r="A2741" s="59" t="s">
        <v>6776</v>
      </c>
      <c r="B2741" s="75" t="s">
        <v>1775</v>
      </c>
      <c r="C2741" s="75" t="s">
        <v>3</v>
      </c>
      <c r="D2741" s="75" t="s">
        <v>155</v>
      </c>
      <c r="E2741" s="75" t="s">
        <v>155</v>
      </c>
      <c r="F2741" s="75">
        <v>1000</v>
      </c>
      <c r="G2741" s="75">
        <v>5</v>
      </c>
      <c r="H2741" s="75">
        <v>3.6</v>
      </c>
      <c r="I2741" s="75">
        <v>3.42</v>
      </c>
      <c r="J2741" s="75">
        <v>3.78</v>
      </c>
      <c r="K2741" s="75">
        <v>8</v>
      </c>
      <c r="L2741" s="75">
        <v>100</v>
      </c>
      <c r="M2741" s="75">
        <v>400</v>
      </c>
      <c r="N2741" s="75">
        <v>1</v>
      </c>
      <c r="O2741" s="75">
        <v>100</v>
      </c>
      <c r="P2741" s="75">
        <v>1</v>
      </c>
      <c r="Q2741" s="75" t="s">
        <v>3858</v>
      </c>
    </row>
    <row r="2742" spans="1:17" ht="15.75" customHeight="1">
      <c r="A2742" s="59" t="s">
        <v>6777</v>
      </c>
      <c r="B2742" s="75" t="s">
        <v>1775</v>
      </c>
      <c r="C2742" s="75" t="s">
        <v>3</v>
      </c>
      <c r="D2742" s="75" t="s">
        <v>155</v>
      </c>
      <c r="E2742" s="75" t="s">
        <v>155</v>
      </c>
      <c r="F2742" s="75">
        <v>1000</v>
      </c>
      <c r="G2742" s="75">
        <v>5</v>
      </c>
      <c r="H2742" s="75">
        <v>3.9</v>
      </c>
      <c r="I2742" s="75">
        <v>3.71</v>
      </c>
      <c r="J2742" s="75">
        <v>4.0999999999999996</v>
      </c>
      <c r="K2742" s="75">
        <v>8</v>
      </c>
      <c r="L2742" s="75">
        <v>100</v>
      </c>
      <c r="M2742" s="75">
        <v>400</v>
      </c>
      <c r="N2742" s="75">
        <v>1</v>
      </c>
      <c r="O2742" s="75">
        <v>50</v>
      </c>
      <c r="P2742" s="75">
        <v>1</v>
      </c>
      <c r="Q2742" s="75" t="s">
        <v>3858</v>
      </c>
    </row>
    <row r="2743" spans="1:17" ht="15.75" customHeight="1">
      <c r="A2743" s="59" t="s">
        <v>6778</v>
      </c>
      <c r="B2743" s="75" t="s">
        <v>1775</v>
      </c>
      <c r="C2743" s="75" t="s">
        <v>3</v>
      </c>
      <c r="D2743" s="75" t="s">
        <v>155</v>
      </c>
      <c r="E2743" s="75" t="s">
        <v>155</v>
      </c>
      <c r="F2743" s="75">
        <v>1000</v>
      </c>
      <c r="G2743" s="75">
        <v>5</v>
      </c>
      <c r="H2743" s="75">
        <v>4.3</v>
      </c>
      <c r="I2743" s="75">
        <v>4.09</v>
      </c>
      <c r="J2743" s="75">
        <v>4.5199999999999996</v>
      </c>
      <c r="K2743" s="75">
        <v>7</v>
      </c>
      <c r="L2743" s="75">
        <v>100</v>
      </c>
      <c r="M2743" s="75">
        <v>400</v>
      </c>
      <c r="N2743" s="75">
        <v>1</v>
      </c>
      <c r="O2743" s="75">
        <v>25</v>
      </c>
      <c r="P2743" s="75">
        <v>1</v>
      </c>
      <c r="Q2743" s="75" t="s">
        <v>3858</v>
      </c>
    </row>
    <row r="2744" spans="1:17" ht="15.75" customHeight="1">
      <c r="A2744" s="59" t="s">
        <v>6779</v>
      </c>
      <c r="B2744" s="75" t="s">
        <v>1775</v>
      </c>
      <c r="C2744" s="75" t="s">
        <v>3</v>
      </c>
      <c r="D2744" s="75" t="s">
        <v>155</v>
      </c>
      <c r="E2744" s="75" t="s">
        <v>155</v>
      </c>
      <c r="F2744" s="75">
        <v>1000</v>
      </c>
      <c r="G2744" s="75">
        <v>5</v>
      </c>
      <c r="H2744" s="75">
        <v>4.7</v>
      </c>
      <c r="I2744" s="75">
        <v>4.47</v>
      </c>
      <c r="J2744" s="75">
        <v>4.9400000000000004</v>
      </c>
      <c r="K2744" s="75">
        <v>7</v>
      </c>
      <c r="L2744" s="75">
        <v>100</v>
      </c>
      <c r="M2744" s="75">
        <v>400</v>
      </c>
      <c r="N2744" s="75">
        <v>1</v>
      </c>
      <c r="O2744" s="75">
        <v>10</v>
      </c>
      <c r="P2744" s="75">
        <v>1</v>
      </c>
      <c r="Q2744" s="75" t="s">
        <v>3858</v>
      </c>
    </row>
    <row r="2745" spans="1:17" ht="15.75" customHeight="1">
      <c r="A2745" s="59" t="s">
        <v>6780</v>
      </c>
      <c r="B2745" s="75" t="s">
        <v>1775</v>
      </c>
      <c r="C2745" s="75" t="s">
        <v>3</v>
      </c>
      <c r="D2745" s="75" t="s">
        <v>155</v>
      </c>
      <c r="E2745" s="75" t="s">
        <v>155</v>
      </c>
      <c r="F2745" s="75">
        <v>1000</v>
      </c>
      <c r="G2745" s="75">
        <v>5</v>
      </c>
      <c r="H2745" s="75">
        <v>5.0999999999999996</v>
      </c>
      <c r="I2745" s="75">
        <v>4.8499999999999996</v>
      </c>
      <c r="J2745" s="75">
        <v>5.36</v>
      </c>
      <c r="K2745" s="75">
        <v>6</v>
      </c>
      <c r="L2745" s="75">
        <v>100</v>
      </c>
      <c r="M2745" s="75">
        <v>550</v>
      </c>
      <c r="N2745" s="75">
        <v>1</v>
      </c>
      <c r="O2745" s="75">
        <v>5</v>
      </c>
      <c r="P2745" s="75">
        <v>1</v>
      </c>
      <c r="Q2745" s="75" t="s">
        <v>3858</v>
      </c>
    </row>
    <row r="2746" spans="1:17" ht="15.75" customHeight="1">
      <c r="A2746" s="59" t="s">
        <v>6781</v>
      </c>
      <c r="B2746" s="75" t="s">
        <v>1775</v>
      </c>
      <c r="C2746" s="75" t="s">
        <v>3</v>
      </c>
      <c r="D2746" s="75" t="s">
        <v>155</v>
      </c>
      <c r="E2746" s="75" t="s">
        <v>155</v>
      </c>
      <c r="F2746" s="75">
        <v>1000</v>
      </c>
      <c r="G2746" s="75">
        <v>5</v>
      </c>
      <c r="H2746" s="75">
        <v>5.6</v>
      </c>
      <c r="I2746" s="75">
        <v>5.32</v>
      </c>
      <c r="J2746" s="75">
        <v>5.88</v>
      </c>
      <c r="K2746" s="75">
        <v>4</v>
      </c>
      <c r="L2746" s="75">
        <v>100</v>
      </c>
      <c r="M2746" s="75">
        <v>600</v>
      </c>
      <c r="N2746" s="75">
        <v>1</v>
      </c>
      <c r="O2746" s="75">
        <v>10</v>
      </c>
      <c r="P2746" s="75">
        <v>2</v>
      </c>
      <c r="Q2746" s="75" t="s">
        <v>3858</v>
      </c>
    </row>
    <row r="2747" spans="1:17" ht="15.75" customHeight="1">
      <c r="A2747" s="59" t="s">
        <v>6782</v>
      </c>
      <c r="B2747" s="75" t="s">
        <v>1775</v>
      </c>
      <c r="C2747" s="75" t="s">
        <v>3</v>
      </c>
      <c r="D2747" s="75" t="s">
        <v>155</v>
      </c>
      <c r="E2747" s="75" t="s">
        <v>155</v>
      </c>
      <c r="F2747" s="75">
        <v>1000</v>
      </c>
      <c r="G2747" s="75">
        <v>5</v>
      </c>
      <c r="H2747" s="75">
        <v>6</v>
      </c>
      <c r="I2747" s="75">
        <v>5.7</v>
      </c>
      <c r="J2747" s="75">
        <v>6.3</v>
      </c>
      <c r="K2747" s="75">
        <v>3</v>
      </c>
      <c r="L2747" s="75">
        <v>100</v>
      </c>
      <c r="M2747" s="75">
        <v>600</v>
      </c>
      <c r="N2747" s="75">
        <v>1</v>
      </c>
      <c r="O2747" s="75">
        <v>8</v>
      </c>
      <c r="P2747" s="75">
        <v>2</v>
      </c>
      <c r="Q2747" s="75" t="s">
        <v>3858</v>
      </c>
    </row>
    <row r="2748" spans="1:17" ht="15.75" customHeight="1">
      <c r="A2748" s="59" t="s">
        <v>6783</v>
      </c>
      <c r="B2748" s="75" t="s">
        <v>1775</v>
      </c>
      <c r="C2748" s="75" t="s">
        <v>3</v>
      </c>
      <c r="D2748" s="75" t="s">
        <v>155</v>
      </c>
      <c r="E2748" s="75" t="s">
        <v>155</v>
      </c>
      <c r="F2748" s="75">
        <v>1000</v>
      </c>
      <c r="G2748" s="75">
        <v>5</v>
      </c>
      <c r="H2748" s="75">
        <v>6.2</v>
      </c>
      <c r="I2748" s="75">
        <v>5.89</v>
      </c>
      <c r="J2748" s="75">
        <v>6.51</v>
      </c>
      <c r="K2748" s="75">
        <v>3</v>
      </c>
      <c r="L2748" s="75">
        <v>100</v>
      </c>
      <c r="M2748" s="75">
        <v>700</v>
      </c>
      <c r="N2748" s="75">
        <v>1</v>
      </c>
      <c r="O2748" s="75">
        <v>5</v>
      </c>
      <c r="P2748" s="75">
        <v>2</v>
      </c>
      <c r="Q2748" s="75" t="s">
        <v>3858</v>
      </c>
    </row>
    <row r="2749" spans="1:17" ht="15.75" customHeight="1">
      <c r="A2749" s="59" t="s">
        <v>6784</v>
      </c>
      <c r="B2749" s="75" t="s">
        <v>1775</v>
      </c>
      <c r="C2749" s="75" t="s">
        <v>3</v>
      </c>
      <c r="D2749" s="75" t="s">
        <v>155</v>
      </c>
      <c r="E2749" s="75" t="s">
        <v>155</v>
      </c>
      <c r="F2749" s="75">
        <v>1000</v>
      </c>
      <c r="G2749" s="75">
        <v>5</v>
      </c>
      <c r="H2749" s="75">
        <v>6.8</v>
      </c>
      <c r="I2749" s="75">
        <v>6.46</v>
      </c>
      <c r="J2749" s="75">
        <v>7.14</v>
      </c>
      <c r="K2749" s="75">
        <v>3</v>
      </c>
      <c r="L2749" s="75">
        <v>100</v>
      </c>
      <c r="M2749" s="75">
        <v>700</v>
      </c>
      <c r="N2749" s="75">
        <v>1</v>
      </c>
      <c r="O2749" s="75">
        <v>10</v>
      </c>
      <c r="P2749" s="75">
        <v>3</v>
      </c>
      <c r="Q2749" s="75" t="s">
        <v>3858</v>
      </c>
    </row>
    <row r="2750" spans="1:17" ht="15.75" customHeight="1">
      <c r="A2750" s="59" t="s">
        <v>6785</v>
      </c>
      <c r="B2750" s="75" t="s">
        <v>1775</v>
      </c>
      <c r="C2750" s="75" t="s">
        <v>3</v>
      </c>
      <c r="D2750" s="75" t="s">
        <v>155</v>
      </c>
      <c r="E2750" s="75" t="s">
        <v>155</v>
      </c>
      <c r="F2750" s="75">
        <v>1000</v>
      </c>
      <c r="G2750" s="75">
        <v>5</v>
      </c>
      <c r="H2750" s="75">
        <v>7.5</v>
      </c>
      <c r="I2750" s="75">
        <v>7.13</v>
      </c>
      <c r="J2750" s="75">
        <v>7.88</v>
      </c>
      <c r="K2750" s="75">
        <v>2</v>
      </c>
      <c r="L2750" s="75">
        <v>100</v>
      </c>
      <c r="M2750" s="75">
        <v>700</v>
      </c>
      <c r="N2750" s="75">
        <v>0.5</v>
      </c>
      <c r="O2750" s="75">
        <v>50</v>
      </c>
      <c r="P2750" s="75">
        <v>3</v>
      </c>
      <c r="Q2750" s="75" t="s">
        <v>3858</v>
      </c>
    </row>
    <row r="2751" spans="1:17" ht="15.75" customHeight="1">
      <c r="A2751" s="59" t="s">
        <v>6786</v>
      </c>
      <c r="B2751" s="75" t="s">
        <v>1775</v>
      </c>
      <c r="C2751" s="75" t="s">
        <v>3</v>
      </c>
      <c r="D2751" s="75" t="s">
        <v>155</v>
      </c>
      <c r="E2751" s="75" t="s">
        <v>155</v>
      </c>
      <c r="F2751" s="75">
        <v>1000</v>
      </c>
      <c r="G2751" s="75">
        <v>5</v>
      </c>
      <c r="H2751" s="75">
        <v>8.1999999999999993</v>
      </c>
      <c r="I2751" s="75">
        <v>7.79</v>
      </c>
      <c r="J2751" s="75">
        <v>8.61</v>
      </c>
      <c r="K2751" s="75">
        <v>2</v>
      </c>
      <c r="L2751" s="75">
        <v>100</v>
      </c>
      <c r="M2751" s="75">
        <v>700</v>
      </c>
      <c r="N2751" s="75">
        <v>0.5</v>
      </c>
      <c r="O2751" s="75">
        <v>10</v>
      </c>
      <c r="P2751" s="75">
        <v>3</v>
      </c>
      <c r="Q2751" s="75" t="s">
        <v>3858</v>
      </c>
    </row>
    <row r="2752" spans="1:17" ht="15.75" customHeight="1">
      <c r="A2752" s="59" t="s">
        <v>6787</v>
      </c>
      <c r="B2752" s="75" t="s">
        <v>1775</v>
      </c>
      <c r="C2752" s="75" t="s">
        <v>3</v>
      </c>
      <c r="D2752" s="75" t="s">
        <v>155</v>
      </c>
      <c r="E2752" s="75" t="s">
        <v>155</v>
      </c>
      <c r="F2752" s="75">
        <v>1000</v>
      </c>
      <c r="G2752" s="75">
        <v>5</v>
      </c>
      <c r="H2752" s="75">
        <v>8.6999999999999993</v>
      </c>
      <c r="I2752" s="75">
        <v>8.27</v>
      </c>
      <c r="J2752" s="75">
        <v>9.14</v>
      </c>
      <c r="K2752" s="75">
        <v>3</v>
      </c>
      <c r="L2752" s="75">
        <v>50</v>
      </c>
      <c r="M2752" s="75">
        <v>700</v>
      </c>
      <c r="N2752" s="75">
        <v>0.5</v>
      </c>
      <c r="O2752" s="75">
        <v>10</v>
      </c>
      <c r="P2752" s="75">
        <v>4</v>
      </c>
      <c r="Q2752" s="75" t="s">
        <v>3858</v>
      </c>
    </row>
    <row r="2753" spans="1:17" ht="15.75" customHeight="1">
      <c r="A2753" s="59" t="s">
        <v>6788</v>
      </c>
      <c r="B2753" s="75" t="s">
        <v>1775</v>
      </c>
      <c r="C2753" s="75" t="s">
        <v>3</v>
      </c>
      <c r="D2753" s="75" t="s">
        <v>155</v>
      </c>
      <c r="E2753" s="75" t="s">
        <v>155</v>
      </c>
      <c r="F2753" s="75">
        <v>1000</v>
      </c>
      <c r="G2753" s="75">
        <v>5</v>
      </c>
      <c r="H2753" s="75">
        <v>9.1</v>
      </c>
      <c r="I2753" s="75">
        <v>8.65</v>
      </c>
      <c r="J2753" s="75">
        <v>9.56</v>
      </c>
      <c r="K2753" s="75">
        <v>4</v>
      </c>
      <c r="L2753" s="75">
        <v>50</v>
      </c>
      <c r="M2753" s="75">
        <v>700</v>
      </c>
      <c r="N2753" s="75">
        <v>0.5</v>
      </c>
      <c r="O2753" s="75">
        <v>10</v>
      </c>
      <c r="P2753" s="75">
        <v>5</v>
      </c>
      <c r="Q2753" s="75" t="s">
        <v>3858</v>
      </c>
    </row>
    <row r="2754" spans="1:17" ht="15.75" customHeight="1">
      <c r="A2754" s="59" t="s">
        <v>6789</v>
      </c>
      <c r="B2754" s="75" t="s">
        <v>1775</v>
      </c>
      <c r="C2754" s="75" t="s">
        <v>3</v>
      </c>
      <c r="D2754" s="75" t="s">
        <v>155</v>
      </c>
      <c r="E2754" s="75" t="s">
        <v>155</v>
      </c>
      <c r="F2754" s="75">
        <v>1000</v>
      </c>
      <c r="G2754" s="75">
        <v>5</v>
      </c>
      <c r="H2754" s="75">
        <v>10</v>
      </c>
      <c r="I2754" s="75">
        <v>9.5</v>
      </c>
      <c r="J2754" s="75">
        <v>10.5</v>
      </c>
      <c r="K2754" s="75">
        <v>4</v>
      </c>
      <c r="L2754" s="75">
        <v>50</v>
      </c>
      <c r="M2754" s="75">
        <v>700</v>
      </c>
      <c r="N2754" s="75">
        <v>0.25</v>
      </c>
      <c r="O2754" s="75">
        <v>7</v>
      </c>
      <c r="P2754" s="75">
        <v>7.5</v>
      </c>
      <c r="Q2754" s="75" t="s">
        <v>3858</v>
      </c>
    </row>
    <row r="2755" spans="1:17" ht="15.75" customHeight="1">
      <c r="A2755" s="59" t="s">
        <v>6790</v>
      </c>
      <c r="B2755" s="75" t="s">
        <v>1775</v>
      </c>
      <c r="C2755" s="75" t="s">
        <v>3</v>
      </c>
      <c r="D2755" s="75" t="s">
        <v>155</v>
      </c>
      <c r="E2755" s="75" t="s">
        <v>155</v>
      </c>
      <c r="F2755" s="75">
        <v>1000</v>
      </c>
      <c r="G2755" s="75">
        <v>5</v>
      </c>
      <c r="H2755" s="75">
        <v>11</v>
      </c>
      <c r="I2755" s="75">
        <v>10.45</v>
      </c>
      <c r="J2755" s="75">
        <v>11.55</v>
      </c>
      <c r="K2755" s="75">
        <v>7</v>
      </c>
      <c r="L2755" s="75">
        <v>50</v>
      </c>
      <c r="M2755" s="75">
        <v>700</v>
      </c>
      <c r="N2755" s="75">
        <v>0.25</v>
      </c>
      <c r="O2755" s="75">
        <v>4</v>
      </c>
      <c r="P2755" s="75">
        <v>8.1999999999999993</v>
      </c>
      <c r="Q2755" s="75" t="s">
        <v>3858</v>
      </c>
    </row>
    <row r="2756" spans="1:17" ht="15.75" customHeight="1">
      <c r="A2756" s="59" t="s">
        <v>6791</v>
      </c>
      <c r="B2756" s="75" t="s">
        <v>1775</v>
      </c>
      <c r="C2756" s="75" t="s">
        <v>3</v>
      </c>
      <c r="D2756" s="75" t="s">
        <v>155</v>
      </c>
      <c r="E2756" s="75" t="s">
        <v>155</v>
      </c>
      <c r="F2756" s="75">
        <v>1000</v>
      </c>
      <c r="G2756" s="75">
        <v>5</v>
      </c>
      <c r="H2756" s="75">
        <v>12</v>
      </c>
      <c r="I2756" s="75">
        <v>11.4</v>
      </c>
      <c r="J2756" s="75">
        <v>12.6</v>
      </c>
      <c r="K2756" s="75">
        <v>7</v>
      </c>
      <c r="L2756" s="75">
        <v>50</v>
      </c>
      <c r="M2756" s="75">
        <v>700</v>
      </c>
      <c r="N2756" s="75">
        <v>0.25</v>
      </c>
      <c r="O2756" s="75">
        <v>3</v>
      </c>
      <c r="P2756" s="75">
        <v>9.1</v>
      </c>
      <c r="Q2756" s="75" t="s">
        <v>3858</v>
      </c>
    </row>
    <row r="2757" spans="1:17" ht="15.75" customHeight="1">
      <c r="A2757" s="59" t="s">
        <v>6792</v>
      </c>
      <c r="B2757" s="75" t="s">
        <v>1775</v>
      </c>
      <c r="C2757" s="75" t="s">
        <v>3</v>
      </c>
      <c r="D2757" s="75" t="s">
        <v>155</v>
      </c>
      <c r="E2757" s="75" t="s">
        <v>155</v>
      </c>
      <c r="F2757" s="75">
        <v>1000</v>
      </c>
      <c r="G2757" s="75">
        <v>5</v>
      </c>
      <c r="H2757" s="75">
        <v>13</v>
      </c>
      <c r="I2757" s="75">
        <v>12.35</v>
      </c>
      <c r="J2757" s="75">
        <v>13.65</v>
      </c>
      <c r="K2757" s="75">
        <v>10</v>
      </c>
      <c r="L2757" s="75">
        <v>50</v>
      </c>
      <c r="M2757" s="75">
        <v>700</v>
      </c>
      <c r="N2757" s="75">
        <v>0.25</v>
      </c>
      <c r="O2757" s="75">
        <v>2</v>
      </c>
      <c r="P2757" s="75">
        <v>10</v>
      </c>
      <c r="Q2757" s="75" t="s">
        <v>3858</v>
      </c>
    </row>
    <row r="2758" spans="1:17" ht="15.75" customHeight="1">
      <c r="A2758" s="59" t="s">
        <v>6793</v>
      </c>
      <c r="B2758" s="75" t="s">
        <v>1775</v>
      </c>
      <c r="C2758" s="75" t="s">
        <v>3</v>
      </c>
      <c r="D2758" s="75" t="s">
        <v>155</v>
      </c>
      <c r="E2758" s="75" t="s">
        <v>155</v>
      </c>
      <c r="F2758" s="75">
        <v>1000</v>
      </c>
      <c r="G2758" s="75">
        <v>5</v>
      </c>
      <c r="H2758" s="75">
        <v>14</v>
      </c>
      <c r="I2758" s="75">
        <v>13.3</v>
      </c>
      <c r="J2758" s="75">
        <v>14.7</v>
      </c>
      <c r="K2758" s="75">
        <v>10</v>
      </c>
      <c r="L2758" s="75">
        <v>50</v>
      </c>
      <c r="M2758" s="75">
        <v>700</v>
      </c>
      <c r="N2758" s="75">
        <v>0.25</v>
      </c>
      <c r="O2758" s="75">
        <v>2</v>
      </c>
      <c r="P2758" s="75">
        <v>11</v>
      </c>
      <c r="Q2758" s="75" t="s">
        <v>3858</v>
      </c>
    </row>
    <row r="2759" spans="1:17" ht="15.75" customHeight="1">
      <c r="A2759" s="59" t="s">
        <v>6794</v>
      </c>
      <c r="B2759" s="75" t="s">
        <v>1775</v>
      </c>
      <c r="C2759" s="75" t="s">
        <v>3</v>
      </c>
      <c r="D2759" s="75" t="s">
        <v>155</v>
      </c>
      <c r="E2759" s="75" t="s">
        <v>155</v>
      </c>
      <c r="F2759" s="75">
        <v>1000</v>
      </c>
      <c r="G2759" s="75">
        <v>5</v>
      </c>
      <c r="H2759" s="75">
        <v>15</v>
      </c>
      <c r="I2759" s="75">
        <v>14.25</v>
      </c>
      <c r="J2759" s="75">
        <v>15.75</v>
      </c>
      <c r="K2759" s="75">
        <v>10</v>
      </c>
      <c r="L2759" s="75">
        <v>50</v>
      </c>
      <c r="M2759" s="75">
        <v>700</v>
      </c>
      <c r="N2759" s="75">
        <v>0.25</v>
      </c>
      <c r="O2759" s="75">
        <v>1</v>
      </c>
      <c r="P2759" s="75">
        <v>11</v>
      </c>
      <c r="Q2759" s="75" t="s">
        <v>3858</v>
      </c>
    </row>
    <row r="2760" spans="1:17" ht="15.75" customHeight="1">
      <c r="A2760" s="59" t="s">
        <v>6795</v>
      </c>
      <c r="B2760" s="75" t="s">
        <v>1775</v>
      </c>
      <c r="C2760" s="75" t="s">
        <v>3</v>
      </c>
      <c r="D2760" s="75" t="s">
        <v>155</v>
      </c>
      <c r="E2760" s="75" t="s">
        <v>155</v>
      </c>
      <c r="F2760" s="75">
        <v>1000</v>
      </c>
      <c r="G2760" s="75">
        <v>5</v>
      </c>
      <c r="H2760" s="75">
        <v>16</v>
      </c>
      <c r="I2760" s="75">
        <v>15.2</v>
      </c>
      <c r="J2760" s="75">
        <v>16.8</v>
      </c>
      <c r="K2760" s="75">
        <v>15</v>
      </c>
      <c r="L2760" s="75">
        <v>25</v>
      </c>
      <c r="M2760" s="75">
        <v>700</v>
      </c>
      <c r="N2760" s="75">
        <v>0.25</v>
      </c>
      <c r="O2760" s="75">
        <v>1</v>
      </c>
      <c r="P2760" s="75">
        <v>12</v>
      </c>
      <c r="Q2760" s="75" t="s">
        <v>3858</v>
      </c>
    </row>
    <row r="2761" spans="1:17" ht="15.75" customHeight="1">
      <c r="A2761" s="59" t="s">
        <v>6796</v>
      </c>
      <c r="B2761" s="75" t="s">
        <v>1775</v>
      </c>
      <c r="C2761" s="75" t="s">
        <v>3</v>
      </c>
      <c r="D2761" s="75" t="s">
        <v>155</v>
      </c>
      <c r="E2761" s="75" t="s">
        <v>155</v>
      </c>
      <c r="F2761" s="75">
        <v>1000</v>
      </c>
      <c r="G2761" s="75">
        <v>5</v>
      </c>
      <c r="H2761" s="75">
        <v>17</v>
      </c>
      <c r="I2761" s="75">
        <v>16.149999999999999</v>
      </c>
      <c r="J2761" s="75">
        <v>17.850000000000001</v>
      </c>
      <c r="K2761" s="75">
        <v>15</v>
      </c>
      <c r="L2761" s="75">
        <v>25</v>
      </c>
      <c r="M2761" s="75">
        <v>750</v>
      </c>
      <c r="N2761" s="75">
        <v>0.25</v>
      </c>
      <c r="O2761" s="75">
        <v>1</v>
      </c>
      <c r="P2761" s="75">
        <v>13</v>
      </c>
      <c r="Q2761" s="75" t="s">
        <v>3858</v>
      </c>
    </row>
    <row r="2762" spans="1:17" ht="15.75" customHeight="1">
      <c r="A2762" s="59" t="s">
        <v>6797</v>
      </c>
      <c r="B2762" s="75" t="s">
        <v>1775</v>
      </c>
      <c r="C2762" s="75" t="s">
        <v>3</v>
      </c>
      <c r="D2762" s="75" t="s">
        <v>155</v>
      </c>
      <c r="E2762" s="75" t="s">
        <v>155</v>
      </c>
      <c r="F2762" s="75">
        <v>1000</v>
      </c>
      <c r="G2762" s="75">
        <v>5</v>
      </c>
      <c r="H2762" s="75">
        <v>18</v>
      </c>
      <c r="I2762" s="75">
        <v>17.100000000000001</v>
      </c>
      <c r="J2762" s="75">
        <v>18.899999999999999</v>
      </c>
      <c r="K2762" s="75">
        <v>15</v>
      </c>
      <c r="L2762" s="75">
        <v>25</v>
      </c>
      <c r="M2762" s="75">
        <v>750</v>
      </c>
      <c r="N2762" s="75">
        <v>0.25</v>
      </c>
      <c r="O2762" s="75">
        <v>1</v>
      </c>
      <c r="P2762" s="75">
        <v>13</v>
      </c>
      <c r="Q2762" s="75" t="s">
        <v>3858</v>
      </c>
    </row>
    <row r="2763" spans="1:17" ht="15.75" customHeight="1">
      <c r="A2763" s="59" t="s">
        <v>6798</v>
      </c>
      <c r="B2763" s="75" t="s">
        <v>1775</v>
      </c>
      <c r="C2763" s="75" t="s">
        <v>3</v>
      </c>
      <c r="D2763" s="75" t="s">
        <v>155</v>
      </c>
      <c r="E2763" s="75" t="s">
        <v>155</v>
      </c>
      <c r="F2763" s="75">
        <v>1000</v>
      </c>
      <c r="G2763" s="75">
        <v>5</v>
      </c>
      <c r="H2763" s="75">
        <v>19</v>
      </c>
      <c r="I2763" s="75">
        <v>18.05</v>
      </c>
      <c r="J2763" s="75">
        <v>19.95</v>
      </c>
      <c r="K2763" s="75">
        <v>15</v>
      </c>
      <c r="L2763" s="75">
        <v>25</v>
      </c>
      <c r="M2763" s="75">
        <v>750</v>
      </c>
      <c r="N2763" s="75">
        <v>0.25</v>
      </c>
      <c r="O2763" s="75">
        <v>1</v>
      </c>
      <c r="P2763" s="75">
        <v>14</v>
      </c>
      <c r="Q2763" s="75" t="s">
        <v>3858</v>
      </c>
    </row>
    <row r="2764" spans="1:17" ht="15.75" customHeight="1">
      <c r="A2764" s="59" t="s">
        <v>6799</v>
      </c>
      <c r="B2764" s="75" t="s">
        <v>1775</v>
      </c>
      <c r="C2764" s="75" t="s">
        <v>3</v>
      </c>
      <c r="D2764" s="75" t="s">
        <v>155</v>
      </c>
      <c r="E2764" s="75" t="s">
        <v>155</v>
      </c>
      <c r="F2764" s="75">
        <v>1000</v>
      </c>
      <c r="G2764" s="75">
        <v>5</v>
      </c>
      <c r="H2764" s="75">
        <v>20</v>
      </c>
      <c r="I2764" s="75">
        <v>19</v>
      </c>
      <c r="J2764" s="75">
        <v>21</v>
      </c>
      <c r="K2764" s="75">
        <v>15</v>
      </c>
      <c r="L2764" s="75">
        <v>25</v>
      </c>
      <c r="M2764" s="75">
        <v>750</v>
      </c>
      <c r="N2764" s="75">
        <v>0.25</v>
      </c>
      <c r="O2764" s="75">
        <v>1</v>
      </c>
      <c r="P2764" s="75">
        <v>15</v>
      </c>
      <c r="Q2764" s="75" t="s">
        <v>3858</v>
      </c>
    </row>
    <row r="2765" spans="1:17" ht="15.75" customHeight="1">
      <c r="A2765" s="59" t="s">
        <v>6800</v>
      </c>
      <c r="B2765" s="75" t="s">
        <v>1775</v>
      </c>
      <c r="C2765" s="75" t="s">
        <v>3</v>
      </c>
      <c r="D2765" s="75" t="s">
        <v>155</v>
      </c>
      <c r="E2765" s="75" t="s">
        <v>155</v>
      </c>
      <c r="F2765" s="75">
        <v>1000</v>
      </c>
      <c r="G2765" s="75">
        <v>5</v>
      </c>
      <c r="H2765" s="75">
        <v>22</v>
      </c>
      <c r="I2765" s="75">
        <v>20.9</v>
      </c>
      <c r="J2765" s="75">
        <v>23.1</v>
      </c>
      <c r="K2765" s="75">
        <v>15</v>
      </c>
      <c r="L2765" s="75">
        <v>25</v>
      </c>
      <c r="M2765" s="75">
        <v>750</v>
      </c>
      <c r="N2765" s="75">
        <v>0.25</v>
      </c>
      <c r="O2765" s="75">
        <v>1</v>
      </c>
      <c r="P2765" s="75">
        <v>16</v>
      </c>
      <c r="Q2765" s="75" t="s">
        <v>3858</v>
      </c>
    </row>
    <row r="2766" spans="1:17" ht="15.75" customHeight="1">
      <c r="A2766" s="59" t="s">
        <v>6801</v>
      </c>
      <c r="B2766" s="75" t="s">
        <v>1775</v>
      </c>
      <c r="C2766" s="75" t="s">
        <v>3</v>
      </c>
      <c r="D2766" s="75" t="s">
        <v>155</v>
      </c>
      <c r="E2766" s="75" t="s">
        <v>155</v>
      </c>
      <c r="F2766" s="75">
        <v>1000</v>
      </c>
      <c r="G2766" s="75">
        <v>5</v>
      </c>
      <c r="H2766" s="75">
        <v>24</v>
      </c>
      <c r="I2766" s="75">
        <v>22.8</v>
      </c>
      <c r="J2766" s="75">
        <v>25.2</v>
      </c>
      <c r="K2766" s="75">
        <v>15</v>
      </c>
      <c r="L2766" s="75">
        <v>25</v>
      </c>
      <c r="M2766" s="75">
        <v>750</v>
      </c>
      <c r="N2766" s="75">
        <v>0.25</v>
      </c>
      <c r="O2766" s="75">
        <v>1</v>
      </c>
      <c r="P2766" s="75">
        <v>18</v>
      </c>
      <c r="Q2766" s="75" t="s">
        <v>3858</v>
      </c>
    </row>
    <row r="2767" spans="1:17" ht="15.75" customHeight="1">
      <c r="A2767" s="59" t="s">
        <v>6802</v>
      </c>
      <c r="B2767" s="75" t="s">
        <v>1775</v>
      </c>
      <c r="C2767" s="75" t="s">
        <v>3</v>
      </c>
      <c r="D2767" s="75" t="s">
        <v>155</v>
      </c>
      <c r="E2767" s="75" t="s">
        <v>155</v>
      </c>
      <c r="F2767" s="75">
        <v>1000</v>
      </c>
      <c r="G2767" s="75">
        <v>5</v>
      </c>
      <c r="H2767" s="75">
        <v>25</v>
      </c>
      <c r="I2767" s="75">
        <v>23.75</v>
      </c>
      <c r="J2767" s="75">
        <v>26.25</v>
      </c>
      <c r="K2767" s="75">
        <v>15</v>
      </c>
      <c r="L2767" s="75">
        <v>25</v>
      </c>
      <c r="M2767" s="75">
        <v>750</v>
      </c>
      <c r="N2767" s="75">
        <v>0.25</v>
      </c>
      <c r="O2767" s="75">
        <v>1</v>
      </c>
      <c r="P2767" s="75">
        <v>19</v>
      </c>
      <c r="Q2767" s="75" t="s">
        <v>3858</v>
      </c>
    </row>
    <row r="2768" spans="1:17" ht="15.75" customHeight="1">
      <c r="A2768" s="59" t="s">
        <v>6803</v>
      </c>
      <c r="B2768" s="75" t="s">
        <v>1775</v>
      </c>
      <c r="C2768" s="75" t="s">
        <v>3</v>
      </c>
      <c r="D2768" s="75" t="s">
        <v>155</v>
      </c>
      <c r="E2768" s="75" t="s">
        <v>155</v>
      </c>
      <c r="F2768" s="75">
        <v>1000</v>
      </c>
      <c r="G2768" s="75">
        <v>5</v>
      </c>
      <c r="H2768" s="75">
        <v>27</v>
      </c>
      <c r="I2768" s="75">
        <v>25.65</v>
      </c>
      <c r="J2768" s="75">
        <v>28.35</v>
      </c>
      <c r="K2768" s="75">
        <v>15</v>
      </c>
      <c r="L2768" s="75">
        <v>25</v>
      </c>
      <c r="M2768" s="75">
        <v>750</v>
      </c>
      <c r="N2768" s="75">
        <v>0.25</v>
      </c>
      <c r="O2768" s="75">
        <v>1</v>
      </c>
      <c r="P2768" s="75">
        <v>20</v>
      </c>
      <c r="Q2768" s="75" t="s">
        <v>3858</v>
      </c>
    </row>
    <row r="2769" spans="1:17" ht="15.75" customHeight="1">
      <c r="A2769" s="59" t="s">
        <v>6804</v>
      </c>
      <c r="B2769" s="75" t="s">
        <v>1775</v>
      </c>
      <c r="C2769" s="75" t="s">
        <v>3</v>
      </c>
      <c r="D2769" s="75" t="s">
        <v>155</v>
      </c>
      <c r="E2769" s="75" t="s">
        <v>155</v>
      </c>
      <c r="F2769" s="75">
        <v>1000</v>
      </c>
      <c r="G2769" s="75">
        <v>5</v>
      </c>
      <c r="H2769" s="75">
        <v>28</v>
      </c>
      <c r="I2769" s="75">
        <v>26.6</v>
      </c>
      <c r="J2769" s="75">
        <v>29.4</v>
      </c>
      <c r="K2769" s="75">
        <v>15</v>
      </c>
      <c r="L2769" s="75">
        <v>25</v>
      </c>
      <c r="M2769" s="75">
        <v>1000</v>
      </c>
      <c r="N2769" s="75">
        <v>0.25</v>
      </c>
      <c r="O2769" s="75">
        <v>1</v>
      </c>
      <c r="P2769" s="75">
        <v>21</v>
      </c>
      <c r="Q2769" s="75" t="s">
        <v>3858</v>
      </c>
    </row>
    <row r="2770" spans="1:17" ht="15.75" customHeight="1">
      <c r="A2770" s="59" t="s">
        <v>6805</v>
      </c>
      <c r="B2770" s="75" t="s">
        <v>1775</v>
      </c>
      <c r="C2770" s="75" t="s">
        <v>3</v>
      </c>
      <c r="D2770" s="75" t="s">
        <v>155</v>
      </c>
      <c r="E2770" s="75" t="s">
        <v>155</v>
      </c>
      <c r="F2770" s="75">
        <v>1000</v>
      </c>
      <c r="G2770" s="75">
        <v>5</v>
      </c>
      <c r="H2770" s="75">
        <v>30</v>
      </c>
      <c r="I2770" s="75">
        <v>28.5</v>
      </c>
      <c r="J2770" s="75">
        <v>31.5</v>
      </c>
      <c r="K2770" s="75">
        <v>15</v>
      </c>
      <c r="L2770" s="75">
        <v>25</v>
      </c>
      <c r="M2770" s="75">
        <v>1000</v>
      </c>
      <c r="N2770" s="75">
        <v>0.25</v>
      </c>
      <c r="O2770" s="75">
        <v>1</v>
      </c>
      <c r="P2770" s="75">
        <v>22</v>
      </c>
      <c r="Q2770" s="75" t="s">
        <v>3858</v>
      </c>
    </row>
    <row r="2771" spans="1:17" ht="15.75" customHeight="1">
      <c r="A2771" s="59" t="s">
        <v>6806</v>
      </c>
      <c r="B2771" s="75" t="s">
        <v>1775</v>
      </c>
      <c r="C2771" s="75" t="s">
        <v>3</v>
      </c>
      <c r="D2771" s="75" t="s">
        <v>155</v>
      </c>
      <c r="E2771" s="75" t="s">
        <v>155</v>
      </c>
      <c r="F2771" s="75">
        <v>1000</v>
      </c>
      <c r="G2771" s="75">
        <v>5</v>
      </c>
      <c r="H2771" s="75">
        <v>33</v>
      </c>
      <c r="I2771" s="75">
        <v>31.35</v>
      </c>
      <c r="J2771" s="75">
        <v>34.65</v>
      </c>
      <c r="K2771" s="75">
        <v>15</v>
      </c>
      <c r="L2771" s="75">
        <v>25</v>
      </c>
      <c r="M2771" s="75">
        <v>1000</v>
      </c>
      <c r="N2771" s="75">
        <v>0.25</v>
      </c>
      <c r="O2771" s="75">
        <v>1</v>
      </c>
      <c r="P2771" s="75">
        <v>24</v>
      </c>
      <c r="Q2771" s="75" t="s">
        <v>3858</v>
      </c>
    </row>
    <row r="2772" spans="1:17" ht="15.75" customHeight="1">
      <c r="A2772" s="59" t="s">
        <v>6807</v>
      </c>
      <c r="B2772" s="75" t="s">
        <v>1775</v>
      </c>
      <c r="C2772" s="75" t="s">
        <v>3</v>
      </c>
      <c r="D2772" s="75" t="s">
        <v>155</v>
      </c>
      <c r="E2772" s="75" t="s">
        <v>155</v>
      </c>
      <c r="F2772" s="75">
        <v>1000</v>
      </c>
      <c r="G2772" s="75">
        <v>5</v>
      </c>
      <c r="H2772" s="75">
        <v>36</v>
      </c>
      <c r="I2772" s="75">
        <v>34.200000000000003</v>
      </c>
      <c r="J2772" s="75">
        <v>37.799999999999997</v>
      </c>
      <c r="K2772" s="75">
        <v>40</v>
      </c>
      <c r="L2772" s="75">
        <v>10</v>
      </c>
      <c r="M2772" s="75">
        <v>1000</v>
      </c>
      <c r="N2772" s="75">
        <v>0.25</v>
      </c>
      <c r="O2772" s="75">
        <v>1</v>
      </c>
      <c r="P2772" s="75">
        <v>27</v>
      </c>
      <c r="Q2772" s="75" t="s">
        <v>3858</v>
      </c>
    </row>
    <row r="2773" spans="1:17" ht="15.75" customHeight="1">
      <c r="A2773" s="59" t="s">
        <v>6808</v>
      </c>
      <c r="B2773" s="75" t="s">
        <v>1775</v>
      </c>
      <c r="C2773" s="75" t="s">
        <v>3</v>
      </c>
      <c r="D2773" s="75" t="s">
        <v>155</v>
      </c>
      <c r="E2773" s="75" t="s">
        <v>155</v>
      </c>
      <c r="F2773" s="75">
        <v>1000</v>
      </c>
      <c r="G2773" s="75">
        <v>5</v>
      </c>
      <c r="H2773" s="75">
        <v>39</v>
      </c>
      <c r="I2773" s="75">
        <v>37.049999999999997</v>
      </c>
      <c r="J2773" s="75">
        <v>40.950000000000003</v>
      </c>
      <c r="K2773" s="75">
        <v>40</v>
      </c>
      <c r="L2773" s="75">
        <v>10</v>
      </c>
      <c r="M2773" s="75">
        <v>1000</v>
      </c>
      <c r="N2773" s="75">
        <v>0.25</v>
      </c>
      <c r="O2773" s="75">
        <v>1</v>
      </c>
      <c r="P2773" s="75">
        <v>30</v>
      </c>
      <c r="Q2773" s="75" t="s">
        <v>3858</v>
      </c>
    </row>
    <row r="2774" spans="1:17" ht="15.75" customHeight="1">
      <c r="A2774" s="59" t="s">
        <v>6809</v>
      </c>
      <c r="B2774" s="75" t="s">
        <v>1775</v>
      </c>
      <c r="C2774" s="75" t="s">
        <v>3</v>
      </c>
      <c r="D2774" s="75" t="s">
        <v>155</v>
      </c>
      <c r="E2774" s="75" t="s">
        <v>155</v>
      </c>
      <c r="F2774" s="75">
        <v>1000</v>
      </c>
      <c r="G2774" s="75">
        <v>5</v>
      </c>
      <c r="H2774" s="75">
        <v>43</v>
      </c>
      <c r="I2774" s="75">
        <v>40.85</v>
      </c>
      <c r="J2774" s="75">
        <v>45.15</v>
      </c>
      <c r="K2774" s="75">
        <v>45</v>
      </c>
      <c r="L2774" s="75">
        <v>10</v>
      </c>
      <c r="M2774" s="75">
        <v>1500</v>
      </c>
      <c r="N2774" s="75">
        <v>0.25</v>
      </c>
      <c r="O2774" s="75">
        <v>1</v>
      </c>
      <c r="P2774" s="75">
        <v>33</v>
      </c>
      <c r="Q2774" s="75" t="s">
        <v>3858</v>
      </c>
    </row>
    <row r="2775" spans="1:17" ht="15.75" customHeight="1">
      <c r="A2775" s="59" t="s">
        <v>6810</v>
      </c>
      <c r="B2775" s="75" t="s">
        <v>1775</v>
      </c>
      <c r="C2775" s="75" t="s">
        <v>3</v>
      </c>
      <c r="D2775" s="75" t="s">
        <v>155</v>
      </c>
      <c r="E2775" s="75" t="s">
        <v>155</v>
      </c>
      <c r="F2775" s="75">
        <v>1000</v>
      </c>
      <c r="G2775" s="75">
        <v>5</v>
      </c>
      <c r="H2775" s="75">
        <v>47</v>
      </c>
      <c r="I2775" s="75">
        <v>44.65</v>
      </c>
      <c r="J2775" s="75">
        <v>49.35</v>
      </c>
      <c r="K2775" s="75">
        <v>45</v>
      </c>
      <c r="L2775" s="75">
        <v>10</v>
      </c>
      <c r="M2775" s="75">
        <v>1500</v>
      </c>
      <c r="N2775" s="75">
        <v>0.25</v>
      </c>
      <c r="O2775" s="75">
        <v>1</v>
      </c>
      <c r="P2775" s="75">
        <v>36</v>
      </c>
      <c r="Q2775" s="75" t="s">
        <v>3858</v>
      </c>
    </row>
    <row r="2776" spans="1:17" ht="15.75" customHeight="1">
      <c r="A2776" s="59" t="s">
        <v>6811</v>
      </c>
      <c r="B2776" s="75" t="s">
        <v>1775</v>
      </c>
      <c r="C2776" s="75" t="s">
        <v>3</v>
      </c>
      <c r="D2776" s="75" t="s">
        <v>155</v>
      </c>
      <c r="E2776" s="75" t="s">
        <v>155</v>
      </c>
      <c r="F2776" s="75">
        <v>1000</v>
      </c>
      <c r="G2776" s="75">
        <v>5</v>
      </c>
      <c r="H2776" s="75">
        <v>51</v>
      </c>
      <c r="I2776" s="75">
        <v>48.45</v>
      </c>
      <c r="J2776" s="75">
        <v>53.55</v>
      </c>
      <c r="K2776" s="75">
        <v>60</v>
      </c>
      <c r="L2776" s="75">
        <v>10</v>
      </c>
      <c r="M2776" s="75">
        <v>1500</v>
      </c>
      <c r="N2776" s="75">
        <v>0.25</v>
      </c>
      <c r="O2776" s="75">
        <v>1</v>
      </c>
      <c r="P2776" s="75">
        <v>39</v>
      </c>
      <c r="Q2776" s="75" t="s">
        <v>3858</v>
      </c>
    </row>
    <row r="2777" spans="1:17" ht="15.75" customHeight="1">
      <c r="A2777" s="59" t="s">
        <v>6812</v>
      </c>
      <c r="B2777" s="75" t="s">
        <v>1775</v>
      </c>
      <c r="C2777" s="75" t="s">
        <v>3</v>
      </c>
      <c r="D2777" s="75" t="s">
        <v>155</v>
      </c>
      <c r="E2777" s="75" t="s">
        <v>155</v>
      </c>
      <c r="F2777" s="75">
        <v>1000</v>
      </c>
      <c r="G2777" s="75">
        <v>5</v>
      </c>
      <c r="H2777" s="75">
        <v>56</v>
      </c>
      <c r="I2777" s="75">
        <v>53.2</v>
      </c>
      <c r="J2777" s="75">
        <v>58.8</v>
      </c>
      <c r="K2777" s="75">
        <v>60</v>
      </c>
      <c r="L2777" s="75">
        <v>10</v>
      </c>
      <c r="M2777" s="75">
        <v>2000</v>
      </c>
      <c r="N2777" s="75">
        <v>0.25</v>
      </c>
      <c r="O2777" s="75">
        <v>1</v>
      </c>
      <c r="P2777" s="75">
        <v>43</v>
      </c>
      <c r="Q2777" s="75" t="s">
        <v>3858</v>
      </c>
    </row>
    <row r="2778" spans="1:17" ht="15.75" customHeight="1">
      <c r="A2778" s="59" t="s">
        <v>6813</v>
      </c>
      <c r="B2778" s="75" t="s">
        <v>1775</v>
      </c>
      <c r="C2778" s="75" t="s">
        <v>3</v>
      </c>
      <c r="D2778" s="75" t="s">
        <v>155</v>
      </c>
      <c r="E2778" s="75" t="s">
        <v>155</v>
      </c>
      <c r="F2778" s="75">
        <v>1000</v>
      </c>
      <c r="G2778" s="75">
        <v>5</v>
      </c>
      <c r="H2778" s="75">
        <v>62</v>
      </c>
      <c r="I2778" s="75">
        <v>58.9</v>
      </c>
      <c r="J2778" s="75">
        <v>65.099999999999994</v>
      </c>
      <c r="K2778" s="75">
        <v>80</v>
      </c>
      <c r="L2778" s="75">
        <v>10</v>
      </c>
      <c r="M2778" s="75">
        <v>2000</v>
      </c>
      <c r="N2778" s="75">
        <v>0.25</v>
      </c>
      <c r="O2778" s="75">
        <v>1</v>
      </c>
      <c r="P2778" s="75">
        <v>47</v>
      </c>
      <c r="Q2778" s="75" t="s">
        <v>3858</v>
      </c>
    </row>
    <row r="2779" spans="1:17" ht="15.75" customHeight="1">
      <c r="A2779" s="59" t="s">
        <v>6814</v>
      </c>
      <c r="B2779" s="75" t="s">
        <v>1775</v>
      </c>
      <c r="C2779" s="75" t="s">
        <v>3</v>
      </c>
      <c r="D2779" s="75" t="s">
        <v>155</v>
      </c>
      <c r="E2779" s="75" t="s">
        <v>155</v>
      </c>
      <c r="F2779" s="75">
        <v>1000</v>
      </c>
      <c r="G2779" s="75">
        <v>5</v>
      </c>
      <c r="H2779" s="75">
        <v>68</v>
      </c>
      <c r="I2779" s="75">
        <v>64.599999999999994</v>
      </c>
      <c r="J2779" s="75">
        <v>71.400000000000006</v>
      </c>
      <c r="K2779" s="75">
        <v>80</v>
      </c>
      <c r="L2779" s="75">
        <v>10</v>
      </c>
      <c r="M2779" s="75">
        <v>2000</v>
      </c>
      <c r="N2779" s="75">
        <v>0.25</v>
      </c>
      <c r="O2779" s="75">
        <v>1</v>
      </c>
      <c r="P2779" s="75">
        <v>51</v>
      </c>
      <c r="Q2779" s="75" t="s">
        <v>3858</v>
      </c>
    </row>
    <row r="2780" spans="1:17" ht="15.75" customHeight="1">
      <c r="A2780" s="59" t="s">
        <v>6815</v>
      </c>
      <c r="B2780" s="75" t="s">
        <v>1775</v>
      </c>
      <c r="C2780" s="75" t="s">
        <v>3</v>
      </c>
      <c r="D2780" s="75" t="s">
        <v>155</v>
      </c>
      <c r="E2780" s="75" t="s">
        <v>155</v>
      </c>
      <c r="F2780" s="75">
        <v>1000</v>
      </c>
      <c r="G2780" s="75">
        <v>5</v>
      </c>
      <c r="H2780" s="75">
        <v>75</v>
      </c>
      <c r="I2780" s="75">
        <v>71.25</v>
      </c>
      <c r="J2780" s="75">
        <v>78.75</v>
      </c>
      <c r="K2780" s="75">
        <v>100</v>
      </c>
      <c r="L2780" s="75">
        <v>10</v>
      </c>
      <c r="M2780" s="75">
        <v>2000</v>
      </c>
      <c r="N2780" s="75">
        <v>0.25</v>
      </c>
      <c r="O2780" s="75">
        <v>1</v>
      </c>
      <c r="P2780" s="75">
        <v>56</v>
      </c>
      <c r="Q2780" s="75" t="s">
        <v>3858</v>
      </c>
    </row>
    <row r="2781" spans="1:17" ht="15.75" customHeight="1">
      <c r="A2781" s="59" t="s">
        <v>6816</v>
      </c>
      <c r="B2781" s="75" t="s">
        <v>1775</v>
      </c>
      <c r="C2781" s="75" t="s">
        <v>3</v>
      </c>
      <c r="D2781" s="75" t="s">
        <v>155</v>
      </c>
      <c r="E2781" s="75" t="s">
        <v>133</v>
      </c>
      <c r="F2781" s="75">
        <v>1000</v>
      </c>
      <c r="G2781" s="75">
        <v>5</v>
      </c>
      <c r="H2781" s="75">
        <v>3.6</v>
      </c>
      <c r="I2781" s="75">
        <v>3.42</v>
      </c>
      <c r="J2781" s="75">
        <v>3.78</v>
      </c>
      <c r="K2781" s="75">
        <v>8</v>
      </c>
      <c r="L2781" s="75">
        <v>100</v>
      </c>
      <c r="M2781" s="75">
        <v>400</v>
      </c>
      <c r="N2781" s="75">
        <v>1</v>
      </c>
      <c r="O2781" s="75">
        <v>100</v>
      </c>
      <c r="P2781" s="75">
        <v>1</v>
      </c>
      <c r="Q2781" s="75" t="s">
        <v>3858</v>
      </c>
    </row>
    <row r="2782" spans="1:17" ht="15.75" customHeight="1">
      <c r="A2782" s="59" t="s">
        <v>6817</v>
      </c>
      <c r="B2782" s="75" t="s">
        <v>1775</v>
      </c>
      <c r="C2782" s="75" t="s">
        <v>3</v>
      </c>
      <c r="D2782" s="75" t="s">
        <v>155</v>
      </c>
      <c r="E2782" s="75" t="s">
        <v>133</v>
      </c>
      <c r="F2782" s="75">
        <v>1000</v>
      </c>
      <c r="G2782" s="75">
        <v>5</v>
      </c>
      <c r="H2782" s="75">
        <v>3.9</v>
      </c>
      <c r="I2782" s="75">
        <v>3.71</v>
      </c>
      <c r="J2782" s="75">
        <v>4.0999999999999996</v>
      </c>
      <c r="K2782" s="75">
        <v>8</v>
      </c>
      <c r="L2782" s="75">
        <v>100</v>
      </c>
      <c r="M2782" s="75">
        <v>400</v>
      </c>
      <c r="N2782" s="75">
        <v>1</v>
      </c>
      <c r="O2782" s="75">
        <v>50</v>
      </c>
      <c r="P2782" s="75">
        <v>1</v>
      </c>
      <c r="Q2782" s="75" t="s">
        <v>3858</v>
      </c>
    </row>
    <row r="2783" spans="1:17" ht="15.75" customHeight="1">
      <c r="A2783" s="59" t="s">
        <v>6818</v>
      </c>
      <c r="B2783" s="75" t="s">
        <v>1775</v>
      </c>
      <c r="C2783" s="75" t="s">
        <v>3</v>
      </c>
      <c r="D2783" s="75" t="s">
        <v>155</v>
      </c>
      <c r="E2783" s="75" t="s">
        <v>133</v>
      </c>
      <c r="F2783" s="75">
        <v>1000</v>
      </c>
      <c r="G2783" s="75">
        <v>5</v>
      </c>
      <c r="H2783" s="75">
        <v>4.3</v>
      </c>
      <c r="I2783" s="75">
        <v>4.09</v>
      </c>
      <c r="J2783" s="75">
        <v>4.5199999999999996</v>
      </c>
      <c r="K2783" s="75">
        <v>7</v>
      </c>
      <c r="L2783" s="75">
        <v>100</v>
      </c>
      <c r="M2783" s="75">
        <v>400</v>
      </c>
      <c r="N2783" s="75">
        <v>1</v>
      </c>
      <c r="O2783" s="75">
        <v>25</v>
      </c>
      <c r="P2783" s="75">
        <v>1</v>
      </c>
      <c r="Q2783" s="75" t="s">
        <v>3858</v>
      </c>
    </row>
    <row r="2784" spans="1:17" ht="15.75" customHeight="1">
      <c r="A2784" s="59" t="s">
        <v>6819</v>
      </c>
      <c r="B2784" s="75" t="s">
        <v>1775</v>
      </c>
      <c r="C2784" s="75" t="s">
        <v>3</v>
      </c>
      <c r="D2784" s="75" t="s">
        <v>155</v>
      </c>
      <c r="E2784" s="75" t="s">
        <v>133</v>
      </c>
      <c r="F2784" s="75">
        <v>1000</v>
      </c>
      <c r="G2784" s="75">
        <v>5</v>
      </c>
      <c r="H2784" s="75">
        <v>4.7</v>
      </c>
      <c r="I2784" s="75">
        <v>4.47</v>
      </c>
      <c r="J2784" s="75">
        <v>4.9400000000000004</v>
      </c>
      <c r="K2784" s="75">
        <v>7</v>
      </c>
      <c r="L2784" s="75">
        <v>100</v>
      </c>
      <c r="M2784" s="75">
        <v>400</v>
      </c>
      <c r="N2784" s="75">
        <v>1</v>
      </c>
      <c r="O2784" s="75">
        <v>10</v>
      </c>
      <c r="P2784" s="75">
        <v>1</v>
      </c>
      <c r="Q2784" s="75" t="s">
        <v>3858</v>
      </c>
    </row>
    <row r="2785" spans="1:17" ht="15.75" customHeight="1">
      <c r="A2785" s="59" t="s">
        <v>6820</v>
      </c>
      <c r="B2785" s="75" t="s">
        <v>1775</v>
      </c>
      <c r="C2785" s="75" t="s">
        <v>3</v>
      </c>
      <c r="D2785" s="75" t="s">
        <v>155</v>
      </c>
      <c r="E2785" s="75" t="s">
        <v>133</v>
      </c>
      <c r="F2785" s="75">
        <v>1000</v>
      </c>
      <c r="G2785" s="75">
        <v>5</v>
      </c>
      <c r="H2785" s="75">
        <v>5.0999999999999996</v>
      </c>
      <c r="I2785" s="75">
        <v>4.8499999999999996</v>
      </c>
      <c r="J2785" s="75">
        <v>5.36</v>
      </c>
      <c r="K2785" s="75">
        <v>6</v>
      </c>
      <c r="L2785" s="75">
        <v>100</v>
      </c>
      <c r="M2785" s="75">
        <v>550</v>
      </c>
      <c r="N2785" s="75">
        <v>1</v>
      </c>
      <c r="O2785" s="75">
        <v>5</v>
      </c>
      <c r="P2785" s="75">
        <v>1</v>
      </c>
      <c r="Q2785" s="75" t="s">
        <v>3858</v>
      </c>
    </row>
    <row r="2786" spans="1:17" ht="15.75" customHeight="1">
      <c r="A2786" s="59" t="s">
        <v>6821</v>
      </c>
      <c r="B2786" s="75" t="s">
        <v>1775</v>
      </c>
      <c r="C2786" s="75" t="s">
        <v>3</v>
      </c>
      <c r="D2786" s="75" t="s">
        <v>155</v>
      </c>
      <c r="E2786" s="75" t="s">
        <v>133</v>
      </c>
      <c r="F2786" s="75">
        <v>1000</v>
      </c>
      <c r="G2786" s="75">
        <v>5</v>
      </c>
      <c r="H2786" s="75">
        <v>5.6</v>
      </c>
      <c r="I2786" s="75">
        <v>5.32</v>
      </c>
      <c r="J2786" s="75">
        <v>5.88</v>
      </c>
      <c r="K2786" s="75">
        <v>4</v>
      </c>
      <c r="L2786" s="75">
        <v>100</v>
      </c>
      <c r="M2786" s="75">
        <v>600</v>
      </c>
      <c r="N2786" s="75">
        <v>1</v>
      </c>
      <c r="O2786" s="75">
        <v>10</v>
      </c>
      <c r="P2786" s="75">
        <v>2</v>
      </c>
      <c r="Q2786" s="75" t="s">
        <v>3858</v>
      </c>
    </row>
    <row r="2787" spans="1:17" ht="15.75" customHeight="1">
      <c r="A2787" s="59" t="s">
        <v>6822</v>
      </c>
      <c r="B2787" s="75" t="s">
        <v>1775</v>
      </c>
      <c r="C2787" s="75" t="s">
        <v>3</v>
      </c>
      <c r="D2787" s="75" t="s">
        <v>155</v>
      </c>
      <c r="E2787" s="75" t="s">
        <v>133</v>
      </c>
      <c r="F2787" s="75">
        <v>1000</v>
      </c>
      <c r="G2787" s="75">
        <v>5</v>
      </c>
      <c r="H2787" s="75">
        <v>6</v>
      </c>
      <c r="I2787" s="75">
        <v>5.7</v>
      </c>
      <c r="J2787" s="75">
        <v>6.3</v>
      </c>
      <c r="K2787" s="75">
        <v>3</v>
      </c>
      <c r="L2787" s="75">
        <v>100</v>
      </c>
      <c r="M2787" s="75">
        <v>600</v>
      </c>
      <c r="N2787" s="75">
        <v>1</v>
      </c>
      <c r="O2787" s="75">
        <v>8</v>
      </c>
      <c r="P2787" s="75">
        <v>2</v>
      </c>
      <c r="Q2787" s="75" t="s">
        <v>3858</v>
      </c>
    </row>
    <row r="2788" spans="1:17" ht="15.75" customHeight="1">
      <c r="A2788" s="59" t="s">
        <v>6823</v>
      </c>
      <c r="B2788" s="75" t="s">
        <v>1775</v>
      </c>
      <c r="C2788" s="75" t="s">
        <v>3</v>
      </c>
      <c r="D2788" s="75" t="s">
        <v>155</v>
      </c>
      <c r="E2788" s="75" t="s">
        <v>133</v>
      </c>
      <c r="F2788" s="75">
        <v>1000</v>
      </c>
      <c r="G2788" s="75">
        <v>5</v>
      </c>
      <c r="H2788" s="75">
        <v>6.2</v>
      </c>
      <c r="I2788" s="75">
        <v>5.89</v>
      </c>
      <c r="J2788" s="75">
        <v>6.51</v>
      </c>
      <c r="K2788" s="75">
        <v>3</v>
      </c>
      <c r="L2788" s="75">
        <v>100</v>
      </c>
      <c r="M2788" s="75">
        <v>700</v>
      </c>
      <c r="N2788" s="75">
        <v>1</v>
      </c>
      <c r="O2788" s="75">
        <v>5</v>
      </c>
      <c r="P2788" s="75">
        <v>2</v>
      </c>
      <c r="Q2788" s="75" t="s">
        <v>3858</v>
      </c>
    </row>
    <row r="2789" spans="1:17" ht="15.75" customHeight="1">
      <c r="A2789" s="59" t="s">
        <v>6824</v>
      </c>
      <c r="B2789" s="75" t="s">
        <v>1775</v>
      </c>
      <c r="C2789" s="75" t="s">
        <v>3</v>
      </c>
      <c r="D2789" s="75" t="s">
        <v>155</v>
      </c>
      <c r="E2789" s="75" t="s">
        <v>133</v>
      </c>
      <c r="F2789" s="75">
        <v>1000</v>
      </c>
      <c r="G2789" s="75">
        <v>5</v>
      </c>
      <c r="H2789" s="75">
        <v>6.8</v>
      </c>
      <c r="I2789" s="75">
        <v>6.46</v>
      </c>
      <c r="J2789" s="75">
        <v>7.14</v>
      </c>
      <c r="K2789" s="75">
        <v>3</v>
      </c>
      <c r="L2789" s="75">
        <v>100</v>
      </c>
      <c r="M2789" s="75">
        <v>700</v>
      </c>
      <c r="N2789" s="75">
        <v>1</v>
      </c>
      <c r="O2789" s="75">
        <v>10</v>
      </c>
      <c r="P2789" s="75">
        <v>3</v>
      </c>
      <c r="Q2789" s="75" t="s">
        <v>3858</v>
      </c>
    </row>
    <row r="2790" spans="1:17" ht="15.75" customHeight="1">
      <c r="A2790" s="59" t="s">
        <v>6825</v>
      </c>
      <c r="B2790" s="75" t="s">
        <v>1775</v>
      </c>
      <c r="C2790" s="75" t="s">
        <v>3</v>
      </c>
      <c r="D2790" s="75" t="s">
        <v>155</v>
      </c>
      <c r="E2790" s="75" t="s">
        <v>133</v>
      </c>
      <c r="F2790" s="75">
        <v>1000</v>
      </c>
      <c r="G2790" s="75">
        <v>5</v>
      </c>
      <c r="H2790" s="75">
        <v>7.5</v>
      </c>
      <c r="I2790" s="75">
        <v>7.13</v>
      </c>
      <c r="J2790" s="75">
        <v>7.88</v>
      </c>
      <c r="K2790" s="75">
        <v>2</v>
      </c>
      <c r="L2790" s="75">
        <v>100</v>
      </c>
      <c r="M2790" s="75">
        <v>700</v>
      </c>
      <c r="N2790" s="75">
        <v>0.5</v>
      </c>
      <c r="O2790" s="75">
        <v>50</v>
      </c>
      <c r="P2790" s="75">
        <v>3</v>
      </c>
      <c r="Q2790" s="75" t="s">
        <v>3858</v>
      </c>
    </row>
    <row r="2791" spans="1:17" ht="15.75" customHeight="1">
      <c r="A2791" s="59" t="s">
        <v>6826</v>
      </c>
      <c r="B2791" s="75" t="s">
        <v>1775</v>
      </c>
      <c r="C2791" s="75" t="s">
        <v>3</v>
      </c>
      <c r="D2791" s="75" t="s">
        <v>155</v>
      </c>
      <c r="E2791" s="75" t="s">
        <v>133</v>
      </c>
      <c r="F2791" s="75">
        <v>1000</v>
      </c>
      <c r="G2791" s="75">
        <v>5</v>
      </c>
      <c r="H2791" s="75">
        <v>8.1999999999999993</v>
      </c>
      <c r="I2791" s="75">
        <v>7.79</v>
      </c>
      <c r="J2791" s="75">
        <v>8.61</v>
      </c>
      <c r="K2791" s="75">
        <v>2</v>
      </c>
      <c r="L2791" s="75">
        <v>100</v>
      </c>
      <c r="M2791" s="75">
        <v>700</v>
      </c>
      <c r="N2791" s="75">
        <v>0.5</v>
      </c>
      <c r="O2791" s="75">
        <v>10</v>
      </c>
      <c r="P2791" s="75">
        <v>3</v>
      </c>
      <c r="Q2791" s="75" t="s">
        <v>3858</v>
      </c>
    </row>
    <row r="2792" spans="1:17" ht="15.75" customHeight="1">
      <c r="A2792" s="59" t="s">
        <v>6827</v>
      </c>
      <c r="B2792" s="75" t="s">
        <v>1775</v>
      </c>
      <c r="C2792" s="75" t="s">
        <v>3</v>
      </c>
      <c r="D2792" s="75" t="s">
        <v>155</v>
      </c>
      <c r="E2792" s="75" t="s">
        <v>133</v>
      </c>
      <c r="F2792" s="75">
        <v>1000</v>
      </c>
      <c r="G2792" s="75">
        <v>5</v>
      </c>
      <c r="H2792" s="75">
        <v>8.6999999999999993</v>
      </c>
      <c r="I2792" s="75">
        <v>8.27</v>
      </c>
      <c r="J2792" s="75">
        <v>9.14</v>
      </c>
      <c r="K2792" s="75">
        <v>3</v>
      </c>
      <c r="L2792" s="75">
        <v>50</v>
      </c>
      <c r="M2792" s="75">
        <v>700</v>
      </c>
      <c r="N2792" s="75">
        <v>0.5</v>
      </c>
      <c r="O2792" s="75">
        <v>10</v>
      </c>
      <c r="P2792" s="75">
        <v>4</v>
      </c>
      <c r="Q2792" s="75" t="s">
        <v>3858</v>
      </c>
    </row>
    <row r="2793" spans="1:17" ht="15.75" customHeight="1">
      <c r="A2793" s="59" t="s">
        <v>6828</v>
      </c>
      <c r="B2793" s="75" t="s">
        <v>1775</v>
      </c>
      <c r="C2793" s="75" t="s">
        <v>3</v>
      </c>
      <c r="D2793" s="75" t="s">
        <v>155</v>
      </c>
      <c r="E2793" s="75" t="s">
        <v>133</v>
      </c>
      <c r="F2793" s="75">
        <v>1000</v>
      </c>
      <c r="G2793" s="75">
        <v>5</v>
      </c>
      <c r="H2793" s="75">
        <v>9.1</v>
      </c>
      <c r="I2793" s="75">
        <v>8.65</v>
      </c>
      <c r="J2793" s="75">
        <v>9.56</v>
      </c>
      <c r="K2793" s="75">
        <v>4</v>
      </c>
      <c r="L2793" s="75">
        <v>50</v>
      </c>
      <c r="M2793" s="75">
        <v>700</v>
      </c>
      <c r="N2793" s="75">
        <v>0.5</v>
      </c>
      <c r="O2793" s="75">
        <v>10</v>
      </c>
      <c r="P2793" s="75">
        <v>5</v>
      </c>
      <c r="Q2793" s="75" t="s">
        <v>3858</v>
      </c>
    </row>
    <row r="2794" spans="1:17" ht="15.75" customHeight="1">
      <c r="A2794" s="59" t="s">
        <v>6829</v>
      </c>
      <c r="B2794" s="75" t="s">
        <v>1775</v>
      </c>
      <c r="C2794" s="75" t="s">
        <v>3</v>
      </c>
      <c r="D2794" s="75" t="s">
        <v>155</v>
      </c>
      <c r="E2794" s="75" t="s">
        <v>133</v>
      </c>
      <c r="F2794" s="75">
        <v>1000</v>
      </c>
      <c r="G2794" s="75">
        <v>5</v>
      </c>
      <c r="H2794" s="75">
        <v>10</v>
      </c>
      <c r="I2794" s="75">
        <v>9.5</v>
      </c>
      <c r="J2794" s="75">
        <v>10.5</v>
      </c>
      <c r="K2794" s="75">
        <v>4</v>
      </c>
      <c r="L2794" s="75">
        <v>50</v>
      </c>
      <c r="M2794" s="75">
        <v>700</v>
      </c>
      <c r="N2794" s="75">
        <v>0.25</v>
      </c>
      <c r="O2794" s="75">
        <v>7</v>
      </c>
      <c r="P2794" s="75">
        <v>7.5</v>
      </c>
      <c r="Q2794" s="75" t="s">
        <v>3858</v>
      </c>
    </row>
    <row r="2795" spans="1:17" ht="15.75" customHeight="1">
      <c r="A2795" s="59" t="s">
        <v>6830</v>
      </c>
      <c r="B2795" s="75" t="s">
        <v>1775</v>
      </c>
      <c r="C2795" s="75" t="s">
        <v>3</v>
      </c>
      <c r="D2795" s="75" t="s">
        <v>155</v>
      </c>
      <c r="E2795" s="75" t="s">
        <v>133</v>
      </c>
      <c r="F2795" s="75">
        <v>1000</v>
      </c>
      <c r="G2795" s="75">
        <v>5</v>
      </c>
      <c r="H2795" s="75">
        <v>11</v>
      </c>
      <c r="I2795" s="75">
        <v>10.45</v>
      </c>
      <c r="J2795" s="75">
        <v>11.55</v>
      </c>
      <c r="K2795" s="75">
        <v>7</v>
      </c>
      <c r="L2795" s="75">
        <v>50</v>
      </c>
      <c r="M2795" s="75">
        <v>700</v>
      </c>
      <c r="N2795" s="75">
        <v>0.25</v>
      </c>
      <c r="O2795" s="75">
        <v>4</v>
      </c>
      <c r="P2795" s="75">
        <v>8.1999999999999993</v>
      </c>
      <c r="Q2795" s="75" t="s">
        <v>3858</v>
      </c>
    </row>
    <row r="2796" spans="1:17" ht="15.75" customHeight="1">
      <c r="A2796" s="59" t="s">
        <v>6831</v>
      </c>
      <c r="B2796" s="75" t="s">
        <v>1775</v>
      </c>
      <c r="C2796" s="75" t="s">
        <v>3</v>
      </c>
      <c r="D2796" s="75" t="s">
        <v>155</v>
      </c>
      <c r="E2796" s="75" t="s">
        <v>133</v>
      </c>
      <c r="F2796" s="75">
        <v>1000</v>
      </c>
      <c r="G2796" s="75">
        <v>5</v>
      </c>
      <c r="H2796" s="75">
        <v>12</v>
      </c>
      <c r="I2796" s="75">
        <v>11.4</v>
      </c>
      <c r="J2796" s="75">
        <v>12.6</v>
      </c>
      <c r="K2796" s="75">
        <v>7</v>
      </c>
      <c r="L2796" s="75">
        <v>50</v>
      </c>
      <c r="M2796" s="75">
        <v>700</v>
      </c>
      <c r="N2796" s="75">
        <v>0.25</v>
      </c>
      <c r="O2796" s="75">
        <v>3</v>
      </c>
      <c r="P2796" s="75">
        <v>9.1</v>
      </c>
      <c r="Q2796" s="75" t="s">
        <v>3858</v>
      </c>
    </row>
    <row r="2797" spans="1:17" ht="15.75" customHeight="1">
      <c r="A2797" s="59" t="s">
        <v>6832</v>
      </c>
      <c r="B2797" s="75" t="s">
        <v>1775</v>
      </c>
      <c r="C2797" s="75" t="s">
        <v>3</v>
      </c>
      <c r="D2797" s="75" t="s">
        <v>155</v>
      </c>
      <c r="E2797" s="75" t="s">
        <v>133</v>
      </c>
      <c r="F2797" s="75">
        <v>1000</v>
      </c>
      <c r="G2797" s="75">
        <v>5</v>
      </c>
      <c r="H2797" s="75">
        <v>13</v>
      </c>
      <c r="I2797" s="75">
        <v>12.35</v>
      </c>
      <c r="J2797" s="75">
        <v>13.65</v>
      </c>
      <c r="K2797" s="75">
        <v>10</v>
      </c>
      <c r="L2797" s="75">
        <v>50</v>
      </c>
      <c r="M2797" s="75">
        <v>700</v>
      </c>
      <c r="N2797" s="75">
        <v>0.25</v>
      </c>
      <c r="O2797" s="75">
        <v>2</v>
      </c>
      <c r="P2797" s="75">
        <v>10</v>
      </c>
      <c r="Q2797" s="75" t="s">
        <v>3858</v>
      </c>
    </row>
    <row r="2798" spans="1:17" ht="15.75" customHeight="1">
      <c r="A2798" s="59" t="s">
        <v>6833</v>
      </c>
      <c r="B2798" s="75" t="s">
        <v>1775</v>
      </c>
      <c r="C2798" s="75" t="s">
        <v>3</v>
      </c>
      <c r="D2798" s="75" t="s">
        <v>155</v>
      </c>
      <c r="E2798" s="75" t="s">
        <v>133</v>
      </c>
      <c r="F2798" s="75">
        <v>1000</v>
      </c>
      <c r="G2798" s="75">
        <v>5</v>
      </c>
      <c r="H2798" s="75">
        <v>14</v>
      </c>
      <c r="I2798" s="75">
        <v>13.3</v>
      </c>
      <c r="J2798" s="75">
        <v>14.7</v>
      </c>
      <c r="K2798" s="75">
        <v>10</v>
      </c>
      <c r="L2798" s="75">
        <v>50</v>
      </c>
      <c r="M2798" s="75">
        <v>700</v>
      </c>
      <c r="N2798" s="75">
        <v>0.25</v>
      </c>
      <c r="O2798" s="75">
        <v>2</v>
      </c>
      <c r="P2798" s="75">
        <v>11</v>
      </c>
      <c r="Q2798" s="75" t="s">
        <v>3858</v>
      </c>
    </row>
    <row r="2799" spans="1:17" ht="15.75" customHeight="1">
      <c r="A2799" s="59" t="s">
        <v>6834</v>
      </c>
      <c r="B2799" s="75" t="s">
        <v>1775</v>
      </c>
      <c r="C2799" s="75" t="s">
        <v>3</v>
      </c>
      <c r="D2799" s="75" t="s">
        <v>155</v>
      </c>
      <c r="E2799" s="75" t="s">
        <v>133</v>
      </c>
      <c r="F2799" s="75">
        <v>1000</v>
      </c>
      <c r="G2799" s="75">
        <v>5</v>
      </c>
      <c r="H2799" s="75">
        <v>15</v>
      </c>
      <c r="I2799" s="75">
        <v>14.25</v>
      </c>
      <c r="J2799" s="75">
        <v>15.75</v>
      </c>
      <c r="K2799" s="75">
        <v>10</v>
      </c>
      <c r="L2799" s="75">
        <v>50</v>
      </c>
      <c r="M2799" s="75">
        <v>700</v>
      </c>
      <c r="N2799" s="75">
        <v>0.25</v>
      </c>
      <c r="O2799" s="75">
        <v>1</v>
      </c>
      <c r="P2799" s="75">
        <v>11</v>
      </c>
      <c r="Q2799" s="75" t="s">
        <v>3858</v>
      </c>
    </row>
    <row r="2800" spans="1:17" ht="15.75" customHeight="1">
      <c r="A2800" s="59" t="s">
        <v>6835</v>
      </c>
      <c r="B2800" s="75" t="s">
        <v>1775</v>
      </c>
      <c r="C2800" s="75" t="s">
        <v>3</v>
      </c>
      <c r="D2800" s="75" t="s">
        <v>155</v>
      </c>
      <c r="E2800" s="75" t="s">
        <v>133</v>
      </c>
      <c r="F2800" s="75">
        <v>1000</v>
      </c>
      <c r="G2800" s="75">
        <v>5</v>
      </c>
      <c r="H2800" s="75">
        <v>16</v>
      </c>
      <c r="I2800" s="75">
        <v>15.2</v>
      </c>
      <c r="J2800" s="75">
        <v>16.8</v>
      </c>
      <c r="K2800" s="75">
        <v>15</v>
      </c>
      <c r="L2800" s="75">
        <v>25</v>
      </c>
      <c r="M2800" s="75">
        <v>700</v>
      </c>
      <c r="N2800" s="75">
        <v>0.25</v>
      </c>
      <c r="O2800" s="75">
        <v>1</v>
      </c>
      <c r="P2800" s="75">
        <v>12</v>
      </c>
      <c r="Q2800" s="75" t="s">
        <v>3858</v>
      </c>
    </row>
    <row r="2801" spans="1:17" ht="15.75" customHeight="1">
      <c r="A2801" s="59" t="s">
        <v>6836</v>
      </c>
      <c r="B2801" s="75" t="s">
        <v>1775</v>
      </c>
      <c r="C2801" s="75" t="s">
        <v>3</v>
      </c>
      <c r="D2801" s="75" t="s">
        <v>155</v>
      </c>
      <c r="E2801" s="75" t="s">
        <v>133</v>
      </c>
      <c r="F2801" s="75">
        <v>1000</v>
      </c>
      <c r="G2801" s="75">
        <v>5</v>
      </c>
      <c r="H2801" s="75">
        <v>17</v>
      </c>
      <c r="I2801" s="75">
        <v>16.149999999999999</v>
      </c>
      <c r="J2801" s="75">
        <v>17.850000000000001</v>
      </c>
      <c r="K2801" s="75">
        <v>15</v>
      </c>
      <c r="L2801" s="75">
        <v>25</v>
      </c>
      <c r="M2801" s="75">
        <v>750</v>
      </c>
      <c r="N2801" s="75">
        <v>0.25</v>
      </c>
      <c r="O2801" s="75">
        <v>1</v>
      </c>
      <c r="P2801" s="75">
        <v>13</v>
      </c>
      <c r="Q2801" s="75" t="s">
        <v>3858</v>
      </c>
    </row>
    <row r="2802" spans="1:17" ht="15.75" customHeight="1">
      <c r="A2802" s="59" t="s">
        <v>6837</v>
      </c>
      <c r="B2802" s="75" t="s">
        <v>1775</v>
      </c>
      <c r="C2802" s="75" t="s">
        <v>3</v>
      </c>
      <c r="D2802" s="75" t="s">
        <v>155</v>
      </c>
      <c r="E2802" s="75" t="s">
        <v>133</v>
      </c>
      <c r="F2802" s="75">
        <v>1000</v>
      </c>
      <c r="G2802" s="75">
        <v>5</v>
      </c>
      <c r="H2802" s="75">
        <v>18</v>
      </c>
      <c r="I2802" s="75">
        <v>17.100000000000001</v>
      </c>
      <c r="J2802" s="75">
        <v>18.899999999999999</v>
      </c>
      <c r="K2802" s="75">
        <v>15</v>
      </c>
      <c r="L2802" s="75">
        <v>25</v>
      </c>
      <c r="M2802" s="75">
        <v>750</v>
      </c>
      <c r="N2802" s="75">
        <v>0.25</v>
      </c>
      <c r="O2802" s="75">
        <v>1</v>
      </c>
      <c r="P2802" s="75">
        <v>13</v>
      </c>
      <c r="Q2802" s="75" t="s">
        <v>3858</v>
      </c>
    </row>
    <row r="2803" spans="1:17" ht="15.75" customHeight="1">
      <c r="A2803" s="59" t="s">
        <v>6838</v>
      </c>
      <c r="B2803" s="75" t="s">
        <v>1775</v>
      </c>
      <c r="C2803" s="75" t="s">
        <v>3</v>
      </c>
      <c r="D2803" s="75" t="s">
        <v>155</v>
      </c>
      <c r="E2803" s="75" t="s">
        <v>133</v>
      </c>
      <c r="F2803" s="75">
        <v>1000</v>
      </c>
      <c r="G2803" s="75">
        <v>5</v>
      </c>
      <c r="H2803" s="75">
        <v>19</v>
      </c>
      <c r="I2803" s="75">
        <v>18.05</v>
      </c>
      <c r="J2803" s="75">
        <v>19.95</v>
      </c>
      <c r="K2803" s="75">
        <v>15</v>
      </c>
      <c r="L2803" s="75">
        <v>25</v>
      </c>
      <c r="M2803" s="75">
        <v>750</v>
      </c>
      <c r="N2803" s="75">
        <v>0.25</v>
      </c>
      <c r="O2803" s="75">
        <v>1</v>
      </c>
      <c r="P2803" s="75">
        <v>14</v>
      </c>
      <c r="Q2803" s="75" t="s">
        <v>3858</v>
      </c>
    </row>
    <row r="2804" spans="1:17" ht="15.75" customHeight="1">
      <c r="A2804" s="59" t="s">
        <v>6839</v>
      </c>
      <c r="B2804" s="75" t="s">
        <v>1775</v>
      </c>
      <c r="C2804" s="75" t="s">
        <v>3</v>
      </c>
      <c r="D2804" s="75" t="s">
        <v>155</v>
      </c>
      <c r="E2804" s="75" t="s">
        <v>133</v>
      </c>
      <c r="F2804" s="75">
        <v>1000</v>
      </c>
      <c r="G2804" s="75">
        <v>5</v>
      </c>
      <c r="H2804" s="75">
        <v>20</v>
      </c>
      <c r="I2804" s="75">
        <v>19</v>
      </c>
      <c r="J2804" s="75">
        <v>21</v>
      </c>
      <c r="K2804" s="75">
        <v>15</v>
      </c>
      <c r="L2804" s="75">
        <v>25</v>
      </c>
      <c r="M2804" s="75">
        <v>750</v>
      </c>
      <c r="N2804" s="75">
        <v>0.25</v>
      </c>
      <c r="O2804" s="75">
        <v>1</v>
      </c>
      <c r="P2804" s="75">
        <v>15</v>
      </c>
      <c r="Q2804" s="75" t="s">
        <v>3858</v>
      </c>
    </row>
    <row r="2805" spans="1:17" ht="15.75" customHeight="1">
      <c r="A2805" s="59" t="s">
        <v>6840</v>
      </c>
      <c r="B2805" s="75" t="s">
        <v>1775</v>
      </c>
      <c r="C2805" s="75" t="s">
        <v>3</v>
      </c>
      <c r="D2805" s="75" t="s">
        <v>155</v>
      </c>
      <c r="E2805" s="75" t="s">
        <v>133</v>
      </c>
      <c r="F2805" s="75">
        <v>1000</v>
      </c>
      <c r="G2805" s="75">
        <v>5</v>
      </c>
      <c r="H2805" s="75">
        <v>22</v>
      </c>
      <c r="I2805" s="75">
        <v>20.9</v>
      </c>
      <c r="J2805" s="75">
        <v>23.1</v>
      </c>
      <c r="K2805" s="75">
        <v>15</v>
      </c>
      <c r="L2805" s="75">
        <v>25</v>
      </c>
      <c r="M2805" s="75">
        <v>750</v>
      </c>
      <c r="N2805" s="75">
        <v>0.25</v>
      </c>
      <c r="O2805" s="75">
        <v>1</v>
      </c>
      <c r="P2805" s="75">
        <v>16</v>
      </c>
      <c r="Q2805" s="75" t="s">
        <v>3858</v>
      </c>
    </row>
    <row r="2806" spans="1:17" ht="15.75" customHeight="1">
      <c r="A2806" s="59" t="s">
        <v>6841</v>
      </c>
      <c r="B2806" s="75" t="s">
        <v>1775</v>
      </c>
      <c r="C2806" s="75" t="s">
        <v>3</v>
      </c>
      <c r="D2806" s="75" t="s">
        <v>155</v>
      </c>
      <c r="E2806" s="75" t="s">
        <v>133</v>
      </c>
      <c r="F2806" s="75">
        <v>1000</v>
      </c>
      <c r="G2806" s="75">
        <v>5</v>
      </c>
      <c r="H2806" s="75">
        <v>24</v>
      </c>
      <c r="I2806" s="75">
        <v>22.8</v>
      </c>
      <c r="J2806" s="75">
        <v>25.2</v>
      </c>
      <c r="K2806" s="75">
        <v>15</v>
      </c>
      <c r="L2806" s="75">
        <v>25</v>
      </c>
      <c r="M2806" s="75">
        <v>750</v>
      </c>
      <c r="N2806" s="75">
        <v>0.25</v>
      </c>
      <c r="O2806" s="75">
        <v>1</v>
      </c>
      <c r="P2806" s="75">
        <v>18</v>
      </c>
      <c r="Q2806" s="75" t="s">
        <v>3858</v>
      </c>
    </row>
    <row r="2807" spans="1:17" ht="15.75" customHeight="1">
      <c r="A2807" s="59" t="s">
        <v>6842</v>
      </c>
      <c r="B2807" s="75" t="s">
        <v>1775</v>
      </c>
      <c r="C2807" s="75" t="s">
        <v>3</v>
      </c>
      <c r="D2807" s="75" t="s">
        <v>155</v>
      </c>
      <c r="E2807" s="75" t="s">
        <v>133</v>
      </c>
      <c r="F2807" s="75">
        <v>1000</v>
      </c>
      <c r="G2807" s="75">
        <v>5</v>
      </c>
      <c r="H2807" s="75">
        <v>25</v>
      </c>
      <c r="I2807" s="75">
        <v>23.75</v>
      </c>
      <c r="J2807" s="75">
        <v>26.25</v>
      </c>
      <c r="K2807" s="75">
        <v>15</v>
      </c>
      <c r="L2807" s="75">
        <v>25</v>
      </c>
      <c r="M2807" s="75">
        <v>750</v>
      </c>
      <c r="N2807" s="75">
        <v>0.25</v>
      </c>
      <c r="O2807" s="75">
        <v>1</v>
      </c>
      <c r="P2807" s="75">
        <v>19</v>
      </c>
      <c r="Q2807" s="75" t="s">
        <v>3858</v>
      </c>
    </row>
    <row r="2808" spans="1:17" ht="15.75" customHeight="1">
      <c r="A2808" s="59" t="s">
        <v>6843</v>
      </c>
      <c r="B2808" s="75" t="s">
        <v>1775</v>
      </c>
      <c r="C2808" s="75" t="s">
        <v>3</v>
      </c>
      <c r="D2808" s="75" t="s">
        <v>155</v>
      </c>
      <c r="E2808" s="75" t="s">
        <v>133</v>
      </c>
      <c r="F2808" s="75">
        <v>1000</v>
      </c>
      <c r="G2808" s="75">
        <v>5</v>
      </c>
      <c r="H2808" s="75">
        <v>27</v>
      </c>
      <c r="I2808" s="75">
        <v>25.65</v>
      </c>
      <c r="J2808" s="75">
        <v>28.35</v>
      </c>
      <c r="K2808" s="75">
        <v>15</v>
      </c>
      <c r="L2808" s="75">
        <v>25</v>
      </c>
      <c r="M2808" s="75">
        <v>750</v>
      </c>
      <c r="N2808" s="75">
        <v>0.25</v>
      </c>
      <c r="O2808" s="75">
        <v>1</v>
      </c>
      <c r="P2808" s="75">
        <v>20</v>
      </c>
      <c r="Q2808" s="75" t="s">
        <v>3858</v>
      </c>
    </row>
    <row r="2809" spans="1:17" ht="15.75" customHeight="1">
      <c r="A2809" s="59" t="s">
        <v>6844</v>
      </c>
      <c r="B2809" s="75" t="s">
        <v>1775</v>
      </c>
      <c r="C2809" s="75" t="s">
        <v>3</v>
      </c>
      <c r="D2809" s="75" t="s">
        <v>155</v>
      </c>
      <c r="E2809" s="75" t="s">
        <v>133</v>
      </c>
      <c r="F2809" s="75">
        <v>1000</v>
      </c>
      <c r="G2809" s="75">
        <v>5</v>
      </c>
      <c r="H2809" s="75">
        <v>28</v>
      </c>
      <c r="I2809" s="75">
        <v>26.6</v>
      </c>
      <c r="J2809" s="75">
        <v>29.4</v>
      </c>
      <c r="K2809" s="75">
        <v>15</v>
      </c>
      <c r="L2809" s="75">
        <v>25</v>
      </c>
      <c r="M2809" s="75">
        <v>1000</v>
      </c>
      <c r="N2809" s="75">
        <v>0.25</v>
      </c>
      <c r="O2809" s="75">
        <v>1</v>
      </c>
      <c r="P2809" s="75">
        <v>21</v>
      </c>
      <c r="Q2809" s="75" t="s">
        <v>3858</v>
      </c>
    </row>
    <row r="2810" spans="1:17" ht="15.75" customHeight="1">
      <c r="A2810" s="59" t="s">
        <v>6845</v>
      </c>
      <c r="B2810" s="75" t="s">
        <v>1775</v>
      </c>
      <c r="C2810" s="75" t="s">
        <v>3</v>
      </c>
      <c r="D2810" s="75" t="s">
        <v>155</v>
      </c>
      <c r="E2810" s="75" t="s">
        <v>133</v>
      </c>
      <c r="F2810" s="75">
        <v>1000</v>
      </c>
      <c r="G2810" s="75">
        <v>5</v>
      </c>
      <c r="H2810" s="75">
        <v>30</v>
      </c>
      <c r="I2810" s="75">
        <v>28.5</v>
      </c>
      <c r="J2810" s="75">
        <v>31.5</v>
      </c>
      <c r="K2810" s="75">
        <v>15</v>
      </c>
      <c r="L2810" s="75">
        <v>25</v>
      </c>
      <c r="M2810" s="75">
        <v>1000</v>
      </c>
      <c r="N2810" s="75">
        <v>0.25</v>
      </c>
      <c r="O2810" s="75">
        <v>1</v>
      </c>
      <c r="P2810" s="75">
        <v>22</v>
      </c>
      <c r="Q2810" s="75" t="s">
        <v>3858</v>
      </c>
    </row>
    <row r="2811" spans="1:17" ht="15.75" customHeight="1">
      <c r="A2811" s="59" t="s">
        <v>6846</v>
      </c>
      <c r="B2811" s="75" t="s">
        <v>1775</v>
      </c>
      <c r="C2811" s="75" t="s">
        <v>3</v>
      </c>
      <c r="D2811" s="75" t="s">
        <v>155</v>
      </c>
      <c r="E2811" s="75" t="s">
        <v>133</v>
      </c>
      <c r="F2811" s="75">
        <v>1000</v>
      </c>
      <c r="G2811" s="75">
        <v>5</v>
      </c>
      <c r="H2811" s="75">
        <v>33</v>
      </c>
      <c r="I2811" s="75">
        <v>31.35</v>
      </c>
      <c r="J2811" s="75">
        <v>34.65</v>
      </c>
      <c r="K2811" s="75">
        <v>15</v>
      </c>
      <c r="L2811" s="75">
        <v>25</v>
      </c>
      <c r="M2811" s="75">
        <v>1000</v>
      </c>
      <c r="N2811" s="75">
        <v>0.25</v>
      </c>
      <c r="O2811" s="75">
        <v>1</v>
      </c>
      <c r="P2811" s="75">
        <v>24</v>
      </c>
      <c r="Q2811" s="75" t="s">
        <v>3858</v>
      </c>
    </row>
    <row r="2812" spans="1:17" ht="15.75" customHeight="1">
      <c r="A2812" s="59" t="s">
        <v>6847</v>
      </c>
      <c r="B2812" s="75" t="s">
        <v>1775</v>
      </c>
      <c r="C2812" s="75" t="s">
        <v>3</v>
      </c>
      <c r="D2812" s="75" t="s">
        <v>155</v>
      </c>
      <c r="E2812" s="75" t="s">
        <v>133</v>
      </c>
      <c r="F2812" s="75">
        <v>1000</v>
      </c>
      <c r="G2812" s="75">
        <v>5</v>
      </c>
      <c r="H2812" s="75">
        <v>36</v>
      </c>
      <c r="I2812" s="75">
        <v>34.200000000000003</v>
      </c>
      <c r="J2812" s="75">
        <v>37.799999999999997</v>
      </c>
      <c r="K2812" s="75">
        <v>40</v>
      </c>
      <c r="L2812" s="75">
        <v>10</v>
      </c>
      <c r="M2812" s="75">
        <v>1000</v>
      </c>
      <c r="N2812" s="75">
        <v>0.25</v>
      </c>
      <c r="O2812" s="75">
        <v>1</v>
      </c>
      <c r="P2812" s="75">
        <v>27</v>
      </c>
      <c r="Q2812" s="75" t="s">
        <v>3858</v>
      </c>
    </row>
    <row r="2813" spans="1:17" ht="15.75" customHeight="1">
      <c r="A2813" s="59" t="s">
        <v>6848</v>
      </c>
      <c r="B2813" s="75" t="s">
        <v>1775</v>
      </c>
      <c r="C2813" s="75" t="s">
        <v>3</v>
      </c>
      <c r="D2813" s="75" t="s">
        <v>155</v>
      </c>
      <c r="E2813" s="75" t="s">
        <v>133</v>
      </c>
      <c r="F2813" s="75">
        <v>1000</v>
      </c>
      <c r="G2813" s="75">
        <v>5</v>
      </c>
      <c r="H2813" s="75">
        <v>39</v>
      </c>
      <c r="I2813" s="75">
        <v>37.049999999999997</v>
      </c>
      <c r="J2813" s="75">
        <v>40.950000000000003</v>
      </c>
      <c r="K2813" s="75">
        <v>40</v>
      </c>
      <c r="L2813" s="75">
        <v>10</v>
      </c>
      <c r="M2813" s="75">
        <v>1000</v>
      </c>
      <c r="N2813" s="75">
        <v>0.25</v>
      </c>
      <c r="O2813" s="75">
        <v>1</v>
      </c>
      <c r="P2813" s="75">
        <v>30</v>
      </c>
      <c r="Q2813" s="75" t="s">
        <v>3858</v>
      </c>
    </row>
    <row r="2814" spans="1:17" ht="15.75" customHeight="1">
      <c r="A2814" s="59" t="s">
        <v>6849</v>
      </c>
      <c r="B2814" s="75" t="s">
        <v>1775</v>
      </c>
      <c r="C2814" s="75" t="s">
        <v>3</v>
      </c>
      <c r="D2814" s="75" t="s">
        <v>155</v>
      </c>
      <c r="E2814" s="75" t="s">
        <v>133</v>
      </c>
      <c r="F2814" s="75">
        <v>1000</v>
      </c>
      <c r="G2814" s="75">
        <v>5</v>
      </c>
      <c r="H2814" s="75">
        <v>43</v>
      </c>
      <c r="I2814" s="75">
        <v>40.85</v>
      </c>
      <c r="J2814" s="75">
        <v>45.15</v>
      </c>
      <c r="K2814" s="75">
        <v>45</v>
      </c>
      <c r="L2814" s="75">
        <v>10</v>
      </c>
      <c r="M2814" s="75">
        <v>1500</v>
      </c>
      <c r="N2814" s="75">
        <v>0.25</v>
      </c>
      <c r="O2814" s="75">
        <v>1</v>
      </c>
      <c r="P2814" s="75">
        <v>33</v>
      </c>
      <c r="Q2814" s="75" t="s">
        <v>3858</v>
      </c>
    </row>
    <row r="2815" spans="1:17" ht="15.75" customHeight="1">
      <c r="A2815" s="59" t="s">
        <v>6850</v>
      </c>
      <c r="B2815" s="75" t="s">
        <v>1775</v>
      </c>
      <c r="C2815" s="75" t="s">
        <v>3</v>
      </c>
      <c r="D2815" s="75" t="s">
        <v>155</v>
      </c>
      <c r="E2815" s="75" t="s">
        <v>133</v>
      </c>
      <c r="F2815" s="75">
        <v>1000</v>
      </c>
      <c r="G2815" s="75">
        <v>5</v>
      </c>
      <c r="H2815" s="75">
        <v>47</v>
      </c>
      <c r="I2815" s="75">
        <v>44.65</v>
      </c>
      <c r="J2815" s="75">
        <v>49.35</v>
      </c>
      <c r="K2815" s="75">
        <v>45</v>
      </c>
      <c r="L2815" s="75">
        <v>10</v>
      </c>
      <c r="M2815" s="75">
        <v>1500</v>
      </c>
      <c r="N2815" s="75">
        <v>0.25</v>
      </c>
      <c r="O2815" s="75">
        <v>1</v>
      </c>
      <c r="P2815" s="75">
        <v>36</v>
      </c>
      <c r="Q2815" s="75" t="s">
        <v>3858</v>
      </c>
    </row>
    <row r="2816" spans="1:17" ht="15.75" customHeight="1">
      <c r="A2816" s="59" t="s">
        <v>6851</v>
      </c>
      <c r="B2816" s="75" t="s">
        <v>1775</v>
      </c>
      <c r="C2816" s="75" t="s">
        <v>3</v>
      </c>
      <c r="D2816" s="75" t="s">
        <v>155</v>
      </c>
      <c r="E2816" s="75" t="s">
        <v>133</v>
      </c>
      <c r="F2816" s="75">
        <v>1000</v>
      </c>
      <c r="G2816" s="75">
        <v>5</v>
      </c>
      <c r="H2816" s="75">
        <v>51</v>
      </c>
      <c r="I2816" s="75">
        <v>48.45</v>
      </c>
      <c r="J2816" s="75">
        <v>53.55</v>
      </c>
      <c r="K2816" s="75">
        <v>60</v>
      </c>
      <c r="L2816" s="75">
        <v>10</v>
      </c>
      <c r="M2816" s="75">
        <v>1500</v>
      </c>
      <c r="N2816" s="75">
        <v>0.25</v>
      </c>
      <c r="O2816" s="75">
        <v>1</v>
      </c>
      <c r="P2816" s="75">
        <v>39</v>
      </c>
      <c r="Q2816" s="75" t="s">
        <v>3858</v>
      </c>
    </row>
    <row r="2817" spans="1:17" ht="15.75" customHeight="1">
      <c r="A2817" s="59" t="s">
        <v>6852</v>
      </c>
      <c r="B2817" s="75" t="s">
        <v>1775</v>
      </c>
      <c r="C2817" s="75" t="s">
        <v>3</v>
      </c>
      <c r="D2817" s="75" t="s">
        <v>155</v>
      </c>
      <c r="E2817" s="75" t="s">
        <v>133</v>
      </c>
      <c r="F2817" s="75">
        <v>1000</v>
      </c>
      <c r="G2817" s="75">
        <v>5</v>
      </c>
      <c r="H2817" s="75">
        <v>56</v>
      </c>
      <c r="I2817" s="75">
        <v>53.2</v>
      </c>
      <c r="J2817" s="75">
        <v>58.8</v>
      </c>
      <c r="K2817" s="75">
        <v>60</v>
      </c>
      <c r="L2817" s="75">
        <v>10</v>
      </c>
      <c r="M2817" s="75">
        <v>2000</v>
      </c>
      <c r="N2817" s="75">
        <v>0.25</v>
      </c>
      <c r="O2817" s="75">
        <v>1</v>
      </c>
      <c r="P2817" s="75">
        <v>43</v>
      </c>
      <c r="Q2817" s="75" t="s">
        <v>3858</v>
      </c>
    </row>
    <row r="2818" spans="1:17" ht="15.75" customHeight="1">
      <c r="A2818" s="59" t="s">
        <v>6853</v>
      </c>
      <c r="B2818" s="75" t="s">
        <v>1775</v>
      </c>
      <c r="C2818" s="75" t="s">
        <v>3</v>
      </c>
      <c r="D2818" s="75" t="s">
        <v>155</v>
      </c>
      <c r="E2818" s="75" t="s">
        <v>133</v>
      </c>
      <c r="F2818" s="75">
        <v>1000</v>
      </c>
      <c r="G2818" s="75">
        <v>5</v>
      </c>
      <c r="H2818" s="75">
        <v>62</v>
      </c>
      <c r="I2818" s="75">
        <v>58.9</v>
      </c>
      <c r="J2818" s="75">
        <v>65.099999999999994</v>
      </c>
      <c r="K2818" s="75">
        <v>80</v>
      </c>
      <c r="L2818" s="75">
        <v>10</v>
      </c>
      <c r="M2818" s="75">
        <v>2000</v>
      </c>
      <c r="N2818" s="75">
        <v>0.25</v>
      </c>
      <c r="O2818" s="75">
        <v>1</v>
      </c>
      <c r="P2818" s="75">
        <v>47</v>
      </c>
      <c r="Q2818" s="75" t="s">
        <v>3858</v>
      </c>
    </row>
    <row r="2819" spans="1:17" ht="15.75" customHeight="1">
      <c r="A2819" s="59" t="s">
        <v>6854</v>
      </c>
      <c r="B2819" s="75" t="s">
        <v>1775</v>
      </c>
      <c r="C2819" s="75" t="s">
        <v>3</v>
      </c>
      <c r="D2819" s="75" t="s">
        <v>155</v>
      </c>
      <c r="E2819" s="75" t="s">
        <v>133</v>
      </c>
      <c r="F2819" s="75">
        <v>1000</v>
      </c>
      <c r="G2819" s="75">
        <v>5</v>
      </c>
      <c r="H2819" s="75">
        <v>68</v>
      </c>
      <c r="I2819" s="75">
        <v>64.599999999999994</v>
      </c>
      <c r="J2819" s="75">
        <v>71.400000000000006</v>
      </c>
      <c r="K2819" s="75">
        <v>80</v>
      </c>
      <c r="L2819" s="75">
        <v>10</v>
      </c>
      <c r="M2819" s="75">
        <v>2000</v>
      </c>
      <c r="N2819" s="75">
        <v>0.25</v>
      </c>
      <c r="O2819" s="75">
        <v>1</v>
      </c>
      <c r="P2819" s="75">
        <v>51</v>
      </c>
      <c r="Q2819" s="75" t="s">
        <v>3858</v>
      </c>
    </row>
    <row r="2820" spans="1:17" ht="15.75" customHeight="1">
      <c r="A2820" s="59" t="s">
        <v>6855</v>
      </c>
      <c r="B2820" s="75" t="s">
        <v>1775</v>
      </c>
      <c r="C2820" s="75" t="s">
        <v>3</v>
      </c>
      <c r="D2820" s="75" t="s">
        <v>155</v>
      </c>
      <c r="E2820" s="75" t="s">
        <v>133</v>
      </c>
      <c r="F2820" s="75">
        <v>1000</v>
      </c>
      <c r="G2820" s="75">
        <v>5</v>
      </c>
      <c r="H2820" s="75">
        <v>75</v>
      </c>
      <c r="I2820" s="75">
        <v>71.25</v>
      </c>
      <c r="J2820" s="75">
        <v>78.75</v>
      </c>
      <c r="K2820" s="75">
        <v>100</v>
      </c>
      <c r="L2820" s="75">
        <v>10</v>
      </c>
      <c r="M2820" s="75">
        <v>2000</v>
      </c>
      <c r="N2820" s="75">
        <v>0.25</v>
      </c>
      <c r="O2820" s="75">
        <v>1</v>
      </c>
      <c r="P2820" s="75">
        <v>56</v>
      </c>
      <c r="Q2820" s="75" t="s">
        <v>3858</v>
      </c>
    </row>
    <row r="2821" spans="1:17" ht="15.75" customHeight="1">
      <c r="A2821" s="59" t="s">
        <v>6856</v>
      </c>
      <c r="B2821" s="75" t="s">
        <v>1830</v>
      </c>
      <c r="C2821" s="75" t="s">
        <v>3</v>
      </c>
      <c r="D2821" s="75" t="s">
        <v>155</v>
      </c>
      <c r="E2821" s="75" t="s">
        <v>155</v>
      </c>
      <c r="F2821" s="75">
        <v>1000</v>
      </c>
      <c r="G2821" s="75">
        <v>5</v>
      </c>
      <c r="H2821" s="75">
        <v>3.3</v>
      </c>
      <c r="I2821" s="75">
        <v>3.1</v>
      </c>
      <c r="J2821" s="75">
        <v>3.5</v>
      </c>
      <c r="K2821" s="75">
        <v>10</v>
      </c>
      <c r="L2821" s="75">
        <v>76</v>
      </c>
      <c r="M2821" s="75">
        <v>400</v>
      </c>
      <c r="N2821" s="75">
        <v>1</v>
      </c>
      <c r="O2821" s="75">
        <v>100</v>
      </c>
      <c r="P2821" s="75">
        <v>1</v>
      </c>
      <c r="Q2821" s="75" t="s">
        <v>3858</v>
      </c>
    </row>
    <row r="2822" spans="1:17" ht="15.75" customHeight="1">
      <c r="A2822" s="59" t="s">
        <v>6857</v>
      </c>
      <c r="B2822" s="75" t="s">
        <v>1830</v>
      </c>
      <c r="C2822" s="75" t="s">
        <v>3</v>
      </c>
      <c r="D2822" s="75" t="s">
        <v>155</v>
      </c>
      <c r="E2822" s="75" t="s">
        <v>155</v>
      </c>
      <c r="F2822" s="75">
        <v>1000</v>
      </c>
      <c r="G2822" s="75">
        <v>5</v>
      </c>
      <c r="H2822" s="75">
        <v>4.3</v>
      </c>
      <c r="I2822" s="75">
        <v>4.0999999999999996</v>
      </c>
      <c r="J2822" s="75">
        <v>4.5</v>
      </c>
      <c r="K2822" s="75">
        <v>9</v>
      </c>
      <c r="L2822" s="75">
        <v>58</v>
      </c>
      <c r="M2822" s="75">
        <v>400</v>
      </c>
      <c r="N2822" s="75">
        <v>1</v>
      </c>
      <c r="O2822" s="75">
        <v>10</v>
      </c>
      <c r="P2822" s="75">
        <v>1</v>
      </c>
      <c r="Q2822" s="75" t="s">
        <v>3858</v>
      </c>
    </row>
    <row r="2823" spans="1:17" ht="15.75" customHeight="1">
      <c r="A2823" s="59" t="s">
        <v>6858</v>
      </c>
      <c r="B2823" s="75" t="s">
        <v>1830</v>
      </c>
      <c r="C2823" s="75" t="s">
        <v>3</v>
      </c>
      <c r="D2823" s="75" t="s">
        <v>155</v>
      </c>
      <c r="E2823" s="75" t="s">
        <v>155</v>
      </c>
      <c r="F2823" s="75">
        <v>1000</v>
      </c>
      <c r="G2823" s="75">
        <v>5</v>
      </c>
      <c r="H2823" s="75">
        <v>4.7</v>
      </c>
      <c r="I2823" s="75">
        <v>4.5</v>
      </c>
      <c r="J2823" s="75">
        <v>4.9000000000000004</v>
      </c>
      <c r="K2823" s="75">
        <v>8</v>
      </c>
      <c r="L2823" s="75">
        <v>53</v>
      </c>
      <c r="M2823" s="75">
        <v>500</v>
      </c>
      <c r="N2823" s="75">
        <v>1</v>
      </c>
      <c r="O2823" s="75">
        <v>10</v>
      </c>
      <c r="P2823" s="75">
        <v>1</v>
      </c>
      <c r="Q2823" s="75" t="s">
        <v>3858</v>
      </c>
    </row>
    <row r="2824" spans="1:17" ht="15.75" customHeight="1">
      <c r="A2824" s="59" t="s">
        <v>6859</v>
      </c>
      <c r="B2824" s="75" t="s">
        <v>1830</v>
      </c>
      <c r="C2824" s="75" t="s">
        <v>3</v>
      </c>
      <c r="D2824" s="75" t="s">
        <v>155</v>
      </c>
      <c r="E2824" s="75" t="s">
        <v>155</v>
      </c>
      <c r="F2824" s="75">
        <v>1000</v>
      </c>
      <c r="G2824" s="75">
        <v>5</v>
      </c>
      <c r="H2824" s="75">
        <v>5.0999999999999996</v>
      </c>
      <c r="I2824" s="75">
        <v>4.8</v>
      </c>
      <c r="J2824" s="75">
        <v>5.4</v>
      </c>
      <c r="K2824" s="75">
        <v>7</v>
      </c>
      <c r="L2824" s="75">
        <v>49</v>
      </c>
      <c r="M2824" s="75">
        <v>550</v>
      </c>
      <c r="N2824" s="75">
        <v>1</v>
      </c>
      <c r="O2824" s="75">
        <v>10</v>
      </c>
      <c r="P2824" s="75">
        <v>1</v>
      </c>
      <c r="Q2824" s="75" t="s">
        <v>3858</v>
      </c>
    </row>
    <row r="2825" spans="1:17" ht="15.75" customHeight="1">
      <c r="A2825" s="59" t="s">
        <v>6860</v>
      </c>
      <c r="B2825" s="75" t="s">
        <v>1830</v>
      </c>
      <c r="C2825" s="75" t="s">
        <v>3</v>
      </c>
      <c r="D2825" s="75" t="s">
        <v>155</v>
      </c>
      <c r="E2825" s="75" t="s">
        <v>155</v>
      </c>
      <c r="F2825" s="75">
        <v>1000</v>
      </c>
      <c r="G2825" s="75">
        <v>5</v>
      </c>
      <c r="H2825" s="75">
        <v>5.6</v>
      </c>
      <c r="I2825" s="75">
        <v>5.3</v>
      </c>
      <c r="J2825" s="75">
        <v>5.9</v>
      </c>
      <c r="K2825" s="75">
        <v>5</v>
      </c>
      <c r="L2825" s="75">
        <v>45</v>
      </c>
      <c r="M2825" s="75">
        <v>600</v>
      </c>
      <c r="N2825" s="75">
        <v>1</v>
      </c>
      <c r="O2825" s="75">
        <v>10</v>
      </c>
      <c r="P2825" s="75">
        <v>2</v>
      </c>
      <c r="Q2825" s="75" t="s">
        <v>3858</v>
      </c>
    </row>
    <row r="2826" spans="1:17" ht="15.75" customHeight="1">
      <c r="A2826" s="59" t="s">
        <v>6861</v>
      </c>
      <c r="B2826" s="75" t="s">
        <v>1830</v>
      </c>
      <c r="C2826" s="75" t="s">
        <v>3</v>
      </c>
      <c r="D2826" s="75" t="s">
        <v>155</v>
      </c>
      <c r="E2826" s="75" t="s">
        <v>155</v>
      </c>
      <c r="F2826" s="75">
        <v>1000</v>
      </c>
      <c r="G2826" s="75">
        <v>5</v>
      </c>
      <c r="H2826" s="75">
        <v>6.2</v>
      </c>
      <c r="I2826" s="75">
        <v>5.9</v>
      </c>
      <c r="J2826" s="75">
        <v>6.5</v>
      </c>
      <c r="K2826" s="75">
        <v>2</v>
      </c>
      <c r="L2826" s="75">
        <v>41</v>
      </c>
      <c r="M2826" s="75">
        <v>700</v>
      </c>
      <c r="N2826" s="75">
        <v>1</v>
      </c>
      <c r="O2826" s="75">
        <v>10</v>
      </c>
      <c r="P2826" s="75">
        <v>3</v>
      </c>
      <c r="Q2826" s="75" t="s">
        <v>3858</v>
      </c>
    </row>
    <row r="2827" spans="1:17" ht="15.75" customHeight="1">
      <c r="A2827" s="59" t="s">
        <v>6862</v>
      </c>
      <c r="B2827" s="75" t="s">
        <v>1830</v>
      </c>
      <c r="C2827" s="75" t="s">
        <v>3</v>
      </c>
      <c r="D2827" s="75" t="s">
        <v>155</v>
      </c>
      <c r="E2827" s="75" t="s">
        <v>155</v>
      </c>
      <c r="F2827" s="75">
        <v>1000</v>
      </c>
      <c r="G2827" s="75">
        <v>5</v>
      </c>
      <c r="H2827" s="75">
        <v>6.8</v>
      </c>
      <c r="I2827" s="75">
        <v>6.46</v>
      </c>
      <c r="J2827" s="75">
        <v>7.14</v>
      </c>
      <c r="K2827" s="75">
        <v>3.5</v>
      </c>
      <c r="L2827" s="75">
        <v>37</v>
      </c>
      <c r="M2827" s="75">
        <v>700</v>
      </c>
      <c r="N2827" s="75">
        <v>1</v>
      </c>
      <c r="O2827" s="75">
        <v>5</v>
      </c>
      <c r="P2827" s="75">
        <v>4</v>
      </c>
      <c r="Q2827" s="75" t="s">
        <v>3858</v>
      </c>
    </row>
    <row r="2828" spans="1:17" ht="15.75" customHeight="1">
      <c r="A2828" s="59" t="s">
        <v>6863</v>
      </c>
      <c r="B2828" s="75" t="s">
        <v>1830</v>
      </c>
      <c r="C2828" s="75" t="s">
        <v>3</v>
      </c>
      <c r="D2828" s="75" t="s">
        <v>155</v>
      </c>
      <c r="E2828" s="75" t="s">
        <v>155</v>
      </c>
      <c r="F2828" s="75">
        <v>1000</v>
      </c>
      <c r="G2828" s="75">
        <v>5</v>
      </c>
      <c r="H2828" s="75">
        <v>7.5</v>
      </c>
      <c r="I2828" s="75">
        <v>7.125</v>
      </c>
      <c r="J2828" s="75">
        <v>7.875</v>
      </c>
      <c r="K2828" s="75">
        <v>4</v>
      </c>
      <c r="L2828" s="75">
        <v>34</v>
      </c>
      <c r="M2828" s="75">
        <v>700</v>
      </c>
      <c r="N2828" s="75">
        <v>0.5</v>
      </c>
      <c r="O2828" s="75">
        <v>5</v>
      </c>
      <c r="P2828" s="75">
        <v>5</v>
      </c>
      <c r="Q2828" s="75" t="s">
        <v>3858</v>
      </c>
    </row>
    <row r="2829" spans="1:17" ht="15.75" customHeight="1">
      <c r="A2829" s="59" t="s">
        <v>6864</v>
      </c>
      <c r="B2829" s="75" t="s">
        <v>1830</v>
      </c>
      <c r="C2829" s="75" t="s">
        <v>3</v>
      </c>
      <c r="D2829" s="75" t="s">
        <v>155</v>
      </c>
      <c r="E2829" s="75" t="s">
        <v>155</v>
      </c>
      <c r="F2829" s="75">
        <v>1000</v>
      </c>
      <c r="G2829" s="75">
        <v>5</v>
      </c>
      <c r="H2829" s="75">
        <v>8.1999999999999993</v>
      </c>
      <c r="I2829" s="75">
        <v>7.7899999999999991</v>
      </c>
      <c r="J2829" s="75">
        <v>8.61</v>
      </c>
      <c r="K2829" s="75">
        <v>4.5</v>
      </c>
      <c r="L2829" s="75">
        <v>31</v>
      </c>
      <c r="M2829" s="75">
        <v>700</v>
      </c>
      <c r="N2829" s="75">
        <v>0.5</v>
      </c>
      <c r="O2829" s="75">
        <v>5</v>
      </c>
      <c r="P2829" s="75">
        <v>6</v>
      </c>
      <c r="Q2829" s="75" t="s">
        <v>3858</v>
      </c>
    </row>
    <row r="2830" spans="1:17" ht="15.75" customHeight="1">
      <c r="A2830" s="59" t="s">
        <v>6865</v>
      </c>
      <c r="B2830" s="75" t="s">
        <v>1830</v>
      </c>
      <c r="C2830" s="75" t="s">
        <v>3</v>
      </c>
      <c r="D2830" s="75" t="s">
        <v>155</v>
      </c>
      <c r="E2830" s="75" t="s">
        <v>155</v>
      </c>
      <c r="F2830" s="75">
        <v>1000</v>
      </c>
      <c r="G2830" s="75">
        <v>5</v>
      </c>
      <c r="H2830" s="75">
        <v>9.1</v>
      </c>
      <c r="I2830" s="75">
        <v>8.6449999999999996</v>
      </c>
      <c r="J2830" s="75">
        <v>9.5549999999999997</v>
      </c>
      <c r="K2830" s="75">
        <v>5</v>
      </c>
      <c r="L2830" s="75">
        <v>28</v>
      </c>
      <c r="M2830" s="75">
        <v>700</v>
      </c>
      <c r="N2830" s="75">
        <v>0.5</v>
      </c>
      <c r="O2830" s="75">
        <v>0.5</v>
      </c>
      <c r="P2830" s="75">
        <v>7</v>
      </c>
      <c r="Q2830" s="75" t="s">
        <v>3858</v>
      </c>
    </row>
    <row r="2831" spans="1:17" ht="15.75" customHeight="1">
      <c r="A2831" s="59" t="s">
        <v>6866</v>
      </c>
      <c r="B2831" s="75" t="s">
        <v>1830</v>
      </c>
      <c r="C2831" s="75" t="s">
        <v>3</v>
      </c>
      <c r="D2831" s="75" t="s">
        <v>155</v>
      </c>
      <c r="E2831" s="75" t="s">
        <v>155</v>
      </c>
      <c r="F2831" s="75">
        <v>1000</v>
      </c>
      <c r="G2831" s="75">
        <v>5</v>
      </c>
      <c r="H2831" s="75">
        <v>10</v>
      </c>
      <c r="I2831" s="75">
        <v>9.5</v>
      </c>
      <c r="J2831" s="75">
        <v>10.5</v>
      </c>
      <c r="K2831" s="75">
        <v>7</v>
      </c>
      <c r="L2831" s="75">
        <v>25</v>
      </c>
      <c r="M2831" s="75">
        <v>700</v>
      </c>
      <c r="N2831" s="75">
        <v>0.25</v>
      </c>
      <c r="O2831" s="75">
        <v>0.5</v>
      </c>
      <c r="P2831" s="75">
        <v>7.6</v>
      </c>
      <c r="Q2831" s="75" t="s">
        <v>3858</v>
      </c>
    </row>
    <row r="2832" spans="1:17" ht="15.75" customHeight="1">
      <c r="A2832" s="59" t="s">
        <v>6867</v>
      </c>
      <c r="B2832" s="75" t="s">
        <v>1830</v>
      </c>
      <c r="C2832" s="75" t="s">
        <v>3</v>
      </c>
      <c r="D2832" s="75" t="s">
        <v>155</v>
      </c>
      <c r="E2832" s="75" t="s">
        <v>155</v>
      </c>
      <c r="F2832" s="75">
        <v>1000</v>
      </c>
      <c r="G2832" s="75">
        <v>5</v>
      </c>
      <c r="H2832" s="75">
        <v>11</v>
      </c>
      <c r="I2832" s="75">
        <v>10.45</v>
      </c>
      <c r="J2832" s="75">
        <v>11.55</v>
      </c>
      <c r="K2832" s="75">
        <v>8</v>
      </c>
      <c r="L2832" s="75">
        <v>23</v>
      </c>
      <c r="M2832" s="75">
        <v>700</v>
      </c>
      <c r="N2832" s="75">
        <v>0.25</v>
      </c>
      <c r="O2832" s="75">
        <v>0.1</v>
      </c>
      <c r="P2832" s="75">
        <v>8.4</v>
      </c>
      <c r="Q2832" s="75" t="s">
        <v>3858</v>
      </c>
    </row>
    <row r="2833" spans="1:17" ht="15.75" customHeight="1">
      <c r="A2833" s="59" t="s">
        <v>6868</v>
      </c>
      <c r="B2833" s="75" t="s">
        <v>1830</v>
      </c>
      <c r="C2833" s="75" t="s">
        <v>3</v>
      </c>
      <c r="D2833" s="75" t="s">
        <v>155</v>
      </c>
      <c r="E2833" s="75" t="s">
        <v>155</v>
      </c>
      <c r="F2833" s="75">
        <v>1000</v>
      </c>
      <c r="G2833" s="75">
        <v>5</v>
      </c>
      <c r="H2833" s="75">
        <v>12</v>
      </c>
      <c r="I2833" s="75">
        <v>11.399999999999999</v>
      </c>
      <c r="J2833" s="75">
        <v>12.600000000000001</v>
      </c>
      <c r="K2833" s="75">
        <v>9</v>
      </c>
      <c r="L2833" s="75">
        <v>21</v>
      </c>
      <c r="M2833" s="75">
        <v>700</v>
      </c>
      <c r="N2833" s="75">
        <v>0.25</v>
      </c>
      <c r="O2833" s="75">
        <v>0.1</v>
      </c>
      <c r="P2833" s="75">
        <v>9.1</v>
      </c>
      <c r="Q2833" s="75" t="s">
        <v>3858</v>
      </c>
    </row>
    <row r="2834" spans="1:17" ht="15.75" customHeight="1">
      <c r="A2834" s="59" t="s">
        <v>6869</v>
      </c>
      <c r="B2834" s="75" t="s">
        <v>1830</v>
      </c>
      <c r="C2834" s="75" t="s">
        <v>3</v>
      </c>
      <c r="D2834" s="75" t="s">
        <v>155</v>
      </c>
      <c r="E2834" s="75" t="s">
        <v>155</v>
      </c>
      <c r="F2834" s="75">
        <v>1000</v>
      </c>
      <c r="G2834" s="75">
        <v>5</v>
      </c>
      <c r="H2834" s="75">
        <v>13</v>
      </c>
      <c r="I2834" s="75">
        <v>12.35</v>
      </c>
      <c r="J2834" s="75">
        <v>13.65</v>
      </c>
      <c r="K2834" s="75">
        <v>10</v>
      </c>
      <c r="L2834" s="75">
        <v>19</v>
      </c>
      <c r="M2834" s="75">
        <v>700</v>
      </c>
      <c r="N2834" s="75">
        <v>0.25</v>
      </c>
      <c r="O2834" s="75">
        <v>0.1</v>
      </c>
      <c r="P2834" s="75">
        <v>9.9</v>
      </c>
      <c r="Q2834" s="75" t="s">
        <v>3858</v>
      </c>
    </row>
    <row r="2835" spans="1:17" ht="15.75" customHeight="1">
      <c r="A2835" s="59" t="s">
        <v>6870</v>
      </c>
      <c r="B2835" s="75" t="s">
        <v>1830</v>
      </c>
      <c r="C2835" s="75" t="s">
        <v>3</v>
      </c>
      <c r="D2835" s="75" t="s">
        <v>155</v>
      </c>
      <c r="E2835" s="75" t="s">
        <v>155</v>
      </c>
      <c r="F2835" s="75">
        <v>1000</v>
      </c>
      <c r="G2835" s="75">
        <v>5</v>
      </c>
      <c r="H2835" s="75">
        <v>15</v>
      </c>
      <c r="I2835" s="75">
        <v>14.25</v>
      </c>
      <c r="J2835" s="75">
        <v>15.75</v>
      </c>
      <c r="K2835" s="75">
        <v>14</v>
      </c>
      <c r="L2835" s="75">
        <v>17</v>
      </c>
      <c r="M2835" s="75">
        <v>700</v>
      </c>
      <c r="N2835" s="75">
        <v>0.25</v>
      </c>
      <c r="O2835" s="75">
        <v>0.1</v>
      </c>
      <c r="P2835" s="75">
        <v>11.4</v>
      </c>
      <c r="Q2835" s="75" t="s">
        <v>3858</v>
      </c>
    </row>
    <row r="2836" spans="1:17" ht="15.75" customHeight="1">
      <c r="A2836" s="59" t="s">
        <v>6871</v>
      </c>
      <c r="B2836" s="75" t="s">
        <v>1830</v>
      </c>
      <c r="C2836" s="75" t="s">
        <v>3</v>
      </c>
      <c r="D2836" s="75" t="s">
        <v>155</v>
      </c>
      <c r="E2836" s="75" t="s">
        <v>155</v>
      </c>
      <c r="F2836" s="75">
        <v>1000</v>
      </c>
      <c r="G2836" s="75">
        <v>5</v>
      </c>
      <c r="H2836" s="75">
        <v>16</v>
      </c>
      <c r="I2836" s="75">
        <v>15.2</v>
      </c>
      <c r="J2836" s="75">
        <v>16.8</v>
      </c>
      <c r="K2836" s="75">
        <v>16</v>
      </c>
      <c r="L2836" s="75">
        <v>15.5</v>
      </c>
      <c r="M2836" s="75">
        <v>700</v>
      </c>
      <c r="N2836" s="75">
        <v>0.25</v>
      </c>
      <c r="O2836" s="75">
        <v>0.1</v>
      </c>
      <c r="P2836" s="75">
        <v>12.2</v>
      </c>
      <c r="Q2836" s="75" t="s">
        <v>3858</v>
      </c>
    </row>
    <row r="2837" spans="1:17" ht="15.75" customHeight="1">
      <c r="A2837" s="59" t="s">
        <v>6872</v>
      </c>
      <c r="B2837" s="75" t="s">
        <v>1830</v>
      </c>
      <c r="C2837" s="75" t="s">
        <v>3</v>
      </c>
      <c r="D2837" s="75" t="s">
        <v>155</v>
      </c>
      <c r="E2837" s="75" t="s">
        <v>155</v>
      </c>
      <c r="F2837" s="75">
        <v>1000</v>
      </c>
      <c r="G2837" s="75">
        <v>5</v>
      </c>
      <c r="H2837" s="75">
        <v>18</v>
      </c>
      <c r="I2837" s="75">
        <v>17.099999999999998</v>
      </c>
      <c r="J2837" s="75">
        <v>18.900000000000002</v>
      </c>
      <c r="K2837" s="75">
        <v>20</v>
      </c>
      <c r="L2837" s="75">
        <v>14</v>
      </c>
      <c r="M2837" s="75">
        <v>750</v>
      </c>
      <c r="N2837" s="75">
        <v>0.25</v>
      </c>
      <c r="O2837" s="75">
        <v>0.1</v>
      </c>
      <c r="P2837" s="75">
        <v>13.7</v>
      </c>
      <c r="Q2837" s="75" t="s">
        <v>3858</v>
      </c>
    </row>
    <row r="2838" spans="1:17" ht="15.75" customHeight="1">
      <c r="A2838" s="59" t="s">
        <v>6873</v>
      </c>
      <c r="B2838" s="75" t="s">
        <v>1830</v>
      </c>
      <c r="C2838" s="75" t="s">
        <v>3</v>
      </c>
      <c r="D2838" s="75" t="s">
        <v>155</v>
      </c>
      <c r="E2838" s="75" t="s">
        <v>155</v>
      </c>
      <c r="F2838" s="75">
        <v>1000</v>
      </c>
      <c r="G2838" s="75">
        <v>5</v>
      </c>
      <c r="H2838" s="75">
        <v>20</v>
      </c>
      <c r="I2838" s="75">
        <v>19</v>
      </c>
      <c r="J2838" s="75">
        <v>21</v>
      </c>
      <c r="K2838" s="75">
        <v>22</v>
      </c>
      <c r="L2838" s="75">
        <v>12.5</v>
      </c>
      <c r="M2838" s="75">
        <v>750</v>
      </c>
      <c r="N2838" s="75">
        <v>0.25</v>
      </c>
      <c r="O2838" s="75">
        <v>0.1</v>
      </c>
      <c r="P2838" s="75">
        <v>15.2</v>
      </c>
      <c r="Q2838" s="75" t="s">
        <v>3858</v>
      </c>
    </row>
    <row r="2839" spans="1:17" ht="15.75" customHeight="1">
      <c r="A2839" s="59" t="s">
        <v>6874</v>
      </c>
      <c r="B2839" s="75" t="s">
        <v>1830</v>
      </c>
      <c r="C2839" s="75" t="s">
        <v>3</v>
      </c>
      <c r="D2839" s="75" t="s">
        <v>155</v>
      </c>
      <c r="E2839" s="75" t="s">
        <v>155</v>
      </c>
      <c r="F2839" s="75">
        <v>1000</v>
      </c>
      <c r="G2839" s="75">
        <v>5</v>
      </c>
      <c r="H2839" s="75">
        <v>22</v>
      </c>
      <c r="I2839" s="75">
        <v>20.9</v>
      </c>
      <c r="J2839" s="75">
        <v>23.1</v>
      </c>
      <c r="K2839" s="75">
        <v>23</v>
      </c>
      <c r="L2839" s="75">
        <v>11.5</v>
      </c>
      <c r="M2839" s="75">
        <v>750</v>
      </c>
      <c r="N2839" s="75">
        <v>0.25</v>
      </c>
      <c r="O2839" s="75">
        <v>0.1</v>
      </c>
      <c r="P2839" s="75">
        <v>16.7</v>
      </c>
      <c r="Q2839" s="75" t="s">
        <v>3858</v>
      </c>
    </row>
    <row r="2840" spans="1:17" ht="15.75" customHeight="1">
      <c r="A2840" s="59" t="s">
        <v>6875</v>
      </c>
      <c r="B2840" s="75" t="s">
        <v>1830</v>
      </c>
      <c r="C2840" s="75" t="s">
        <v>3</v>
      </c>
      <c r="D2840" s="75" t="s">
        <v>155</v>
      </c>
      <c r="E2840" s="75" t="s">
        <v>155</v>
      </c>
      <c r="F2840" s="75">
        <v>1000</v>
      </c>
      <c r="G2840" s="75">
        <v>5</v>
      </c>
      <c r="H2840" s="75">
        <v>24</v>
      </c>
      <c r="I2840" s="75">
        <v>22.799999999999997</v>
      </c>
      <c r="J2840" s="75">
        <v>25.200000000000003</v>
      </c>
      <c r="K2840" s="75">
        <v>25</v>
      </c>
      <c r="L2840" s="75">
        <v>10.5</v>
      </c>
      <c r="M2840" s="75">
        <v>750</v>
      </c>
      <c r="N2840" s="75">
        <v>0.25</v>
      </c>
      <c r="O2840" s="75">
        <v>0.1</v>
      </c>
      <c r="P2840" s="75">
        <v>18.2</v>
      </c>
      <c r="Q2840" s="75" t="s">
        <v>3858</v>
      </c>
    </row>
    <row r="2841" spans="1:17" ht="15.75" customHeight="1">
      <c r="A2841" s="59" t="s">
        <v>6876</v>
      </c>
      <c r="B2841" s="75" t="s">
        <v>1830</v>
      </c>
      <c r="C2841" s="75" t="s">
        <v>3</v>
      </c>
      <c r="D2841" s="75" t="s">
        <v>155</v>
      </c>
      <c r="E2841" s="75" t="s">
        <v>155</v>
      </c>
      <c r="F2841" s="75">
        <v>1000</v>
      </c>
      <c r="G2841" s="75">
        <v>5</v>
      </c>
      <c r="H2841" s="75">
        <v>27</v>
      </c>
      <c r="I2841" s="75">
        <v>25.65</v>
      </c>
      <c r="J2841" s="75">
        <v>28.35</v>
      </c>
      <c r="K2841" s="75">
        <v>35</v>
      </c>
      <c r="L2841" s="75">
        <v>9.5</v>
      </c>
      <c r="M2841" s="75">
        <v>750</v>
      </c>
      <c r="N2841" s="75">
        <v>0.25</v>
      </c>
      <c r="O2841" s="75">
        <v>0.1</v>
      </c>
      <c r="P2841" s="75">
        <v>20.6</v>
      </c>
      <c r="Q2841" s="75" t="s">
        <v>3858</v>
      </c>
    </row>
    <row r="2842" spans="1:17" ht="15.75" customHeight="1">
      <c r="A2842" s="59" t="s">
        <v>6877</v>
      </c>
      <c r="B2842" s="75" t="s">
        <v>1830</v>
      </c>
      <c r="C2842" s="75" t="s">
        <v>3</v>
      </c>
      <c r="D2842" s="75" t="s">
        <v>155</v>
      </c>
      <c r="E2842" s="75" t="s">
        <v>155</v>
      </c>
      <c r="F2842" s="75">
        <v>1000</v>
      </c>
      <c r="G2842" s="75">
        <v>5</v>
      </c>
      <c r="H2842" s="75">
        <v>30</v>
      </c>
      <c r="I2842" s="75">
        <v>28.5</v>
      </c>
      <c r="J2842" s="75">
        <v>31.5</v>
      </c>
      <c r="K2842" s="75">
        <v>40</v>
      </c>
      <c r="L2842" s="75">
        <v>8.5</v>
      </c>
      <c r="M2842" s="75">
        <v>1000</v>
      </c>
      <c r="N2842" s="75">
        <v>0.25</v>
      </c>
      <c r="O2842" s="75">
        <v>0.1</v>
      </c>
      <c r="P2842" s="75">
        <v>22.8</v>
      </c>
      <c r="Q2842" s="75" t="s">
        <v>3858</v>
      </c>
    </row>
    <row r="2843" spans="1:17" ht="15.75" customHeight="1">
      <c r="A2843" s="59" t="s">
        <v>6878</v>
      </c>
      <c r="B2843" s="75" t="s">
        <v>1830</v>
      </c>
      <c r="C2843" s="75" t="s">
        <v>3</v>
      </c>
      <c r="D2843" s="75" t="s">
        <v>155</v>
      </c>
      <c r="E2843" s="75" t="s">
        <v>155</v>
      </c>
      <c r="F2843" s="75">
        <v>1000</v>
      </c>
      <c r="G2843" s="75">
        <v>5</v>
      </c>
      <c r="H2843" s="75">
        <v>33</v>
      </c>
      <c r="I2843" s="75">
        <v>31.349999999999998</v>
      </c>
      <c r="J2843" s="75">
        <v>34.65</v>
      </c>
      <c r="K2843" s="75">
        <v>45</v>
      </c>
      <c r="L2843" s="75">
        <v>7.5</v>
      </c>
      <c r="M2843" s="75">
        <v>1000</v>
      </c>
      <c r="N2843" s="75">
        <v>0.25</v>
      </c>
      <c r="O2843" s="75">
        <v>0.1</v>
      </c>
      <c r="P2843" s="75">
        <v>25.1</v>
      </c>
      <c r="Q2843" s="75" t="s">
        <v>3858</v>
      </c>
    </row>
    <row r="2844" spans="1:17" ht="15.75" customHeight="1">
      <c r="A2844" s="59" t="s">
        <v>6879</v>
      </c>
      <c r="B2844" s="75" t="s">
        <v>1830</v>
      </c>
      <c r="C2844" s="75" t="s">
        <v>3</v>
      </c>
      <c r="D2844" s="75" t="s">
        <v>155</v>
      </c>
      <c r="E2844" s="75" t="s">
        <v>155</v>
      </c>
      <c r="F2844" s="75">
        <v>1000</v>
      </c>
      <c r="G2844" s="75">
        <v>5</v>
      </c>
      <c r="H2844" s="75">
        <v>36</v>
      </c>
      <c r="I2844" s="75">
        <v>34.199999999999996</v>
      </c>
      <c r="J2844" s="75">
        <v>37.800000000000004</v>
      </c>
      <c r="K2844" s="75">
        <v>50</v>
      </c>
      <c r="L2844" s="75">
        <v>7</v>
      </c>
      <c r="M2844" s="75">
        <v>1000</v>
      </c>
      <c r="N2844" s="75">
        <v>0.25</v>
      </c>
      <c r="O2844" s="75">
        <v>0.1</v>
      </c>
      <c r="P2844" s="75">
        <v>27.4</v>
      </c>
      <c r="Q2844" s="75" t="s">
        <v>3858</v>
      </c>
    </row>
    <row r="2845" spans="1:17" ht="15.75" customHeight="1">
      <c r="A2845" s="59" t="s">
        <v>6880</v>
      </c>
      <c r="B2845" s="75" t="s">
        <v>1830</v>
      </c>
      <c r="C2845" s="75" t="s">
        <v>3</v>
      </c>
      <c r="D2845" s="75" t="s">
        <v>155</v>
      </c>
      <c r="E2845" s="75" t="s">
        <v>155</v>
      </c>
      <c r="F2845" s="75">
        <v>1000</v>
      </c>
      <c r="G2845" s="75">
        <v>5</v>
      </c>
      <c r="H2845" s="75">
        <v>39</v>
      </c>
      <c r="I2845" s="75">
        <v>37.049999999999997</v>
      </c>
      <c r="J2845" s="75">
        <v>40.950000000000003</v>
      </c>
      <c r="K2845" s="75">
        <v>60</v>
      </c>
      <c r="L2845" s="75">
        <v>6.5</v>
      </c>
      <c r="M2845" s="75">
        <v>1000</v>
      </c>
      <c r="N2845" s="75">
        <v>0.25</v>
      </c>
      <c r="O2845" s="75">
        <v>0.1</v>
      </c>
      <c r="P2845" s="75">
        <v>29.7</v>
      </c>
      <c r="Q2845" s="75" t="s">
        <v>3858</v>
      </c>
    </row>
    <row r="2846" spans="1:17" ht="15.75" customHeight="1">
      <c r="A2846" s="59" t="s">
        <v>6881</v>
      </c>
      <c r="B2846" s="75" t="s">
        <v>1830</v>
      </c>
      <c r="C2846" s="75" t="s">
        <v>3</v>
      </c>
      <c r="D2846" s="75" t="s">
        <v>155</v>
      </c>
      <c r="E2846" s="75" t="s">
        <v>155</v>
      </c>
      <c r="F2846" s="75">
        <v>1000</v>
      </c>
      <c r="G2846" s="75">
        <v>5</v>
      </c>
      <c r="H2846" s="75">
        <v>43</v>
      </c>
      <c r="I2846" s="75">
        <v>40.85</v>
      </c>
      <c r="J2846" s="75">
        <v>45.15</v>
      </c>
      <c r="K2846" s="75">
        <v>70</v>
      </c>
      <c r="L2846" s="75">
        <v>6</v>
      </c>
      <c r="M2846" s="75">
        <v>1500</v>
      </c>
      <c r="N2846" s="75">
        <v>0.25</v>
      </c>
      <c r="O2846" s="75">
        <v>0.1</v>
      </c>
      <c r="P2846" s="75">
        <v>32.700000000000003</v>
      </c>
      <c r="Q2846" s="75" t="s">
        <v>3858</v>
      </c>
    </row>
    <row r="2847" spans="1:17" ht="15.75" customHeight="1">
      <c r="A2847" s="59" t="s">
        <v>6882</v>
      </c>
      <c r="B2847" s="75" t="s">
        <v>1830</v>
      </c>
      <c r="C2847" s="75" t="s">
        <v>3</v>
      </c>
      <c r="D2847" s="75" t="s">
        <v>155</v>
      </c>
      <c r="E2847" s="75" t="s">
        <v>155</v>
      </c>
      <c r="F2847" s="75">
        <v>1000</v>
      </c>
      <c r="G2847" s="75">
        <v>5</v>
      </c>
      <c r="H2847" s="75">
        <v>47</v>
      </c>
      <c r="I2847" s="75">
        <v>44.65</v>
      </c>
      <c r="J2847" s="75">
        <v>49.35</v>
      </c>
      <c r="K2847" s="75">
        <v>80</v>
      </c>
      <c r="L2847" s="75">
        <v>5.5</v>
      </c>
      <c r="M2847" s="75">
        <v>1500</v>
      </c>
      <c r="N2847" s="75">
        <v>0.25</v>
      </c>
      <c r="O2847" s="75">
        <v>0.1</v>
      </c>
      <c r="P2847" s="75">
        <v>35.799999999999997</v>
      </c>
      <c r="Q2847" s="75" t="s">
        <v>3858</v>
      </c>
    </row>
    <row r="2848" spans="1:17" ht="15.75" customHeight="1">
      <c r="A2848" s="59" t="s">
        <v>6883</v>
      </c>
      <c r="B2848" s="75" t="s">
        <v>1830</v>
      </c>
      <c r="C2848" s="75" t="s">
        <v>3</v>
      </c>
      <c r="D2848" s="75" t="s">
        <v>155</v>
      </c>
      <c r="E2848" s="75" t="s">
        <v>155</v>
      </c>
      <c r="F2848" s="75">
        <v>1000</v>
      </c>
      <c r="G2848" s="75">
        <v>5</v>
      </c>
      <c r="H2848" s="75">
        <v>51</v>
      </c>
      <c r="I2848" s="75">
        <v>48.449999999999996</v>
      </c>
      <c r="J2848" s="75">
        <v>53.550000000000004</v>
      </c>
      <c r="K2848" s="75">
        <v>95</v>
      </c>
      <c r="L2848" s="75">
        <v>5</v>
      </c>
      <c r="M2848" s="75">
        <v>1500</v>
      </c>
      <c r="N2848" s="75">
        <v>0.25</v>
      </c>
      <c r="O2848" s="75">
        <v>0.1</v>
      </c>
      <c r="P2848" s="75">
        <v>38.799999999999997</v>
      </c>
      <c r="Q2848" s="75" t="s">
        <v>3858</v>
      </c>
    </row>
    <row r="2849" spans="1:17" ht="15.75" customHeight="1">
      <c r="A2849" s="59" t="s">
        <v>6884</v>
      </c>
      <c r="B2849" s="75" t="s">
        <v>1830</v>
      </c>
      <c r="C2849" s="75" t="s">
        <v>3</v>
      </c>
      <c r="D2849" s="75" t="s">
        <v>155</v>
      </c>
      <c r="E2849" s="75" t="s">
        <v>155</v>
      </c>
      <c r="F2849" s="75">
        <v>1000</v>
      </c>
      <c r="G2849" s="75">
        <v>5</v>
      </c>
      <c r="H2849" s="75">
        <v>56</v>
      </c>
      <c r="I2849" s="75">
        <v>53.2</v>
      </c>
      <c r="J2849" s="75">
        <v>58.8</v>
      </c>
      <c r="K2849" s="75">
        <v>110</v>
      </c>
      <c r="L2849" s="75">
        <v>4.5</v>
      </c>
      <c r="M2849" s="75">
        <v>2000</v>
      </c>
      <c r="N2849" s="75">
        <v>0.25</v>
      </c>
      <c r="O2849" s="75">
        <v>5</v>
      </c>
      <c r="P2849" s="75">
        <v>42.6</v>
      </c>
      <c r="Q2849" s="75" t="s">
        <v>3858</v>
      </c>
    </row>
    <row r="2850" spans="1:17" ht="15.75" customHeight="1">
      <c r="A2850" s="59" t="s">
        <v>6885</v>
      </c>
      <c r="B2850" s="75" t="s">
        <v>1830</v>
      </c>
      <c r="C2850" s="75" t="s">
        <v>3</v>
      </c>
      <c r="D2850" s="75" t="s">
        <v>155</v>
      </c>
      <c r="E2850" s="75" t="s">
        <v>155</v>
      </c>
      <c r="F2850" s="75">
        <v>1000</v>
      </c>
      <c r="G2850" s="75">
        <v>5</v>
      </c>
      <c r="H2850" s="75">
        <v>62</v>
      </c>
      <c r="I2850" s="75">
        <v>58.9</v>
      </c>
      <c r="J2850" s="75">
        <v>65.099999999999994</v>
      </c>
      <c r="K2850" s="75">
        <v>125</v>
      </c>
      <c r="L2850" s="75">
        <v>4</v>
      </c>
      <c r="M2850" s="75">
        <v>2000</v>
      </c>
      <c r="N2850" s="75">
        <v>0.25</v>
      </c>
      <c r="O2850" s="75">
        <v>5</v>
      </c>
      <c r="P2850" s="75">
        <v>47.1</v>
      </c>
      <c r="Q2850" s="75" t="s">
        <v>3858</v>
      </c>
    </row>
    <row r="2851" spans="1:17" ht="15.75" customHeight="1">
      <c r="A2851" s="59" t="s">
        <v>6886</v>
      </c>
      <c r="B2851" s="75" t="s">
        <v>1830</v>
      </c>
      <c r="C2851" s="75" t="s">
        <v>3</v>
      </c>
      <c r="D2851" s="75" t="s">
        <v>155</v>
      </c>
      <c r="E2851" s="75" t="s">
        <v>155</v>
      </c>
      <c r="F2851" s="75">
        <v>1000</v>
      </c>
      <c r="G2851" s="75">
        <v>5</v>
      </c>
      <c r="H2851" s="75">
        <v>68</v>
      </c>
      <c r="I2851" s="75">
        <v>64.599999999999994</v>
      </c>
      <c r="J2851" s="75">
        <v>71.400000000000006</v>
      </c>
      <c r="K2851" s="75">
        <v>150</v>
      </c>
      <c r="L2851" s="75">
        <v>3.7</v>
      </c>
      <c r="M2851" s="75">
        <v>2000</v>
      </c>
      <c r="N2851" s="75">
        <v>0.25</v>
      </c>
      <c r="O2851" s="75">
        <v>5</v>
      </c>
      <c r="P2851" s="75">
        <v>51.7</v>
      </c>
      <c r="Q2851" s="75" t="s">
        <v>3858</v>
      </c>
    </row>
    <row r="2852" spans="1:17" ht="15.75" customHeight="1">
      <c r="A2852" s="59" t="s">
        <v>6887</v>
      </c>
      <c r="B2852" s="75" t="s">
        <v>6888</v>
      </c>
      <c r="C2852" s="75" t="s">
        <v>4</v>
      </c>
      <c r="D2852" s="75" t="s">
        <v>6889</v>
      </c>
      <c r="E2852" s="75" t="s">
        <v>155</v>
      </c>
      <c r="F2852" s="75">
        <v>1000</v>
      </c>
      <c r="G2852" s="75">
        <v>5</v>
      </c>
      <c r="H2852" s="75">
        <v>3.3</v>
      </c>
      <c r="I2852" s="75">
        <v>3.1349999999999998</v>
      </c>
      <c r="J2852" s="75">
        <v>3.4649999999999999</v>
      </c>
      <c r="K2852" s="75">
        <v>10</v>
      </c>
      <c r="L2852" s="75">
        <v>76</v>
      </c>
      <c r="M2852" s="75">
        <v>400</v>
      </c>
      <c r="N2852" s="75">
        <v>1</v>
      </c>
      <c r="O2852" s="75">
        <v>100</v>
      </c>
      <c r="P2852" s="75">
        <v>1</v>
      </c>
      <c r="Q2852" s="75" t="s">
        <v>3858</v>
      </c>
    </row>
    <row r="2853" spans="1:17" ht="15.75" customHeight="1">
      <c r="A2853" s="59" t="s">
        <v>6890</v>
      </c>
      <c r="B2853" s="75" t="s">
        <v>6888</v>
      </c>
      <c r="C2853" s="75" t="s">
        <v>4</v>
      </c>
      <c r="D2853" s="75" t="s">
        <v>6891</v>
      </c>
      <c r="E2853" s="75" t="s">
        <v>155</v>
      </c>
      <c r="F2853" s="75">
        <v>1000</v>
      </c>
      <c r="G2853" s="75">
        <v>5</v>
      </c>
      <c r="H2853" s="75">
        <v>3.6</v>
      </c>
      <c r="I2853" s="75">
        <v>3.42</v>
      </c>
      <c r="J2853" s="75">
        <v>3.7800000000000002</v>
      </c>
      <c r="K2853" s="75">
        <v>10</v>
      </c>
      <c r="L2853" s="75">
        <v>69</v>
      </c>
      <c r="M2853" s="75">
        <v>400</v>
      </c>
      <c r="N2853" s="75">
        <v>1</v>
      </c>
      <c r="O2853" s="75">
        <v>100</v>
      </c>
      <c r="P2853" s="75">
        <v>1</v>
      </c>
      <c r="Q2853" s="75" t="s">
        <v>3858</v>
      </c>
    </row>
    <row r="2854" spans="1:17" ht="15.75" customHeight="1">
      <c r="A2854" s="59" t="s">
        <v>6892</v>
      </c>
      <c r="B2854" s="75" t="s">
        <v>6888</v>
      </c>
      <c r="C2854" s="75" t="s">
        <v>4</v>
      </c>
      <c r="D2854" s="75" t="s">
        <v>6893</v>
      </c>
      <c r="E2854" s="75" t="s">
        <v>155</v>
      </c>
      <c r="F2854" s="75">
        <v>1000</v>
      </c>
      <c r="G2854" s="75">
        <v>5</v>
      </c>
      <c r="H2854" s="75">
        <v>3.9</v>
      </c>
      <c r="I2854" s="75">
        <v>3.7049999999999996</v>
      </c>
      <c r="J2854" s="75">
        <v>4.0949999999999998</v>
      </c>
      <c r="K2854" s="75">
        <v>9</v>
      </c>
      <c r="L2854" s="75">
        <v>64</v>
      </c>
      <c r="M2854" s="75">
        <v>400</v>
      </c>
      <c r="N2854" s="75">
        <v>1</v>
      </c>
      <c r="O2854" s="75">
        <v>50</v>
      </c>
      <c r="P2854" s="75">
        <v>1</v>
      </c>
      <c r="Q2854" s="75" t="s">
        <v>3858</v>
      </c>
    </row>
    <row r="2855" spans="1:17" ht="15.75" customHeight="1">
      <c r="A2855" s="59" t="s">
        <v>6894</v>
      </c>
      <c r="B2855" s="75" t="s">
        <v>6888</v>
      </c>
      <c r="C2855" s="75" t="s">
        <v>4</v>
      </c>
      <c r="D2855" s="75" t="s">
        <v>6895</v>
      </c>
      <c r="E2855" s="75" t="s">
        <v>155</v>
      </c>
      <c r="F2855" s="75">
        <v>1000</v>
      </c>
      <c r="G2855" s="75">
        <v>5</v>
      </c>
      <c r="H2855" s="75">
        <v>4.3</v>
      </c>
      <c r="I2855" s="75">
        <v>4.085</v>
      </c>
      <c r="J2855" s="75">
        <v>4.5149999999999997</v>
      </c>
      <c r="K2855" s="75">
        <v>9</v>
      </c>
      <c r="L2855" s="75">
        <v>58</v>
      </c>
      <c r="M2855" s="75">
        <v>400</v>
      </c>
      <c r="N2855" s="75">
        <v>1</v>
      </c>
      <c r="O2855" s="75">
        <v>10</v>
      </c>
      <c r="P2855" s="75">
        <v>1</v>
      </c>
      <c r="Q2855" s="75" t="s">
        <v>3858</v>
      </c>
    </row>
    <row r="2856" spans="1:17" ht="15.75" customHeight="1">
      <c r="A2856" s="59" t="s">
        <v>6896</v>
      </c>
      <c r="B2856" s="75" t="s">
        <v>6888</v>
      </c>
      <c r="C2856" s="75" t="s">
        <v>4</v>
      </c>
      <c r="D2856" s="75" t="s">
        <v>6897</v>
      </c>
      <c r="E2856" s="75" t="s">
        <v>155</v>
      </c>
      <c r="F2856" s="75">
        <v>1000</v>
      </c>
      <c r="G2856" s="75">
        <v>5</v>
      </c>
      <c r="H2856" s="75">
        <v>4.7</v>
      </c>
      <c r="I2856" s="75">
        <v>4.4649999999999999</v>
      </c>
      <c r="J2856" s="75">
        <v>4.9350000000000005</v>
      </c>
      <c r="K2856" s="75">
        <v>8</v>
      </c>
      <c r="L2856" s="75">
        <v>53</v>
      </c>
      <c r="M2856" s="75">
        <v>500</v>
      </c>
      <c r="N2856" s="75">
        <v>1</v>
      </c>
      <c r="O2856" s="75">
        <v>10</v>
      </c>
      <c r="P2856" s="75">
        <v>1</v>
      </c>
      <c r="Q2856" s="75" t="s">
        <v>3858</v>
      </c>
    </row>
    <row r="2857" spans="1:17" ht="15.75" customHeight="1">
      <c r="A2857" s="59" t="s">
        <v>6898</v>
      </c>
      <c r="B2857" s="75" t="s">
        <v>6888</v>
      </c>
      <c r="C2857" s="75" t="s">
        <v>4</v>
      </c>
      <c r="D2857" s="75" t="s">
        <v>6899</v>
      </c>
      <c r="E2857" s="75" t="s">
        <v>155</v>
      </c>
      <c r="F2857" s="75">
        <v>1000</v>
      </c>
      <c r="G2857" s="75">
        <v>5</v>
      </c>
      <c r="H2857" s="75">
        <v>5.0999999999999996</v>
      </c>
      <c r="I2857" s="75">
        <v>4.8449999999999998</v>
      </c>
      <c r="J2857" s="75">
        <v>5.3549999999999995</v>
      </c>
      <c r="K2857" s="75">
        <v>7</v>
      </c>
      <c r="L2857" s="75">
        <v>49</v>
      </c>
      <c r="M2857" s="75">
        <v>550</v>
      </c>
      <c r="N2857" s="75">
        <v>1</v>
      </c>
      <c r="O2857" s="75">
        <v>10</v>
      </c>
      <c r="P2857" s="75">
        <v>1</v>
      </c>
      <c r="Q2857" s="75" t="s">
        <v>3858</v>
      </c>
    </row>
    <row r="2858" spans="1:17" ht="15.75" customHeight="1">
      <c r="A2858" s="59" t="s">
        <v>6900</v>
      </c>
      <c r="B2858" s="75" t="s">
        <v>6888</v>
      </c>
      <c r="C2858" s="75" t="s">
        <v>4</v>
      </c>
      <c r="D2858" s="75" t="s">
        <v>6901</v>
      </c>
      <c r="E2858" s="75" t="s">
        <v>155</v>
      </c>
      <c r="F2858" s="75">
        <v>1000</v>
      </c>
      <c r="G2858" s="75">
        <v>5</v>
      </c>
      <c r="H2858" s="75">
        <v>5.6</v>
      </c>
      <c r="I2858" s="75">
        <v>5.3199999999999994</v>
      </c>
      <c r="J2858" s="75">
        <v>5.88</v>
      </c>
      <c r="K2858" s="75">
        <v>5</v>
      </c>
      <c r="L2858" s="75">
        <v>45</v>
      </c>
      <c r="M2858" s="75">
        <v>600</v>
      </c>
      <c r="N2858" s="75">
        <v>1</v>
      </c>
      <c r="O2858" s="75">
        <v>10</v>
      </c>
      <c r="P2858" s="75">
        <v>2</v>
      </c>
      <c r="Q2858" s="75" t="s">
        <v>3858</v>
      </c>
    </row>
    <row r="2859" spans="1:17" ht="15.75" customHeight="1">
      <c r="A2859" s="59" t="s">
        <v>6902</v>
      </c>
      <c r="B2859" s="75" t="s">
        <v>6888</v>
      </c>
      <c r="C2859" s="75" t="s">
        <v>4</v>
      </c>
      <c r="D2859" s="75" t="s">
        <v>6903</v>
      </c>
      <c r="E2859" s="75" t="s">
        <v>155</v>
      </c>
      <c r="F2859" s="75">
        <v>1000</v>
      </c>
      <c r="G2859" s="75">
        <v>5</v>
      </c>
      <c r="H2859" s="75">
        <v>6.2</v>
      </c>
      <c r="I2859" s="75">
        <v>5.89</v>
      </c>
      <c r="J2859" s="75">
        <v>6.5100000000000007</v>
      </c>
      <c r="K2859" s="75">
        <v>2</v>
      </c>
      <c r="L2859" s="75">
        <v>41</v>
      </c>
      <c r="M2859" s="75">
        <v>700</v>
      </c>
      <c r="N2859" s="75">
        <v>1</v>
      </c>
      <c r="O2859" s="75">
        <v>10</v>
      </c>
      <c r="P2859" s="75">
        <v>3</v>
      </c>
      <c r="Q2859" s="75" t="s">
        <v>3858</v>
      </c>
    </row>
    <row r="2860" spans="1:17" ht="15.75" customHeight="1">
      <c r="A2860" s="59" t="s">
        <v>6904</v>
      </c>
      <c r="B2860" s="75" t="s">
        <v>6888</v>
      </c>
      <c r="C2860" s="75" t="s">
        <v>4</v>
      </c>
      <c r="D2860" s="75" t="s">
        <v>6905</v>
      </c>
      <c r="E2860" s="75" t="s">
        <v>155</v>
      </c>
      <c r="F2860" s="75">
        <v>1000</v>
      </c>
      <c r="G2860" s="75">
        <v>5</v>
      </c>
      <c r="H2860" s="75">
        <v>6.8</v>
      </c>
      <c r="I2860" s="75">
        <v>6.46</v>
      </c>
      <c r="J2860" s="75">
        <v>7.14</v>
      </c>
      <c r="K2860" s="75">
        <v>3.5</v>
      </c>
      <c r="L2860" s="75">
        <v>37</v>
      </c>
      <c r="M2860" s="75">
        <v>700</v>
      </c>
      <c r="N2860" s="75">
        <v>1</v>
      </c>
      <c r="O2860" s="75">
        <v>10</v>
      </c>
      <c r="P2860" s="75">
        <v>4</v>
      </c>
      <c r="Q2860" s="75" t="s">
        <v>3858</v>
      </c>
    </row>
    <row r="2861" spans="1:17" ht="15.75" customHeight="1">
      <c r="A2861" s="59" t="s">
        <v>6906</v>
      </c>
      <c r="B2861" s="75" t="s">
        <v>6888</v>
      </c>
      <c r="C2861" s="75" t="s">
        <v>4</v>
      </c>
      <c r="D2861" s="75" t="s">
        <v>6907</v>
      </c>
      <c r="E2861" s="75" t="s">
        <v>155</v>
      </c>
      <c r="F2861" s="75">
        <v>1000</v>
      </c>
      <c r="G2861" s="75">
        <v>5</v>
      </c>
      <c r="H2861" s="75">
        <v>7.5</v>
      </c>
      <c r="I2861" s="75">
        <v>7.125</v>
      </c>
      <c r="J2861" s="75">
        <v>7.875</v>
      </c>
      <c r="K2861" s="75">
        <v>4</v>
      </c>
      <c r="L2861" s="75">
        <v>34</v>
      </c>
      <c r="M2861" s="75">
        <v>700</v>
      </c>
      <c r="N2861" s="75">
        <v>0.5</v>
      </c>
      <c r="O2861" s="75">
        <v>10</v>
      </c>
      <c r="P2861" s="75">
        <v>5</v>
      </c>
      <c r="Q2861" s="75" t="s">
        <v>3858</v>
      </c>
    </row>
    <row r="2862" spans="1:17" ht="15.75" customHeight="1">
      <c r="A2862" s="59" t="s">
        <v>6908</v>
      </c>
      <c r="B2862" s="75" t="s">
        <v>6888</v>
      </c>
      <c r="C2862" s="75" t="s">
        <v>4</v>
      </c>
      <c r="D2862" s="75" t="s">
        <v>6909</v>
      </c>
      <c r="E2862" s="75" t="s">
        <v>155</v>
      </c>
      <c r="F2862" s="75">
        <v>1000</v>
      </c>
      <c r="G2862" s="75">
        <v>5</v>
      </c>
      <c r="H2862" s="75">
        <v>8.1999999999999993</v>
      </c>
      <c r="I2862" s="75">
        <v>7.7899999999999991</v>
      </c>
      <c r="J2862" s="75">
        <v>8.61</v>
      </c>
      <c r="K2862" s="75">
        <v>4.5</v>
      </c>
      <c r="L2862" s="75">
        <v>31</v>
      </c>
      <c r="M2862" s="75">
        <v>700</v>
      </c>
      <c r="N2862" s="75">
        <v>0.5</v>
      </c>
      <c r="O2862" s="75">
        <v>10</v>
      </c>
      <c r="P2862" s="75">
        <v>6</v>
      </c>
      <c r="Q2862" s="75" t="s">
        <v>3858</v>
      </c>
    </row>
    <row r="2863" spans="1:17" ht="15.75" customHeight="1">
      <c r="A2863" s="59" t="s">
        <v>6910</v>
      </c>
      <c r="B2863" s="75" t="s">
        <v>6888</v>
      </c>
      <c r="C2863" s="75" t="s">
        <v>4</v>
      </c>
      <c r="D2863" s="75" t="s">
        <v>6911</v>
      </c>
      <c r="E2863" s="75" t="s">
        <v>155</v>
      </c>
      <c r="F2863" s="75">
        <v>1000</v>
      </c>
      <c r="G2863" s="75">
        <v>5</v>
      </c>
      <c r="H2863" s="75">
        <v>9.1</v>
      </c>
      <c r="I2863" s="75">
        <v>8.6449999999999996</v>
      </c>
      <c r="J2863" s="75">
        <v>9.5549999999999997</v>
      </c>
      <c r="K2863" s="75">
        <v>5</v>
      </c>
      <c r="L2863" s="75">
        <v>28</v>
      </c>
      <c r="M2863" s="75">
        <v>700</v>
      </c>
      <c r="N2863" s="75">
        <v>0.5</v>
      </c>
      <c r="O2863" s="75">
        <v>10</v>
      </c>
      <c r="P2863" s="75">
        <v>7</v>
      </c>
      <c r="Q2863" s="75" t="s">
        <v>3858</v>
      </c>
    </row>
    <row r="2864" spans="1:17" ht="15.75" customHeight="1">
      <c r="A2864" s="59" t="s">
        <v>6912</v>
      </c>
      <c r="B2864" s="75" t="s">
        <v>6888</v>
      </c>
      <c r="C2864" s="75" t="s">
        <v>4</v>
      </c>
      <c r="D2864" s="75" t="s">
        <v>6913</v>
      </c>
      <c r="E2864" s="75" t="s">
        <v>155</v>
      </c>
      <c r="F2864" s="75">
        <v>1000</v>
      </c>
      <c r="G2864" s="75">
        <v>5</v>
      </c>
      <c r="H2864" s="75">
        <v>10</v>
      </c>
      <c r="I2864" s="75">
        <v>9.5</v>
      </c>
      <c r="J2864" s="75">
        <v>10.5</v>
      </c>
      <c r="K2864" s="75">
        <v>7</v>
      </c>
      <c r="L2864" s="75">
        <v>25</v>
      </c>
      <c r="M2864" s="75">
        <v>700</v>
      </c>
      <c r="N2864" s="75">
        <v>0.25</v>
      </c>
      <c r="O2864" s="75">
        <v>10</v>
      </c>
      <c r="P2864" s="75">
        <v>7.6</v>
      </c>
      <c r="Q2864" s="75" t="s">
        <v>3858</v>
      </c>
    </row>
    <row r="2865" spans="1:17" ht="15.75" customHeight="1">
      <c r="A2865" s="59" t="s">
        <v>6914</v>
      </c>
      <c r="B2865" s="75" t="s">
        <v>6888</v>
      </c>
      <c r="C2865" s="75" t="s">
        <v>4</v>
      </c>
      <c r="D2865" s="75" t="s">
        <v>6915</v>
      </c>
      <c r="E2865" s="75" t="s">
        <v>155</v>
      </c>
      <c r="F2865" s="75">
        <v>1000</v>
      </c>
      <c r="G2865" s="75">
        <v>5</v>
      </c>
      <c r="H2865" s="75">
        <v>11</v>
      </c>
      <c r="I2865" s="75">
        <v>10.45</v>
      </c>
      <c r="J2865" s="75">
        <v>11.55</v>
      </c>
      <c r="K2865" s="75">
        <v>8</v>
      </c>
      <c r="L2865" s="75">
        <v>23</v>
      </c>
      <c r="M2865" s="75">
        <v>700</v>
      </c>
      <c r="N2865" s="75">
        <v>0.25</v>
      </c>
      <c r="O2865" s="75">
        <v>5</v>
      </c>
      <c r="P2865" s="75">
        <v>8.4</v>
      </c>
      <c r="Q2865" s="75" t="s">
        <v>3858</v>
      </c>
    </row>
    <row r="2866" spans="1:17" ht="15.75" customHeight="1">
      <c r="A2866" s="59" t="s">
        <v>6916</v>
      </c>
      <c r="B2866" s="75" t="s">
        <v>6888</v>
      </c>
      <c r="C2866" s="75" t="s">
        <v>4</v>
      </c>
      <c r="D2866" s="75" t="s">
        <v>6917</v>
      </c>
      <c r="E2866" s="75" t="s">
        <v>155</v>
      </c>
      <c r="F2866" s="75">
        <v>1000</v>
      </c>
      <c r="G2866" s="75">
        <v>5</v>
      </c>
      <c r="H2866" s="75">
        <v>12</v>
      </c>
      <c r="I2866" s="75">
        <v>11.399999999999999</v>
      </c>
      <c r="J2866" s="75">
        <v>12.600000000000001</v>
      </c>
      <c r="K2866" s="75">
        <v>9</v>
      </c>
      <c r="L2866" s="75">
        <v>21</v>
      </c>
      <c r="M2866" s="75">
        <v>700</v>
      </c>
      <c r="N2866" s="75">
        <v>0.25</v>
      </c>
      <c r="O2866" s="75">
        <v>5</v>
      </c>
      <c r="P2866" s="75">
        <v>9.1</v>
      </c>
      <c r="Q2866" s="75" t="s">
        <v>3858</v>
      </c>
    </row>
    <row r="2867" spans="1:17" ht="15.75" customHeight="1">
      <c r="A2867" s="59" t="s">
        <v>6918</v>
      </c>
      <c r="B2867" s="75" t="s">
        <v>6888</v>
      </c>
      <c r="C2867" s="75" t="s">
        <v>4</v>
      </c>
      <c r="D2867" s="75" t="s">
        <v>6919</v>
      </c>
      <c r="E2867" s="75" t="s">
        <v>155</v>
      </c>
      <c r="F2867" s="75">
        <v>1000</v>
      </c>
      <c r="G2867" s="75">
        <v>5</v>
      </c>
      <c r="H2867" s="75">
        <v>13</v>
      </c>
      <c r="I2867" s="75">
        <v>12.35</v>
      </c>
      <c r="J2867" s="75">
        <v>13.65</v>
      </c>
      <c r="K2867" s="75">
        <v>10</v>
      </c>
      <c r="L2867" s="75">
        <v>19</v>
      </c>
      <c r="M2867" s="75">
        <v>700</v>
      </c>
      <c r="N2867" s="75">
        <v>0.25</v>
      </c>
      <c r="O2867" s="75">
        <v>5</v>
      </c>
      <c r="P2867" s="75">
        <v>9.9</v>
      </c>
      <c r="Q2867" s="75" t="s">
        <v>3858</v>
      </c>
    </row>
    <row r="2868" spans="1:17" ht="15.75" customHeight="1">
      <c r="A2868" s="59" t="s">
        <v>6920</v>
      </c>
      <c r="B2868" s="75" t="s">
        <v>6888</v>
      </c>
      <c r="C2868" s="75" t="s">
        <v>4</v>
      </c>
      <c r="D2868" s="75" t="s">
        <v>6921</v>
      </c>
      <c r="E2868" s="75" t="s">
        <v>155</v>
      </c>
      <c r="F2868" s="75">
        <v>1000</v>
      </c>
      <c r="G2868" s="75">
        <v>5</v>
      </c>
      <c r="H2868" s="75">
        <v>15</v>
      </c>
      <c r="I2868" s="75">
        <v>14.25</v>
      </c>
      <c r="J2868" s="75">
        <v>15.75</v>
      </c>
      <c r="K2868" s="75">
        <v>14</v>
      </c>
      <c r="L2868" s="75">
        <v>17</v>
      </c>
      <c r="M2868" s="75">
        <v>700</v>
      </c>
      <c r="N2868" s="75">
        <v>0.25</v>
      </c>
      <c r="O2868" s="75">
        <v>5</v>
      </c>
      <c r="P2868" s="75">
        <v>11.4</v>
      </c>
      <c r="Q2868" s="75" t="s">
        <v>3858</v>
      </c>
    </row>
    <row r="2869" spans="1:17" ht="15.75" customHeight="1">
      <c r="A2869" s="59" t="s">
        <v>6922</v>
      </c>
      <c r="B2869" s="75" t="s">
        <v>6888</v>
      </c>
      <c r="C2869" s="75" t="s">
        <v>4</v>
      </c>
      <c r="D2869" s="75" t="s">
        <v>6923</v>
      </c>
      <c r="E2869" s="75" t="s">
        <v>155</v>
      </c>
      <c r="F2869" s="75">
        <v>1000</v>
      </c>
      <c r="G2869" s="75">
        <v>5</v>
      </c>
      <c r="H2869" s="75">
        <v>16</v>
      </c>
      <c r="I2869" s="75">
        <v>15.2</v>
      </c>
      <c r="J2869" s="75">
        <v>16.8</v>
      </c>
      <c r="K2869" s="75">
        <v>16</v>
      </c>
      <c r="L2869" s="75">
        <v>15.5</v>
      </c>
      <c r="M2869" s="75">
        <v>700</v>
      </c>
      <c r="N2869" s="75">
        <v>0.25</v>
      </c>
      <c r="O2869" s="75">
        <v>5</v>
      </c>
      <c r="P2869" s="75">
        <v>12.2</v>
      </c>
      <c r="Q2869" s="75" t="s">
        <v>3858</v>
      </c>
    </row>
    <row r="2870" spans="1:17" ht="15.75" customHeight="1">
      <c r="A2870" s="59" t="s">
        <v>6924</v>
      </c>
      <c r="B2870" s="75" t="s">
        <v>6888</v>
      </c>
      <c r="C2870" s="75" t="s">
        <v>4</v>
      </c>
      <c r="D2870" s="75" t="s">
        <v>6925</v>
      </c>
      <c r="E2870" s="75" t="s">
        <v>155</v>
      </c>
      <c r="F2870" s="75">
        <v>1000</v>
      </c>
      <c r="G2870" s="75">
        <v>5</v>
      </c>
      <c r="H2870" s="75">
        <v>18</v>
      </c>
      <c r="I2870" s="75">
        <v>17.099999999999998</v>
      </c>
      <c r="J2870" s="75">
        <v>18.900000000000002</v>
      </c>
      <c r="K2870" s="75">
        <v>20</v>
      </c>
      <c r="L2870" s="75">
        <v>14</v>
      </c>
      <c r="M2870" s="75">
        <v>750</v>
      </c>
      <c r="N2870" s="75">
        <v>0.25</v>
      </c>
      <c r="O2870" s="75">
        <v>5</v>
      </c>
      <c r="P2870" s="75">
        <v>13.7</v>
      </c>
      <c r="Q2870" s="75" t="s">
        <v>3858</v>
      </c>
    </row>
    <row r="2871" spans="1:17" ht="15.75" customHeight="1">
      <c r="A2871" s="59" t="s">
        <v>6926</v>
      </c>
      <c r="B2871" s="75" t="s">
        <v>6888</v>
      </c>
      <c r="C2871" s="75" t="s">
        <v>4</v>
      </c>
      <c r="D2871" s="75" t="s">
        <v>6927</v>
      </c>
      <c r="E2871" s="75" t="s">
        <v>155</v>
      </c>
      <c r="F2871" s="75">
        <v>1000</v>
      </c>
      <c r="G2871" s="75">
        <v>5</v>
      </c>
      <c r="H2871" s="75">
        <v>20</v>
      </c>
      <c r="I2871" s="75">
        <v>19</v>
      </c>
      <c r="J2871" s="75">
        <v>21</v>
      </c>
      <c r="K2871" s="75">
        <v>22</v>
      </c>
      <c r="L2871" s="75">
        <v>12.5</v>
      </c>
      <c r="M2871" s="75">
        <v>750</v>
      </c>
      <c r="N2871" s="75">
        <v>0.25</v>
      </c>
      <c r="O2871" s="75">
        <v>5</v>
      </c>
      <c r="P2871" s="75">
        <v>15.2</v>
      </c>
      <c r="Q2871" s="75" t="s">
        <v>3858</v>
      </c>
    </row>
    <row r="2872" spans="1:17" ht="15.75" customHeight="1">
      <c r="A2872" s="59" t="s">
        <v>6928</v>
      </c>
      <c r="B2872" s="75" t="s">
        <v>6888</v>
      </c>
      <c r="C2872" s="75" t="s">
        <v>4</v>
      </c>
      <c r="D2872" s="75" t="s">
        <v>6929</v>
      </c>
      <c r="E2872" s="75" t="s">
        <v>155</v>
      </c>
      <c r="F2872" s="75">
        <v>1000</v>
      </c>
      <c r="G2872" s="75">
        <v>5</v>
      </c>
      <c r="H2872" s="75">
        <v>22</v>
      </c>
      <c r="I2872" s="75">
        <v>20.9</v>
      </c>
      <c r="J2872" s="75">
        <v>23.1</v>
      </c>
      <c r="K2872" s="75">
        <v>23</v>
      </c>
      <c r="L2872" s="75">
        <v>11.5</v>
      </c>
      <c r="M2872" s="75">
        <v>750</v>
      </c>
      <c r="N2872" s="75">
        <v>0.25</v>
      </c>
      <c r="O2872" s="75">
        <v>5</v>
      </c>
      <c r="P2872" s="75">
        <v>16.7</v>
      </c>
      <c r="Q2872" s="75" t="s">
        <v>3858</v>
      </c>
    </row>
    <row r="2873" spans="1:17" ht="15.75" customHeight="1">
      <c r="A2873" s="59" t="s">
        <v>6930</v>
      </c>
      <c r="B2873" s="75" t="s">
        <v>6888</v>
      </c>
      <c r="C2873" s="75" t="s">
        <v>4</v>
      </c>
      <c r="D2873" s="75" t="s">
        <v>6931</v>
      </c>
      <c r="E2873" s="75" t="s">
        <v>155</v>
      </c>
      <c r="F2873" s="75">
        <v>1000</v>
      </c>
      <c r="G2873" s="75">
        <v>5</v>
      </c>
      <c r="H2873" s="75">
        <v>24</v>
      </c>
      <c r="I2873" s="75">
        <v>22.799999999999997</v>
      </c>
      <c r="J2873" s="75">
        <v>25.200000000000003</v>
      </c>
      <c r="K2873" s="75">
        <v>25</v>
      </c>
      <c r="L2873" s="75">
        <v>10.5</v>
      </c>
      <c r="M2873" s="75">
        <v>750</v>
      </c>
      <c r="N2873" s="75">
        <v>0.25</v>
      </c>
      <c r="O2873" s="75">
        <v>5</v>
      </c>
      <c r="P2873" s="75">
        <v>18.2</v>
      </c>
      <c r="Q2873" s="75" t="s">
        <v>3858</v>
      </c>
    </row>
    <row r="2874" spans="1:17" ht="15.75" customHeight="1">
      <c r="A2874" s="59" t="s">
        <v>6932</v>
      </c>
      <c r="B2874" s="75" t="s">
        <v>6888</v>
      </c>
      <c r="C2874" s="75" t="s">
        <v>4</v>
      </c>
      <c r="D2874" s="75" t="s">
        <v>6933</v>
      </c>
      <c r="E2874" s="75" t="s">
        <v>155</v>
      </c>
      <c r="F2874" s="75">
        <v>1000</v>
      </c>
      <c r="G2874" s="75">
        <v>5</v>
      </c>
      <c r="H2874" s="75">
        <v>27</v>
      </c>
      <c r="I2874" s="75">
        <v>25.65</v>
      </c>
      <c r="J2874" s="75">
        <v>28.35</v>
      </c>
      <c r="K2874" s="75">
        <v>35</v>
      </c>
      <c r="L2874" s="75">
        <v>9.5</v>
      </c>
      <c r="M2874" s="75">
        <v>750</v>
      </c>
      <c r="N2874" s="75">
        <v>0.25</v>
      </c>
      <c r="O2874" s="75">
        <v>5</v>
      </c>
      <c r="P2874" s="75">
        <v>20.6</v>
      </c>
      <c r="Q2874" s="75" t="s">
        <v>3858</v>
      </c>
    </row>
    <row r="2875" spans="1:17" ht="15.75" customHeight="1">
      <c r="A2875" s="59" t="s">
        <v>6934</v>
      </c>
      <c r="B2875" s="75" t="s">
        <v>6888</v>
      </c>
      <c r="C2875" s="75" t="s">
        <v>4</v>
      </c>
      <c r="D2875" s="75" t="s">
        <v>6935</v>
      </c>
      <c r="E2875" s="75" t="s">
        <v>155</v>
      </c>
      <c r="F2875" s="75">
        <v>1000</v>
      </c>
      <c r="G2875" s="75">
        <v>5</v>
      </c>
      <c r="H2875" s="75">
        <v>30</v>
      </c>
      <c r="I2875" s="75">
        <v>28.5</v>
      </c>
      <c r="J2875" s="75">
        <v>31.5</v>
      </c>
      <c r="K2875" s="75">
        <v>40</v>
      </c>
      <c r="L2875" s="75">
        <v>8.5</v>
      </c>
      <c r="M2875" s="75">
        <v>1000</v>
      </c>
      <c r="N2875" s="75">
        <v>0.25</v>
      </c>
      <c r="O2875" s="75">
        <v>5</v>
      </c>
      <c r="P2875" s="75">
        <v>22.8</v>
      </c>
      <c r="Q2875" s="75" t="s">
        <v>3858</v>
      </c>
    </row>
    <row r="2876" spans="1:17" ht="15.75" customHeight="1">
      <c r="A2876" s="59" t="s">
        <v>6936</v>
      </c>
      <c r="B2876" s="75" t="s">
        <v>6888</v>
      </c>
      <c r="C2876" s="75" t="s">
        <v>4</v>
      </c>
      <c r="D2876" s="75" t="s">
        <v>6937</v>
      </c>
      <c r="E2876" s="75" t="s">
        <v>155</v>
      </c>
      <c r="F2876" s="75">
        <v>1000</v>
      </c>
      <c r="G2876" s="75">
        <v>5</v>
      </c>
      <c r="H2876" s="75">
        <v>33</v>
      </c>
      <c r="I2876" s="75">
        <v>31.349999999999998</v>
      </c>
      <c r="J2876" s="75">
        <v>34.65</v>
      </c>
      <c r="K2876" s="75">
        <v>45</v>
      </c>
      <c r="L2876" s="75">
        <v>7.5</v>
      </c>
      <c r="M2876" s="75">
        <v>1000</v>
      </c>
      <c r="N2876" s="75">
        <v>0.25</v>
      </c>
      <c r="O2876" s="75">
        <v>5</v>
      </c>
      <c r="P2876" s="75">
        <v>25.1</v>
      </c>
      <c r="Q2876" s="75" t="s">
        <v>3858</v>
      </c>
    </row>
    <row r="2877" spans="1:17" ht="15.75" customHeight="1">
      <c r="A2877" s="59" t="s">
        <v>6938</v>
      </c>
      <c r="B2877" s="75" t="s">
        <v>6888</v>
      </c>
      <c r="C2877" s="75" t="s">
        <v>4</v>
      </c>
      <c r="D2877" s="75" t="s">
        <v>6939</v>
      </c>
      <c r="E2877" s="75" t="s">
        <v>155</v>
      </c>
      <c r="F2877" s="75">
        <v>1000</v>
      </c>
      <c r="G2877" s="75">
        <v>5</v>
      </c>
      <c r="H2877" s="75">
        <v>36</v>
      </c>
      <c r="I2877" s="75">
        <v>34.199999999999996</v>
      </c>
      <c r="J2877" s="75">
        <v>37.800000000000004</v>
      </c>
      <c r="K2877" s="75">
        <v>50</v>
      </c>
      <c r="L2877" s="75">
        <v>7</v>
      </c>
      <c r="M2877" s="75">
        <v>1000</v>
      </c>
      <c r="N2877" s="75">
        <v>0.25</v>
      </c>
      <c r="O2877" s="75">
        <v>5</v>
      </c>
      <c r="P2877" s="75">
        <v>27.4</v>
      </c>
      <c r="Q2877" s="75" t="s">
        <v>3858</v>
      </c>
    </row>
    <row r="2878" spans="1:17" ht="15.75" customHeight="1">
      <c r="A2878" s="59" t="s">
        <v>6940</v>
      </c>
      <c r="B2878" s="75" t="s">
        <v>6888</v>
      </c>
      <c r="C2878" s="75" t="s">
        <v>4</v>
      </c>
      <c r="D2878" s="75" t="s">
        <v>6941</v>
      </c>
      <c r="E2878" s="75" t="s">
        <v>155</v>
      </c>
      <c r="F2878" s="75">
        <v>1000</v>
      </c>
      <c r="G2878" s="75">
        <v>5</v>
      </c>
      <c r="H2878" s="75">
        <v>39</v>
      </c>
      <c r="I2878" s="75">
        <v>37.049999999999997</v>
      </c>
      <c r="J2878" s="75">
        <v>40.950000000000003</v>
      </c>
      <c r="K2878" s="75">
        <v>60</v>
      </c>
      <c r="L2878" s="75">
        <v>6.5</v>
      </c>
      <c r="M2878" s="75">
        <v>1000</v>
      </c>
      <c r="N2878" s="75">
        <v>0.25</v>
      </c>
      <c r="O2878" s="75">
        <v>5</v>
      </c>
      <c r="P2878" s="75">
        <v>29.7</v>
      </c>
      <c r="Q2878" s="75" t="s">
        <v>3858</v>
      </c>
    </row>
    <row r="2879" spans="1:17" ht="15.75" customHeight="1">
      <c r="A2879" s="59" t="s">
        <v>6942</v>
      </c>
      <c r="B2879" s="75" t="s">
        <v>6888</v>
      </c>
      <c r="C2879" s="75" t="s">
        <v>4</v>
      </c>
      <c r="D2879" s="75" t="s">
        <v>6943</v>
      </c>
      <c r="E2879" s="75" t="s">
        <v>155</v>
      </c>
      <c r="F2879" s="75">
        <v>1000</v>
      </c>
      <c r="G2879" s="75">
        <v>5</v>
      </c>
      <c r="H2879" s="75">
        <v>43</v>
      </c>
      <c r="I2879" s="75">
        <v>40.85</v>
      </c>
      <c r="J2879" s="75">
        <v>45.15</v>
      </c>
      <c r="K2879" s="75">
        <v>70</v>
      </c>
      <c r="L2879" s="75">
        <v>6</v>
      </c>
      <c r="M2879" s="75">
        <v>1500</v>
      </c>
      <c r="N2879" s="75">
        <v>0.25</v>
      </c>
      <c r="O2879" s="75">
        <v>0.5</v>
      </c>
      <c r="P2879" s="75">
        <v>32.700000000000003</v>
      </c>
      <c r="Q2879" s="75" t="s">
        <v>3858</v>
      </c>
    </row>
    <row r="2880" spans="1:17" ht="15.75" customHeight="1">
      <c r="A2880" s="59" t="s">
        <v>6944</v>
      </c>
      <c r="B2880" s="75" t="s">
        <v>6888</v>
      </c>
      <c r="C2880" s="75" t="s">
        <v>4</v>
      </c>
      <c r="D2880" s="75" t="s">
        <v>6945</v>
      </c>
      <c r="E2880" s="75" t="s">
        <v>155</v>
      </c>
      <c r="F2880" s="75">
        <v>1000</v>
      </c>
      <c r="G2880" s="75">
        <v>5</v>
      </c>
      <c r="H2880" s="75">
        <v>47</v>
      </c>
      <c r="I2880" s="75">
        <v>44.65</v>
      </c>
      <c r="J2880" s="75">
        <v>49.35</v>
      </c>
      <c r="K2880" s="75">
        <v>80</v>
      </c>
      <c r="L2880" s="75">
        <v>5.5</v>
      </c>
      <c r="M2880" s="75">
        <v>1500</v>
      </c>
      <c r="N2880" s="75">
        <v>0.25</v>
      </c>
      <c r="O2880" s="75">
        <v>0.5</v>
      </c>
      <c r="P2880" s="75">
        <v>35.799999999999997</v>
      </c>
      <c r="Q2880" s="75" t="s">
        <v>3858</v>
      </c>
    </row>
    <row r="2881" spans="1:17" ht="15.75" customHeight="1">
      <c r="A2881" s="59" t="s">
        <v>6946</v>
      </c>
      <c r="B2881" s="75" t="s">
        <v>6888</v>
      </c>
      <c r="C2881" s="75" t="s">
        <v>4</v>
      </c>
      <c r="D2881" s="75" t="s">
        <v>6632</v>
      </c>
      <c r="E2881" s="75" t="s">
        <v>155</v>
      </c>
      <c r="F2881" s="75">
        <v>1000</v>
      </c>
      <c r="G2881" s="75">
        <v>5</v>
      </c>
      <c r="H2881" s="75">
        <v>51</v>
      </c>
      <c r="I2881" s="75">
        <v>48.45</v>
      </c>
      <c r="J2881" s="75">
        <v>53.55</v>
      </c>
      <c r="K2881" s="75">
        <v>95</v>
      </c>
      <c r="L2881" s="75">
        <v>5</v>
      </c>
      <c r="M2881" s="75">
        <v>1500</v>
      </c>
      <c r="N2881" s="75">
        <v>0.25</v>
      </c>
      <c r="O2881" s="75">
        <v>0.5</v>
      </c>
      <c r="P2881" s="75">
        <v>38.799999999999997</v>
      </c>
      <c r="Q2881" s="75" t="s">
        <v>3858</v>
      </c>
    </row>
    <row r="2882" spans="1:17" ht="15.75" customHeight="1">
      <c r="A2882" s="59" t="s">
        <v>6947</v>
      </c>
      <c r="B2882" s="75" t="s">
        <v>6888</v>
      </c>
      <c r="C2882" s="75" t="s">
        <v>4</v>
      </c>
      <c r="D2882" s="75" t="s">
        <v>155</v>
      </c>
      <c r="E2882" s="75" t="s">
        <v>155</v>
      </c>
      <c r="F2882" s="75">
        <v>1000</v>
      </c>
      <c r="G2882" s="75">
        <v>5</v>
      </c>
      <c r="H2882" s="75">
        <v>56</v>
      </c>
      <c r="I2882" s="75">
        <v>53.2</v>
      </c>
      <c r="J2882" s="75">
        <v>58.8</v>
      </c>
      <c r="K2882" s="75">
        <v>110</v>
      </c>
      <c r="L2882" s="75">
        <v>4.5</v>
      </c>
      <c r="M2882" s="75">
        <v>2000</v>
      </c>
      <c r="N2882" s="75">
        <v>0.25</v>
      </c>
      <c r="O2882" s="75">
        <v>0.5</v>
      </c>
      <c r="P2882" s="75">
        <v>42.6</v>
      </c>
      <c r="Q2882" s="75" t="s">
        <v>3858</v>
      </c>
    </row>
    <row r="2883" spans="1:17" ht="15.75" customHeight="1">
      <c r="A2883" s="59" t="s">
        <v>6948</v>
      </c>
      <c r="B2883" s="75" t="s">
        <v>6888</v>
      </c>
      <c r="C2883" s="75" t="s">
        <v>4</v>
      </c>
      <c r="D2883" s="75" t="s">
        <v>155</v>
      </c>
      <c r="E2883" s="75" t="s">
        <v>155</v>
      </c>
      <c r="F2883" s="75">
        <v>1000</v>
      </c>
      <c r="G2883" s="75">
        <v>5</v>
      </c>
      <c r="H2883" s="75">
        <v>62</v>
      </c>
      <c r="I2883" s="75">
        <v>58.9</v>
      </c>
      <c r="J2883" s="75">
        <v>65.099999999999994</v>
      </c>
      <c r="K2883" s="75">
        <v>125</v>
      </c>
      <c r="L2883" s="75">
        <v>4</v>
      </c>
      <c r="M2883" s="75">
        <v>2000</v>
      </c>
      <c r="N2883" s="75">
        <v>0.25</v>
      </c>
      <c r="O2883" s="75">
        <v>0.5</v>
      </c>
      <c r="P2883" s="75">
        <v>47.1</v>
      </c>
      <c r="Q2883" s="75" t="s">
        <v>3858</v>
      </c>
    </row>
    <row r="2884" spans="1:17" ht="15.75" customHeight="1">
      <c r="A2884" s="59" t="s">
        <v>6949</v>
      </c>
      <c r="B2884" s="75" t="s">
        <v>6888</v>
      </c>
      <c r="C2884" s="75" t="s">
        <v>4</v>
      </c>
      <c r="D2884" s="75" t="s">
        <v>155</v>
      </c>
      <c r="E2884" s="75" t="s">
        <v>155</v>
      </c>
      <c r="F2884" s="75">
        <v>1000</v>
      </c>
      <c r="G2884" s="75">
        <v>5</v>
      </c>
      <c r="H2884" s="75">
        <v>68</v>
      </c>
      <c r="I2884" s="75">
        <v>64.599999999999994</v>
      </c>
      <c r="J2884" s="75">
        <v>71.400000000000006</v>
      </c>
      <c r="K2884" s="75">
        <v>150</v>
      </c>
      <c r="L2884" s="75">
        <v>3.7</v>
      </c>
      <c r="M2884" s="75">
        <v>2000</v>
      </c>
      <c r="N2884" s="75">
        <v>0.25</v>
      </c>
      <c r="O2884" s="75">
        <v>0.5</v>
      </c>
      <c r="P2884" s="75">
        <v>51.7</v>
      </c>
      <c r="Q2884" s="75" t="s">
        <v>3858</v>
      </c>
    </row>
    <row r="2885" spans="1:17" ht="15.75" customHeight="1">
      <c r="A2885" s="59" t="s">
        <v>6950</v>
      </c>
      <c r="B2885" s="75" t="s">
        <v>6888</v>
      </c>
      <c r="C2885" s="75" t="s">
        <v>4</v>
      </c>
      <c r="D2885" s="75" t="s">
        <v>155</v>
      </c>
      <c r="E2885" s="75" t="s">
        <v>155</v>
      </c>
      <c r="F2885" s="75">
        <v>1000</v>
      </c>
      <c r="G2885" s="75">
        <v>5</v>
      </c>
      <c r="H2885" s="75">
        <v>75</v>
      </c>
      <c r="I2885" s="75">
        <v>71.25</v>
      </c>
      <c r="J2885" s="75">
        <v>78.75</v>
      </c>
      <c r="K2885" s="75">
        <v>175</v>
      </c>
      <c r="L2885" s="75">
        <v>3.3</v>
      </c>
      <c r="M2885" s="75">
        <v>2000</v>
      </c>
      <c r="N2885" s="75">
        <v>0.25</v>
      </c>
      <c r="O2885" s="75">
        <v>0.5</v>
      </c>
      <c r="P2885" s="75">
        <v>56</v>
      </c>
      <c r="Q2885" s="75" t="s">
        <v>3858</v>
      </c>
    </row>
    <row r="2886" spans="1:17" ht="15.75" customHeight="1">
      <c r="A2886" s="59" t="s">
        <v>6951</v>
      </c>
      <c r="B2886" s="75" t="s">
        <v>6952</v>
      </c>
      <c r="C2886" s="75" t="s">
        <v>4</v>
      </c>
      <c r="D2886" s="75" t="s">
        <v>155</v>
      </c>
      <c r="E2886" s="75" t="s">
        <v>155</v>
      </c>
      <c r="F2886" s="75">
        <v>1000</v>
      </c>
      <c r="G2886" s="75">
        <v>5</v>
      </c>
      <c r="H2886" s="75">
        <v>3.3</v>
      </c>
      <c r="I2886" s="75">
        <v>3.1349999999999998</v>
      </c>
      <c r="J2886" s="75">
        <v>3.4649999999999999</v>
      </c>
      <c r="K2886" s="75">
        <v>10</v>
      </c>
      <c r="L2886" s="75">
        <v>76</v>
      </c>
      <c r="M2886" s="75">
        <v>400</v>
      </c>
      <c r="N2886" s="75">
        <v>1</v>
      </c>
      <c r="O2886" s="75">
        <v>100</v>
      </c>
      <c r="P2886" s="75">
        <v>1</v>
      </c>
      <c r="Q2886" s="75" t="s">
        <v>3858</v>
      </c>
    </row>
    <row r="2887" spans="1:17" ht="15.75" customHeight="1">
      <c r="A2887" s="59" t="s">
        <v>6953</v>
      </c>
      <c r="B2887" s="75" t="s">
        <v>6952</v>
      </c>
      <c r="C2887" s="75" t="s">
        <v>4</v>
      </c>
      <c r="D2887" s="75" t="s">
        <v>6891</v>
      </c>
      <c r="E2887" s="75" t="s">
        <v>155</v>
      </c>
      <c r="F2887" s="75">
        <v>1000</v>
      </c>
      <c r="G2887" s="75">
        <v>5</v>
      </c>
      <c r="H2887" s="75">
        <v>3.6</v>
      </c>
      <c r="I2887" s="75">
        <v>3.42</v>
      </c>
      <c r="J2887" s="75">
        <v>3.7800000000000002</v>
      </c>
      <c r="K2887" s="75">
        <v>10</v>
      </c>
      <c r="L2887" s="75">
        <v>69</v>
      </c>
      <c r="M2887" s="75">
        <v>400</v>
      </c>
      <c r="N2887" s="75">
        <v>1</v>
      </c>
      <c r="O2887" s="75">
        <v>100</v>
      </c>
      <c r="P2887" s="75">
        <v>1</v>
      </c>
      <c r="Q2887" s="75" t="s">
        <v>3858</v>
      </c>
    </row>
    <row r="2888" spans="1:17" ht="15.75" customHeight="1">
      <c r="A2888" s="59" t="s">
        <v>6954</v>
      </c>
      <c r="B2888" s="75" t="s">
        <v>6952</v>
      </c>
      <c r="C2888" s="75" t="s">
        <v>4</v>
      </c>
      <c r="D2888" s="75" t="s">
        <v>6893</v>
      </c>
      <c r="E2888" s="75" t="s">
        <v>155</v>
      </c>
      <c r="F2888" s="75">
        <v>1000</v>
      </c>
      <c r="G2888" s="75">
        <v>5</v>
      </c>
      <c r="H2888" s="75">
        <v>3.9</v>
      </c>
      <c r="I2888" s="75">
        <v>3.7049999999999996</v>
      </c>
      <c r="J2888" s="75">
        <v>4.0949999999999998</v>
      </c>
      <c r="K2888" s="75">
        <v>9</v>
      </c>
      <c r="L2888" s="75">
        <v>64</v>
      </c>
      <c r="M2888" s="75">
        <v>400</v>
      </c>
      <c r="N2888" s="75">
        <v>1</v>
      </c>
      <c r="O2888" s="75">
        <v>50</v>
      </c>
      <c r="P2888" s="75">
        <v>1</v>
      </c>
      <c r="Q2888" s="75" t="s">
        <v>3858</v>
      </c>
    </row>
    <row r="2889" spans="1:17" ht="15.75" customHeight="1">
      <c r="A2889" s="59" t="s">
        <v>6955</v>
      </c>
      <c r="B2889" s="75" t="s">
        <v>6952</v>
      </c>
      <c r="C2889" s="75" t="s">
        <v>4</v>
      </c>
      <c r="D2889" s="75" t="s">
        <v>6895</v>
      </c>
      <c r="E2889" s="75" t="s">
        <v>155</v>
      </c>
      <c r="F2889" s="75">
        <v>1000</v>
      </c>
      <c r="G2889" s="75">
        <v>5</v>
      </c>
      <c r="H2889" s="75">
        <v>4.3</v>
      </c>
      <c r="I2889" s="75">
        <v>4.085</v>
      </c>
      <c r="J2889" s="75">
        <v>4.5149999999999997</v>
      </c>
      <c r="K2889" s="75">
        <v>9</v>
      </c>
      <c r="L2889" s="75">
        <v>58</v>
      </c>
      <c r="M2889" s="75">
        <v>400</v>
      </c>
      <c r="N2889" s="75">
        <v>1</v>
      </c>
      <c r="O2889" s="75">
        <v>10</v>
      </c>
      <c r="P2889" s="75">
        <v>1</v>
      </c>
      <c r="Q2889" s="75" t="s">
        <v>3858</v>
      </c>
    </row>
    <row r="2890" spans="1:17" ht="15.75" customHeight="1">
      <c r="A2890" s="59" t="s">
        <v>6956</v>
      </c>
      <c r="B2890" s="75" t="s">
        <v>6952</v>
      </c>
      <c r="C2890" s="75" t="s">
        <v>4</v>
      </c>
      <c r="D2890" s="75" t="s">
        <v>6897</v>
      </c>
      <c r="E2890" s="75" t="s">
        <v>155</v>
      </c>
      <c r="F2890" s="75">
        <v>1000</v>
      </c>
      <c r="G2890" s="75">
        <v>5</v>
      </c>
      <c r="H2890" s="75">
        <v>4.7</v>
      </c>
      <c r="I2890" s="75">
        <v>4.4649999999999999</v>
      </c>
      <c r="J2890" s="75">
        <v>4.9350000000000005</v>
      </c>
      <c r="K2890" s="75">
        <v>8</v>
      </c>
      <c r="L2890" s="75">
        <v>53</v>
      </c>
      <c r="M2890" s="75">
        <v>500</v>
      </c>
      <c r="N2890" s="75">
        <v>1</v>
      </c>
      <c r="O2890" s="75">
        <v>10</v>
      </c>
      <c r="P2890" s="75">
        <v>1</v>
      </c>
      <c r="Q2890" s="75" t="s">
        <v>3858</v>
      </c>
    </row>
    <row r="2891" spans="1:17" ht="15.75" customHeight="1">
      <c r="A2891" s="59" t="s">
        <v>6957</v>
      </c>
      <c r="B2891" s="75" t="s">
        <v>6952</v>
      </c>
      <c r="C2891" s="75" t="s">
        <v>4</v>
      </c>
      <c r="D2891" s="75" t="s">
        <v>6899</v>
      </c>
      <c r="E2891" s="75" t="s">
        <v>155</v>
      </c>
      <c r="F2891" s="75">
        <v>1000</v>
      </c>
      <c r="G2891" s="75">
        <v>5</v>
      </c>
      <c r="H2891" s="75">
        <v>5.0999999999999996</v>
      </c>
      <c r="I2891" s="75">
        <v>4.8449999999999998</v>
      </c>
      <c r="J2891" s="75">
        <v>5.3549999999999995</v>
      </c>
      <c r="K2891" s="75">
        <v>7</v>
      </c>
      <c r="L2891" s="75">
        <v>49</v>
      </c>
      <c r="M2891" s="75">
        <v>550</v>
      </c>
      <c r="N2891" s="75">
        <v>1</v>
      </c>
      <c r="O2891" s="75">
        <v>10</v>
      </c>
      <c r="P2891" s="75">
        <v>1</v>
      </c>
      <c r="Q2891" s="75" t="s">
        <v>3858</v>
      </c>
    </row>
    <row r="2892" spans="1:17" ht="15.75" customHeight="1">
      <c r="A2892" s="59" t="s">
        <v>6958</v>
      </c>
      <c r="B2892" s="75" t="s">
        <v>6952</v>
      </c>
      <c r="C2892" s="75" t="s">
        <v>4</v>
      </c>
      <c r="D2892" s="75" t="s">
        <v>6901</v>
      </c>
      <c r="E2892" s="75" t="s">
        <v>155</v>
      </c>
      <c r="F2892" s="75">
        <v>1000</v>
      </c>
      <c r="G2892" s="75">
        <v>5</v>
      </c>
      <c r="H2892" s="75">
        <v>5.6</v>
      </c>
      <c r="I2892" s="75">
        <v>5.3199999999999994</v>
      </c>
      <c r="J2892" s="75">
        <v>5.88</v>
      </c>
      <c r="K2892" s="75">
        <v>5</v>
      </c>
      <c r="L2892" s="75">
        <v>45</v>
      </c>
      <c r="M2892" s="75">
        <v>600</v>
      </c>
      <c r="N2892" s="75">
        <v>1</v>
      </c>
      <c r="O2892" s="75">
        <v>10</v>
      </c>
      <c r="P2892" s="75">
        <v>2</v>
      </c>
      <c r="Q2892" s="75" t="s">
        <v>3858</v>
      </c>
    </row>
    <row r="2893" spans="1:17" ht="15.75" customHeight="1">
      <c r="A2893" s="59" t="s">
        <v>6959</v>
      </c>
      <c r="B2893" s="75" t="s">
        <v>6952</v>
      </c>
      <c r="C2893" s="75" t="s">
        <v>4</v>
      </c>
      <c r="D2893" s="75" t="s">
        <v>6903</v>
      </c>
      <c r="E2893" s="75" t="s">
        <v>155</v>
      </c>
      <c r="F2893" s="75">
        <v>1000</v>
      </c>
      <c r="G2893" s="75">
        <v>5</v>
      </c>
      <c r="H2893" s="75">
        <v>6.2</v>
      </c>
      <c r="I2893" s="75">
        <v>5.89</v>
      </c>
      <c r="J2893" s="75">
        <v>6.5100000000000007</v>
      </c>
      <c r="K2893" s="75">
        <v>2</v>
      </c>
      <c r="L2893" s="75">
        <v>41</v>
      </c>
      <c r="M2893" s="75">
        <v>700</v>
      </c>
      <c r="N2893" s="75">
        <v>1</v>
      </c>
      <c r="O2893" s="75">
        <v>10</v>
      </c>
      <c r="P2893" s="75">
        <v>3</v>
      </c>
      <c r="Q2893" s="75" t="s">
        <v>3858</v>
      </c>
    </row>
    <row r="2894" spans="1:17" ht="15.75" customHeight="1">
      <c r="A2894" s="59" t="s">
        <v>6960</v>
      </c>
      <c r="B2894" s="75" t="s">
        <v>6952</v>
      </c>
      <c r="C2894" s="75" t="s">
        <v>4</v>
      </c>
      <c r="D2894" s="75" t="s">
        <v>6905</v>
      </c>
      <c r="E2894" s="75" t="s">
        <v>155</v>
      </c>
      <c r="F2894" s="75">
        <v>1000</v>
      </c>
      <c r="G2894" s="75">
        <v>5</v>
      </c>
      <c r="H2894" s="75">
        <v>6.8</v>
      </c>
      <c r="I2894" s="75">
        <v>6.46</v>
      </c>
      <c r="J2894" s="75">
        <v>7.14</v>
      </c>
      <c r="K2894" s="75">
        <v>3.5</v>
      </c>
      <c r="L2894" s="75">
        <v>37</v>
      </c>
      <c r="M2894" s="75">
        <v>700</v>
      </c>
      <c r="N2894" s="75">
        <v>1</v>
      </c>
      <c r="O2894" s="75">
        <v>5</v>
      </c>
      <c r="P2894" s="75">
        <v>4</v>
      </c>
      <c r="Q2894" s="75" t="s">
        <v>3858</v>
      </c>
    </row>
    <row r="2895" spans="1:17" ht="15.75" customHeight="1">
      <c r="A2895" s="59" t="s">
        <v>6961</v>
      </c>
      <c r="B2895" s="75" t="s">
        <v>6952</v>
      </c>
      <c r="C2895" s="75" t="s">
        <v>4</v>
      </c>
      <c r="D2895" s="75" t="s">
        <v>6907</v>
      </c>
      <c r="E2895" s="75" t="s">
        <v>155</v>
      </c>
      <c r="F2895" s="75">
        <v>1000</v>
      </c>
      <c r="G2895" s="75">
        <v>5</v>
      </c>
      <c r="H2895" s="75">
        <v>7.5</v>
      </c>
      <c r="I2895" s="75">
        <v>7.125</v>
      </c>
      <c r="J2895" s="75">
        <v>7.875</v>
      </c>
      <c r="K2895" s="75">
        <v>4</v>
      </c>
      <c r="L2895" s="75">
        <v>34</v>
      </c>
      <c r="M2895" s="75">
        <v>700</v>
      </c>
      <c r="N2895" s="75">
        <v>0.5</v>
      </c>
      <c r="O2895" s="75">
        <v>5</v>
      </c>
      <c r="P2895" s="75">
        <v>5</v>
      </c>
      <c r="Q2895" s="75" t="s">
        <v>3858</v>
      </c>
    </row>
    <row r="2896" spans="1:17" ht="15.75" customHeight="1">
      <c r="A2896" s="59" t="s">
        <v>6962</v>
      </c>
      <c r="B2896" s="75" t="s">
        <v>6952</v>
      </c>
      <c r="C2896" s="75" t="s">
        <v>4</v>
      </c>
      <c r="D2896" s="75" t="s">
        <v>6909</v>
      </c>
      <c r="E2896" s="75" t="s">
        <v>155</v>
      </c>
      <c r="F2896" s="75">
        <v>1000</v>
      </c>
      <c r="G2896" s="75">
        <v>5</v>
      </c>
      <c r="H2896" s="75">
        <v>8.1999999999999993</v>
      </c>
      <c r="I2896" s="75">
        <v>7.7899999999999991</v>
      </c>
      <c r="J2896" s="75">
        <v>8.61</v>
      </c>
      <c r="K2896" s="75">
        <v>4.5</v>
      </c>
      <c r="L2896" s="75">
        <v>31</v>
      </c>
      <c r="M2896" s="75">
        <v>700</v>
      </c>
      <c r="N2896" s="75">
        <v>0.5</v>
      </c>
      <c r="O2896" s="75">
        <v>5</v>
      </c>
      <c r="P2896" s="75">
        <v>6</v>
      </c>
      <c r="Q2896" s="75" t="s">
        <v>3858</v>
      </c>
    </row>
    <row r="2897" spans="1:17" ht="15.75" customHeight="1">
      <c r="A2897" s="59" t="s">
        <v>6963</v>
      </c>
      <c r="B2897" s="75" t="s">
        <v>6952</v>
      </c>
      <c r="C2897" s="75" t="s">
        <v>4</v>
      </c>
      <c r="D2897" s="75" t="s">
        <v>6911</v>
      </c>
      <c r="E2897" s="75" t="s">
        <v>155</v>
      </c>
      <c r="F2897" s="75">
        <v>1000</v>
      </c>
      <c r="G2897" s="75">
        <v>5</v>
      </c>
      <c r="H2897" s="75">
        <v>9.1</v>
      </c>
      <c r="I2897" s="75">
        <v>8.6449999999999996</v>
      </c>
      <c r="J2897" s="75">
        <v>9.5549999999999997</v>
      </c>
      <c r="K2897" s="75">
        <v>5</v>
      </c>
      <c r="L2897" s="75">
        <v>28</v>
      </c>
      <c r="M2897" s="75">
        <v>700</v>
      </c>
      <c r="N2897" s="75">
        <v>0.5</v>
      </c>
      <c r="O2897" s="75">
        <v>0.5</v>
      </c>
      <c r="P2897" s="75">
        <v>7</v>
      </c>
      <c r="Q2897" s="75" t="s">
        <v>3858</v>
      </c>
    </row>
    <row r="2898" spans="1:17" ht="15.75" customHeight="1">
      <c r="A2898" s="59" t="s">
        <v>6964</v>
      </c>
      <c r="B2898" s="75" t="s">
        <v>6952</v>
      </c>
      <c r="C2898" s="75" t="s">
        <v>4</v>
      </c>
      <c r="D2898" s="75" t="s">
        <v>6913</v>
      </c>
      <c r="E2898" s="75" t="s">
        <v>155</v>
      </c>
      <c r="F2898" s="75">
        <v>1000</v>
      </c>
      <c r="G2898" s="75">
        <v>5</v>
      </c>
      <c r="H2898" s="75">
        <v>10</v>
      </c>
      <c r="I2898" s="75">
        <v>9.5</v>
      </c>
      <c r="J2898" s="75">
        <v>10.5</v>
      </c>
      <c r="K2898" s="75">
        <v>7</v>
      </c>
      <c r="L2898" s="75">
        <v>25</v>
      </c>
      <c r="M2898" s="75">
        <v>700</v>
      </c>
      <c r="N2898" s="75">
        <v>0.25</v>
      </c>
      <c r="O2898" s="75">
        <v>0.5</v>
      </c>
      <c r="P2898" s="75">
        <v>7.6</v>
      </c>
      <c r="Q2898" s="75" t="s">
        <v>3858</v>
      </c>
    </row>
    <row r="2899" spans="1:17" ht="15.75" customHeight="1">
      <c r="A2899" s="59" t="s">
        <v>6965</v>
      </c>
      <c r="B2899" s="75" t="s">
        <v>6952</v>
      </c>
      <c r="C2899" s="75" t="s">
        <v>4</v>
      </c>
      <c r="D2899" s="75" t="s">
        <v>6915</v>
      </c>
      <c r="E2899" s="75" t="s">
        <v>155</v>
      </c>
      <c r="F2899" s="75">
        <v>1000</v>
      </c>
      <c r="G2899" s="75">
        <v>5</v>
      </c>
      <c r="H2899" s="75">
        <v>11</v>
      </c>
      <c r="I2899" s="75">
        <v>10.45</v>
      </c>
      <c r="J2899" s="75">
        <v>11.55</v>
      </c>
      <c r="K2899" s="75">
        <v>8</v>
      </c>
      <c r="L2899" s="75">
        <v>23</v>
      </c>
      <c r="M2899" s="75">
        <v>700</v>
      </c>
      <c r="N2899" s="75">
        <v>0.25</v>
      </c>
      <c r="O2899" s="75">
        <v>0.1</v>
      </c>
      <c r="P2899" s="75">
        <v>8.4</v>
      </c>
      <c r="Q2899" s="75" t="s">
        <v>3858</v>
      </c>
    </row>
    <row r="2900" spans="1:17" ht="15.75" customHeight="1">
      <c r="A2900" s="59" t="s">
        <v>6966</v>
      </c>
      <c r="B2900" s="75" t="s">
        <v>6952</v>
      </c>
      <c r="C2900" s="75" t="s">
        <v>4</v>
      </c>
      <c r="D2900" s="75" t="s">
        <v>6917</v>
      </c>
      <c r="E2900" s="75" t="s">
        <v>155</v>
      </c>
      <c r="F2900" s="75">
        <v>1000</v>
      </c>
      <c r="G2900" s="75">
        <v>5</v>
      </c>
      <c r="H2900" s="75">
        <v>12</v>
      </c>
      <c r="I2900" s="75">
        <v>11.399999999999999</v>
      </c>
      <c r="J2900" s="75">
        <v>12.600000000000001</v>
      </c>
      <c r="K2900" s="75">
        <v>9</v>
      </c>
      <c r="L2900" s="75">
        <v>21</v>
      </c>
      <c r="M2900" s="75">
        <v>700</v>
      </c>
      <c r="N2900" s="75">
        <v>0.25</v>
      </c>
      <c r="O2900" s="75">
        <v>0.1</v>
      </c>
      <c r="P2900" s="75">
        <v>9.1</v>
      </c>
      <c r="Q2900" s="75" t="s">
        <v>3858</v>
      </c>
    </row>
    <row r="2901" spans="1:17" ht="15.75" customHeight="1">
      <c r="A2901" s="59" t="s">
        <v>6967</v>
      </c>
      <c r="B2901" s="75" t="s">
        <v>6952</v>
      </c>
      <c r="C2901" s="75" t="s">
        <v>4</v>
      </c>
      <c r="D2901" s="75" t="s">
        <v>6919</v>
      </c>
      <c r="E2901" s="75" t="s">
        <v>155</v>
      </c>
      <c r="F2901" s="75">
        <v>1000</v>
      </c>
      <c r="G2901" s="75">
        <v>5</v>
      </c>
      <c r="H2901" s="75">
        <v>13</v>
      </c>
      <c r="I2901" s="75">
        <v>12.35</v>
      </c>
      <c r="J2901" s="75">
        <v>13.65</v>
      </c>
      <c r="K2901" s="75">
        <v>10</v>
      </c>
      <c r="L2901" s="75">
        <v>19</v>
      </c>
      <c r="M2901" s="75">
        <v>700</v>
      </c>
      <c r="N2901" s="75">
        <v>0.25</v>
      </c>
      <c r="O2901" s="75">
        <v>0.1</v>
      </c>
      <c r="P2901" s="75">
        <v>9.9</v>
      </c>
      <c r="Q2901" s="75" t="s">
        <v>3858</v>
      </c>
    </row>
    <row r="2902" spans="1:17" ht="15.75" customHeight="1">
      <c r="A2902" s="59" t="s">
        <v>6968</v>
      </c>
      <c r="B2902" s="75" t="s">
        <v>6952</v>
      </c>
      <c r="C2902" s="75" t="s">
        <v>4</v>
      </c>
      <c r="D2902" s="75" t="s">
        <v>6921</v>
      </c>
      <c r="E2902" s="75" t="s">
        <v>155</v>
      </c>
      <c r="F2902" s="75">
        <v>1000</v>
      </c>
      <c r="G2902" s="75">
        <v>5</v>
      </c>
      <c r="H2902" s="75">
        <v>15</v>
      </c>
      <c r="I2902" s="75">
        <v>14.25</v>
      </c>
      <c r="J2902" s="75">
        <v>15.75</v>
      </c>
      <c r="K2902" s="75">
        <v>14</v>
      </c>
      <c r="L2902" s="75">
        <v>17</v>
      </c>
      <c r="M2902" s="75">
        <v>700</v>
      </c>
      <c r="N2902" s="75">
        <v>0.25</v>
      </c>
      <c r="O2902" s="75">
        <v>0.1</v>
      </c>
      <c r="P2902" s="75">
        <v>11.4</v>
      </c>
      <c r="Q2902" s="75" t="s">
        <v>3858</v>
      </c>
    </row>
    <row r="2903" spans="1:17" ht="15.75" customHeight="1">
      <c r="A2903" s="59" t="s">
        <v>6969</v>
      </c>
      <c r="B2903" s="75" t="s">
        <v>6952</v>
      </c>
      <c r="C2903" s="75" t="s">
        <v>4</v>
      </c>
      <c r="D2903" s="75" t="s">
        <v>155</v>
      </c>
      <c r="E2903" s="75" t="s">
        <v>155</v>
      </c>
      <c r="F2903" s="75">
        <v>1000</v>
      </c>
      <c r="G2903" s="75">
        <v>5</v>
      </c>
      <c r="H2903" s="75">
        <v>16</v>
      </c>
      <c r="I2903" s="75">
        <v>15.2</v>
      </c>
      <c r="J2903" s="75">
        <v>16.8</v>
      </c>
      <c r="K2903" s="75">
        <v>16</v>
      </c>
      <c r="L2903" s="75">
        <v>15.5</v>
      </c>
      <c r="M2903" s="75">
        <v>700</v>
      </c>
      <c r="N2903" s="75">
        <v>0.25</v>
      </c>
      <c r="O2903" s="75">
        <v>0.1</v>
      </c>
      <c r="P2903" s="75">
        <v>12.2</v>
      </c>
      <c r="Q2903" s="75" t="s">
        <v>3858</v>
      </c>
    </row>
    <row r="2904" spans="1:17" ht="15.75" customHeight="1">
      <c r="A2904" s="59" t="s">
        <v>6970</v>
      </c>
      <c r="B2904" s="75" t="s">
        <v>6952</v>
      </c>
      <c r="C2904" s="75" t="s">
        <v>4</v>
      </c>
      <c r="D2904" s="75" t="s">
        <v>6925</v>
      </c>
      <c r="E2904" s="75" t="s">
        <v>155</v>
      </c>
      <c r="F2904" s="75">
        <v>1000</v>
      </c>
      <c r="G2904" s="75">
        <v>5</v>
      </c>
      <c r="H2904" s="75">
        <v>18</v>
      </c>
      <c r="I2904" s="75">
        <v>17.099999999999998</v>
      </c>
      <c r="J2904" s="75">
        <v>18.900000000000002</v>
      </c>
      <c r="K2904" s="75">
        <v>20</v>
      </c>
      <c r="L2904" s="75">
        <v>14</v>
      </c>
      <c r="M2904" s="75">
        <v>750</v>
      </c>
      <c r="N2904" s="75">
        <v>0.25</v>
      </c>
      <c r="O2904" s="75">
        <v>0.1</v>
      </c>
      <c r="P2904" s="75">
        <v>13.7</v>
      </c>
      <c r="Q2904" s="75" t="s">
        <v>3858</v>
      </c>
    </row>
    <row r="2905" spans="1:17" ht="15.75" customHeight="1">
      <c r="A2905" s="59" t="s">
        <v>6971</v>
      </c>
      <c r="B2905" s="75" t="s">
        <v>6952</v>
      </c>
      <c r="C2905" s="75" t="s">
        <v>4</v>
      </c>
      <c r="D2905" s="75" t="s">
        <v>6927</v>
      </c>
      <c r="E2905" s="75" t="s">
        <v>155</v>
      </c>
      <c r="F2905" s="75">
        <v>1000</v>
      </c>
      <c r="G2905" s="75">
        <v>5</v>
      </c>
      <c r="H2905" s="75">
        <v>20</v>
      </c>
      <c r="I2905" s="75">
        <v>19</v>
      </c>
      <c r="J2905" s="75">
        <v>21</v>
      </c>
      <c r="K2905" s="75">
        <v>22</v>
      </c>
      <c r="L2905" s="75">
        <v>12.5</v>
      </c>
      <c r="M2905" s="75">
        <v>750</v>
      </c>
      <c r="N2905" s="75">
        <v>0.25</v>
      </c>
      <c r="O2905" s="75">
        <v>0.1</v>
      </c>
      <c r="P2905" s="75">
        <v>15.2</v>
      </c>
      <c r="Q2905" s="75" t="s">
        <v>3858</v>
      </c>
    </row>
    <row r="2906" spans="1:17" ht="15.75" customHeight="1">
      <c r="A2906" s="59" t="s">
        <v>6972</v>
      </c>
      <c r="B2906" s="75" t="s">
        <v>6952</v>
      </c>
      <c r="C2906" s="75" t="s">
        <v>4</v>
      </c>
      <c r="D2906" s="75" t="s">
        <v>6929</v>
      </c>
      <c r="E2906" s="75" t="s">
        <v>155</v>
      </c>
      <c r="F2906" s="75">
        <v>1000</v>
      </c>
      <c r="G2906" s="75">
        <v>5</v>
      </c>
      <c r="H2906" s="75">
        <v>22</v>
      </c>
      <c r="I2906" s="75">
        <v>20.9</v>
      </c>
      <c r="J2906" s="75">
        <v>23.1</v>
      </c>
      <c r="K2906" s="75">
        <v>23</v>
      </c>
      <c r="L2906" s="75">
        <v>11.5</v>
      </c>
      <c r="M2906" s="75">
        <v>750</v>
      </c>
      <c r="N2906" s="75">
        <v>0.25</v>
      </c>
      <c r="O2906" s="75">
        <v>0.1</v>
      </c>
      <c r="P2906" s="75">
        <v>16.7</v>
      </c>
      <c r="Q2906" s="75" t="s">
        <v>3858</v>
      </c>
    </row>
    <row r="2907" spans="1:17" ht="15.75" customHeight="1">
      <c r="A2907" s="59" t="s">
        <v>6973</v>
      </c>
      <c r="B2907" s="75" t="s">
        <v>6952</v>
      </c>
      <c r="C2907" s="75" t="s">
        <v>4</v>
      </c>
      <c r="D2907" s="75" t="s">
        <v>6931</v>
      </c>
      <c r="E2907" s="75" t="s">
        <v>155</v>
      </c>
      <c r="F2907" s="75">
        <v>1000</v>
      </c>
      <c r="G2907" s="75">
        <v>5</v>
      </c>
      <c r="H2907" s="75">
        <v>24</v>
      </c>
      <c r="I2907" s="75">
        <v>22.799999999999997</v>
      </c>
      <c r="J2907" s="75">
        <v>25.200000000000003</v>
      </c>
      <c r="K2907" s="75">
        <v>25</v>
      </c>
      <c r="L2907" s="75">
        <v>10.5</v>
      </c>
      <c r="M2907" s="75">
        <v>750</v>
      </c>
      <c r="N2907" s="75">
        <v>0.25</v>
      </c>
      <c r="O2907" s="75">
        <v>0.1</v>
      </c>
      <c r="P2907" s="75">
        <v>18.2</v>
      </c>
      <c r="Q2907" s="75" t="s">
        <v>3858</v>
      </c>
    </row>
    <row r="2908" spans="1:17" ht="15.75" customHeight="1">
      <c r="A2908" s="59" t="s">
        <v>6974</v>
      </c>
      <c r="B2908" s="75" t="s">
        <v>6952</v>
      </c>
      <c r="C2908" s="75" t="s">
        <v>4</v>
      </c>
      <c r="D2908" s="75" t="s">
        <v>6933</v>
      </c>
      <c r="E2908" s="75" t="s">
        <v>155</v>
      </c>
      <c r="F2908" s="75">
        <v>1000</v>
      </c>
      <c r="G2908" s="75">
        <v>5</v>
      </c>
      <c r="H2908" s="75">
        <v>27</v>
      </c>
      <c r="I2908" s="75">
        <v>25.65</v>
      </c>
      <c r="J2908" s="75">
        <v>28.35</v>
      </c>
      <c r="K2908" s="75">
        <v>35</v>
      </c>
      <c r="L2908" s="75">
        <v>9.5</v>
      </c>
      <c r="M2908" s="75">
        <v>750</v>
      </c>
      <c r="N2908" s="75">
        <v>0.25</v>
      </c>
      <c r="O2908" s="75">
        <v>0.1</v>
      </c>
      <c r="P2908" s="75">
        <v>20.6</v>
      </c>
      <c r="Q2908" s="75" t="s">
        <v>3858</v>
      </c>
    </row>
    <row r="2909" spans="1:17" ht="15.75" customHeight="1">
      <c r="A2909" s="59" t="s">
        <v>6975</v>
      </c>
      <c r="B2909" s="75" t="s">
        <v>6952</v>
      </c>
      <c r="C2909" s="75" t="s">
        <v>4</v>
      </c>
      <c r="D2909" s="75" t="s">
        <v>6935</v>
      </c>
      <c r="E2909" s="75" t="s">
        <v>155</v>
      </c>
      <c r="F2909" s="75">
        <v>1000</v>
      </c>
      <c r="G2909" s="75">
        <v>5</v>
      </c>
      <c r="H2909" s="75">
        <v>30</v>
      </c>
      <c r="I2909" s="75">
        <v>28.5</v>
      </c>
      <c r="J2909" s="75">
        <v>31.5</v>
      </c>
      <c r="K2909" s="75">
        <v>40</v>
      </c>
      <c r="L2909" s="75">
        <v>8.5</v>
      </c>
      <c r="M2909" s="75">
        <v>1000</v>
      </c>
      <c r="N2909" s="75">
        <v>0.25</v>
      </c>
      <c r="O2909" s="75">
        <v>0.1</v>
      </c>
      <c r="P2909" s="75">
        <v>22.8</v>
      </c>
      <c r="Q2909" s="75" t="s">
        <v>3858</v>
      </c>
    </row>
    <row r="2910" spans="1:17" ht="15.75" customHeight="1">
      <c r="A2910" s="59" t="s">
        <v>6976</v>
      </c>
      <c r="B2910" s="75" t="s">
        <v>6952</v>
      </c>
      <c r="C2910" s="75" t="s">
        <v>4</v>
      </c>
      <c r="D2910" s="75" t="s">
        <v>6937</v>
      </c>
      <c r="E2910" s="75" t="s">
        <v>155</v>
      </c>
      <c r="F2910" s="75">
        <v>1000</v>
      </c>
      <c r="G2910" s="75">
        <v>5</v>
      </c>
      <c r="H2910" s="75">
        <v>33</v>
      </c>
      <c r="I2910" s="75">
        <v>31.349999999999998</v>
      </c>
      <c r="J2910" s="75">
        <v>34.65</v>
      </c>
      <c r="K2910" s="75">
        <v>45</v>
      </c>
      <c r="L2910" s="75">
        <v>7.5</v>
      </c>
      <c r="M2910" s="75">
        <v>1000</v>
      </c>
      <c r="N2910" s="75">
        <v>0.25</v>
      </c>
      <c r="O2910" s="75">
        <v>0.1</v>
      </c>
      <c r="P2910" s="75">
        <v>25.1</v>
      </c>
      <c r="Q2910" s="75" t="s">
        <v>3858</v>
      </c>
    </row>
    <row r="2911" spans="1:17" ht="15.75" customHeight="1">
      <c r="A2911" s="59" t="s">
        <v>6977</v>
      </c>
      <c r="B2911" s="75" t="s">
        <v>6952</v>
      </c>
      <c r="C2911" s="75" t="s">
        <v>4</v>
      </c>
      <c r="D2911" s="75" t="s">
        <v>6939</v>
      </c>
      <c r="E2911" s="75" t="s">
        <v>155</v>
      </c>
      <c r="F2911" s="75">
        <v>1000</v>
      </c>
      <c r="G2911" s="75">
        <v>5</v>
      </c>
      <c r="H2911" s="75">
        <v>36</v>
      </c>
      <c r="I2911" s="75">
        <v>34.199999999999996</v>
      </c>
      <c r="J2911" s="75">
        <v>37.800000000000004</v>
      </c>
      <c r="K2911" s="75">
        <v>50</v>
      </c>
      <c r="L2911" s="75">
        <v>7</v>
      </c>
      <c r="M2911" s="75">
        <v>1000</v>
      </c>
      <c r="N2911" s="75">
        <v>0.25</v>
      </c>
      <c r="O2911" s="75">
        <v>0.1</v>
      </c>
      <c r="P2911" s="75">
        <v>27.4</v>
      </c>
      <c r="Q2911" s="75" t="s">
        <v>3858</v>
      </c>
    </row>
    <row r="2912" spans="1:17" ht="15.75" customHeight="1">
      <c r="A2912" s="59" t="s">
        <v>6978</v>
      </c>
      <c r="B2912" s="75" t="s">
        <v>6952</v>
      </c>
      <c r="C2912" s="75" t="s">
        <v>4</v>
      </c>
      <c r="D2912" s="75" t="s">
        <v>6941</v>
      </c>
      <c r="E2912" s="75" t="s">
        <v>155</v>
      </c>
      <c r="F2912" s="75">
        <v>1000</v>
      </c>
      <c r="G2912" s="75">
        <v>5</v>
      </c>
      <c r="H2912" s="75">
        <v>39</v>
      </c>
      <c r="I2912" s="75">
        <v>37.049999999999997</v>
      </c>
      <c r="J2912" s="75">
        <v>40.950000000000003</v>
      </c>
      <c r="K2912" s="75">
        <v>60</v>
      </c>
      <c r="L2912" s="75">
        <v>6.5</v>
      </c>
      <c r="M2912" s="75">
        <v>1000</v>
      </c>
      <c r="N2912" s="75">
        <v>0.25</v>
      </c>
      <c r="O2912" s="75">
        <v>0.1</v>
      </c>
      <c r="P2912" s="75">
        <v>29.7</v>
      </c>
      <c r="Q2912" s="75" t="s">
        <v>3858</v>
      </c>
    </row>
    <row r="2913" spans="1:17" ht="15.75" customHeight="1">
      <c r="A2913" s="59" t="s">
        <v>6979</v>
      </c>
      <c r="B2913" s="75" t="s">
        <v>6952</v>
      </c>
      <c r="C2913" s="75" t="s">
        <v>4</v>
      </c>
      <c r="D2913" s="75" t="s">
        <v>6943</v>
      </c>
      <c r="E2913" s="75" t="s">
        <v>155</v>
      </c>
      <c r="F2913" s="75">
        <v>1000</v>
      </c>
      <c r="G2913" s="75">
        <v>5</v>
      </c>
      <c r="H2913" s="75">
        <v>43</v>
      </c>
      <c r="I2913" s="75">
        <v>40.85</v>
      </c>
      <c r="J2913" s="75">
        <v>45.15</v>
      </c>
      <c r="K2913" s="75">
        <v>70</v>
      </c>
      <c r="L2913" s="75">
        <v>6</v>
      </c>
      <c r="M2913" s="75">
        <v>1500</v>
      </c>
      <c r="N2913" s="75">
        <v>0.25</v>
      </c>
      <c r="O2913" s="75">
        <v>0.1</v>
      </c>
      <c r="P2913" s="75">
        <v>32.700000000000003</v>
      </c>
      <c r="Q2913" s="75" t="s">
        <v>3858</v>
      </c>
    </row>
    <row r="2914" spans="1:17" ht="15.75" customHeight="1">
      <c r="A2914" s="59" t="s">
        <v>6980</v>
      </c>
      <c r="B2914" s="75" t="s">
        <v>6952</v>
      </c>
      <c r="C2914" s="75" t="s">
        <v>4</v>
      </c>
      <c r="D2914" s="75" t="s">
        <v>6945</v>
      </c>
      <c r="E2914" s="75" t="s">
        <v>155</v>
      </c>
      <c r="F2914" s="75">
        <v>1000</v>
      </c>
      <c r="G2914" s="75">
        <v>5</v>
      </c>
      <c r="H2914" s="75">
        <v>47</v>
      </c>
      <c r="I2914" s="75">
        <v>44.65</v>
      </c>
      <c r="J2914" s="75">
        <v>49.35</v>
      </c>
      <c r="K2914" s="75">
        <v>80</v>
      </c>
      <c r="L2914" s="75">
        <v>5.5</v>
      </c>
      <c r="M2914" s="75">
        <v>1500</v>
      </c>
      <c r="N2914" s="75">
        <v>0.25</v>
      </c>
      <c r="O2914" s="75">
        <v>0.1</v>
      </c>
      <c r="P2914" s="75">
        <v>35.799999999999997</v>
      </c>
      <c r="Q2914" s="75" t="s">
        <v>3858</v>
      </c>
    </row>
    <row r="2915" spans="1:17" ht="15.75" customHeight="1">
      <c r="A2915" s="59" t="s">
        <v>6981</v>
      </c>
      <c r="B2915" s="75" t="s">
        <v>6952</v>
      </c>
      <c r="C2915" s="75" t="s">
        <v>4</v>
      </c>
      <c r="D2915" s="75" t="s">
        <v>6632</v>
      </c>
      <c r="E2915" s="75" t="s">
        <v>155</v>
      </c>
      <c r="F2915" s="75">
        <v>1000</v>
      </c>
      <c r="G2915" s="75">
        <v>5</v>
      </c>
      <c r="H2915" s="75">
        <v>51</v>
      </c>
      <c r="I2915" s="75">
        <v>48.449999999999996</v>
      </c>
      <c r="J2915" s="75">
        <v>53.550000000000004</v>
      </c>
      <c r="K2915" s="75">
        <v>95</v>
      </c>
      <c r="L2915" s="75">
        <v>5</v>
      </c>
      <c r="M2915" s="75">
        <v>1500</v>
      </c>
      <c r="N2915" s="75">
        <v>0.25</v>
      </c>
      <c r="O2915" s="75">
        <v>0.1</v>
      </c>
      <c r="P2915" s="75">
        <v>38.799999999999997</v>
      </c>
      <c r="Q2915" s="75" t="s">
        <v>3858</v>
      </c>
    </row>
    <row r="2916" spans="1:17" ht="15.75" customHeight="1">
      <c r="A2916" s="59" t="s">
        <v>6982</v>
      </c>
      <c r="B2916" s="75" t="s">
        <v>6952</v>
      </c>
      <c r="C2916" s="75" t="s">
        <v>4</v>
      </c>
      <c r="D2916" s="75" t="s">
        <v>155</v>
      </c>
      <c r="E2916" s="75" t="s">
        <v>155</v>
      </c>
      <c r="F2916" s="75">
        <v>1000</v>
      </c>
      <c r="G2916" s="75">
        <v>5</v>
      </c>
      <c r="H2916" s="75">
        <v>56</v>
      </c>
      <c r="I2916" s="75">
        <v>53.199999999999996</v>
      </c>
      <c r="J2916" s="75">
        <v>58.800000000000004</v>
      </c>
      <c r="K2916" s="75">
        <v>110</v>
      </c>
      <c r="L2916" s="75">
        <v>4.5</v>
      </c>
      <c r="M2916" s="75">
        <v>2000</v>
      </c>
      <c r="N2916" s="75">
        <v>0.25</v>
      </c>
      <c r="O2916" s="75">
        <v>0.1</v>
      </c>
      <c r="P2916" s="75">
        <v>42.6</v>
      </c>
      <c r="Q2916" s="75" t="s">
        <v>3858</v>
      </c>
    </row>
    <row r="2917" spans="1:17" ht="15.75" customHeight="1">
      <c r="A2917" s="59" t="s">
        <v>6983</v>
      </c>
      <c r="B2917" s="75" t="s">
        <v>6952</v>
      </c>
      <c r="C2917" s="75" t="s">
        <v>4</v>
      </c>
      <c r="D2917" s="75" t="s">
        <v>155</v>
      </c>
      <c r="E2917" s="75" t="s">
        <v>155</v>
      </c>
      <c r="F2917" s="75">
        <v>1000</v>
      </c>
      <c r="G2917" s="75">
        <v>5</v>
      </c>
      <c r="H2917" s="75">
        <v>62</v>
      </c>
      <c r="I2917" s="75">
        <v>58.9</v>
      </c>
      <c r="J2917" s="75">
        <v>65.100000000000009</v>
      </c>
      <c r="K2917" s="75">
        <v>125</v>
      </c>
      <c r="L2917" s="75">
        <v>4</v>
      </c>
      <c r="M2917" s="75">
        <v>2000</v>
      </c>
      <c r="N2917" s="75">
        <v>0.25</v>
      </c>
      <c r="O2917" s="75">
        <v>0.1</v>
      </c>
      <c r="P2917" s="75">
        <v>47.1</v>
      </c>
      <c r="Q2917" s="75" t="s">
        <v>3858</v>
      </c>
    </row>
    <row r="2918" spans="1:17" ht="15.75" customHeight="1">
      <c r="A2918" s="59" t="s">
        <v>6984</v>
      </c>
      <c r="B2918" s="75" t="s">
        <v>6952</v>
      </c>
      <c r="C2918" s="75" t="s">
        <v>4</v>
      </c>
      <c r="D2918" s="75" t="s">
        <v>155</v>
      </c>
      <c r="E2918" s="75" t="s">
        <v>155</v>
      </c>
      <c r="F2918" s="75">
        <v>1000</v>
      </c>
      <c r="G2918" s="75">
        <v>5</v>
      </c>
      <c r="H2918" s="75">
        <v>68</v>
      </c>
      <c r="I2918" s="75">
        <v>64.599999999999994</v>
      </c>
      <c r="J2918" s="75">
        <v>71.400000000000006</v>
      </c>
      <c r="K2918" s="75">
        <v>150</v>
      </c>
      <c r="L2918" s="75">
        <v>3.7</v>
      </c>
      <c r="M2918" s="75">
        <v>2000</v>
      </c>
      <c r="N2918" s="75">
        <v>0.25</v>
      </c>
      <c r="O2918" s="75">
        <v>0.1</v>
      </c>
      <c r="P2918" s="75">
        <v>51.7</v>
      </c>
      <c r="Q2918" s="75" t="s">
        <v>3858</v>
      </c>
    </row>
    <row r="2919" spans="1:17" ht="15.75" customHeight="1">
      <c r="A2919" s="59" t="s">
        <v>6985</v>
      </c>
      <c r="B2919" s="75" t="s">
        <v>6952</v>
      </c>
      <c r="C2919" s="75" t="s">
        <v>4</v>
      </c>
      <c r="D2919" s="75" t="s">
        <v>155</v>
      </c>
      <c r="E2919" s="75" t="s">
        <v>155</v>
      </c>
      <c r="F2919" s="75">
        <v>1000</v>
      </c>
      <c r="G2919" s="75">
        <v>5</v>
      </c>
      <c r="H2919" s="75">
        <v>75</v>
      </c>
      <c r="I2919" s="75">
        <v>71.25</v>
      </c>
      <c r="J2919" s="75">
        <v>78.75</v>
      </c>
      <c r="K2919" s="75">
        <v>175</v>
      </c>
      <c r="L2919" s="75">
        <v>3.3</v>
      </c>
      <c r="M2919" s="75">
        <v>2000</v>
      </c>
      <c r="N2919" s="75">
        <v>0.25</v>
      </c>
      <c r="O2919" s="75">
        <v>0.1</v>
      </c>
      <c r="P2919" s="75">
        <v>56</v>
      </c>
      <c r="Q2919" s="75" t="s">
        <v>3858</v>
      </c>
    </row>
    <row r="2920" spans="1:17" ht="15.75" customHeight="1">
      <c r="A2920" s="59" t="s">
        <v>6986</v>
      </c>
      <c r="B2920" s="75" t="s">
        <v>1777</v>
      </c>
      <c r="C2920" s="75" t="s">
        <v>3</v>
      </c>
      <c r="D2920" s="75" t="s">
        <v>155</v>
      </c>
      <c r="E2920" s="75" t="s">
        <v>155</v>
      </c>
      <c r="F2920" s="75">
        <v>1500</v>
      </c>
      <c r="G2920" s="75">
        <v>5</v>
      </c>
      <c r="H2920" s="75">
        <v>6.8</v>
      </c>
      <c r="I2920" s="75">
        <v>6.46</v>
      </c>
      <c r="J2920" s="75">
        <v>7.14</v>
      </c>
      <c r="K2920" s="75">
        <v>2.5</v>
      </c>
      <c r="L2920" s="75">
        <v>55.1</v>
      </c>
      <c r="M2920" s="75">
        <v>200</v>
      </c>
      <c r="N2920" s="75">
        <v>1</v>
      </c>
      <c r="O2920" s="75">
        <v>5</v>
      </c>
      <c r="P2920" s="75">
        <v>5.2</v>
      </c>
      <c r="Q2920" s="75" t="s">
        <v>3858</v>
      </c>
    </row>
    <row r="2921" spans="1:17" ht="15.75" customHeight="1">
      <c r="A2921" s="59" t="s">
        <v>6987</v>
      </c>
      <c r="B2921" s="75" t="s">
        <v>1777</v>
      </c>
      <c r="C2921" s="75" t="s">
        <v>3</v>
      </c>
      <c r="D2921" s="75" t="s">
        <v>155</v>
      </c>
      <c r="E2921" s="75" t="s">
        <v>155</v>
      </c>
      <c r="F2921" s="75">
        <v>1500</v>
      </c>
      <c r="G2921" s="75">
        <v>5</v>
      </c>
      <c r="H2921" s="75">
        <v>7.5</v>
      </c>
      <c r="I2921" s="75">
        <v>7.125</v>
      </c>
      <c r="J2921" s="75">
        <v>7.875</v>
      </c>
      <c r="K2921" s="75">
        <v>3</v>
      </c>
      <c r="L2921" s="75">
        <v>50</v>
      </c>
      <c r="M2921" s="75">
        <v>400</v>
      </c>
      <c r="N2921" s="75">
        <v>0.5</v>
      </c>
      <c r="O2921" s="75">
        <v>5</v>
      </c>
      <c r="P2921" s="75">
        <v>6</v>
      </c>
      <c r="Q2921" s="75" t="s">
        <v>3858</v>
      </c>
    </row>
    <row r="2922" spans="1:17" ht="15.75" customHeight="1">
      <c r="A2922" s="59" t="s">
        <v>6988</v>
      </c>
      <c r="B2922" s="75" t="s">
        <v>1777</v>
      </c>
      <c r="C2922" s="75" t="s">
        <v>3</v>
      </c>
      <c r="D2922" s="75" t="s">
        <v>155</v>
      </c>
      <c r="E2922" s="75" t="s">
        <v>155</v>
      </c>
      <c r="F2922" s="75">
        <v>1500</v>
      </c>
      <c r="G2922" s="75">
        <v>5</v>
      </c>
      <c r="H2922" s="75">
        <v>8.1999999999999993</v>
      </c>
      <c r="I2922" s="75">
        <v>7.7899999999999991</v>
      </c>
      <c r="J2922" s="75">
        <v>8.61</v>
      </c>
      <c r="K2922" s="75">
        <v>3.5</v>
      </c>
      <c r="L2922" s="75">
        <v>45.7</v>
      </c>
      <c r="M2922" s="75">
        <v>400</v>
      </c>
      <c r="N2922" s="75">
        <v>0.5</v>
      </c>
      <c r="O2922" s="75">
        <v>5</v>
      </c>
      <c r="P2922" s="75">
        <v>6.5</v>
      </c>
      <c r="Q2922" s="75" t="s">
        <v>3858</v>
      </c>
    </row>
    <row r="2923" spans="1:17" ht="15.75" customHeight="1">
      <c r="A2923" s="59" t="s">
        <v>6989</v>
      </c>
      <c r="B2923" s="75" t="s">
        <v>1777</v>
      </c>
      <c r="C2923" s="75" t="s">
        <v>3</v>
      </c>
      <c r="D2923" s="75" t="s">
        <v>155</v>
      </c>
      <c r="E2923" s="75" t="s">
        <v>155</v>
      </c>
      <c r="F2923" s="75">
        <v>1500</v>
      </c>
      <c r="G2923" s="75">
        <v>5</v>
      </c>
      <c r="H2923" s="75">
        <v>9.1</v>
      </c>
      <c r="I2923" s="75">
        <v>8.6449999999999996</v>
      </c>
      <c r="J2923" s="75">
        <v>9.5549999999999997</v>
      </c>
      <c r="K2923" s="75">
        <v>4</v>
      </c>
      <c r="L2923" s="75">
        <v>41.2</v>
      </c>
      <c r="M2923" s="75">
        <v>500</v>
      </c>
      <c r="N2923" s="75">
        <v>0.5</v>
      </c>
      <c r="O2923" s="75">
        <v>5</v>
      </c>
      <c r="P2923" s="75">
        <v>7</v>
      </c>
      <c r="Q2923" s="75" t="s">
        <v>3858</v>
      </c>
    </row>
    <row r="2924" spans="1:17" ht="15.75" customHeight="1">
      <c r="A2924" s="59" t="s">
        <v>6990</v>
      </c>
      <c r="B2924" s="75" t="s">
        <v>1777</v>
      </c>
      <c r="C2924" s="75" t="s">
        <v>3</v>
      </c>
      <c r="D2924" s="75" t="s">
        <v>155</v>
      </c>
      <c r="E2924" s="75" t="s">
        <v>155</v>
      </c>
      <c r="F2924" s="75">
        <v>1500</v>
      </c>
      <c r="G2924" s="75">
        <v>5</v>
      </c>
      <c r="H2924" s="75">
        <v>10</v>
      </c>
      <c r="I2924" s="75">
        <v>9.5</v>
      </c>
      <c r="J2924" s="75">
        <v>10.5</v>
      </c>
      <c r="K2924" s="75">
        <v>4.5</v>
      </c>
      <c r="L2924" s="75">
        <v>37.5</v>
      </c>
      <c r="M2924" s="75">
        <v>500</v>
      </c>
      <c r="N2924" s="75">
        <v>0.25</v>
      </c>
      <c r="O2924" s="75">
        <v>5</v>
      </c>
      <c r="P2924" s="75">
        <v>8</v>
      </c>
      <c r="Q2924" s="75" t="s">
        <v>3858</v>
      </c>
    </row>
    <row r="2925" spans="1:17" ht="15.75" customHeight="1">
      <c r="A2925" s="59" t="s">
        <v>6991</v>
      </c>
      <c r="B2925" s="75" t="s">
        <v>1777</v>
      </c>
      <c r="C2925" s="75" t="s">
        <v>3</v>
      </c>
      <c r="D2925" s="75" t="s">
        <v>155</v>
      </c>
      <c r="E2925" s="75" t="s">
        <v>155</v>
      </c>
      <c r="F2925" s="75">
        <v>1500</v>
      </c>
      <c r="G2925" s="75">
        <v>5</v>
      </c>
      <c r="H2925" s="75">
        <v>11</v>
      </c>
      <c r="I2925" s="75">
        <v>10.45</v>
      </c>
      <c r="J2925" s="75">
        <v>11.55</v>
      </c>
      <c r="K2925" s="75">
        <v>5.5</v>
      </c>
      <c r="L2925" s="75">
        <v>34.1</v>
      </c>
      <c r="M2925" s="75">
        <v>550</v>
      </c>
      <c r="N2925" s="75">
        <v>0.25</v>
      </c>
      <c r="O2925" s="75">
        <v>1</v>
      </c>
      <c r="P2925" s="75">
        <v>8.4</v>
      </c>
      <c r="Q2925" s="75" t="s">
        <v>3858</v>
      </c>
    </row>
    <row r="2926" spans="1:17" ht="15.75" customHeight="1">
      <c r="A2926" s="59" t="s">
        <v>6992</v>
      </c>
      <c r="B2926" s="75" t="s">
        <v>1777</v>
      </c>
      <c r="C2926" s="75" t="s">
        <v>3</v>
      </c>
      <c r="D2926" s="75" t="s">
        <v>155</v>
      </c>
      <c r="E2926" s="75" t="s">
        <v>155</v>
      </c>
      <c r="F2926" s="75">
        <v>1500</v>
      </c>
      <c r="G2926" s="75">
        <v>5</v>
      </c>
      <c r="H2926" s="75">
        <v>12</v>
      </c>
      <c r="I2926" s="75">
        <v>11.399999999999999</v>
      </c>
      <c r="J2926" s="75">
        <v>12.600000000000001</v>
      </c>
      <c r="K2926" s="75">
        <v>6.5</v>
      </c>
      <c r="L2926" s="75">
        <v>31.2</v>
      </c>
      <c r="M2926" s="75">
        <v>550</v>
      </c>
      <c r="N2926" s="75">
        <v>0.25</v>
      </c>
      <c r="O2926" s="75">
        <v>1</v>
      </c>
      <c r="P2926" s="75">
        <v>9.1</v>
      </c>
      <c r="Q2926" s="75" t="s">
        <v>3858</v>
      </c>
    </row>
    <row r="2927" spans="1:17" ht="15.75" customHeight="1">
      <c r="A2927" s="59" t="s">
        <v>6993</v>
      </c>
      <c r="B2927" s="75" t="s">
        <v>1777</v>
      </c>
      <c r="C2927" s="75" t="s">
        <v>3</v>
      </c>
      <c r="D2927" s="75" t="s">
        <v>155</v>
      </c>
      <c r="E2927" s="75" t="s">
        <v>155</v>
      </c>
      <c r="F2927" s="75">
        <v>1500</v>
      </c>
      <c r="G2927" s="75">
        <v>5</v>
      </c>
      <c r="H2927" s="75">
        <v>13</v>
      </c>
      <c r="I2927" s="75">
        <v>12.35</v>
      </c>
      <c r="J2927" s="75">
        <v>13.65</v>
      </c>
      <c r="K2927" s="75">
        <v>7</v>
      </c>
      <c r="L2927" s="75">
        <v>28.8</v>
      </c>
      <c r="M2927" s="75">
        <v>550</v>
      </c>
      <c r="N2927" s="75">
        <v>0.25</v>
      </c>
      <c r="O2927" s="75">
        <v>1</v>
      </c>
      <c r="P2927" s="75">
        <v>9.9</v>
      </c>
      <c r="Q2927" s="75" t="s">
        <v>3858</v>
      </c>
    </row>
    <row r="2928" spans="1:17" ht="15.75" customHeight="1">
      <c r="A2928" s="59" t="s">
        <v>6994</v>
      </c>
      <c r="B2928" s="75" t="s">
        <v>1777</v>
      </c>
      <c r="C2928" s="75" t="s">
        <v>3</v>
      </c>
      <c r="D2928" s="75" t="s">
        <v>155</v>
      </c>
      <c r="E2928" s="75" t="s">
        <v>155</v>
      </c>
      <c r="F2928" s="75">
        <v>1500</v>
      </c>
      <c r="G2928" s="75">
        <v>5</v>
      </c>
      <c r="H2928" s="75">
        <v>15</v>
      </c>
      <c r="I2928" s="75">
        <v>14.25</v>
      </c>
      <c r="J2928" s="75">
        <v>15.75</v>
      </c>
      <c r="K2928" s="75">
        <v>9</v>
      </c>
      <c r="L2928" s="75">
        <v>25</v>
      </c>
      <c r="M2928" s="75">
        <v>600</v>
      </c>
      <c r="N2928" s="75">
        <v>0.25</v>
      </c>
      <c r="O2928" s="75">
        <v>1</v>
      </c>
      <c r="P2928" s="75">
        <v>11.4</v>
      </c>
      <c r="Q2928" s="75" t="s">
        <v>3858</v>
      </c>
    </row>
    <row r="2929" spans="1:17" ht="15.75" customHeight="1">
      <c r="A2929" s="59" t="s">
        <v>6995</v>
      </c>
      <c r="B2929" s="75" t="s">
        <v>1777</v>
      </c>
      <c r="C2929" s="75" t="s">
        <v>3</v>
      </c>
      <c r="D2929" s="75" t="s">
        <v>155</v>
      </c>
      <c r="E2929" s="75" t="s">
        <v>155</v>
      </c>
      <c r="F2929" s="75">
        <v>1500</v>
      </c>
      <c r="G2929" s="75">
        <v>5</v>
      </c>
      <c r="H2929" s="75">
        <v>16</v>
      </c>
      <c r="I2929" s="75">
        <v>15.2</v>
      </c>
      <c r="J2929" s="75">
        <v>16.8</v>
      </c>
      <c r="K2929" s="75">
        <v>10</v>
      </c>
      <c r="L2929" s="75">
        <v>23.4</v>
      </c>
      <c r="M2929" s="75">
        <v>600</v>
      </c>
      <c r="N2929" s="75">
        <v>0.25</v>
      </c>
      <c r="O2929" s="75">
        <v>1</v>
      </c>
      <c r="P2929" s="75">
        <v>12.2</v>
      </c>
      <c r="Q2929" s="75" t="s">
        <v>3858</v>
      </c>
    </row>
    <row r="2930" spans="1:17" ht="15.75" customHeight="1">
      <c r="A2930" s="59" t="s">
        <v>6996</v>
      </c>
      <c r="B2930" s="75" t="s">
        <v>1777</v>
      </c>
      <c r="C2930" s="75" t="s">
        <v>3</v>
      </c>
      <c r="D2930" s="75" t="s">
        <v>155</v>
      </c>
      <c r="E2930" s="75" t="s">
        <v>155</v>
      </c>
      <c r="F2930" s="75">
        <v>1500</v>
      </c>
      <c r="G2930" s="75">
        <v>5</v>
      </c>
      <c r="H2930" s="75">
        <v>18</v>
      </c>
      <c r="I2930" s="75">
        <v>17.099999999999998</v>
      </c>
      <c r="J2930" s="75">
        <v>18.900000000000002</v>
      </c>
      <c r="K2930" s="75">
        <v>12</v>
      </c>
      <c r="L2930" s="75">
        <v>20.8</v>
      </c>
      <c r="M2930" s="75">
        <v>650</v>
      </c>
      <c r="N2930" s="75">
        <v>0.25</v>
      </c>
      <c r="O2930" s="75">
        <v>1</v>
      </c>
      <c r="P2930" s="75">
        <v>13.7</v>
      </c>
      <c r="Q2930" s="75" t="s">
        <v>3858</v>
      </c>
    </row>
    <row r="2931" spans="1:17" ht="15.75" customHeight="1">
      <c r="A2931" s="59" t="s">
        <v>6997</v>
      </c>
      <c r="B2931" s="75" t="s">
        <v>1777</v>
      </c>
      <c r="C2931" s="75" t="s">
        <v>3</v>
      </c>
      <c r="D2931" s="75" t="s">
        <v>155</v>
      </c>
      <c r="E2931" s="75" t="s">
        <v>155</v>
      </c>
      <c r="F2931" s="75">
        <v>1500</v>
      </c>
      <c r="G2931" s="75">
        <v>5</v>
      </c>
      <c r="H2931" s="75">
        <v>20</v>
      </c>
      <c r="I2931" s="75">
        <v>19</v>
      </c>
      <c r="J2931" s="75">
        <v>21</v>
      </c>
      <c r="K2931" s="75">
        <v>14</v>
      </c>
      <c r="L2931" s="75">
        <v>18.7</v>
      </c>
      <c r="M2931" s="75">
        <v>650</v>
      </c>
      <c r="N2931" s="75">
        <v>0.25</v>
      </c>
      <c r="O2931" s="75">
        <v>1</v>
      </c>
      <c r="P2931" s="75">
        <v>15.2</v>
      </c>
      <c r="Q2931" s="75" t="s">
        <v>3858</v>
      </c>
    </row>
    <row r="2932" spans="1:17" ht="15.75" customHeight="1">
      <c r="A2932" s="59" t="s">
        <v>6998</v>
      </c>
      <c r="B2932" s="75" t="s">
        <v>1777</v>
      </c>
      <c r="C2932" s="75" t="s">
        <v>3</v>
      </c>
      <c r="D2932" s="75" t="s">
        <v>155</v>
      </c>
      <c r="E2932" s="75" t="s">
        <v>155</v>
      </c>
      <c r="F2932" s="75">
        <v>1500</v>
      </c>
      <c r="G2932" s="75">
        <v>5</v>
      </c>
      <c r="H2932" s="75">
        <v>22</v>
      </c>
      <c r="I2932" s="75">
        <v>20.9</v>
      </c>
      <c r="J2932" s="75">
        <v>23.1</v>
      </c>
      <c r="K2932" s="75">
        <v>17.5</v>
      </c>
      <c r="L2932" s="75">
        <v>17</v>
      </c>
      <c r="M2932" s="75">
        <v>650</v>
      </c>
      <c r="N2932" s="75">
        <v>0.25</v>
      </c>
      <c r="O2932" s="75">
        <v>1</v>
      </c>
      <c r="P2932" s="75">
        <v>16.7</v>
      </c>
      <c r="Q2932" s="75" t="s">
        <v>3858</v>
      </c>
    </row>
    <row r="2933" spans="1:17" ht="15.75" customHeight="1">
      <c r="A2933" s="59" t="s">
        <v>6999</v>
      </c>
      <c r="B2933" s="75" t="s">
        <v>1777</v>
      </c>
      <c r="C2933" s="75" t="s">
        <v>3</v>
      </c>
      <c r="D2933" s="75" t="s">
        <v>155</v>
      </c>
      <c r="E2933" s="75" t="s">
        <v>155</v>
      </c>
      <c r="F2933" s="75">
        <v>1500</v>
      </c>
      <c r="G2933" s="75">
        <v>5</v>
      </c>
      <c r="H2933" s="75">
        <v>24</v>
      </c>
      <c r="I2933" s="75">
        <v>22.799999999999997</v>
      </c>
      <c r="J2933" s="75">
        <v>25.200000000000003</v>
      </c>
      <c r="K2933" s="75">
        <v>19</v>
      </c>
      <c r="L2933" s="75">
        <v>15.6</v>
      </c>
      <c r="M2933" s="75">
        <v>700</v>
      </c>
      <c r="N2933" s="75">
        <v>0.25</v>
      </c>
      <c r="O2933" s="75">
        <v>1</v>
      </c>
      <c r="P2933" s="75">
        <v>18.2</v>
      </c>
      <c r="Q2933" s="75" t="s">
        <v>3858</v>
      </c>
    </row>
    <row r="2934" spans="1:17" ht="15.75" customHeight="1">
      <c r="A2934" s="59" t="s">
        <v>7000</v>
      </c>
      <c r="B2934" s="75" t="s">
        <v>1777</v>
      </c>
      <c r="C2934" s="75" t="s">
        <v>3</v>
      </c>
      <c r="D2934" s="75" t="s">
        <v>155</v>
      </c>
      <c r="E2934" s="75" t="s">
        <v>155</v>
      </c>
      <c r="F2934" s="75">
        <v>1500</v>
      </c>
      <c r="G2934" s="75">
        <v>5</v>
      </c>
      <c r="H2934" s="75">
        <v>27</v>
      </c>
      <c r="I2934" s="75">
        <v>25.65</v>
      </c>
      <c r="J2934" s="75">
        <v>28.35</v>
      </c>
      <c r="K2934" s="75">
        <v>23</v>
      </c>
      <c r="L2934" s="75">
        <v>13.9</v>
      </c>
      <c r="M2934" s="75">
        <v>700</v>
      </c>
      <c r="N2934" s="75">
        <v>0.25</v>
      </c>
      <c r="O2934" s="75">
        <v>1</v>
      </c>
      <c r="P2934" s="75">
        <v>20.6</v>
      </c>
      <c r="Q2934" s="75" t="s">
        <v>3858</v>
      </c>
    </row>
    <row r="2935" spans="1:17" ht="15.75" customHeight="1">
      <c r="A2935" s="59" t="s">
        <v>7001</v>
      </c>
      <c r="B2935" s="75" t="s">
        <v>1777</v>
      </c>
      <c r="C2935" s="75" t="s">
        <v>3</v>
      </c>
      <c r="D2935" s="75" t="s">
        <v>155</v>
      </c>
      <c r="E2935" s="75" t="s">
        <v>155</v>
      </c>
      <c r="F2935" s="75">
        <v>1500</v>
      </c>
      <c r="G2935" s="75">
        <v>5</v>
      </c>
      <c r="H2935" s="75">
        <v>30</v>
      </c>
      <c r="I2935" s="75">
        <v>28.5</v>
      </c>
      <c r="J2935" s="75">
        <v>31.5</v>
      </c>
      <c r="K2935" s="75">
        <v>26</v>
      </c>
      <c r="L2935" s="75">
        <v>12.5</v>
      </c>
      <c r="M2935" s="75">
        <v>750</v>
      </c>
      <c r="N2935" s="75">
        <v>0.25</v>
      </c>
      <c r="O2935" s="75">
        <v>1</v>
      </c>
      <c r="P2935" s="75">
        <v>22.8</v>
      </c>
      <c r="Q2935" s="75" t="s">
        <v>3858</v>
      </c>
    </row>
    <row r="2936" spans="1:17" ht="15.75" customHeight="1">
      <c r="A2936" s="59" t="s">
        <v>7002</v>
      </c>
      <c r="B2936" s="75" t="s">
        <v>1777</v>
      </c>
      <c r="C2936" s="75" t="s">
        <v>3</v>
      </c>
      <c r="D2936" s="75" t="s">
        <v>155</v>
      </c>
      <c r="E2936" s="75" t="s">
        <v>155</v>
      </c>
      <c r="F2936" s="75">
        <v>1500</v>
      </c>
      <c r="G2936" s="75">
        <v>5</v>
      </c>
      <c r="H2936" s="75">
        <v>33</v>
      </c>
      <c r="I2936" s="75">
        <v>31.349999999999998</v>
      </c>
      <c r="J2936" s="75">
        <v>34.65</v>
      </c>
      <c r="K2936" s="75">
        <v>33</v>
      </c>
      <c r="L2936" s="75">
        <v>11.4</v>
      </c>
      <c r="M2936" s="75">
        <v>800</v>
      </c>
      <c r="N2936" s="75">
        <v>0.25</v>
      </c>
      <c r="O2936" s="75">
        <v>1</v>
      </c>
      <c r="P2936" s="75">
        <v>25.1</v>
      </c>
      <c r="Q2936" s="75" t="s">
        <v>3858</v>
      </c>
    </row>
    <row r="2937" spans="1:17" ht="15.75" customHeight="1">
      <c r="A2937" s="59" t="s">
        <v>7003</v>
      </c>
      <c r="B2937" s="75" t="s">
        <v>1777</v>
      </c>
      <c r="C2937" s="75" t="s">
        <v>3</v>
      </c>
      <c r="D2937" s="75" t="s">
        <v>155</v>
      </c>
      <c r="E2937" s="75" t="s">
        <v>155</v>
      </c>
      <c r="F2937" s="75">
        <v>1500</v>
      </c>
      <c r="G2937" s="75">
        <v>5</v>
      </c>
      <c r="H2937" s="75">
        <v>36</v>
      </c>
      <c r="I2937" s="75">
        <v>34.199999999999996</v>
      </c>
      <c r="J2937" s="75">
        <v>37.800000000000004</v>
      </c>
      <c r="K2937" s="75">
        <v>38</v>
      </c>
      <c r="L2937" s="75">
        <v>10.4</v>
      </c>
      <c r="M2937" s="75">
        <v>850</v>
      </c>
      <c r="N2937" s="75">
        <v>0.25</v>
      </c>
      <c r="O2937" s="75">
        <v>1</v>
      </c>
      <c r="P2937" s="75">
        <v>27.4</v>
      </c>
      <c r="Q2937" s="75" t="s">
        <v>3858</v>
      </c>
    </row>
    <row r="2938" spans="1:17" ht="15.75" customHeight="1">
      <c r="A2938" s="59" t="s">
        <v>7004</v>
      </c>
      <c r="B2938" s="75" t="s">
        <v>1777</v>
      </c>
      <c r="C2938" s="75" t="s">
        <v>3</v>
      </c>
      <c r="D2938" s="75" t="s">
        <v>155</v>
      </c>
      <c r="E2938" s="75" t="s">
        <v>155</v>
      </c>
      <c r="F2938" s="75">
        <v>1500</v>
      </c>
      <c r="G2938" s="75">
        <v>5</v>
      </c>
      <c r="H2938" s="75">
        <v>39</v>
      </c>
      <c r="I2938" s="75">
        <v>37.049999999999997</v>
      </c>
      <c r="J2938" s="75">
        <v>40.950000000000003</v>
      </c>
      <c r="K2938" s="75">
        <v>45</v>
      </c>
      <c r="L2938" s="75">
        <v>9.6</v>
      </c>
      <c r="M2938" s="75">
        <v>900</v>
      </c>
      <c r="N2938" s="75">
        <v>0.25</v>
      </c>
      <c r="O2938" s="75">
        <v>1</v>
      </c>
      <c r="P2938" s="75">
        <v>29.7</v>
      </c>
      <c r="Q2938" s="75" t="s">
        <v>3858</v>
      </c>
    </row>
    <row r="2939" spans="1:17" ht="15.75" customHeight="1">
      <c r="A2939" s="59" t="s">
        <v>7005</v>
      </c>
      <c r="B2939" s="75" t="s">
        <v>1777</v>
      </c>
      <c r="C2939" s="75" t="s">
        <v>3</v>
      </c>
      <c r="D2939" s="75" t="s">
        <v>155</v>
      </c>
      <c r="E2939" s="75" t="s">
        <v>155</v>
      </c>
      <c r="F2939" s="75">
        <v>1500</v>
      </c>
      <c r="G2939" s="75">
        <v>5</v>
      </c>
      <c r="H2939" s="75">
        <v>43</v>
      </c>
      <c r="I2939" s="75">
        <v>40.85</v>
      </c>
      <c r="J2939" s="75">
        <v>45.15</v>
      </c>
      <c r="K2939" s="75">
        <v>53</v>
      </c>
      <c r="L2939" s="75">
        <v>8.6999999999999993</v>
      </c>
      <c r="M2939" s="75">
        <v>950</v>
      </c>
      <c r="N2939" s="75">
        <v>0.25</v>
      </c>
      <c r="O2939" s="75">
        <v>1</v>
      </c>
      <c r="P2939" s="75">
        <v>32.700000000000003</v>
      </c>
      <c r="Q2939" s="75" t="s">
        <v>3858</v>
      </c>
    </row>
    <row r="2940" spans="1:17" ht="15.75" customHeight="1">
      <c r="A2940" s="59" t="s">
        <v>7006</v>
      </c>
      <c r="B2940" s="75" t="s">
        <v>1777</v>
      </c>
      <c r="C2940" s="75" t="s">
        <v>3</v>
      </c>
      <c r="D2940" s="75" t="s">
        <v>155</v>
      </c>
      <c r="E2940" s="75" t="s">
        <v>155</v>
      </c>
      <c r="F2940" s="75">
        <v>1500</v>
      </c>
      <c r="G2940" s="75">
        <v>5</v>
      </c>
      <c r="H2940" s="75">
        <v>47</v>
      </c>
      <c r="I2940" s="75">
        <v>44.65</v>
      </c>
      <c r="J2940" s="75">
        <v>49.35</v>
      </c>
      <c r="K2940" s="75">
        <v>67</v>
      </c>
      <c r="L2940" s="75">
        <v>8</v>
      </c>
      <c r="M2940" s="75">
        <v>1000</v>
      </c>
      <c r="N2940" s="75">
        <v>0.25</v>
      </c>
      <c r="O2940" s="75">
        <v>1</v>
      </c>
      <c r="P2940" s="75">
        <v>35.799999999999997</v>
      </c>
      <c r="Q2940" s="75" t="s">
        <v>3858</v>
      </c>
    </row>
    <row r="2941" spans="1:17" ht="15.75" customHeight="1">
      <c r="A2941" s="59" t="s">
        <v>7007</v>
      </c>
      <c r="B2941" s="75" t="s">
        <v>1777</v>
      </c>
      <c r="C2941" s="75" t="s">
        <v>3</v>
      </c>
      <c r="D2941" s="75" t="s">
        <v>155</v>
      </c>
      <c r="E2941" s="75" t="s">
        <v>155</v>
      </c>
      <c r="F2941" s="75">
        <v>1500</v>
      </c>
      <c r="G2941" s="75">
        <v>5</v>
      </c>
      <c r="H2941" s="75">
        <v>51</v>
      </c>
      <c r="I2941" s="75">
        <v>48.449999999999996</v>
      </c>
      <c r="J2941" s="75">
        <v>53.550000000000004</v>
      </c>
      <c r="K2941" s="75">
        <v>70</v>
      </c>
      <c r="L2941" s="75">
        <v>7.3</v>
      </c>
      <c r="M2941" s="75">
        <v>1100</v>
      </c>
      <c r="N2941" s="75">
        <v>0.25</v>
      </c>
      <c r="O2941" s="75">
        <v>1</v>
      </c>
      <c r="P2941" s="75">
        <v>38.799999999999997</v>
      </c>
      <c r="Q2941" s="75" t="s">
        <v>3858</v>
      </c>
    </row>
    <row r="2942" spans="1:17" ht="15.75" customHeight="1">
      <c r="A2942" s="59" t="s">
        <v>7008</v>
      </c>
      <c r="B2942" s="75" t="s">
        <v>1777</v>
      </c>
      <c r="C2942" s="75" t="s">
        <v>3</v>
      </c>
      <c r="D2942" s="75" t="s">
        <v>155</v>
      </c>
      <c r="E2942" s="75" t="s">
        <v>155</v>
      </c>
      <c r="F2942" s="75">
        <v>1500</v>
      </c>
      <c r="G2942" s="75">
        <v>5</v>
      </c>
      <c r="H2942" s="75">
        <v>56</v>
      </c>
      <c r="I2942" s="75">
        <v>53.2</v>
      </c>
      <c r="J2942" s="75">
        <v>58.8</v>
      </c>
      <c r="K2942" s="75">
        <v>86</v>
      </c>
      <c r="L2942" s="75">
        <v>6.7</v>
      </c>
      <c r="M2942" s="75">
        <v>1300</v>
      </c>
      <c r="N2942" s="75">
        <v>0.25</v>
      </c>
      <c r="O2942" s="75">
        <v>1</v>
      </c>
      <c r="P2942" s="75">
        <v>42.6</v>
      </c>
      <c r="Q2942" s="75" t="s">
        <v>3858</v>
      </c>
    </row>
    <row r="2943" spans="1:17" ht="15.75" customHeight="1">
      <c r="A2943" s="59" t="s">
        <v>7009</v>
      </c>
      <c r="B2943" s="75" t="s">
        <v>1777</v>
      </c>
      <c r="C2943" s="75" t="s">
        <v>3</v>
      </c>
      <c r="D2943" s="75" t="s">
        <v>155</v>
      </c>
      <c r="E2943" s="75" t="s">
        <v>155</v>
      </c>
      <c r="F2943" s="75">
        <v>1500</v>
      </c>
      <c r="G2943" s="75">
        <v>5</v>
      </c>
      <c r="H2943" s="75">
        <v>62</v>
      </c>
      <c r="I2943" s="75">
        <v>58.9</v>
      </c>
      <c r="J2943" s="75">
        <v>65.099999999999994</v>
      </c>
      <c r="K2943" s="75">
        <v>100</v>
      </c>
      <c r="L2943" s="75">
        <v>6</v>
      </c>
      <c r="M2943" s="75">
        <v>1500</v>
      </c>
      <c r="N2943" s="75">
        <v>0.25</v>
      </c>
      <c r="O2943" s="75">
        <v>1</v>
      </c>
      <c r="P2943" s="75">
        <v>47.2</v>
      </c>
      <c r="Q2943" s="75" t="s">
        <v>3858</v>
      </c>
    </row>
    <row r="2944" spans="1:17" ht="15.75" customHeight="1">
      <c r="A2944" s="59" t="s">
        <v>7010</v>
      </c>
      <c r="B2944" s="75" t="s">
        <v>1777</v>
      </c>
      <c r="C2944" s="75" t="s">
        <v>3</v>
      </c>
      <c r="D2944" s="75" t="s">
        <v>155</v>
      </c>
      <c r="E2944" s="75" t="s">
        <v>155</v>
      </c>
      <c r="F2944" s="75">
        <v>1500</v>
      </c>
      <c r="G2944" s="75">
        <v>5</v>
      </c>
      <c r="H2944" s="75">
        <v>68</v>
      </c>
      <c r="I2944" s="75">
        <v>64.599999999999994</v>
      </c>
      <c r="J2944" s="75">
        <v>71.400000000000006</v>
      </c>
      <c r="K2944" s="75">
        <v>120</v>
      </c>
      <c r="L2944" s="75">
        <v>5.5</v>
      </c>
      <c r="M2944" s="75">
        <v>1700</v>
      </c>
      <c r="N2944" s="75">
        <v>0.25</v>
      </c>
      <c r="O2944" s="75">
        <v>1</v>
      </c>
      <c r="P2944" s="75">
        <v>51.7</v>
      </c>
      <c r="Q2944" s="75" t="s">
        <v>3858</v>
      </c>
    </row>
    <row r="2945" spans="1:17" ht="15.75" customHeight="1">
      <c r="A2945" s="59" t="s">
        <v>7011</v>
      </c>
      <c r="B2945" s="75" t="s">
        <v>1777</v>
      </c>
      <c r="C2945" s="75" t="s">
        <v>3</v>
      </c>
      <c r="D2945" s="75" t="s">
        <v>155</v>
      </c>
      <c r="E2945" s="75" t="s">
        <v>133</v>
      </c>
      <c r="F2945" s="75">
        <v>1500</v>
      </c>
      <c r="G2945" s="75">
        <v>5</v>
      </c>
      <c r="H2945" s="75">
        <v>3.6</v>
      </c>
      <c r="I2945" s="75">
        <v>3.42</v>
      </c>
      <c r="J2945" s="75">
        <v>3.78</v>
      </c>
      <c r="K2945" s="75">
        <v>104.2</v>
      </c>
      <c r="L2945" s="75">
        <v>9</v>
      </c>
      <c r="M2945" s="75">
        <v>500</v>
      </c>
      <c r="N2945" s="75">
        <v>1</v>
      </c>
      <c r="O2945" s="75">
        <v>75</v>
      </c>
      <c r="P2945" s="75">
        <v>1</v>
      </c>
      <c r="Q2945" s="75" t="s">
        <v>3858</v>
      </c>
    </row>
    <row r="2946" spans="1:17" ht="15.75" customHeight="1">
      <c r="A2946" s="59" t="s">
        <v>7012</v>
      </c>
      <c r="B2946" s="75" t="s">
        <v>1777</v>
      </c>
      <c r="C2946" s="75" t="s">
        <v>3</v>
      </c>
      <c r="D2946" s="75" t="s">
        <v>155</v>
      </c>
      <c r="E2946" s="75" t="s">
        <v>133</v>
      </c>
      <c r="F2946" s="75">
        <v>1500</v>
      </c>
      <c r="G2946" s="75">
        <v>5</v>
      </c>
      <c r="H2946" s="75">
        <v>3.9</v>
      </c>
      <c r="I2946" s="75">
        <v>3.71</v>
      </c>
      <c r="J2946" s="75">
        <v>4.0999999999999996</v>
      </c>
      <c r="K2946" s="75">
        <v>96.1</v>
      </c>
      <c r="L2946" s="75">
        <v>8</v>
      </c>
      <c r="M2946" s="75">
        <v>500</v>
      </c>
      <c r="N2946" s="75">
        <v>1</v>
      </c>
      <c r="O2946" s="75">
        <v>25</v>
      </c>
      <c r="P2946" s="75">
        <v>1</v>
      </c>
      <c r="Q2946" s="75" t="s">
        <v>3858</v>
      </c>
    </row>
    <row r="2947" spans="1:17" ht="15.75" customHeight="1">
      <c r="A2947" s="59" t="s">
        <v>7013</v>
      </c>
      <c r="B2947" s="75" t="s">
        <v>1777</v>
      </c>
      <c r="C2947" s="75" t="s">
        <v>3</v>
      </c>
      <c r="D2947" s="75" t="s">
        <v>155</v>
      </c>
      <c r="E2947" s="75" t="s">
        <v>133</v>
      </c>
      <c r="F2947" s="75">
        <v>1500</v>
      </c>
      <c r="G2947" s="75">
        <v>5</v>
      </c>
      <c r="H2947" s="75">
        <v>4.3</v>
      </c>
      <c r="I2947" s="75">
        <v>4.09</v>
      </c>
      <c r="J2947" s="75">
        <v>4.5199999999999996</v>
      </c>
      <c r="K2947" s="75">
        <v>87.2</v>
      </c>
      <c r="L2947" s="75">
        <v>6</v>
      </c>
      <c r="M2947" s="75">
        <v>500</v>
      </c>
      <c r="N2947" s="75">
        <v>1</v>
      </c>
      <c r="O2947" s="75">
        <v>5</v>
      </c>
      <c r="P2947" s="75">
        <v>1</v>
      </c>
      <c r="Q2947" s="75" t="s">
        <v>3858</v>
      </c>
    </row>
    <row r="2948" spans="1:17" ht="15.75" customHeight="1">
      <c r="A2948" s="59" t="s">
        <v>7014</v>
      </c>
      <c r="B2948" s="75" t="s">
        <v>1777</v>
      </c>
      <c r="C2948" s="75" t="s">
        <v>3</v>
      </c>
      <c r="D2948" s="75" t="s">
        <v>155</v>
      </c>
      <c r="E2948" s="75" t="s">
        <v>133</v>
      </c>
      <c r="F2948" s="75">
        <v>1500</v>
      </c>
      <c r="G2948" s="75">
        <v>5</v>
      </c>
      <c r="H2948" s="75">
        <v>4.7</v>
      </c>
      <c r="I2948" s="75">
        <v>4.47</v>
      </c>
      <c r="J2948" s="75">
        <v>4.9400000000000004</v>
      </c>
      <c r="K2948" s="75">
        <v>79.8</v>
      </c>
      <c r="L2948" s="75">
        <v>5</v>
      </c>
      <c r="M2948" s="75">
        <v>500</v>
      </c>
      <c r="N2948" s="75">
        <v>1</v>
      </c>
      <c r="O2948" s="75">
        <v>5</v>
      </c>
      <c r="P2948" s="75">
        <v>1.5</v>
      </c>
      <c r="Q2948" s="75" t="s">
        <v>3858</v>
      </c>
    </row>
    <row r="2949" spans="1:17" ht="15.75" customHeight="1">
      <c r="A2949" s="59" t="s">
        <v>7015</v>
      </c>
      <c r="B2949" s="75" t="s">
        <v>1777</v>
      </c>
      <c r="C2949" s="75" t="s">
        <v>3</v>
      </c>
      <c r="D2949" s="75" t="s">
        <v>155</v>
      </c>
      <c r="E2949" s="75" t="s">
        <v>133</v>
      </c>
      <c r="F2949" s="75">
        <v>1500</v>
      </c>
      <c r="G2949" s="75">
        <v>5</v>
      </c>
      <c r="H2949" s="75">
        <v>5.0999999999999996</v>
      </c>
      <c r="I2949" s="75">
        <v>4.8499999999999996</v>
      </c>
      <c r="J2949" s="75">
        <v>5.36</v>
      </c>
      <c r="K2949" s="75">
        <v>73.5</v>
      </c>
      <c r="L2949" s="75">
        <v>4</v>
      </c>
      <c r="M2949" s="75">
        <v>350</v>
      </c>
      <c r="N2949" s="75">
        <v>1</v>
      </c>
      <c r="O2949" s="75">
        <v>5</v>
      </c>
      <c r="P2949" s="75">
        <v>2</v>
      </c>
      <c r="Q2949" s="75" t="s">
        <v>3858</v>
      </c>
    </row>
    <row r="2950" spans="1:17" ht="15.75" customHeight="1">
      <c r="A2950" s="59" t="s">
        <v>7016</v>
      </c>
      <c r="B2950" s="75" t="s">
        <v>1777</v>
      </c>
      <c r="C2950" s="75" t="s">
        <v>3</v>
      </c>
      <c r="D2950" s="75" t="s">
        <v>155</v>
      </c>
      <c r="E2950" s="75" t="s">
        <v>133</v>
      </c>
      <c r="F2950" s="75">
        <v>1500</v>
      </c>
      <c r="G2950" s="75">
        <v>5</v>
      </c>
      <c r="H2950" s="75">
        <v>5.6</v>
      </c>
      <c r="I2950" s="75">
        <v>5.32</v>
      </c>
      <c r="J2950" s="75">
        <v>5.88</v>
      </c>
      <c r="K2950" s="75">
        <v>66.900000000000006</v>
      </c>
      <c r="L2950" s="75">
        <v>2</v>
      </c>
      <c r="M2950" s="75">
        <v>250</v>
      </c>
      <c r="N2950" s="75">
        <v>1</v>
      </c>
      <c r="O2950" s="75">
        <v>5</v>
      </c>
      <c r="P2950" s="75">
        <v>3</v>
      </c>
      <c r="Q2950" s="75" t="s">
        <v>3858</v>
      </c>
    </row>
    <row r="2951" spans="1:17" ht="15.75" customHeight="1">
      <c r="A2951" s="59" t="s">
        <v>7017</v>
      </c>
      <c r="B2951" s="75" t="s">
        <v>1777</v>
      </c>
      <c r="C2951" s="75" t="s">
        <v>3</v>
      </c>
      <c r="D2951" s="75" t="s">
        <v>155</v>
      </c>
      <c r="E2951" s="75" t="s">
        <v>133</v>
      </c>
      <c r="F2951" s="75">
        <v>1500</v>
      </c>
      <c r="G2951" s="75">
        <v>5</v>
      </c>
      <c r="H2951" s="75">
        <v>6.2</v>
      </c>
      <c r="I2951" s="75">
        <v>5.89</v>
      </c>
      <c r="J2951" s="75">
        <v>6.51</v>
      </c>
      <c r="K2951" s="75">
        <v>60.5</v>
      </c>
      <c r="L2951" s="75">
        <v>2</v>
      </c>
      <c r="M2951" s="75">
        <v>200</v>
      </c>
      <c r="N2951" s="75">
        <v>1</v>
      </c>
      <c r="O2951" s="75">
        <v>5</v>
      </c>
      <c r="P2951" s="75">
        <v>4</v>
      </c>
      <c r="Q2951" s="75" t="s">
        <v>3858</v>
      </c>
    </row>
    <row r="2952" spans="1:17" ht="15.75" customHeight="1">
      <c r="A2952" s="59" t="s">
        <v>7018</v>
      </c>
      <c r="B2952" s="75" t="s">
        <v>1777</v>
      </c>
      <c r="C2952" s="75" t="s">
        <v>3</v>
      </c>
      <c r="D2952" s="75" t="s">
        <v>155</v>
      </c>
      <c r="E2952" s="75" t="s">
        <v>133</v>
      </c>
      <c r="F2952" s="75">
        <v>1500</v>
      </c>
      <c r="G2952" s="75">
        <v>5</v>
      </c>
      <c r="H2952" s="75">
        <v>6.8</v>
      </c>
      <c r="I2952" s="75">
        <v>6.46</v>
      </c>
      <c r="J2952" s="75">
        <v>7.14</v>
      </c>
      <c r="K2952" s="75">
        <v>3</v>
      </c>
      <c r="L2952" s="75">
        <v>55.1</v>
      </c>
      <c r="M2952" s="75">
        <v>200</v>
      </c>
      <c r="N2952" s="75">
        <v>1</v>
      </c>
      <c r="O2952" s="75">
        <v>5</v>
      </c>
      <c r="P2952" s="75">
        <v>5.2</v>
      </c>
      <c r="Q2952" s="75" t="s">
        <v>3858</v>
      </c>
    </row>
    <row r="2953" spans="1:17" ht="15.75" customHeight="1">
      <c r="A2953" s="59" t="s">
        <v>7019</v>
      </c>
      <c r="B2953" s="75" t="s">
        <v>1777</v>
      </c>
      <c r="C2953" s="75" t="s">
        <v>3</v>
      </c>
      <c r="D2953" s="75" t="s">
        <v>155</v>
      </c>
      <c r="E2953" s="75" t="s">
        <v>133</v>
      </c>
      <c r="F2953" s="75">
        <v>1500</v>
      </c>
      <c r="G2953" s="75">
        <v>5</v>
      </c>
      <c r="H2953" s="75">
        <v>7.5</v>
      </c>
      <c r="I2953" s="75">
        <v>7.13</v>
      </c>
      <c r="J2953" s="75">
        <v>7.88</v>
      </c>
      <c r="K2953" s="75">
        <v>3</v>
      </c>
      <c r="L2953" s="75">
        <v>50</v>
      </c>
      <c r="M2953" s="75">
        <v>400</v>
      </c>
      <c r="N2953" s="75">
        <v>0.5</v>
      </c>
      <c r="O2953" s="75">
        <v>5</v>
      </c>
      <c r="P2953" s="75">
        <v>6</v>
      </c>
      <c r="Q2953" s="75" t="s">
        <v>3858</v>
      </c>
    </row>
    <row r="2954" spans="1:17" ht="15.75" customHeight="1">
      <c r="A2954" s="59" t="s">
        <v>7020</v>
      </c>
      <c r="B2954" s="75" t="s">
        <v>1777</v>
      </c>
      <c r="C2954" s="75" t="s">
        <v>3</v>
      </c>
      <c r="D2954" s="75" t="s">
        <v>155</v>
      </c>
      <c r="E2954" s="75" t="s">
        <v>133</v>
      </c>
      <c r="F2954" s="75">
        <v>1500</v>
      </c>
      <c r="G2954" s="75">
        <v>5</v>
      </c>
      <c r="H2954" s="75">
        <v>8.1999999999999993</v>
      </c>
      <c r="I2954" s="75">
        <v>7.79</v>
      </c>
      <c r="J2954" s="75">
        <v>8.61</v>
      </c>
      <c r="K2954" s="75">
        <v>4</v>
      </c>
      <c r="L2954" s="75">
        <v>45.7</v>
      </c>
      <c r="M2954" s="75">
        <v>400</v>
      </c>
      <c r="N2954" s="75">
        <v>0.5</v>
      </c>
      <c r="O2954" s="75">
        <v>5</v>
      </c>
      <c r="P2954" s="75">
        <v>6.5</v>
      </c>
      <c r="Q2954" s="75" t="s">
        <v>3858</v>
      </c>
    </row>
    <row r="2955" spans="1:17" ht="15.75" customHeight="1">
      <c r="A2955" s="59" t="s">
        <v>7021</v>
      </c>
      <c r="B2955" s="75" t="s">
        <v>1777</v>
      </c>
      <c r="C2955" s="75" t="s">
        <v>3</v>
      </c>
      <c r="D2955" s="75" t="s">
        <v>155</v>
      </c>
      <c r="E2955" s="75" t="s">
        <v>133</v>
      </c>
      <c r="F2955" s="75">
        <v>1500</v>
      </c>
      <c r="G2955" s="75">
        <v>5</v>
      </c>
      <c r="H2955" s="75">
        <v>9.1</v>
      </c>
      <c r="I2955" s="75">
        <v>8.65</v>
      </c>
      <c r="J2955" s="75">
        <v>9.56</v>
      </c>
      <c r="K2955" s="75">
        <v>4</v>
      </c>
      <c r="L2955" s="75">
        <v>41.2</v>
      </c>
      <c r="M2955" s="75">
        <v>500</v>
      </c>
      <c r="N2955" s="75">
        <v>0.5</v>
      </c>
      <c r="O2955" s="75">
        <v>5</v>
      </c>
      <c r="P2955" s="75">
        <v>7</v>
      </c>
      <c r="Q2955" s="75" t="s">
        <v>3858</v>
      </c>
    </row>
    <row r="2956" spans="1:17" ht="15.75" customHeight="1">
      <c r="A2956" s="59" t="s">
        <v>7022</v>
      </c>
      <c r="B2956" s="75" t="s">
        <v>1777</v>
      </c>
      <c r="C2956" s="75" t="s">
        <v>3</v>
      </c>
      <c r="D2956" s="75" t="s">
        <v>155</v>
      </c>
      <c r="E2956" s="75" t="s">
        <v>133</v>
      </c>
      <c r="F2956" s="75">
        <v>1500</v>
      </c>
      <c r="G2956" s="75">
        <v>5</v>
      </c>
      <c r="H2956" s="75">
        <v>10</v>
      </c>
      <c r="I2956" s="75">
        <v>9.5</v>
      </c>
      <c r="J2956" s="75">
        <v>10.5</v>
      </c>
      <c r="K2956" s="75">
        <v>5</v>
      </c>
      <c r="L2956" s="75">
        <v>37.5</v>
      </c>
      <c r="M2956" s="75">
        <v>500</v>
      </c>
      <c r="N2956" s="75">
        <v>0.25</v>
      </c>
      <c r="O2956" s="75">
        <v>5</v>
      </c>
      <c r="P2956" s="75">
        <v>8</v>
      </c>
      <c r="Q2956" s="75" t="s">
        <v>3858</v>
      </c>
    </row>
    <row r="2957" spans="1:17" ht="15.75" customHeight="1">
      <c r="A2957" s="59" t="s">
        <v>7023</v>
      </c>
      <c r="B2957" s="75" t="s">
        <v>1777</v>
      </c>
      <c r="C2957" s="75" t="s">
        <v>3</v>
      </c>
      <c r="D2957" s="75" t="s">
        <v>155</v>
      </c>
      <c r="E2957" s="75" t="s">
        <v>133</v>
      </c>
      <c r="F2957" s="75">
        <v>1500</v>
      </c>
      <c r="G2957" s="75">
        <v>5</v>
      </c>
      <c r="H2957" s="75">
        <v>11</v>
      </c>
      <c r="I2957" s="75">
        <v>10.45</v>
      </c>
      <c r="J2957" s="75">
        <v>11.55</v>
      </c>
      <c r="K2957" s="75">
        <v>6</v>
      </c>
      <c r="L2957" s="75">
        <v>34.1</v>
      </c>
      <c r="M2957" s="75">
        <v>550</v>
      </c>
      <c r="N2957" s="75">
        <v>0.25</v>
      </c>
      <c r="O2957" s="75">
        <v>1</v>
      </c>
      <c r="P2957" s="75">
        <v>8.4</v>
      </c>
      <c r="Q2957" s="75" t="s">
        <v>3858</v>
      </c>
    </row>
    <row r="2958" spans="1:17" ht="15.75" customHeight="1">
      <c r="A2958" s="59" t="s">
        <v>7024</v>
      </c>
      <c r="B2958" s="75" t="s">
        <v>1777</v>
      </c>
      <c r="C2958" s="75" t="s">
        <v>3</v>
      </c>
      <c r="D2958" s="75" t="s">
        <v>155</v>
      </c>
      <c r="E2958" s="75" t="s">
        <v>133</v>
      </c>
      <c r="F2958" s="75">
        <v>1500</v>
      </c>
      <c r="G2958" s="75">
        <v>5</v>
      </c>
      <c r="H2958" s="75">
        <v>12</v>
      </c>
      <c r="I2958" s="75">
        <v>11.4</v>
      </c>
      <c r="J2958" s="75">
        <v>12.6</v>
      </c>
      <c r="K2958" s="75">
        <v>7</v>
      </c>
      <c r="L2958" s="75">
        <v>31.2</v>
      </c>
      <c r="M2958" s="75">
        <v>550</v>
      </c>
      <c r="N2958" s="75">
        <v>0.25</v>
      </c>
      <c r="O2958" s="75">
        <v>1</v>
      </c>
      <c r="P2958" s="75">
        <v>9.1</v>
      </c>
      <c r="Q2958" s="75" t="s">
        <v>3858</v>
      </c>
    </row>
    <row r="2959" spans="1:17" ht="15.75" customHeight="1">
      <c r="A2959" s="59" t="s">
        <v>7025</v>
      </c>
      <c r="B2959" s="75" t="s">
        <v>1777</v>
      </c>
      <c r="C2959" s="75" t="s">
        <v>3</v>
      </c>
      <c r="D2959" s="75" t="s">
        <v>155</v>
      </c>
      <c r="E2959" s="75" t="s">
        <v>133</v>
      </c>
      <c r="F2959" s="75">
        <v>1500</v>
      </c>
      <c r="G2959" s="75">
        <v>5</v>
      </c>
      <c r="H2959" s="75">
        <v>13</v>
      </c>
      <c r="I2959" s="75">
        <v>12.35</v>
      </c>
      <c r="J2959" s="75">
        <v>13.65</v>
      </c>
      <c r="K2959" s="75">
        <v>7</v>
      </c>
      <c r="L2959" s="75">
        <v>28.8</v>
      </c>
      <c r="M2959" s="75">
        <v>550</v>
      </c>
      <c r="N2959" s="75">
        <v>0.25</v>
      </c>
      <c r="O2959" s="75">
        <v>1</v>
      </c>
      <c r="P2959" s="75">
        <v>9.9</v>
      </c>
      <c r="Q2959" s="75" t="s">
        <v>3858</v>
      </c>
    </row>
    <row r="2960" spans="1:17" ht="15.75" customHeight="1">
      <c r="A2960" s="59" t="s">
        <v>7026</v>
      </c>
      <c r="B2960" s="75" t="s">
        <v>1777</v>
      </c>
      <c r="C2960" s="75" t="s">
        <v>3</v>
      </c>
      <c r="D2960" s="75" t="s">
        <v>155</v>
      </c>
      <c r="E2960" s="75" t="s">
        <v>133</v>
      </c>
      <c r="F2960" s="75">
        <v>1500</v>
      </c>
      <c r="G2960" s="75">
        <v>5</v>
      </c>
      <c r="H2960" s="75">
        <v>15</v>
      </c>
      <c r="I2960" s="75">
        <v>14.25</v>
      </c>
      <c r="J2960" s="75">
        <v>15.75</v>
      </c>
      <c r="K2960" s="75">
        <v>9</v>
      </c>
      <c r="L2960" s="75">
        <v>25</v>
      </c>
      <c r="M2960" s="75">
        <v>600</v>
      </c>
      <c r="N2960" s="75">
        <v>0.25</v>
      </c>
      <c r="O2960" s="75">
        <v>1</v>
      </c>
      <c r="P2960" s="75">
        <v>11.4</v>
      </c>
      <c r="Q2960" s="75" t="s">
        <v>3858</v>
      </c>
    </row>
    <row r="2961" spans="1:17" ht="15.75" customHeight="1">
      <c r="A2961" s="59" t="s">
        <v>7027</v>
      </c>
      <c r="B2961" s="75" t="s">
        <v>1777</v>
      </c>
      <c r="C2961" s="75" t="s">
        <v>3</v>
      </c>
      <c r="D2961" s="75" t="s">
        <v>155</v>
      </c>
      <c r="E2961" s="75" t="s">
        <v>133</v>
      </c>
      <c r="F2961" s="75">
        <v>1500</v>
      </c>
      <c r="G2961" s="75">
        <v>5</v>
      </c>
      <c r="H2961" s="75">
        <v>16</v>
      </c>
      <c r="I2961" s="75">
        <v>15.2</v>
      </c>
      <c r="J2961" s="75">
        <v>16.8</v>
      </c>
      <c r="K2961" s="75">
        <v>10</v>
      </c>
      <c r="L2961" s="75">
        <v>23.4</v>
      </c>
      <c r="M2961" s="75">
        <v>600</v>
      </c>
      <c r="N2961" s="75">
        <v>0.25</v>
      </c>
      <c r="O2961" s="75">
        <v>1</v>
      </c>
      <c r="P2961" s="75">
        <v>12.2</v>
      </c>
      <c r="Q2961" s="75" t="s">
        <v>3858</v>
      </c>
    </row>
    <row r="2962" spans="1:17" ht="15.75" customHeight="1">
      <c r="A2962" s="59" t="s">
        <v>7028</v>
      </c>
      <c r="B2962" s="75" t="s">
        <v>1777</v>
      </c>
      <c r="C2962" s="75" t="s">
        <v>3</v>
      </c>
      <c r="D2962" s="75" t="s">
        <v>155</v>
      </c>
      <c r="E2962" s="75" t="s">
        <v>133</v>
      </c>
      <c r="F2962" s="75">
        <v>1500</v>
      </c>
      <c r="G2962" s="75">
        <v>5</v>
      </c>
      <c r="H2962" s="75">
        <v>18</v>
      </c>
      <c r="I2962" s="75">
        <v>17.100000000000001</v>
      </c>
      <c r="J2962" s="75">
        <v>18.899999999999999</v>
      </c>
      <c r="K2962" s="75">
        <v>12</v>
      </c>
      <c r="L2962" s="75">
        <v>20.8</v>
      </c>
      <c r="M2962" s="75">
        <v>650</v>
      </c>
      <c r="N2962" s="75">
        <v>0.25</v>
      </c>
      <c r="O2962" s="75">
        <v>1</v>
      </c>
      <c r="P2962" s="75">
        <v>13.7</v>
      </c>
      <c r="Q2962" s="75" t="s">
        <v>3858</v>
      </c>
    </row>
    <row r="2963" spans="1:17" ht="15.75" customHeight="1">
      <c r="A2963" s="59" t="s">
        <v>7029</v>
      </c>
      <c r="B2963" s="75" t="s">
        <v>1777</v>
      </c>
      <c r="C2963" s="75" t="s">
        <v>3</v>
      </c>
      <c r="D2963" s="75" t="s">
        <v>155</v>
      </c>
      <c r="E2963" s="75" t="s">
        <v>133</v>
      </c>
      <c r="F2963" s="75">
        <v>1500</v>
      </c>
      <c r="G2963" s="75">
        <v>5</v>
      </c>
      <c r="H2963" s="75">
        <v>20</v>
      </c>
      <c r="I2963" s="75">
        <v>19</v>
      </c>
      <c r="J2963" s="75">
        <v>21</v>
      </c>
      <c r="K2963" s="75">
        <v>14</v>
      </c>
      <c r="L2963" s="75">
        <v>18.7</v>
      </c>
      <c r="M2963" s="75">
        <v>650</v>
      </c>
      <c r="N2963" s="75">
        <v>0.25</v>
      </c>
      <c r="O2963" s="75">
        <v>1</v>
      </c>
      <c r="P2963" s="75">
        <v>15.2</v>
      </c>
      <c r="Q2963" s="75" t="s">
        <v>3858</v>
      </c>
    </row>
    <row r="2964" spans="1:17" ht="15.75" customHeight="1">
      <c r="A2964" s="59" t="s">
        <v>7030</v>
      </c>
      <c r="B2964" s="75" t="s">
        <v>1777</v>
      </c>
      <c r="C2964" s="75" t="s">
        <v>3</v>
      </c>
      <c r="D2964" s="75" t="s">
        <v>155</v>
      </c>
      <c r="E2964" s="75" t="s">
        <v>133</v>
      </c>
      <c r="F2964" s="75">
        <v>1500</v>
      </c>
      <c r="G2964" s="75">
        <v>5</v>
      </c>
      <c r="H2964" s="75">
        <v>22</v>
      </c>
      <c r="I2964" s="75">
        <v>20.9</v>
      </c>
      <c r="J2964" s="75">
        <v>23.1</v>
      </c>
      <c r="K2964" s="75">
        <v>18</v>
      </c>
      <c r="L2964" s="75">
        <v>17</v>
      </c>
      <c r="M2964" s="75">
        <v>650</v>
      </c>
      <c r="N2964" s="75">
        <v>0.25</v>
      </c>
      <c r="O2964" s="75">
        <v>1</v>
      </c>
      <c r="P2964" s="75">
        <v>16.7</v>
      </c>
      <c r="Q2964" s="75" t="s">
        <v>3858</v>
      </c>
    </row>
    <row r="2965" spans="1:17" ht="15.75" customHeight="1">
      <c r="A2965" s="59" t="s">
        <v>7031</v>
      </c>
      <c r="B2965" s="75" t="s">
        <v>1777</v>
      </c>
      <c r="C2965" s="75" t="s">
        <v>3</v>
      </c>
      <c r="D2965" s="75" t="s">
        <v>155</v>
      </c>
      <c r="E2965" s="75" t="s">
        <v>133</v>
      </c>
      <c r="F2965" s="75">
        <v>1500</v>
      </c>
      <c r="G2965" s="75">
        <v>5</v>
      </c>
      <c r="H2965" s="75">
        <v>24</v>
      </c>
      <c r="I2965" s="75">
        <v>22.8</v>
      </c>
      <c r="J2965" s="75">
        <v>25.2</v>
      </c>
      <c r="K2965" s="75">
        <v>19</v>
      </c>
      <c r="L2965" s="75">
        <v>15.6</v>
      </c>
      <c r="M2965" s="75">
        <v>700</v>
      </c>
      <c r="N2965" s="75">
        <v>0.25</v>
      </c>
      <c r="O2965" s="75">
        <v>1</v>
      </c>
      <c r="P2965" s="75">
        <v>18.2</v>
      </c>
      <c r="Q2965" s="75" t="s">
        <v>3858</v>
      </c>
    </row>
    <row r="2966" spans="1:17" ht="15.75" customHeight="1">
      <c r="A2966" s="59" t="s">
        <v>7032</v>
      </c>
      <c r="B2966" s="75" t="s">
        <v>1777</v>
      </c>
      <c r="C2966" s="75" t="s">
        <v>3</v>
      </c>
      <c r="D2966" s="75" t="s">
        <v>155</v>
      </c>
      <c r="E2966" s="75" t="s">
        <v>133</v>
      </c>
      <c r="F2966" s="75">
        <v>1500</v>
      </c>
      <c r="G2966" s="75">
        <v>5</v>
      </c>
      <c r="H2966" s="75">
        <v>27</v>
      </c>
      <c r="I2966" s="75">
        <v>25.65</v>
      </c>
      <c r="J2966" s="75">
        <v>28.35</v>
      </c>
      <c r="K2966" s="75">
        <v>23</v>
      </c>
      <c r="L2966" s="75">
        <v>13.9</v>
      </c>
      <c r="M2966" s="75">
        <v>700</v>
      </c>
      <c r="N2966" s="75">
        <v>0.25</v>
      </c>
      <c r="O2966" s="75">
        <v>1</v>
      </c>
      <c r="P2966" s="75">
        <v>20.6</v>
      </c>
      <c r="Q2966" s="75" t="s">
        <v>3858</v>
      </c>
    </row>
    <row r="2967" spans="1:17" ht="15.75" customHeight="1">
      <c r="A2967" s="59" t="s">
        <v>7033</v>
      </c>
      <c r="B2967" s="75" t="s">
        <v>1777</v>
      </c>
      <c r="C2967" s="75" t="s">
        <v>3</v>
      </c>
      <c r="D2967" s="75" t="s">
        <v>155</v>
      </c>
      <c r="E2967" s="75" t="s">
        <v>133</v>
      </c>
      <c r="F2967" s="75">
        <v>1500</v>
      </c>
      <c r="G2967" s="75">
        <v>5</v>
      </c>
      <c r="H2967" s="75">
        <v>30</v>
      </c>
      <c r="I2967" s="75">
        <v>28.5</v>
      </c>
      <c r="J2967" s="75">
        <v>31.5</v>
      </c>
      <c r="K2967" s="75">
        <v>26</v>
      </c>
      <c r="L2967" s="75">
        <v>12.5</v>
      </c>
      <c r="M2967" s="75">
        <v>750</v>
      </c>
      <c r="N2967" s="75">
        <v>0.25</v>
      </c>
      <c r="O2967" s="75">
        <v>1</v>
      </c>
      <c r="P2967" s="75">
        <v>22.8</v>
      </c>
      <c r="Q2967" s="75" t="s">
        <v>3858</v>
      </c>
    </row>
    <row r="2968" spans="1:17" ht="15.75" customHeight="1">
      <c r="A2968" s="59" t="s">
        <v>7034</v>
      </c>
      <c r="B2968" s="75" t="s">
        <v>1777</v>
      </c>
      <c r="C2968" s="75" t="s">
        <v>3</v>
      </c>
      <c r="D2968" s="75" t="s">
        <v>155</v>
      </c>
      <c r="E2968" s="75" t="s">
        <v>133</v>
      </c>
      <c r="F2968" s="75">
        <v>1500</v>
      </c>
      <c r="G2968" s="75">
        <v>5</v>
      </c>
      <c r="H2968" s="75">
        <v>33</v>
      </c>
      <c r="I2968" s="75">
        <v>31.35</v>
      </c>
      <c r="J2968" s="75">
        <v>34.65</v>
      </c>
      <c r="K2968" s="75">
        <v>33</v>
      </c>
      <c r="L2968" s="75">
        <v>11.4</v>
      </c>
      <c r="M2968" s="75">
        <v>800</v>
      </c>
      <c r="N2968" s="75">
        <v>0.25</v>
      </c>
      <c r="O2968" s="75">
        <v>1</v>
      </c>
      <c r="P2968" s="75">
        <v>25.1</v>
      </c>
      <c r="Q2968" s="75" t="s">
        <v>3858</v>
      </c>
    </row>
    <row r="2969" spans="1:17" ht="15.75" customHeight="1">
      <c r="A2969" s="59" t="s">
        <v>7035</v>
      </c>
      <c r="B2969" s="75" t="s">
        <v>1777</v>
      </c>
      <c r="C2969" s="75" t="s">
        <v>3</v>
      </c>
      <c r="D2969" s="75" t="s">
        <v>155</v>
      </c>
      <c r="E2969" s="75" t="s">
        <v>133</v>
      </c>
      <c r="F2969" s="75">
        <v>1500</v>
      </c>
      <c r="G2969" s="75">
        <v>5</v>
      </c>
      <c r="H2969" s="75">
        <v>36</v>
      </c>
      <c r="I2969" s="75">
        <v>34.200000000000003</v>
      </c>
      <c r="J2969" s="75">
        <v>37.799999999999997</v>
      </c>
      <c r="K2969" s="75">
        <v>38</v>
      </c>
      <c r="L2969" s="75">
        <v>10.4</v>
      </c>
      <c r="M2969" s="75">
        <v>850</v>
      </c>
      <c r="N2969" s="75">
        <v>0.25</v>
      </c>
      <c r="O2969" s="75">
        <v>1</v>
      </c>
      <c r="P2969" s="75">
        <v>27.4</v>
      </c>
      <c r="Q2969" s="75" t="s">
        <v>3858</v>
      </c>
    </row>
    <row r="2970" spans="1:17" ht="15.75" customHeight="1">
      <c r="A2970" s="59" t="s">
        <v>7036</v>
      </c>
      <c r="B2970" s="75" t="s">
        <v>1777</v>
      </c>
      <c r="C2970" s="75" t="s">
        <v>3</v>
      </c>
      <c r="D2970" s="75" t="s">
        <v>155</v>
      </c>
      <c r="E2970" s="75" t="s">
        <v>133</v>
      </c>
      <c r="F2970" s="75">
        <v>1500</v>
      </c>
      <c r="G2970" s="75">
        <v>5</v>
      </c>
      <c r="H2970" s="75">
        <v>39</v>
      </c>
      <c r="I2970" s="75">
        <v>37.049999999999997</v>
      </c>
      <c r="J2970" s="75">
        <v>40.950000000000003</v>
      </c>
      <c r="K2970" s="75">
        <v>45</v>
      </c>
      <c r="L2970" s="75">
        <v>9.6</v>
      </c>
      <c r="M2970" s="75">
        <v>900</v>
      </c>
      <c r="N2970" s="75">
        <v>0.25</v>
      </c>
      <c r="O2970" s="75">
        <v>1</v>
      </c>
      <c r="P2970" s="75">
        <v>29.7</v>
      </c>
      <c r="Q2970" s="75" t="s">
        <v>3858</v>
      </c>
    </row>
    <row r="2971" spans="1:17" ht="15.75" customHeight="1">
      <c r="A2971" s="59" t="s">
        <v>7037</v>
      </c>
      <c r="B2971" s="75" t="s">
        <v>1777</v>
      </c>
      <c r="C2971" s="75" t="s">
        <v>3</v>
      </c>
      <c r="D2971" s="75" t="s">
        <v>155</v>
      </c>
      <c r="E2971" s="75" t="s">
        <v>133</v>
      </c>
      <c r="F2971" s="75">
        <v>1500</v>
      </c>
      <c r="G2971" s="75">
        <v>5</v>
      </c>
      <c r="H2971" s="75">
        <v>43</v>
      </c>
      <c r="I2971" s="75">
        <v>40.85</v>
      </c>
      <c r="J2971" s="75">
        <v>45.15</v>
      </c>
      <c r="K2971" s="75">
        <v>53</v>
      </c>
      <c r="L2971" s="75">
        <v>8.6999999999999993</v>
      </c>
      <c r="M2971" s="75">
        <v>950</v>
      </c>
      <c r="N2971" s="75">
        <v>0.25</v>
      </c>
      <c r="O2971" s="75">
        <v>1</v>
      </c>
      <c r="P2971" s="75">
        <v>32.700000000000003</v>
      </c>
      <c r="Q2971" s="75" t="s">
        <v>3858</v>
      </c>
    </row>
    <row r="2972" spans="1:17" ht="15.75" customHeight="1">
      <c r="A2972" s="59" t="s">
        <v>7038</v>
      </c>
      <c r="B2972" s="75" t="s">
        <v>1777</v>
      </c>
      <c r="C2972" s="75" t="s">
        <v>3</v>
      </c>
      <c r="D2972" s="75" t="s">
        <v>155</v>
      </c>
      <c r="E2972" s="75" t="s">
        <v>133</v>
      </c>
      <c r="F2972" s="75">
        <v>1500</v>
      </c>
      <c r="G2972" s="75">
        <v>5</v>
      </c>
      <c r="H2972" s="75">
        <v>47</v>
      </c>
      <c r="I2972" s="75">
        <v>44.65</v>
      </c>
      <c r="J2972" s="75">
        <v>49.35</v>
      </c>
      <c r="K2972" s="75">
        <v>67</v>
      </c>
      <c r="L2972" s="75">
        <v>8</v>
      </c>
      <c r="M2972" s="75">
        <v>1000</v>
      </c>
      <c r="N2972" s="75">
        <v>0.25</v>
      </c>
      <c r="O2972" s="75">
        <v>1</v>
      </c>
      <c r="P2972" s="75">
        <v>35.799999999999997</v>
      </c>
      <c r="Q2972" s="75" t="s">
        <v>3858</v>
      </c>
    </row>
    <row r="2973" spans="1:17" ht="15.75" customHeight="1">
      <c r="A2973" s="59" t="s">
        <v>7039</v>
      </c>
      <c r="B2973" s="75" t="s">
        <v>1777</v>
      </c>
      <c r="C2973" s="75" t="s">
        <v>3</v>
      </c>
      <c r="D2973" s="75" t="s">
        <v>155</v>
      </c>
      <c r="E2973" s="75" t="s">
        <v>133</v>
      </c>
      <c r="F2973" s="75">
        <v>1500</v>
      </c>
      <c r="G2973" s="75">
        <v>5</v>
      </c>
      <c r="H2973" s="75">
        <v>51</v>
      </c>
      <c r="I2973" s="75">
        <v>48.45</v>
      </c>
      <c r="J2973" s="75">
        <v>53.55</v>
      </c>
      <c r="K2973" s="75">
        <v>70</v>
      </c>
      <c r="L2973" s="75">
        <v>7.3</v>
      </c>
      <c r="M2973" s="75">
        <v>1100</v>
      </c>
      <c r="N2973" s="75">
        <v>0.25</v>
      </c>
      <c r="O2973" s="75">
        <v>1</v>
      </c>
      <c r="P2973" s="75">
        <v>38.799999999999997</v>
      </c>
      <c r="Q2973" s="75" t="s">
        <v>3858</v>
      </c>
    </row>
    <row r="2974" spans="1:17" ht="15.75" customHeight="1">
      <c r="A2974" s="59" t="s">
        <v>7040</v>
      </c>
      <c r="B2974" s="75" t="s">
        <v>1777</v>
      </c>
      <c r="C2974" s="75" t="s">
        <v>3</v>
      </c>
      <c r="D2974" s="75" t="s">
        <v>155</v>
      </c>
      <c r="E2974" s="75" t="s">
        <v>133</v>
      </c>
      <c r="F2974" s="75">
        <v>1500</v>
      </c>
      <c r="G2974" s="75">
        <v>5</v>
      </c>
      <c r="H2974" s="75">
        <v>56</v>
      </c>
      <c r="I2974" s="75">
        <v>53.2</v>
      </c>
      <c r="J2974" s="75">
        <v>58.8</v>
      </c>
      <c r="K2974" s="75">
        <v>86</v>
      </c>
      <c r="L2974" s="75">
        <v>6.7</v>
      </c>
      <c r="M2974" s="75">
        <v>1300</v>
      </c>
      <c r="N2974" s="75">
        <v>0.25</v>
      </c>
      <c r="O2974" s="75">
        <v>1</v>
      </c>
      <c r="P2974" s="75">
        <v>42.6</v>
      </c>
      <c r="Q2974" s="75" t="s">
        <v>3858</v>
      </c>
    </row>
    <row r="2975" spans="1:17" ht="15.75" customHeight="1">
      <c r="A2975" s="59" t="s">
        <v>7041</v>
      </c>
      <c r="B2975" s="75" t="s">
        <v>1777</v>
      </c>
      <c r="C2975" s="75" t="s">
        <v>3</v>
      </c>
      <c r="D2975" s="75" t="s">
        <v>155</v>
      </c>
      <c r="E2975" s="75" t="s">
        <v>133</v>
      </c>
      <c r="F2975" s="75">
        <v>1500</v>
      </c>
      <c r="G2975" s="75">
        <v>5</v>
      </c>
      <c r="H2975" s="75">
        <v>62</v>
      </c>
      <c r="I2975" s="75">
        <v>58.9</v>
      </c>
      <c r="J2975" s="75">
        <v>65.099999999999994</v>
      </c>
      <c r="K2975" s="75">
        <v>100</v>
      </c>
      <c r="L2975" s="75">
        <v>6</v>
      </c>
      <c r="M2975" s="75">
        <v>1500</v>
      </c>
      <c r="N2975" s="75">
        <v>0.25</v>
      </c>
      <c r="O2975" s="75">
        <v>1</v>
      </c>
      <c r="P2975" s="75">
        <v>47.1</v>
      </c>
      <c r="Q2975" s="75" t="s">
        <v>3858</v>
      </c>
    </row>
    <row r="2976" spans="1:17" ht="15.75" customHeight="1">
      <c r="A2976" s="59" t="s">
        <v>7042</v>
      </c>
      <c r="B2976" s="75" t="s">
        <v>1777</v>
      </c>
      <c r="C2976" s="75" t="s">
        <v>3</v>
      </c>
      <c r="D2976" s="75" t="s">
        <v>155</v>
      </c>
      <c r="E2976" s="75" t="s">
        <v>133</v>
      </c>
      <c r="F2976" s="75">
        <v>1500</v>
      </c>
      <c r="G2976" s="75">
        <v>5</v>
      </c>
      <c r="H2976" s="75">
        <v>68</v>
      </c>
      <c r="I2976" s="75">
        <v>64.599999999999994</v>
      </c>
      <c r="J2976" s="75">
        <v>71.400000000000006</v>
      </c>
      <c r="K2976" s="75">
        <v>120</v>
      </c>
      <c r="L2976" s="75">
        <v>5.5</v>
      </c>
      <c r="M2976" s="75">
        <v>1700</v>
      </c>
      <c r="N2976" s="75">
        <v>0.25</v>
      </c>
      <c r="O2976" s="75">
        <v>1</v>
      </c>
      <c r="P2976" s="75">
        <v>51.7</v>
      </c>
      <c r="Q2976" s="75" t="s">
        <v>3858</v>
      </c>
    </row>
    <row r="2977" spans="1:17" ht="15.75" customHeight="1">
      <c r="A2977" s="59" t="s">
        <v>7043</v>
      </c>
      <c r="B2977" s="75" t="s">
        <v>1750</v>
      </c>
      <c r="C2977" s="75" t="s">
        <v>3</v>
      </c>
      <c r="D2977" s="75" t="s">
        <v>155</v>
      </c>
      <c r="E2977" s="75" t="s">
        <v>133</v>
      </c>
      <c r="F2977" s="75">
        <v>1500</v>
      </c>
      <c r="G2977" s="75">
        <v>5</v>
      </c>
      <c r="H2977" s="75">
        <v>6.8</v>
      </c>
      <c r="I2977" s="75">
        <v>6.46</v>
      </c>
      <c r="J2977" s="75">
        <v>7.14</v>
      </c>
      <c r="K2977" s="75">
        <v>3</v>
      </c>
      <c r="L2977" s="75">
        <v>55.1</v>
      </c>
      <c r="M2977" s="75">
        <v>200</v>
      </c>
      <c r="N2977" s="75">
        <v>1</v>
      </c>
      <c r="O2977" s="75">
        <v>5</v>
      </c>
      <c r="P2977" s="75">
        <v>5.2</v>
      </c>
      <c r="Q2977" s="75" t="s">
        <v>3858</v>
      </c>
    </row>
    <row r="2978" spans="1:17" ht="15.75" customHeight="1">
      <c r="A2978" s="59" t="s">
        <v>7044</v>
      </c>
      <c r="B2978" s="75" t="s">
        <v>1750</v>
      </c>
      <c r="C2978" s="75" t="s">
        <v>3</v>
      </c>
      <c r="D2978" s="75" t="s">
        <v>155</v>
      </c>
      <c r="E2978" s="75" t="s">
        <v>133</v>
      </c>
      <c r="F2978" s="75">
        <v>1500</v>
      </c>
      <c r="G2978" s="75">
        <v>5</v>
      </c>
      <c r="H2978" s="75">
        <v>7.5</v>
      </c>
      <c r="I2978" s="75">
        <v>7.13</v>
      </c>
      <c r="J2978" s="75">
        <v>7.88</v>
      </c>
      <c r="K2978" s="75">
        <v>3</v>
      </c>
      <c r="L2978" s="75">
        <v>50</v>
      </c>
      <c r="M2978" s="75">
        <v>400</v>
      </c>
      <c r="N2978" s="75">
        <v>0.5</v>
      </c>
      <c r="O2978" s="75">
        <v>5</v>
      </c>
      <c r="P2978" s="75">
        <v>6</v>
      </c>
      <c r="Q2978" s="75" t="s">
        <v>3858</v>
      </c>
    </row>
    <row r="2979" spans="1:17" ht="15.75" customHeight="1">
      <c r="A2979" s="59" t="s">
        <v>7045</v>
      </c>
      <c r="B2979" s="75" t="s">
        <v>1750</v>
      </c>
      <c r="C2979" s="75" t="s">
        <v>3</v>
      </c>
      <c r="D2979" s="75" t="s">
        <v>155</v>
      </c>
      <c r="E2979" s="75" t="s">
        <v>133</v>
      </c>
      <c r="F2979" s="75">
        <v>1500</v>
      </c>
      <c r="G2979" s="75">
        <v>5</v>
      </c>
      <c r="H2979" s="75">
        <v>8.1999999999999993</v>
      </c>
      <c r="I2979" s="75">
        <v>7.79</v>
      </c>
      <c r="J2979" s="75">
        <v>8.61</v>
      </c>
      <c r="K2979" s="75">
        <v>4</v>
      </c>
      <c r="L2979" s="75">
        <v>45.7</v>
      </c>
      <c r="M2979" s="75">
        <v>400</v>
      </c>
      <c r="N2979" s="75">
        <v>0.5</v>
      </c>
      <c r="O2979" s="75">
        <v>5</v>
      </c>
      <c r="P2979" s="75">
        <v>6.5</v>
      </c>
      <c r="Q2979" s="75" t="s">
        <v>3858</v>
      </c>
    </row>
    <row r="2980" spans="1:17" ht="15.75" customHeight="1">
      <c r="A2980" s="59" t="s">
        <v>7046</v>
      </c>
      <c r="B2980" s="75" t="s">
        <v>1750</v>
      </c>
      <c r="C2980" s="75" t="s">
        <v>3</v>
      </c>
      <c r="D2980" s="75" t="s">
        <v>155</v>
      </c>
      <c r="E2980" s="75" t="s">
        <v>133</v>
      </c>
      <c r="F2980" s="75">
        <v>1500</v>
      </c>
      <c r="G2980" s="75">
        <v>5</v>
      </c>
      <c r="H2980" s="75">
        <v>9.1</v>
      </c>
      <c r="I2980" s="75">
        <v>8.65</v>
      </c>
      <c r="J2980" s="75">
        <v>9.56</v>
      </c>
      <c r="K2980" s="75">
        <v>4</v>
      </c>
      <c r="L2980" s="75">
        <v>41.2</v>
      </c>
      <c r="M2980" s="75">
        <v>500</v>
      </c>
      <c r="N2980" s="75">
        <v>0.5</v>
      </c>
      <c r="O2980" s="75">
        <v>5</v>
      </c>
      <c r="P2980" s="75">
        <v>7</v>
      </c>
      <c r="Q2980" s="75" t="s">
        <v>3858</v>
      </c>
    </row>
    <row r="2981" spans="1:17" ht="15.75" customHeight="1">
      <c r="A2981" s="59" t="s">
        <v>7047</v>
      </c>
      <c r="B2981" s="75" t="s">
        <v>1750</v>
      </c>
      <c r="C2981" s="75" t="s">
        <v>3</v>
      </c>
      <c r="D2981" s="75" t="s">
        <v>155</v>
      </c>
      <c r="E2981" s="75" t="s">
        <v>133</v>
      </c>
      <c r="F2981" s="75">
        <v>1500</v>
      </c>
      <c r="G2981" s="75">
        <v>5</v>
      </c>
      <c r="H2981" s="75">
        <v>10</v>
      </c>
      <c r="I2981" s="75">
        <v>9.5</v>
      </c>
      <c r="J2981" s="75">
        <v>10.5</v>
      </c>
      <c r="K2981" s="75">
        <v>5</v>
      </c>
      <c r="L2981" s="75">
        <v>37.5</v>
      </c>
      <c r="M2981" s="75">
        <v>500</v>
      </c>
      <c r="N2981" s="75">
        <v>0.25</v>
      </c>
      <c r="O2981" s="75">
        <v>5</v>
      </c>
      <c r="P2981" s="75">
        <v>8</v>
      </c>
      <c r="Q2981" s="75" t="s">
        <v>3858</v>
      </c>
    </row>
    <row r="2982" spans="1:17" ht="15.75" customHeight="1">
      <c r="A2982" s="59" t="s">
        <v>7048</v>
      </c>
      <c r="B2982" s="75" t="s">
        <v>1750</v>
      </c>
      <c r="C2982" s="75" t="s">
        <v>3</v>
      </c>
      <c r="D2982" s="75" t="s">
        <v>155</v>
      </c>
      <c r="E2982" s="75" t="s">
        <v>133</v>
      </c>
      <c r="F2982" s="75">
        <v>1500</v>
      </c>
      <c r="G2982" s="75">
        <v>5</v>
      </c>
      <c r="H2982" s="75">
        <v>11</v>
      </c>
      <c r="I2982" s="75">
        <v>10.45</v>
      </c>
      <c r="J2982" s="75">
        <v>11.55</v>
      </c>
      <c r="K2982" s="75">
        <v>6</v>
      </c>
      <c r="L2982" s="75">
        <v>34.1</v>
      </c>
      <c r="M2982" s="75">
        <v>550</v>
      </c>
      <c r="N2982" s="75">
        <v>0.25</v>
      </c>
      <c r="O2982" s="75">
        <v>1</v>
      </c>
      <c r="P2982" s="75">
        <v>8.4</v>
      </c>
      <c r="Q2982" s="75" t="s">
        <v>3858</v>
      </c>
    </row>
    <row r="2983" spans="1:17" ht="15.75" customHeight="1">
      <c r="A2983" s="59" t="s">
        <v>7049</v>
      </c>
      <c r="B2983" s="75" t="s">
        <v>1750</v>
      </c>
      <c r="C2983" s="75" t="s">
        <v>3</v>
      </c>
      <c r="D2983" s="75" t="s">
        <v>155</v>
      </c>
      <c r="E2983" s="75" t="s">
        <v>133</v>
      </c>
      <c r="F2983" s="75">
        <v>1500</v>
      </c>
      <c r="G2983" s="75">
        <v>5</v>
      </c>
      <c r="H2983" s="75">
        <v>12</v>
      </c>
      <c r="I2983" s="75">
        <v>11.4</v>
      </c>
      <c r="J2983" s="75">
        <v>12.6</v>
      </c>
      <c r="K2983" s="75">
        <v>7</v>
      </c>
      <c r="L2983" s="75">
        <v>31.2</v>
      </c>
      <c r="M2983" s="75">
        <v>550</v>
      </c>
      <c r="N2983" s="75">
        <v>0.25</v>
      </c>
      <c r="O2983" s="75">
        <v>1</v>
      </c>
      <c r="P2983" s="75">
        <v>9.1</v>
      </c>
      <c r="Q2983" s="75" t="s">
        <v>3858</v>
      </c>
    </row>
    <row r="2984" spans="1:17" ht="15.75" customHeight="1">
      <c r="A2984" s="59" t="s">
        <v>7050</v>
      </c>
      <c r="B2984" s="75" t="s">
        <v>1750</v>
      </c>
      <c r="C2984" s="75" t="s">
        <v>3</v>
      </c>
      <c r="D2984" s="75" t="s">
        <v>155</v>
      </c>
      <c r="E2984" s="75" t="s">
        <v>133</v>
      </c>
      <c r="F2984" s="75">
        <v>1500</v>
      </c>
      <c r="G2984" s="75">
        <v>5</v>
      </c>
      <c r="H2984" s="75">
        <v>13</v>
      </c>
      <c r="I2984" s="75">
        <v>12.35</v>
      </c>
      <c r="J2984" s="75">
        <v>13.65</v>
      </c>
      <c r="K2984" s="75">
        <v>7</v>
      </c>
      <c r="L2984" s="75">
        <v>28.8</v>
      </c>
      <c r="M2984" s="75">
        <v>550</v>
      </c>
      <c r="N2984" s="75">
        <v>0.25</v>
      </c>
      <c r="O2984" s="75">
        <v>1</v>
      </c>
      <c r="P2984" s="75">
        <v>9.9</v>
      </c>
      <c r="Q2984" s="75" t="s">
        <v>3858</v>
      </c>
    </row>
    <row r="2985" spans="1:17" ht="15.75" customHeight="1">
      <c r="A2985" s="59" t="s">
        <v>7051</v>
      </c>
      <c r="B2985" s="75" t="s">
        <v>1750</v>
      </c>
      <c r="C2985" s="75" t="s">
        <v>3</v>
      </c>
      <c r="D2985" s="75" t="s">
        <v>155</v>
      </c>
      <c r="E2985" s="75" t="s">
        <v>133</v>
      </c>
      <c r="F2985" s="75">
        <v>1500</v>
      </c>
      <c r="G2985" s="75">
        <v>5</v>
      </c>
      <c r="H2985" s="75">
        <v>15</v>
      </c>
      <c r="I2985" s="75">
        <v>14.25</v>
      </c>
      <c r="J2985" s="75">
        <v>15.75</v>
      </c>
      <c r="K2985" s="75">
        <v>9</v>
      </c>
      <c r="L2985" s="75">
        <v>25</v>
      </c>
      <c r="M2985" s="75">
        <v>600</v>
      </c>
      <c r="N2985" s="75">
        <v>0.25</v>
      </c>
      <c r="O2985" s="75">
        <v>1</v>
      </c>
      <c r="P2985" s="75">
        <v>11.4</v>
      </c>
      <c r="Q2985" s="75" t="s">
        <v>3858</v>
      </c>
    </row>
    <row r="2986" spans="1:17" ht="15.75" customHeight="1">
      <c r="A2986" s="59" t="s">
        <v>7052</v>
      </c>
      <c r="B2986" s="75" t="s">
        <v>1750</v>
      </c>
      <c r="C2986" s="75" t="s">
        <v>3</v>
      </c>
      <c r="D2986" s="75" t="s">
        <v>155</v>
      </c>
      <c r="E2986" s="75" t="s">
        <v>133</v>
      </c>
      <c r="F2986" s="75">
        <v>1500</v>
      </c>
      <c r="G2986" s="75">
        <v>5</v>
      </c>
      <c r="H2986" s="75">
        <v>16</v>
      </c>
      <c r="I2986" s="75">
        <v>15.2</v>
      </c>
      <c r="J2986" s="75">
        <v>16.8</v>
      </c>
      <c r="K2986" s="75">
        <v>10</v>
      </c>
      <c r="L2986" s="75">
        <v>23.4</v>
      </c>
      <c r="M2986" s="75">
        <v>600</v>
      </c>
      <c r="N2986" s="75">
        <v>0.25</v>
      </c>
      <c r="O2986" s="75">
        <v>1</v>
      </c>
      <c r="P2986" s="75">
        <v>12.2</v>
      </c>
      <c r="Q2986" s="75" t="s">
        <v>3858</v>
      </c>
    </row>
    <row r="2987" spans="1:17" ht="15.75" customHeight="1">
      <c r="A2987" s="59" t="s">
        <v>7053</v>
      </c>
      <c r="B2987" s="75" t="s">
        <v>1750</v>
      </c>
      <c r="C2987" s="75" t="s">
        <v>3</v>
      </c>
      <c r="D2987" s="75" t="s">
        <v>155</v>
      </c>
      <c r="E2987" s="75" t="s">
        <v>133</v>
      </c>
      <c r="F2987" s="75">
        <v>1500</v>
      </c>
      <c r="G2987" s="75">
        <v>5</v>
      </c>
      <c r="H2987" s="75">
        <v>18</v>
      </c>
      <c r="I2987" s="75">
        <v>17.100000000000001</v>
      </c>
      <c r="J2987" s="75">
        <v>18.899999999999999</v>
      </c>
      <c r="K2987" s="75">
        <v>12</v>
      </c>
      <c r="L2987" s="75">
        <v>20.8</v>
      </c>
      <c r="M2987" s="75">
        <v>650</v>
      </c>
      <c r="N2987" s="75">
        <v>0.25</v>
      </c>
      <c r="O2987" s="75">
        <v>1</v>
      </c>
      <c r="P2987" s="75">
        <v>13.7</v>
      </c>
      <c r="Q2987" s="75" t="s">
        <v>3858</v>
      </c>
    </row>
    <row r="2988" spans="1:17" ht="15.75" customHeight="1">
      <c r="A2988" s="59" t="s">
        <v>7054</v>
      </c>
      <c r="B2988" s="75" t="s">
        <v>1750</v>
      </c>
      <c r="C2988" s="75" t="s">
        <v>3</v>
      </c>
      <c r="D2988" s="75" t="s">
        <v>155</v>
      </c>
      <c r="E2988" s="75" t="s">
        <v>133</v>
      </c>
      <c r="F2988" s="75">
        <v>1500</v>
      </c>
      <c r="G2988" s="75">
        <v>5</v>
      </c>
      <c r="H2988" s="75">
        <v>20</v>
      </c>
      <c r="I2988" s="75">
        <v>19</v>
      </c>
      <c r="J2988" s="75">
        <v>21</v>
      </c>
      <c r="K2988" s="75">
        <v>14</v>
      </c>
      <c r="L2988" s="75">
        <v>18.7</v>
      </c>
      <c r="M2988" s="75">
        <v>650</v>
      </c>
      <c r="N2988" s="75">
        <v>0.25</v>
      </c>
      <c r="O2988" s="75">
        <v>1</v>
      </c>
      <c r="P2988" s="75">
        <v>15.2</v>
      </c>
      <c r="Q2988" s="75" t="s">
        <v>3858</v>
      </c>
    </row>
    <row r="2989" spans="1:17" ht="15.75" customHeight="1">
      <c r="A2989" s="59" t="s">
        <v>7055</v>
      </c>
      <c r="B2989" s="75" t="s">
        <v>1750</v>
      </c>
      <c r="C2989" s="75" t="s">
        <v>3</v>
      </c>
      <c r="D2989" s="75" t="s">
        <v>155</v>
      </c>
      <c r="E2989" s="75" t="s">
        <v>133</v>
      </c>
      <c r="F2989" s="75">
        <v>1500</v>
      </c>
      <c r="G2989" s="75">
        <v>5</v>
      </c>
      <c r="H2989" s="75">
        <v>22</v>
      </c>
      <c r="I2989" s="75">
        <v>20.9</v>
      </c>
      <c r="J2989" s="75">
        <v>23.1</v>
      </c>
      <c r="K2989" s="75">
        <v>18</v>
      </c>
      <c r="L2989" s="75">
        <v>17</v>
      </c>
      <c r="M2989" s="75">
        <v>650</v>
      </c>
      <c r="N2989" s="75">
        <v>0.25</v>
      </c>
      <c r="O2989" s="75">
        <v>1</v>
      </c>
      <c r="P2989" s="75">
        <v>16.7</v>
      </c>
      <c r="Q2989" s="75" t="s">
        <v>3858</v>
      </c>
    </row>
    <row r="2990" spans="1:17" ht="15.75" customHeight="1">
      <c r="A2990" s="59" t="s">
        <v>7056</v>
      </c>
      <c r="B2990" s="75" t="s">
        <v>1750</v>
      </c>
      <c r="C2990" s="75" t="s">
        <v>3</v>
      </c>
      <c r="D2990" s="75" t="s">
        <v>155</v>
      </c>
      <c r="E2990" s="75" t="s">
        <v>133</v>
      </c>
      <c r="F2990" s="75">
        <v>1500</v>
      </c>
      <c r="G2990" s="75">
        <v>5</v>
      </c>
      <c r="H2990" s="75">
        <v>24</v>
      </c>
      <c r="I2990" s="75">
        <v>22.8</v>
      </c>
      <c r="J2990" s="75">
        <v>25.2</v>
      </c>
      <c r="K2990" s="75">
        <v>19</v>
      </c>
      <c r="L2990" s="75">
        <v>15.6</v>
      </c>
      <c r="M2990" s="75">
        <v>700</v>
      </c>
      <c r="N2990" s="75">
        <v>0.25</v>
      </c>
      <c r="O2990" s="75">
        <v>1</v>
      </c>
      <c r="P2990" s="75">
        <v>18.2</v>
      </c>
      <c r="Q2990" s="75" t="s">
        <v>3858</v>
      </c>
    </row>
    <row r="2991" spans="1:17" ht="15.75" customHeight="1">
      <c r="A2991" s="59" t="s">
        <v>7057</v>
      </c>
      <c r="B2991" s="75" t="s">
        <v>1750</v>
      </c>
      <c r="C2991" s="75" t="s">
        <v>3</v>
      </c>
      <c r="D2991" s="75" t="s">
        <v>155</v>
      </c>
      <c r="E2991" s="75" t="s">
        <v>133</v>
      </c>
      <c r="F2991" s="75">
        <v>1500</v>
      </c>
      <c r="G2991" s="75">
        <v>5</v>
      </c>
      <c r="H2991" s="75">
        <v>27</v>
      </c>
      <c r="I2991" s="75">
        <v>25.65</v>
      </c>
      <c r="J2991" s="75">
        <v>28.35</v>
      </c>
      <c r="K2991" s="75">
        <v>23</v>
      </c>
      <c r="L2991" s="75">
        <v>13.9</v>
      </c>
      <c r="M2991" s="75">
        <v>700</v>
      </c>
      <c r="N2991" s="75">
        <v>0.25</v>
      </c>
      <c r="O2991" s="75">
        <v>1</v>
      </c>
      <c r="P2991" s="75">
        <v>20.6</v>
      </c>
      <c r="Q2991" s="75" t="s">
        <v>3858</v>
      </c>
    </row>
    <row r="2992" spans="1:17" ht="15.75" customHeight="1">
      <c r="A2992" s="59" t="s">
        <v>7058</v>
      </c>
      <c r="B2992" s="75" t="s">
        <v>1750</v>
      </c>
      <c r="C2992" s="75" t="s">
        <v>3</v>
      </c>
      <c r="D2992" s="75" t="s">
        <v>155</v>
      </c>
      <c r="E2992" s="75" t="s">
        <v>133</v>
      </c>
      <c r="F2992" s="75">
        <v>1500</v>
      </c>
      <c r="G2992" s="75">
        <v>5</v>
      </c>
      <c r="H2992" s="75">
        <v>30</v>
      </c>
      <c r="I2992" s="75">
        <v>28.5</v>
      </c>
      <c r="J2992" s="75">
        <v>31.5</v>
      </c>
      <c r="K2992" s="75">
        <v>26</v>
      </c>
      <c r="L2992" s="75">
        <v>12.5</v>
      </c>
      <c r="M2992" s="75">
        <v>750</v>
      </c>
      <c r="N2992" s="75">
        <v>0.25</v>
      </c>
      <c r="O2992" s="75">
        <v>1</v>
      </c>
      <c r="P2992" s="75">
        <v>22.8</v>
      </c>
      <c r="Q2992" s="75" t="s">
        <v>3858</v>
      </c>
    </row>
    <row r="2993" spans="1:17" ht="15.75" customHeight="1">
      <c r="A2993" s="59" t="s">
        <v>7059</v>
      </c>
      <c r="B2993" s="75" t="s">
        <v>1750</v>
      </c>
      <c r="C2993" s="75" t="s">
        <v>3</v>
      </c>
      <c r="D2993" s="75" t="s">
        <v>155</v>
      </c>
      <c r="E2993" s="75" t="s">
        <v>133</v>
      </c>
      <c r="F2993" s="75">
        <v>1500</v>
      </c>
      <c r="G2993" s="75">
        <v>5</v>
      </c>
      <c r="H2993" s="75">
        <v>33</v>
      </c>
      <c r="I2993" s="75">
        <v>31.35</v>
      </c>
      <c r="J2993" s="75">
        <v>34.65</v>
      </c>
      <c r="K2993" s="75">
        <v>33</v>
      </c>
      <c r="L2993" s="75">
        <v>11.4</v>
      </c>
      <c r="M2993" s="75">
        <v>800</v>
      </c>
      <c r="N2993" s="75">
        <v>0.25</v>
      </c>
      <c r="O2993" s="75">
        <v>1</v>
      </c>
      <c r="P2993" s="75">
        <v>25.1</v>
      </c>
      <c r="Q2993" s="75" t="s">
        <v>3858</v>
      </c>
    </row>
    <row r="2994" spans="1:17" ht="15.75" customHeight="1">
      <c r="A2994" s="59" t="s">
        <v>7060</v>
      </c>
      <c r="B2994" s="75" t="s">
        <v>1750</v>
      </c>
      <c r="C2994" s="75" t="s">
        <v>3</v>
      </c>
      <c r="D2994" s="75" t="s">
        <v>155</v>
      </c>
      <c r="E2994" s="75" t="s">
        <v>133</v>
      </c>
      <c r="F2994" s="75">
        <v>1500</v>
      </c>
      <c r="G2994" s="75">
        <v>5</v>
      </c>
      <c r="H2994" s="75">
        <v>36</v>
      </c>
      <c r="I2994" s="75">
        <v>34.200000000000003</v>
      </c>
      <c r="J2994" s="75">
        <v>37.799999999999997</v>
      </c>
      <c r="K2994" s="75">
        <v>38</v>
      </c>
      <c r="L2994" s="75">
        <v>10.4</v>
      </c>
      <c r="M2994" s="75">
        <v>850</v>
      </c>
      <c r="N2994" s="75">
        <v>0.25</v>
      </c>
      <c r="O2994" s="75">
        <v>1</v>
      </c>
      <c r="P2994" s="75">
        <v>27.4</v>
      </c>
      <c r="Q2994" s="75" t="s">
        <v>3858</v>
      </c>
    </row>
    <row r="2995" spans="1:17" ht="15.75" customHeight="1">
      <c r="A2995" s="59" t="s">
        <v>7061</v>
      </c>
      <c r="B2995" s="75" t="s">
        <v>1750</v>
      </c>
      <c r="C2995" s="75" t="s">
        <v>3</v>
      </c>
      <c r="D2995" s="75" t="s">
        <v>155</v>
      </c>
      <c r="E2995" s="75" t="s">
        <v>133</v>
      </c>
      <c r="F2995" s="75">
        <v>1500</v>
      </c>
      <c r="G2995" s="75">
        <v>5</v>
      </c>
      <c r="H2995" s="75">
        <v>39</v>
      </c>
      <c r="I2995" s="75">
        <v>37.049999999999997</v>
      </c>
      <c r="J2995" s="75">
        <v>40.950000000000003</v>
      </c>
      <c r="K2995" s="75">
        <v>45</v>
      </c>
      <c r="L2995" s="75">
        <v>9.6</v>
      </c>
      <c r="M2995" s="75">
        <v>900</v>
      </c>
      <c r="N2995" s="75">
        <v>0.25</v>
      </c>
      <c r="O2995" s="75">
        <v>1</v>
      </c>
      <c r="P2995" s="75">
        <v>29.7</v>
      </c>
      <c r="Q2995" s="75" t="s">
        <v>3858</v>
      </c>
    </row>
    <row r="2996" spans="1:17" ht="15.75" customHeight="1">
      <c r="A2996" s="59" t="s">
        <v>7062</v>
      </c>
      <c r="B2996" s="75" t="s">
        <v>1750</v>
      </c>
      <c r="C2996" s="75" t="s">
        <v>3</v>
      </c>
      <c r="D2996" s="75" t="s">
        <v>155</v>
      </c>
      <c r="E2996" s="75" t="s">
        <v>133</v>
      </c>
      <c r="F2996" s="75">
        <v>1500</v>
      </c>
      <c r="G2996" s="75">
        <v>5</v>
      </c>
      <c r="H2996" s="75">
        <v>43</v>
      </c>
      <c r="I2996" s="75">
        <v>40.85</v>
      </c>
      <c r="J2996" s="75">
        <v>45.15</v>
      </c>
      <c r="K2996" s="75">
        <v>53</v>
      </c>
      <c r="L2996" s="75">
        <v>8.6999999999999993</v>
      </c>
      <c r="M2996" s="75">
        <v>950</v>
      </c>
      <c r="N2996" s="75">
        <v>0.25</v>
      </c>
      <c r="O2996" s="75">
        <v>1</v>
      </c>
      <c r="P2996" s="75">
        <v>32.700000000000003</v>
      </c>
      <c r="Q2996" s="75" t="s">
        <v>3858</v>
      </c>
    </row>
    <row r="2997" spans="1:17" ht="15.75" customHeight="1">
      <c r="A2997" s="59" t="s">
        <v>7063</v>
      </c>
      <c r="B2997" s="75" t="s">
        <v>1750</v>
      </c>
      <c r="C2997" s="75" t="s">
        <v>3</v>
      </c>
      <c r="D2997" s="75" t="s">
        <v>155</v>
      </c>
      <c r="E2997" s="75" t="s">
        <v>133</v>
      </c>
      <c r="F2997" s="75">
        <v>1500</v>
      </c>
      <c r="G2997" s="75">
        <v>5</v>
      </c>
      <c r="H2997" s="75">
        <v>47</v>
      </c>
      <c r="I2997" s="75">
        <v>44.65</v>
      </c>
      <c r="J2997" s="75">
        <v>49.35</v>
      </c>
      <c r="K2997" s="75">
        <v>67</v>
      </c>
      <c r="L2997" s="75">
        <v>8</v>
      </c>
      <c r="M2997" s="75">
        <v>1000</v>
      </c>
      <c r="N2997" s="75">
        <v>0.25</v>
      </c>
      <c r="O2997" s="75">
        <v>1</v>
      </c>
      <c r="P2997" s="75">
        <v>35.799999999999997</v>
      </c>
      <c r="Q2997" s="75" t="s">
        <v>3858</v>
      </c>
    </row>
    <row r="2998" spans="1:17" ht="15.75" customHeight="1">
      <c r="A2998" s="59" t="s">
        <v>7064</v>
      </c>
      <c r="B2998" s="75" t="s">
        <v>1750</v>
      </c>
      <c r="C2998" s="75" t="s">
        <v>3</v>
      </c>
      <c r="D2998" s="75" t="s">
        <v>155</v>
      </c>
      <c r="E2998" s="75" t="s">
        <v>133</v>
      </c>
      <c r="F2998" s="75">
        <v>1500</v>
      </c>
      <c r="G2998" s="75">
        <v>5</v>
      </c>
      <c r="H2998" s="75">
        <v>51</v>
      </c>
      <c r="I2998" s="75">
        <v>48.45</v>
      </c>
      <c r="J2998" s="75">
        <v>53.55</v>
      </c>
      <c r="K2998" s="75">
        <v>70</v>
      </c>
      <c r="L2998" s="75">
        <v>7.3</v>
      </c>
      <c r="M2998" s="75">
        <v>1100</v>
      </c>
      <c r="N2998" s="75">
        <v>0.25</v>
      </c>
      <c r="O2998" s="75">
        <v>1</v>
      </c>
      <c r="P2998" s="75">
        <v>38.799999999999997</v>
      </c>
      <c r="Q2998" s="75" t="s">
        <v>3858</v>
      </c>
    </row>
    <row r="2999" spans="1:17" ht="15.75" customHeight="1">
      <c r="A2999" s="59" t="s">
        <v>7065</v>
      </c>
      <c r="B2999" s="75" t="s">
        <v>1750</v>
      </c>
      <c r="C2999" s="75" t="s">
        <v>3</v>
      </c>
      <c r="D2999" s="75" t="s">
        <v>155</v>
      </c>
      <c r="E2999" s="75" t="s">
        <v>155</v>
      </c>
      <c r="F2999" s="75">
        <v>1500</v>
      </c>
      <c r="G2999" s="75">
        <v>5</v>
      </c>
      <c r="H2999" s="75">
        <v>6.8</v>
      </c>
      <c r="I2999" s="75">
        <v>6.46</v>
      </c>
      <c r="J2999" s="75">
        <v>7.14</v>
      </c>
      <c r="K2999" s="75">
        <v>2.5</v>
      </c>
      <c r="L2999" s="75">
        <v>55.1</v>
      </c>
      <c r="M2999" s="75">
        <v>200</v>
      </c>
      <c r="N2999" s="75">
        <v>1</v>
      </c>
      <c r="O2999" s="75">
        <v>5</v>
      </c>
      <c r="P2999" s="75">
        <v>5.2</v>
      </c>
      <c r="Q2999" s="75" t="s">
        <v>3858</v>
      </c>
    </row>
    <row r="3000" spans="1:17" ht="15.75" customHeight="1">
      <c r="A3000" s="59" t="s">
        <v>7066</v>
      </c>
      <c r="B3000" s="75" t="s">
        <v>1750</v>
      </c>
      <c r="C3000" s="75" t="s">
        <v>3</v>
      </c>
      <c r="D3000" s="75" t="s">
        <v>155</v>
      </c>
      <c r="E3000" s="75" t="s">
        <v>155</v>
      </c>
      <c r="F3000" s="75">
        <v>1500</v>
      </c>
      <c r="G3000" s="75">
        <v>5</v>
      </c>
      <c r="H3000" s="75">
        <v>7.5</v>
      </c>
      <c r="I3000" s="75">
        <v>7.125</v>
      </c>
      <c r="J3000" s="75">
        <v>7.875</v>
      </c>
      <c r="K3000" s="75">
        <v>3</v>
      </c>
      <c r="L3000" s="75">
        <v>50</v>
      </c>
      <c r="M3000" s="75">
        <v>400</v>
      </c>
      <c r="N3000" s="75">
        <v>0.5</v>
      </c>
      <c r="O3000" s="75">
        <v>5</v>
      </c>
      <c r="P3000" s="75">
        <v>6</v>
      </c>
      <c r="Q3000" s="75" t="s">
        <v>3858</v>
      </c>
    </row>
    <row r="3001" spans="1:17" ht="15.75" customHeight="1">
      <c r="A3001" s="59" t="s">
        <v>7067</v>
      </c>
      <c r="B3001" s="75" t="s">
        <v>1750</v>
      </c>
      <c r="C3001" s="75" t="s">
        <v>3</v>
      </c>
      <c r="D3001" s="75" t="s">
        <v>155</v>
      </c>
      <c r="E3001" s="75" t="s">
        <v>155</v>
      </c>
      <c r="F3001" s="75">
        <v>1500</v>
      </c>
      <c r="G3001" s="75">
        <v>5</v>
      </c>
      <c r="H3001" s="75">
        <v>8.1999999999999993</v>
      </c>
      <c r="I3001" s="75">
        <v>7.7899999999999991</v>
      </c>
      <c r="J3001" s="75">
        <v>8.61</v>
      </c>
      <c r="K3001" s="75">
        <v>3.5</v>
      </c>
      <c r="L3001" s="75">
        <v>45.7</v>
      </c>
      <c r="M3001" s="75">
        <v>400</v>
      </c>
      <c r="N3001" s="75">
        <v>0.5</v>
      </c>
      <c r="O3001" s="75">
        <v>5</v>
      </c>
      <c r="P3001" s="75">
        <v>6.5</v>
      </c>
      <c r="Q3001" s="75" t="s">
        <v>3858</v>
      </c>
    </row>
    <row r="3002" spans="1:17" ht="15.75" customHeight="1">
      <c r="A3002" s="59" t="s">
        <v>7068</v>
      </c>
      <c r="B3002" s="75" t="s">
        <v>1750</v>
      </c>
      <c r="C3002" s="75" t="s">
        <v>3</v>
      </c>
      <c r="D3002" s="75" t="s">
        <v>155</v>
      </c>
      <c r="E3002" s="75" t="s">
        <v>155</v>
      </c>
      <c r="F3002" s="75">
        <v>1500</v>
      </c>
      <c r="G3002" s="75">
        <v>5</v>
      </c>
      <c r="H3002" s="75">
        <v>9.1</v>
      </c>
      <c r="I3002" s="75">
        <v>8.6449999999999996</v>
      </c>
      <c r="J3002" s="75">
        <v>9.5549999999999997</v>
      </c>
      <c r="K3002" s="75">
        <v>4</v>
      </c>
      <c r="L3002" s="75">
        <v>41.2</v>
      </c>
      <c r="M3002" s="75">
        <v>500</v>
      </c>
      <c r="N3002" s="75">
        <v>0.5</v>
      </c>
      <c r="O3002" s="75">
        <v>5</v>
      </c>
      <c r="P3002" s="75">
        <v>7</v>
      </c>
      <c r="Q3002" s="75" t="s">
        <v>3858</v>
      </c>
    </row>
    <row r="3003" spans="1:17" ht="15.75" customHeight="1">
      <c r="A3003" s="59" t="s">
        <v>7069</v>
      </c>
      <c r="B3003" s="75" t="s">
        <v>1750</v>
      </c>
      <c r="C3003" s="75" t="s">
        <v>3</v>
      </c>
      <c r="D3003" s="75" t="s">
        <v>155</v>
      </c>
      <c r="E3003" s="75" t="s">
        <v>155</v>
      </c>
      <c r="F3003" s="75">
        <v>1500</v>
      </c>
      <c r="G3003" s="75">
        <v>5</v>
      </c>
      <c r="H3003" s="75">
        <v>10</v>
      </c>
      <c r="I3003" s="75">
        <v>9.5</v>
      </c>
      <c r="J3003" s="75">
        <v>10.5</v>
      </c>
      <c r="K3003" s="75">
        <v>4.5</v>
      </c>
      <c r="L3003" s="75">
        <v>37.5</v>
      </c>
      <c r="M3003" s="75">
        <v>500</v>
      </c>
      <c r="N3003" s="75">
        <v>0.25</v>
      </c>
      <c r="O3003" s="75">
        <v>5</v>
      </c>
      <c r="P3003" s="75">
        <v>8</v>
      </c>
      <c r="Q3003" s="75" t="s">
        <v>3858</v>
      </c>
    </row>
    <row r="3004" spans="1:17" ht="15.75" customHeight="1">
      <c r="A3004" s="59" t="s">
        <v>7070</v>
      </c>
      <c r="B3004" s="75" t="s">
        <v>1750</v>
      </c>
      <c r="C3004" s="75" t="s">
        <v>3</v>
      </c>
      <c r="D3004" s="75" t="s">
        <v>155</v>
      </c>
      <c r="E3004" s="75" t="s">
        <v>155</v>
      </c>
      <c r="F3004" s="75">
        <v>1500</v>
      </c>
      <c r="G3004" s="75">
        <v>5</v>
      </c>
      <c r="H3004" s="75">
        <v>11</v>
      </c>
      <c r="I3004" s="75">
        <v>10.45</v>
      </c>
      <c r="J3004" s="75">
        <v>11.55</v>
      </c>
      <c r="K3004" s="75">
        <v>5.5</v>
      </c>
      <c r="L3004" s="75">
        <v>34.1</v>
      </c>
      <c r="M3004" s="75">
        <v>550</v>
      </c>
      <c r="N3004" s="75">
        <v>0.25</v>
      </c>
      <c r="O3004" s="75">
        <v>1</v>
      </c>
      <c r="P3004" s="75">
        <v>8.4</v>
      </c>
      <c r="Q3004" s="75" t="s">
        <v>3858</v>
      </c>
    </row>
    <row r="3005" spans="1:17" ht="15.75" customHeight="1">
      <c r="A3005" s="59" t="s">
        <v>7071</v>
      </c>
      <c r="B3005" s="75" t="s">
        <v>1750</v>
      </c>
      <c r="C3005" s="75" t="s">
        <v>3</v>
      </c>
      <c r="D3005" s="75" t="s">
        <v>155</v>
      </c>
      <c r="E3005" s="75" t="s">
        <v>155</v>
      </c>
      <c r="F3005" s="75">
        <v>1500</v>
      </c>
      <c r="G3005" s="75">
        <v>5</v>
      </c>
      <c r="H3005" s="75">
        <v>12</v>
      </c>
      <c r="I3005" s="75">
        <v>11.399999999999999</v>
      </c>
      <c r="J3005" s="75">
        <v>12.600000000000001</v>
      </c>
      <c r="K3005" s="75">
        <v>6.5</v>
      </c>
      <c r="L3005" s="75">
        <v>31.2</v>
      </c>
      <c r="M3005" s="75">
        <v>550</v>
      </c>
      <c r="N3005" s="75">
        <v>0.25</v>
      </c>
      <c r="O3005" s="75">
        <v>1</v>
      </c>
      <c r="P3005" s="75">
        <v>9.1</v>
      </c>
      <c r="Q3005" s="75" t="s">
        <v>3858</v>
      </c>
    </row>
    <row r="3006" spans="1:17" ht="15.75" customHeight="1">
      <c r="A3006" s="59" t="s">
        <v>7072</v>
      </c>
      <c r="B3006" s="75" t="s">
        <v>1750</v>
      </c>
      <c r="C3006" s="75" t="s">
        <v>3</v>
      </c>
      <c r="D3006" s="75" t="s">
        <v>155</v>
      </c>
      <c r="E3006" s="75" t="s">
        <v>155</v>
      </c>
      <c r="F3006" s="75">
        <v>1500</v>
      </c>
      <c r="G3006" s="75">
        <v>5</v>
      </c>
      <c r="H3006" s="75">
        <v>13</v>
      </c>
      <c r="I3006" s="75">
        <v>12.35</v>
      </c>
      <c r="J3006" s="75">
        <v>13.65</v>
      </c>
      <c r="K3006" s="75">
        <v>7</v>
      </c>
      <c r="L3006" s="75">
        <v>28.8</v>
      </c>
      <c r="M3006" s="75">
        <v>550</v>
      </c>
      <c r="N3006" s="75">
        <v>0.25</v>
      </c>
      <c r="O3006" s="75">
        <v>1</v>
      </c>
      <c r="P3006" s="75">
        <v>9.9</v>
      </c>
      <c r="Q3006" s="75" t="s">
        <v>3858</v>
      </c>
    </row>
    <row r="3007" spans="1:17" ht="15.75" customHeight="1">
      <c r="A3007" s="59" t="s">
        <v>7073</v>
      </c>
      <c r="B3007" s="75" t="s">
        <v>1750</v>
      </c>
      <c r="C3007" s="75" t="s">
        <v>3</v>
      </c>
      <c r="D3007" s="75" t="s">
        <v>155</v>
      </c>
      <c r="E3007" s="75" t="s">
        <v>155</v>
      </c>
      <c r="F3007" s="75">
        <v>1500</v>
      </c>
      <c r="G3007" s="75">
        <v>5</v>
      </c>
      <c r="H3007" s="75">
        <v>15</v>
      </c>
      <c r="I3007" s="75">
        <v>14.25</v>
      </c>
      <c r="J3007" s="75">
        <v>15.75</v>
      </c>
      <c r="K3007" s="75">
        <v>9</v>
      </c>
      <c r="L3007" s="75">
        <v>25</v>
      </c>
      <c r="M3007" s="75">
        <v>600</v>
      </c>
      <c r="N3007" s="75">
        <v>0.25</v>
      </c>
      <c r="O3007" s="75">
        <v>1</v>
      </c>
      <c r="P3007" s="75">
        <v>11.4</v>
      </c>
      <c r="Q3007" s="75" t="s">
        <v>3858</v>
      </c>
    </row>
    <row r="3008" spans="1:17" ht="15.75" customHeight="1">
      <c r="A3008" s="59" t="s">
        <v>7074</v>
      </c>
      <c r="B3008" s="75" t="s">
        <v>1750</v>
      </c>
      <c r="C3008" s="75" t="s">
        <v>3</v>
      </c>
      <c r="D3008" s="75" t="s">
        <v>155</v>
      </c>
      <c r="E3008" s="75" t="s">
        <v>155</v>
      </c>
      <c r="F3008" s="75">
        <v>1500</v>
      </c>
      <c r="G3008" s="75">
        <v>5</v>
      </c>
      <c r="H3008" s="75">
        <v>16</v>
      </c>
      <c r="I3008" s="75">
        <v>15.2</v>
      </c>
      <c r="J3008" s="75">
        <v>16.8</v>
      </c>
      <c r="K3008" s="75">
        <v>10</v>
      </c>
      <c r="L3008" s="75">
        <v>23.4</v>
      </c>
      <c r="M3008" s="75">
        <v>600</v>
      </c>
      <c r="N3008" s="75">
        <v>0.25</v>
      </c>
      <c r="O3008" s="75">
        <v>1</v>
      </c>
      <c r="P3008" s="75">
        <v>12.2</v>
      </c>
      <c r="Q3008" s="75" t="s">
        <v>3858</v>
      </c>
    </row>
    <row r="3009" spans="1:17" ht="15.75" customHeight="1">
      <c r="A3009" s="59" t="s">
        <v>7075</v>
      </c>
      <c r="B3009" s="75" t="s">
        <v>1750</v>
      </c>
      <c r="C3009" s="75" t="s">
        <v>3</v>
      </c>
      <c r="D3009" s="75" t="s">
        <v>155</v>
      </c>
      <c r="E3009" s="75" t="s">
        <v>155</v>
      </c>
      <c r="F3009" s="75">
        <v>1500</v>
      </c>
      <c r="G3009" s="75">
        <v>5</v>
      </c>
      <c r="H3009" s="75">
        <v>18</v>
      </c>
      <c r="I3009" s="75">
        <v>17.099999999999998</v>
      </c>
      <c r="J3009" s="75">
        <v>18.900000000000002</v>
      </c>
      <c r="K3009" s="75">
        <v>12</v>
      </c>
      <c r="L3009" s="75">
        <v>20.8</v>
      </c>
      <c r="M3009" s="75">
        <v>650</v>
      </c>
      <c r="N3009" s="75">
        <v>0.25</v>
      </c>
      <c r="O3009" s="75">
        <v>1</v>
      </c>
      <c r="P3009" s="75">
        <v>13.7</v>
      </c>
      <c r="Q3009" s="75" t="s">
        <v>3858</v>
      </c>
    </row>
    <row r="3010" spans="1:17" ht="15.75" customHeight="1">
      <c r="A3010" s="59" t="s">
        <v>7076</v>
      </c>
      <c r="B3010" s="75" t="s">
        <v>1750</v>
      </c>
      <c r="C3010" s="75" t="s">
        <v>3</v>
      </c>
      <c r="D3010" s="75" t="s">
        <v>155</v>
      </c>
      <c r="E3010" s="75" t="s">
        <v>155</v>
      </c>
      <c r="F3010" s="75">
        <v>1500</v>
      </c>
      <c r="G3010" s="75">
        <v>5</v>
      </c>
      <c r="H3010" s="75">
        <v>20</v>
      </c>
      <c r="I3010" s="75">
        <v>19</v>
      </c>
      <c r="J3010" s="75">
        <v>21</v>
      </c>
      <c r="K3010" s="75">
        <v>14</v>
      </c>
      <c r="L3010" s="75">
        <v>18.7</v>
      </c>
      <c r="M3010" s="75">
        <v>650</v>
      </c>
      <c r="N3010" s="75">
        <v>0.25</v>
      </c>
      <c r="O3010" s="75">
        <v>1</v>
      </c>
      <c r="P3010" s="75">
        <v>15.2</v>
      </c>
      <c r="Q3010" s="75" t="s">
        <v>3858</v>
      </c>
    </row>
    <row r="3011" spans="1:17" ht="15.75" customHeight="1">
      <c r="A3011" s="59" t="s">
        <v>7077</v>
      </c>
      <c r="B3011" s="75" t="s">
        <v>1750</v>
      </c>
      <c r="C3011" s="75" t="s">
        <v>3</v>
      </c>
      <c r="D3011" s="75" t="s">
        <v>155</v>
      </c>
      <c r="E3011" s="75" t="s">
        <v>155</v>
      </c>
      <c r="F3011" s="75">
        <v>1500</v>
      </c>
      <c r="G3011" s="75">
        <v>5</v>
      </c>
      <c r="H3011" s="75">
        <v>22</v>
      </c>
      <c r="I3011" s="75">
        <v>20.9</v>
      </c>
      <c r="J3011" s="75">
        <v>23.1</v>
      </c>
      <c r="K3011" s="75">
        <v>17.5</v>
      </c>
      <c r="L3011" s="75">
        <v>17</v>
      </c>
      <c r="M3011" s="75">
        <v>650</v>
      </c>
      <c r="N3011" s="75">
        <v>0.25</v>
      </c>
      <c r="O3011" s="75">
        <v>1</v>
      </c>
      <c r="P3011" s="75">
        <v>16.7</v>
      </c>
      <c r="Q3011" s="75" t="s">
        <v>3858</v>
      </c>
    </row>
    <row r="3012" spans="1:17" ht="15.75" customHeight="1">
      <c r="A3012" s="59" t="s">
        <v>7078</v>
      </c>
      <c r="B3012" s="75" t="s">
        <v>1750</v>
      </c>
      <c r="C3012" s="75" t="s">
        <v>3</v>
      </c>
      <c r="D3012" s="75" t="s">
        <v>155</v>
      </c>
      <c r="E3012" s="75" t="s">
        <v>155</v>
      </c>
      <c r="F3012" s="75">
        <v>1500</v>
      </c>
      <c r="G3012" s="75">
        <v>5</v>
      </c>
      <c r="H3012" s="75">
        <v>24</v>
      </c>
      <c r="I3012" s="75">
        <v>22.799999999999997</v>
      </c>
      <c r="J3012" s="75">
        <v>25.200000000000003</v>
      </c>
      <c r="K3012" s="75">
        <v>19</v>
      </c>
      <c r="L3012" s="75">
        <v>15.6</v>
      </c>
      <c r="M3012" s="75">
        <v>700</v>
      </c>
      <c r="N3012" s="75">
        <v>0.25</v>
      </c>
      <c r="O3012" s="75">
        <v>1</v>
      </c>
      <c r="P3012" s="75">
        <v>18.2</v>
      </c>
      <c r="Q3012" s="75" t="s">
        <v>3858</v>
      </c>
    </row>
    <row r="3013" spans="1:17" ht="15.75" customHeight="1">
      <c r="A3013" s="59" t="s">
        <v>7079</v>
      </c>
      <c r="B3013" s="75" t="s">
        <v>1750</v>
      </c>
      <c r="C3013" s="75" t="s">
        <v>3</v>
      </c>
      <c r="D3013" s="75" t="s">
        <v>155</v>
      </c>
      <c r="E3013" s="75" t="s">
        <v>155</v>
      </c>
      <c r="F3013" s="75">
        <v>1500</v>
      </c>
      <c r="G3013" s="75">
        <v>5</v>
      </c>
      <c r="H3013" s="75">
        <v>27</v>
      </c>
      <c r="I3013" s="75">
        <v>25.65</v>
      </c>
      <c r="J3013" s="75">
        <v>28.35</v>
      </c>
      <c r="K3013" s="75">
        <v>23</v>
      </c>
      <c r="L3013" s="75">
        <v>13.9</v>
      </c>
      <c r="M3013" s="75">
        <v>700</v>
      </c>
      <c r="N3013" s="75">
        <v>0.25</v>
      </c>
      <c r="O3013" s="75">
        <v>1</v>
      </c>
      <c r="P3013" s="75">
        <v>20.6</v>
      </c>
      <c r="Q3013" s="75" t="s">
        <v>3858</v>
      </c>
    </row>
    <row r="3014" spans="1:17" ht="15.75" customHeight="1">
      <c r="A3014" s="59" t="s">
        <v>7080</v>
      </c>
      <c r="B3014" s="75" t="s">
        <v>1750</v>
      </c>
      <c r="C3014" s="75" t="s">
        <v>3</v>
      </c>
      <c r="D3014" s="75" t="s">
        <v>155</v>
      </c>
      <c r="E3014" s="75" t="s">
        <v>155</v>
      </c>
      <c r="F3014" s="75">
        <v>1500</v>
      </c>
      <c r="G3014" s="75">
        <v>5</v>
      </c>
      <c r="H3014" s="75">
        <v>30</v>
      </c>
      <c r="I3014" s="75">
        <v>28.5</v>
      </c>
      <c r="J3014" s="75">
        <v>31.5</v>
      </c>
      <c r="K3014" s="75">
        <v>26</v>
      </c>
      <c r="L3014" s="75">
        <v>12.5</v>
      </c>
      <c r="M3014" s="75">
        <v>750</v>
      </c>
      <c r="N3014" s="75">
        <v>0.25</v>
      </c>
      <c r="O3014" s="75">
        <v>1</v>
      </c>
      <c r="P3014" s="75">
        <v>22.8</v>
      </c>
      <c r="Q3014" s="75" t="s">
        <v>3858</v>
      </c>
    </row>
    <row r="3015" spans="1:17" ht="15.75" customHeight="1">
      <c r="A3015" s="59" t="s">
        <v>7081</v>
      </c>
      <c r="B3015" s="75" t="s">
        <v>1750</v>
      </c>
      <c r="C3015" s="75" t="s">
        <v>3</v>
      </c>
      <c r="D3015" s="75" t="s">
        <v>155</v>
      </c>
      <c r="E3015" s="75" t="s">
        <v>155</v>
      </c>
      <c r="F3015" s="75">
        <v>1500</v>
      </c>
      <c r="G3015" s="75">
        <v>5</v>
      </c>
      <c r="H3015" s="75">
        <v>33</v>
      </c>
      <c r="I3015" s="75">
        <v>31.349999999999998</v>
      </c>
      <c r="J3015" s="75">
        <v>34.65</v>
      </c>
      <c r="K3015" s="75">
        <v>33</v>
      </c>
      <c r="L3015" s="75">
        <v>11.4</v>
      </c>
      <c r="M3015" s="75">
        <v>800</v>
      </c>
      <c r="N3015" s="75">
        <v>0.25</v>
      </c>
      <c r="O3015" s="75">
        <v>1</v>
      </c>
      <c r="P3015" s="75">
        <v>25.1</v>
      </c>
      <c r="Q3015" s="75" t="s">
        <v>3858</v>
      </c>
    </row>
    <row r="3016" spans="1:17" ht="15.75" customHeight="1">
      <c r="A3016" s="59" t="s">
        <v>7082</v>
      </c>
      <c r="B3016" s="75" t="s">
        <v>1750</v>
      </c>
      <c r="C3016" s="75" t="s">
        <v>3</v>
      </c>
      <c r="D3016" s="75" t="s">
        <v>155</v>
      </c>
      <c r="E3016" s="75" t="s">
        <v>155</v>
      </c>
      <c r="F3016" s="75">
        <v>1500</v>
      </c>
      <c r="G3016" s="75">
        <v>5</v>
      </c>
      <c r="H3016" s="75">
        <v>36</v>
      </c>
      <c r="I3016" s="75">
        <v>34.199999999999996</v>
      </c>
      <c r="J3016" s="75">
        <v>37.800000000000004</v>
      </c>
      <c r="K3016" s="75">
        <v>38</v>
      </c>
      <c r="L3016" s="75">
        <v>10.4</v>
      </c>
      <c r="M3016" s="75">
        <v>850</v>
      </c>
      <c r="N3016" s="75">
        <v>0.25</v>
      </c>
      <c r="O3016" s="75">
        <v>1</v>
      </c>
      <c r="P3016" s="75">
        <v>27.4</v>
      </c>
      <c r="Q3016" s="75" t="s">
        <v>3858</v>
      </c>
    </row>
    <row r="3017" spans="1:17" ht="15.75" customHeight="1">
      <c r="A3017" s="59" t="s">
        <v>7083</v>
      </c>
      <c r="B3017" s="75" t="s">
        <v>1750</v>
      </c>
      <c r="C3017" s="75" t="s">
        <v>3</v>
      </c>
      <c r="D3017" s="75" t="s">
        <v>155</v>
      </c>
      <c r="E3017" s="75" t="s">
        <v>155</v>
      </c>
      <c r="F3017" s="75">
        <v>1500</v>
      </c>
      <c r="G3017" s="75">
        <v>5</v>
      </c>
      <c r="H3017" s="75">
        <v>39</v>
      </c>
      <c r="I3017" s="75">
        <v>37.049999999999997</v>
      </c>
      <c r="J3017" s="75">
        <v>40.950000000000003</v>
      </c>
      <c r="K3017" s="75">
        <v>45</v>
      </c>
      <c r="L3017" s="75">
        <v>9.6</v>
      </c>
      <c r="M3017" s="75">
        <v>900</v>
      </c>
      <c r="N3017" s="75">
        <v>0.25</v>
      </c>
      <c r="O3017" s="75">
        <v>1</v>
      </c>
      <c r="P3017" s="75">
        <v>29.7</v>
      </c>
      <c r="Q3017" s="75" t="s">
        <v>3858</v>
      </c>
    </row>
    <row r="3018" spans="1:17" ht="15.75" customHeight="1">
      <c r="A3018" s="59" t="s">
        <v>7084</v>
      </c>
      <c r="B3018" s="75" t="s">
        <v>1750</v>
      </c>
      <c r="C3018" s="75" t="s">
        <v>3</v>
      </c>
      <c r="D3018" s="75" t="s">
        <v>155</v>
      </c>
      <c r="E3018" s="75" t="s">
        <v>155</v>
      </c>
      <c r="F3018" s="75">
        <v>1500</v>
      </c>
      <c r="G3018" s="75">
        <v>5</v>
      </c>
      <c r="H3018" s="75">
        <v>43</v>
      </c>
      <c r="I3018" s="75">
        <v>40.85</v>
      </c>
      <c r="J3018" s="75">
        <v>45.15</v>
      </c>
      <c r="K3018" s="75">
        <v>53</v>
      </c>
      <c r="L3018" s="75">
        <v>8.6999999999999993</v>
      </c>
      <c r="M3018" s="75">
        <v>950</v>
      </c>
      <c r="N3018" s="75">
        <v>0.25</v>
      </c>
      <c r="O3018" s="75">
        <v>1</v>
      </c>
      <c r="P3018" s="75">
        <v>32.700000000000003</v>
      </c>
      <c r="Q3018" s="75" t="s">
        <v>3858</v>
      </c>
    </row>
    <row r="3019" spans="1:17" ht="15.75" customHeight="1">
      <c r="A3019" s="59" t="s">
        <v>7085</v>
      </c>
      <c r="B3019" s="75" t="s">
        <v>1750</v>
      </c>
      <c r="C3019" s="75" t="s">
        <v>3</v>
      </c>
      <c r="D3019" s="75" t="s">
        <v>155</v>
      </c>
      <c r="E3019" s="75" t="s">
        <v>155</v>
      </c>
      <c r="F3019" s="75">
        <v>1500</v>
      </c>
      <c r="G3019" s="75">
        <v>5</v>
      </c>
      <c r="H3019" s="75">
        <v>47</v>
      </c>
      <c r="I3019" s="75">
        <v>44.65</v>
      </c>
      <c r="J3019" s="75">
        <v>49.35</v>
      </c>
      <c r="K3019" s="75">
        <v>67</v>
      </c>
      <c r="L3019" s="75">
        <v>8</v>
      </c>
      <c r="M3019" s="75">
        <v>1000</v>
      </c>
      <c r="N3019" s="75">
        <v>0.25</v>
      </c>
      <c r="O3019" s="75">
        <v>1</v>
      </c>
      <c r="P3019" s="75">
        <v>35.799999999999997</v>
      </c>
      <c r="Q3019" s="75" t="s">
        <v>3858</v>
      </c>
    </row>
    <row r="3020" spans="1:17" ht="15.75" customHeight="1">
      <c r="A3020" s="59" t="s">
        <v>7086</v>
      </c>
      <c r="B3020" s="75" t="s">
        <v>1750</v>
      </c>
      <c r="C3020" s="75" t="s">
        <v>3</v>
      </c>
      <c r="D3020" s="75" t="s">
        <v>155</v>
      </c>
      <c r="E3020" s="75" t="s">
        <v>155</v>
      </c>
      <c r="F3020" s="75">
        <v>1500</v>
      </c>
      <c r="G3020" s="75">
        <v>5</v>
      </c>
      <c r="H3020" s="75">
        <v>51</v>
      </c>
      <c r="I3020" s="75">
        <v>48.449999999999996</v>
      </c>
      <c r="J3020" s="75">
        <v>53.550000000000004</v>
      </c>
      <c r="K3020" s="75">
        <v>70</v>
      </c>
      <c r="L3020" s="75">
        <v>7.3</v>
      </c>
      <c r="M3020" s="75">
        <v>1100</v>
      </c>
      <c r="N3020" s="75">
        <v>0.25</v>
      </c>
      <c r="O3020" s="75">
        <v>1</v>
      </c>
      <c r="P3020" s="75">
        <v>38.799999999999997</v>
      </c>
      <c r="Q3020" s="75" t="s">
        <v>3858</v>
      </c>
    </row>
    <row r="3021" spans="1:17" ht="15.75" customHeight="1">
      <c r="A3021" s="59" t="s">
        <v>7087</v>
      </c>
      <c r="B3021" s="75" t="s">
        <v>1830</v>
      </c>
      <c r="C3021" s="75" t="s">
        <v>3</v>
      </c>
      <c r="D3021" s="75" t="s">
        <v>155</v>
      </c>
      <c r="E3021" s="75" t="s">
        <v>155</v>
      </c>
      <c r="F3021" s="75">
        <v>1500</v>
      </c>
      <c r="G3021" s="75">
        <v>5</v>
      </c>
      <c r="H3021" s="75">
        <v>6.8</v>
      </c>
      <c r="I3021" s="75">
        <v>6.46</v>
      </c>
      <c r="J3021" s="75">
        <v>7.14</v>
      </c>
      <c r="K3021" s="75">
        <v>2.5</v>
      </c>
      <c r="L3021" s="75">
        <v>55.1</v>
      </c>
      <c r="M3021" s="75">
        <v>200</v>
      </c>
      <c r="N3021" s="75">
        <v>1</v>
      </c>
      <c r="O3021" s="75">
        <v>5</v>
      </c>
      <c r="P3021" s="75">
        <v>5.2</v>
      </c>
      <c r="Q3021" s="75" t="s">
        <v>3858</v>
      </c>
    </row>
    <row r="3022" spans="1:17" ht="15.75" customHeight="1">
      <c r="A3022" s="59" t="s">
        <v>7088</v>
      </c>
      <c r="B3022" s="75" t="s">
        <v>1830</v>
      </c>
      <c r="C3022" s="75" t="s">
        <v>3</v>
      </c>
      <c r="D3022" s="75" t="s">
        <v>155</v>
      </c>
      <c r="E3022" s="75" t="s">
        <v>155</v>
      </c>
      <c r="F3022" s="75">
        <v>1500</v>
      </c>
      <c r="G3022" s="75">
        <v>5</v>
      </c>
      <c r="H3022" s="75">
        <v>7.5</v>
      </c>
      <c r="I3022" s="75">
        <v>7.125</v>
      </c>
      <c r="J3022" s="75">
        <v>7.875</v>
      </c>
      <c r="K3022" s="75">
        <v>3</v>
      </c>
      <c r="L3022" s="75">
        <v>50</v>
      </c>
      <c r="M3022" s="75">
        <v>400</v>
      </c>
      <c r="N3022" s="75">
        <v>0.5</v>
      </c>
      <c r="O3022" s="75">
        <v>5</v>
      </c>
      <c r="P3022" s="75">
        <v>6</v>
      </c>
      <c r="Q3022" s="75" t="s">
        <v>3858</v>
      </c>
    </row>
    <row r="3023" spans="1:17" ht="15.75" customHeight="1">
      <c r="A3023" s="59" t="s">
        <v>7089</v>
      </c>
      <c r="B3023" s="75" t="s">
        <v>1830</v>
      </c>
      <c r="C3023" s="75" t="s">
        <v>3</v>
      </c>
      <c r="D3023" s="75" t="s">
        <v>155</v>
      </c>
      <c r="E3023" s="75" t="s">
        <v>155</v>
      </c>
      <c r="F3023" s="75">
        <v>1500</v>
      </c>
      <c r="G3023" s="75">
        <v>5</v>
      </c>
      <c r="H3023" s="75">
        <v>8.1999999999999993</v>
      </c>
      <c r="I3023" s="75">
        <v>7.7899999999999991</v>
      </c>
      <c r="J3023" s="75">
        <v>8.61</v>
      </c>
      <c r="K3023" s="75">
        <v>3.5</v>
      </c>
      <c r="L3023" s="75">
        <v>45.7</v>
      </c>
      <c r="M3023" s="75">
        <v>400</v>
      </c>
      <c r="N3023" s="75">
        <v>0.5</v>
      </c>
      <c r="O3023" s="75">
        <v>5</v>
      </c>
      <c r="P3023" s="75">
        <v>6.5</v>
      </c>
      <c r="Q3023" s="75" t="s">
        <v>3858</v>
      </c>
    </row>
    <row r="3024" spans="1:17" ht="15.75" customHeight="1">
      <c r="A3024" s="59" t="s">
        <v>7090</v>
      </c>
      <c r="B3024" s="75" t="s">
        <v>1830</v>
      </c>
      <c r="C3024" s="75" t="s">
        <v>3</v>
      </c>
      <c r="D3024" s="75" t="s">
        <v>155</v>
      </c>
      <c r="E3024" s="75" t="s">
        <v>155</v>
      </c>
      <c r="F3024" s="75">
        <v>1500</v>
      </c>
      <c r="G3024" s="75">
        <v>5</v>
      </c>
      <c r="H3024" s="75">
        <v>9.1</v>
      </c>
      <c r="I3024" s="75">
        <v>8.6449999999999996</v>
      </c>
      <c r="J3024" s="75">
        <v>9.5549999999999997</v>
      </c>
      <c r="K3024" s="75">
        <v>4</v>
      </c>
      <c r="L3024" s="75">
        <v>41.2</v>
      </c>
      <c r="M3024" s="75">
        <v>500</v>
      </c>
      <c r="N3024" s="75">
        <v>0.5</v>
      </c>
      <c r="O3024" s="75">
        <v>5</v>
      </c>
      <c r="P3024" s="75">
        <v>7</v>
      </c>
      <c r="Q3024" s="75" t="s">
        <v>3858</v>
      </c>
    </row>
    <row r="3025" spans="1:17" ht="15.75" customHeight="1">
      <c r="A3025" s="59" t="s">
        <v>7091</v>
      </c>
      <c r="B3025" s="75" t="s">
        <v>1830</v>
      </c>
      <c r="C3025" s="75" t="s">
        <v>3</v>
      </c>
      <c r="D3025" s="75" t="s">
        <v>155</v>
      </c>
      <c r="E3025" s="75" t="s">
        <v>155</v>
      </c>
      <c r="F3025" s="75">
        <v>1500</v>
      </c>
      <c r="G3025" s="75">
        <v>5</v>
      </c>
      <c r="H3025" s="75">
        <v>10</v>
      </c>
      <c r="I3025" s="75">
        <v>9.5</v>
      </c>
      <c r="J3025" s="75">
        <v>10.5</v>
      </c>
      <c r="K3025" s="75">
        <v>4.5</v>
      </c>
      <c r="L3025" s="75">
        <v>37.5</v>
      </c>
      <c r="M3025" s="75">
        <v>500</v>
      </c>
      <c r="N3025" s="75">
        <v>0.25</v>
      </c>
      <c r="O3025" s="75">
        <v>5</v>
      </c>
      <c r="P3025" s="75">
        <v>8</v>
      </c>
      <c r="Q3025" s="75" t="s">
        <v>3858</v>
      </c>
    </row>
    <row r="3026" spans="1:17" ht="15.75" customHeight="1">
      <c r="A3026" s="59" t="s">
        <v>7092</v>
      </c>
      <c r="B3026" s="75" t="s">
        <v>1830</v>
      </c>
      <c r="C3026" s="75" t="s">
        <v>3</v>
      </c>
      <c r="D3026" s="75" t="s">
        <v>155</v>
      </c>
      <c r="E3026" s="75" t="s">
        <v>155</v>
      </c>
      <c r="F3026" s="75">
        <v>1500</v>
      </c>
      <c r="G3026" s="75">
        <v>5</v>
      </c>
      <c r="H3026" s="75">
        <v>11</v>
      </c>
      <c r="I3026" s="75">
        <v>10.45</v>
      </c>
      <c r="J3026" s="75">
        <v>11.55</v>
      </c>
      <c r="K3026" s="75">
        <v>5.5</v>
      </c>
      <c r="L3026" s="75">
        <v>34.1</v>
      </c>
      <c r="M3026" s="75">
        <v>550</v>
      </c>
      <c r="N3026" s="75">
        <v>0.25</v>
      </c>
      <c r="O3026" s="75">
        <v>1</v>
      </c>
      <c r="P3026" s="75">
        <v>8.4</v>
      </c>
      <c r="Q3026" s="75" t="s">
        <v>3858</v>
      </c>
    </row>
    <row r="3027" spans="1:17" ht="15.75" customHeight="1">
      <c r="A3027" s="59" t="s">
        <v>7093</v>
      </c>
      <c r="B3027" s="75" t="s">
        <v>1830</v>
      </c>
      <c r="C3027" s="75" t="s">
        <v>3</v>
      </c>
      <c r="D3027" s="75" t="s">
        <v>155</v>
      </c>
      <c r="E3027" s="75" t="s">
        <v>155</v>
      </c>
      <c r="F3027" s="75">
        <v>1500</v>
      </c>
      <c r="G3027" s="75">
        <v>5</v>
      </c>
      <c r="H3027" s="75">
        <v>12</v>
      </c>
      <c r="I3027" s="75">
        <v>11.399999999999999</v>
      </c>
      <c r="J3027" s="75">
        <v>12.600000000000001</v>
      </c>
      <c r="K3027" s="75">
        <v>6.5</v>
      </c>
      <c r="L3027" s="75">
        <v>31.2</v>
      </c>
      <c r="M3027" s="75">
        <v>550</v>
      </c>
      <c r="N3027" s="75">
        <v>0.25</v>
      </c>
      <c r="O3027" s="75">
        <v>1</v>
      </c>
      <c r="P3027" s="75">
        <v>9.1</v>
      </c>
      <c r="Q3027" s="75" t="s">
        <v>3858</v>
      </c>
    </row>
    <row r="3028" spans="1:17" ht="15.75" customHeight="1">
      <c r="A3028" s="59" t="s">
        <v>7094</v>
      </c>
      <c r="B3028" s="75" t="s">
        <v>1830</v>
      </c>
      <c r="C3028" s="75" t="s">
        <v>3</v>
      </c>
      <c r="D3028" s="75" t="s">
        <v>155</v>
      </c>
      <c r="E3028" s="75" t="s">
        <v>155</v>
      </c>
      <c r="F3028" s="75">
        <v>1500</v>
      </c>
      <c r="G3028" s="75">
        <v>5</v>
      </c>
      <c r="H3028" s="75">
        <v>13</v>
      </c>
      <c r="I3028" s="75">
        <v>12.35</v>
      </c>
      <c r="J3028" s="75">
        <v>13.65</v>
      </c>
      <c r="K3028" s="75">
        <v>7</v>
      </c>
      <c r="L3028" s="75">
        <v>28.8</v>
      </c>
      <c r="M3028" s="75">
        <v>550</v>
      </c>
      <c r="N3028" s="75">
        <v>0.25</v>
      </c>
      <c r="O3028" s="75">
        <v>1</v>
      </c>
      <c r="P3028" s="75">
        <v>9.9</v>
      </c>
      <c r="Q3028" s="75" t="s">
        <v>3858</v>
      </c>
    </row>
    <row r="3029" spans="1:17" ht="15.75" customHeight="1">
      <c r="A3029" s="59" t="s">
        <v>7095</v>
      </c>
      <c r="B3029" s="75" t="s">
        <v>1830</v>
      </c>
      <c r="C3029" s="75" t="s">
        <v>3</v>
      </c>
      <c r="D3029" s="75" t="s">
        <v>155</v>
      </c>
      <c r="E3029" s="75" t="s">
        <v>155</v>
      </c>
      <c r="F3029" s="75">
        <v>1500</v>
      </c>
      <c r="G3029" s="75">
        <v>5</v>
      </c>
      <c r="H3029" s="75">
        <v>15</v>
      </c>
      <c r="I3029" s="75">
        <v>14.25</v>
      </c>
      <c r="J3029" s="75">
        <v>15.75</v>
      </c>
      <c r="K3029" s="75">
        <v>9</v>
      </c>
      <c r="L3029" s="75">
        <v>25</v>
      </c>
      <c r="M3029" s="75">
        <v>600</v>
      </c>
      <c r="N3029" s="75">
        <v>0.25</v>
      </c>
      <c r="O3029" s="75">
        <v>1</v>
      </c>
      <c r="P3029" s="75">
        <v>11.4</v>
      </c>
      <c r="Q3029" s="75" t="s">
        <v>3858</v>
      </c>
    </row>
    <row r="3030" spans="1:17" ht="15.75" customHeight="1">
      <c r="A3030" s="59" t="s">
        <v>7096</v>
      </c>
      <c r="B3030" s="75" t="s">
        <v>1830</v>
      </c>
      <c r="C3030" s="75" t="s">
        <v>3</v>
      </c>
      <c r="D3030" s="75" t="s">
        <v>155</v>
      </c>
      <c r="E3030" s="75" t="s">
        <v>155</v>
      </c>
      <c r="F3030" s="75">
        <v>1500</v>
      </c>
      <c r="G3030" s="75">
        <v>5</v>
      </c>
      <c r="H3030" s="75">
        <v>16</v>
      </c>
      <c r="I3030" s="75">
        <v>15.2</v>
      </c>
      <c r="J3030" s="75">
        <v>16.8</v>
      </c>
      <c r="K3030" s="75">
        <v>10</v>
      </c>
      <c r="L3030" s="75">
        <v>23.4</v>
      </c>
      <c r="M3030" s="75">
        <v>600</v>
      </c>
      <c r="N3030" s="75">
        <v>0.25</v>
      </c>
      <c r="O3030" s="75">
        <v>1</v>
      </c>
      <c r="P3030" s="75">
        <v>12.2</v>
      </c>
      <c r="Q3030" s="75" t="s">
        <v>3858</v>
      </c>
    </row>
    <row r="3031" spans="1:17" ht="15.75" customHeight="1">
      <c r="A3031" s="59" t="s">
        <v>7097</v>
      </c>
      <c r="B3031" s="75" t="s">
        <v>1830</v>
      </c>
      <c r="C3031" s="75" t="s">
        <v>3</v>
      </c>
      <c r="D3031" s="75" t="s">
        <v>155</v>
      </c>
      <c r="E3031" s="75" t="s">
        <v>155</v>
      </c>
      <c r="F3031" s="75">
        <v>1500</v>
      </c>
      <c r="G3031" s="75">
        <v>5</v>
      </c>
      <c r="H3031" s="75">
        <v>18</v>
      </c>
      <c r="I3031" s="75">
        <v>17.099999999999998</v>
      </c>
      <c r="J3031" s="75">
        <v>18.900000000000002</v>
      </c>
      <c r="K3031" s="75">
        <v>12</v>
      </c>
      <c r="L3031" s="75">
        <v>20.8</v>
      </c>
      <c r="M3031" s="75">
        <v>650</v>
      </c>
      <c r="N3031" s="75">
        <v>0.25</v>
      </c>
      <c r="O3031" s="75">
        <v>1</v>
      </c>
      <c r="P3031" s="75">
        <v>13.7</v>
      </c>
      <c r="Q3031" s="75" t="s">
        <v>3858</v>
      </c>
    </row>
    <row r="3032" spans="1:17" ht="15.75" customHeight="1">
      <c r="A3032" s="59" t="s">
        <v>7098</v>
      </c>
      <c r="B3032" s="75" t="s">
        <v>1830</v>
      </c>
      <c r="C3032" s="75" t="s">
        <v>3</v>
      </c>
      <c r="D3032" s="75" t="s">
        <v>155</v>
      </c>
      <c r="E3032" s="75" t="s">
        <v>155</v>
      </c>
      <c r="F3032" s="75">
        <v>1500</v>
      </c>
      <c r="G3032" s="75">
        <v>5</v>
      </c>
      <c r="H3032" s="75">
        <v>20</v>
      </c>
      <c r="I3032" s="75">
        <v>19</v>
      </c>
      <c r="J3032" s="75">
        <v>21</v>
      </c>
      <c r="K3032" s="75">
        <v>14</v>
      </c>
      <c r="L3032" s="75">
        <v>18.7</v>
      </c>
      <c r="M3032" s="75">
        <v>650</v>
      </c>
      <c r="N3032" s="75">
        <v>0.25</v>
      </c>
      <c r="O3032" s="75">
        <v>1</v>
      </c>
      <c r="P3032" s="75">
        <v>15.2</v>
      </c>
      <c r="Q3032" s="75" t="s">
        <v>3858</v>
      </c>
    </row>
    <row r="3033" spans="1:17" ht="15.75" customHeight="1">
      <c r="A3033" s="59" t="s">
        <v>7099</v>
      </c>
      <c r="B3033" s="75" t="s">
        <v>1830</v>
      </c>
      <c r="C3033" s="75" t="s">
        <v>3</v>
      </c>
      <c r="D3033" s="75" t="s">
        <v>155</v>
      </c>
      <c r="E3033" s="75" t="s">
        <v>155</v>
      </c>
      <c r="F3033" s="75">
        <v>1500</v>
      </c>
      <c r="G3033" s="75">
        <v>5</v>
      </c>
      <c r="H3033" s="75">
        <v>22</v>
      </c>
      <c r="I3033" s="75">
        <v>20.9</v>
      </c>
      <c r="J3033" s="75">
        <v>23.1</v>
      </c>
      <c r="K3033" s="75">
        <v>17.5</v>
      </c>
      <c r="L3033" s="75">
        <v>17</v>
      </c>
      <c r="M3033" s="75">
        <v>650</v>
      </c>
      <c r="N3033" s="75">
        <v>0.25</v>
      </c>
      <c r="O3033" s="75">
        <v>1</v>
      </c>
      <c r="P3033" s="75">
        <v>16.7</v>
      </c>
      <c r="Q3033" s="75" t="s">
        <v>3858</v>
      </c>
    </row>
    <row r="3034" spans="1:17" ht="15.75" customHeight="1">
      <c r="A3034" s="59" t="s">
        <v>7100</v>
      </c>
      <c r="B3034" s="75" t="s">
        <v>1830</v>
      </c>
      <c r="C3034" s="75" t="s">
        <v>3</v>
      </c>
      <c r="D3034" s="75" t="s">
        <v>155</v>
      </c>
      <c r="E3034" s="75" t="s">
        <v>155</v>
      </c>
      <c r="F3034" s="75">
        <v>1500</v>
      </c>
      <c r="G3034" s="75">
        <v>5</v>
      </c>
      <c r="H3034" s="75">
        <v>24</v>
      </c>
      <c r="I3034" s="75">
        <v>22.799999999999997</v>
      </c>
      <c r="J3034" s="75">
        <v>25.200000000000003</v>
      </c>
      <c r="K3034" s="75">
        <v>19</v>
      </c>
      <c r="L3034" s="75">
        <v>15.6</v>
      </c>
      <c r="M3034" s="75">
        <v>700</v>
      </c>
      <c r="N3034" s="75">
        <v>0.25</v>
      </c>
      <c r="O3034" s="75">
        <v>1</v>
      </c>
      <c r="P3034" s="75">
        <v>18.2</v>
      </c>
      <c r="Q3034" s="75" t="s">
        <v>3858</v>
      </c>
    </row>
    <row r="3035" spans="1:17" ht="15.75" customHeight="1">
      <c r="A3035" s="59" t="s">
        <v>7101</v>
      </c>
      <c r="B3035" s="75" t="s">
        <v>1830</v>
      </c>
      <c r="C3035" s="75" t="s">
        <v>3</v>
      </c>
      <c r="D3035" s="75" t="s">
        <v>155</v>
      </c>
      <c r="E3035" s="75" t="s">
        <v>155</v>
      </c>
      <c r="F3035" s="75">
        <v>1500</v>
      </c>
      <c r="G3035" s="75">
        <v>5</v>
      </c>
      <c r="H3035" s="75">
        <v>27</v>
      </c>
      <c r="I3035" s="75">
        <v>25.65</v>
      </c>
      <c r="J3035" s="75">
        <v>28.35</v>
      </c>
      <c r="K3035" s="75">
        <v>23</v>
      </c>
      <c r="L3035" s="75">
        <v>13.9</v>
      </c>
      <c r="M3035" s="75">
        <v>700</v>
      </c>
      <c r="N3035" s="75">
        <v>0.25</v>
      </c>
      <c r="O3035" s="75">
        <v>1</v>
      </c>
      <c r="P3035" s="75">
        <v>20.6</v>
      </c>
      <c r="Q3035" s="75" t="s">
        <v>3858</v>
      </c>
    </row>
    <row r="3036" spans="1:17" ht="15.75" customHeight="1">
      <c r="A3036" s="59" t="s">
        <v>7102</v>
      </c>
      <c r="B3036" s="75" t="s">
        <v>1830</v>
      </c>
      <c r="C3036" s="75" t="s">
        <v>3</v>
      </c>
      <c r="D3036" s="75" t="s">
        <v>155</v>
      </c>
      <c r="E3036" s="75" t="s">
        <v>155</v>
      </c>
      <c r="F3036" s="75">
        <v>1500</v>
      </c>
      <c r="G3036" s="75">
        <v>5</v>
      </c>
      <c r="H3036" s="75">
        <v>30</v>
      </c>
      <c r="I3036" s="75">
        <v>28.5</v>
      </c>
      <c r="J3036" s="75">
        <v>31.5</v>
      </c>
      <c r="K3036" s="75">
        <v>26</v>
      </c>
      <c r="L3036" s="75">
        <v>12.5</v>
      </c>
      <c r="M3036" s="75">
        <v>750</v>
      </c>
      <c r="N3036" s="75">
        <v>0.25</v>
      </c>
      <c r="O3036" s="75">
        <v>1</v>
      </c>
      <c r="P3036" s="75">
        <v>22.8</v>
      </c>
      <c r="Q3036" s="75" t="s">
        <v>3858</v>
      </c>
    </row>
    <row r="3037" spans="1:17" ht="15.75" customHeight="1">
      <c r="A3037" s="59" t="s">
        <v>7103</v>
      </c>
      <c r="B3037" s="75" t="s">
        <v>1830</v>
      </c>
      <c r="C3037" s="75" t="s">
        <v>3</v>
      </c>
      <c r="D3037" s="75" t="s">
        <v>155</v>
      </c>
      <c r="E3037" s="75" t="s">
        <v>155</v>
      </c>
      <c r="F3037" s="75">
        <v>1500</v>
      </c>
      <c r="G3037" s="75">
        <v>5</v>
      </c>
      <c r="H3037" s="75">
        <v>33</v>
      </c>
      <c r="I3037" s="75">
        <v>31.349999999999998</v>
      </c>
      <c r="J3037" s="75">
        <v>34.65</v>
      </c>
      <c r="K3037" s="75">
        <v>33</v>
      </c>
      <c r="L3037" s="75">
        <v>11.4</v>
      </c>
      <c r="M3037" s="75">
        <v>800</v>
      </c>
      <c r="N3037" s="75">
        <v>0.25</v>
      </c>
      <c r="O3037" s="75">
        <v>1</v>
      </c>
      <c r="P3037" s="75">
        <v>25.1</v>
      </c>
      <c r="Q3037" s="75" t="s">
        <v>3858</v>
      </c>
    </row>
    <row r="3038" spans="1:17" ht="15.75" customHeight="1">
      <c r="A3038" s="59" t="s">
        <v>7104</v>
      </c>
      <c r="B3038" s="75" t="s">
        <v>1830</v>
      </c>
      <c r="C3038" s="75" t="s">
        <v>3</v>
      </c>
      <c r="D3038" s="75" t="s">
        <v>155</v>
      </c>
      <c r="E3038" s="75" t="s">
        <v>155</v>
      </c>
      <c r="F3038" s="75">
        <v>1500</v>
      </c>
      <c r="G3038" s="75">
        <v>5</v>
      </c>
      <c r="H3038" s="75">
        <v>36</v>
      </c>
      <c r="I3038" s="75">
        <v>34.199999999999996</v>
      </c>
      <c r="J3038" s="75">
        <v>37.800000000000004</v>
      </c>
      <c r="K3038" s="75">
        <v>38</v>
      </c>
      <c r="L3038" s="75">
        <v>10.4</v>
      </c>
      <c r="M3038" s="75">
        <v>850</v>
      </c>
      <c r="N3038" s="75">
        <v>0.25</v>
      </c>
      <c r="O3038" s="75">
        <v>1</v>
      </c>
      <c r="P3038" s="75">
        <v>27.4</v>
      </c>
      <c r="Q3038" s="75" t="s">
        <v>3858</v>
      </c>
    </row>
    <row r="3039" spans="1:17" ht="15.75" customHeight="1">
      <c r="A3039" s="59" t="s">
        <v>7105</v>
      </c>
      <c r="B3039" s="75" t="s">
        <v>1830</v>
      </c>
      <c r="C3039" s="75" t="s">
        <v>3</v>
      </c>
      <c r="D3039" s="75" t="s">
        <v>155</v>
      </c>
      <c r="E3039" s="75" t="s">
        <v>155</v>
      </c>
      <c r="F3039" s="75">
        <v>1500</v>
      </c>
      <c r="G3039" s="75">
        <v>5</v>
      </c>
      <c r="H3039" s="75">
        <v>39</v>
      </c>
      <c r="I3039" s="75">
        <v>37.049999999999997</v>
      </c>
      <c r="J3039" s="75">
        <v>40.950000000000003</v>
      </c>
      <c r="K3039" s="75">
        <v>45</v>
      </c>
      <c r="L3039" s="75">
        <v>9.6</v>
      </c>
      <c r="M3039" s="75">
        <v>900</v>
      </c>
      <c r="N3039" s="75">
        <v>0.25</v>
      </c>
      <c r="O3039" s="75">
        <v>1</v>
      </c>
      <c r="P3039" s="75">
        <v>29.7</v>
      </c>
      <c r="Q3039" s="75" t="s">
        <v>3858</v>
      </c>
    </row>
    <row r="3040" spans="1:17" ht="15.75" customHeight="1">
      <c r="A3040" s="59" t="s">
        <v>7106</v>
      </c>
      <c r="B3040" s="75" t="s">
        <v>1830</v>
      </c>
      <c r="C3040" s="75" t="s">
        <v>3</v>
      </c>
      <c r="D3040" s="75" t="s">
        <v>155</v>
      </c>
      <c r="E3040" s="75" t="s">
        <v>155</v>
      </c>
      <c r="F3040" s="75">
        <v>1500</v>
      </c>
      <c r="G3040" s="75">
        <v>5</v>
      </c>
      <c r="H3040" s="75">
        <v>43</v>
      </c>
      <c r="I3040" s="75">
        <v>40.85</v>
      </c>
      <c r="J3040" s="75">
        <v>45.15</v>
      </c>
      <c r="K3040" s="75">
        <v>53</v>
      </c>
      <c r="L3040" s="75">
        <v>8.6999999999999993</v>
      </c>
      <c r="M3040" s="75">
        <v>950</v>
      </c>
      <c r="N3040" s="75">
        <v>0.25</v>
      </c>
      <c r="O3040" s="75">
        <v>1</v>
      </c>
      <c r="P3040" s="75">
        <v>32.700000000000003</v>
      </c>
      <c r="Q3040" s="75" t="s">
        <v>3858</v>
      </c>
    </row>
    <row r="3041" spans="1:17" ht="15.75" customHeight="1">
      <c r="A3041" s="59" t="s">
        <v>7107</v>
      </c>
      <c r="B3041" s="75" t="s">
        <v>1830</v>
      </c>
      <c r="C3041" s="75" t="s">
        <v>3</v>
      </c>
      <c r="D3041" s="75" t="s">
        <v>155</v>
      </c>
      <c r="E3041" s="75" t="s">
        <v>155</v>
      </c>
      <c r="F3041" s="75">
        <v>1500</v>
      </c>
      <c r="G3041" s="75">
        <v>5</v>
      </c>
      <c r="H3041" s="75">
        <v>47</v>
      </c>
      <c r="I3041" s="75">
        <v>44.65</v>
      </c>
      <c r="J3041" s="75">
        <v>49.35</v>
      </c>
      <c r="K3041" s="75">
        <v>67</v>
      </c>
      <c r="L3041" s="75">
        <v>8</v>
      </c>
      <c r="M3041" s="75">
        <v>1000</v>
      </c>
      <c r="N3041" s="75">
        <v>0.25</v>
      </c>
      <c r="O3041" s="75">
        <v>1</v>
      </c>
      <c r="P3041" s="75">
        <v>35.799999999999997</v>
      </c>
      <c r="Q3041" s="75" t="s">
        <v>3858</v>
      </c>
    </row>
    <row r="3042" spans="1:17" ht="15.75" customHeight="1">
      <c r="A3042" s="59" t="s">
        <v>7108</v>
      </c>
      <c r="B3042" s="75" t="s">
        <v>1750</v>
      </c>
      <c r="C3042" s="75" t="s">
        <v>3</v>
      </c>
      <c r="D3042" s="75" t="s">
        <v>155</v>
      </c>
      <c r="E3042" s="75" t="s">
        <v>155</v>
      </c>
      <c r="F3042" s="75">
        <v>2000</v>
      </c>
      <c r="G3042" s="75">
        <v>5</v>
      </c>
      <c r="H3042" s="75">
        <v>6.8</v>
      </c>
      <c r="I3042" s="75">
        <v>6.46</v>
      </c>
      <c r="J3042" s="75">
        <v>7.14</v>
      </c>
      <c r="K3042" s="75">
        <v>2</v>
      </c>
      <c r="L3042" s="75">
        <v>73.5</v>
      </c>
      <c r="M3042" s="75">
        <v>700</v>
      </c>
      <c r="N3042" s="75">
        <v>1</v>
      </c>
      <c r="O3042" s="75">
        <v>5</v>
      </c>
      <c r="P3042" s="75">
        <v>4</v>
      </c>
      <c r="Q3042" s="75" t="s">
        <v>3858</v>
      </c>
    </row>
    <row r="3043" spans="1:17" ht="15.75" customHeight="1">
      <c r="A3043" s="59" t="s">
        <v>7109</v>
      </c>
      <c r="B3043" s="75" t="s">
        <v>1750</v>
      </c>
      <c r="C3043" s="75" t="s">
        <v>3</v>
      </c>
      <c r="D3043" s="75" t="s">
        <v>155</v>
      </c>
      <c r="E3043" s="75" t="s">
        <v>155</v>
      </c>
      <c r="F3043" s="75">
        <v>2000</v>
      </c>
      <c r="G3043" s="75">
        <v>5</v>
      </c>
      <c r="H3043" s="75">
        <v>7.5</v>
      </c>
      <c r="I3043" s="75">
        <v>7.125</v>
      </c>
      <c r="J3043" s="75">
        <v>7.875</v>
      </c>
      <c r="K3043" s="75">
        <v>2</v>
      </c>
      <c r="L3043" s="75">
        <v>66.5</v>
      </c>
      <c r="M3043" s="75">
        <v>700</v>
      </c>
      <c r="N3043" s="75">
        <v>0.5</v>
      </c>
      <c r="O3043" s="75">
        <v>5</v>
      </c>
      <c r="P3043" s="75">
        <v>5</v>
      </c>
      <c r="Q3043" s="75" t="s">
        <v>3858</v>
      </c>
    </row>
    <row r="3044" spans="1:17" ht="15.75" customHeight="1">
      <c r="A3044" s="59" t="s">
        <v>7110</v>
      </c>
      <c r="B3044" s="75" t="s">
        <v>1750</v>
      </c>
      <c r="C3044" s="75" t="s">
        <v>3</v>
      </c>
      <c r="D3044" s="75" t="s">
        <v>155</v>
      </c>
      <c r="E3044" s="75" t="s">
        <v>155</v>
      </c>
      <c r="F3044" s="75">
        <v>2000</v>
      </c>
      <c r="G3044" s="75">
        <v>5</v>
      </c>
      <c r="H3044" s="75">
        <v>8.1999999999999993</v>
      </c>
      <c r="I3044" s="75">
        <v>7.7899999999999991</v>
      </c>
      <c r="J3044" s="75">
        <v>8.61</v>
      </c>
      <c r="K3044" s="75">
        <v>2.2999999999999998</v>
      </c>
      <c r="L3044" s="75">
        <v>61</v>
      </c>
      <c r="M3044" s="75">
        <v>700</v>
      </c>
      <c r="N3044" s="75">
        <v>0.5</v>
      </c>
      <c r="O3044" s="75">
        <v>5</v>
      </c>
      <c r="P3044" s="75">
        <v>6</v>
      </c>
      <c r="Q3044" s="75" t="s">
        <v>3858</v>
      </c>
    </row>
    <row r="3045" spans="1:17" ht="15.75" customHeight="1">
      <c r="A3045" s="59" t="s">
        <v>7111</v>
      </c>
      <c r="B3045" s="75" t="s">
        <v>1750</v>
      </c>
      <c r="C3045" s="75" t="s">
        <v>3</v>
      </c>
      <c r="D3045" s="75" t="s">
        <v>155</v>
      </c>
      <c r="E3045" s="75" t="s">
        <v>155</v>
      </c>
      <c r="F3045" s="75">
        <v>2000</v>
      </c>
      <c r="G3045" s="75">
        <v>5</v>
      </c>
      <c r="H3045" s="75">
        <v>8.6999999999999993</v>
      </c>
      <c r="I3045" s="75">
        <v>8.2649999999999988</v>
      </c>
      <c r="J3045" s="75">
        <v>9.1349999999999998</v>
      </c>
      <c r="K3045" s="75">
        <v>2.4</v>
      </c>
      <c r="L3045" s="75">
        <v>58</v>
      </c>
      <c r="M3045" s="75">
        <v>700</v>
      </c>
      <c r="N3045" s="75">
        <v>0.5</v>
      </c>
      <c r="O3045" s="75">
        <v>4</v>
      </c>
      <c r="P3045" s="75">
        <v>6.6</v>
      </c>
      <c r="Q3045" s="75" t="s">
        <v>3858</v>
      </c>
    </row>
    <row r="3046" spans="1:17" ht="15.75" customHeight="1">
      <c r="A3046" s="59" t="s">
        <v>7112</v>
      </c>
      <c r="B3046" s="75" t="s">
        <v>1750</v>
      </c>
      <c r="C3046" s="75" t="s">
        <v>3</v>
      </c>
      <c r="D3046" s="75" t="s">
        <v>155</v>
      </c>
      <c r="E3046" s="75" t="s">
        <v>155</v>
      </c>
      <c r="F3046" s="75">
        <v>2000</v>
      </c>
      <c r="G3046" s="75">
        <v>5</v>
      </c>
      <c r="H3046" s="75">
        <v>9.1</v>
      </c>
      <c r="I3046" s="75">
        <v>8.6449999999999996</v>
      </c>
      <c r="J3046" s="75">
        <v>9.5549999999999997</v>
      </c>
      <c r="K3046" s="75">
        <v>2.5</v>
      </c>
      <c r="L3046" s="75">
        <v>55</v>
      </c>
      <c r="M3046" s="75">
        <v>700</v>
      </c>
      <c r="N3046" s="75">
        <v>0.5</v>
      </c>
      <c r="O3046" s="75">
        <v>3</v>
      </c>
      <c r="P3046" s="75">
        <v>7</v>
      </c>
      <c r="Q3046" s="75" t="s">
        <v>3858</v>
      </c>
    </row>
    <row r="3047" spans="1:17" ht="15.75" customHeight="1">
      <c r="A3047" s="59" t="s">
        <v>7113</v>
      </c>
      <c r="B3047" s="75" t="s">
        <v>1750</v>
      </c>
      <c r="C3047" s="75" t="s">
        <v>3</v>
      </c>
      <c r="D3047" s="75" t="s">
        <v>155</v>
      </c>
      <c r="E3047" s="75" t="s">
        <v>155</v>
      </c>
      <c r="F3047" s="75">
        <v>2000</v>
      </c>
      <c r="G3047" s="75">
        <v>5</v>
      </c>
      <c r="H3047" s="75">
        <v>10</v>
      </c>
      <c r="I3047" s="75">
        <v>9.5</v>
      </c>
      <c r="J3047" s="75">
        <v>10.5</v>
      </c>
      <c r="K3047" s="75">
        <v>3.5</v>
      </c>
      <c r="L3047" s="75">
        <v>50</v>
      </c>
      <c r="M3047" s="75">
        <v>700</v>
      </c>
      <c r="N3047" s="75">
        <v>0.25</v>
      </c>
      <c r="O3047" s="75">
        <v>3</v>
      </c>
      <c r="P3047" s="75">
        <v>7.6</v>
      </c>
      <c r="Q3047" s="75" t="s">
        <v>3858</v>
      </c>
    </row>
    <row r="3048" spans="1:17" ht="15.75" customHeight="1">
      <c r="A3048" s="59" t="s">
        <v>7114</v>
      </c>
      <c r="B3048" s="75" t="s">
        <v>1750</v>
      </c>
      <c r="C3048" s="75" t="s">
        <v>3</v>
      </c>
      <c r="D3048" s="75" t="s">
        <v>155</v>
      </c>
      <c r="E3048" s="75" t="s">
        <v>155</v>
      </c>
      <c r="F3048" s="75">
        <v>2000</v>
      </c>
      <c r="G3048" s="75">
        <v>5</v>
      </c>
      <c r="H3048" s="75">
        <v>11</v>
      </c>
      <c r="I3048" s="75">
        <v>10.45</v>
      </c>
      <c r="J3048" s="75">
        <v>11.55</v>
      </c>
      <c r="K3048" s="75">
        <v>4</v>
      </c>
      <c r="L3048" s="75">
        <v>45.5</v>
      </c>
      <c r="M3048" s="75">
        <v>700</v>
      </c>
      <c r="N3048" s="75">
        <v>0.25</v>
      </c>
      <c r="O3048" s="75">
        <v>1</v>
      </c>
      <c r="P3048" s="75">
        <v>8.4</v>
      </c>
      <c r="Q3048" s="75" t="s">
        <v>3858</v>
      </c>
    </row>
    <row r="3049" spans="1:17" ht="15.75" customHeight="1">
      <c r="A3049" s="59" t="s">
        <v>7115</v>
      </c>
      <c r="B3049" s="75" t="s">
        <v>1750</v>
      </c>
      <c r="C3049" s="75" t="s">
        <v>3</v>
      </c>
      <c r="D3049" s="75" t="s">
        <v>155</v>
      </c>
      <c r="E3049" s="75" t="s">
        <v>155</v>
      </c>
      <c r="F3049" s="75">
        <v>2000</v>
      </c>
      <c r="G3049" s="75">
        <v>5</v>
      </c>
      <c r="H3049" s="75">
        <v>12</v>
      </c>
      <c r="I3049" s="75">
        <v>11.399999999999999</v>
      </c>
      <c r="J3049" s="75">
        <v>12.600000000000001</v>
      </c>
      <c r="K3049" s="75">
        <v>4.5</v>
      </c>
      <c r="L3049" s="75">
        <v>41.5</v>
      </c>
      <c r="M3049" s="75">
        <v>700</v>
      </c>
      <c r="N3049" s="75">
        <v>0.25</v>
      </c>
      <c r="O3049" s="75">
        <v>1</v>
      </c>
      <c r="P3049" s="75">
        <v>9.1</v>
      </c>
      <c r="Q3049" s="75" t="s">
        <v>3858</v>
      </c>
    </row>
    <row r="3050" spans="1:17" ht="15.75" customHeight="1">
      <c r="A3050" s="59" t="s">
        <v>7116</v>
      </c>
      <c r="B3050" s="75" t="s">
        <v>1750</v>
      </c>
      <c r="C3050" s="75" t="s">
        <v>3</v>
      </c>
      <c r="D3050" s="75" t="s">
        <v>155</v>
      </c>
      <c r="E3050" s="75" t="s">
        <v>155</v>
      </c>
      <c r="F3050" s="75">
        <v>2000</v>
      </c>
      <c r="G3050" s="75">
        <v>5</v>
      </c>
      <c r="H3050" s="75">
        <v>13</v>
      </c>
      <c r="I3050" s="75">
        <v>12.35</v>
      </c>
      <c r="J3050" s="75">
        <v>13.65</v>
      </c>
      <c r="K3050" s="75">
        <v>5</v>
      </c>
      <c r="L3050" s="75">
        <v>38.5</v>
      </c>
      <c r="M3050" s="75">
        <v>700</v>
      </c>
      <c r="N3050" s="75">
        <v>0.25</v>
      </c>
      <c r="O3050" s="75">
        <v>0.5</v>
      </c>
      <c r="P3050" s="75">
        <v>9.9</v>
      </c>
      <c r="Q3050" s="75" t="s">
        <v>3858</v>
      </c>
    </row>
    <row r="3051" spans="1:17" ht="15.75" customHeight="1">
      <c r="A3051" s="59" t="s">
        <v>7117</v>
      </c>
      <c r="B3051" s="75" t="s">
        <v>1750</v>
      </c>
      <c r="C3051" s="75" t="s">
        <v>3</v>
      </c>
      <c r="D3051" s="75" t="s">
        <v>155</v>
      </c>
      <c r="E3051" s="75" t="s">
        <v>155</v>
      </c>
      <c r="F3051" s="75">
        <v>2000</v>
      </c>
      <c r="G3051" s="75">
        <v>5</v>
      </c>
      <c r="H3051" s="75">
        <v>14</v>
      </c>
      <c r="I3051" s="75">
        <v>13.299999999999999</v>
      </c>
      <c r="J3051" s="75">
        <v>14.700000000000001</v>
      </c>
      <c r="K3051" s="75">
        <v>5.5</v>
      </c>
      <c r="L3051" s="75">
        <v>35.700000000000003</v>
      </c>
      <c r="M3051" s="75">
        <v>700</v>
      </c>
      <c r="N3051" s="75">
        <v>0.25</v>
      </c>
      <c r="O3051" s="75">
        <v>0.5</v>
      </c>
      <c r="P3051" s="75">
        <v>10.6</v>
      </c>
      <c r="Q3051" s="75" t="s">
        <v>3858</v>
      </c>
    </row>
    <row r="3052" spans="1:17" ht="15.75" customHeight="1">
      <c r="A3052" s="59" t="s">
        <v>7118</v>
      </c>
      <c r="B3052" s="75" t="s">
        <v>1750</v>
      </c>
      <c r="C3052" s="75" t="s">
        <v>3</v>
      </c>
      <c r="D3052" s="75" t="s">
        <v>155</v>
      </c>
      <c r="E3052" s="75" t="s">
        <v>155</v>
      </c>
      <c r="F3052" s="75">
        <v>2000</v>
      </c>
      <c r="G3052" s="75">
        <v>5</v>
      </c>
      <c r="H3052" s="75">
        <v>15</v>
      </c>
      <c r="I3052" s="75">
        <v>14.25</v>
      </c>
      <c r="J3052" s="75">
        <v>15.75</v>
      </c>
      <c r="K3052" s="75">
        <v>7</v>
      </c>
      <c r="L3052" s="75">
        <v>33.4</v>
      </c>
      <c r="M3052" s="75">
        <v>700</v>
      </c>
      <c r="N3052" s="75">
        <v>0.25</v>
      </c>
      <c r="O3052" s="75">
        <v>0.5</v>
      </c>
      <c r="P3052" s="75">
        <v>11.4</v>
      </c>
      <c r="Q3052" s="75" t="s">
        <v>3858</v>
      </c>
    </row>
    <row r="3053" spans="1:17" ht="15.75" customHeight="1">
      <c r="A3053" s="59" t="s">
        <v>7119</v>
      </c>
      <c r="B3053" s="75" t="s">
        <v>1750</v>
      </c>
      <c r="C3053" s="75" t="s">
        <v>3</v>
      </c>
      <c r="D3053" s="75" t="s">
        <v>155</v>
      </c>
      <c r="E3053" s="75" t="s">
        <v>155</v>
      </c>
      <c r="F3053" s="75">
        <v>2000</v>
      </c>
      <c r="G3053" s="75">
        <v>5</v>
      </c>
      <c r="H3053" s="75">
        <v>16</v>
      </c>
      <c r="I3053" s="75">
        <v>15.2</v>
      </c>
      <c r="J3053" s="75">
        <v>16.8</v>
      </c>
      <c r="K3053" s="75">
        <v>8</v>
      </c>
      <c r="L3053" s="75">
        <v>31.2</v>
      </c>
      <c r="M3053" s="75">
        <v>700</v>
      </c>
      <c r="N3053" s="75">
        <v>0.25</v>
      </c>
      <c r="O3053" s="75">
        <v>0.5</v>
      </c>
      <c r="P3053" s="75">
        <v>12.2</v>
      </c>
      <c r="Q3053" s="75" t="s">
        <v>3858</v>
      </c>
    </row>
    <row r="3054" spans="1:17" ht="15.75" customHeight="1">
      <c r="A3054" s="59" t="s">
        <v>7120</v>
      </c>
      <c r="B3054" s="75" t="s">
        <v>1750</v>
      </c>
      <c r="C3054" s="75" t="s">
        <v>3</v>
      </c>
      <c r="D3054" s="75" t="s">
        <v>155</v>
      </c>
      <c r="E3054" s="75" t="s">
        <v>155</v>
      </c>
      <c r="F3054" s="75">
        <v>2000</v>
      </c>
      <c r="G3054" s="75">
        <v>5</v>
      </c>
      <c r="H3054" s="75">
        <v>17</v>
      </c>
      <c r="I3054" s="75">
        <v>16.149999999999999</v>
      </c>
      <c r="J3054" s="75">
        <v>17.850000000000001</v>
      </c>
      <c r="K3054" s="75">
        <v>9</v>
      </c>
      <c r="L3054" s="75">
        <v>29.4</v>
      </c>
      <c r="M3054" s="75">
        <v>750</v>
      </c>
      <c r="N3054" s="75">
        <v>0.25</v>
      </c>
      <c r="O3054" s="75">
        <v>0.5</v>
      </c>
      <c r="P3054" s="75">
        <v>13</v>
      </c>
      <c r="Q3054" s="75" t="s">
        <v>3858</v>
      </c>
    </row>
    <row r="3055" spans="1:17" ht="15.75" customHeight="1">
      <c r="A3055" s="59" t="s">
        <v>7121</v>
      </c>
      <c r="B3055" s="75" t="s">
        <v>1750</v>
      </c>
      <c r="C3055" s="75" t="s">
        <v>3</v>
      </c>
      <c r="D3055" s="75" t="s">
        <v>155</v>
      </c>
      <c r="E3055" s="75" t="s">
        <v>155</v>
      </c>
      <c r="F3055" s="75">
        <v>2000</v>
      </c>
      <c r="G3055" s="75">
        <v>5</v>
      </c>
      <c r="H3055" s="75">
        <v>18</v>
      </c>
      <c r="I3055" s="75">
        <v>17.099999999999998</v>
      </c>
      <c r="J3055" s="75">
        <v>18.900000000000002</v>
      </c>
      <c r="K3055" s="75">
        <v>10</v>
      </c>
      <c r="L3055" s="75">
        <v>27.8</v>
      </c>
      <c r="M3055" s="75">
        <v>750</v>
      </c>
      <c r="N3055" s="75">
        <v>0.25</v>
      </c>
      <c r="O3055" s="75">
        <v>0.5</v>
      </c>
      <c r="P3055" s="75">
        <v>13.7</v>
      </c>
      <c r="Q3055" s="75" t="s">
        <v>3858</v>
      </c>
    </row>
    <row r="3056" spans="1:17" ht="15.75" customHeight="1">
      <c r="A3056" s="59" t="s">
        <v>7122</v>
      </c>
      <c r="B3056" s="75" t="s">
        <v>1750</v>
      </c>
      <c r="C3056" s="75" t="s">
        <v>3</v>
      </c>
      <c r="D3056" s="75" t="s">
        <v>155</v>
      </c>
      <c r="E3056" s="75" t="s">
        <v>155</v>
      </c>
      <c r="F3056" s="75">
        <v>2000</v>
      </c>
      <c r="G3056" s="75">
        <v>5</v>
      </c>
      <c r="H3056" s="75">
        <v>19</v>
      </c>
      <c r="I3056" s="75">
        <v>18.05</v>
      </c>
      <c r="J3056" s="75">
        <v>19.95</v>
      </c>
      <c r="K3056" s="75">
        <v>11</v>
      </c>
      <c r="L3056" s="75">
        <v>26.3</v>
      </c>
      <c r="M3056" s="75">
        <v>750</v>
      </c>
      <c r="N3056" s="75">
        <v>0.25</v>
      </c>
      <c r="O3056" s="75">
        <v>0.5</v>
      </c>
      <c r="P3056" s="75">
        <v>14.4</v>
      </c>
      <c r="Q3056" s="75" t="s">
        <v>3858</v>
      </c>
    </row>
    <row r="3057" spans="1:17" ht="15.75" customHeight="1">
      <c r="A3057" s="59" t="s">
        <v>7123</v>
      </c>
      <c r="B3057" s="75" t="s">
        <v>1750</v>
      </c>
      <c r="C3057" s="75" t="s">
        <v>3</v>
      </c>
      <c r="D3057" s="75" t="s">
        <v>155</v>
      </c>
      <c r="E3057" s="75" t="s">
        <v>155</v>
      </c>
      <c r="F3057" s="75">
        <v>2000</v>
      </c>
      <c r="G3057" s="75">
        <v>5</v>
      </c>
      <c r="H3057" s="75">
        <v>20</v>
      </c>
      <c r="I3057" s="75">
        <v>19</v>
      </c>
      <c r="J3057" s="75">
        <v>21</v>
      </c>
      <c r="K3057" s="75">
        <v>11</v>
      </c>
      <c r="L3057" s="75">
        <v>25</v>
      </c>
      <c r="M3057" s="75">
        <v>750</v>
      </c>
      <c r="N3057" s="75">
        <v>0.25</v>
      </c>
      <c r="O3057" s="75">
        <v>0.5</v>
      </c>
      <c r="P3057" s="75">
        <v>15.2</v>
      </c>
      <c r="Q3057" s="75" t="s">
        <v>3858</v>
      </c>
    </row>
    <row r="3058" spans="1:17" ht="15.75" customHeight="1">
      <c r="A3058" s="59" t="s">
        <v>7124</v>
      </c>
      <c r="B3058" s="75" t="s">
        <v>1750</v>
      </c>
      <c r="C3058" s="75" t="s">
        <v>3</v>
      </c>
      <c r="D3058" s="75" t="s">
        <v>155</v>
      </c>
      <c r="E3058" s="75" t="s">
        <v>155</v>
      </c>
      <c r="F3058" s="75">
        <v>2000</v>
      </c>
      <c r="G3058" s="75">
        <v>5</v>
      </c>
      <c r="H3058" s="75">
        <v>22</v>
      </c>
      <c r="I3058" s="75">
        <v>20.9</v>
      </c>
      <c r="J3058" s="75">
        <v>23.1</v>
      </c>
      <c r="K3058" s="75">
        <v>12</v>
      </c>
      <c r="L3058" s="75">
        <v>22.8</v>
      </c>
      <c r="M3058" s="75">
        <v>750</v>
      </c>
      <c r="N3058" s="75">
        <v>0.25</v>
      </c>
      <c r="O3058" s="75">
        <v>0.5</v>
      </c>
      <c r="P3058" s="75">
        <v>16.7</v>
      </c>
      <c r="Q3058" s="75" t="s">
        <v>3858</v>
      </c>
    </row>
    <row r="3059" spans="1:17" ht="15.75" customHeight="1">
      <c r="A3059" s="59" t="s">
        <v>7125</v>
      </c>
      <c r="B3059" s="75" t="s">
        <v>1750</v>
      </c>
      <c r="C3059" s="75" t="s">
        <v>3</v>
      </c>
      <c r="D3059" s="75" t="s">
        <v>155</v>
      </c>
      <c r="E3059" s="75" t="s">
        <v>155</v>
      </c>
      <c r="F3059" s="75">
        <v>2000</v>
      </c>
      <c r="G3059" s="75">
        <v>5</v>
      </c>
      <c r="H3059" s="75">
        <v>24</v>
      </c>
      <c r="I3059" s="75">
        <v>22.799999999999997</v>
      </c>
      <c r="J3059" s="75">
        <v>25.200000000000003</v>
      </c>
      <c r="K3059" s="75">
        <v>13</v>
      </c>
      <c r="L3059" s="75">
        <v>20.8</v>
      </c>
      <c r="M3059" s="75">
        <v>750</v>
      </c>
      <c r="N3059" s="75">
        <v>0.25</v>
      </c>
      <c r="O3059" s="75">
        <v>0.5</v>
      </c>
      <c r="P3059" s="75">
        <v>18.2</v>
      </c>
      <c r="Q3059" s="75" t="s">
        <v>3858</v>
      </c>
    </row>
    <row r="3060" spans="1:17" ht="15.75" customHeight="1">
      <c r="A3060" s="59" t="s">
        <v>7126</v>
      </c>
      <c r="B3060" s="75" t="s">
        <v>1750</v>
      </c>
      <c r="C3060" s="75" t="s">
        <v>3</v>
      </c>
      <c r="D3060" s="75" t="s">
        <v>155</v>
      </c>
      <c r="E3060" s="75" t="s">
        <v>155</v>
      </c>
      <c r="F3060" s="75">
        <v>2000</v>
      </c>
      <c r="G3060" s="75">
        <v>5</v>
      </c>
      <c r="H3060" s="75">
        <v>25</v>
      </c>
      <c r="I3060" s="75">
        <v>23.75</v>
      </c>
      <c r="J3060" s="75">
        <v>26.25</v>
      </c>
      <c r="K3060" s="75">
        <v>14</v>
      </c>
      <c r="L3060" s="75">
        <v>20</v>
      </c>
      <c r="M3060" s="75">
        <v>750</v>
      </c>
      <c r="N3060" s="75">
        <v>0.25</v>
      </c>
      <c r="O3060" s="75">
        <v>0.5</v>
      </c>
      <c r="P3060" s="75">
        <v>19</v>
      </c>
      <c r="Q3060" s="75" t="s">
        <v>3858</v>
      </c>
    </row>
    <row r="3061" spans="1:17" ht="15.75" customHeight="1">
      <c r="A3061" s="59" t="s">
        <v>7127</v>
      </c>
      <c r="B3061" s="75" t="s">
        <v>1750</v>
      </c>
      <c r="C3061" s="75" t="s">
        <v>3</v>
      </c>
      <c r="D3061" s="75" t="s">
        <v>155</v>
      </c>
      <c r="E3061" s="75" t="s">
        <v>155</v>
      </c>
      <c r="F3061" s="75">
        <v>2000</v>
      </c>
      <c r="G3061" s="75">
        <v>5</v>
      </c>
      <c r="H3061" s="75">
        <v>27</v>
      </c>
      <c r="I3061" s="75">
        <v>25.65</v>
      </c>
      <c r="J3061" s="75">
        <v>28.35</v>
      </c>
      <c r="K3061" s="75">
        <v>18</v>
      </c>
      <c r="L3061" s="75">
        <v>18.5</v>
      </c>
      <c r="M3061" s="75">
        <v>750</v>
      </c>
      <c r="N3061" s="75">
        <v>0.25</v>
      </c>
      <c r="O3061" s="75">
        <v>0.5</v>
      </c>
      <c r="P3061" s="75">
        <v>20.6</v>
      </c>
      <c r="Q3061" s="75" t="s">
        <v>3858</v>
      </c>
    </row>
    <row r="3062" spans="1:17" ht="15.75" customHeight="1">
      <c r="A3062" s="59" t="s">
        <v>7128</v>
      </c>
      <c r="B3062" s="75" t="s">
        <v>1750</v>
      </c>
      <c r="C3062" s="75" t="s">
        <v>3</v>
      </c>
      <c r="D3062" s="75" t="s">
        <v>155</v>
      </c>
      <c r="E3062" s="75" t="s">
        <v>155</v>
      </c>
      <c r="F3062" s="75">
        <v>2000</v>
      </c>
      <c r="G3062" s="75">
        <v>5</v>
      </c>
      <c r="H3062" s="75">
        <v>28</v>
      </c>
      <c r="I3062" s="75">
        <v>26.599999999999998</v>
      </c>
      <c r="J3062" s="75">
        <v>29.400000000000002</v>
      </c>
      <c r="K3062" s="75">
        <v>18</v>
      </c>
      <c r="L3062" s="75">
        <v>17</v>
      </c>
      <c r="M3062" s="75">
        <v>750</v>
      </c>
      <c r="N3062" s="75">
        <v>0.25</v>
      </c>
      <c r="O3062" s="75">
        <v>0.5</v>
      </c>
      <c r="P3062" s="75">
        <v>21.3</v>
      </c>
      <c r="Q3062" s="75" t="s">
        <v>3858</v>
      </c>
    </row>
    <row r="3063" spans="1:17" ht="15.75" customHeight="1">
      <c r="A3063" s="59" t="s">
        <v>7129</v>
      </c>
      <c r="B3063" s="75" t="s">
        <v>1750</v>
      </c>
      <c r="C3063" s="75" t="s">
        <v>3</v>
      </c>
      <c r="D3063" s="75" t="s">
        <v>155</v>
      </c>
      <c r="E3063" s="75" t="s">
        <v>155</v>
      </c>
      <c r="F3063" s="75">
        <v>2000</v>
      </c>
      <c r="G3063" s="75">
        <v>5</v>
      </c>
      <c r="H3063" s="75">
        <v>30</v>
      </c>
      <c r="I3063" s="75">
        <v>28.5</v>
      </c>
      <c r="J3063" s="75">
        <v>31.5</v>
      </c>
      <c r="K3063" s="75">
        <v>20</v>
      </c>
      <c r="L3063" s="75">
        <v>16.600000000000001</v>
      </c>
      <c r="M3063" s="75">
        <v>1000</v>
      </c>
      <c r="N3063" s="75">
        <v>0.25</v>
      </c>
      <c r="O3063" s="75">
        <v>0.5</v>
      </c>
      <c r="P3063" s="75">
        <v>22.5</v>
      </c>
      <c r="Q3063" s="75" t="s">
        <v>3858</v>
      </c>
    </row>
    <row r="3064" spans="1:17" ht="15.75" customHeight="1">
      <c r="A3064" s="59" t="s">
        <v>7130</v>
      </c>
      <c r="B3064" s="75" t="s">
        <v>1750</v>
      </c>
      <c r="C3064" s="75" t="s">
        <v>3</v>
      </c>
      <c r="D3064" s="75" t="s">
        <v>155</v>
      </c>
      <c r="E3064" s="75" t="s">
        <v>155</v>
      </c>
      <c r="F3064" s="75">
        <v>2000</v>
      </c>
      <c r="G3064" s="75">
        <v>5</v>
      </c>
      <c r="H3064" s="75">
        <v>33</v>
      </c>
      <c r="I3064" s="75">
        <v>31.349999999999998</v>
      </c>
      <c r="J3064" s="75">
        <v>34.65</v>
      </c>
      <c r="K3064" s="75">
        <v>23</v>
      </c>
      <c r="L3064" s="75">
        <v>15.1</v>
      </c>
      <c r="M3064" s="75">
        <v>1000</v>
      </c>
      <c r="N3064" s="75">
        <v>0.25</v>
      </c>
      <c r="O3064" s="75">
        <v>0.5</v>
      </c>
      <c r="P3064" s="75">
        <v>25.1</v>
      </c>
      <c r="Q3064" s="75" t="s">
        <v>3858</v>
      </c>
    </row>
    <row r="3065" spans="1:17" ht="15.75" customHeight="1">
      <c r="A3065" s="59" t="s">
        <v>7131</v>
      </c>
      <c r="B3065" s="75" t="s">
        <v>1750</v>
      </c>
      <c r="C3065" s="75" t="s">
        <v>3</v>
      </c>
      <c r="D3065" s="75" t="s">
        <v>155</v>
      </c>
      <c r="E3065" s="75" t="s">
        <v>155</v>
      </c>
      <c r="F3065" s="75">
        <v>2000</v>
      </c>
      <c r="G3065" s="75">
        <v>5</v>
      </c>
      <c r="H3065" s="75">
        <v>36</v>
      </c>
      <c r="I3065" s="75">
        <v>34.199999999999996</v>
      </c>
      <c r="J3065" s="75">
        <v>37.800000000000004</v>
      </c>
      <c r="K3065" s="75">
        <v>25</v>
      </c>
      <c r="L3065" s="75">
        <v>13.9</v>
      </c>
      <c r="M3065" s="75">
        <v>1000</v>
      </c>
      <c r="N3065" s="75">
        <v>0.25</v>
      </c>
      <c r="O3065" s="75">
        <v>0.5</v>
      </c>
      <c r="P3065" s="75">
        <v>27.4</v>
      </c>
      <c r="Q3065" s="75" t="s">
        <v>3858</v>
      </c>
    </row>
    <row r="3066" spans="1:17" ht="15.75" customHeight="1">
      <c r="A3066" s="59" t="s">
        <v>7132</v>
      </c>
      <c r="B3066" s="75" t="s">
        <v>1750</v>
      </c>
      <c r="C3066" s="75" t="s">
        <v>3</v>
      </c>
      <c r="D3066" s="75" t="s">
        <v>155</v>
      </c>
      <c r="E3066" s="75" t="s">
        <v>155</v>
      </c>
      <c r="F3066" s="75">
        <v>2000</v>
      </c>
      <c r="G3066" s="75">
        <v>5</v>
      </c>
      <c r="H3066" s="75">
        <v>39</v>
      </c>
      <c r="I3066" s="75">
        <v>37.049999999999997</v>
      </c>
      <c r="J3066" s="75">
        <v>40.950000000000003</v>
      </c>
      <c r="K3066" s="75">
        <v>30</v>
      </c>
      <c r="L3066" s="75">
        <v>12.8</v>
      </c>
      <c r="M3066" s="75">
        <v>1000</v>
      </c>
      <c r="N3066" s="75">
        <v>0.25</v>
      </c>
      <c r="O3066" s="75">
        <v>0.5</v>
      </c>
      <c r="P3066" s="75">
        <v>29.7</v>
      </c>
      <c r="Q3066" s="75" t="s">
        <v>3858</v>
      </c>
    </row>
    <row r="3067" spans="1:17" ht="15.75" customHeight="1">
      <c r="A3067" s="59" t="s">
        <v>7133</v>
      </c>
      <c r="B3067" s="75" t="s">
        <v>1750</v>
      </c>
      <c r="C3067" s="75" t="s">
        <v>3</v>
      </c>
      <c r="D3067" s="75" t="s">
        <v>155</v>
      </c>
      <c r="E3067" s="75" t="s">
        <v>155</v>
      </c>
      <c r="F3067" s="75">
        <v>2000</v>
      </c>
      <c r="G3067" s="75">
        <v>5</v>
      </c>
      <c r="H3067" s="75">
        <v>43</v>
      </c>
      <c r="I3067" s="75">
        <v>40.85</v>
      </c>
      <c r="J3067" s="75">
        <v>45.15</v>
      </c>
      <c r="K3067" s="75">
        <v>35</v>
      </c>
      <c r="L3067" s="75">
        <v>11.6</v>
      </c>
      <c r="M3067" s="75">
        <v>1500</v>
      </c>
      <c r="N3067" s="75">
        <v>0.25</v>
      </c>
      <c r="O3067" s="75">
        <v>0.5</v>
      </c>
      <c r="P3067" s="75">
        <v>32.700000000000003</v>
      </c>
      <c r="Q3067" s="75" t="s">
        <v>3858</v>
      </c>
    </row>
    <row r="3068" spans="1:17" ht="15.75" customHeight="1">
      <c r="A3068" s="59" t="s">
        <v>7134</v>
      </c>
      <c r="B3068" s="75" t="s">
        <v>1750</v>
      </c>
      <c r="C3068" s="75" t="s">
        <v>3</v>
      </c>
      <c r="D3068" s="75" t="s">
        <v>155</v>
      </c>
      <c r="E3068" s="75" t="s">
        <v>155</v>
      </c>
      <c r="F3068" s="75">
        <v>2000</v>
      </c>
      <c r="G3068" s="75">
        <v>5</v>
      </c>
      <c r="H3068" s="75">
        <v>47</v>
      </c>
      <c r="I3068" s="75">
        <v>44.65</v>
      </c>
      <c r="J3068" s="75">
        <v>49.35</v>
      </c>
      <c r="K3068" s="75">
        <v>40</v>
      </c>
      <c r="L3068" s="75">
        <v>10.6</v>
      </c>
      <c r="M3068" s="75">
        <v>1500</v>
      </c>
      <c r="N3068" s="75">
        <v>0.25</v>
      </c>
      <c r="O3068" s="75">
        <v>0.5</v>
      </c>
      <c r="P3068" s="75">
        <v>35.799999999999997</v>
      </c>
      <c r="Q3068" s="75" t="s">
        <v>3858</v>
      </c>
    </row>
    <row r="3069" spans="1:17" ht="15.75" customHeight="1">
      <c r="A3069" s="59" t="s">
        <v>7135</v>
      </c>
      <c r="B3069" s="75" t="s">
        <v>1750</v>
      </c>
      <c r="C3069" s="75" t="s">
        <v>3</v>
      </c>
      <c r="D3069" s="75" t="s">
        <v>155</v>
      </c>
      <c r="E3069" s="75" t="s">
        <v>155</v>
      </c>
      <c r="F3069" s="75">
        <v>2000</v>
      </c>
      <c r="G3069" s="75">
        <v>5</v>
      </c>
      <c r="H3069" s="75">
        <v>51</v>
      </c>
      <c r="I3069" s="75">
        <v>48.449999999999996</v>
      </c>
      <c r="J3069" s="75">
        <v>53.550000000000004</v>
      </c>
      <c r="K3069" s="75">
        <v>48</v>
      </c>
      <c r="L3069" s="75">
        <v>9.8000000000000007</v>
      </c>
      <c r="M3069" s="75">
        <v>1500</v>
      </c>
      <c r="N3069" s="75">
        <v>0.25</v>
      </c>
      <c r="O3069" s="75">
        <v>0.5</v>
      </c>
      <c r="P3069" s="75">
        <v>38.799999999999997</v>
      </c>
      <c r="Q3069" s="75" t="s">
        <v>3858</v>
      </c>
    </row>
    <row r="3070" spans="1:17" ht="15.75" customHeight="1">
      <c r="A3070" s="59" t="s">
        <v>7136</v>
      </c>
      <c r="B3070" s="75" t="s">
        <v>1750</v>
      </c>
      <c r="C3070" s="75" t="s">
        <v>3</v>
      </c>
      <c r="D3070" s="75" t="s">
        <v>155</v>
      </c>
      <c r="E3070" s="75" t="s">
        <v>133</v>
      </c>
      <c r="F3070" s="75">
        <v>2000</v>
      </c>
      <c r="G3070" s="75">
        <v>5</v>
      </c>
      <c r="H3070" s="75">
        <v>6.8</v>
      </c>
      <c r="I3070" s="75">
        <v>6.46</v>
      </c>
      <c r="J3070" s="75">
        <v>7.14</v>
      </c>
      <c r="K3070" s="75">
        <v>2</v>
      </c>
      <c r="L3070" s="75">
        <v>73.5</v>
      </c>
      <c r="M3070" s="75">
        <v>700</v>
      </c>
      <c r="N3070" s="75">
        <v>1</v>
      </c>
      <c r="O3070" s="75">
        <v>5</v>
      </c>
      <c r="P3070" s="75">
        <v>4</v>
      </c>
      <c r="Q3070" s="75" t="s">
        <v>3858</v>
      </c>
    </row>
    <row r="3071" spans="1:17" ht="15.75" customHeight="1">
      <c r="A3071" s="59" t="s">
        <v>7137</v>
      </c>
      <c r="B3071" s="75" t="s">
        <v>1750</v>
      </c>
      <c r="C3071" s="75" t="s">
        <v>3</v>
      </c>
      <c r="D3071" s="75" t="s">
        <v>155</v>
      </c>
      <c r="E3071" s="75" t="s">
        <v>133</v>
      </c>
      <c r="F3071" s="75">
        <v>2000</v>
      </c>
      <c r="G3071" s="75">
        <v>5</v>
      </c>
      <c r="H3071" s="75">
        <v>7.5</v>
      </c>
      <c r="I3071" s="75">
        <v>7.125</v>
      </c>
      <c r="J3071" s="75">
        <v>7.875</v>
      </c>
      <c r="K3071" s="75">
        <v>2</v>
      </c>
      <c r="L3071" s="75">
        <v>66.5</v>
      </c>
      <c r="M3071" s="75">
        <v>700</v>
      </c>
      <c r="N3071" s="75">
        <v>0.5</v>
      </c>
      <c r="O3071" s="75">
        <v>5</v>
      </c>
      <c r="P3071" s="75">
        <v>5</v>
      </c>
      <c r="Q3071" s="75" t="s">
        <v>3858</v>
      </c>
    </row>
    <row r="3072" spans="1:17" ht="15.75" customHeight="1">
      <c r="A3072" s="59" t="s">
        <v>7138</v>
      </c>
      <c r="B3072" s="75" t="s">
        <v>1750</v>
      </c>
      <c r="C3072" s="75" t="s">
        <v>3</v>
      </c>
      <c r="D3072" s="75" t="s">
        <v>155</v>
      </c>
      <c r="E3072" s="75" t="s">
        <v>133</v>
      </c>
      <c r="F3072" s="75">
        <v>2000</v>
      </c>
      <c r="G3072" s="75">
        <v>5</v>
      </c>
      <c r="H3072" s="75">
        <v>8.1999999999999993</v>
      </c>
      <c r="I3072" s="75">
        <v>7.7899999999999991</v>
      </c>
      <c r="J3072" s="75">
        <v>8.61</v>
      </c>
      <c r="K3072" s="75">
        <v>2.2999999999999998</v>
      </c>
      <c r="L3072" s="75">
        <v>61</v>
      </c>
      <c r="M3072" s="75">
        <v>700</v>
      </c>
      <c r="N3072" s="75">
        <v>0.5</v>
      </c>
      <c r="O3072" s="75">
        <v>5</v>
      </c>
      <c r="P3072" s="75">
        <v>6</v>
      </c>
      <c r="Q3072" s="75" t="s">
        <v>3858</v>
      </c>
    </row>
    <row r="3073" spans="1:17" ht="15.75" customHeight="1">
      <c r="A3073" s="59" t="s">
        <v>7139</v>
      </c>
      <c r="B3073" s="75" t="s">
        <v>1750</v>
      </c>
      <c r="C3073" s="75" t="s">
        <v>3</v>
      </c>
      <c r="D3073" s="75" t="s">
        <v>155</v>
      </c>
      <c r="E3073" s="75" t="s">
        <v>133</v>
      </c>
      <c r="F3073" s="75">
        <v>2000</v>
      </c>
      <c r="G3073" s="75">
        <v>5</v>
      </c>
      <c r="H3073" s="75">
        <v>8.6999999999999993</v>
      </c>
      <c r="I3073" s="75">
        <v>8.2649999999999988</v>
      </c>
      <c r="J3073" s="75">
        <v>9.1349999999999998</v>
      </c>
      <c r="K3073" s="75">
        <v>2.4</v>
      </c>
      <c r="L3073" s="75">
        <v>58</v>
      </c>
      <c r="M3073" s="75">
        <v>700</v>
      </c>
      <c r="N3073" s="75">
        <v>0.5</v>
      </c>
      <c r="O3073" s="75">
        <v>4</v>
      </c>
      <c r="P3073" s="75">
        <v>6.6</v>
      </c>
      <c r="Q3073" s="75" t="s">
        <v>3858</v>
      </c>
    </row>
    <row r="3074" spans="1:17" ht="15.75" customHeight="1">
      <c r="A3074" s="59" t="s">
        <v>7140</v>
      </c>
      <c r="B3074" s="75" t="s">
        <v>1750</v>
      </c>
      <c r="C3074" s="75" t="s">
        <v>3</v>
      </c>
      <c r="D3074" s="75" t="s">
        <v>155</v>
      </c>
      <c r="E3074" s="75" t="s">
        <v>133</v>
      </c>
      <c r="F3074" s="75">
        <v>2000</v>
      </c>
      <c r="G3074" s="75">
        <v>5</v>
      </c>
      <c r="H3074" s="75">
        <v>9.1</v>
      </c>
      <c r="I3074" s="75">
        <v>8.6449999999999996</v>
      </c>
      <c r="J3074" s="75">
        <v>9.5549999999999997</v>
      </c>
      <c r="K3074" s="75">
        <v>2.5</v>
      </c>
      <c r="L3074" s="75">
        <v>55</v>
      </c>
      <c r="M3074" s="75">
        <v>700</v>
      </c>
      <c r="N3074" s="75">
        <v>0.5</v>
      </c>
      <c r="O3074" s="75">
        <v>3</v>
      </c>
      <c r="P3074" s="75">
        <v>7</v>
      </c>
      <c r="Q3074" s="75" t="s">
        <v>3858</v>
      </c>
    </row>
    <row r="3075" spans="1:17" ht="15.75" customHeight="1">
      <c r="A3075" s="59" t="s">
        <v>7141</v>
      </c>
      <c r="B3075" s="75" t="s">
        <v>1750</v>
      </c>
      <c r="C3075" s="75" t="s">
        <v>3</v>
      </c>
      <c r="D3075" s="75" t="s">
        <v>155</v>
      </c>
      <c r="E3075" s="75" t="s">
        <v>133</v>
      </c>
      <c r="F3075" s="75">
        <v>2000</v>
      </c>
      <c r="G3075" s="75">
        <v>5</v>
      </c>
      <c r="H3075" s="75">
        <v>10</v>
      </c>
      <c r="I3075" s="75">
        <v>9.5</v>
      </c>
      <c r="J3075" s="75">
        <v>10.5</v>
      </c>
      <c r="K3075" s="75">
        <v>3.5</v>
      </c>
      <c r="L3075" s="75">
        <v>50</v>
      </c>
      <c r="M3075" s="75">
        <v>700</v>
      </c>
      <c r="N3075" s="75">
        <v>0.25</v>
      </c>
      <c r="O3075" s="75">
        <v>3</v>
      </c>
      <c r="P3075" s="75">
        <v>7.6</v>
      </c>
      <c r="Q3075" s="75" t="s">
        <v>3858</v>
      </c>
    </row>
    <row r="3076" spans="1:17" ht="15.75" customHeight="1">
      <c r="A3076" s="59" t="s">
        <v>7142</v>
      </c>
      <c r="B3076" s="75" t="s">
        <v>1750</v>
      </c>
      <c r="C3076" s="75" t="s">
        <v>3</v>
      </c>
      <c r="D3076" s="75" t="s">
        <v>155</v>
      </c>
      <c r="E3076" s="75" t="s">
        <v>133</v>
      </c>
      <c r="F3076" s="75">
        <v>2000</v>
      </c>
      <c r="G3076" s="75">
        <v>5</v>
      </c>
      <c r="H3076" s="75">
        <v>11</v>
      </c>
      <c r="I3076" s="75">
        <v>10.45</v>
      </c>
      <c r="J3076" s="75">
        <v>11.55</v>
      </c>
      <c r="K3076" s="75">
        <v>4</v>
      </c>
      <c r="L3076" s="75">
        <v>45.5</v>
      </c>
      <c r="M3076" s="75">
        <v>700</v>
      </c>
      <c r="N3076" s="75">
        <v>0.25</v>
      </c>
      <c r="O3076" s="75">
        <v>1</v>
      </c>
      <c r="P3076" s="75">
        <v>8.4</v>
      </c>
      <c r="Q3076" s="75" t="s">
        <v>3858</v>
      </c>
    </row>
    <row r="3077" spans="1:17" ht="15.75" customHeight="1">
      <c r="A3077" s="59" t="s">
        <v>7143</v>
      </c>
      <c r="B3077" s="75" t="s">
        <v>1750</v>
      </c>
      <c r="C3077" s="75" t="s">
        <v>3</v>
      </c>
      <c r="D3077" s="75" t="s">
        <v>155</v>
      </c>
      <c r="E3077" s="75" t="s">
        <v>133</v>
      </c>
      <c r="F3077" s="75">
        <v>2000</v>
      </c>
      <c r="G3077" s="75">
        <v>5</v>
      </c>
      <c r="H3077" s="75">
        <v>12</v>
      </c>
      <c r="I3077" s="75">
        <v>11.399999999999999</v>
      </c>
      <c r="J3077" s="75">
        <v>12.600000000000001</v>
      </c>
      <c r="K3077" s="75">
        <v>4.5</v>
      </c>
      <c r="L3077" s="75">
        <v>41.5</v>
      </c>
      <c r="M3077" s="75">
        <v>700</v>
      </c>
      <c r="N3077" s="75">
        <v>0.25</v>
      </c>
      <c r="O3077" s="75">
        <v>1</v>
      </c>
      <c r="P3077" s="75">
        <v>9.1</v>
      </c>
      <c r="Q3077" s="75" t="s">
        <v>3858</v>
      </c>
    </row>
    <row r="3078" spans="1:17" ht="15.75" customHeight="1">
      <c r="A3078" s="59" t="s">
        <v>7144</v>
      </c>
      <c r="B3078" s="75" t="s">
        <v>1750</v>
      </c>
      <c r="C3078" s="75" t="s">
        <v>3</v>
      </c>
      <c r="D3078" s="75" t="s">
        <v>155</v>
      </c>
      <c r="E3078" s="75" t="s">
        <v>133</v>
      </c>
      <c r="F3078" s="75">
        <v>2000</v>
      </c>
      <c r="G3078" s="75">
        <v>5</v>
      </c>
      <c r="H3078" s="75">
        <v>13</v>
      </c>
      <c r="I3078" s="75">
        <v>12.35</v>
      </c>
      <c r="J3078" s="75">
        <v>13.65</v>
      </c>
      <c r="K3078" s="75">
        <v>5</v>
      </c>
      <c r="L3078" s="75">
        <v>38.5</v>
      </c>
      <c r="M3078" s="75">
        <v>700</v>
      </c>
      <c r="N3078" s="75">
        <v>0.25</v>
      </c>
      <c r="O3078" s="75">
        <v>0.5</v>
      </c>
      <c r="P3078" s="75">
        <v>9.9</v>
      </c>
      <c r="Q3078" s="75" t="s">
        <v>3858</v>
      </c>
    </row>
    <row r="3079" spans="1:17" ht="15.75" customHeight="1">
      <c r="A3079" s="59" t="s">
        <v>7145</v>
      </c>
      <c r="B3079" s="75" t="s">
        <v>1750</v>
      </c>
      <c r="C3079" s="75" t="s">
        <v>3</v>
      </c>
      <c r="D3079" s="75" t="s">
        <v>155</v>
      </c>
      <c r="E3079" s="75" t="s">
        <v>133</v>
      </c>
      <c r="F3079" s="75">
        <v>2000</v>
      </c>
      <c r="G3079" s="75">
        <v>5</v>
      </c>
      <c r="H3079" s="75">
        <v>14</v>
      </c>
      <c r="I3079" s="75">
        <v>13.299999999999999</v>
      </c>
      <c r="J3079" s="75">
        <v>14.700000000000001</v>
      </c>
      <c r="K3079" s="75">
        <v>5.5</v>
      </c>
      <c r="L3079" s="75">
        <v>35.700000000000003</v>
      </c>
      <c r="M3079" s="75">
        <v>700</v>
      </c>
      <c r="N3079" s="75">
        <v>0.25</v>
      </c>
      <c r="O3079" s="75">
        <v>0.5</v>
      </c>
      <c r="P3079" s="75">
        <v>10.6</v>
      </c>
      <c r="Q3079" s="75" t="s">
        <v>3858</v>
      </c>
    </row>
    <row r="3080" spans="1:17" ht="15.75" customHeight="1">
      <c r="A3080" s="59" t="s">
        <v>7146</v>
      </c>
      <c r="B3080" s="75" t="s">
        <v>1750</v>
      </c>
      <c r="C3080" s="75" t="s">
        <v>3</v>
      </c>
      <c r="D3080" s="75" t="s">
        <v>155</v>
      </c>
      <c r="E3080" s="75" t="s">
        <v>133</v>
      </c>
      <c r="F3080" s="75">
        <v>2000</v>
      </c>
      <c r="G3080" s="75">
        <v>5</v>
      </c>
      <c r="H3080" s="75">
        <v>15</v>
      </c>
      <c r="I3080" s="75">
        <v>14.25</v>
      </c>
      <c r="J3080" s="75">
        <v>15.75</v>
      </c>
      <c r="K3080" s="75">
        <v>7</v>
      </c>
      <c r="L3080" s="75">
        <v>33.4</v>
      </c>
      <c r="M3080" s="75">
        <v>700</v>
      </c>
      <c r="N3080" s="75">
        <v>0.25</v>
      </c>
      <c r="O3080" s="75">
        <v>0.5</v>
      </c>
      <c r="P3080" s="75">
        <v>11.4</v>
      </c>
      <c r="Q3080" s="75" t="s">
        <v>3858</v>
      </c>
    </row>
    <row r="3081" spans="1:17" ht="15.75" customHeight="1">
      <c r="A3081" s="59" t="s">
        <v>7147</v>
      </c>
      <c r="B3081" s="75" t="s">
        <v>1750</v>
      </c>
      <c r="C3081" s="75" t="s">
        <v>3</v>
      </c>
      <c r="D3081" s="75" t="s">
        <v>155</v>
      </c>
      <c r="E3081" s="75" t="s">
        <v>133</v>
      </c>
      <c r="F3081" s="75">
        <v>2000</v>
      </c>
      <c r="G3081" s="75">
        <v>5</v>
      </c>
      <c r="H3081" s="75">
        <v>16</v>
      </c>
      <c r="I3081" s="75">
        <v>15.2</v>
      </c>
      <c r="J3081" s="75">
        <v>16.8</v>
      </c>
      <c r="K3081" s="75">
        <v>8</v>
      </c>
      <c r="L3081" s="75">
        <v>31.2</v>
      </c>
      <c r="M3081" s="75">
        <v>700</v>
      </c>
      <c r="N3081" s="75">
        <v>0.25</v>
      </c>
      <c r="O3081" s="75">
        <v>0.5</v>
      </c>
      <c r="P3081" s="75">
        <v>12.2</v>
      </c>
      <c r="Q3081" s="75" t="s">
        <v>3858</v>
      </c>
    </row>
    <row r="3082" spans="1:17" ht="15.75" customHeight="1">
      <c r="A3082" s="59" t="s">
        <v>7148</v>
      </c>
      <c r="B3082" s="75" t="s">
        <v>1750</v>
      </c>
      <c r="C3082" s="75" t="s">
        <v>3</v>
      </c>
      <c r="D3082" s="75" t="s">
        <v>155</v>
      </c>
      <c r="E3082" s="75" t="s">
        <v>133</v>
      </c>
      <c r="F3082" s="75">
        <v>2000</v>
      </c>
      <c r="G3082" s="75">
        <v>5</v>
      </c>
      <c r="H3082" s="75">
        <v>17</v>
      </c>
      <c r="I3082" s="75">
        <v>16.149999999999999</v>
      </c>
      <c r="J3082" s="75">
        <v>17.850000000000001</v>
      </c>
      <c r="K3082" s="75">
        <v>9</v>
      </c>
      <c r="L3082" s="75">
        <v>29.4</v>
      </c>
      <c r="M3082" s="75">
        <v>750</v>
      </c>
      <c r="N3082" s="75">
        <v>0.25</v>
      </c>
      <c r="O3082" s="75">
        <v>0.5</v>
      </c>
      <c r="P3082" s="75">
        <v>13</v>
      </c>
      <c r="Q3082" s="75" t="s">
        <v>3858</v>
      </c>
    </row>
    <row r="3083" spans="1:17" ht="15.75" customHeight="1">
      <c r="A3083" s="59" t="s">
        <v>7149</v>
      </c>
      <c r="B3083" s="75" t="s">
        <v>1750</v>
      </c>
      <c r="C3083" s="75" t="s">
        <v>3</v>
      </c>
      <c r="D3083" s="75" t="s">
        <v>155</v>
      </c>
      <c r="E3083" s="75" t="s">
        <v>133</v>
      </c>
      <c r="F3083" s="75">
        <v>2000</v>
      </c>
      <c r="G3083" s="75">
        <v>5</v>
      </c>
      <c r="H3083" s="75">
        <v>18</v>
      </c>
      <c r="I3083" s="75">
        <v>17.099999999999998</v>
      </c>
      <c r="J3083" s="75">
        <v>18.900000000000002</v>
      </c>
      <c r="K3083" s="75">
        <v>10</v>
      </c>
      <c r="L3083" s="75">
        <v>27.8</v>
      </c>
      <c r="M3083" s="75">
        <v>750</v>
      </c>
      <c r="N3083" s="75">
        <v>0.25</v>
      </c>
      <c r="O3083" s="75">
        <v>0.5</v>
      </c>
      <c r="P3083" s="75">
        <v>13.7</v>
      </c>
      <c r="Q3083" s="75" t="s">
        <v>3858</v>
      </c>
    </row>
    <row r="3084" spans="1:17" ht="15.75" customHeight="1">
      <c r="A3084" s="59" t="s">
        <v>7150</v>
      </c>
      <c r="B3084" s="75" t="s">
        <v>1750</v>
      </c>
      <c r="C3084" s="75" t="s">
        <v>3</v>
      </c>
      <c r="D3084" s="75" t="s">
        <v>155</v>
      </c>
      <c r="E3084" s="75" t="s">
        <v>133</v>
      </c>
      <c r="F3084" s="75">
        <v>2000</v>
      </c>
      <c r="G3084" s="75">
        <v>5</v>
      </c>
      <c r="H3084" s="75">
        <v>19</v>
      </c>
      <c r="I3084" s="75">
        <v>18.05</v>
      </c>
      <c r="J3084" s="75">
        <v>19.95</v>
      </c>
      <c r="K3084" s="75">
        <v>11</v>
      </c>
      <c r="L3084" s="75">
        <v>26.3</v>
      </c>
      <c r="M3084" s="75">
        <v>750</v>
      </c>
      <c r="N3084" s="75">
        <v>0.25</v>
      </c>
      <c r="O3084" s="75">
        <v>0.5</v>
      </c>
      <c r="P3084" s="75">
        <v>14.4</v>
      </c>
      <c r="Q3084" s="75" t="s">
        <v>3858</v>
      </c>
    </row>
    <row r="3085" spans="1:17" ht="15.75" customHeight="1">
      <c r="A3085" s="59" t="s">
        <v>7151</v>
      </c>
      <c r="B3085" s="75" t="s">
        <v>1750</v>
      </c>
      <c r="C3085" s="75" t="s">
        <v>3</v>
      </c>
      <c r="D3085" s="75" t="s">
        <v>155</v>
      </c>
      <c r="E3085" s="75" t="s">
        <v>133</v>
      </c>
      <c r="F3085" s="75">
        <v>2000</v>
      </c>
      <c r="G3085" s="75">
        <v>5</v>
      </c>
      <c r="H3085" s="75">
        <v>20</v>
      </c>
      <c r="I3085" s="75">
        <v>19</v>
      </c>
      <c r="J3085" s="75">
        <v>21</v>
      </c>
      <c r="K3085" s="75">
        <v>11</v>
      </c>
      <c r="L3085" s="75">
        <v>25</v>
      </c>
      <c r="M3085" s="75">
        <v>750</v>
      </c>
      <c r="N3085" s="75">
        <v>0.25</v>
      </c>
      <c r="O3085" s="75">
        <v>0.5</v>
      </c>
      <c r="P3085" s="75">
        <v>15.2</v>
      </c>
      <c r="Q3085" s="75" t="s">
        <v>3858</v>
      </c>
    </row>
    <row r="3086" spans="1:17" ht="15.75" customHeight="1">
      <c r="A3086" s="59" t="s">
        <v>7152</v>
      </c>
      <c r="B3086" s="75" t="s">
        <v>1750</v>
      </c>
      <c r="C3086" s="75" t="s">
        <v>3</v>
      </c>
      <c r="D3086" s="75" t="s">
        <v>155</v>
      </c>
      <c r="E3086" s="75" t="s">
        <v>133</v>
      </c>
      <c r="F3086" s="75">
        <v>2000</v>
      </c>
      <c r="G3086" s="75">
        <v>5</v>
      </c>
      <c r="H3086" s="75">
        <v>22</v>
      </c>
      <c r="I3086" s="75">
        <v>20.9</v>
      </c>
      <c r="J3086" s="75">
        <v>23.1</v>
      </c>
      <c r="K3086" s="75">
        <v>12</v>
      </c>
      <c r="L3086" s="75">
        <v>22.8</v>
      </c>
      <c r="M3086" s="75">
        <v>750</v>
      </c>
      <c r="N3086" s="75">
        <v>0.25</v>
      </c>
      <c r="O3086" s="75">
        <v>0.5</v>
      </c>
      <c r="P3086" s="75">
        <v>16.7</v>
      </c>
      <c r="Q3086" s="75" t="s">
        <v>3858</v>
      </c>
    </row>
    <row r="3087" spans="1:17" ht="15.75" customHeight="1">
      <c r="A3087" s="59" t="s">
        <v>7153</v>
      </c>
      <c r="B3087" s="75" t="s">
        <v>1750</v>
      </c>
      <c r="C3087" s="75" t="s">
        <v>3</v>
      </c>
      <c r="D3087" s="75" t="s">
        <v>155</v>
      </c>
      <c r="E3087" s="75" t="s">
        <v>133</v>
      </c>
      <c r="F3087" s="75">
        <v>2000</v>
      </c>
      <c r="G3087" s="75">
        <v>5</v>
      </c>
      <c r="H3087" s="75">
        <v>24</v>
      </c>
      <c r="I3087" s="75">
        <v>22.799999999999997</v>
      </c>
      <c r="J3087" s="75">
        <v>25.200000000000003</v>
      </c>
      <c r="K3087" s="75">
        <v>13</v>
      </c>
      <c r="L3087" s="75">
        <v>20.8</v>
      </c>
      <c r="M3087" s="75">
        <v>750</v>
      </c>
      <c r="N3087" s="75">
        <v>0.25</v>
      </c>
      <c r="O3087" s="75">
        <v>0.5</v>
      </c>
      <c r="P3087" s="75">
        <v>18.2</v>
      </c>
      <c r="Q3087" s="75" t="s">
        <v>3858</v>
      </c>
    </row>
    <row r="3088" spans="1:17" ht="15.75" customHeight="1">
      <c r="A3088" s="59" t="s">
        <v>7154</v>
      </c>
      <c r="B3088" s="75" t="s">
        <v>1750</v>
      </c>
      <c r="C3088" s="75" t="s">
        <v>3</v>
      </c>
      <c r="D3088" s="75" t="s">
        <v>155</v>
      </c>
      <c r="E3088" s="75" t="s">
        <v>133</v>
      </c>
      <c r="F3088" s="75">
        <v>2000</v>
      </c>
      <c r="G3088" s="75">
        <v>5</v>
      </c>
      <c r="H3088" s="75">
        <v>25</v>
      </c>
      <c r="I3088" s="75">
        <v>23.75</v>
      </c>
      <c r="J3088" s="75">
        <v>26.25</v>
      </c>
      <c r="K3088" s="75">
        <v>14</v>
      </c>
      <c r="L3088" s="75">
        <v>20</v>
      </c>
      <c r="M3088" s="75">
        <v>750</v>
      </c>
      <c r="N3088" s="75">
        <v>0.25</v>
      </c>
      <c r="O3088" s="75">
        <v>0.5</v>
      </c>
      <c r="P3088" s="75">
        <v>19</v>
      </c>
      <c r="Q3088" s="75" t="s">
        <v>3858</v>
      </c>
    </row>
    <row r="3089" spans="1:17" ht="15.75" customHeight="1">
      <c r="A3089" s="59" t="s">
        <v>7155</v>
      </c>
      <c r="B3089" s="75" t="s">
        <v>1750</v>
      </c>
      <c r="C3089" s="75" t="s">
        <v>3</v>
      </c>
      <c r="D3089" s="75" t="s">
        <v>155</v>
      </c>
      <c r="E3089" s="75" t="s">
        <v>133</v>
      </c>
      <c r="F3089" s="75">
        <v>2000</v>
      </c>
      <c r="G3089" s="75">
        <v>5</v>
      </c>
      <c r="H3089" s="75">
        <v>27</v>
      </c>
      <c r="I3089" s="75">
        <v>25.65</v>
      </c>
      <c r="J3089" s="75">
        <v>28.35</v>
      </c>
      <c r="K3089" s="75">
        <v>18</v>
      </c>
      <c r="L3089" s="75">
        <v>18.5</v>
      </c>
      <c r="M3089" s="75">
        <v>750</v>
      </c>
      <c r="N3089" s="75">
        <v>0.25</v>
      </c>
      <c r="O3089" s="75">
        <v>0.5</v>
      </c>
      <c r="P3089" s="75">
        <v>20.6</v>
      </c>
      <c r="Q3089" s="75" t="s">
        <v>3858</v>
      </c>
    </row>
    <row r="3090" spans="1:17" ht="15.75" customHeight="1">
      <c r="A3090" s="59" t="s">
        <v>7156</v>
      </c>
      <c r="B3090" s="75" t="s">
        <v>1750</v>
      </c>
      <c r="C3090" s="75" t="s">
        <v>3</v>
      </c>
      <c r="D3090" s="75" t="s">
        <v>155</v>
      </c>
      <c r="E3090" s="75" t="s">
        <v>133</v>
      </c>
      <c r="F3090" s="75">
        <v>2000</v>
      </c>
      <c r="G3090" s="75">
        <v>5</v>
      </c>
      <c r="H3090" s="75">
        <v>28</v>
      </c>
      <c r="I3090" s="75">
        <v>26.599999999999998</v>
      </c>
      <c r="J3090" s="75">
        <v>29.400000000000002</v>
      </c>
      <c r="K3090" s="75">
        <v>18</v>
      </c>
      <c r="L3090" s="75">
        <v>17</v>
      </c>
      <c r="M3090" s="75">
        <v>750</v>
      </c>
      <c r="N3090" s="75">
        <v>0.25</v>
      </c>
      <c r="O3090" s="75">
        <v>0.5</v>
      </c>
      <c r="P3090" s="75">
        <v>21.3</v>
      </c>
      <c r="Q3090" s="75" t="s">
        <v>3858</v>
      </c>
    </row>
    <row r="3091" spans="1:17" ht="15.75" customHeight="1">
      <c r="A3091" s="59" t="s">
        <v>7157</v>
      </c>
      <c r="B3091" s="75" t="s">
        <v>1750</v>
      </c>
      <c r="C3091" s="75" t="s">
        <v>3</v>
      </c>
      <c r="D3091" s="75" t="s">
        <v>155</v>
      </c>
      <c r="E3091" s="75" t="s">
        <v>133</v>
      </c>
      <c r="F3091" s="75">
        <v>2000</v>
      </c>
      <c r="G3091" s="75">
        <v>5</v>
      </c>
      <c r="H3091" s="75">
        <v>30</v>
      </c>
      <c r="I3091" s="75">
        <v>28.5</v>
      </c>
      <c r="J3091" s="75">
        <v>31.5</v>
      </c>
      <c r="K3091" s="75">
        <v>20</v>
      </c>
      <c r="L3091" s="75">
        <v>16.600000000000001</v>
      </c>
      <c r="M3091" s="75">
        <v>1000</v>
      </c>
      <c r="N3091" s="75">
        <v>0.25</v>
      </c>
      <c r="O3091" s="75">
        <v>0.5</v>
      </c>
      <c r="P3091" s="75">
        <v>22.5</v>
      </c>
      <c r="Q3091" s="75" t="s">
        <v>3858</v>
      </c>
    </row>
    <row r="3092" spans="1:17" ht="15.75" customHeight="1">
      <c r="A3092" s="59" t="s">
        <v>7158</v>
      </c>
      <c r="B3092" s="75" t="s">
        <v>1750</v>
      </c>
      <c r="C3092" s="75" t="s">
        <v>3</v>
      </c>
      <c r="D3092" s="75" t="s">
        <v>155</v>
      </c>
      <c r="E3092" s="75" t="s">
        <v>133</v>
      </c>
      <c r="F3092" s="75">
        <v>2000</v>
      </c>
      <c r="G3092" s="75">
        <v>5</v>
      </c>
      <c r="H3092" s="75">
        <v>33</v>
      </c>
      <c r="I3092" s="75">
        <v>31.349999999999998</v>
      </c>
      <c r="J3092" s="75">
        <v>34.65</v>
      </c>
      <c r="K3092" s="75">
        <v>23</v>
      </c>
      <c r="L3092" s="75">
        <v>15.1</v>
      </c>
      <c r="M3092" s="75">
        <v>1000</v>
      </c>
      <c r="N3092" s="75">
        <v>0.25</v>
      </c>
      <c r="O3092" s="75">
        <v>0.5</v>
      </c>
      <c r="P3092" s="75">
        <v>25.1</v>
      </c>
      <c r="Q3092" s="75" t="s">
        <v>3858</v>
      </c>
    </row>
    <row r="3093" spans="1:17" ht="15.75" customHeight="1">
      <c r="A3093" s="59" t="s">
        <v>7159</v>
      </c>
      <c r="B3093" s="75" t="s">
        <v>1750</v>
      </c>
      <c r="C3093" s="75" t="s">
        <v>3</v>
      </c>
      <c r="D3093" s="75" t="s">
        <v>155</v>
      </c>
      <c r="E3093" s="75" t="s">
        <v>133</v>
      </c>
      <c r="F3093" s="75">
        <v>2000</v>
      </c>
      <c r="G3093" s="75">
        <v>5</v>
      </c>
      <c r="H3093" s="75">
        <v>36</v>
      </c>
      <c r="I3093" s="75">
        <v>34.199999999999996</v>
      </c>
      <c r="J3093" s="75">
        <v>37.800000000000004</v>
      </c>
      <c r="K3093" s="75">
        <v>25</v>
      </c>
      <c r="L3093" s="75">
        <v>13.9</v>
      </c>
      <c r="M3093" s="75">
        <v>1000</v>
      </c>
      <c r="N3093" s="75">
        <v>0.25</v>
      </c>
      <c r="O3093" s="75">
        <v>0.5</v>
      </c>
      <c r="P3093" s="75">
        <v>27.4</v>
      </c>
      <c r="Q3093" s="75" t="s">
        <v>3858</v>
      </c>
    </row>
    <row r="3094" spans="1:17" ht="15.75" customHeight="1">
      <c r="A3094" s="59" t="s">
        <v>7160</v>
      </c>
      <c r="B3094" s="75" t="s">
        <v>1750</v>
      </c>
      <c r="C3094" s="75" t="s">
        <v>3</v>
      </c>
      <c r="D3094" s="75" t="s">
        <v>155</v>
      </c>
      <c r="E3094" s="75" t="s">
        <v>133</v>
      </c>
      <c r="F3094" s="75">
        <v>2000</v>
      </c>
      <c r="G3094" s="75">
        <v>5</v>
      </c>
      <c r="H3094" s="75">
        <v>39</v>
      </c>
      <c r="I3094" s="75">
        <v>37.049999999999997</v>
      </c>
      <c r="J3094" s="75">
        <v>40.950000000000003</v>
      </c>
      <c r="K3094" s="75">
        <v>30</v>
      </c>
      <c r="L3094" s="75">
        <v>12.8</v>
      </c>
      <c r="M3094" s="75">
        <v>1000</v>
      </c>
      <c r="N3094" s="75">
        <v>0.25</v>
      </c>
      <c r="O3094" s="75">
        <v>0.5</v>
      </c>
      <c r="P3094" s="75">
        <v>29.7</v>
      </c>
      <c r="Q3094" s="75" t="s">
        <v>3858</v>
      </c>
    </row>
    <row r="3095" spans="1:17" ht="15.75" customHeight="1">
      <c r="A3095" s="59" t="s">
        <v>7161</v>
      </c>
      <c r="B3095" s="75" t="s">
        <v>1750</v>
      </c>
      <c r="C3095" s="75" t="s">
        <v>3</v>
      </c>
      <c r="D3095" s="75" t="s">
        <v>155</v>
      </c>
      <c r="E3095" s="75" t="s">
        <v>133</v>
      </c>
      <c r="F3095" s="75">
        <v>2000</v>
      </c>
      <c r="G3095" s="75">
        <v>5</v>
      </c>
      <c r="H3095" s="75">
        <v>43</v>
      </c>
      <c r="I3095" s="75">
        <v>40.85</v>
      </c>
      <c r="J3095" s="75">
        <v>45.15</v>
      </c>
      <c r="K3095" s="75">
        <v>35</v>
      </c>
      <c r="L3095" s="75">
        <v>11.6</v>
      </c>
      <c r="M3095" s="75">
        <v>1500</v>
      </c>
      <c r="N3095" s="75">
        <v>0.25</v>
      </c>
      <c r="O3095" s="75">
        <v>0.5</v>
      </c>
      <c r="P3095" s="75">
        <v>32.700000000000003</v>
      </c>
      <c r="Q3095" s="75" t="s">
        <v>3858</v>
      </c>
    </row>
    <row r="3096" spans="1:17" ht="15.75" customHeight="1">
      <c r="A3096" s="59" t="s">
        <v>7162</v>
      </c>
      <c r="B3096" s="75" t="s">
        <v>1750</v>
      </c>
      <c r="C3096" s="75" t="s">
        <v>3</v>
      </c>
      <c r="D3096" s="75" t="s">
        <v>155</v>
      </c>
      <c r="E3096" s="75" t="s">
        <v>133</v>
      </c>
      <c r="F3096" s="75">
        <v>2000</v>
      </c>
      <c r="G3096" s="75">
        <v>5</v>
      </c>
      <c r="H3096" s="75">
        <v>47</v>
      </c>
      <c r="I3096" s="75">
        <v>44.65</v>
      </c>
      <c r="J3096" s="75">
        <v>49.35</v>
      </c>
      <c r="K3096" s="75">
        <v>40</v>
      </c>
      <c r="L3096" s="75">
        <v>10.6</v>
      </c>
      <c r="M3096" s="75">
        <v>1500</v>
      </c>
      <c r="N3096" s="75">
        <v>0.25</v>
      </c>
      <c r="O3096" s="75">
        <v>0.5</v>
      </c>
      <c r="P3096" s="75">
        <v>35.799999999999997</v>
      </c>
      <c r="Q3096" s="75" t="s">
        <v>3858</v>
      </c>
    </row>
    <row r="3097" spans="1:17" ht="15.75" customHeight="1">
      <c r="A3097" s="59" t="s">
        <v>7163</v>
      </c>
      <c r="B3097" s="75" t="s">
        <v>1750</v>
      </c>
      <c r="C3097" s="75" t="s">
        <v>3</v>
      </c>
      <c r="D3097" s="75" t="s">
        <v>155</v>
      </c>
      <c r="E3097" s="75" t="s">
        <v>133</v>
      </c>
      <c r="F3097" s="75">
        <v>2000</v>
      </c>
      <c r="G3097" s="75">
        <v>5</v>
      </c>
      <c r="H3097" s="75">
        <v>51</v>
      </c>
      <c r="I3097" s="75">
        <v>48.449999999999996</v>
      </c>
      <c r="J3097" s="75">
        <v>53.550000000000004</v>
      </c>
      <c r="K3097" s="75">
        <v>48</v>
      </c>
      <c r="L3097" s="75">
        <v>9.8000000000000007</v>
      </c>
      <c r="M3097" s="75">
        <v>1500</v>
      </c>
      <c r="N3097" s="75">
        <v>0.25</v>
      </c>
      <c r="O3097" s="75">
        <v>0.5</v>
      </c>
      <c r="P3097" s="75">
        <v>38.799999999999997</v>
      </c>
      <c r="Q3097" s="75" t="s">
        <v>3858</v>
      </c>
    </row>
    <row r="3098" spans="1:17" ht="15.75" customHeight="1">
      <c r="A3098" s="59" t="s">
        <v>7164</v>
      </c>
      <c r="B3098" s="75" t="s">
        <v>2059</v>
      </c>
      <c r="C3098" s="75" t="s">
        <v>3</v>
      </c>
      <c r="D3098" s="75" t="s">
        <v>155</v>
      </c>
      <c r="E3098" s="75" t="s">
        <v>155</v>
      </c>
      <c r="F3098" s="75">
        <v>2000</v>
      </c>
      <c r="G3098" s="75">
        <v>5</v>
      </c>
      <c r="H3098" s="75">
        <v>6.8</v>
      </c>
      <c r="I3098" s="75">
        <v>6.46</v>
      </c>
      <c r="J3098" s="75">
        <v>7.14</v>
      </c>
      <c r="K3098" s="75">
        <v>2</v>
      </c>
      <c r="L3098" s="75">
        <v>73.5</v>
      </c>
      <c r="M3098" s="75">
        <v>700</v>
      </c>
      <c r="N3098" s="75">
        <v>1</v>
      </c>
      <c r="O3098" s="75">
        <v>5</v>
      </c>
      <c r="P3098" s="75">
        <v>4</v>
      </c>
      <c r="Q3098" s="75" t="s">
        <v>3858</v>
      </c>
    </row>
    <row r="3099" spans="1:17" ht="15.75" customHeight="1">
      <c r="A3099" s="59" t="s">
        <v>7165</v>
      </c>
      <c r="B3099" s="75" t="s">
        <v>2059</v>
      </c>
      <c r="C3099" s="75" t="s">
        <v>3</v>
      </c>
      <c r="D3099" s="75" t="s">
        <v>155</v>
      </c>
      <c r="E3099" s="75" t="s">
        <v>155</v>
      </c>
      <c r="F3099" s="75">
        <v>2000</v>
      </c>
      <c r="G3099" s="75">
        <v>5</v>
      </c>
      <c r="H3099" s="75">
        <v>7.5</v>
      </c>
      <c r="I3099" s="75">
        <v>7.125</v>
      </c>
      <c r="J3099" s="75">
        <v>7.875</v>
      </c>
      <c r="K3099" s="75">
        <v>2</v>
      </c>
      <c r="L3099" s="75">
        <v>66.5</v>
      </c>
      <c r="M3099" s="75">
        <v>700</v>
      </c>
      <c r="N3099" s="75">
        <v>0.5</v>
      </c>
      <c r="O3099" s="75">
        <v>5</v>
      </c>
      <c r="P3099" s="75">
        <v>5</v>
      </c>
      <c r="Q3099" s="75" t="s">
        <v>3858</v>
      </c>
    </row>
    <row r="3100" spans="1:17" ht="15.75" customHeight="1">
      <c r="A3100" s="59" t="s">
        <v>7166</v>
      </c>
      <c r="B3100" s="75" t="s">
        <v>2059</v>
      </c>
      <c r="C3100" s="75" t="s">
        <v>3</v>
      </c>
      <c r="D3100" s="75" t="s">
        <v>155</v>
      </c>
      <c r="E3100" s="75" t="s">
        <v>155</v>
      </c>
      <c r="F3100" s="75">
        <v>2000</v>
      </c>
      <c r="G3100" s="75">
        <v>5</v>
      </c>
      <c r="H3100" s="75">
        <v>9.1</v>
      </c>
      <c r="I3100" s="75">
        <v>8.6449999999999996</v>
      </c>
      <c r="J3100" s="75">
        <v>9.5549999999999997</v>
      </c>
      <c r="K3100" s="75">
        <v>2.5</v>
      </c>
      <c r="L3100" s="75">
        <v>55</v>
      </c>
      <c r="M3100" s="75">
        <v>700</v>
      </c>
      <c r="N3100" s="75">
        <v>0.5</v>
      </c>
      <c r="O3100" s="75">
        <v>3</v>
      </c>
      <c r="P3100" s="75">
        <v>7</v>
      </c>
      <c r="Q3100" s="75" t="s">
        <v>3858</v>
      </c>
    </row>
    <row r="3101" spans="1:17" ht="15.75" customHeight="1">
      <c r="A3101" s="59" t="s">
        <v>7167</v>
      </c>
      <c r="B3101" s="75" t="s">
        <v>2059</v>
      </c>
      <c r="C3101" s="75" t="s">
        <v>3</v>
      </c>
      <c r="D3101" s="75" t="s">
        <v>155</v>
      </c>
      <c r="E3101" s="75" t="s">
        <v>155</v>
      </c>
      <c r="F3101" s="75">
        <v>2000</v>
      </c>
      <c r="G3101" s="75">
        <v>5</v>
      </c>
      <c r="H3101" s="75">
        <v>12</v>
      </c>
      <c r="I3101" s="75">
        <v>11.399999999999999</v>
      </c>
      <c r="J3101" s="75">
        <v>12.600000000000001</v>
      </c>
      <c r="K3101" s="75">
        <v>4.5</v>
      </c>
      <c r="L3101" s="75">
        <v>41.5</v>
      </c>
      <c r="M3101" s="75">
        <v>700</v>
      </c>
      <c r="N3101" s="75">
        <v>0.25</v>
      </c>
      <c r="O3101" s="75">
        <v>1</v>
      </c>
      <c r="P3101" s="75">
        <v>9.1</v>
      </c>
      <c r="Q3101" s="75" t="s">
        <v>3858</v>
      </c>
    </row>
    <row r="3102" spans="1:17" ht="15.75" customHeight="1">
      <c r="A3102" s="59" t="s">
        <v>7168</v>
      </c>
      <c r="B3102" s="75" t="s">
        <v>2059</v>
      </c>
      <c r="C3102" s="75" t="s">
        <v>3</v>
      </c>
      <c r="D3102" s="75" t="s">
        <v>155</v>
      </c>
      <c r="E3102" s="75" t="s">
        <v>155</v>
      </c>
      <c r="F3102" s="75">
        <v>2000</v>
      </c>
      <c r="G3102" s="75">
        <v>5</v>
      </c>
      <c r="H3102" s="75">
        <v>13</v>
      </c>
      <c r="I3102" s="75">
        <v>12.35</v>
      </c>
      <c r="J3102" s="75">
        <v>13.65</v>
      </c>
      <c r="K3102" s="75">
        <v>5</v>
      </c>
      <c r="L3102" s="75">
        <v>38.5</v>
      </c>
      <c r="M3102" s="75">
        <v>700</v>
      </c>
      <c r="N3102" s="75">
        <v>0.25</v>
      </c>
      <c r="O3102" s="75">
        <v>0.5</v>
      </c>
      <c r="P3102" s="75">
        <v>9.9</v>
      </c>
      <c r="Q3102" s="75" t="s">
        <v>3858</v>
      </c>
    </row>
    <row r="3103" spans="1:17" ht="15.75" customHeight="1">
      <c r="A3103" s="59" t="s">
        <v>7169</v>
      </c>
      <c r="B3103" s="75" t="s">
        <v>2059</v>
      </c>
      <c r="C3103" s="75" t="s">
        <v>3</v>
      </c>
      <c r="D3103" s="75" t="s">
        <v>155</v>
      </c>
      <c r="E3103" s="75" t="s">
        <v>155</v>
      </c>
      <c r="F3103" s="75">
        <v>2000</v>
      </c>
      <c r="G3103" s="75">
        <v>5</v>
      </c>
      <c r="H3103" s="75">
        <v>14</v>
      </c>
      <c r="I3103" s="75">
        <v>13.299999999999999</v>
      </c>
      <c r="J3103" s="75">
        <v>14.700000000000001</v>
      </c>
      <c r="K3103" s="75">
        <v>5.5</v>
      </c>
      <c r="L3103" s="75">
        <v>35.700000000000003</v>
      </c>
      <c r="M3103" s="75">
        <v>700</v>
      </c>
      <c r="N3103" s="75">
        <v>0.25</v>
      </c>
      <c r="O3103" s="75">
        <v>0.5</v>
      </c>
      <c r="P3103" s="75">
        <v>10.6</v>
      </c>
      <c r="Q3103" s="75" t="s">
        <v>3858</v>
      </c>
    </row>
    <row r="3104" spans="1:17" ht="15.75" customHeight="1">
      <c r="A3104" s="59" t="s">
        <v>7170</v>
      </c>
      <c r="B3104" s="75" t="s">
        <v>2059</v>
      </c>
      <c r="C3104" s="75" t="s">
        <v>3</v>
      </c>
      <c r="D3104" s="75" t="s">
        <v>155</v>
      </c>
      <c r="E3104" s="75" t="s">
        <v>155</v>
      </c>
      <c r="F3104" s="75">
        <v>2000</v>
      </c>
      <c r="G3104" s="75">
        <v>5</v>
      </c>
      <c r="H3104" s="75">
        <v>15</v>
      </c>
      <c r="I3104" s="75">
        <v>14.25</v>
      </c>
      <c r="J3104" s="75">
        <v>15.75</v>
      </c>
      <c r="K3104" s="75">
        <v>7</v>
      </c>
      <c r="L3104" s="75">
        <v>33.4</v>
      </c>
      <c r="M3104" s="75">
        <v>700</v>
      </c>
      <c r="N3104" s="75">
        <v>0.25</v>
      </c>
      <c r="O3104" s="75">
        <v>0.5</v>
      </c>
      <c r="P3104" s="75">
        <v>11.4</v>
      </c>
      <c r="Q3104" s="75" t="s">
        <v>3858</v>
      </c>
    </row>
    <row r="3105" spans="1:17" ht="15.75" customHeight="1">
      <c r="A3105" s="59" t="s">
        <v>7171</v>
      </c>
      <c r="B3105" s="75" t="s">
        <v>2059</v>
      </c>
      <c r="C3105" s="75" t="s">
        <v>3</v>
      </c>
      <c r="D3105" s="75" t="s">
        <v>155</v>
      </c>
      <c r="E3105" s="75" t="s">
        <v>155</v>
      </c>
      <c r="F3105" s="75">
        <v>2000</v>
      </c>
      <c r="G3105" s="75">
        <v>5</v>
      </c>
      <c r="H3105" s="75">
        <v>16</v>
      </c>
      <c r="I3105" s="75">
        <v>15.2</v>
      </c>
      <c r="J3105" s="75">
        <v>16.8</v>
      </c>
      <c r="K3105" s="75">
        <v>8</v>
      </c>
      <c r="L3105" s="75">
        <v>31.2</v>
      </c>
      <c r="M3105" s="75">
        <v>700</v>
      </c>
      <c r="N3105" s="75">
        <v>0.25</v>
      </c>
      <c r="O3105" s="75">
        <v>0.5</v>
      </c>
      <c r="P3105" s="75">
        <v>12.2</v>
      </c>
      <c r="Q3105" s="75" t="s">
        <v>3858</v>
      </c>
    </row>
    <row r="3106" spans="1:17" ht="15.75" customHeight="1">
      <c r="A3106" s="59" t="s">
        <v>7172</v>
      </c>
      <c r="B3106" s="75" t="s">
        <v>2059</v>
      </c>
      <c r="C3106" s="75" t="s">
        <v>3</v>
      </c>
      <c r="D3106" s="75" t="s">
        <v>155</v>
      </c>
      <c r="E3106" s="75" t="s">
        <v>155</v>
      </c>
      <c r="F3106" s="75">
        <v>2000</v>
      </c>
      <c r="G3106" s="75">
        <v>5</v>
      </c>
      <c r="H3106" s="75">
        <v>18</v>
      </c>
      <c r="I3106" s="75">
        <v>17.099999999999998</v>
      </c>
      <c r="J3106" s="75">
        <v>18.900000000000002</v>
      </c>
      <c r="K3106" s="75">
        <v>10</v>
      </c>
      <c r="L3106" s="75">
        <v>27.8</v>
      </c>
      <c r="M3106" s="75">
        <v>750</v>
      </c>
      <c r="N3106" s="75">
        <v>0.25</v>
      </c>
      <c r="O3106" s="75">
        <v>0.5</v>
      </c>
      <c r="P3106" s="75">
        <v>13.7</v>
      </c>
      <c r="Q3106" s="75" t="s">
        <v>3858</v>
      </c>
    </row>
    <row r="3107" spans="1:17" ht="15.75" customHeight="1">
      <c r="A3107" s="59" t="s">
        <v>7173</v>
      </c>
      <c r="B3107" s="75" t="s">
        <v>2059</v>
      </c>
      <c r="C3107" s="75" t="s">
        <v>3</v>
      </c>
      <c r="D3107" s="75" t="s">
        <v>155</v>
      </c>
      <c r="E3107" s="75" t="s">
        <v>155</v>
      </c>
      <c r="F3107" s="75">
        <v>2000</v>
      </c>
      <c r="G3107" s="75">
        <v>5</v>
      </c>
      <c r="H3107" s="75">
        <v>20</v>
      </c>
      <c r="I3107" s="75">
        <v>19</v>
      </c>
      <c r="J3107" s="75">
        <v>21</v>
      </c>
      <c r="K3107" s="75">
        <v>11</v>
      </c>
      <c r="L3107" s="75">
        <v>25</v>
      </c>
      <c r="M3107" s="75">
        <v>750</v>
      </c>
      <c r="N3107" s="75">
        <v>0.25</v>
      </c>
      <c r="O3107" s="75">
        <v>0.5</v>
      </c>
      <c r="P3107" s="75">
        <v>15.2</v>
      </c>
      <c r="Q3107" s="75" t="s">
        <v>3858</v>
      </c>
    </row>
    <row r="3108" spans="1:17" ht="15.75" customHeight="1">
      <c r="A3108" s="59" t="s">
        <v>7174</v>
      </c>
      <c r="B3108" s="75" t="s">
        <v>2059</v>
      </c>
      <c r="C3108" s="75" t="s">
        <v>3</v>
      </c>
      <c r="D3108" s="75" t="s">
        <v>155</v>
      </c>
      <c r="E3108" s="75" t="s">
        <v>155</v>
      </c>
      <c r="F3108" s="75">
        <v>2000</v>
      </c>
      <c r="G3108" s="75">
        <v>5</v>
      </c>
      <c r="H3108" s="75">
        <v>22</v>
      </c>
      <c r="I3108" s="75">
        <v>20.9</v>
      </c>
      <c r="J3108" s="75">
        <v>23.1</v>
      </c>
      <c r="K3108" s="75">
        <v>12</v>
      </c>
      <c r="L3108" s="75">
        <v>22.8</v>
      </c>
      <c r="M3108" s="75">
        <v>750</v>
      </c>
      <c r="N3108" s="75">
        <v>0.25</v>
      </c>
      <c r="O3108" s="75">
        <v>0.5</v>
      </c>
      <c r="P3108" s="75">
        <v>16.7</v>
      </c>
      <c r="Q3108" s="75" t="s">
        <v>3858</v>
      </c>
    </row>
    <row r="3109" spans="1:17" ht="15.75" customHeight="1">
      <c r="A3109" s="59" t="s">
        <v>7175</v>
      </c>
      <c r="B3109" s="75" t="s">
        <v>2059</v>
      </c>
      <c r="C3109" s="75" t="s">
        <v>3</v>
      </c>
      <c r="D3109" s="75" t="s">
        <v>155</v>
      </c>
      <c r="E3109" s="75" t="s">
        <v>155</v>
      </c>
      <c r="F3109" s="75">
        <v>2000</v>
      </c>
      <c r="G3109" s="75">
        <v>5</v>
      </c>
      <c r="H3109" s="75">
        <v>24</v>
      </c>
      <c r="I3109" s="75">
        <v>22.799999999999997</v>
      </c>
      <c r="J3109" s="75">
        <v>25.200000000000003</v>
      </c>
      <c r="K3109" s="75">
        <v>13</v>
      </c>
      <c r="L3109" s="75">
        <v>20.8</v>
      </c>
      <c r="M3109" s="75">
        <v>750</v>
      </c>
      <c r="N3109" s="75">
        <v>0.25</v>
      </c>
      <c r="O3109" s="75">
        <v>0.5</v>
      </c>
      <c r="P3109" s="75">
        <v>18.2</v>
      </c>
      <c r="Q3109" s="75" t="s">
        <v>3858</v>
      </c>
    </row>
    <row r="3110" spans="1:17" ht="15.75" customHeight="1">
      <c r="A3110" s="59" t="s">
        <v>7176</v>
      </c>
      <c r="B3110" s="75" t="s">
        <v>2059</v>
      </c>
      <c r="C3110" s="75" t="s">
        <v>3</v>
      </c>
      <c r="D3110" s="75" t="s">
        <v>155</v>
      </c>
      <c r="E3110" s="75" t="s">
        <v>155</v>
      </c>
      <c r="F3110" s="75">
        <v>2000</v>
      </c>
      <c r="G3110" s="75">
        <v>5</v>
      </c>
      <c r="H3110" s="75">
        <v>25</v>
      </c>
      <c r="I3110" s="75">
        <v>23.75</v>
      </c>
      <c r="J3110" s="75">
        <v>26.25</v>
      </c>
      <c r="K3110" s="75">
        <v>14</v>
      </c>
      <c r="L3110" s="75">
        <v>20</v>
      </c>
      <c r="M3110" s="75">
        <v>750</v>
      </c>
      <c r="N3110" s="75">
        <v>0.25</v>
      </c>
      <c r="O3110" s="75">
        <v>0.5</v>
      </c>
      <c r="P3110" s="75">
        <v>19</v>
      </c>
      <c r="Q3110" s="75" t="s">
        <v>3858</v>
      </c>
    </row>
    <row r="3111" spans="1:17" ht="15.75" customHeight="1">
      <c r="A3111" s="59" t="s">
        <v>7177</v>
      </c>
      <c r="B3111" s="75" t="s">
        <v>2059</v>
      </c>
      <c r="C3111" s="75" t="s">
        <v>3</v>
      </c>
      <c r="D3111" s="75" t="s">
        <v>155</v>
      </c>
      <c r="E3111" s="75" t="s">
        <v>155</v>
      </c>
      <c r="F3111" s="75">
        <v>2000</v>
      </c>
      <c r="G3111" s="75">
        <v>5</v>
      </c>
      <c r="H3111" s="75">
        <v>27</v>
      </c>
      <c r="I3111" s="75">
        <v>25.65</v>
      </c>
      <c r="J3111" s="75">
        <v>28.35</v>
      </c>
      <c r="K3111" s="75">
        <v>18</v>
      </c>
      <c r="L3111" s="75">
        <v>18.5</v>
      </c>
      <c r="M3111" s="75">
        <v>750</v>
      </c>
      <c r="N3111" s="75">
        <v>0.25</v>
      </c>
      <c r="O3111" s="75">
        <v>0.5</v>
      </c>
      <c r="P3111" s="75">
        <v>20.6</v>
      </c>
      <c r="Q3111" s="75" t="s">
        <v>3858</v>
      </c>
    </row>
    <row r="3112" spans="1:17" ht="15.75" customHeight="1">
      <c r="A3112" s="59" t="s">
        <v>7178</v>
      </c>
      <c r="B3112" s="75" t="s">
        <v>2059</v>
      </c>
      <c r="C3112" s="75" t="s">
        <v>3</v>
      </c>
      <c r="D3112" s="75" t="s">
        <v>155</v>
      </c>
      <c r="E3112" s="75" t="s">
        <v>155</v>
      </c>
      <c r="F3112" s="75">
        <v>2000</v>
      </c>
      <c r="G3112" s="75">
        <v>5</v>
      </c>
      <c r="H3112" s="75">
        <v>30</v>
      </c>
      <c r="I3112" s="75">
        <v>28.5</v>
      </c>
      <c r="J3112" s="75">
        <v>31.5</v>
      </c>
      <c r="K3112" s="75">
        <v>20</v>
      </c>
      <c r="L3112" s="75">
        <v>16.600000000000001</v>
      </c>
      <c r="M3112" s="75">
        <v>1000</v>
      </c>
      <c r="N3112" s="75">
        <v>0.25</v>
      </c>
      <c r="O3112" s="75">
        <v>0.5</v>
      </c>
      <c r="P3112" s="75">
        <v>22.5</v>
      </c>
      <c r="Q3112" s="75" t="s">
        <v>3858</v>
      </c>
    </row>
    <row r="3113" spans="1:17" ht="15.75" customHeight="1">
      <c r="A3113" s="59" t="s">
        <v>7179</v>
      </c>
      <c r="B3113" s="75" t="s">
        <v>2059</v>
      </c>
      <c r="C3113" s="75" t="s">
        <v>3</v>
      </c>
      <c r="D3113" s="75" t="s">
        <v>155</v>
      </c>
      <c r="E3113" s="75" t="s">
        <v>155</v>
      </c>
      <c r="F3113" s="75">
        <v>2000</v>
      </c>
      <c r="G3113" s="75">
        <v>5</v>
      </c>
      <c r="H3113" s="75">
        <v>36</v>
      </c>
      <c r="I3113" s="75">
        <v>34.199999999999996</v>
      </c>
      <c r="J3113" s="75">
        <v>37.800000000000004</v>
      </c>
      <c r="K3113" s="75">
        <v>25</v>
      </c>
      <c r="L3113" s="75">
        <v>13.9</v>
      </c>
      <c r="M3113" s="75">
        <v>1000</v>
      </c>
      <c r="N3113" s="75">
        <v>0.25</v>
      </c>
      <c r="O3113" s="75">
        <v>0.5</v>
      </c>
      <c r="P3113" s="75">
        <v>27.4</v>
      </c>
      <c r="Q3113" s="75" t="s">
        <v>3858</v>
      </c>
    </row>
    <row r="3114" spans="1:17" ht="15.75" customHeight="1">
      <c r="A3114" s="59" t="s">
        <v>7180</v>
      </c>
      <c r="B3114" s="75" t="s">
        <v>2059</v>
      </c>
      <c r="C3114" s="75" t="s">
        <v>3</v>
      </c>
      <c r="D3114" s="75" t="s">
        <v>155</v>
      </c>
      <c r="E3114" s="75" t="s">
        <v>155</v>
      </c>
      <c r="F3114" s="75">
        <v>2000</v>
      </c>
      <c r="G3114" s="75">
        <v>5</v>
      </c>
      <c r="H3114" s="75">
        <v>39</v>
      </c>
      <c r="I3114" s="75">
        <v>37.049999999999997</v>
      </c>
      <c r="J3114" s="75">
        <v>40.950000000000003</v>
      </c>
      <c r="K3114" s="75">
        <v>30</v>
      </c>
      <c r="L3114" s="75">
        <v>12.8</v>
      </c>
      <c r="M3114" s="75">
        <v>1000</v>
      </c>
      <c r="N3114" s="75">
        <v>0.25</v>
      </c>
      <c r="O3114" s="75">
        <v>0.5</v>
      </c>
      <c r="P3114" s="75">
        <v>29.7</v>
      </c>
      <c r="Q3114" s="75" t="s">
        <v>3858</v>
      </c>
    </row>
    <row r="3115" spans="1:17" ht="15.75" customHeight="1">
      <c r="A3115" s="59" t="s">
        <v>7181</v>
      </c>
      <c r="B3115" s="75" t="s">
        <v>2059</v>
      </c>
      <c r="C3115" s="75" t="s">
        <v>3</v>
      </c>
      <c r="D3115" s="75" t="s">
        <v>155</v>
      </c>
      <c r="E3115" s="75" t="s">
        <v>155</v>
      </c>
      <c r="F3115" s="75">
        <v>2000</v>
      </c>
      <c r="G3115" s="75">
        <v>5</v>
      </c>
      <c r="H3115" s="75">
        <v>43</v>
      </c>
      <c r="I3115" s="75">
        <v>40.85</v>
      </c>
      <c r="J3115" s="75">
        <v>45.15</v>
      </c>
      <c r="K3115" s="75">
        <v>35</v>
      </c>
      <c r="L3115" s="75">
        <v>11.6</v>
      </c>
      <c r="M3115" s="75">
        <v>1500</v>
      </c>
      <c r="N3115" s="75">
        <v>0.25</v>
      </c>
      <c r="O3115" s="75">
        <v>0.5</v>
      </c>
      <c r="P3115" s="75">
        <v>32.700000000000003</v>
      </c>
      <c r="Q3115" s="75" t="s">
        <v>3858</v>
      </c>
    </row>
    <row r="3116" spans="1:17" ht="15.75" customHeight="1">
      <c r="A3116" s="59" t="s">
        <v>7182</v>
      </c>
      <c r="B3116" s="75" t="s">
        <v>2059</v>
      </c>
      <c r="C3116" s="75" t="s">
        <v>3</v>
      </c>
      <c r="D3116" s="75" t="s">
        <v>155</v>
      </c>
      <c r="E3116" s="75" t="s">
        <v>155</v>
      </c>
      <c r="F3116" s="75">
        <v>2000</v>
      </c>
      <c r="G3116" s="75">
        <v>5</v>
      </c>
      <c r="H3116" s="75">
        <v>47</v>
      </c>
      <c r="I3116" s="75">
        <v>44.65</v>
      </c>
      <c r="J3116" s="75">
        <v>49.35</v>
      </c>
      <c r="K3116" s="75">
        <v>40</v>
      </c>
      <c r="L3116" s="75">
        <v>10.6</v>
      </c>
      <c r="M3116" s="75">
        <v>1500</v>
      </c>
      <c r="N3116" s="75">
        <v>0.25</v>
      </c>
      <c r="O3116" s="75">
        <v>0.5</v>
      </c>
      <c r="P3116" s="75">
        <v>35.799999999999997</v>
      </c>
      <c r="Q3116" s="75" t="s">
        <v>3858</v>
      </c>
    </row>
    <row r="3117" spans="1:17" ht="15.75" customHeight="1">
      <c r="A3117" s="59" t="s">
        <v>7183</v>
      </c>
      <c r="B3117" s="75" t="s">
        <v>2059</v>
      </c>
      <c r="C3117" s="75" t="s">
        <v>3</v>
      </c>
      <c r="D3117" s="75" t="s">
        <v>155</v>
      </c>
      <c r="E3117" s="75" t="s">
        <v>155</v>
      </c>
      <c r="F3117" s="75">
        <v>2000</v>
      </c>
      <c r="G3117" s="75">
        <v>5</v>
      </c>
      <c r="H3117" s="75">
        <v>51</v>
      </c>
      <c r="I3117" s="75">
        <v>48.449999999999996</v>
      </c>
      <c r="J3117" s="75">
        <v>53.550000000000004</v>
      </c>
      <c r="K3117" s="75">
        <v>48</v>
      </c>
      <c r="L3117" s="75">
        <v>9.8000000000000007</v>
      </c>
      <c r="M3117" s="75">
        <v>1500</v>
      </c>
      <c r="N3117" s="75">
        <v>0.25</v>
      </c>
      <c r="O3117" s="75">
        <v>0.5</v>
      </c>
      <c r="P3117" s="75">
        <v>38.799999999999997</v>
      </c>
      <c r="Q3117" s="75" t="s">
        <v>3858</v>
      </c>
    </row>
    <row r="3118" spans="1:17" ht="15.75" customHeight="1">
      <c r="A3118" s="59" t="s">
        <v>7184</v>
      </c>
      <c r="B3118" s="75" t="s">
        <v>1750</v>
      </c>
      <c r="C3118" s="75" t="s">
        <v>3</v>
      </c>
      <c r="D3118" s="75" t="s">
        <v>155</v>
      </c>
      <c r="E3118" s="75" t="s">
        <v>155</v>
      </c>
      <c r="F3118" s="75">
        <v>3000</v>
      </c>
      <c r="G3118" s="75">
        <v>5</v>
      </c>
      <c r="H3118" s="75">
        <v>5.6</v>
      </c>
      <c r="I3118" s="75">
        <v>5.32</v>
      </c>
      <c r="J3118" s="75">
        <v>5.88</v>
      </c>
      <c r="K3118" s="75">
        <v>2</v>
      </c>
      <c r="L3118" s="75">
        <v>134</v>
      </c>
      <c r="M3118" s="75">
        <v>700</v>
      </c>
      <c r="N3118" s="75">
        <v>1</v>
      </c>
      <c r="O3118" s="75">
        <v>5</v>
      </c>
      <c r="P3118" s="75">
        <v>3</v>
      </c>
      <c r="Q3118" s="75" t="s">
        <v>3858</v>
      </c>
    </row>
    <row r="3119" spans="1:17" ht="15.75" customHeight="1">
      <c r="A3119" s="59" t="s">
        <v>7185</v>
      </c>
      <c r="B3119" s="75" t="s">
        <v>1750</v>
      </c>
      <c r="C3119" s="75" t="s">
        <v>3</v>
      </c>
      <c r="D3119" s="75" t="s">
        <v>155</v>
      </c>
      <c r="E3119" s="75" t="s">
        <v>155</v>
      </c>
      <c r="F3119" s="75">
        <v>3000</v>
      </c>
      <c r="G3119" s="75">
        <v>5</v>
      </c>
      <c r="H3119" s="75">
        <v>6.2</v>
      </c>
      <c r="I3119" s="75">
        <v>5.89</v>
      </c>
      <c r="J3119" s="75">
        <v>6.51</v>
      </c>
      <c r="K3119" s="75">
        <v>2</v>
      </c>
      <c r="L3119" s="75">
        <v>120</v>
      </c>
      <c r="M3119" s="75">
        <v>700</v>
      </c>
      <c r="N3119" s="75">
        <v>1</v>
      </c>
      <c r="O3119" s="75">
        <v>5</v>
      </c>
      <c r="P3119" s="75">
        <v>4</v>
      </c>
      <c r="Q3119" s="75" t="s">
        <v>3858</v>
      </c>
    </row>
    <row r="3120" spans="1:17" ht="15.75" customHeight="1">
      <c r="A3120" s="59" t="s">
        <v>7186</v>
      </c>
      <c r="B3120" s="75" t="s">
        <v>1750</v>
      </c>
      <c r="C3120" s="75" t="s">
        <v>3</v>
      </c>
      <c r="D3120" s="75" t="s">
        <v>155</v>
      </c>
      <c r="E3120" s="75" t="s">
        <v>155</v>
      </c>
      <c r="F3120" s="75">
        <v>3000</v>
      </c>
      <c r="G3120" s="75">
        <v>5</v>
      </c>
      <c r="H3120" s="75">
        <v>6.8</v>
      </c>
      <c r="I3120" s="75">
        <v>6.46</v>
      </c>
      <c r="J3120" s="75">
        <v>7.14</v>
      </c>
      <c r="K3120" s="75">
        <v>2</v>
      </c>
      <c r="L3120" s="75">
        <v>110</v>
      </c>
      <c r="M3120" s="75">
        <v>700</v>
      </c>
      <c r="N3120" s="75">
        <v>1</v>
      </c>
      <c r="O3120" s="75">
        <v>5</v>
      </c>
      <c r="P3120" s="75">
        <v>4</v>
      </c>
      <c r="Q3120" s="75" t="s">
        <v>3858</v>
      </c>
    </row>
    <row r="3121" spans="1:17" ht="15.75" customHeight="1">
      <c r="A3121" s="59" t="s">
        <v>7187</v>
      </c>
      <c r="B3121" s="75" t="s">
        <v>1750</v>
      </c>
      <c r="C3121" s="75" t="s">
        <v>3</v>
      </c>
      <c r="D3121" s="75" t="s">
        <v>155</v>
      </c>
      <c r="E3121" s="75" t="s">
        <v>155</v>
      </c>
      <c r="F3121" s="75">
        <v>3000</v>
      </c>
      <c r="G3121" s="75">
        <v>5</v>
      </c>
      <c r="H3121" s="75">
        <v>7.5</v>
      </c>
      <c r="I3121" s="75">
        <v>7.125</v>
      </c>
      <c r="J3121" s="75">
        <v>7.875</v>
      </c>
      <c r="K3121" s="75">
        <v>2</v>
      </c>
      <c r="L3121" s="75">
        <v>100</v>
      </c>
      <c r="M3121" s="75">
        <v>700</v>
      </c>
      <c r="N3121" s="75">
        <v>0.5</v>
      </c>
      <c r="O3121" s="75">
        <v>5</v>
      </c>
      <c r="P3121" s="75">
        <v>5</v>
      </c>
      <c r="Q3121" s="75" t="s">
        <v>3858</v>
      </c>
    </row>
    <row r="3122" spans="1:17" ht="15.75" customHeight="1">
      <c r="A3122" s="59" t="s">
        <v>7188</v>
      </c>
      <c r="B3122" s="75" t="s">
        <v>1750</v>
      </c>
      <c r="C3122" s="75" t="s">
        <v>3</v>
      </c>
      <c r="D3122" s="75" t="s">
        <v>155</v>
      </c>
      <c r="E3122" s="75" t="s">
        <v>155</v>
      </c>
      <c r="F3122" s="75">
        <v>3000</v>
      </c>
      <c r="G3122" s="75">
        <v>5</v>
      </c>
      <c r="H3122" s="75">
        <v>8.1999999999999993</v>
      </c>
      <c r="I3122" s="75">
        <v>7.7899999999999991</v>
      </c>
      <c r="J3122" s="75">
        <v>8.61</v>
      </c>
      <c r="K3122" s="75">
        <v>2.2999999999999998</v>
      </c>
      <c r="L3122" s="75">
        <v>91</v>
      </c>
      <c r="M3122" s="75">
        <v>700</v>
      </c>
      <c r="N3122" s="75">
        <v>0.5</v>
      </c>
      <c r="O3122" s="75">
        <v>5</v>
      </c>
      <c r="P3122" s="75">
        <v>6</v>
      </c>
      <c r="Q3122" s="75" t="s">
        <v>3858</v>
      </c>
    </row>
    <row r="3123" spans="1:17" ht="15.75" customHeight="1">
      <c r="A3123" s="59" t="s">
        <v>7189</v>
      </c>
      <c r="B3123" s="75" t="s">
        <v>1750</v>
      </c>
      <c r="C3123" s="75" t="s">
        <v>3</v>
      </c>
      <c r="D3123" s="75" t="s">
        <v>155</v>
      </c>
      <c r="E3123" s="75" t="s">
        <v>155</v>
      </c>
      <c r="F3123" s="75">
        <v>3000</v>
      </c>
      <c r="G3123" s="75">
        <v>5</v>
      </c>
      <c r="H3123" s="75">
        <v>8.6999999999999993</v>
      </c>
      <c r="I3123" s="75">
        <v>8.2649999999999988</v>
      </c>
      <c r="J3123" s="75">
        <v>9.1349999999999998</v>
      </c>
      <c r="K3123" s="75">
        <v>2.4</v>
      </c>
      <c r="L3123" s="75">
        <v>85</v>
      </c>
      <c r="M3123" s="75">
        <v>700</v>
      </c>
      <c r="N3123" s="75">
        <v>0.5</v>
      </c>
      <c r="O3123" s="75">
        <v>4</v>
      </c>
      <c r="P3123" s="75">
        <v>6.6</v>
      </c>
      <c r="Q3123" s="75" t="s">
        <v>3858</v>
      </c>
    </row>
    <row r="3124" spans="1:17" ht="15.75" customHeight="1">
      <c r="A3124" s="59" t="s">
        <v>7190</v>
      </c>
      <c r="B3124" s="75" t="s">
        <v>1750</v>
      </c>
      <c r="C3124" s="75" t="s">
        <v>3</v>
      </c>
      <c r="D3124" s="75" t="s">
        <v>155</v>
      </c>
      <c r="E3124" s="75" t="s">
        <v>155</v>
      </c>
      <c r="F3124" s="75">
        <v>3000</v>
      </c>
      <c r="G3124" s="75">
        <v>5</v>
      </c>
      <c r="H3124" s="75">
        <v>9.1</v>
      </c>
      <c r="I3124" s="75">
        <v>8.6449999999999996</v>
      </c>
      <c r="J3124" s="75">
        <v>9.5549999999999997</v>
      </c>
      <c r="K3124" s="75">
        <v>2.5</v>
      </c>
      <c r="L3124" s="75">
        <v>82</v>
      </c>
      <c r="M3124" s="75">
        <v>700</v>
      </c>
      <c r="N3124" s="75">
        <v>0.5</v>
      </c>
      <c r="O3124" s="75">
        <v>3</v>
      </c>
      <c r="P3124" s="75">
        <v>7</v>
      </c>
      <c r="Q3124" s="75" t="s">
        <v>3858</v>
      </c>
    </row>
    <row r="3125" spans="1:17" ht="15.75" customHeight="1">
      <c r="A3125" s="59" t="s">
        <v>7191</v>
      </c>
      <c r="B3125" s="75" t="s">
        <v>1750</v>
      </c>
      <c r="C3125" s="75" t="s">
        <v>3</v>
      </c>
      <c r="D3125" s="75" t="s">
        <v>155</v>
      </c>
      <c r="E3125" s="75" t="s">
        <v>155</v>
      </c>
      <c r="F3125" s="75">
        <v>3000</v>
      </c>
      <c r="G3125" s="75">
        <v>5</v>
      </c>
      <c r="H3125" s="75">
        <v>10</v>
      </c>
      <c r="I3125" s="75">
        <v>9.5</v>
      </c>
      <c r="J3125" s="75">
        <v>10.5</v>
      </c>
      <c r="K3125" s="75">
        <v>3.5</v>
      </c>
      <c r="L3125" s="75">
        <v>75</v>
      </c>
      <c r="M3125" s="75">
        <v>700</v>
      </c>
      <c r="N3125" s="75">
        <v>0.25</v>
      </c>
      <c r="O3125" s="75">
        <v>3</v>
      </c>
      <c r="P3125" s="75">
        <v>7.6</v>
      </c>
      <c r="Q3125" s="75" t="s">
        <v>3858</v>
      </c>
    </row>
    <row r="3126" spans="1:17" ht="15.75" customHeight="1">
      <c r="A3126" s="59" t="s">
        <v>7192</v>
      </c>
      <c r="B3126" s="75" t="s">
        <v>1750</v>
      </c>
      <c r="C3126" s="75" t="s">
        <v>3</v>
      </c>
      <c r="D3126" s="75" t="s">
        <v>155</v>
      </c>
      <c r="E3126" s="75" t="s">
        <v>155</v>
      </c>
      <c r="F3126" s="75">
        <v>3000</v>
      </c>
      <c r="G3126" s="75">
        <v>5</v>
      </c>
      <c r="H3126" s="75">
        <v>11</v>
      </c>
      <c r="I3126" s="75">
        <v>10.45</v>
      </c>
      <c r="J3126" s="75">
        <v>11.55</v>
      </c>
      <c r="K3126" s="75">
        <v>4</v>
      </c>
      <c r="L3126" s="75">
        <v>68</v>
      </c>
      <c r="M3126" s="75">
        <v>700</v>
      </c>
      <c r="N3126" s="75">
        <v>0.25</v>
      </c>
      <c r="O3126" s="75">
        <v>1</v>
      </c>
      <c r="P3126" s="75">
        <v>8.4</v>
      </c>
      <c r="Q3126" s="75" t="s">
        <v>3858</v>
      </c>
    </row>
    <row r="3127" spans="1:17" ht="15.75" customHeight="1">
      <c r="A3127" s="59" t="s">
        <v>7193</v>
      </c>
      <c r="B3127" s="75" t="s">
        <v>1750</v>
      </c>
      <c r="C3127" s="75" t="s">
        <v>3</v>
      </c>
      <c r="D3127" s="75" t="s">
        <v>155</v>
      </c>
      <c r="E3127" s="75" t="s">
        <v>155</v>
      </c>
      <c r="F3127" s="75">
        <v>3000</v>
      </c>
      <c r="G3127" s="75">
        <v>5</v>
      </c>
      <c r="H3127" s="75">
        <v>12</v>
      </c>
      <c r="I3127" s="75">
        <v>11.399999999999999</v>
      </c>
      <c r="J3127" s="75">
        <v>12.600000000000001</v>
      </c>
      <c r="K3127" s="75">
        <v>4.5</v>
      </c>
      <c r="L3127" s="75">
        <v>63</v>
      </c>
      <c r="M3127" s="75">
        <v>700</v>
      </c>
      <c r="N3127" s="75">
        <v>0.25</v>
      </c>
      <c r="O3127" s="75">
        <v>1</v>
      </c>
      <c r="P3127" s="75">
        <v>9.1</v>
      </c>
      <c r="Q3127" s="75" t="s">
        <v>3858</v>
      </c>
    </row>
    <row r="3128" spans="1:17" ht="15.75" customHeight="1">
      <c r="A3128" s="59" t="s">
        <v>7194</v>
      </c>
      <c r="B3128" s="75" t="s">
        <v>1750</v>
      </c>
      <c r="C3128" s="75" t="s">
        <v>3</v>
      </c>
      <c r="D3128" s="75" t="s">
        <v>155</v>
      </c>
      <c r="E3128" s="75" t="s">
        <v>155</v>
      </c>
      <c r="F3128" s="75">
        <v>3000</v>
      </c>
      <c r="G3128" s="75">
        <v>5</v>
      </c>
      <c r="H3128" s="75">
        <v>13</v>
      </c>
      <c r="I3128" s="75">
        <v>12.35</v>
      </c>
      <c r="J3128" s="75">
        <v>13.65</v>
      </c>
      <c r="K3128" s="75">
        <v>4.5</v>
      </c>
      <c r="L3128" s="75">
        <v>58</v>
      </c>
      <c r="M3128" s="75">
        <v>700</v>
      </c>
      <c r="N3128" s="75">
        <v>0.25</v>
      </c>
      <c r="O3128" s="75">
        <v>0.5</v>
      </c>
      <c r="P3128" s="75">
        <v>9.9</v>
      </c>
      <c r="Q3128" s="75" t="s">
        <v>3858</v>
      </c>
    </row>
    <row r="3129" spans="1:17" ht="15.75" customHeight="1">
      <c r="A3129" s="59" t="s">
        <v>7195</v>
      </c>
      <c r="B3129" s="75" t="s">
        <v>1750</v>
      </c>
      <c r="C3129" s="75" t="s">
        <v>3</v>
      </c>
      <c r="D3129" s="75" t="s">
        <v>155</v>
      </c>
      <c r="E3129" s="75" t="s">
        <v>155</v>
      </c>
      <c r="F3129" s="75">
        <v>3000</v>
      </c>
      <c r="G3129" s="75">
        <v>5</v>
      </c>
      <c r="H3129" s="75">
        <v>14</v>
      </c>
      <c r="I3129" s="75">
        <v>13.299999999999999</v>
      </c>
      <c r="J3129" s="75">
        <v>14.700000000000001</v>
      </c>
      <c r="K3129" s="75">
        <v>5</v>
      </c>
      <c r="L3129" s="75">
        <v>53</v>
      </c>
      <c r="M3129" s="75">
        <v>700</v>
      </c>
      <c r="N3129" s="75">
        <v>0.25</v>
      </c>
      <c r="O3129" s="75">
        <v>0.5</v>
      </c>
      <c r="P3129" s="75">
        <v>10.6</v>
      </c>
      <c r="Q3129" s="75" t="s">
        <v>3858</v>
      </c>
    </row>
    <row r="3130" spans="1:17" ht="15.75" customHeight="1">
      <c r="A3130" s="59" t="s">
        <v>7196</v>
      </c>
      <c r="B3130" s="75" t="s">
        <v>1750</v>
      </c>
      <c r="C3130" s="75" t="s">
        <v>3</v>
      </c>
      <c r="D3130" s="75" t="s">
        <v>155</v>
      </c>
      <c r="E3130" s="75" t="s">
        <v>155</v>
      </c>
      <c r="F3130" s="75">
        <v>3000</v>
      </c>
      <c r="G3130" s="75">
        <v>5</v>
      </c>
      <c r="H3130" s="75">
        <v>15</v>
      </c>
      <c r="I3130" s="75">
        <v>14.25</v>
      </c>
      <c r="J3130" s="75">
        <v>15.75</v>
      </c>
      <c r="K3130" s="75">
        <v>5.5</v>
      </c>
      <c r="L3130" s="75">
        <v>50</v>
      </c>
      <c r="M3130" s="75">
        <v>700</v>
      </c>
      <c r="N3130" s="75">
        <v>0.25</v>
      </c>
      <c r="O3130" s="75">
        <v>0.5</v>
      </c>
      <c r="P3130" s="75">
        <v>11.4</v>
      </c>
      <c r="Q3130" s="75" t="s">
        <v>3858</v>
      </c>
    </row>
    <row r="3131" spans="1:17" ht="15.75" customHeight="1">
      <c r="A3131" s="59" t="s">
        <v>7197</v>
      </c>
      <c r="B3131" s="75" t="s">
        <v>1750</v>
      </c>
      <c r="C3131" s="75" t="s">
        <v>3</v>
      </c>
      <c r="D3131" s="75" t="s">
        <v>155</v>
      </c>
      <c r="E3131" s="75" t="s">
        <v>155</v>
      </c>
      <c r="F3131" s="75">
        <v>3000</v>
      </c>
      <c r="G3131" s="75">
        <v>5</v>
      </c>
      <c r="H3131" s="75">
        <v>16</v>
      </c>
      <c r="I3131" s="75">
        <v>15.2</v>
      </c>
      <c r="J3131" s="75">
        <v>16.8</v>
      </c>
      <c r="K3131" s="75">
        <v>5.5</v>
      </c>
      <c r="L3131" s="75">
        <v>47</v>
      </c>
      <c r="M3131" s="75">
        <v>700</v>
      </c>
      <c r="N3131" s="75">
        <v>0.25</v>
      </c>
      <c r="O3131" s="75">
        <v>0.5</v>
      </c>
      <c r="P3131" s="75">
        <v>12.2</v>
      </c>
      <c r="Q3131" s="75" t="s">
        <v>3858</v>
      </c>
    </row>
    <row r="3132" spans="1:17" ht="15.75" customHeight="1">
      <c r="A3132" s="59" t="s">
        <v>7198</v>
      </c>
      <c r="B3132" s="75" t="s">
        <v>1750</v>
      </c>
      <c r="C3132" s="75" t="s">
        <v>3</v>
      </c>
      <c r="D3132" s="75" t="s">
        <v>155</v>
      </c>
      <c r="E3132" s="75" t="s">
        <v>155</v>
      </c>
      <c r="F3132" s="75">
        <v>3000</v>
      </c>
      <c r="G3132" s="75">
        <v>5</v>
      </c>
      <c r="H3132" s="75">
        <v>17</v>
      </c>
      <c r="I3132" s="75">
        <v>16.149999999999999</v>
      </c>
      <c r="J3132" s="75">
        <v>17.850000000000001</v>
      </c>
      <c r="K3132" s="75">
        <v>6</v>
      </c>
      <c r="L3132" s="75">
        <v>44</v>
      </c>
      <c r="M3132" s="75">
        <v>750</v>
      </c>
      <c r="N3132" s="75">
        <v>0.25</v>
      </c>
      <c r="O3132" s="75">
        <v>0.5</v>
      </c>
      <c r="P3132" s="75">
        <v>13</v>
      </c>
      <c r="Q3132" s="75" t="s">
        <v>3858</v>
      </c>
    </row>
    <row r="3133" spans="1:17" ht="15.75" customHeight="1">
      <c r="A3133" s="59" t="s">
        <v>7199</v>
      </c>
      <c r="B3133" s="75" t="s">
        <v>1750</v>
      </c>
      <c r="C3133" s="75" t="s">
        <v>3</v>
      </c>
      <c r="D3133" s="75" t="s">
        <v>155</v>
      </c>
      <c r="E3133" s="75" t="s">
        <v>155</v>
      </c>
      <c r="F3133" s="75">
        <v>3000</v>
      </c>
      <c r="G3133" s="75">
        <v>5</v>
      </c>
      <c r="H3133" s="75">
        <v>18</v>
      </c>
      <c r="I3133" s="75">
        <v>17.099999999999998</v>
      </c>
      <c r="J3133" s="75">
        <v>18.900000000000002</v>
      </c>
      <c r="K3133" s="75">
        <v>6</v>
      </c>
      <c r="L3133" s="75">
        <v>42</v>
      </c>
      <c r="M3133" s="75">
        <v>750</v>
      </c>
      <c r="N3133" s="75">
        <v>0.25</v>
      </c>
      <c r="O3133" s="75">
        <v>0.5</v>
      </c>
      <c r="P3133" s="75">
        <v>13.7</v>
      </c>
      <c r="Q3133" s="75" t="s">
        <v>3858</v>
      </c>
    </row>
    <row r="3134" spans="1:17" ht="15.75" customHeight="1">
      <c r="A3134" s="59" t="s">
        <v>7200</v>
      </c>
      <c r="B3134" s="75" t="s">
        <v>1750</v>
      </c>
      <c r="C3134" s="75" t="s">
        <v>3</v>
      </c>
      <c r="D3134" s="75" t="s">
        <v>155</v>
      </c>
      <c r="E3134" s="75" t="s">
        <v>155</v>
      </c>
      <c r="F3134" s="75">
        <v>3000</v>
      </c>
      <c r="G3134" s="75">
        <v>5</v>
      </c>
      <c r="H3134" s="75">
        <v>19</v>
      </c>
      <c r="I3134" s="75">
        <v>18.05</v>
      </c>
      <c r="J3134" s="75">
        <v>19.95</v>
      </c>
      <c r="K3134" s="75">
        <v>7</v>
      </c>
      <c r="L3134" s="75">
        <v>40</v>
      </c>
      <c r="M3134" s="75">
        <v>750</v>
      </c>
      <c r="N3134" s="75">
        <v>0.25</v>
      </c>
      <c r="O3134" s="75">
        <v>0.5</v>
      </c>
      <c r="P3134" s="75">
        <v>14.4</v>
      </c>
      <c r="Q3134" s="75" t="s">
        <v>3858</v>
      </c>
    </row>
    <row r="3135" spans="1:17" ht="15.75" customHeight="1">
      <c r="A3135" s="59" t="s">
        <v>7201</v>
      </c>
      <c r="B3135" s="75" t="s">
        <v>1750</v>
      </c>
      <c r="C3135" s="75" t="s">
        <v>3</v>
      </c>
      <c r="D3135" s="75" t="s">
        <v>155</v>
      </c>
      <c r="E3135" s="75" t="s">
        <v>155</v>
      </c>
      <c r="F3135" s="75">
        <v>3000</v>
      </c>
      <c r="G3135" s="75">
        <v>5</v>
      </c>
      <c r="H3135" s="75">
        <v>20</v>
      </c>
      <c r="I3135" s="75">
        <v>19</v>
      </c>
      <c r="J3135" s="75">
        <v>21</v>
      </c>
      <c r="K3135" s="75">
        <v>7</v>
      </c>
      <c r="L3135" s="75">
        <v>37</v>
      </c>
      <c r="M3135" s="75">
        <v>750</v>
      </c>
      <c r="N3135" s="75">
        <v>0.25</v>
      </c>
      <c r="O3135" s="75">
        <v>0.5</v>
      </c>
      <c r="P3135" s="75">
        <v>15.2</v>
      </c>
      <c r="Q3135" s="75" t="s">
        <v>3858</v>
      </c>
    </row>
    <row r="3136" spans="1:17" ht="15.75" customHeight="1">
      <c r="A3136" s="59" t="s">
        <v>7202</v>
      </c>
      <c r="B3136" s="75" t="s">
        <v>1750</v>
      </c>
      <c r="C3136" s="75" t="s">
        <v>3</v>
      </c>
      <c r="D3136" s="75" t="s">
        <v>155</v>
      </c>
      <c r="E3136" s="75" t="s">
        <v>155</v>
      </c>
      <c r="F3136" s="75">
        <v>3000</v>
      </c>
      <c r="G3136" s="75">
        <v>5</v>
      </c>
      <c r="H3136" s="75">
        <v>22</v>
      </c>
      <c r="I3136" s="75">
        <v>20.9</v>
      </c>
      <c r="J3136" s="75">
        <v>23.1</v>
      </c>
      <c r="K3136" s="75">
        <v>8</v>
      </c>
      <c r="L3136" s="75">
        <v>34</v>
      </c>
      <c r="M3136" s="75">
        <v>750</v>
      </c>
      <c r="N3136" s="75">
        <v>0.25</v>
      </c>
      <c r="O3136" s="75">
        <v>0.5</v>
      </c>
      <c r="P3136" s="75">
        <v>16.7</v>
      </c>
      <c r="Q3136" s="75" t="s">
        <v>3858</v>
      </c>
    </row>
    <row r="3137" spans="1:17" ht="15.75" customHeight="1">
      <c r="A3137" s="59" t="s">
        <v>7203</v>
      </c>
      <c r="B3137" s="75" t="s">
        <v>1750</v>
      </c>
      <c r="C3137" s="75" t="s">
        <v>3</v>
      </c>
      <c r="D3137" s="75" t="s">
        <v>155</v>
      </c>
      <c r="E3137" s="75" t="s">
        <v>155</v>
      </c>
      <c r="F3137" s="75">
        <v>3000</v>
      </c>
      <c r="G3137" s="75">
        <v>5</v>
      </c>
      <c r="H3137" s="75">
        <v>24</v>
      </c>
      <c r="I3137" s="75">
        <v>22.799999999999997</v>
      </c>
      <c r="J3137" s="75">
        <v>25.200000000000003</v>
      </c>
      <c r="K3137" s="75">
        <v>9</v>
      </c>
      <c r="L3137" s="75">
        <v>31</v>
      </c>
      <c r="M3137" s="75">
        <v>750</v>
      </c>
      <c r="N3137" s="75">
        <v>0.25</v>
      </c>
      <c r="O3137" s="75">
        <v>0.5</v>
      </c>
      <c r="P3137" s="75">
        <v>18.2</v>
      </c>
      <c r="Q3137" s="75" t="s">
        <v>3858</v>
      </c>
    </row>
    <row r="3138" spans="1:17" ht="15.75" customHeight="1">
      <c r="A3138" s="59" t="s">
        <v>7204</v>
      </c>
      <c r="B3138" s="75" t="s">
        <v>1750</v>
      </c>
      <c r="C3138" s="75" t="s">
        <v>3</v>
      </c>
      <c r="D3138" s="75" t="s">
        <v>155</v>
      </c>
      <c r="E3138" s="75" t="s">
        <v>155</v>
      </c>
      <c r="F3138" s="75">
        <v>3000</v>
      </c>
      <c r="G3138" s="75">
        <v>5</v>
      </c>
      <c r="H3138" s="75">
        <v>25</v>
      </c>
      <c r="I3138" s="75">
        <v>23.75</v>
      </c>
      <c r="J3138" s="75">
        <v>26.25</v>
      </c>
      <c r="K3138" s="75">
        <v>9.5</v>
      </c>
      <c r="L3138" s="75">
        <v>30</v>
      </c>
      <c r="M3138" s="75">
        <v>750</v>
      </c>
      <c r="N3138" s="75">
        <v>0.25</v>
      </c>
      <c r="O3138" s="75">
        <v>0.5</v>
      </c>
      <c r="P3138" s="75">
        <v>19</v>
      </c>
      <c r="Q3138" s="75" t="s">
        <v>3858</v>
      </c>
    </row>
    <row r="3139" spans="1:17" ht="15.75" customHeight="1">
      <c r="A3139" s="59" t="s">
        <v>7205</v>
      </c>
      <c r="B3139" s="75" t="s">
        <v>1750</v>
      </c>
      <c r="C3139" s="75" t="s">
        <v>3</v>
      </c>
      <c r="D3139" s="75" t="s">
        <v>155</v>
      </c>
      <c r="E3139" s="75" t="s">
        <v>155</v>
      </c>
      <c r="F3139" s="75">
        <v>3000</v>
      </c>
      <c r="G3139" s="75">
        <v>5</v>
      </c>
      <c r="H3139" s="75">
        <v>27</v>
      </c>
      <c r="I3139" s="75">
        <v>25.65</v>
      </c>
      <c r="J3139" s="75">
        <v>28.35</v>
      </c>
      <c r="K3139" s="75">
        <v>10</v>
      </c>
      <c r="L3139" s="75">
        <v>28</v>
      </c>
      <c r="M3139" s="75">
        <v>750</v>
      </c>
      <c r="N3139" s="75">
        <v>0.25</v>
      </c>
      <c r="O3139" s="75">
        <v>0.5</v>
      </c>
      <c r="P3139" s="75">
        <v>20.6</v>
      </c>
      <c r="Q3139" s="75" t="s">
        <v>3858</v>
      </c>
    </row>
    <row r="3140" spans="1:17" ht="15.75" customHeight="1">
      <c r="A3140" s="59" t="s">
        <v>7206</v>
      </c>
      <c r="B3140" s="75" t="s">
        <v>1750</v>
      </c>
      <c r="C3140" s="75" t="s">
        <v>3</v>
      </c>
      <c r="D3140" s="75" t="s">
        <v>155</v>
      </c>
      <c r="E3140" s="75" t="s">
        <v>155</v>
      </c>
      <c r="F3140" s="75">
        <v>3000</v>
      </c>
      <c r="G3140" s="75">
        <v>5</v>
      </c>
      <c r="H3140" s="75">
        <v>28</v>
      </c>
      <c r="I3140" s="75">
        <v>26.599999999999998</v>
      </c>
      <c r="J3140" s="75">
        <v>29.400000000000002</v>
      </c>
      <c r="K3140" s="75">
        <v>12</v>
      </c>
      <c r="L3140" s="75">
        <v>27</v>
      </c>
      <c r="M3140" s="75">
        <v>750</v>
      </c>
      <c r="N3140" s="75">
        <v>0.25</v>
      </c>
      <c r="O3140" s="75">
        <v>0.5</v>
      </c>
      <c r="P3140" s="75">
        <v>21.3</v>
      </c>
      <c r="Q3140" s="75" t="s">
        <v>3858</v>
      </c>
    </row>
    <row r="3141" spans="1:17" ht="15.75" customHeight="1">
      <c r="A3141" s="59" t="s">
        <v>7207</v>
      </c>
      <c r="B3141" s="75" t="s">
        <v>1750</v>
      </c>
      <c r="C3141" s="75" t="s">
        <v>3</v>
      </c>
      <c r="D3141" s="75" t="s">
        <v>155</v>
      </c>
      <c r="E3141" s="75" t="s">
        <v>155</v>
      </c>
      <c r="F3141" s="75">
        <v>3000</v>
      </c>
      <c r="G3141" s="75">
        <v>5</v>
      </c>
      <c r="H3141" s="75">
        <v>30</v>
      </c>
      <c r="I3141" s="75">
        <v>28.5</v>
      </c>
      <c r="J3141" s="75">
        <v>31.5</v>
      </c>
      <c r="K3141" s="75">
        <v>16</v>
      </c>
      <c r="L3141" s="75">
        <v>25</v>
      </c>
      <c r="M3141" s="75">
        <v>1000</v>
      </c>
      <c r="N3141" s="75">
        <v>0.25</v>
      </c>
      <c r="O3141" s="75">
        <v>0.5</v>
      </c>
      <c r="P3141" s="75">
        <v>22.5</v>
      </c>
      <c r="Q3141" s="75" t="s">
        <v>3858</v>
      </c>
    </row>
    <row r="3142" spans="1:17" ht="15.75" customHeight="1">
      <c r="A3142" s="59" t="s">
        <v>7208</v>
      </c>
      <c r="B3142" s="75" t="s">
        <v>1750</v>
      </c>
      <c r="C3142" s="75" t="s">
        <v>3</v>
      </c>
      <c r="D3142" s="75" t="s">
        <v>155</v>
      </c>
      <c r="E3142" s="75" t="s">
        <v>155</v>
      </c>
      <c r="F3142" s="75">
        <v>3000</v>
      </c>
      <c r="G3142" s="75">
        <v>5</v>
      </c>
      <c r="H3142" s="75">
        <v>33</v>
      </c>
      <c r="I3142" s="75">
        <v>31.349999999999998</v>
      </c>
      <c r="J3142" s="75">
        <v>34.65</v>
      </c>
      <c r="K3142" s="75">
        <v>20</v>
      </c>
      <c r="L3142" s="75">
        <v>23</v>
      </c>
      <c r="M3142" s="75">
        <v>1000</v>
      </c>
      <c r="N3142" s="75">
        <v>0.25</v>
      </c>
      <c r="O3142" s="75">
        <v>0.5</v>
      </c>
      <c r="P3142" s="75">
        <v>25.1</v>
      </c>
      <c r="Q3142" s="75" t="s">
        <v>3858</v>
      </c>
    </row>
    <row r="3143" spans="1:17" ht="15.75" customHeight="1">
      <c r="A3143" s="59" t="s">
        <v>7209</v>
      </c>
      <c r="B3143" s="75" t="s">
        <v>1750</v>
      </c>
      <c r="C3143" s="75" t="s">
        <v>3</v>
      </c>
      <c r="D3143" s="75" t="s">
        <v>155</v>
      </c>
      <c r="E3143" s="75" t="s">
        <v>155</v>
      </c>
      <c r="F3143" s="75">
        <v>3000</v>
      </c>
      <c r="G3143" s="75">
        <v>5</v>
      </c>
      <c r="H3143" s="75">
        <v>36</v>
      </c>
      <c r="I3143" s="75">
        <v>34.199999999999996</v>
      </c>
      <c r="J3143" s="75">
        <v>37.800000000000004</v>
      </c>
      <c r="K3143" s="75">
        <v>22</v>
      </c>
      <c r="L3143" s="75">
        <v>21</v>
      </c>
      <c r="M3143" s="75">
        <v>1000</v>
      </c>
      <c r="N3143" s="75">
        <v>0.25</v>
      </c>
      <c r="O3143" s="75">
        <v>0.5</v>
      </c>
      <c r="P3143" s="75">
        <v>27.4</v>
      </c>
      <c r="Q3143" s="75" t="s">
        <v>3858</v>
      </c>
    </row>
    <row r="3144" spans="1:17" ht="15.75" customHeight="1">
      <c r="A3144" s="59" t="s">
        <v>7210</v>
      </c>
      <c r="B3144" s="75" t="s">
        <v>1750</v>
      </c>
      <c r="C3144" s="75" t="s">
        <v>3</v>
      </c>
      <c r="D3144" s="75" t="s">
        <v>155</v>
      </c>
      <c r="E3144" s="75" t="s">
        <v>155</v>
      </c>
      <c r="F3144" s="75">
        <v>3000</v>
      </c>
      <c r="G3144" s="75">
        <v>5</v>
      </c>
      <c r="H3144" s="75">
        <v>39</v>
      </c>
      <c r="I3144" s="75">
        <v>37.049999999999997</v>
      </c>
      <c r="J3144" s="75">
        <v>40.950000000000003</v>
      </c>
      <c r="K3144" s="75">
        <v>28</v>
      </c>
      <c r="L3144" s="75">
        <v>19</v>
      </c>
      <c r="M3144" s="75">
        <v>1000</v>
      </c>
      <c r="N3144" s="75">
        <v>0.25</v>
      </c>
      <c r="O3144" s="75">
        <v>0.5</v>
      </c>
      <c r="P3144" s="75">
        <v>29.7</v>
      </c>
      <c r="Q3144" s="75" t="s">
        <v>3858</v>
      </c>
    </row>
    <row r="3145" spans="1:17" ht="15.75" customHeight="1">
      <c r="A3145" s="59" t="s">
        <v>7211</v>
      </c>
      <c r="B3145" s="75" t="s">
        <v>1750</v>
      </c>
      <c r="C3145" s="75" t="s">
        <v>3</v>
      </c>
      <c r="D3145" s="75" t="s">
        <v>155</v>
      </c>
      <c r="E3145" s="75" t="s">
        <v>155</v>
      </c>
      <c r="F3145" s="75">
        <v>3000</v>
      </c>
      <c r="G3145" s="75">
        <v>5</v>
      </c>
      <c r="H3145" s="75">
        <v>43</v>
      </c>
      <c r="I3145" s="75">
        <v>40.85</v>
      </c>
      <c r="J3145" s="75">
        <v>45.15</v>
      </c>
      <c r="K3145" s="75">
        <v>33</v>
      </c>
      <c r="L3145" s="75">
        <v>17</v>
      </c>
      <c r="M3145" s="75">
        <v>1500</v>
      </c>
      <c r="N3145" s="75">
        <v>0.25</v>
      </c>
      <c r="O3145" s="75">
        <v>0.5</v>
      </c>
      <c r="P3145" s="75">
        <v>32.700000000000003</v>
      </c>
      <c r="Q3145" s="75" t="s">
        <v>3858</v>
      </c>
    </row>
    <row r="3146" spans="1:17" ht="15.75" customHeight="1">
      <c r="A3146" s="59" t="s">
        <v>7212</v>
      </c>
      <c r="B3146" s="75" t="s">
        <v>1750</v>
      </c>
      <c r="C3146" s="75" t="s">
        <v>3</v>
      </c>
      <c r="D3146" s="75" t="s">
        <v>155</v>
      </c>
      <c r="E3146" s="75" t="s">
        <v>155</v>
      </c>
      <c r="F3146" s="75">
        <v>3000</v>
      </c>
      <c r="G3146" s="75">
        <v>5</v>
      </c>
      <c r="H3146" s="75">
        <v>47</v>
      </c>
      <c r="I3146" s="75">
        <v>44.65</v>
      </c>
      <c r="J3146" s="75">
        <v>49.35</v>
      </c>
      <c r="K3146" s="75">
        <v>38</v>
      </c>
      <c r="L3146" s="75">
        <v>16</v>
      </c>
      <c r="M3146" s="75">
        <v>1500</v>
      </c>
      <c r="N3146" s="75">
        <v>0.25</v>
      </c>
      <c r="O3146" s="75">
        <v>0.5</v>
      </c>
      <c r="P3146" s="75">
        <v>35.799999999999997</v>
      </c>
      <c r="Q3146" s="75" t="s">
        <v>3858</v>
      </c>
    </row>
    <row r="3147" spans="1:17" ht="15.75" customHeight="1">
      <c r="A3147" s="59" t="s">
        <v>7213</v>
      </c>
      <c r="B3147" s="75" t="s">
        <v>1750</v>
      </c>
      <c r="C3147" s="75" t="s">
        <v>3</v>
      </c>
      <c r="D3147" s="75" t="s">
        <v>155</v>
      </c>
      <c r="E3147" s="75" t="s">
        <v>155</v>
      </c>
      <c r="F3147" s="75">
        <v>3000</v>
      </c>
      <c r="G3147" s="75">
        <v>5</v>
      </c>
      <c r="H3147" s="75">
        <v>51</v>
      </c>
      <c r="I3147" s="75">
        <v>48.449999999999996</v>
      </c>
      <c r="J3147" s="75">
        <v>53.550000000000004</v>
      </c>
      <c r="K3147" s="75">
        <v>45</v>
      </c>
      <c r="L3147" s="75">
        <v>15</v>
      </c>
      <c r="M3147" s="75">
        <v>1500</v>
      </c>
      <c r="N3147" s="75">
        <v>0.25</v>
      </c>
      <c r="O3147" s="75">
        <v>0.5</v>
      </c>
      <c r="P3147" s="75">
        <v>38.799999999999997</v>
      </c>
      <c r="Q3147" s="75" t="s">
        <v>3858</v>
      </c>
    </row>
    <row r="3148" spans="1:17" ht="15.75" customHeight="1">
      <c r="A3148" s="59" t="s">
        <v>7214</v>
      </c>
      <c r="B3148" s="75" t="s">
        <v>1750</v>
      </c>
      <c r="C3148" s="75" t="s">
        <v>3</v>
      </c>
      <c r="D3148" s="75" t="s">
        <v>155</v>
      </c>
      <c r="E3148" s="75" t="s">
        <v>133</v>
      </c>
      <c r="F3148" s="75">
        <v>3000</v>
      </c>
      <c r="G3148" s="75">
        <v>5</v>
      </c>
      <c r="H3148" s="75">
        <v>5.0999999999999996</v>
      </c>
      <c r="I3148" s="75">
        <v>4.8499999999999996</v>
      </c>
      <c r="J3148" s="75">
        <v>5.36</v>
      </c>
      <c r="K3148" s="75">
        <v>2</v>
      </c>
      <c r="L3148" s="75">
        <v>147</v>
      </c>
      <c r="M3148" s="75">
        <v>550</v>
      </c>
      <c r="N3148" s="75">
        <v>1</v>
      </c>
      <c r="O3148" s="75">
        <v>8</v>
      </c>
      <c r="P3148" s="75">
        <v>2</v>
      </c>
      <c r="Q3148" s="75" t="s">
        <v>3858</v>
      </c>
    </row>
    <row r="3149" spans="1:17" ht="15.75" customHeight="1">
      <c r="A3149" s="59" t="s">
        <v>7215</v>
      </c>
      <c r="B3149" s="75" t="s">
        <v>1750</v>
      </c>
      <c r="C3149" s="75" t="s">
        <v>3</v>
      </c>
      <c r="D3149" s="75" t="s">
        <v>155</v>
      </c>
      <c r="E3149" s="75" t="s">
        <v>133</v>
      </c>
      <c r="F3149" s="75">
        <v>3000</v>
      </c>
      <c r="G3149" s="75">
        <v>5</v>
      </c>
      <c r="H3149" s="75">
        <v>5.6</v>
      </c>
      <c r="I3149" s="75">
        <v>5.32</v>
      </c>
      <c r="J3149" s="75">
        <v>5.88</v>
      </c>
      <c r="K3149" s="75">
        <v>2</v>
      </c>
      <c r="L3149" s="75">
        <v>134</v>
      </c>
      <c r="M3149" s="75">
        <v>700</v>
      </c>
      <c r="N3149" s="75">
        <v>1</v>
      </c>
      <c r="O3149" s="75">
        <v>5</v>
      </c>
      <c r="P3149" s="75">
        <v>3</v>
      </c>
      <c r="Q3149" s="75" t="s">
        <v>3858</v>
      </c>
    </row>
    <row r="3150" spans="1:17" ht="15.75" customHeight="1">
      <c r="A3150" s="59" t="s">
        <v>7216</v>
      </c>
      <c r="B3150" s="75" t="s">
        <v>1750</v>
      </c>
      <c r="C3150" s="75" t="s">
        <v>3</v>
      </c>
      <c r="D3150" s="75" t="s">
        <v>155</v>
      </c>
      <c r="E3150" s="75" t="s">
        <v>133</v>
      </c>
      <c r="F3150" s="75">
        <v>3000</v>
      </c>
      <c r="G3150" s="75">
        <v>5</v>
      </c>
      <c r="H3150" s="75">
        <v>6.2</v>
      </c>
      <c r="I3150" s="75">
        <v>5.89</v>
      </c>
      <c r="J3150" s="75">
        <v>6.51</v>
      </c>
      <c r="K3150" s="75">
        <v>2</v>
      </c>
      <c r="L3150" s="75">
        <v>120</v>
      </c>
      <c r="M3150" s="75">
        <v>700</v>
      </c>
      <c r="N3150" s="75">
        <v>1</v>
      </c>
      <c r="O3150" s="75">
        <v>5</v>
      </c>
      <c r="P3150" s="75">
        <v>4</v>
      </c>
      <c r="Q3150" s="75" t="s">
        <v>3858</v>
      </c>
    </row>
    <row r="3151" spans="1:17" ht="15.75" customHeight="1">
      <c r="A3151" s="59" t="s">
        <v>7217</v>
      </c>
      <c r="B3151" s="75" t="s">
        <v>1750</v>
      </c>
      <c r="C3151" s="75" t="s">
        <v>3</v>
      </c>
      <c r="D3151" s="75" t="s">
        <v>155</v>
      </c>
      <c r="E3151" s="75" t="s">
        <v>133</v>
      </c>
      <c r="F3151" s="75">
        <v>3000</v>
      </c>
      <c r="G3151" s="75">
        <v>5</v>
      </c>
      <c r="H3151" s="75">
        <v>6.8</v>
      </c>
      <c r="I3151" s="75">
        <v>6.46</v>
      </c>
      <c r="J3151" s="75">
        <v>7.14</v>
      </c>
      <c r="K3151" s="75">
        <v>2</v>
      </c>
      <c r="L3151" s="75">
        <v>110</v>
      </c>
      <c r="M3151" s="75">
        <v>700</v>
      </c>
      <c r="N3151" s="75">
        <v>1</v>
      </c>
      <c r="O3151" s="75">
        <v>5</v>
      </c>
      <c r="P3151" s="75">
        <v>4</v>
      </c>
      <c r="Q3151" s="75" t="s">
        <v>3858</v>
      </c>
    </row>
    <row r="3152" spans="1:17" ht="15.75" customHeight="1">
      <c r="A3152" s="59" t="s">
        <v>7218</v>
      </c>
      <c r="B3152" s="75" t="s">
        <v>1750</v>
      </c>
      <c r="C3152" s="75" t="s">
        <v>3</v>
      </c>
      <c r="D3152" s="75" t="s">
        <v>155</v>
      </c>
      <c r="E3152" s="75" t="s">
        <v>133</v>
      </c>
      <c r="F3152" s="75">
        <v>3000</v>
      </c>
      <c r="G3152" s="75">
        <v>5</v>
      </c>
      <c r="H3152" s="75">
        <v>7.5</v>
      </c>
      <c r="I3152" s="75">
        <v>7.125</v>
      </c>
      <c r="J3152" s="75">
        <v>7.875</v>
      </c>
      <c r="K3152" s="75">
        <v>2</v>
      </c>
      <c r="L3152" s="75">
        <v>100</v>
      </c>
      <c r="M3152" s="75">
        <v>700</v>
      </c>
      <c r="N3152" s="75">
        <v>0.5</v>
      </c>
      <c r="O3152" s="75">
        <v>5</v>
      </c>
      <c r="P3152" s="75">
        <v>5</v>
      </c>
      <c r="Q3152" s="75" t="s">
        <v>3858</v>
      </c>
    </row>
    <row r="3153" spans="1:17" ht="15.75" customHeight="1">
      <c r="A3153" s="59" t="s">
        <v>7219</v>
      </c>
      <c r="B3153" s="75" t="s">
        <v>1750</v>
      </c>
      <c r="C3153" s="75" t="s">
        <v>3</v>
      </c>
      <c r="D3153" s="75" t="s">
        <v>155</v>
      </c>
      <c r="E3153" s="75" t="s">
        <v>133</v>
      </c>
      <c r="F3153" s="75">
        <v>3000</v>
      </c>
      <c r="G3153" s="75">
        <v>5</v>
      </c>
      <c r="H3153" s="75">
        <v>8.1999999999999993</v>
      </c>
      <c r="I3153" s="75">
        <v>7.7899999999999991</v>
      </c>
      <c r="J3153" s="75">
        <v>8.61</v>
      </c>
      <c r="K3153" s="75">
        <v>2.2999999999999998</v>
      </c>
      <c r="L3153" s="75">
        <v>91</v>
      </c>
      <c r="M3153" s="75">
        <v>700</v>
      </c>
      <c r="N3153" s="75">
        <v>0.5</v>
      </c>
      <c r="O3153" s="75">
        <v>5</v>
      </c>
      <c r="P3153" s="75">
        <v>6</v>
      </c>
      <c r="Q3153" s="75" t="s">
        <v>3858</v>
      </c>
    </row>
    <row r="3154" spans="1:17" ht="15.75" customHeight="1">
      <c r="A3154" s="59" t="s">
        <v>7220</v>
      </c>
      <c r="B3154" s="75" t="s">
        <v>1750</v>
      </c>
      <c r="C3154" s="75" t="s">
        <v>3</v>
      </c>
      <c r="D3154" s="75" t="s">
        <v>155</v>
      </c>
      <c r="E3154" s="75" t="s">
        <v>133</v>
      </c>
      <c r="F3154" s="75">
        <v>3000</v>
      </c>
      <c r="G3154" s="75">
        <v>5</v>
      </c>
      <c r="H3154" s="75">
        <v>8.6999999999999993</v>
      </c>
      <c r="I3154" s="75">
        <v>8.2649999999999988</v>
      </c>
      <c r="J3154" s="75">
        <v>9.1349999999999998</v>
      </c>
      <c r="K3154" s="75">
        <v>2.4</v>
      </c>
      <c r="L3154" s="75">
        <v>85</v>
      </c>
      <c r="M3154" s="75">
        <v>700</v>
      </c>
      <c r="N3154" s="75">
        <v>0.5</v>
      </c>
      <c r="O3154" s="75">
        <v>4</v>
      </c>
      <c r="P3154" s="75">
        <v>6.6</v>
      </c>
      <c r="Q3154" s="75" t="s">
        <v>3858</v>
      </c>
    </row>
    <row r="3155" spans="1:17" ht="15.75" customHeight="1">
      <c r="A3155" s="59" t="s">
        <v>7221</v>
      </c>
      <c r="B3155" s="75" t="s">
        <v>1750</v>
      </c>
      <c r="C3155" s="75" t="s">
        <v>3</v>
      </c>
      <c r="D3155" s="75" t="s">
        <v>155</v>
      </c>
      <c r="E3155" s="75" t="s">
        <v>133</v>
      </c>
      <c r="F3155" s="75">
        <v>3000</v>
      </c>
      <c r="G3155" s="75">
        <v>5</v>
      </c>
      <c r="H3155" s="75">
        <v>9.1</v>
      </c>
      <c r="I3155" s="75">
        <v>8.6449999999999996</v>
      </c>
      <c r="J3155" s="75">
        <v>9.5549999999999997</v>
      </c>
      <c r="K3155" s="75">
        <v>2.5</v>
      </c>
      <c r="L3155" s="75">
        <v>82</v>
      </c>
      <c r="M3155" s="75">
        <v>700</v>
      </c>
      <c r="N3155" s="75">
        <v>0.5</v>
      </c>
      <c r="O3155" s="75">
        <v>3</v>
      </c>
      <c r="P3155" s="75">
        <v>7</v>
      </c>
      <c r="Q3155" s="75" t="s">
        <v>3858</v>
      </c>
    </row>
    <row r="3156" spans="1:17" ht="15.75" customHeight="1">
      <c r="A3156" s="59" t="s">
        <v>7222</v>
      </c>
      <c r="B3156" s="75" t="s">
        <v>1750</v>
      </c>
      <c r="C3156" s="75" t="s">
        <v>3</v>
      </c>
      <c r="D3156" s="75" t="s">
        <v>155</v>
      </c>
      <c r="E3156" s="75" t="s">
        <v>133</v>
      </c>
      <c r="F3156" s="75">
        <v>3000</v>
      </c>
      <c r="G3156" s="75">
        <v>5</v>
      </c>
      <c r="H3156" s="75">
        <v>10</v>
      </c>
      <c r="I3156" s="75">
        <v>9.5</v>
      </c>
      <c r="J3156" s="75">
        <v>10.5</v>
      </c>
      <c r="K3156" s="75">
        <v>3.5</v>
      </c>
      <c r="L3156" s="75">
        <v>75</v>
      </c>
      <c r="M3156" s="75">
        <v>700</v>
      </c>
      <c r="N3156" s="75">
        <v>0.25</v>
      </c>
      <c r="O3156" s="75">
        <v>3</v>
      </c>
      <c r="P3156" s="75">
        <v>7.6</v>
      </c>
      <c r="Q3156" s="75" t="s">
        <v>3858</v>
      </c>
    </row>
    <row r="3157" spans="1:17" ht="15.75" customHeight="1">
      <c r="A3157" s="59" t="s">
        <v>7223</v>
      </c>
      <c r="B3157" s="75" t="s">
        <v>1750</v>
      </c>
      <c r="C3157" s="75" t="s">
        <v>3</v>
      </c>
      <c r="D3157" s="75" t="s">
        <v>155</v>
      </c>
      <c r="E3157" s="75" t="s">
        <v>133</v>
      </c>
      <c r="F3157" s="75">
        <v>3000</v>
      </c>
      <c r="G3157" s="75">
        <v>5</v>
      </c>
      <c r="H3157" s="75">
        <v>11</v>
      </c>
      <c r="I3157" s="75">
        <v>10.45</v>
      </c>
      <c r="J3157" s="75">
        <v>11.55</v>
      </c>
      <c r="K3157" s="75">
        <v>4</v>
      </c>
      <c r="L3157" s="75">
        <v>68</v>
      </c>
      <c r="M3157" s="75">
        <v>700</v>
      </c>
      <c r="N3157" s="75">
        <v>0.25</v>
      </c>
      <c r="O3157" s="75">
        <v>1</v>
      </c>
      <c r="P3157" s="75">
        <v>8.4</v>
      </c>
      <c r="Q3157" s="75" t="s">
        <v>3858</v>
      </c>
    </row>
    <row r="3158" spans="1:17" ht="15.75" customHeight="1">
      <c r="A3158" s="59" t="s">
        <v>7224</v>
      </c>
      <c r="B3158" s="75" t="s">
        <v>1750</v>
      </c>
      <c r="C3158" s="75" t="s">
        <v>3</v>
      </c>
      <c r="D3158" s="75" t="s">
        <v>155</v>
      </c>
      <c r="E3158" s="75" t="s">
        <v>133</v>
      </c>
      <c r="F3158" s="75">
        <v>3000</v>
      </c>
      <c r="G3158" s="75">
        <v>5</v>
      </c>
      <c r="H3158" s="75">
        <v>12</v>
      </c>
      <c r="I3158" s="75">
        <v>11.399999999999999</v>
      </c>
      <c r="J3158" s="75">
        <v>12.600000000000001</v>
      </c>
      <c r="K3158" s="75">
        <v>4.5</v>
      </c>
      <c r="L3158" s="75">
        <v>63</v>
      </c>
      <c r="M3158" s="75">
        <v>700</v>
      </c>
      <c r="N3158" s="75">
        <v>0.25</v>
      </c>
      <c r="O3158" s="75">
        <v>1</v>
      </c>
      <c r="P3158" s="75">
        <v>9.1</v>
      </c>
      <c r="Q3158" s="75" t="s">
        <v>3858</v>
      </c>
    </row>
    <row r="3159" spans="1:17" ht="15.75" customHeight="1">
      <c r="A3159" s="59" t="s">
        <v>7225</v>
      </c>
      <c r="B3159" s="75" t="s">
        <v>1750</v>
      </c>
      <c r="C3159" s="75" t="s">
        <v>3</v>
      </c>
      <c r="D3159" s="75" t="s">
        <v>155</v>
      </c>
      <c r="E3159" s="75" t="s">
        <v>133</v>
      </c>
      <c r="F3159" s="75">
        <v>3000</v>
      </c>
      <c r="G3159" s="75">
        <v>5</v>
      </c>
      <c r="H3159" s="75">
        <v>13</v>
      </c>
      <c r="I3159" s="75">
        <v>12.35</v>
      </c>
      <c r="J3159" s="75">
        <v>13.65</v>
      </c>
      <c r="K3159" s="75">
        <v>4.5</v>
      </c>
      <c r="L3159" s="75">
        <v>58</v>
      </c>
      <c r="M3159" s="75">
        <v>700</v>
      </c>
      <c r="N3159" s="75">
        <v>0.25</v>
      </c>
      <c r="O3159" s="75">
        <v>0.5</v>
      </c>
      <c r="P3159" s="75">
        <v>9.9</v>
      </c>
      <c r="Q3159" s="75" t="s">
        <v>3858</v>
      </c>
    </row>
    <row r="3160" spans="1:17" ht="15.75" customHeight="1">
      <c r="A3160" s="59" t="s">
        <v>7226</v>
      </c>
      <c r="B3160" s="75" t="s">
        <v>1750</v>
      </c>
      <c r="C3160" s="75" t="s">
        <v>3</v>
      </c>
      <c r="D3160" s="75" t="s">
        <v>155</v>
      </c>
      <c r="E3160" s="75" t="s">
        <v>133</v>
      </c>
      <c r="F3160" s="75">
        <v>3000</v>
      </c>
      <c r="G3160" s="75">
        <v>5</v>
      </c>
      <c r="H3160" s="75">
        <v>14</v>
      </c>
      <c r="I3160" s="75">
        <v>13.299999999999999</v>
      </c>
      <c r="J3160" s="75">
        <v>14.700000000000001</v>
      </c>
      <c r="K3160" s="75">
        <v>5</v>
      </c>
      <c r="L3160" s="75">
        <v>53</v>
      </c>
      <c r="M3160" s="75">
        <v>700</v>
      </c>
      <c r="N3160" s="75">
        <v>0.25</v>
      </c>
      <c r="O3160" s="75">
        <v>0.5</v>
      </c>
      <c r="P3160" s="75">
        <v>10.6</v>
      </c>
      <c r="Q3160" s="75" t="s">
        <v>3858</v>
      </c>
    </row>
    <row r="3161" spans="1:17" ht="15.75" customHeight="1">
      <c r="A3161" s="59" t="s">
        <v>7227</v>
      </c>
      <c r="B3161" s="75" t="s">
        <v>1750</v>
      </c>
      <c r="C3161" s="75" t="s">
        <v>3</v>
      </c>
      <c r="D3161" s="75" t="s">
        <v>155</v>
      </c>
      <c r="E3161" s="75" t="s">
        <v>133</v>
      </c>
      <c r="F3161" s="75">
        <v>3000</v>
      </c>
      <c r="G3161" s="75">
        <v>5</v>
      </c>
      <c r="H3161" s="75">
        <v>15</v>
      </c>
      <c r="I3161" s="75">
        <v>14.25</v>
      </c>
      <c r="J3161" s="75">
        <v>15.75</v>
      </c>
      <c r="K3161" s="75">
        <v>5.5</v>
      </c>
      <c r="L3161" s="75">
        <v>50</v>
      </c>
      <c r="M3161" s="75">
        <v>700</v>
      </c>
      <c r="N3161" s="75">
        <v>0.25</v>
      </c>
      <c r="O3161" s="75">
        <v>0.5</v>
      </c>
      <c r="P3161" s="75">
        <v>11.4</v>
      </c>
      <c r="Q3161" s="75" t="s">
        <v>3858</v>
      </c>
    </row>
    <row r="3162" spans="1:17" ht="15.75" customHeight="1">
      <c r="A3162" s="59" t="s">
        <v>7228</v>
      </c>
      <c r="B3162" s="75" t="s">
        <v>1750</v>
      </c>
      <c r="C3162" s="75" t="s">
        <v>3</v>
      </c>
      <c r="D3162" s="75" t="s">
        <v>155</v>
      </c>
      <c r="E3162" s="75" t="s">
        <v>133</v>
      </c>
      <c r="F3162" s="75">
        <v>3000</v>
      </c>
      <c r="G3162" s="75">
        <v>5</v>
      </c>
      <c r="H3162" s="75">
        <v>16</v>
      </c>
      <c r="I3162" s="75">
        <v>15.2</v>
      </c>
      <c r="J3162" s="75">
        <v>16.8</v>
      </c>
      <c r="K3162" s="75">
        <v>5.5</v>
      </c>
      <c r="L3162" s="75">
        <v>47</v>
      </c>
      <c r="M3162" s="75">
        <v>700</v>
      </c>
      <c r="N3162" s="75">
        <v>0.25</v>
      </c>
      <c r="O3162" s="75">
        <v>0.5</v>
      </c>
      <c r="P3162" s="75">
        <v>12.2</v>
      </c>
      <c r="Q3162" s="75" t="s">
        <v>3858</v>
      </c>
    </row>
    <row r="3163" spans="1:17" ht="15.75" customHeight="1">
      <c r="A3163" s="59" t="s">
        <v>7229</v>
      </c>
      <c r="B3163" s="75" t="s">
        <v>1750</v>
      </c>
      <c r="C3163" s="75" t="s">
        <v>3</v>
      </c>
      <c r="D3163" s="75" t="s">
        <v>155</v>
      </c>
      <c r="E3163" s="75" t="s">
        <v>133</v>
      </c>
      <c r="F3163" s="75">
        <v>3000</v>
      </c>
      <c r="G3163" s="75">
        <v>5</v>
      </c>
      <c r="H3163" s="75">
        <v>17</v>
      </c>
      <c r="I3163" s="75">
        <v>16.149999999999999</v>
      </c>
      <c r="J3163" s="75">
        <v>17.850000000000001</v>
      </c>
      <c r="K3163" s="75">
        <v>6</v>
      </c>
      <c r="L3163" s="75">
        <v>44</v>
      </c>
      <c r="M3163" s="75">
        <v>750</v>
      </c>
      <c r="N3163" s="75">
        <v>0.25</v>
      </c>
      <c r="O3163" s="75">
        <v>0.5</v>
      </c>
      <c r="P3163" s="75">
        <v>13</v>
      </c>
      <c r="Q3163" s="75" t="s">
        <v>3858</v>
      </c>
    </row>
    <row r="3164" spans="1:17" ht="15.75" customHeight="1">
      <c r="A3164" s="59" t="s">
        <v>7230</v>
      </c>
      <c r="B3164" s="75" t="s">
        <v>1750</v>
      </c>
      <c r="C3164" s="75" t="s">
        <v>3</v>
      </c>
      <c r="D3164" s="75" t="s">
        <v>155</v>
      </c>
      <c r="E3164" s="75" t="s">
        <v>133</v>
      </c>
      <c r="F3164" s="75">
        <v>3000</v>
      </c>
      <c r="G3164" s="75">
        <v>5</v>
      </c>
      <c r="H3164" s="75">
        <v>18</v>
      </c>
      <c r="I3164" s="75">
        <v>17.099999999999998</v>
      </c>
      <c r="J3164" s="75">
        <v>18.900000000000002</v>
      </c>
      <c r="K3164" s="75">
        <v>6</v>
      </c>
      <c r="L3164" s="75">
        <v>42</v>
      </c>
      <c r="M3164" s="75">
        <v>750</v>
      </c>
      <c r="N3164" s="75">
        <v>0.25</v>
      </c>
      <c r="O3164" s="75">
        <v>0.5</v>
      </c>
      <c r="P3164" s="75">
        <v>13.7</v>
      </c>
      <c r="Q3164" s="75" t="s">
        <v>3858</v>
      </c>
    </row>
    <row r="3165" spans="1:17" ht="15.75" customHeight="1">
      <c r="A3165" s="59" t="s">
        <v>7231</v>
      </c>
      <c r="B3165" s="75" t="s">
        <v>1750</v>
      </c>
      <c r="C3165" s="75" t="s">
        <v>3</v>
      </c>
      <c r="D3165" s="75" t="s">
        <v>155</v>
      </c>
      <c r="E3165" s="75" t="s">
        <v>133</v>
      </c>
      <c r="F3165" s="75">
        <v>3000</v>
      </c>
      <c r="G3165" s="75">
        <v>5</v>
      </c>
      <c r="H3165" s="75">
        <v>19</v>
      </c>
      <c r="I3165" s="75">
        <v>18.05</v>
      </c>
      <c r="J3165" s="75">
        <v>19.95</v>
      </c>
      <c r="K3165" s="75">
        <v>7</v>
      </c>
      <c r="L3165" s="75">
        <v>40</v>
      </c>
      <c r="M3165" s="75">
        <v>750</v>
      </c>
      <c r="N3165" s="75">
        <v>0.25</v>
      </c>
      <c r="O3165" s="75">
        <v>0.5</v>
      </c>
      <c r="P3165" s="75">
        <v>14.4</v>
      </c>
      <c r="Q3165" s="75" t="s">
        <v>3858</v>
      </c>
    </row>
    <row r="3166" spans="1:17" ht="15.75" customHeight="1">
      <c r="A3166" s="59" t="s">
        <v>7232</v>
      </c>
      <c r="B3166" s="75" t="s">
        <v>1750</v>
      </c>
      <c r="C3166" s="75" t="s">
        <v>3</v>
      </c>
      <c r="D3166" s="75" t="s">
        <v>155</v>
      </c>
      <c r="E3166" s="75" t="s">
        <v>133</v>
      </c>
      <c r="F3166" s="75">
        <v>3000</v>
      </c>
      <c r="G3166" s="75">
        <v>5</v>
      </c>
      <c r="H3166" s="75">
        <v>20</v>
      </c>
      <c r="I3166" s="75">
        <v>19</v>
      </c>
      <c r="J3166" s="75">
        <v>21</v>
      </c>
      <c r="K3166" s="75">
        <v>7</v>
      </c>
      <c r="L3166" s="75">
        <v>37</v>
      </c>
      <c r="M3166" s="75">
        <v>750</v>
      </c>
      <c r="N3166" s="75">
        <v>0.25</v>
      </c>
      <c r="O3166" s="75">
        <v>0.5</v>
      </c>
      <c r="P3166" s="75">
        <v>15.2</v>
      </c>
      <c r="Q3166" s="75" t="s">
        <v>3858</v>
      </c>
    </row>
    <row r="3167" spans="1:17" ht="15.75" customHeight="1">
      <c r="A3167" s="59" t="s">
        <v>7233</v>
      </c>
      <c r="B3167" s="75" t="s">
        <v>1750</v>
      </c>
      <c r="C3167" s="75" t="s">
        <v>3</v>
      </c>
      <c r="D3167" s="75" t="s">
        <v>155</v>
      </c>
      <c r="E3167" s="75" t="s">
        <v>133</v>
      </c>
      <c r="F3167" s="75">
        <v>3000</v>
      </c>
      <c r="G3167" s="75">
        <v>5</v>
      </c>
      <c r="H3167" s="75">
        <v>22</v>
      </c>
      <c r="I3167" s="75">
        <v>20.9</v>
      </c>
      <c r="J3167" s="75">
        <v>23.1</v>
      </c>
      <c r="K3167" s="75">
        <v>8</v>
      </c>
      <c r="L3167" s="75">
        <v>34</v>
      </c>
      <c r="M3167" s="75">
        <v>750</v>
      </c>
      <c r="N3167" s="75">
        <v>0.25</v>
      </c>
      <c r="O3167" s="75">
        <v>0.5</v>
      </c>
      <c r="P3167" s="75">
        <v>16.7</v>
      </c>
      <c r="Q3167" s="75" t="s">
        <v>3858</v>
      </c>
    </row>
    <row r="3168" spans="1:17" ht="15.75" customHeight="1">
      <c r="A3168" s="59" t="s">
        <v>7234</v>
      </c>
      <c r="B3168" s="75" t="s">
        <v>1750</v>
      </c>
      <c r="C3168" s="75" t="s">
        <v>3</v>
      </c>
      <c r="D3168" s="75" t="s">
        <v>155</v>
      </c>
      <c r="E3168" s="75" t="s">
        <v>133</v>
      </c>
      <c r="F3168" s="75">
        <v>3000</v>
      </c>
      <c r="G3168" s="75">
        <v>5</v>
      </c>
      <c r="H3168" s="75">
        <v>24</v>
      </c>
      <c r="I3168" s="75">
        <v>22.799999999999997</v>
      </c>
      <c r="J3168" s="75">
        <v>25.200000000000003</v>
      </c>
      <c r="K3168" s="75">
        <v>9</v>
      </c>
      <c r="L3168" s="75">
        <v>31</v>
      </c>
      <c r="M3168" s="75">
        <v>750</v>
      </c>
      <c r="N3168" s="75">
        <v>0.25</v>
      </c>
      <c r="O3168" s="75">
        <v>0.5</v>
      </c>
      <c r="P3168" s="75">
        <v>18.2</v>
      </c>
      <c r="Q3168" s="75" t="s">
        <v>3858</v>
      </c>
    </row>
    <row r="3169" spans="1:17" ht="15.75" customHeight="1">
      <c r="A3169" s="59" t="s">
        <v>7235</v>
      </c>
      <c r="B3169" s="75" t="s">
        <v>1750</v>
      </c>
      <c r="C3169" s="75" t="s">
        <v>3</v>
      </c>
      <c r="D3169" s="75" t="s">
        <v>155</v>
      </c>
      <c r="E3169" s="75" t="s">
        <v>133</v>
      </c>
      <c r="F3169" s="75">
        <v>3000</v>
      </c>
      <c r="G3169" s="75">
        <v>5</v>
      </c>
      <c r="H3169" s="75">
        <v>25</v>
      </c>
      <c r="I3169" s="75">
        <v>23.75</v>
      </c>
      <c r="J3169" s="75">
        <v>26.25</v>
      </c>
      <c r="K3169" s="75">
        <v>9.5</v>
      </c>
      <c r="L3169" s="75">
        <v>30</v>
      </c>
      <c r="M3169" s="75">
        <v>750</v>
      </c>
      <c r="N3169" s="75">
        <v>0.25</v>
      </c>
      <c r="O3169" s="75">
        <v>0.5</v>
      </c>
      <c r="P3169" s="75">
        <v>19</v>
      </c>
      <c r="Q3169" s="75" t="s">
        <v>3858</v>
      </c>
    </row>
    <row r="3170" spans="1:17" ht="15.75" customHeight="1">
      <c r="A3170" s="59" t="s">
        <v>7236</v>
      </c>
      <c r="B3170" s="75" t="s">
        <v>1750</v>
      </c>
      <c r="C3170" s="75" t="s">
        <v>3</v>
      </c>
      <c r="D3170" s="75" t="s">
        <v>155</v>
      </c>
      <c r="E3170" s="75" t="s">
        <v>133</v>
      </c>
      <c r="F3170" s="75">
        <v>3000</v>
      </c>
      <c r="G3170" s="75">
        <v>5</v>
      </c>
      <c r="H3170" s="75">
        <v>27</v>
      </c>
      <c r="I3170" s="75">
        <v>25.65</v>
      </c>
      <c r="J3170" s="75">
        <v>28.35</v>
      </c>
      <c r="K3170" s="75">
        <v>10</v>
      </c>
      <c r="L3170" s="75">
        <v>28</v>
      </c>
      <c r="M3170" s="75">
        <v>750</v>
      </c>
      <c r="N3170" s="75">
        <v>0.25</v>
      </c>
      <c r="O3170" s="75">
        <v>0.5</v>
      </c>
      <c r="P3170" s="75">
        <v>20.6</v>
      </c>
      <c r="Q3170" s="75" t="s">
        <v>3858</v>
      </c>
    </row>
    <row r="3171" spans="1:17" ht="15.75" customHeight="1">
      <c r="A3171" s="59" t="s">
        <v>7237</v>
      </c>
      <c r="B3171" s="75" t="s">
        <v>1750</v>
      </c>
      <c r="C3171" s="75" t="s">
        <v>3</v>
      </c>
      <c r="D3171" s="75" t="s">
        <v>155</v>
      </c>
      <c r="E3171" s="75" t="s">
        <v>133</v>
      </c>
      <c r="F3171" s="75">
        <v>3000</v>
      </c>
      <c r="G3171" s="75">
        <v>5</v>
      </c>
      <c r="H3171" s="75">
        <v>28</v>
      </c>
      <c r="I3171" s="75">
        <v>26.599999999999998</v>
      </c>
      <c r="J3171" s="75">
        <v>29.400000000000002</v>
      </c>
      <c r="K3171" s="75">
        <v>12</v>
      </c>
      <c r="L3171" s="75">
        <v>27</v>
      </c>
      <c r="M3171" s="75">
        <v>750</v>
      </c>
      <c r="N3171" s="75">
        <v>0.25</v>
      </c>
      <c r="O3171" s="75">
        <v>0.5</v>
      </c>
      <c r="P3171" s="75">
        <v>21.3</v>
      </c>
      <c r="Q3171" s="75" t="s">
        <v>3858</v>
      </c>
    </row>
    <row r="3172" spans="1:17" ht="15.75" customHeight="1">
      <c r="A3172" s="59" t="s">
        <v>7238</v>
      </c>
      <c r="B3172" s="75" t="s">
        <v>1750</v>
      </c>
      <c r="C3172" s="75" t="s">
        <v>3</v>
      </c>
      <c r="D3172" s="75" t="s">
        <v>155</v>
      </c>
      <c r="E3172" s="75" t="s">
        <v>133</v>
      </c>
      <c r="F3172" s="75">
        <v>3000</v>
      </c>
      <c r="G3172" s="75">
        <v>5</v>
      </c>
      <c r="H3172" s="75">
        <v>30</v>
      </c>
      <c r="I3172" s="75">
        <v>28.5</v>
      </c>
      <c r="J3172" s="75">
        <v>31.5</v>
      </c>
      <c r="K3172" s="75">
        <v>16</v>
      </c>
      <c r="L3172" s="75">
        <v>25</v>
      </c>
      <c r="M3172" s="75">
        <v>1000</v>
      </c>
      <c r="N3172" s="75">
        <v>0.25</v>
      </c>
      <c r="O3172" s="75">
        <v>0.5</v>
      </c>
      <c r="P3172" s="75">
        <v>22.5</v>
      </c>
      <c r="Q3172" s="75" t="s">
        <v>3858</v>
      </c>
    </row>
    <row r="3173" spans="1:17" ht="15.75" customHeight="1">
      <c r="A3173" s="59" t="s">
        <v>7239</v>
      </c>
      <c r="B3173" s="75" t="s">
        <v>1750</v>
      </c>
      <c r="C3173" s="75" t="s">
        <v>3</v>
      </c>
      <c r="D3173" s="75" t="s">
        <v>155</v>
      </c>
      <c r="E3173" s="75" t="s">
        <v>133</v>
      </c>
      <c r="F3173" s="75">
        <v>3000</v>
      </c>
      <c r="G3173" s="75">
        <v>5</v>
      </c>
      <c r="H3173" s="75">
        <v>33</v>
      </c>
      <c r="I3173" s="75">
        <v>31.349999999999998</v>
      </c>
      <c r="J3173" s="75">
        <v>34.65</v>
      </c>
      <c r="K3173" s="75">
        <v>20</v>
      </c>
      <c r="L3173" s="75">
        <v>23</v>
      </c>
      <c r="M3173" s="75">
        <v>1000</v>
      </c>
      <c r="N3173" s="75">
        <v>0.25</v>
      </c>
      <c r="O3173" s="75">
        <v>0.5</v>
      </c>
      <c r="P3173" s="75">
        <v>25.1</v>
      </c>
      <c r="Q3173" s="75" t="s">
        <v>3858</v>
      </c>
    </row>
    <row r="3174" spans="1:17" ht="15.75" customHeight="1">
      <c r="A3174" s="59" t="s">
        <v>7240</v>
      </c>
      <c r="B3174" s="75" t="s">
        <v>1750</v>
      </c>
      <c r="C3174" s="75" t="s">
        <v>3</v>
      </c>
      <c r="D3174" s="75" t="s">
        <v>155</v>
      </c>
      <c r="E3174" s="75" t="s">
        <v>133</v>
      </c>
      <c r="F3174" s="75">
        <v>3000</v>
      </c>
      <c r="G3174" s="75">
        <v>5</v>
      </c>
      <c r="H3174" s="75">
        <v>36</v>
      </c>
      <c r="I3174" s="75">
        <v>34.199999999999996</v>
      </c>
      <c r="J3174" s="75">
        <v>37.800000000000004</v>
      </c>
      <c r="K3174" s="75">
        <v>22</v>
      </c>
      <c r="L3174" s="75">
        <v>21</v>
      </c>
      <c r="M3174" s="75">
        <v>1000</v>
      </c>
      <c r="N3174" s="75">
        <v>0.25</v>
      </c>
      <c r="O3174" s="75">
        <v>0.5</v>
      </c>
      <c r="P3174" s="75">
        <v>27.4</v>
      </c>
      <c r="Q3174" s="75" t="s">
        <v>3858</v>
      </c>
    </row>
    <row r="3175" spans="1:17" ht="15.75" customHeight="1">
      <c r="A3175" s="59" t="s">
        <v>7241</v>
      </c>
      <c r="B3175" s="75" t="s">
        <v>1750</v>
      </c>
      <c r="C3175" s="75" t="s">
        <v>3</v>
      </c>
      <c r="D3175" s="75" t="s">
        <v>155</v>
      </c>
      <c r="E3175" s="75" t="s">
        <v>133</v>
      </c>
      <c r="F3175" s="75">
        <v>3000</v>
      </c>
      <c r="G3175" s="75">
        <v>5</v>
      </c>
      <c r="H3175" s="75">
        <v>39</v>
      </c>
      <c r="I3175" s="75">
        <v>37.049999999999997</v>
      </c>
      <c r="J3175" s="75">
        <v>40.950000000000003</v>
      </c>
      <c r="K3175" s="75">
        <v>28</v>
      </c>
      <c r="L3175" s="75">
        <v>19</v>
      </c>
      <c r="M3175" s="75">
        <v>1000</v>
      </c>
      <c r="N3175" s="75">
        <v>0.25</v>
      </c>
      <c r="O3175" s="75">
        <v>0.5</v>
      </c>
      <c r="P3175" s="75">
        <v>29.7</v>
      </c>
      <c r="Q3175" s="75" t="s">
        <v>3858</v>
      </c>
    </row>
    <row r="3176" spans="1:17" ht="15.75" customHeight="1">
      <c r="A3176" s="59" t="s">
        <v>7242</v>
      </c>
      <c r="B3176" s="75" t="s">
        <v>1750</v>
      </c>
      <c r="C3176" s="75" t="s">
        <v>3</v>
      </c>
      <c r="D3176" s="75" t="s">
        <v>155</v>
      </c>
      <c r="E3176" s="75" t="s">
        <v>133</v>
      </c>
      <c r="F3176" s="75">
        <v>3000</v>
      </c>
      <c r="G3176" s="75">
        <v>5</v>
      </c>
      <c r="H3176" s="75">
        <v>43</v>
      </c>
      <c r="I3176" s="75">
        <v>40.85</v>
      </c>
      <c r="J3176" s="75">
        <v>45.15</v>
      </c>
      <c r="K3176" s="75">
        <v>33</v>
      </c>
      <c r="L3176" s="75">
        <v>17</v>
      </c>
      <c r="M3176" s="75">
        <v>1500</v>
      </c>
      <c r="N3176" s="75">
        <v>0.25</v>
      </c>
      <c r="O3176" s="75">
        <v>0.5</v>
      </c>
      <c r="P3176" s="75">
        <v>32.700000000000003</v>
      </c>
      <c r="Q3176" s="75" t="s">
        <v>3858</v>
      </c>
    </row>
    <row r="3177" spans="1:17" ht="15.75" customHeight="1">
      <c r="A3177" s="59" t="s">
        <v>7243</v>
      </c>
      <c r="B3177" s="75" t="s">
        <v>1750</v>
      </c>
      <c r="C3177" s="75" t="s">
        <v>3</v>
      </c>
      <c r="D3177" s="75" t="s">
        <v>155</v>
      </c>
      <c r="E3177" s="75" t="s">
        <v>133</v>
      </c>
      <c r="F3177" s="75">
        <v>3000</v>
      </c>
      <c r="G3177" s="75">
        <v>5</v>
      </c>
      <c r="H3177" s="75">
        <v>47</v>
      </c>
      <c r="I3177" s="75">
        <v>44.65</v>
      </c>
      <c r="J3177" s="75">
        <v>49.35</v>
      </c>
      <c r="K3177" s="75">
        <v>38</v>
      </c>
      <c r="L3177" s="75">
        <v>16</v>
      </c>
      <c r="M3177" s="75">
        <v>1500</v>
      </c>
      <c r="N3177" s="75">
        <v>0.25</v>
      </c>
      <c r="O3177" s="75">
        <v>0.5</v>
      </c>
      <c r="P3177" s="75">
        <v>35.799999999999997</v>
      </c>
      <c r="Q3177" s="75" t="s">
        <v>3858</v>
      </c>
    </row>
    <row r="3178" spans="1:17" ht="15.75" customHeight="1">
      <c r="A3178" s="59" t="s">
        <v>7244</v>
      </c>
      <c r="B3178" s="75" t="s">
        <v>1750</v>
      </c>
      <c r="C3178" s="75" t="s">
        <v>3</v>
      </c>
      <c r="D3178" s="75" t="s">
        <v>155</v>
      </c>
      <c r="E3178" s="75" t="s">
        <v>133</v>
      </c>
      <c r="F3178" s="75">
        <v>3000</v>
      </c>
      <c r="G3178" s="75">
        <v>5</v>
      </c>
      <c r="H3178" s="75">
        <v>51</v>
      </c>
      <c r="I3178" s="75">
        <v>48.449999999999996</v>
      </c>
      <c r="J3178" s="75">
        <v>53.550000000000004</v>
      </c>
      <c r="K3178" s="75">
        <v>45</v>
      </c>
      <c r="L3178" s="75">
        <v>15</v>
      </c>
      <c r="M3178" s="75">
        <v>1500</v>
      </c>
      <c r="N3178" s="75">
        <v>0.25</v>
      </c>
      <c r="O3178" s="75">
        <v>0.5</v>
      </c>
      <c r="P3178" s="75">
        <v>38.799999999999997</v>
      </c>
      <c r="Q3178" s="75" t="s">
        <v>3858</v>
      </c>
    </row>
    <row r="3179" spans="1:17" ht="15.75" customHeight="1">
      <c r="A3179" s="59" t="s">
        <v>7245</v>
      </c>
      <c r="B3179" s="75" t="s">
        <v>1830</v>
      </c>
      <c r="C3179" s="75" t="s">
        <v>3</v>
      </c>
      <c r="D3179" s="75" t="s">
        <v>155</v>
      </c>
      <c r="E3179" s="75" t="s">
        <v>155</v>
      </c>
      <c r="F3179" s="75">
        <v>3000</v>
      </c>
      <c r="G3179" s="75">
        <v>5</v>
      </c>
      <c r="H3179" s="75">
        <v>5.6</v>
      </c>
      <c r="I3179" s="75">
        <v>5.32</v>
      </c>
      <c r="J3179" s="75">
        <v>5.88</v>
      </c>
      <c r="K3179" s="75">
        <v>5</v>
      </c>
      <c r="L3179" s="75">
        <v>45</v>
      </c>
      <c r="M3179" s="75">
        <v>600</v>
      </c>
      <c r="N3179" s="75">
        <v>1</v>
      </c>
      <c r="O3179" s="75">
        <v>10</v>
      </c>
      <c r="P3179" s="75">
        <v>2</v>
      </c>
      <c r="Q3179" s="75" t="s">
        <v>3858</v>
      </c>
    </row>
    <row r="3180" spans="1:17" ht="15.75" customHeight="1">
      <c r="A3180" s="59" t="s">
        <v>7246</v>
      </c>
      <c r="B3180" s="75" t="s">
        <v>1830</v>
      </c>
      <c r="C3180" s="75" t="s">
        <v>3</v>
      </c>
      <c r="D3180" s="75" t="s">
        <v>155</v>
      </c>
      <c r="E3180" s="75" t="s">
        <v>155</v>
      </c>
      <c r="F3180" s="75">
        <v>3000</v>
      </c>
      <c r="G3180" s="75">
        <v>5</v>
      </c>
      <c r="H3180" s="75">
        <v>6.2</v>
      </c>
      <c r="I3180" s="75">
        <v>5.89</v>
      </c>
      <c r="J3180" s="75">
        <v>6.51</v>
      </c>
      <c r="K3180" s="75">
        <v>2</v>
      </c>
      <c r="L3180" s="75">
        <v>41</v>
      </c>
      <c r="M3180" s="75">
        <v>700</v>
      </c>
      <c r="N3180" s="75">
        <v>1</v>
      </c>
      <c r="O3180" s="75">
        <v>5</v>
      </c>
      <c r="P3180" s="75">
        <v>3</v>
      </c>
      <c r="Q3180" s="75" t="s">
        <v>3858</v>
      </c>
    </row>
    <row r="3181" spans="1:17" ht="15.75" customHeight="1">
      <c r="A3181" s="59" t="s">
        <v>7247</v>
      </c>
      <c r="B3181" s="75" t="s">
        <v>1830</v>
      </c>
      <c r="C3181" s="75" t="s">
        <v>3</v>
      </c>
      <c r="D3181" s="75" t="s">
        <v>155</v>
      </c>
      <c r="E3181" s="75" t="s">
        <v>155</v>
      </c>
      <c r="F3181" s="75">
        <v>3000</v>
      </c>
      <c r="G3181" s="75">
        <v>5</v>
      </c>
      <c r="H3181" s="75">
        <v>6.8</v>
      </c>
      <c r="I3181" s="75">
        <v>6.46</v>
      </c>
      <c r="J3181" s="75">
        <v>7.14</v>
      </c>
      <c r="K3181" s="75">
        <v>3.5</v>
      </c>
      <c r="L3181" s="75">
        <v>37</v>
      </c>
      <c r="M3181" s="75">
        <v>700</v>
      </c>
      <c r="N3181" s="75">
        <v>1</v>
      </c>
      <c r="O3181" s="75">
        <v>5</v>
      </c>
      <c r="P3181" s="75">
        <v>4</v>
      </c>
      <c r="Q3181" s="75" t="s">
        <v>3858</v>
      </c>
    </row>
    <row r="3182" spans="1:17" ht="15.75" customHeight="1">
      <c r="A3182" s="59" t="s">
        <v>7248</v>
      </c>
      <c r="B3182" s="75" t="s">
        <v>1830</v>
      </c>
      <c r="C3182" s="75" t="s">
        <v>3</v>
      </c>
      <c r="D3182" s="75" t="s">
        <v>155</v>
      </c>
      <c r="E3182" s="75" t="s">
        <v>155</v>
      </c>
      <c r="F3182" s="75">
        <v>3000</v>
      </c>
      <c r="G3182" s="75">
        <v>5</v>
      </c>
      <c r="H3182" s="75">
        <v>8.1999999999999993</v>
      </c>
      <c r="I3182" s="75">
        <v>7.79</v>
      </c>
      <c r="J3182" s="75">
        <v>8.61</v>
      </c>
      <c r="K3182" s="75">
        <v>4.5</v>
      </c>
      <c r="L3182" s="75">
        <v>31</v>
      </c>
      <c r="M3182" s="75">
        <v>700</v>
      </c>
      <c r="N3182" s="75">
        <v>1</v>
      </c>
      <c r="O3182" s="75">
        <v>5</v>
      </c>
      <c r="P3182" s="75">
        <v>6</v>
      </c>
      <c r="Q3182" s="75" t="s">
        <v>3858</v>
      </c>
    </row>
    <row r="3183" spans="1:17" ht="15.75" customHeight="1">
      <c r="A3183" s="59" t="s">
        <v>7249</v>
      </c>
      <c r="B3183" s="75" t="s">
        <v>1830</v>
      </c>
      <c r="C3183" s="75" t="s">
        <v>3</v>
      </c>
      <c r="D3183" s="75" t="s">
        <v>155</v>
      </c>
      <c r="E3183" s="75" t="s">
        <v>155</v>
      </c>
      <c r="F3183" s="75">
        <v>3000</v>
      </c>
      <c r="G3183" s="75">
        <v>5</v>
      </c>
      <c r="H3183" s="75">
        <v>9.1</v>
      </c>
      <c r="I3183" s="75">
        <v>8.64</v>
      </c>
      <c r="J3183" s="75">
        <v>9.56</v>
      </c>
      <c r="K3183" s="75">
        <v>5</v>
      </c>
      <c r="L3183" s="75">
        <v>28</v>
      </c>
      <c r="M3183" s="75">
        <v>700</v>
      </c>
      <c r="N3183" s="75">
        <v>0.5</v>
      </c>
      <c r="O3183" s="75">
        <v>3</v>
      </c>
      <c r="P3183" s="75">
        <v>7</v>
      </c>
      <c r="Q3183" s="75" t="s">
        <v>3858</v>
      </c>
    </row>
    <row r="3184" spans="1:17" ht="15.75" customHeight="1">
      <c r="A3184" s="59" t="s">
        <v>7250</v>
      </c>
      <c r="B3184" s="75" t="s">
        <v>1830</v>
      </c>
      <c r="C3184" s="75" t="s">
        <v>3</v>
      </c>
      <c r="D3184" s="75" t="s">
        <v>155</v>
      </c>
      <c r="E3184" s="75" t="s">
        <v>155</v>
      </c>
      <c r="F3184" s="75">
        <v>3000</v>
      </c>
      <c r="G3184" s="75">
        <v>5</v>
      </c>
      <c r="H3184" s="75">
        <v>10</v>
      </c>
      <c r="I3184" s="75">
        <v>9.5</v>
      </c>
      <c r="J3184" s="75">
        <v>10.5</v>
      </c>
      <c r="K3184" s="75">
        <v>5</v>
      </c>
      <c r="L3184" s="75">
        <v>37.5</v>
      </c>
      <c r="M3184" s="75">
        <v>500</v>
      </c>
      <c r="N3184" s="75">
        <v>0.25</v>
      </c>
      <c r="O3184" s="75">
        <v>3</v>
      </c>
      <c r="P3184" s="75">
        <v>7.6</v>
      </c>
      <c r="Q3184" s="75" t="s">
        <v>3858</v>
      </c>
    </row>
    <row r="3185" spans="1:17" ht="15.75" customHeight="1">
      <c r="A3185" s="59" t="s">
        <v>7251</v>
      </c>
      <c r="B3185" s="75" t="s">
        <v>1830</v>
      </c>
      <c r="C3185" s="75" t="s">
        <v>3</v>
      </c>
      <c r="D3185" s="75" t="s">
        <v>155</v>
      </c>
      <c r="E3185" s="75" t="s">
        <v>155</v>
      </c>
      <c r="F3185" s="75">
        <v>3000</v>
      </c>
      <c r="G3185" s="75">
        <v>5</v>
      </c>
      <c r="H3185" s="75">
        <v>11</v>
      </c>
      <c r="I3185" s="75">
        <v>10.45</v>
      </c>
      <c r="J3185" s="75">
        <v>11.55</v>
      </c>
      <c r="K3185" s="75">
        <v>6</v>
      </c>
      <c r="L3185" s="75">
        <v>34.1</v>
      </c>
      <c r="M3185" s="75">
        <v>550</v>
      </c>
      <c r="N3185" s="75">
        <v>0.25</v>
      </c>
      <c r="O3185" s="75">
        <v>1</v>
      </c>
      <c r="P3185" s="75">
        <v>8.4</v>
      </c>
      <c r="Q3185" s="75" t="s">
        <v>3858</v>
      </c>
    </row>
    <row r="3186" spans="1:17" ht="15.75" customHeight="1">
      <c r="A3186" s="59" t="s">
        <v>7252</v>
      </c>
      <c r="B3186" s="75" t="s">
        <v>1830</v>
      </c>
      <c r="C3186" s="75" t="s">
        <v>3</v>
      </c>
      <c r="D3186" s="75" t="s">
        <v>155</v>
      </c>
      <c r="E3186" s="75" t="s">
        <v>155</v>
      </c>
      <c r="F3186" s="75">
        <v>3000</v>
      </c>
      <c r="G3186" s="75">
        <v>5</v>
      </c>
      <c r="H3186" s="75">
        <v>12</v>
      </c>
      <c r="I3186" s="75">
        <v>11.4</v>
      </c>
      <c r="J3186" s="75">
        <v>12.6</v>
      </c>
      <c r="K3186" s="75">
        <v>9</v>
      </c>
      <c r="L3186" s="75">
        <v>21</v>
      </c>
      <c r="M3186" s="75">
        <v>700</v>
      </c>
      <c r="N3186" s="75">
        <v>0.25</v>
      </c>
      <c r="O3186" s="75">
        <v>1</v>
      </c>
      <c r="P3186" s="75">
        <v>9.1</v>
      </c>
      <c r="Q3186" s="75" t="s">
        <v>3858</v>
      </c>
    </row>
    <row r="3187" spans="1:17" ht="15.75" customHeight="1">
      <c r="A3187" s="59" t="s">
        <v>7253</v>
      </c>
      <c r="B3187" s="75" t="s">
        <v>1830</v>
      </c>
      <c r="C3187" s="75" t="s">
        <v>3</v>
      </c>
      <c r="D3187" s="75" t="s">
        <v>155</v>
      </c>
      <c r="E3187" s="75" t="s">
        <v>155</v>
      </c>
      <c r="F3187" s="75">
        <v>3000</v>
      </c>
      <c r="G3187" s="75">
        <v>5</v>
      </c>
      <c r="H3187" s="75">
        <v>13</v>
      </c>
      <c r="I3187" s="75">
        <v>12.35</v>
      </c>
      <c r="J3187" s="75">
        <v>13.65</v>
      </c>
      <c r="K3187" s="75">
        <v>10</v>
      </c>
      <c r="L3187" s="75">
        <v>19</v>
      </c>
      <c r="M3187" s="75">
        <v>700</v>
      </c>
      <c r="N3187" s="75">
        <v>0.25</v>
      </c>
      <c r="O3187" s="75">
        <v>0.5</v>
      </c>
      <c r="P3187" s="75">
        <v>9.9</v>
      </c>
      <c r="Q3187" s="75" t="s">
        <v>3858</v>
      </c>
    </row>
    <row r="3188" spans="1:17" ht="15.75" customHeight="1">
      <c r="A3188" s="59" t="s">
        <v>7254</v>
      </c>
      <c r="B3188" s="75" t="s">
        <v>1830</v>
      </c>
      <c r="C3188" s="75" t="s">
        <v>3</v>
      </c>
      <c r="D3188" s="75" t="s">
        <v>155</v>
      </c>
      <c r="E3188" s="75" t="s">
        <v>155</v>
      </c>
      <c r="F3188" s="75">
        <v>3000</v>
      </c>
      <c r="G3188" s="75">
        <v>5</v>
      </c>
      <c r="H3188" s="75">
        <v>15</v>
      </c>
      <c r="I3188" s="75">
        <v>14.25</v>
      </c>
      <c r="J3188" s="75">
        <v>15.75</v>
      </c>
      <c r="K3188" s="75">
        <v>14</v>
      </c>
      <c r="L3188" s="75">
        <v>17</v>
      </c>
      <c r="M3188" s="75">
        <v>700</v>
      </c>
      <c r="N3188" s="75">
        <v>0.25</v>
      </c>
      <c r="O3188" s="75">
        <v>0.5</v>
      </c>
      <c r="P3188" s="75">
        <v>11.4</v>
      </c>
      <c r="Q3188" s="75" t="s">
        <v>3858</v>
      </c>
    </row>
    <row r="3189" spans="1:17" ht="15.75" customHeight="1">
      <c r="A3189" s="59" t="s">
        <v>7255</v>
      </c>
      <c r="B3189" s="75" t="s">
        <v>1830</v>
      </c>
      <c r="C3189" s="75" t="s">
        <v>3</v>
      </c>
      <c r="D3189" s="75" t="s">
        <v>155</v>
      </c>
      <c r="E3189" s="75" t="s">
        <v>155</v>
      </c>
      <c r="F3189" s="75">
        <v>3000</v>
      </c>
      <c r="G3189" s="75">
        <v>5</v>
      </c>
      <c r="H3189" s="75">
        <v>18</v>
      </c>
      <c r="I3189" s="75">
        <v>17.100000000000001</v>
      </c>
      <c r="J3189" s="75">
        <v>18.899999999999999</v>
      </c>
      <c r="K3189" s="75">
        <v>20</v>
      </c>
      <c r="L3189" s="75">
        <v>14</v>
      </c>
      <c r="M3189" s="75">
        <v>750</v>
      </c>
      <c r="N3189" s="75">
        <v>0.25</v>
      </c>
      <c r="O3189" s="75">
        <v>0.5</v>
      </c>
      <c r="P3189" s="75">
        <v>13.7</v>
      </c>
      <c r="Q3189" s="75" t="s">
        <v>3858</v>
      </c>
    </row>
    <row r="3190" spans="1:17" ht="15.75" customHeight="1">
      <c r="A3190" s="59" t="s">
        <v>7256</v>
      </c>
      <c r="B3190" s="75" t="s">
        <v>1830</v>
      </c>
      <c r="C3190" s="75" t="s">
        <v>3</v>
      </c>
      <c r="D3190" s="75" t="s">
        <v>155</v>
      </c>
      <c r="E3190" s="75" t="s">
        <v>155</v>
      </c>
      <c r="F3190" s="75">
        <v>3000</v>
      </c>
      <c r="G3190" s="75">
        <v>5</v>
      </c>
      <c r="H3190" s="75">
        <v>20</v>
      </c>
      <c r="I3190" s="75">
        <v>19</v>
      </c>
      <c r="J3190" s="75">
        <v>21</v>
      </c>
      <c r="K3190" s="75">
        <v>22</v>
      </c>
      <c r="L3190" s="75">
        <v>12.5</v>
      </c>
      <c r="M3190" s="75">
        <v>750</v>
      </c>
      <c r="N3190" s="75">
        <v>0.25</v>
      </c>
      <c r="O3190" s="75">
        <v>0.5</v>
      </c>
      <c r="P3190" s="75">
        <v>15.2</v>
      </c>
      <c r="Q3190" s="75" t="s">
        <v>3858</v>
      </c>
    </row>
    <row r="3191" spans="1:17" ht="15.75" customHeight="1">
      <c r="A3191" s="59" t="s">
        <v>7257</v>
      </c>
      <c r="B3191" s="75" t="s">
        <v>1830</v>
      </c>
      <c r="C3191" s="75" t="s">
        <v>3</v>
      </c>
      <c r="D3191" s="75" t="s">
        <v>155</v>
      </c>
      <c r="E3191" s="75" t="s">
        <v>155</v>
      </c>
      <c r="F3191" s="75">
        <v>3000</v>
      </c>
      <c r="G3191" s="75">
        <v>5</v>
      </c>
      <c r="H3191" s="75">
        <v>22</v>
      </c>
      <c r="I3191" s="75">
        <v>20.9</v>
      </c>
      <c r="J3191" s="75">
        <v>23.1</v>
      </c>
      <c r="K3191" s="75">
        <v>23</v>
      </c>
      <c r="L3191" s="75">
        <v>11.5</v>
      </c>
      <c r="M3191" s="75">
        <v>750</v>
      </c>
      <c r="N3191" s="75">
        <v>0.25</v>
      </c>
      <c r="O3191" s="75">
        <v>0.5</v>
      </c>
      <c r="P3191" s="75">
        <v>16.7</v>
      </c>
      <c r="Q3191" s="75" t="s">
        <v>3858</v>
      </c>
    </row>
    <row r="3192" spans="1:17" ht="15.75" customHeight="1">
      <c r="A3192" s="59" t="s">
        <v>7258</v>
      </c>
      <c r="B3192" s="75" t="s">
        <v>1830</v>
      </c>
      <c r="C3192" s="75" t="s">
        <v>3</v>
      </c>
      <c r="D3192" s="75" t="s">
        <v>155</v>
      </c>
      <c r="E3192" s="75" t="s">
        <v>155</v>
      </c>
      <c r="F3192" s="75">
        <v>3000</v>
      </c>
      <c r="G3192" s="75">
        <v>5</v>
      </c>
      <c r="H3192" s="75">
        <v>24</v>
      </c>
      <c r="I3192" s="75">
        <v>22.8</v>
      </c>
      <c r="J3192" s="75">
        <v>25.2</v>
      </c>
      <c r="K3192" s="75">
        <v>25</v>
      </c>
      <c r="L3192" s="75">
        <v>10.5</v>
      </c>
      <c r="M3192" s="75">
        <v>750</v>
      </c>
      <c r="N3192" s="75">
        <v>0.25</v>
      </c>
      <c r="O3192" s="75">
        <v>0.5</v>
      </c>
      <c r="P3192" s="75">
        <v>18.2</v>
      </c>
      <c r="Q3192" s="75" t="s">
        <v>3858</v>
      </c>
    </row>
    <row r="3193" spans="1:17" ht="15.75" customHeight="1">
      <c r="A3193" s="59" t="s">
        <v>7259</v>
      </c>
      <c r="B3193" s="75" t="s">
        <v>1830</v>
      </c>
      <c r="C3193" s="75" t="s">
        <v>3</v>
      </c>
      <c r="D3193" s="75" t="s">
        <v>155</v>
      </c>
      <c r="E3193" s="75" t="s">
        <v>155</v>
      </c>
      <c r="F3193" s="75">
        <v>3000</v>
      </c>
      <c r="G3193" s="75">
        <v>5</v>
      </c>
      <c r="H3193" s="75">
        <v>27</v>
      </c>
      <c r="I3193" s="75">
        <v>25.65</v>
      </c>
      <c r="J3193" s="75">
        <v>28.35</v>
      </c>
      <c r="K3193" s="75">
        <v>35</v>
      </c>
      <c r="L3193" s="75">
        <v>9.5</v>
      </c>
      <c r="M3193" s="75">
        <v>750</v>
      </c>
      <c r="N3193" s="75">
        <v>0.25</v>
      </c>
      <c r="O3193" s="75">
        <v>0.5</v>
      </c>
      <c r="P3193" s="75">
        <v>20.6</v>
      </c>
      <c r="Q3193" s="75" t="s">
        <v>3858</v>
      </c>
    </row>
    <row r="3194" spans="1:17" ht="15.75" customHeight="1">
      <c r="A3194" s="59" t="s">
        <v>7260</v>
      </c>
      <c r="B3194" s="75" t="s">
        <v>1830</v>
      </c>
      <c r="C3194" s="75" t="s">
        <v>3</v>
      </c>
      <c r="D3194" s="75" t="s">
        <v>155</v>
      </c>
      <c r="E3194" s="75" t="s">
        <v>155</v>
      </c>
      <c r="F3194" s="75">
        <v>3000</v>
      </c>
      <c r="G3194" s="75">
        <v>5</v>
      </c>
      <c r="H3194" s="75">
        <v>43</v>
      </c>
      <c r="I3194" s="75">
        <v>40.85</v>
      </c>
      <c r="J3194" s="75">
        <v>45.15</v>
      </c>
      <c r="K3194" s="75">
        <v>70</v>
      </c>
      <c r="L3194" s="75">
        <v>6</v>
      </c>
      <c r="M3194" s="75">
        <v>1500</v>
      </c>
      <c r="N3194" s="75">
        <v>0.25</v>
      </c>
      <c r="O3194" s="75">
        <v>0.5</v>
      </c>
      <c r="P3194" s="75">
        <v>32.700000000000003</v>
      </c>
      <c r="Q3194" s="75" t="s">
        <v>3858</v>
      </c>
    </row>
    <row r="3195" spans="1:17" ht="15.75" customHeight="1">
      <c r="A3195" s="59" t="s">
        <v>7261</v>
      </c>
      <c r="B3195" s="75" t="s">
        <v>1830</v>
      </c>
      <c r="C3195" s="75" t="s">
        <v>3</v>
      </c>
      <c r="D3195" s="75" t="s">
        <v>155</v>
      </c>
      <c r="E3195" s="75" t="s">
        <v>155</v>
      </c>
      <c r="F3195" s="75">
        <v>3000</v>
      </c>
      <c r="G3195" s="75">
        <v>5</v>
      </c>
      <c r="H3195" s="75">
        <v>47</v>
      </c>
      <c r="I3195" s="75">
        <v>44.65</v>
      </c>
      <c r="J3195" s="75">
        <v>49.35</v>
      </c>
      <c r="K3195" s="75">
        <v>80</v>
      </c>
      <c r="L3195" s="75">
        <v>5.5</v>
      </c>
      <c r="M3195" s="75">
        <v>1500</v>
      </c>
      <c r="N3195" s="75">
        <v>0.25</v>
      </c>
      <c r="O3195" s="75">
        <v>0.5</v>
      </c>
      <c r="P3195" s="75">
        <v>35.799999999999997</v>
      </c>
      <c r="Q3195" s="75" t="s">
        <v>3858</v>
      </c>
    </row>
    <row r="3196" spans="1:17" ht="15.75" customHeight="1">
      <c r="A3196" s="59" t="s">
        <v>7262</v>
      </c>
      <c r="B3196" s="75" t="s">
        <v>2059</v>
      </c>
      <c r="C3196" s="75" t="s">
        <v>3</v>
      </c>
      <c r="D3196" s="75" t="s">
        <v>155</v>
      </c>
      <c r="E3196" s="75" t="s">
        <v>155</v>
      </c>
      <c r="F3196" s="75">
        <v>3000</v>
      </c>
      <c r="G3196" s="75">
        <v>5</v>
      </c>
      <c r="H3196" s="75">
        <v>9.1</v>
      </c>
      <c r="I3196" s="75">
        <v>8.6449999999999996</v>
      </c>
      <c r="J3196" s="75">
        <v>9.5549999999999997</v>
      </c>
      <c r="K3196" s="75">
        <v>2.5</v>
      </c>
      <c r="L3196" s="75">
        <v>82</v>
      </c>
      <c r="M3196" s="75">
        <v>700</v>
      </c>
      <c r="N3196" s="75">
        <v>0.5</v>
      </c>
      <c r="O3196" s="75">
        <v>3</v>
      </c>
      <c r="P3196" s="75">
        <v>7</v>
      </c>
      <c r="Q3196" s="75" t="s">
        <v>3858</v>
      </c>
    </row>
    <row r="3197" spans="1:17" ht="15.75" customHeight="1">
      <c r="A3197" s="59" t="s">
        <v>7263</v>
      </c>
      <c r="B3197" s="75" t="s">
        <v>2059</v>
      </c>
      <c r="C3197" s="75" t="s">
        <v>3</v>
      </c>
      <c r="D3197" s="75" t="s">
        <v>155</v>
      </c>
      <c r="E3197" s="75" t="s">
        <v>155</v>
      </c>
      <c r="F3197" s="75">
        <v>3000</v>
      </c>
      <c r="G3197" s="75">
        <v>5</v>
      </c>
      <c r="H3197" s="75">
        <v>12</v>
      </c>
      <c r="I3197" s="75">
        <v>11.399999999999999</v>
      </c>
      <c r="J3197" s="75">
        <v>12.600000000000001</v>
      </c>
      <c r="K3197" s="75">
        <v>4.5</v>
      </c>
      <c r="L3197" s="75">
        <v>63</v>
      </c>
      <c r="M3197" s="75">
        <v>700</v>
      </c>
      <c r="N3197" s="75">
        <v>0.25</v>
      </c>
      <c r="O3197" s="75">
        <v>1</v>
      </c>
      <c r="P3197" s="75">
        <v>9.1</v>
      </c>
      <c r="Q3197" s="75" t="s">
        <v>3858</v>
      </c>
    </row>
    <row r="3198" spans="1:17" ht="15.75" customHeight="1">
      <c r="A3198" s="59" t="s">
        <v>7264</v>
      </c>
      <c r="B3198" s="75" t="s">
        <v>2059</v>
      </c>
      <c r="C3198" s="75" t="s">
        <v>3</v>
      </c>
      <c r="D3198" s="75" t="s">
        <v>155</v>
      </c>
      <c r="E3198" s="75" t="s">
        <v>155</v>
      </c>
      <c r="F3198" s="75">
        <v>3000</v>
      </c>
      <c r="G3198" s="75">
        <v>5</v>
      </c>
      <c r="H3198" s="75">
        <v>20</v>
      </c>
      <c r="I3198" s="75">
        <v>19</v>
      </c>
      <c r="J3198" s="75">
        <v>21</v>
      </c>
      <c r="K3198" s="75">
        <v>7</v>
      </c>
      <c r="L3198" s="75">
        <v>37</v>
      </c>
      <c r="M3198" s="75">
        <v>750</v>
      </c>
      <c r="N3198" s="75">
        <v>0.25</v>
      </c>
      <c r="O3198" s="75">
        <v>0.5</v>
      </c>
      <c r="P3198" s="75">
        <v>15.2</v>
      </c>
      <c r="Q3198" s="75" t="s">
        <v>3858</v>
      </c>
    </row>
    <row r="3199" spans="1:17" ht="15.75" customHeight="1">
      <c r="A3199" s="59" t="s">
        <v>7265</v>
      </c>
      <c r="B3199" s="75" t="s">
        <v>2059</v>
      </c>
      <c r="C3199" s="75" t="s">
        <v>3</v>
      </c>
      <c r="D3199" s="75" t="s">
        <v>155</v>
      </c>
      <c r="E3199" s="75" t="s">
        <v>155</v>
      </c>
      <c r="F3199" s="75">
        <v>3000</v>
      </c>
      <c r="G3199" s="75">
        <v>5</v>
      </c>
      <c r="H3199" s="75">
        <v>22</v>
      </c>
      <c r="I3199" s="75">
        <v>20.9</v>
      </c>
      <c r="J3199" s="75">
        <v>23.1</v>
      </c>
      <c r="K3199" s="75">
        <v>8</v>
      </c>
      <c r="L3199" s="75">
        <v>34</v>
      </c>
      <c r="M3199" s="75">
        <v>750</v>
      </c>
      <c r="N3199" s="75">
        <v>0.25</v>
      </c>
      <c r="O3199" s="75">
        <v>0.5</v>
      </c>
      <c r="P3199" s="75">
        <v>16.7</v>
      </c>
      <c r="Q3199" s="75" t="s">
        <v>3858</v>
      </c>
    </row>
    <row r="3200" spans="1:17" ht="15.75" customHeight="1">
      <c r="A3200" s="59" t="s">
        <v>7266</v>
      </c>
      <c r="B3200" s="75" t="s">
        <v>2059</v>
      </c>
      <c r="C3200" s="75" t="s">
        <v>3</v>
      </c>
      <c r="D3200" s="75" t="s">
        <v>155</v>
      </c>
      <c r="E3200" s="75" t="s">
        <v>155</v>
      </c>
      <c r="F3200" s="75">
        <v>3000</v>
      </c>
      <c r="G3200" s="75">
        <v>5</v>
      </c>
      <c r="H3200" s="75">
        <v>24</v>
      </c>
      <c r="I3200" s="75">
        <v>22.799999999999997</v>
      </c>
      <c r="J3200" s="75">
        <v>25.200000000000003</v>
      </c>
      <c r="K3200" s="75">
        <v>9</v>
      </c>
      <c r="L3200" s="75">
        <v>31</v>
      </c>
      <c r="M3200" s="75">
        <v>750</v>
      </c>
      <c r="N3200" s="75">
        <v>0.25</v>
      </c>
      <c r="O3200" s="75">
        <v>0.5</v>
      </c>
      <c r="P3200" s="75">
        <v>18.2</v>
      </c>
      <c r="Q3200" s="75" t="s">
        <v>3858</v>
      </c>
    </row>
    <row r="3201" spans="1:17" ht="15.75" customHeight="1">
      <c r="A3201" s="59" t="s">
        <v>7267</v>
      </c>
      <c r="B3201" s="75" t="s">
        <v>2059</v>
      </c>
      <c r="C3201" s="75" t="s">
        <v>3</v>
      </c>
      <c r="D3201" s="75" t="s">
        <v>155</v>
      </c>
      <c r="E3201" s="75" t="s">
        <v>155</v>
      </c>
      <c r="F3201" s="75">
        <v>3000</v>
      </c>
      <c r="G3201" s="75">
        <v>5</v>
      </c>
      <c r="H3201" s="75">
        <v>36</v>
      </c>
      <c r="I3201" s="75">
        <v>34.199999999999996</v>
      </c>
      <c r="J3201" s="75">
        <v>37.800000000000004</v>
      </c>
      <c r="K3201" s="75">
        <v>22</v>
      </c>
      <c r="L3201" s="75">
        <v>21</v>
      </c>
      <c r="M3201" s="75">
        <v>1000</v>
      </c>
      <c r="N3201" s="75">
        <v>0.25</v>
      </c>
      <c r="O3201" s="75">
        <v>0.5</v>
      </c>
      <c r="P3201" s="75">
        <v>27.4</v>
      </c>
      <c r="Q3201" s="75" t="s">
        <v>3858</v>
      </c>
    </row>
    <row r="3202" spans="1:17" ht="15.75" customHeight="1">
      <c r="A3202" s="59" t="s">
        <v>7268</v>
      </c>
      <c r="B3202" s="75" t="s">
        <v>2059</v>
      </c>
      <c r="C3202" s="75" t="s">
        <v>3</v>
      </c>
      <c r="D3202" s="75" t="s">
        <v>155</v>
      </c>
      <c r="E3202" s="75" t="s">
        <v>155</v>
      </c>
      <c r="F3202" s="75">
        <v>3000</v>
      </c>
      <c r="G3202" s="75">
        <v>5</v>
      </c>
      <c r="H3202" s="75">
        <v>39</v>
      </c>
      <c r="I3202" s="75">
        <v>37.049999999999997</v>
      </c>
      <c r="J3202" s="75">
        <v>40.950000000000003</v>
      </c>
      <c r="K3202" s="75">
        <v>28</v>
      </c>
      <c r="L3202" s="75">
        <v>19</v>
      </c>
      <c r="M3202" s="75">
        <v>1000</v>
      </c>
      <c r="N3202" s="75">
        <v>0.25</v>
      </c>
      <c r="O3202" s="75">
        <v>0.5</v>
      </c>
      <c r="P3202" s="75">
        <v>29.7</v>
      </c>
      <c r="Q3202" s="75" t="s">
        <v>3858</v>
      </c>
    </row>
    <row r="3203" spans="1:17" ht="15.75" customHeight="1">
      <c r="A3203" s="59" t="s">
        <v>7269</v>
      </c>
      <c r="B3203" s="75" t="s">
        <v>2059</v>
      </c>
      <c r="C3203" s="75" t="s">
        <v>3</v>
      </c>
      <c r="D3203" s="75" t="s">
        <v>155</v>
      </c>
      <c r="E3203" s="75" t="s">
        <v>155</v>
      </c>
      <c r="F3203" s="75">
        <v>3000</v>
      </c>
      <c r="G3203" s="75">
        <v>5</v>
      </c>
      <c r="H3203" s="75">
        <v>47</v>
      </c>
      <c r="I3203" s="75">
        <v>44.65</v>
      </c>
      <c r="J3203" s="75">
        <v>49.35</v>
      </c>
      <c r="K3203" s="75">
        <v>38</v>
      </c>
      <c r="L3203" s="75">
        <v>16</v>
      </c>
      <c r="M3203" s="75">
        <v>1500</v>
      </c>
      <c r="N3203" s="75">
        <v>0.25</v>
      </c>
      <c r="O3203" s="75">
        <v>0.5</v>
      </c>
      <c r="P3203" s="75">
        <v>35.799999999999997</v>
      </c>
      <c r="Q3203" s="75" t="s">
        <v>3858</v>
      </c>
    </row>
    <row r="3204" spans="1:17" ht="15.75" customHeight="1">
      <c r="A3204" s="59" t="s">
        <v>7270</v>
      </c>
      <c r="B3204" s="75" t="s">
        <v>2059</v>
      </c>
      <c r="C3204" s="75" t="s">
        <v>3</v>
      </c>
      <c r="D3204" s="75" t="s">
        <v>155</v>
      </c>
      <c r="E3204" s="75" t="s">
        <v>155</v>
      </c>
      <c r="F3204" s="75">
        <v>3000</v>
      </c>
      <c r="G3204" s="75">
        <v>5</v>
      </c>
      <c r="H3204" s="75">
        <v>51</v>
      </c>
      <c r="I3204" s="75">
        <v>48.449999999999996</v>
      </c>
      <c r="J3204" s="75">
        <v>53.550000000000004</v>
      </c>
      <c r="K3204" s="75">
        <v>45</v>
      </c>
      <c r="L3204" s="75">
        <v>15</v>
      </c>
      <c r="M3204" s="75">
        <v>1500</v>
      </c>
      <c r="N3204" s="75">
        <v>0.25</v>
      </c>
      <c r="O3204" s="75">
        <v>0.5</v>
      </c>
      <c r="P3204" s="75">
        <v>38.799999999999997</v>
      </c>
      <c r="Q3204" s="75" t="s">
        <v>3858</v>
      </c>
    </row>
    <row r="3205" spans="1:17" ht="15.75" customHeight="1">
      <c r="A3205" s="59" t="s">
        <v>7271</v>
      </c>
      <c r="B3205" s="75" t="s">
        <v>2059</v>
      </c>
      <c r="C3205" s="75" t="s">
        <v>3</v>
      </c>
      <c r="D3205" s="75" t="s">
        <v>155</v>
      </c>
      <c r="E3205" s="75" t="s">
        <v>155</v>
      </c>
      <c r="F3205" s="75">
        <v>5000</v>
      </c>
      <c r="G3205" s="75">
        <v>5</v>
      </c>
      <c r="H3205" s="75">
        <v>10</v>
      </c>
      <c r="I3205" s="75">
        <v>9.5</v>
      </c>
      <c r="J3205" s="75">
        <v>10.5</v>
      </c>
      <c r="K3205" s="75">
        <v>2</v>
      </c>
      <c r="L3205" s="75">
        <v>125</v>
      </c>
      <c r="M3205" s="75">
        <v>125</v>
      </c>
      <c r="N3205" s="75">
        <v>1</v>
      </c>
      <c r="O3205" s="75">
        <v>5</v>
      </c>
      <c r="P3205" s="75">
        <v>7.6</v>
      </c>
      <c r="Q3205" s="75" t="s">
        <v>3858</v>
      </c>
    </row>
    <row r="3206" spans="1:17" ht="15.75" customHeight="1">
      <c r="A3206" s="59" t="s">
        <v>7272</v>
      </c>
      <c r="B3206" s="75" t="s">
        <v>2059</v>
      </c>
      <c r="C3206" s="75" t="s">
        <v>3</v>
      </c>
      <c r="D3206" s="75" t="s">
        <v>155</v>
      </c>
      <c r="E3206" s="75" t="s">
        <v>155</v>
      </c>
      <c r="F3206" s="75">
        <v>5000</v>
      </c>
      <c r="G3206" s="75">
        <v>5</v>
      </c>
      <c r="H3206" s="75">
        <v>16</v>
      </c>
      <c r="I3206" s="75">
        <v>15.5</v>
      </c>
      <c r="J3206" s="75">
        <v>16.8</v>
      </c>
      <c r="K3206" s="75">
        <v>2.5</v>
      </c>
      <c r="L3206" s="75">
        <v>75</v>
      </c>
      <c r="M3206" s="75">
        <v>75</v>
      </c>
      <c r="N3206" s="75">
        <v>1</v>
      </c>
      <c r="O3206" s="75">
        <v>1</v>
      </c>
      <c r="P3206" s="75">
        <v>12.2</v>
      </c>
      <c r="Q3206" s="75" t="s">
        <v>3858</v>
      </c>
    </row>
    <row r="3207" spans="1:17" ht="15.75" customHeight="1">
      <c r="A3207" s="59" t="s">
        <v>7273</v>
      </c>
      <c r="B3207" s="75" t="s">
        <v>2059</v>
      </c>
      <c r="C3207" s="75" t="s">
        <v>3</v>
      </c>
      <c r="D3207" s="75" t="s">
        <v>155</v>
      </c>
      <c r="E3207" s="75" t="s">
        <v>155</v>
      </c>
      <c r="F3207" s="75">
        <v>5000</v>
      </c>
      <c r="G3207" s="75">
        <v>5</v>
      </c>
      <c r="H3207" s="75">
        <v>17</v>
      </c>
      <c r="I3207" s="75">
        <v>16.149999999999999</v>
      </c>
      <c r="J3207" s="75">
        <v>17.850000000000001</v>
      </c>
      <c r="K3207" s="75">
        <v>2.5</v>
      </c>
      <c r="L3207" s="75">
        <v>70</v>
      </c>
      <c r="M3207" s="75">
        <v>75</v>
      </c>
      <c r="N3207" s="75">
        <v>1</v>
      </c>
      <c r="O3207" s="75">
        <v>0.5</v>
      </c>
      <c r="P3207" s="75">
        <v>12.9</v>
      </c>
      <c r="Q3207" s="75" t="s">
        <v>3858</v>
      </c>
    </row>
    <row r="3208" spans="1:17" ht="15.75" customHeight="1">
      <c r="A3208" s="59" t="s">
        <v>7274</v>
      </c>
      <c r="B3208" s="75" t="s">
        <v>2059</v>
      </c>
      <c r="C3208" s="75" t="s">
        <v>3</v>
      </c>
      <c r="D3208" s="75" t="s">
        <v>155</v>
      </c>
      <c r="E3208" s="75" t="s">
        <v>155</v>
      </c>
      <c r="F3208" s="75">
        <v>5000</v>
      </c>
      <c r="G3208" s="75">
        <v>5</v>
      </c>
      <c r="H3208" s="75">
        <v>51</v>
      </c>
      <c r="I3208" s="75">
        <v>48.45</v>
      </c>
      <c r="J3208" s="75">
        <v>53.55</v>
      </c>
      <c r="K3208" s="75">
        <v>27</v>
      </c>
      <c r="L3208" s="75">
        <v>25</v>
      </c>
      <c r="M3208" s="75">
        <v>230</v>
      </c>
      <c r="N3208" s="75">
        <v>1</v>
      </c>
      <c r="O3208" s="75">
        <v>0.5</v>
      </c>
      <c r="P3208" s="75">
        <v>38.799999999999997</v>
      </c>
      <c r="Q3208" s="75" t="s">
        <v>3858</v>
      </c>
    </row>
    <row r="3209" spans="1:17" ht="15.75" customHeight="1">
      <c r="A3209" s="59" t="s">
        <v>7275</v>
      </c>
      <c r="B3209" s="75" t="s">
        <v>1907</v>
      </c>
      <c r="C3209" s="75" t="s">
        <v>3</v>
      </c>
      <c r="D3209" s="75" t="s">
        <v>155</v>
      </c>
      <c r="E3209" s="75" t="s">
        <v>155</v>
      </c>
      <c r="F3209" s="75">
        <v>5000</v>
      </c>
      <c r="G3209" s="75">
        <v>5</v>
      </c>
      <c r="H3209" s="75">
        <v>5.0999999999999996</v>
      </c>
      <c r="I3209" s="75">
        <v>4.8449999999999998</v>
      </c>
      <c r="J3209" s="75">
        <v>5.3549999999999995</v>
      </c>
      <c r="K3209" s="75">
        <v>2</v>
      </c>
      <c r="L3209" s="75">
        <v>240</v>
      </c>
      <c r="M3209" s="75">
        <v>400</v>
      </c>
      <c r="N3209" s="75">
        <v>1</v>
      </c>
      <c r="O3209" s="75">
        <v>10</v>
      </c>
      <c r="P3209" s="75">
        <v>1</v>
      </c>
      <c r="Q3209" s="75" t="s">
        <v>3858</v>
      </c>
    </row>
    <row r="3210" spans="1:17" ht="15.75" customHeight="1">
      <c r="A3210" s="59" t="s">
        <v>7276</v>
      </c>
      <c r="B3210" s="75" t="s">
        <v>1907</v>
      </c>
      <c r="C3210" s="75" t="s">
        <v>3</v>
      </c>
      <c r="D3210" s="75" t="s">
        <v>155</v>
      </c>
      <c r="E3210" s="75" t="s">
        <v>155</v>
      </c>
      <c r="F3210" s="75">
        <v>5000</v>
      </c>
      <c r="G3210" s="75">
        <v>5</v>
      </c>
      <c r="H3210" s="75">
        <v>5.6</v>
      </c>
      <c r="I3210" s="75">
        <v>5.3199999999999994</v>
      </c>
      <c r="J3210" s="75">
        <v>5.88</v>
      </c>
      <c r="K3210" s="75">
        <v>1</v>
      </c>
      <c r="L3210" s="75">
        <v>220</v>
      </c>
      <c r="M3210" s="75">
        <v>400</v>
      </c>
      <c r="N3210" s="75">
        <v>1</v>
      </c>
      <c r="O3210" s="75">
        <v>10</v>
      </c>
      <c r="P3210" s="75">
        <v>2</v>
      </c>
      <c r="Q3210" s="75" t="s">
        <v>3858</v>
      </c>
    </row>
    <row r="3211" spans="1:17" ht="15.75" customHeight="1">
      <c r="A3211" s="59" t="s">
        <v>7277</v>
      </c>
      <c r="B3211" s="75" t="s">
        <v>1907</v>
      </c>
      <c r="C3211" s="75" t="s">
        <v>3</v>
      </c>
      <c r="D3211" s="75" t="s">
        <v>155</v>
      </c>
      <c r="E3211" s="75" t="s">
        <v>155</v>
      </c>
      <c r="F3211" s="75">
        <v>5000</v>
      </c>
      <c r="G3211" s="75">
        <v>5</v>
      </c>
      <c r="H3211" s="75">
        <v>6</v>
      </c>
      <c r="I3211" s="75">
        <v>5.6999999999999993</v>
      </c>
      <c r="J3211" s="75">
        <v>6.3000000000000007</v>
      </c>
      <c r="K3211" s="75">
        <v>1</v>
      </c>
      <c r="L3211" s="75">
        <v>200</v>
      </c>
      <c r="M3211" s="75">
        <v>300</v>
      </c>
      <c r="N3211" s="75">
        <v>1</v>
      </c>
      <c r="O3211" s="75">
        <v>10</v>
      </c>
      <c r="P3211" s="75">
        <v>3</v>
      </c>
      <c r="Q3211" s="75" t="s">
        <v>3858</v>
      </c>
    </row>
    <row r="3212" spans="1:17" ht="15.75" customHeight="1">
      <c r="A3212" s="59" t="s">
        <v>7278</v>
      </c>
      <c r="B3212" s="75" t="s">
        <v>1907</v>
      </c>
      <c r="C3212" s="75" t="s">
        <v>3</v>
      </c>
      <c r="D3212" s="75" t="s">
        <v>155</v>
      </c>
      <c r="E3212" s="75" t="s">
        <v>155</v>
      </c>
      <c r="F3212" s="75">
        <v>5000</v>
      </c>
      <c r="G3212" s="75">
        <v>5</v>
      </c>
      <c r="H3212" s="75">
        <v>6.2</v>
      </c>
      <c r="I3212" s="75">
        <v>5.89</v>
      </c>
      <c r="J3212" s="75">
        <v>6.51</v>
      </c>
      <c r="K3212" s="75">
        <v>1</v>
      </c>
      <c r="L3212" s="75">
        <v>200</v>
      </c>
      <c r="M3212" s="75">
        <v>200</v>
      </c>
      <c r="N3212" s="75">
        <v>1</v>
      </c>
      <c r="O3212" s="75">
        <v>10</v>
      </c>
      <c r="P3212" s="75">
        <v>3</v>
      </c>
      <c r="Q3212" s="75" t="s">
        <v>3858</v>
      </c>
    </row>
    <row r="3213" spans="1:17" ht="15.75" customHeight="1">
      <c r="A3213" s="59" t="s">
        <v>7279</v>
      </c>
      <c r="B3213" s="75" t="s">
        <v>1907</v>
      </c>
      <c r="C3213" s="75" t="s">
        <v>3</v>
      </c>
      <c r="D3213" s="75" t="s">
        <v>155</v>
      </c>
      <c r="E3213" s="75" t="s">
        <v>155</v>
      </c>
      <c r="F3213" s="75">
        <v>5000</v>
      </c>
      <c r="G3213" s="75">
        <v>5</v>
      </c>
      <c r="H3213" s="75">
        <v>6.8</v>
      </c>
      <c r="I3213" s="75">
        <v>6.46</v>
      </c>
      <c r="J3213" s="75">
        <v>7.14</v>
      </c>
      <c r="K3213" s="75">
        <v>1</v>
      </c>
      <c r="L3213" s="75">
        <v>175</v>
      </c>
      <c r="M3213" s="75">
        <v>200</v>
      </c>
      <c r="N3213" s="75">
        <v>1</v>
      </c>
      <c r="O3213" s="75">
        <v>10</v>
      </c>
      <c r="P3213" s="75">
        <v>5.2</v>
      </c>
      <c r="Q3213" s="75" t="s">
        <v>3858</v>
      </c>
    </row>
    <row r="3214" spans="1:17" ht="15.75" customHeight="1">
      <c r="A3214" s="59" t="s">
        <v>7280</v>
      </c>
      <c r="B3214" s="75" t="s">
        <v>1907</v>
      </c>
      <c r="C3214" s="75" t="s">
        <v>3</v>
      </c>
      <c r="D3214" s="75" t="s">
        <v>155</v>
      </c>
      <c r="E3214" s="75" t="s">
        <v>155</v>
      </c>
      <c r="F3214" s="75">
        <v>5000</v>
      </c>
      <c r="G3214" s="75">
        <v>5</v>
      </c>
      <c r="H3214" s="75">
        <v>7.5</v>
      </c>
      <c r="I3214" s="75">
        <v>7.125</v>
      </c>
      <c r="J3214" s="75">
        <v>7.875</v>
      </c>
      <c r="K3214" s="75">
        <v>1.5</v>
      </c>
      <c r="L3214" s="75">
        <v>175</v>
      </c>
      <c r="M3214" s="75">
        <v>200</v>
      </c>
      <c r="N3214" s="75">
        <v>1</v>
      </c>
      <c r="O3214" s="75">
        <v>10</v>
      </c>
      <c r="P3214" s="75">
        <v>5.7</v>
      </c>
      <c r="Q3214" s="75" t="s">
        <v>3858</v>
      </c>
    </row>
    <row r="3215" spans="1:17" ht="15.75" customHeight="1">
      <c r="A3215" s="59" t="s">
        <v>7281</v>
      </c>
      <c r="B3215" s="75" t="s">
        <v>1907</v>
      </c>
      <c r="C3215" s="75" t="s">
        <v>3</v>
      </c>
      <c r="D3215" s="75" t="s">
        <v>155</v>
      </c>
      <c r="E3215" s="75" t="s">
        <v>155</v>
      </c>
      <c r="F3215" s="75">
        <v>5000</v>
      </c>
      <c r="G3215" s="75">
        <v>5</v>
      </c>
      <c r="H3215" s="75">
        <v>8.1999999999999993</v>
      </c>
      <c r="I3215" s="75">
        <v>7.7899999999999991</v>
      </c>
      <c r="J3215" s="75">
        <v>8.61</v>
      </c>
      <c r="K3215" s="75">
        <v>1.5</v>
      </c>
      <c r="L3215" s="75">
        <v>150</v>
      </c>
      <c r="M3215" s="75">
        <v>200</v>
      </c>
      <c r="N3215" s="75">
        <v>1</v>
      </c>
      <c r="O3215" s="75">
        <v>10</v>
      </c>
      <c r="P3215" s="75">
        <v>6.2</v>
      </c>
      <c r="Q3215" s="75" t="s">
        <v>3858</v>
      </c>
    </row>
    <row r="3216" spans="1:17" ht="15.75" customHeight="1">
      <c r="A3216" s="59" t="s">
        <v>7282</v>
      </c>
      <c r="B3216" s="75" t="s">
        <v>1907</v>
      </c>
      <c r="C3216" s="75" t="s">
        <v>3</v>
      </c>
      <c r="D3216" s="75" t="s">
        <v>155</v>
      </c>
      <c r="E3216" s="75" t="s">
        <v>155</v>
      </c>
      <c r="F3216" s="75">
        <v>5000</v>
      </c>
      <c r="G3216" s="75">
        <v>5</v>
      </c>
      <c r="H3216" s="75">
        <v>8.6999999999999993</v>
      </c>
      <c r="I3216" s="75">
        <v>8.2649999999999988</v>
      </c>
      <c r="J3216" s="75">
        <v>9.1349999999999998</v>
      </c>
      <c r="K3216" s="75">
        <v>2</v>
      </c>
      <c r="L3216" s="75">
        <v>150</v>
      </c>
      <c r="M3216" s="75">
        <v>200</v>
      </c>
      <c r="N3216" s="75">
        <v>1</v>
      </c>
      <c r="O3216" s="75">
        <v>10</v>
      </c>
      <c r="P3216" s="75">
        <v>6.6</v>
      </c>
      <c r="Q3216" s="75" t="s">
        <v>3858</v>
      </c>
    </row>
    <row r="3217" spans="1:17" ht="15.75" customHeight="1">
      <c r="A3217" s="59" t="s">
        <v>7283</v>
      </c>
      <c r="B3217" s="75" t="s">
        <v>1907</v>
      </c>
      <c r="C3217" s="75" t="s">
        <v>3</v>
      </c>
      <c r="D3217" s="75" t="s">
        <v>155</v>
      </c>
      <c r="E3217" s="75" t="s">
        <v>155</v>
      </c>
      <c r="F3217" s="75">
        <v>5000</v>
      </c>
      <c r="G3217" s="75">
        <v>5</v>
      </c>
      <c r="H3217" s="75">
        <v>9.1</v>
      </c>
      <c r="I3217" s="75">
        <v>8.6449999999999996</v>
      </c>
      <c r="J3217" s="75">
        <v>9.5549999999999997</v>
      </c>
      <c r="K3217" s="75">
        <v>2</v>
      </c>
      <c r="L3217" s="75">
        <v>150</v>
      </c>
      <c r="M3217" s="75">
        <v>150</v>
      </c>
      <c r="N3217" s="75">
        <v>1</v>
      </c>
      <c r="O3217" s="75">
        <v>7.5</v>
      </c>
      <c r="P3217" s="75">
        <v>6.9</v>
      </c>
      <c r="Q3217" s="75" t="s">
        <v>3858</v>
      </c>
    </row>
    <row r="3218" spans="1:17" ht="15.75" customHeight="1">
      <c r="A3218" s="59" t="s">
        <v>7284</v>
      </c>
      <c r="B3218" s="75" t="s">
        <v>1907</v>
      </c>
      <c r="C3218" s="75" t="s">
        <v>3</v>
      </c>
      <c r="D3218" s="75" t="s">
        <v>155</v>
      </c>
      <c r="E3218" s="75" t="s">
        <v>155</v>
      </c>
      <c r="F3218" s="75">
        <v>5000</v>
      </c>
      <c r="G3218" s="75">
        <v>5</v>
      </c>
      <c r="H3218" s="75">
        <v>10</v>
      </c>
      <c r="I3218" s="75">
        <v>9.5</v>
      </c>
      <c r="J3218" s="75">
        <v>10.5</v>
      </c>
      <c r="K3218" s="75">
        <v>2</v>
      </c>
      <c r="L3218" s="75">
        <v>125</v>
      </c>
      <c r="M3218" s="75">
        <v>125</v>
      </c>
      <c r="N3218" s="75">
        <v>1</v>
      </c>
      <c r="O3218" s="75">
        <v>5</v>
      </c>
      <c r="P3218" s="75">
        <v>7.6</v>
      </c>
      <c r="Q3218" s="75" t="s">
        <v>3858</v>
      </c>
    </row>
    <row r="3219" spans="1:17" ht="15.75" customHeight="1">
      <c r="A3219" s="59" t="s">
        <v>7285</v>
      </c>
      <c r="B3219" s="75" t="s">
        <v>1907</v>
      </c>
      <c r="C3219" s="75" t="s">
        <v>3</v>
      </c>
      <c r="D3219" s="75" t="s">
        <v>155</v>
      </c>
      <c r="E3219" s="75" t="s">
        <v>155</v>
      </c>
      <c r="F3219" s="75">
        <v>5000</v>
      </c>
      <c r="G3219" s="75">
        <v>5</v>
      </c>
      <c r="H3219" s="75">
        <v>11</v>
      </c>
      <c r="I3219" s="75">
        <v>10.45</v>
      </c>
      <c r="J3219" s="75">
        <v>11.55</v>
      </c>
      <c r="K3219" s="75">
        <v>2.5</v>
      </c>
      <c r="L3219" s="75">
        <v>125</v>
      </c>
      <c r="M3219" s="75">
        <v>125</v>
      </c>
      <c r="N3219" s="75">
        <v>1</v>
      </c>
      <c r="O3219" s="75">
        <v>5</v>
      </c>
      <c r="P3219" s="75">
        <v>8.4</v>
      </c>
      <c r="Q3219" s="75" t="s">
        <v>3858</v>
      </c>
    </row>
    <row r="3220" spans="1:17" ht="15.75" customHeight="1">
      <c r="A3220" s="59" t="s">
        <v>7286</v>
      </c>
      <c r="B3220" s="75" t="s">
        <v>1907</v>
      </c>
      <c r="C3220" s="75" t="s">
        <v>3</v>
      </c>
      <c r="D3220" s="75" t="s">
        <v>155</v>
      </c>
      <c r="E3220" s="75" t="s">
        <v>155</v>
      </c>
      <c r="F3220" s="75">
        <v>5000</v>
      </c>
      <c r="G3220" s="75">
        <v>5</v>
      </c>
      <c r="H3220" s="75">
        <v>12</v>
      </c>
      <c r="I3220" s="75">
        <v>11.399999999999999</v>
      </c>
      <c r="J3220" s="75">
        <v>12.600000000000001</v>
      </c>
      <c r="K3220" s="75">
        <v>2.5</v>
      </c>
      <c r="L3220" s="75">
        <v>100</v>
      </c>
      <c r="M3220" s="75">
        <v>125</v>
      </c>
      <c r="N3220" s="75">
        <v>1</v>
      </c>
      <c r="O3220" s="75">
        <v>2</v>
      </c>
      <c r="P3220" s="75">
        <v>9.1</v>
      </c>
      <c r="Q3220" s="75" t="s">
        <v>3858</v>
      </c>
    </row>
    <row r="3221" spans="1:17" ht="15.75" customHeight="1">
      <c r="A3221" s="59" t="s">
        <v>7287</v>
      </c>
      <c r="B3221" s="75" t="s">
        <v>1907</v>
      </c>
      <c r="C3221" s="75" t="s">
        <v>3</v>
      </c>
      <c r="D3221" s="75" t="s">
        <v>155</v>
      </c>
      <c r="E3221" s="75" t="s">
        <v>155</v>
      </c>
      <c r="F3221" s="75">
        <v>5000</v>
      </c>
      <c r="G3221" s="75">
        <v>5</v>
      </c>
      <c r="H3221" s="75">
        <v>13</v>
      </c>
      <c r="I3221" s="75">
        <v>12.35</v>
      </c>
      <c r="J3221" s="75">
        <v>13.65</v>
      </c>
      <c r="K3221" s="75">
        <v>2.5</v>
      </c>
      <c r="L3221" s="75">
        <v>100</v>
      </c>
      <c r="M3221" s="75">
        <v>100</v>
      </c>
      <c r="N3221" s="75">
        <v>1</v>
      </c>
      <c r="O3221" s="75">
        <v>1</v>
      </c>
      <c r="P3221" s="75">
        <v>9.9</v>
      </c>
      <c r="Q3221" s="75" t="s">
        <v>3858</v>
      </c>
    </row>
    <row r="3222" spans="1:17" ht="15.75" customHeight="1">
      <c r="A3222" s="59" t="s">
        <v>7288</v>
      </c>
      <c r="B3222" s="75" t="s">
        <v>1907</v>
      </c>
      <c r="C3222" s="75" t="s">
        <v>3</v>
      </c>
      <c r="D3222" s="75" t="s">
        <v>155</v>
      </c>
      <c r="E3222" s="75" t="s">
        <v>155</v>
      </c>
      <c r="F3222" s="75">
        <v>5000</v>
      </c>
      <c r="G3222" s="75">
        <v>5</v>
      </c>
      <c r="H3222" s="75">
        <v>14</v>
      </c>
      <c r="I3222" s="75">
        <v>13.299999999999999</v>
      </c>
      <c r="J3222" s="75">
        <v>14.700000000000001</v>
      </c>
      <c r="K3222" s="75">
        <v>2.5</v>
      </c>
      <c r="L3222" s="75">
        <v>100</v>
      </c>
      <c r="M3222" s="75">
        <v>75</v>
      </c>
      <c r="N3222" s="75">
        <v>1</v>
      </c>
      <c r="O3222" s="75">
        <v>1</v>
      </c>
      <c r="P3222" s="75">
        <v>10.6</v>
      </c>
      <c r="Q3222" s="75" t="s">
        <v>3858</v>
      </c>
    </row>
    <row r="3223" spans="1:17" ht="15.75" customHeight="1">
      <c r="A3223" s="59" t="s">
        <v>7289</v>
      </c>
      <c r="B3223" s="75" t="s">
        <v>1907</v>
      </c>
      <c r="C3223" s="75" t="s">
        <v>3</v>
      </c>
      <c r="D3223" s="75" t="s">
        <v>155</v>
      </c>
      <c r="E3223" s="75" t="s">
        <v>155</v>
      </c>
      <c r="F3223" s="75">
        <v>5000</v>
      </c>
      <c r="G3223" s="75">
        <v>5</v>
      </c>
      <c r="H3223" s="75">
        <v>15</v>
      </c>
      <c r="I3223" s="75">
        <v>14.25</v>
      </c>
      <c r="J3223" s="75">
        <v>15.75</v>
      </c>
      <c r="K3223" s="75">
        <v>2.5</v>
      </c>
      <c r="L3223" s="75">
        <v>75</v>
      </c>
      <c r="M3223" s="75">
        <v>75</v>
      </c>
      <c r="N3223" s="75">
        <v>1</v>
      </c>
      <c r="O3223" s="75">
        <v>1</v>
      </c>
      <c r="P3223" s="75">
        <v>11.5</v>
      </c>
      <c r="Q3223" s="75" t="s">
        <v>3858</v>
      </c>
    </row>
    <row r="3224" spans="1:17" ht="15.75" customHeight="1">
      <c r="A3224" s="59" t="s">
        <v>7290</v>
      </c>
      <c r="B3224" s="75" t="s">
        <v>1907</v>
      </c>
      <c r="C3224" s="75" t="s">
        <v>3</v>
      </c>
      <c r="D3224" s="75" t="s">
        <v>155</v>
      </c>
      <c r="E3224" s="75" t="s">
        <v>155</v>
      </c>
      <c r="F3224" s="75">
        <v>5000</v>
      </c>
      <c r="G3224" s="75">
        <v>5</v>
      </c>
      <c r="H3224" s="75">
        <v>16</v>
      </c>
      <c r="I3224" s="75">
        <v>15.2</v>
      </c>
      <c r="J3224" s="75">
        <v>16.8</v>
      </c>
      <c r="K3224" s="75">
        <v>2.5</v>
      </c>
      <c r="L3224" s="75">
        <v>75</v>
      </c>
      <c r="M3224" s="75">
        <v>75</v>
      </c>
      <c r="N3224" s="75">
        <v>1</v>
      </c>
      <c r="O3224" s="75">
        <v>1</v>
      </c>
      <c r="P3224" s="75">
        <v>12.2</v>
      </c>
      <c r="Q3224" s="75" t="s">
        <v>3858</v>
      </c>
    </row>
    <row r="3225" spans="1:17" ht="15.75" customHeight="1">
      <c r="A3225" s="59" t="s">
        <v>7291</v>
      </c>
      <c r="B3225" s="75" t="s">
        <v>1907</v>
      </c>
      <c r="C3225" s="75" t="s">
        <v>3</v>
      </c>
      <c r="D3225" s="75" t="s">
        <v>155</v>
      </c>
      <c r="E3225" s="75" t="s">
        <v>155</v>
      </c>
      <c r="F3225" s="75">
        <v>5000</v>
      </c>
      <c r="G3225" s="75">
        <v>5</v>
      </c>
      <c r="H3225" s="75">
        <v>17</v>
      </c>
      <c r="I3225" s="75">
        <v>16.149999999999999</v>
      </c>
      <c r="J3225" s="75">
        <v>17.850000000000001</v>
      </c>
      <c r="K3225" s="75">
        <v>2.5</v>
      </c>
      <c r="L3225" s="75">
        <v>70</v>
      </c>
      <c r="M3225" s="75">
        <v>75</v>
      </c>
      <c r="N3225" s="75">
        <v>1</v>
      </c>
      <c r="O3225" s="75">
        <v>0.5</v>
      </c>
      <c r="P3225" s="75">
        <v>12.9</v>
      </c>
      <c r="Q3225" s="75" t="s">
        <v>3858</v>
      </c>
    </row>
    <row r="3226" spans="1:17" ht="15.75" customHeight="1">
      <c r="A3226" s="59" t="s">
        <v>7292</v>
      </c>
      <c r="B3226" s="75" t="s">
        <v>1907</v>
      </c>
      <c r="C3226" s="75" t="s">
        <v>3</v>
      </c>
      <c r="D3226" s="75" t="s">
        <v>155</v>
      </c>
      <c r="E3226" s="75" t="s">
        <v>155</v>
      </c>
      <c r="F3226" s="75">
        <v>5000</v>
      </c>
      <c r="G3226" s="75">
        <v>5</v>
      </c>
      <c r="H3226" s="75">
        <v>18</v>
      </c>
      <c r="I3226" s="75">
        <v>17.099999999999998</v>
      </c>
      <c r="J3226" s="75">
        <v>18.900000000000002</v>
      </c>
      <c r="K3226" s="75">
        <v>2.5</v>
      </c>
      <c r="L3226" s="75">
        <v>65</v>
      </c>
      <c r="M3226" s="75">
        <v>75</v>
      </c>
      <c r="N3226" s="75">
        <v>1</v>
      </c>
      <c r="O3226" s="75">
        <v>0.5</v>
      </c>
      <c r="P3226" s="75">
        <v>13.7</v>
      </c>
      <c r="Q3226" s="75" t="s">
        <v>3858</v>
      </c>
    </row>
    <row r="3227" spans="1:17" ht="15.75" customHeight="1">
      <c r="A3227" s="59" t="s">
        <v>7293</v>
      </c>
      <c r="B3227" s="75" t="s">
        <v>1907</v>
      </c>
      <c r="C3227" s="75" t="s">
        <v>3</v>
      </c>
      <c r="D3227" s="75" t="s">
        <v>155</v>
      </c>
      <c r="E3227" s="75" t="s">
        <v>155</v>
      </c>
      <c r="F3227" s="75">
        <v>5000</v>
      </c>
      <c r="G3227" s="75">
        <v>5</v>
      </c>
      <c r="H3227" s="75">
        <v>19</v>
      </c>
      <c r="I3227" s="75">
        <v>18.05</v>
      </c>
      <c r="J3227" s="75">
        <v>19.95</v>
      </c>
      <c r="K3227" s="75">
        <v>3</v>
      </c>
      <c r="L3227" s="75">
        <v>65</v>
      </c>
      <c r="M3227" s="75">
        <v>75</v>
      </c>
      <c r="N3227" s="75">
        <v>1</v>
      </c>
      <c r="O3227" s="75">
        <v>0.5</v>
      </c>
      <c r="P3227" s="75">
        <v>14.4</v>
      </c>
      <c r="Q3227" s="75" t="s">
        <v>3858</v>
      </c>
    </row>
    <row r="3228" spans="1:17" ht="15.75" customHeight="1">
      <c r="A3228" s="59" t="s">
        <v>7294</v>
      </c>
      <c r="B3228" s="75" t="s">
        <v>1907</v>
      </c>
      <c r="C3228" s="75" t="s">
        <v>3</v>
      </c>
      <c r="D3228" s="75" t="s">
        <v>155</v>
      </c>
      <c r="E3228" s="75" t="s">
        <v>155</v>
      </c>
      <c r="F3228" s="75">
        <v>5000</v>
      </c>
      <c r="G3228" s="75">
        <v>5</v>
      </c>
      <c r="H3228" s="75">
        <v>20</v>
      </c>
      <c r="I3228" s="75">
        <v>19</v>
      </c>
      <c r="J3228" s="75">
        <v>21</v>
      </c>
      <c r="K3228" s="75">
        <v>3</v>
      </c>
      <c r="L3228" s="75">
        <v>65</v>
      </c>
      <c r="M3228" s="75">
        <v>75</v>
      </c>
      <c r="N3228" s="75">
        <v>1</v>
      </c>
      <c r="O3228" s="75">
        <v>0.5</v>
      </c>
      <c r="P3228" s="75">
        <v>15.2</v>
      </c>
      <c r="Q3228" s="75" t="s">
        <v>3858</v>
      </c>
    </row>
    <row r="3229" spans="1:17" ht="15.75" customHeight="1">
      <c r="A3229" s="59" t="s">
        <v>7295</v>
      </c>
      <c r="B3229" s="75" t="s">
        <v>1907</v>
      </c>
      <c r="C3229" s="75" t="s">
        <v>3</v>
      </c>
      <c r="D3229" s="75" t="s">
        <v>155</v>
      </c>
      <c r="E3229" s="75" t="s">
        <v>155</v>
      </c>
      <c r="F3229" s="75">
        <v>5000</v>
      </c>
      <c r="G3229" s="75">
        <v>5</v>
      </c>
      <c r="H3229" s="75">
        <v>22</v>
      </c>
      <c r="I3229" s="75">
        <v>20.9</v>
      </c>
      <c r="J3229" s="75">
        <v>23.1</v>
      </c>
      <c r="K3229" s="75">
        <v>3.5</v>
      </c>
      <c r="L3229" s="75">
        <v>50</v>
      </c>
      <c r="M3229" s="75">
        <v>75</v>
      </c>
      <c r="N3229" s="75">
        <v>1</v>
      </c>
      <c r="O3229" s="75">
        <v>0.5</v>
      </c>
      <c r="P3229" s="75">
        <v>16.7</v>
      </c>
      <c r="Q3229" s="75" t="s">
        <v>3858</v>
      </c>
    </row>
    <row r="3230" spans="1:17" ht="15.75" customHeight="1">
      <c r="A3230" s="59" t="s">
        <v>7296</v>
      </c>
      <c r="B3230" s="75" t="s">
        <v>1907</v>
      </c>
      <c r="C3230" s="75" t="s">
        <v>3</v>
      </c>
      <c r="D3230" s="75" t="s">
        <v>155</v>
      </c>
      <c r="E3230" s="75" t="s">
        <v>155</v>
      </c>
      <c r="F3230" s="75">
        <v>5000</v>
      </c>
      <c r="G3230" s="75">
        <v>5</v>
      </c>
      <c r="H3230" s="75">
        <v>24</v>
      </c>
      <c r="I3230" s="75">
        <v>22.799999999999997</v>
      </c>
      <c r="J3230" s="75">
        <v>25.200000000000003</v>
      </c>
      <c r="K3230" s="75">
        <v>3.5</v>
      </c>
      <c r="L3230" s="75">
        <v>50</v>
      </c>
      <c r="M3230" s="75">
        <v>100</v>
      </c>
      <c r="N3230" s="75">
        <v>1</v>
      </c>
      <c r="O3230" s="75">
        <v>0.5</v>
      </c>
      <c r="P3230" s="75">
        <v>18.2</v>
      </c>
      <c r="Q3230" s="75" t="s">
        <v>3858</v>
      </c>
    </row>
    <row r="3231" spans="1:17" ht="15.75" customHeight="1">
      <c r="A3231" s="59" t="s">
        <v>7297</v>
      </c>
      <c r="B3231" s="75" t="s">
        <v>1907</v>
      </c>
      <c r="C3231" s="75" t="s">
        <v>3</v>
      </c>
      <c r="D3231" s="75" t="s">
        <v>155</v>
      </c>
      <c r="E3231" s="75" t="s">
        <v>155</v>
      </c>
      <c r="F3231" s="75">
        <v>5000</v>
      </c>
      <c r="G3231" s="75">
        <v>5</v>
      </c>
      <c r="H3231" s="75">
        <v>25</v>
      </c>
      <c r="I3231" s="75">
        <v>23.75</v>
      </c>
      <c r="J3231" s="75">
        <v>26.25</v>
      </c>
      <c r="K3231" s="75">
        <v>4</v>
      </c>
      <c r="L3231" s="75">
        <v>50</v>
      </c>
      <c r="M3231" s="75">
        <v>110</v>
      </c>
      <c r="N3231" s="75">
        <v>1</v>
      </c>
      <c r="O3231" s="75">
        <v>0.5</v>
      </c>
      <c r="P3231" s="75">
        <v>19</v>
      </c>
      <c r="Q3231" s="75" t="s">
        <v>3858</v>
      </c>
    </row>
    <row r="3232" spans="1:17" ht="15.75" customHeight="1">
      <c r="A3232" s="59" t="s">
        <v>7298</v>
      </c>
      <c r="B3232" s="75" t="s">
        <v>1907</v>
      </c>
      <c r="C3232" s="75" t="s">
        <v>3</v>
      </c>
      <c r="D3232" s="75" t="s">
        <v>155</v>
      </c>
      <c r="E3232" s="75" t="s">
        <v>155</v>
      </c>
      <c r="F3232" s="75">
        <v>5000</v>
      </c>
      <c r="G3232" s="75">
        <v>5</v>
      </c>
      <c r="H3232" s="75">
        <v>27</v>
      </c>
      <c r="I3232" s="75">
        <v>25.65</v>
      </c>
      <c r="J3232" s="75">
        <v>28.35</v>
      </c>
      <c r="K3232" s="75">
        <v>5</v>
      </c>
      <c r="L3232" s="75">
        <v>50</v>
      </c>
      <c r="M3232" s="75">
        <v>120</v>
      </c>
      <c r="N3232" s="75">
        <v>1</v>
      </c>
      <c r="O3232" s="75">
        <v>0.5</v>
      </c>
      <c r="P3232" s="75">
        <v>20.6</v>
      </c>
      <c r="Q3232" s="75" t="s">
        <v>3858</v>
      </c>
    </row>
    <row r="3233" spans="1:17" ht="15.75" customHeight="1">
      <c r="A3233" s="59" t="s">
        <v>7299</v>
      </c>
      <c r="B3233" s="75" t="s">
        <v>1907</v>
      </c>
      <c r="C3233" s="75" t="s">
        <v>3</v>
      </c>
      <c r="D3233" s="75" t="s">
        <v>155</v>
      </c>
      <c r="E3233" s="75" t="s">
        <v>155</v>
      </c>
      <c r="F3233" s="75">
        <v>5000</v>
      </c>
      <c r="G3233" s="75">
        <v>5</v>
      </c>
      <c r="H3233" s="75">
        <v>28</v>
      </c>
      <c r="I3233" s="75">
        <v>26.599999999999998</v>
      </c>
      <c r="J3233" s="75">
        <v>29.400000000000002</v>
      </c>
      <c r="K3233" s="75">
        <v>6</v>
      </c>
      <c r="L3233" s="75">
        <v>50</v>
      </c>
      <c r="M3233" s="75">
        <v>130</v>
      </c>
      <c r="N3233" s="75">
        <v>1</v>
      </c>
      <c r="O3233" s="75">
        <v>0.5</v>
      </c>
      <c r="P3233" s="75">
        <v>21.2</v>
      </c>
      <c r="Q3233" s="75" t="s">
        <v>3858</v>
      </c>
    </row>
    <row r="3234" spans="1:17" ht="15.75" customHeight="1">
      <c r="A3234" s="59" t="s">
        <v>7300</v>
      </c>
      <c r="B3234" s="75" t="s">
        <v>1907</v>
      </c>
      <c r="C3234" s="75" t="s">
        <v>3</v>
      </c>
      <c r="D3234" s="75" t="s">
        <v>155</v>
      </c>
      <c r="E3234" s="75" t="s">
        <v>155</v>
      </c>
      <c r="F3234" s="75">
        <v>5000</v>
      </c>
      <c r="G3234" s="75">
        <v>5</v>
      </c>
      <c r="H3234" s="75">
        <v>30</v>
      </c>
      <c r="I3234" s="75">
        <v>28.5</v>
      </c>
      <c r="J3234" s="75">
        <v>31.5</v>
      </c>
      <c r="K3234" s="75">
        <v>8</v>
      </c>
      <c r="L3234" s="75">
        <v>40</v>
      </c>
      <c r="M3234" s="75">
        <v>140</v>
      </c>
      <c r="N3234" s="75">
        <v>1</v>
      </c>
      <c r="O3234" s="75">
        <v>0.5</v>
      </c>
      <c r="P3234" s="75">
        <v>22.8</v>
      </c>
      <c r="Q3234" s="75" t="s">
        <v>3858</v>
      </c>
    </row>
    <row r="3235" spans="1:17" ht="15.75" customHeight="1">
      <c r="A3235" s="59" t="s">
        <v>7301</v>
      </c>
      <c r="B3235" s="75" t="s">
        <v>1907</v>
      </c>
      <c r="C3235" s="75" t="s">
        <v>3</v>
      </c>
      <c r="D3235" s="75" t="s">
        <v>155</v>
      </c>
      <c r="E3235" s="75" t="s">
        <v>155</v>
      </c>
      <c r="F3235" s="75">
        <v>5000</v>
      </c>
      <c r="G3235" s="75">
        <v>5</v>
      </c>
      <c r="H3235" s="75">
        <v>33</v>
      </c>
      <c r="I3235" s="75">
        <v>31.349999999999998</v>
      </c>
      <c r="J3235" s="75">
        <v>34.65</v>
      </c>
      <c r="K3235" s="75">
        <v>10</v>
      </c>
      <c r="L3235" s="75">
        <v>40</v>
      </c>
      <c r="M3235" s="75">
        <v>150</v>
      </c>
      <c r="N3235" s="75">
        <v>1</v>
      </c>
      <c r="O3235" s="75">
        <v>0.5</v>
      </c>
      <c r="P3235" s="75">
        <v>25.1</v>
      </c>
      <c r="Q3235" s="75" t="s">
        <v>3858</v>
      </c>
    </row>
    <row r="3236" spans="1:17" ht="15.75" customHeight="1">
      <c r="A3236" s="59" t="s">
        <v>7302</v>
      </c>
      <c r="B3236" s="75" t="s">
        <v>1907</v>
      </c>
      <c r="C3236" s="75" t="s">
        <v>3</v>
      </c>
      <c r="D3236" s="75" t="s">
        <v>155</v>
      </c>
      <c r="E3236" s="75" t="s">
        <v>155</v>
      </c>
      <c r="F3236" s="75">
        <v>5000</v>
      </c>
      <c r="G3236" s="75">
        <v>5</v>
      </c>
      <c r="H3236" s="75">
        <v>36</v>
      </c>
      <c r="I3236" s="75">
        <v>34.199999999999996</v>
      </c>
      <c r="J3236" s="75">
        <v>37.800000000000004</v>
      </c>
      <c r="K3236" s="75">
        <v>11</v>
      </c>
      <c r="L3236" s="75">
        <v>30</v>
      </c>
      <c r="M3236" s="75">
        <v>160</v>
      </c>
      <c r="N3236" s="75">
        <v>1</v>
      </c>
      <c r="O3236" s="75">
        <v>0.5</v>
      </c>
      <c r="P3236" s="75">
        <v>27.4</v>
      </c>
      <c r="Q3236" s="75" t="s">
        <v>3858</v>
      </c>
    </row>
    <row r="3237" spans="1:17" ht="15.75" customHeight="1">
      <c r="A3237" s="59" t="s">
        <v>7303</v>
      </c>
      <c r="B3237" s="75" t="s">
        <v>1907</v>
      </c>
      <c r="C3237" s="75" t="s">
        <v>3</v>
      </c>
      <c r="D3237" s="75" t="s">
        <v>155</v>
      </c>
      <c r="E3237" s="75" t="s">
        <v>155</v>
      </c>
      <c r="F3237" s="75">
        <v>5000</v>
      </c>
      <c r="G3237" s="75">
        <v>5</v>
      </c>
      <c r="H3237" s="75">
        <v>39</v>
      </c>
      <c r="I3237" s="75">
        <v>37.049999999999997</v>
      </c>
      <c r="J3237" s="75">
        <v>40.950000000000003</v>
      </c>
      <c r="K3237" s="75">
        <v>14</v>
      </c>
      <c r="L3237" s="75">
        <v>30</v>
      </c>
      <c r="M3237" s="75">
        <v>170</v>
      </c>
      <c r="N3237" s="75">
        <v>1</v>
      </c>
      <c r="O3237" s="75">
        <v>0.5</v>
      </c>
      <c r="P3237" s="75">
        <v>29.7</v>
      </c>
      <c r="Q3237" s="75" t="s">
        <v>3858</v>
      </c>
    </row>
    <row r="3238" spans="1:17" ht="15.75" customHeight="1">
      <c r="A3238" s="59" t="s">
        <v>7304</v>
      </c>
      <c r="B3238" s="75" t="s">
        <v>1907</v>
      </c>
      <c r="C3238" s="75" t="s">
        <v>3</v>
      </c>
      <c r="D3238" s="75" t="s">
        <v>155</v>
      </c>
      <c r="E3238" s="75" t="s">
        <v>155</v>
      </c>
      <c r="F3238" s="75">
        <v>5000</v>
      </c>
      <c r="G3238" s="75">
        <v>5</v>
      </c>
      <c r="H3238" s="75">
        <v>43</v>
      </c>
      <c r="I3238" s="75">
        <v>40.85</v>
      </c>
      <c r="J3238" s="75">
        <v>45.15</v>
      </c>
      <c r="K3238" s="75">
        <v>20</v>
      </c>
      <c r="L3238" s="75">
        <v>30</v>
      </c>
      <c r="M3238" s="75">
        <v>190</v>
      </c>
      <c r="N3238" s="75">
        <v>1</v>
      </c>
      <c r="O3238" s="75">
        <v>0.5</v>
      </c>
      <c r="P3238" s="75">
        <v>32.700000000000003</v>
      </c>
      <c r="Q3238" s="75" t="s">
        <v>3858</v>
      </c>
    </row>
    <row r="3239" spans="1:17" ht="15.75" customHeight="1">
      <c r="A3239" s="59" t="s">
        <v>7305</v>
      </c>
      <c r="B3239" s="75" t="s">
        <v>1907</v>
      </c>
      <c r="C3239" s="75" t="s">
        <v>3</v>
      </c>
      <c r="D3239" s="75" t="s">
        <v>155</v>
      </c>
      <c r="E3239" s="75" t="s">
        <v>155</v>
      </c>
      <c r="F3239" s="75">
        <v>5000</v>
      </c>
      <c r="G3239" s="75">
        <v>5</v>
      </c>
      <c r="H3239" s="75">
        <v>47</v>
      </c>
      <c r="I3239" s="75">
        <v>44.65</v>
      </c>
      <c r="J3239" s="75">
        <v>49.35</v>
      </c>
      <c r="K3239" s="75">
        <v>25</v>
      </c>
      <c r="L3239" s="75">
        <v>25</v>
      </c>
      <c r="M3239" s="75">
        <v>210</v>
      </c>
      <c r="N3239" s="75">
        <v>1</v>
      </c>
      <c r="O3239" s="75">
        <v>0.5</v>
      </c>
      <c r="P3239" s="75">
        <v>35.799999999999997</v>
      </c>
      <c r="Q3239" s="75" t="s">
        <v>3858</v>
      </c>
    </row>
    <row r="3240" spans="1:17" ht="15.75" customHeight="1">
      <c r="A3240" s="59" t="s">
        <v>7306</v>
      </c>
      <c r="B3240" s="75" t="s">
        <v>1907</v>
      </c>
      <c r="C3240" s="75" t="s">
        <v>3</v>
      </c>
      <c r="D3240" s="75" t="s">
        <v>155</v>
      </c>
      <c r="E3240" s="75" t="s">
        <v>155</v>
      </c>
      <c r="F3240" s="75">
        <v>5000</v>
      </c>
      <c r="G3240" s="75">
        <v>5</v>
      </c>
      <c r="H3240" s="75">
        <v>51</v>
      </c>
      <c r="I3240" s="75">
        <v>48.449999999999996</v>
      </c>
      <c r="J3240" s="75">
        <v>53.550000000000004</v>
      </c>
      <c r="K3240" s="75">
        <v>27</v>
      </c>
      <c r="L3240" s="75">
        <v>25</v>
      </c>
      <c r="M3240" s="75">
        <v>230</v>
      </c>
      <c r="N3240" s="75">
        <v>1</v>
      </c>
      <c r="O3240" s="75">
        <v>0.5</v>
      </c>
      <c r="P3240" s="75">
        <v>38.799999999999997</v>
      </c>
      <c r="Q3240" s="75" t="s">
        <v>3858</v>
      </c>
    </row>
    <row r="3241" spans="1:17" ht="15.75" customHeight="1">
      <c r="A3241" s="59" t="s">
        <v>7307</v>
      </c>
      <c r="B3241" s="75" t="s">
        <v>1907</v>
      </c>
      <c r="C3241" s="75" t="s">
        <v>3</v>
      </c>
      <c r="D3241" s="75" t="s">
        <v>155</v>
      </c>
      <c r="E3241" s="75" t="s">
        <v>133</v>
      </c>
      <c r="F3241" s="75">
        <v>5000</v>
      </c>
      <c r="G3241" s="75">
        <v>5</v>
      </c>
      <c r="H3241" s="75">
        <v>5.0999999999999996</v>
      </c>
      <c r="I3241" s="75">
        <v>4.8499999999999996</v>
      </c>
      <c r="J3241" s="75">
        <v>5.36</v>
      </c>
      <c r="K3241" s="75">
        <v>2</v>
      </c>
      <c r="L3241" s="75">
        <v>240</v>
      </c>
      <c r="M3241" s="75">
        <v>400</v>
      </c>
      <c r="N3241" s="75">
        <v>1</v>
      </c>
      <c r="O3241" s="75">
        <v>10</v>
      </c>
      <c r="P3241" s="75">
        <v>1</v>
      </c>
      <c r="Q3241" s="75" t="s">
        <v>3858</v>
      </c>
    </row>
    <row r="3242" spans="1:17" ht="15.75" customHeight="1">
      <c r="A3242" s="59" t="s">
        <v>7308</v>
      </c>
      <c r="B3242" s="75" t="s">
        <v>1907</v>
      </c>
      <c r="C3242" s="75" t="s">
        <v>3</v>
      </c>
      <c r="D3242" s="75" t="s">
        <v>155</v>
      </c>
      <c r="E3242" s="75" t="s">
        <v>133</v>
      </c>
      <c r="F3242" s="75">
        <v>5000</v>
      </c>
      <c r="G3242" s="75">
        <v>5</v>
      </c>
      <c r="H3242" s="75">
        <v>5.6</v>
      </c>
      <c r="I3242" s="75">
        <v>5.32</v>
      </c>
      <c r="J3242" s="75">
        <v>5.88</v>
      </c>
      <c r="K3242" s="75">
        <v>1</v>
      </c>
      <c r="L3242" s="75">
        <v>220</v>
      </c>
      <c r="M3242" s="75">
        <v>400</v>
      </c>
      <c r="N3242" s="75">
        <v>1</v>
      </c>
      <c r="O3242" s="75">
        <v>10</v>
      </c>
      <c r="P3242" s="75">
        <v>2</v>
      </c>
      <c r="Q3242" s="75" t="s">
        <v>3858</v>
      </c>
    </row>
    <row r="3243" spans="1:17" ht="15.75" customHeight="1">
      <c r="A3243" s="59" t="s">
        <v>7309</v>
      </c>
      <c r="B3243" s="75" t="s">
        <v>1907</v>
      </c>
      <c r="C3243" s="75" t="s">
        <v>3</v>
      </c>
      <c r="D3243" s="75" t="s">
        <v>155</v>
      </c>
      <c r="E3243" s="75" t="s">
        <v>133</v>
      </c>
      <c r="F3243" s="75">
        <v>5000</v>
      </c>
      <c r="G3243" s="75">
        <v>5</v>
      </c>
      <c r="H3243" s="75">
        <v>6</v>
      </c>
      <c r="I3243" s="75">
        <v>5.7</v>
      </c>
      <c r="J3243" s="75">
        <v>6.3</v>
      </c>
      <c r="K3243" s="75">
        <v>1</v>
      </c>
      <c r="L3243" s="75">
        <v>200</v>
      </c>
      <c r="M3243" s="75">
        <v>300</v>
      </c>
      <c r="N3243" s="75">
        <v>1</v>
      </c>
      <c r="O3243" s="75">
        <v>10</v>
      </c>
      <c r="P3243" s="75">
        <v>3</v>
      </c>
      <c r="Q3243" s="75" t="s">
        <v>3858</v>
      </c>
    </row>
    <row r="3244" spans="1:17" ht="15.75" customHeight="1">
      <c r="A3244" s="59" t="s">
        <v>7310</v>
      </c>
      <c r="B3244" s="75" t="s">
        <v>1907</v>
      </c>
      <c r="C3244" s="75" t="s">
        <v>3</v>
      </c>
      <c r="D3244" s="75" t="s">
        <v>155</v>
      </c>
      <c r="E3244" s="75" t="s">
        <v>133</v>
      </c>
      <c r="F3244" s="75">
        <v>5000</v>
      </c>
      <c r="G3244" s="75">
        <v>5</v>
      </c>
      <c r="H3244" s="75">
        <v>6.2</v>
      </c>
      <c r="I3244" s="75">
        <v>5.89</v>
      </c>
      <c r="J3244" s="75">
        <v>6.51</v>
      </c>
      <c r="K3244" s="75">
        <v>1</v>
      </c>
      <c r="L3244" s="75">
        <v>200</v>
      </c>
      <c r="M3244" s="75">
        <v>200</v>
      </c>
      <c r="N3244" s="75">
        <v>1</v>
      </c>
      <c r="O3244" s="75">
        <v>10</v>
      </c>
      <c r="P3244" s="75">
        <v>3</v>
      </c>
      <c r="Q3244" s="75" t="s">
        <v>3858</v>
      </c>
    </row>
    <row r="3245" spans="1:17" ht="15.75" customHeight="1">
      <c r="A3245" s="59" t="s">
        <v>7311</v>
      </c>
      <c r="B3245" s="75" t="s">
        <v>1907</v>
      </c>
      <c r="C3245" s="75" t="s">
        <v>3</v>
      </c>
      <c r="D3245" s="75" t="s">
        <v>155</v>
      </c>
      <c r="E3245" s="75" t="s">
        <v>133</v>
      </c>
      <c r="F3245" s="75">
        <v>5000</v>
      </c>
      <c r="G3245" s="75">
        <v>5</v>
      </c>
      <c r="H3245" s="75">
        <v>6.8</v>
      </c>
      <c r="I3245" s="75">
        <v>6.46</v>
      </c>
      <c r="J3245" s="75">
        <v>7.14</v>
      </c>
      <c r="K3245" s="75">
        <v>1</v>
      </c>
      <c r="L3245" s="75">
        <v>175</v>
      </c>
      <c r="M3245" s="75">
        <v>200</v>
      </c>
      <c r="N3245" s="75">
        <v>1</v>
      </c>
      <c r="O3245" s="75">
        <v>10</v>
      </c>
      <c r="P3245" s="75">
        <v>5.2</v>
      </c>
      <c r="Q3245" s="75" t="s">
        <v>3858</v>
      </c>
    </row>
    <row r="3246" spans="1:17" ht="15.75" customHeight="1">
      <c r="A3246" s="59" t="s">
        <v>7312</v>
      </c>
      <c r="B3246" s="75" t="s">
        <v>1907</v>
      </c>
      <c r="C3246" s="75" t="s">
        <v>3</v>
      </c>
      <c r="D3246" s="75" t="s">
        <v>155</v>
      </c>
      <c r="E3246" s="75" t="s">
        <v>133</v>
      </c>
      <c r="F3246" s="75">
        <v>5000</v>
      </c>
      <c r="G3246" s="75">
        <v>5</v>
      </c>
      <c r="H3246" s="75">
        <v>7.5</v>
      </c>
      <c r="I3246" s="75">
        <v>7.13</v>
      </c>
      <c r="J3246" s="75">
        <v>7.88</v>
      </c>
      <c r="K3246" s="75">
        <v>2</v>
      </c>
      <c r="L3246" s="75">
        <v>175</v>
      </c>
      <c r="M3246" s="75">
        <v>200</v>
      </c>
      <c r="N3246" s="75">
        <v>1</v>
      </c>
      <c r="O3246" s="75">
        <v>10</v>
      </c>
      <c r="P3246" s="75">
        <v>5.7</v>
      </c>
      <c r="Q3246" s="75" t="s">
        <v>3858</v>
      </c>
    </row>
    <row r="3247" spans="1:17" ht="15.75" customHeight="1">
      <c r="A3247" s="59" t="s">
        <v>7313</v>
      </c>
      <c r="B3247" s="75" t="s">
        <v>1907</v>
      </c>
      <c r="C3247" s="75" t="s">
        <v>3</v>
      </c>
      <c r="D3247" s="75" t="s">
        <v>155</v>
      </c>
      <c r="E3247" s="75" t="s">
        <v>133</v>
      </c>
      <c r="F3247" s="75">
        <v>5000</v>
      </c>
      <c r="G3247" s="75">
        <v>5</v>
      </c>
      <c r="H3247" s="75">
        <v>8.1999999999999993</v>
      </c>
      <c r="I3247" s="75">
        <v>7.79</v>
      </c>
      <c r="J3247" s="75">
        <v>8.61</v>
      </c>
      <c r="K3247" s="75">
        <v>2</v>
      </c>
      <c r="L3247" s="75">
        <v>150</v>
      </c>
      <c r="M3247" s="75">
        <v>200</v>
      </c>
      <c r="N3247" s="75">
        <v>1</v>
      </c>
      <c r="O3247" s="75">
        <v>10</v>
      </c>
      <c r="P3247" s="75">
        <v>6.2</v>
      </c>
      <c r="Q3247" s="75" t="s">
        <v>3858</v>
      </c>
    </row>
    <row r="3248" spans="1:17" ht="15.75" customHeight="1">
      <c r="A3248" s="59" t="s">
        <v>7314</v>
      </c>
      <c r="B3248" s="75" t="s">
        <v>1907</v>
      </c>
      <c r="C3248" s="75" t="s">
        <v>3</v>
      </c>
      <c r="D3248" s="75" t="s">
        <v>155</v>
      </c>
      <c r="E3248" s="75" t="s">
        <v>133</v>
      </c>
      <c r="F3248" s="75">
        <v>5000</v>
      </c>
      <c r="G3248" s="75">
        <v>5</v>
      </c>
      <c r="H3248" s="75">
        <v>8.6999999999999993</v>
      </c>
      <c r="I3248" s="75">
        <v>8.27</v>
      </c>
      <c r="J3248" s="75">
        <v>9.14</v>
      </c>
      <c r="K3248" s="75">
        <v>2</v>
      </c>
      <c r="L3248" s="75">
        <v>150</v>
      </c>
      <c r="M3248" s="75">
        <v>200</v>
      </c>
      <c r="N3248" s="75">
        <v>1</v>
      </c>
      <c r="O3248" s="75">
        <v>10</v>
      </c>
      <c r="P3248" s="75">
        <v>6.6</v>
      </c>
      <c r="Q3248" s="75" t="s">
        <v>3858</v>
      </c>
    </row>
    <row r="3249" spans="1:17" ht="15.75" customHeight="1">
      <c r="A3249" s="59" t="s">
        <v>7315</v>
      </c>
      <c r="B3249" s="75" t="s">
        <v>1907</v>
      </c>
      <c r="C3249" s="75" t="s">
        <v>3</v>
      </c>
      <c r="D3249" s="75" t="s">
        <v>155</v>
      </c>
      <c r="E3249" s="75" t="s">
        <v>133</v>
      </c>
      <c r="F3249" s="75">
        <v>5000</v>
      </c>
      <c r="G3249" s="75">
        <v>5</v>
      </c>
      <c r="H3249" s="75">
        <v>9.1</v>
      </c>
      <c r="I3249" s="75">
        <v>8.65</v>
      </c>
      <c r="J3249" s="75">
        <v>9.56</v>
      </c>
      <c r="K3249" s="75">
        <v>2</v>
      </c>
      <c r="L3249" s="75">
        <v>150</v>
      </c>
      <c r="M3249" s="75">
        <v>150</v>
      </c>
      <c r="N3249" s="75">
        <v>1</v>
      </c>
      <c r="O3249" s="75">
        <v>7.5</v>
      </c>
      <c r="P3249" s="75">
        <v>6.9</v>
      </c>
      <c r="Q3249" s="75" t="s">
        <v>3858</v>
      </c>
    </row>
    <row r="3250" spans="1:17" ht="15.75" customHeight="1">
      <c r="A3250" s="59" t="s">
        <v>7316</v>
      </c>
      <c r="B3250" s="75" t="s">
        <v>1907</v>
      </c>
      <c r="C3250" s="75" t="s">
        <v>3</v>
      </c>
      <c r="D3250" s="75" t="s">
        <v>155</v>
      </c>
      <c r="E3250" s="75" t="s">
        <v>133</v>
      </c>
      <c r="F3250" s="75">
        <v>5000</v>
      </c>
      <c r="G3250" s="75">
        <v>5</v>
      </c>
      <c r="H3250" s="75">
        <v>10</v>
      </c>
      <c r="I3250" s="75">
        <v>9.5</v>
      </c>
      <c r="J3250" s="75">
        <v>10.5</v>
      </c>
      <c r="K3250" s="75">
        <v>2</v>
      </c>
      <c r="L3250" s="75">
        <v>125</v>
      </c>
      <c r="M3250" s="75">
        <v>125</v>
      </c>
      <c r="N3250" s="75">
        <v>1</v>
      </c>
      <c r="O3250" s="75">
        <v>5</v>
      </c>
      <c r="P3250" s="75">
        <v>7.6</v>
      </c>
      <c r="Q3250" s="75" t="s">
        <v>3858</v>
      </c>
    </row>
    <row r="3251" spans="1:17" ht="15.75" customHeight="1">
      <c r="A3251" s="59" t="s">
        <v>7317</v>
      </c>
      <c r="B3251" s="75" t="s">
        <v>1907</v>
      </c>
      <c r="C3251" s="75" t="s">
        <v>3</v>
      </c>
      <c r="D3251" s="75" t="s">
        <v>155</v>
      </c>
      <c r="E3251" s="75" t="s">
        <v>133</v>
      </c>
      <c r="F3251" s="75">
        <v>5000</v>
      </c>
      <c r="G3251" s="75">
        <v>5</v>
      </c>
      <c r="H3251" s="75">
        <v>11</v>
      </c>
      <c r="I3251" s="75">
        <v>10.45</v>
      </c>
      <c r="J3251" s="75">
        <v>11.55</v>
      </c>
      <c r="K3251" s="75">
        <v>3</v>
      </c>
      <c r="L3251" s="75">
        <v>125</v>
      </c>
      <c r="M3251" s="75">
        <v>125</v>
      </c>
      <c r="N3251" s="75">
        <v>1</v>
      </c>
      <c r="O3251" s="75">
        <v>5</v>
      </c>
      <c r="P3251" s="75">
        <v>8.4</v>
      </c>
      <c r="Q3251" s="75" t="s">
        <v>3858</v>
      </c>
    </row>
    <row r="3252" spans="1:17" ht="15.75" customHeight="1">
      <c r="A3252" s="59" t="s">
        <v>7318</v>
      </c>
      <c r="B3252" s="75" t="s">
        <v>1907</v>
      </c>
      <c r="C3252" s="75" t="s">
        <v>3</v>
      </c>
      <c r="D3252" s="75" t="s">
        <v>155</v>
      </c>
      <c r="E3252" s="75" t="s">
        <v>133</v>
      </c>
      <c r="F3252" s="75">
        <v>5000</v>
      </c>
      <c r="G3252" s="75">
        <v>5</v>
      </c>
      <c r="H3252" s="75">
        <v>12</v>
      </c>
      <c r="I3252" s="75">
        <v>11.4</v>
      </c>
      <c r="J3252" s="75">
        <v>12.6</v>
      </c>
      <c r="K3252" s="75">
        <v>3</v>
      </c>
      <c r="L3252" s="75">
        <v>100</v>
      </c>
      <c r="M3252" s="75">
        <v>125</v>
      </c>
      <c r="N3252" s="75">
        <v>1</v>
      </c>
      <c r="O3252" s="75">
        <v>2</v>
      </c>
      <c r="P3252" s="75">
        <v>9.1</v>
      </c>
      <c r="Q3252" s="75" t="s">
        <v>3858</v>
      </c>
    </row>
    <row r="3253" spans="1:17" ht="15.75" customHeight="1">
      <c r="A3253" s="59" t="s">
        <v>7319</v>
      </c>
      <c r="B3253" s="75" t="s">
        <v>1907</v>
      </c>
      <c r="C3253" s="75" t="s">
        <v>3</v>
      </c>
      <c r="D3253" s="75" t="s">
        <v>155</v>
      </c>
      <c r="E3253" s="75" t="s">
        <v>133</v>
      </c>
      <c r="F3253" s="75">
        <v>5000</v>
      </c>
      <c r="G3253" s="75">
        <v>5</v>
      </c>
      <c r="H3253" s="75">
        <v>13</v>
      </c>
      <c r="I3253" s="75">
        <v>12.35</v>
      </c>
      <c r="J3253" s="75">
        <v>13.65</v>
      </c>
      <c r="K3253" s="75">
        <v>3</v>
      </c>
      <c r="L3253" s="75">
        <v>100</v>
      </c>
      <c r="M3253" s="75">
        <v>100</v>
      </c>
      <c r="N3253" s="75">
        <v>1</v>
      </c>
      <c r="O3253" s="75">
        <v>1</v>
      </c>
      <c r="P3253" s="75">
        <v>9.9</v>
      </c>
      <c r="Q3253" s="75" t="s">
        <v>3858</v>
      </c>
    </row>
    <row r="3254" spans="1:17" ht="15.75" customHeight="1">
      <c r="A3254" s="59" t="s">
        <v>7320</v>
      </c>
      <c r="B3254" s="75" t="s">
        <v>1907</v>
      </c>
      <c r="C3254" s="75" t="s">
        <v>3</v>
      </c>
      <c r="D3254" s="75" t="s">
        <v>155</v>
      </c>
      <c r="E3254" s="75" t="s">
        <v>133</v>
      </c>
      <c r="F3254" s="75">
        <v>5000</v>
      </c>
      <c r="G3254" s="75">
        <v>5</v>
      </c>
      <c r="H3254" s="75">
        <v>14</v>
      </c>
      <c r="I3254" s="75">
        <v>13.3</v>
      </c>
      <c r="J3254" s="75">
        <v>14.7</v>
      </c>
      <c r="K3254" s="75">
        <v>3</v>
      </c>
      <c r="L3254" s="75">
        <v>100</v>
      </c>
      <c r="M3254" s="75">
        <v>75</v>
      </c>
      <c r="N3254" s="75">
        <v>1</v>
      </c>
      <c r="O3254" s="75">
        <v>1</v>
      </c>
      <c r="P3254" s="75">
        <v>10.6</v>
      </c>
      <c r="Q3254" s="75" t="s">
        <v>3858</v>
      </c>
    </row>
    <row r="3255" spans="1:17" ht="15.75" customHeight="1">
      <c r="A3255" s="59" t="s">
        <v>7321</v>
      </c>
      <c r="B3255" s="75" t="s">
        <v>1907</v>
      </c>
      <c r="C3255" s="75" t="s">
        <v>3</v>
      </c>
      <c r="D3255" s="75" t="s">
        <v>155</v>
      </c>
      <c r="E3255" s="75" t="s">
        <v>133</v>
      </c>
      <c r="F3255" s="75">
        <v>5000</v>
      </c>
      <c r="G3255" s="75">
        <v>5</v>
      </c>
      <c r="H3255" s="75">
        <v>15</v>
      </c>
      <c r="I3255" s="75">
        <v>14.25</v>
      </c>
      <c r="J3255" s="75">
        <v>15.75</v>
      </c>
      <c r="K3255" s="75">
        <v>3</v>
      </c>
      <c r="L3255" s="75">
        <v>75</v>
      </c>
      <c r="M3255" s="75">
        <v>75</v>
      </c>
      <c r="N3255" s="75">
        <v>1</v>
      </c>
      <c r="O3255" s="75">
        <v>1</v>
      </c>
      <c r="P3255" s="75">
        <v>11.5</v>
      </c>
      <c r="Q3255" s="75" t="s">
        <v>3858</v>
      </c>
    </row>
    <row r="3256" spans="1:17" ht="15.75" customHeight="1">
      <c r="A3256" s="59" t="s">
        <v>7322</v>
      </c>
      <c r="B3256" s="75" t="s">
        <v>1907</v>
      </c>
      <c r="C3256" s="75" t="s">
        <v>3</v>
      </c>
      <c r="D3256" s="75" t="s">
        <v>155</v>
      </c>
      <c r="E3256" s="75" t="s">
        <v>133</v>
      </c>
      <c r="F3256" s="75">
        <v>5000</v>
      </c>
      <c r="G3256" s="75">
        <v>5</v>
      </c>
      <c r="H3256" s="75">
        <v>16</v>
      </c>
      <c r="I3256" s="75">
        <v>15.2</v>
      </c>
      <c r="J3256" s="75">
        <v>16.8</v>
      </c>
      <c r="K3256" s="75">
        <v>3</v>
      </c>
      <c r="L3256" s="75">
        <v>75</v>
      </c>
      <c r="M3256" s="75">
        <v>75</v>
      </c>
      <c r="N3256" s="75">
        <v>1</v>
      </c>
      <c r="O3256" s="75">
        <v>1</v>
      </c>
      <c r="P3256" s="75">
        <v>12.2</v>
      </c>
      <c r="Q3256" s="75" t="s">
        <v>3858</v>
      </c>
    </row>
    <row r="3257" spans="1:17" ht="15.75" customHeight="1">
      <c r="A3257" s="59" t="s">
        <v>7323</v>
      </c>
      <c r="B3257" s="75" t="s">
        <v>1907</v>
      </c>
      <c r="C3257" s="75" t="s">
        <v>3</v>
      </c>
      <c r="D3257" s="75" t="s">
        <v>155</v>
      </c>
      <c r="E3257" s="75" t="s">
        <v>133</v>
      </c>
      <c r="F3257" s="75">
        <v>5000</v>
      </c>
      <c r="G3257" s="75">
        <v>5</v>
      </c>
      <c r="H3257" s="75">
        <v>17</v>
      </c>
      <c r="I3257" s="75">
        <v>16.149999999999999</v>
      </c>
      <c r="J3257" s="75">
        <v>17.850000000000001</v>
      </c>
      <c r="K3257" s="75">
        <v>3</v>
      </c>
      <c r="L3257" s="75">
        <v>70</v>
      </c>
      <c r="M3257" s="75">
        <v>75</v>
      </c>
      <c r="N3257" s="75">
        <v>1</v>
      </c>
      <c r="O3257" s="75">
        <v>0.5</v>
      </c>
      <c r="P3257" s="75">
        <v>12.9</v>
      </c>
      <c r="Q3257" s="75" t="s">
        <v>3858</v>
      </c>
    </row>
    <row r="3258" spans="1:17" ht="15.75" customHeight="1">
      <c r="A3258" s="59" t="s">
        <v>7324</v>
      </c>
      <c r="B3258" s="75" t="s">
        <v>1907</v>
      </c>
      <c r="C3258" s="75" t="s">
        <v>3</v>
      </c>
      <c r="D3258" s="75" t="s">
        <v>155</v>
      </c>
      <c r="E3258" s="75" t="s">
        <v>133</v>
      </c>
      <c r="F3258" s="75">
        <v>5000</v>
      </c>
      <c r="G3258" s="75">
        <v>5</v>
      </c>
      <c r="H3258" s="75">
        <v>18</v>
      </c>
      <c r="I3258" s="75">
        <v>17.100000000000001</v>
      </c>
      <c r="J3258" s="75">
        <v>18.899999999999999</v>
      </c>
      <c r="K3258" s="75">
        <v>3</v>
      </c>
      <c r="L3258" s="75">
        <v>65</v>
      </c>
      <c r="M3258" s="75">
        <v>75</v>
      </c>
      <c r="N3258" s="75">
        <v>1</v>
      </c>
      <c r="O3258" s="75">
        <v>0.5</v>
      </c>
      <c r="P3258" s="75">
        <v>13.7</v>
      </c>
      <c r="Q3258" s="75" t="s">
        <v>3858</v>
      </c>
    </row>
    <row r="3259" spans="1:17" ht="15.75" customHeight="1">
      <c r="A3259" s="59" t="s">
        <v>7325</v>
      </c>
      <c r="B3259" s="75" t="s">
        <v>1907</v>
      </c>
      <c r="C3259" s="75" t="s">
        <v>3</v>
      </c>
      <c r="D3259" s="75" t="s">
        <v>155</v>
      </c>
      <c r="E3259" s="75" t="s">
        <v>133</v>
      </c>
      <c r="F3259" s="75">
        <v>5000</v>
      </c>
      <c r="G3259" s="75">
        <v>5</v>
      </c>
      <c r="H3259" s="75">
        <v>19</v>
      </c>
      <c r="I3259" s="75">
        <v>18.05</v>
      </c>
      <c r="J3259" s="75">
        <v>19.95</v>
      </c>
      <c r="K3259" s="75">
        <v>3</v>
      </c>
      <c r="L3259" s="75">
        <v>65</v>
      </c>
      <c r="M3259" s="75">
        <v>75</v>
      </c>
      <c r="N3259" s="75">
        <v>1</v>
      </c>
      <c r="O3259" s="75">
        <v>0.5</v>
      </c>
      <c r="P3259" s="75">
        <v>14.4</v>
      </c>
      <c r="Q3259" s="75" t="s">
        <v>3858</v>
      </c>
    </row>
    <row r="3260" spans="1:17" ht="15.75" customHeight="1">
      <c r="A3260" s="59" t="s">
        <v>7326</v>
      </c>
      <c r="B3260" s="75" t="s">
        <v>1907</v>
      </c>
      <c r="C3260" s="75" t="s">
        <v>3</v>
      </c>
      <c r="D3260" s="75" t="s">
        <v>155</v>
      </c>
      <c r="E3260" s="75" t="s">
        <v>133</v>
      </c>
      <c r="F3260" s="75">
        <v>5000</v>
      </c>
      <c r="G3260" s="75">
        <v>5</v>
      </c>
      <c r="H3260" s="75">
        <v>20</v>
      </c>
      <c r="I3260" s="75">
        <v>19</v>
      </c>
      <c r="J3260" s="75">
        <v>21</v>
      </c>
      <c r="K3260" s="75">
        <v>3</v>
      </c>
      <c r="L3260" s="75">
        <v>65</v>
      </c>
      <c r="M3260" s="75">
        <v>75</v>
      </c>
      <c r="N3260" s="75">
        <v>1</v>
      </c>
      <c r="O3260" s="75">
        <v>0.5</v>
      </c>
      <c r="P3260" s="75">
        <v>15.2</v>
      </c>
      <c r="Q3260" s="75" t="s">
        <v>3858</v>
      </c>
    </row>
    <row r="3261" spans="1:17" ht="15.75" customHeight="1">
      <c r="A3261" s="59" t="s">
        <v>7327</v>
      </c>
      <c r="B3261" s="75" t="s">
        <v>1907</v>
      </c>
      <c r="C3261" s="75" t="s">
        <v>3</v>
      </c>
      <c r="D3261" s="75" t="s">
        <v>155</v>
      </c>
      <c r="E3261" s="75" t="s">
        <v>133</v>
      </c>
      <c r="F3261" s="75">
        <v>5000</v>
      </c>
      <c r="G3261" s="75">
        <v>5</v>
      </c>
      <c r="H3261" s="75">
        <v>22</v>
      </c>
      <c r="I3261" s="75">
        <v>20.9</v>
      </c>
      <c r="J3261" s="75">
        <v>23.1</v>
      </c>
      <c r="K3261" s="75">
        <v>4</v>
      </c>
      <c r="L3261" s="75">
        <v>50</v>
      </c>
      <c r="M3261" s="75">
        <v>75</v>
      </c>
      <c r="N3261" s="75">
        <v>1</v>
      </c>
      <c r="O3261" s="75">
        <v>0.5</v>
      </c>
      <c r="P3261" s="75">
        <v>16.7</v>
      </c>
      <c r="Q3261" s="75" t="s">
        <v>3858</v>
      </c>
    </row>
    <row r="3262" spans="1:17" ht="15.75" customHeight="1">
      <c r="A3262" s="59" t="s">
        <v>7328</v>
      </c>
      <c r="B3262" s="75" t="s">
        <v>1907</v>
      </c>
      <c r="C3262" s="75" t="s">
        <v>3</v>
      </c>
      <c r="D3262" s="75" t="s">
        <v>155</v>
      </c>
      <c r="E3262" s="75" t="s">
        <v>133</v>
      </c>
      <c r="F3262" s="75">
        <v>5000</v>
      </c>
      <c r="G3262" s="75">
        <v>5</v>
      </c>
      <c r="H3262" s="75">
        <v>24</v>
      </c>
      <c r="I3262" s="75">
        <v>22.8</v>
      </c>
      <c r="J3262" s="75">
        <v>25.2</v>
      </c>
      <c r="K3262" s="75">
        <v>4</v>
      </c>
      <c r="L3262" s="75">
        <v>50</v>
      </c>
      <c r="M3262" s="75">
        <v>100</v>
      </c>
      <c r="N3262" s="75">
        <v>1</v>
      </c>
      <c r="O3262" s="75">
        <v>0.5</v>
      </c>
      <c r="P3262" s="75">
        <v>18.2</v>
      </c>
      <c r="Q3262" s="75" t="s">
        <v>3858</v>
      </c>
    </row>
    <row r="3263" spans="1:17" ht="15.75" customHeight="1">
      <c r="A3263" s="59" t="s">
        <v>7329</v>
      </c>
      <c r="B3263" s="75" t="s">
        <v>1907</v>
      </c>
      <c r="C3263" s="75" t="s">
        <v>3</v>
      </c>
      <c r="D3263" s="75" t="s">
        <v>155</v>
      </c>
      <c r="E3263" s="75" t="s">
        <v>133</v>
      </c>
      <c r="F3263" s="75">
        <v>5000</v>
      </c>
      <c r="G3263" s="75">
        <v>5</v>
      </c>
      <c r="H3263" s="75">
        <v>25</v>
      </c>
      <c r="I3263" s="75">
        <v>23.75</v>
      </c>
      <c r="J3263" s="75">
        <v>26.25</v>
      </c>
      <c r="K3263" s="75">
        <v>4</v>
      </c>
      <c r="L3263" s="75">
        <v>50</v>
      </c>
      <c r="M3263" s="75">
        <v>110</v>
      </c>
      <c r="N3263" s="75">
        <v>1</v>
      </c>
      <c r="O3263" s="75">
        <v>0.5</v>
      </c>
      <c r="P3263" s="75">
        <v>19</v>
      </c>
      <c r="Q3263" s="75" t="s">
        <v>3858</v>
      </c>
    </row>
    <row r="3264" spans="1:17" ht="15.75" customHeight="1">
      <c r="A3264" s="59" t="s">
        <v>7330</v>
      </c>
      <c r="B3264" s="75" t="s">
        <v>1907</v>
      </c>
      <c r="C3264" s="75" t="s">
        <v>3</v>
      </c>
      <c r="D3264" s="75" t="s">
        <v>155</v>
      </c>
      <c r="E3264" s="75" t="s">
        <v>133</v>
      </c>
      <c r="F3264" s="75">
        <v>5000</v>
      </c>
      <c r="G3264" s="75">
        <v>5</v>
      </c>
      <c r="H3264" s="75">
        <v>27</v>
      </c>
      <c r="I3264" s="75">
        <v>25.65</v>
      </c>
      <c r="J3264" s="75">
        <v>28.35</v>
      </c>
      <c r="K3264" s="75">
        <v>5</v>
      </c>
      <c r="L3264" s="75">
        <v>50</v>
      </c>
      <c r="M3264" s="75">
        <v>120</v>
      </c>
      <c r="N3264" s="75">
        <v>1</v>
      </c>
      <c r="O3264" s="75">
        <v>0.5</v>
      </c>
      <c r="P3264" s="75">
        <v>20.6</v>
      </c>
      <c r="Q3264" s="75" t="s">
        <v>3858</v>
      </c>
    </row>
    <row r="3265" spans="1:17" ht="15.75" customHeight="1">
      <c r="A3265" s="59" t="s">
        <v>7331</v>
      </c>
      <c r="B3265" s="75" t="s">
        <v>1907</v>
      </c>
      <c r="C3265" s="75" t="s">
        <v>3</v>
      </c>
      <c r="D3265" s="75" t="s">
        <v>155</v>
      </c>
      <c r="E3265" s="75" t="s">
        <v>133</v>
      </c>
      <c r="F3265" s="75">
        <v>5000</v>
      </c>
      <c r="G3265" s="75">
        <v>5</v>
      </c>
      <c r="H3265" s="75">
        <v>28</v>
      </c>
      <c r="I3265" s="75">
        <v>26.6</v>
      </c>
      <c r="J3265" s="75">
        <v>29.4</v>
      </c>
      <c r="K3265" s="75">
        <v>6</v>
      </c>
      <c r="L3265" s="75">
        <v>50</v>
      </c>
      <c r="M3265" s="75">
        <v>130</v>
      </c>
      <c r="N3265" s="75">
        <v>1</v>
      </c>
      <c r="O3265" s="75">
        <v>0.5</v>
      </c>
      <c r="P3265" s="75">
        <v>21.2</v>
      </c>
      <c r="Q3265" s="75" t="s">
        <v>3858</v>
      </c>
    </row>
    <row r="3266" spans="1:17" ht="15.75" customHeight="1">
      <c r="A3266" s="59" t="s">
        <v>7332</v>
      </c>
      <c r="B3266" s="75" t="s">
        <v>1907</v>
      </c>
      <c r="C3266" s="75" t="s">
        <v>3</v>
      </c>
      <c r="D3266" s="75" t="s">
        <v>155</v>
      </c>
      <c r="E3266" s="75" t="s">
        <v>133</v>
      </c>
      <c r="F3266" s="75">
        <v>5000</v>
      </c>
      <c r="G3266" s="75">
        <v>5</v>
      </c>
      <c r="H3266" s="75">
        <v>30</v>
      </c>
      <c r="I3266" s="75">
        <v>28.5</v>
      </c>
      <c r="J3266" s="75">
        <v>31.5</v>
      </c>
      <c r="K3266" s="75">
        <v>8</v>
      </c>
      <c r="L3266" s="75">
        <v>40</v>
      </c>
      <c r="M3266" s="75">
        <v>140</v>
      </c>
      <c r="N3266" s="75">
        <v>1</v>
      </c>
      <c r="O3266" s="75">
        <v>0.5</v>
      </c>
      <c r="P3266" s="75">
        <v>22.8</v>
      </c>
      <c r="Q3266" s="75" t="s">
        <v>3858</v>
      </c>
    </row>
    <row r="3267" spans="1:17" ht="15.75" customHeight="1">
      <c r="A3267" s="59" t="s">
        <v>7333</v>
      </c>
      <c r="B3267" s="75" t="s">
        <v>1907</v>
      </c>
      <c r="C3267" s="75" t="s">
        <v>3</v>
      </c>
      <c r="D3267" s="75" t="s">
        <v>155</v>
      </c>
      <c r="E3267" s="75" t="s">
        <v>133</v>
      </c>
      <c r="F3267" s="75">
        <v>5000</v>
      </c>
      <c r="G3267" s="75">
        <v>5</v>
      </c>
      <c r="H3267" s="75">
        <v>33</v>
      </c>
      <c r="I3267" s="75">
        <v>31.35</v>
      </c>
      <c r="J3267" s="75">
        <v>34.65</v>
      </c>
      <c r="K3267" s="75">
        <v>10</v>
      </c>
      <c r="L3267" s="75">
        <v>40</v>
      </c>
      <c r="M3267" s="75">
        <v>150</v>
      </c>
      <c r="N3267" s="75">
        <v>1</v>
      </c>
      <c r="O3267" s="75">
        <v>0.5</v>
      </c>
      <c r="P3267" s="75">
        <v>25.1</v>
      </c>
      <c r="Q3267" s="75" t="s">
        <v>3858</v>
      </c>
    </row>
    <row r="3268" spans="1:17" ht="15.75" customHeight="1">
      <c r="A3268" s="59" t="s">
        <v>7334</v>
      </c>
      <c r="B3268" s="75" t="s">
        <v>1907</v>
      </c>
      <c r="C3268" s="75" t="s">
        <v>3</v>
      </c>
      <c r="D3268" s="75" t="s">
        <v>155</v>
      </c>
      <c r="E3268" s="75" t="s">
        <v>133</v>
      </c>
      <c r="F3268" s="75">
        <v>5000</v>
      </c>
      <c r="G3268" s="75">
        <v>5</v>
      </c>
      <c r="H3268" s="75">
        <v>36</v>
      </c>
      <c r="I3268" s="75">
        <v>34.200000000000003</v>
      </c>
      <c r="J3268" s="75">
        <v>37.799999999999997</v>
      </c>
      <c r="K3268" s="75">
        <v>11</v>
      </c>
      <c r="L3268" s="75">
        <v>30</v>
      </c>
      <c r="M3268" s="75">
        <v>160</v>
      </c>
      <c r="N3268" s="75">
        <v>1</v>
      </c>
      <c r="O3268" s="75">
        <v>0.5</v>
      </c>
      <c r="P3268" s="75">
        <v>27.4</v>
      </c>
      <c r="Q3268" s="75" t="s">
        <v>3858</v>
      </c>
    </row>
    <row r="3269" spans="1:17" ht="15.75" customHeight="1">
      <c r="A3269" s="59" t="s">
        <v>7335</v>
      </c>
      <c r="B3269" s="75" t="s">
        <v>1907</v>
      </c>
      <c r="C3269" s="75" t="s">
        <v>3</v>
      </c>
      <c r="D3269" s="75" t="s">
        <v>155</v>
      </c>
      <c r="E3269" s="75" t="s">
        <v>133</v>
      </c>
      <c r="F3269" s="75">
        <v>5000</v>
      </c>
      <c r="G3269" s="75">
        <v>5</v>
      </c>
      <c r="H3269" s="75">
        <v>39</v>
      </c>
      <c r="I3269" s="75">
        <v>37.049999999999997</v>
      </c>
      <c r="J3269" s="75">
        <v>40.950000000000003</v>
      </c>
      <c r="K3269" s="75">
        <v>14</v>
      </c>
      <c r="L3269" s="75">
        <v>30</v>
      </c>
      <c r="M3269" s="75">
        <v>170</v>
      </c>
      <c r="N3269" s="75">
        <v>1</v>
      </c>
      <c r="O3269" s="75">
        <v>0.5</v>
      </c>
      <c r="P3269" s="75">
        <v>29.7</v>
      </c>
      <c r="Q3269" s="75" t="s">
        <v>3858</v>
      </c>
    </row>
    <row r="3270" spans="1:17" ht="15.75" customHeight="1">
      <c r="A3270" s="59" t="s">
        <v>7336</v>
      </c>
      <c r="B3270" s="75" t="s">
        <v>1907</v>
      </c>
      <c r="C3270" s="75" t="s">
        <v>3</v>
      </c>
      <c r="D3270" s="75" t="s">
        <v>155</v>
      </c>
      <c r="E3270" s="75" t="s">
        <v>133</v>
      </c>
      <c r="F3270" s="75">
        <v>5000</v>
      </c>
      <c r="G3270" s="75">
        <v>5</v>
      </c>
      <c r="H3270" s="75">
        <v>43</v>
      </c>
      <c r="I3270" s="75">
        <v>40.85</v>
      </c>
      <c r="J3270" s="75">
        <v>45.15</v>
      </c>
      <c r="K3270" s="75">
        <v>20</v>
      </c>
      <c r="L3270" s="75">
        <v>30</v>
      </c>
      <c r="M3270" s="75">
        <v>190</v>
      </c>
      <c r="N3270" s="75">
        <v>1</v>
      </c>
      <c r="O3270" s="75">
        <v>0.5</v>
      </c>
      <c r="P3270" s="75">
        <v>32.700000000000003</v>
      </c>
      <c r="Q3270" s="75" t="s">
        <v>3858</v>
      </c>
    </row>
    <row r="3271" spans="1:17" ht="15.75" customHeight="1">
      <c r="A3271" s="59" t="s">
        <v>7337</v>
      </c>
      <c r="B3271" s="75" t="s">
        <v>1907</v>
      </c>
      <c r="C3271" s="75" t="s">
        <v>3</v>
      </c>
      <c r="D3271" s="75" t="s">
        <v>155</v>
      </c>
      <c r="E3271" s="75" t="s">
        <v>133</v>
      </c>
      <c r="F3271" s="75">
        <v>5000</v>
      </c>
      <c r="G3271" s="75">
        <v>5</v>
      </c>
      <c r="H3271" s="75">
        <v>47</v>
      </c>
      <c r="I3271" s="75">
        <v>44.65</v>
      </c>
      <c r="J3271" s="75">
        <v>49.35</v>
      </c>
      <c r="K3271" s="75">
        <v>25</v>
      </c>
      <c r="L3271" s="75">
        <v>25</v>
      </c>
      <c r="M3271" s="75">
        <v>210</v>
      </c>
      <c r="N3271" s="75">
        <v>1</v>
      </c>
      <c r="O3271" s="75">
        <v>0.5</v>
      </c>
      <c r="P3271" s="75">
        <v>35.799999999999997</v>
      </c>
      <c r="Q3271" s="75" t="s">
        <v>3858</v>
      </c>
    </row>
    <row r="3272" spans="1:17" ht="15.75" customHeight="1">
      <c r="A3272" s="59" t="s">
        <v>7338</v>
      </c>
      <c r="B3272" s="75" t="s">
        <v>1907</v>
      </c>
      <c r="C3272" s="75" t="s">
        <v>3</v>
      </c>
      <c r="D3272" s="75" t="s">
        <v>155</v>
      </c>
      <c r="E3272" s="75" t="s">
        <v>133</v>
      </c>
      <c r="F3272" s="75">
        <v>5000</v>
      </c>
      <c r="G3272" s="75">
        <v>5</v>
      </c>
      <c r="H3272" s="75">
        <v>51</v>
      </c>
      <c r="I3272" s="75">
        <v>48.45</v>
      </c>
      <c r="J3272" s="75">
        <v>53.55</v>
      </c>
      <c r="K3272" s="75">
        <v>27</v>
      </c>
      <c r="L3272" s="75">
        <v>25</v>
      </c>
      <c r="M3272" s="75">
        <v>230</v>
      </c>
      <c r="N3272" s="75">
        <v>1</v>
      </c>
      <c r="O3272" s="75">
        <v>0.5</v>
      </c>
      <c r="P3272" s="75">
        <v>38.799999999999997</v>
      </c>
      <c r="Q3272" s="75" t="s">
        <v>3858</v>
      </c>
    </row>
    <row r="3273" spans="1:17" ht="15.75" customHeight="1">
      <c r="A3273" s="59" t="s">
        <v>7339</v>
      </c>
      <c r="B3273" s="75" t="s">
        <v>7340</v>
      </c>
      <c r="C3273" s="75" t="s">
        <v>3</v>
      </c>
      <c r="D3273" s="75" t="s">
        <v>155</v>
      </c>
      <c r="E3273" s="75" t="s">
        <v>155</v>
      </c>
      <c r="F3273" s="75">
        <v>5000</v>
      </c>
      <c r="G3273" s="75">
        <v>5</v>
      </c>
      <c r="H3273" s="75">
        <v>5.0999999999999996</v>
      </c>
      <c r="I3273" s="75">
        <v>4.8499999999999996</v>
      </c>
      <c r="J3273" s="75">
        <v>5.36</v>
      </c>
      <c r="K3273" s="75">
        <v>2</v>
      </c>
      <c r="L3273" s="75">
        <v>240</v>
      </c>
      <c r="M3273" s="75">
        <v>400</v>
      </c>
      <c r="N3273" s="75">
        <v>1</v>
      </c>
      <c r="O3273" s="75">
        <v>10</v>
      </c>
      <c r="P3273" s="75">
        <v>1</v>
      </c>
      <c r="Q3273" s="75" t="s">
        <v>3858</v>
      </c>
    </row>
    <row r="3274" spans="1:17" ht="15.75" customHeight="1">
      <c r="A3274" s="59" t="s">
        <v>7341</v>
      </c>
      <c r="B3274" s="75" t="s">
        <v>7340</v>
      </c>
      <c r="C3274" s="75" t="s">
        <v>3</v>
      </c>
      <c r="D3274" s="75" t="s">
        <v>155</v>
      </c>
      <c r="E3274" s="75" t="s">
        <v>155</v>
      </c>
      <c r="F3274" s="75">
        <v>5000</v>
      </c>
      <c r="G3274" s="75">
        <v>5</v>
      </c>
      <c r="H3274" s="75">
        <v>5.6</v>
      </c>
      <c r="I3274" s="75">
        <v>5.32</v>
      </c>
      <c r="J3274" s="75">
        <v>5.88</v>
      </c>
      <c r="K3274" s="75">
        <v>1</v>
      </c>
      <c r="L3274" s="75">
        <v>220</v>
      </c>
      <c r="M3274" s="75">
        <v>400</v>
      </c>
      <c r="N3274" s="75">
        <v>1</v>
      </c>
      <c r="O3274" s="75">
        <v>10</v>
      </c>
      <c r="P3274" s="75">
        <v>2</v>
      </c>
      <c r="Q3274" s="75" t="s">
        <v>3858</v>
      </c>
    </row>
    <row r="3275" spans="1:17" ht="15.75" customHeight="1">
      <c r="A3275" s="59" t="s">
        <v>7342</v>
      </c>
      <c r="B3275" s="75" t="s">
        <v>7340</v>
      </c>
      <c r="C3275" s="75" t="s">
        <v>3</v>
      </c>
      <c r="D3275" s="75" t="s">
        <v>155</v>
      </c>
      <c r="E3275" s="75" t="s">
        <v>155</v>
      </c>
      <c r="F3275" s="75">
        <v>5000</v>
      </c>
      <c r="G3275" s="75">
        <v>5</v>
      </c>
      <c r="H3275" s="75">
        <v>6</v>
      </c>
      <c r="I3275" s="75">
        <v>5.7</v>
      </c>
      <c r="J3275" s="75">
        <v>6.3</v>
      </c>
      <c r="K3275" s="75">
        <v>1</v>
      </c>
      <c r="L3275" s="75">
        <v>200</v>
      </c>
      <c r="M3275" s="75">
        <v>300</v>
      </c>
      <c r="N3275" s="75">
        <v>1</v>
      </c>
      <c r="O3275" s="75">
        <v>10</v>
      </c>
      <c r="P3275" s="75">
        <v>3</v>
      </c>
      <c r="Q3275" s="75" t="s">
        <v>3858</v>
      </c>
    </row>
    <row r="3276" spans="1:17" ht="15.75" customHeight="1">
      <c r="A3276" s="59" t="s">
        <v>7343</v>
      </c>
      <c r="B3276" s="75" t="s">
        <v>7340</v>
      </c>
      <c r="C3276" s="75" t="s">
        <v>3</v>
      </c>
      <c r="D3276" s="75" t="s">
        <v>155</v>
      </c>
      <c r="E3276" s="75" t="s">
        <v>155</v>
      </c>
      <c r="F3276" s="75">
        <v>5000</v>
      </c>
      <c r="G3276" s="75">
        <v>5</v>
      </c>
      <c r="H3276" s="75">
        <v>6.2</v>
      </c>
      <c r="I3276" s="75">
        <v>5.89</v>
      </c>
      <c r="J3276" s="75">
        <v>6.51</v>
      </c>
      <c r="K3276" s="75">
        <v>1</v>
      </c>
      <c r="L3276" s="75">
        <v>200</v>
      </c>
      <c r="M3276" s="75">
        <v>200</v>
      </c>
      <c r="N3276" s="75">
        <v>1</v>
      </c>
      <c r="O3276" s="75">
        <v>10</v>
      </c>
      <c r="P3276" s="75">
        <v>3</v>
      </c>
      <c r="Q3276" s="75" t="s">
        <v>3858</v>
      </c>
    </row>
    <row r="3277" spans="1:17" ht="15.75" customHeight="1">
      <c r="A3277" s="59" t="s">
        <v>7344</v>
      </c>
      <c r="B3277" s="75" t="s">
        <v>7340</v>
      </c>
      <c r="C3277" s="75" t="s">
        <v>3</v>
      </c>
      <c r="D3277" s="75" t="s">
        <v>155</v>
      </c>
      <c r="E3277" s="75" t="s">
        <v>155</v>
      </c>
      <c r="F3277" s="75">
        <v>5000</v>
      </c>
      <c r="G3277" s="75">
        <v>5</v>
      </c>
      <c r="H3277" s="75">
        <v>6.8</v>
      </c>
      <c r="I3277" s="75">
        <v>6.46</v>
      </c>
      <c r="J3277" s="75">
        <v>7.14</v>
      </c>
      <c r="K3277" s="75">
        <v>1</v>
      </c>
      <c r="L3277" s="75">
        <v>175</v>
      </c>
      <c r="M3277" s="75">
        <v>200</v>
      </c>
      <c r="N3277" s="75">
        <v>1</v>
      </c>
      <c r="O3277" s="75">
        <v>10</v>
      </c>
      <c r="P3277" s="75">
        <v>5.2</v>
      </c>
      <c r="Q3277" s="75" t="s">
        <v>3858</v>
      </c>
    </row>
    <row r="3278" spans="1:17" ht="15.75" customHeight="1">
      <c r="A3278" s="59" t="s">
        <v>7345</v>
      </c>
      <c r="B3278" s="75" t="s">
        <v>7340</v>
      </c>
      <c r="C3278" s="75" t="s">
        <v>3</v>
      </c>
      <c r="D3278" s="75" t="s">
        <v>155</v>
      </c>
      <c r="E3278" s="75" t="s">
        <v>155</v>
      </c>
      <c r="F3278" s="75">
        <v>5000</v>
      </c>
      <c r="G3278" s="75">
        <v>5</v>
      </c>
      <c r="H3278" s="75">
        <v>7.5</v>
      </c>
      <c r="I3278" s="75">
        <v>7.125</v>
      </c>
      <c r="J3278" s="75">
        <v>7.875</v>
      </c>
      <c r="K3278" s="75">
        <v>1.5</v>
      </c>
      <c r="L3278" s="75">
        <v>175</v>
      </c>
      <c r="M3278" s="75">
        <v>200</v>
      </c>
      <c r="N3278" s="75">
        <v>1</v>
      </c>
      <c r="O3278" s="75">
        <v>10</v>
      </c>
      <c r="P3278" s="75">
        <v>5.7</v>
      </c>
      <c r="Q3278" s="75" t="s">
        <v>3858</v>
      </c>
    </row>
    <row r="3279" spans="1:17" ht="15.75" customHeight="1">
      <c r="A3279" s="59" t="s">
        <v>7346</v>
      </c>
      <c r="B3279" s="75" t="s">
        <v>7340</v>
      </c>
      <c r="C3279" s="75" t="s">
        <v>3</v>
      </c>
      <c r="D3279" s="75" t="s">
        <v>155</v>
      </c>
      <c r="E3279" s="75" t="s">
        <v>155</v>
      </c>
      <c r="F3279" s="75">
        <v>5000</v>
      </c>
      <c r="G3279" s="75">
        <v>5</v>
      </c>
      <c r="H3279" s="75">
        <v>8.1999999999999993</v>
      </c>
      <c r="I3279" s="75">
        <v>7.7899999999999991</v>
      </c>
      <c r="J3279" s="75">
        <v>8.61</v>
      </c>
      <c r="K3279" s="75">
        <v>1.5</v>
      </c>
      <c r="L3279" s="75">
        <v>150</v>
      </c>
      <c r="M3279" s="75">
        <v>200</v>
      </c>
      <c r="N3279" s="75">
        <v>1</v>
      </c>
      <c r="O3279" s="75">
        <v>10</v>
      </c>
      <c r="P3279" s="75">
        <v>6.2</v>
      </c>
      <c r="Q3279" s="75" t="s">
        <v>3858</v>
      </c>
    </row>
    <row r="3280" spans="1:17" ht="15.75" customHeight="1">
      <c r="A3280" s="59" t="s">
        <v>7347</v>
      </c>
      <c r="B3280" s="75" t="s">
        <v>7340</v>
      </c>
      <c r="C3280" s="75" t="s">
        <v>3</v>
      </c>
      <c r="D3280" s="75" t="s">
        <v>155</v>
      </c>
      <c r="E3280" s="75" t="s">
        <v>155</v>
      </c>
      <c r="F3280" s="75">
        <v>5000</v>
      </c>
      <c r="G3280" s="75">
        <v>5</v>
      </c>
      <c r="H3280" s="75">
        <v>9.1</v>
      </c>
      <c r="I3280" s="75">
        <v>8.6449999999999996</v>
      </c>
      <c r="J3280" s="75">
        <v>9.5549999999999997</v>
      </c>
      <c r="K3280" s="75">
        <v>2</v>
      </c>
      <c r="L3280" s="75">
        <v>150</v>
      </c>
      <c r="M3280" s="75">
        <v>150</v>
      </c>
      <c r="N3280" s="75">
        <v>1</v>
      </c>
      <c r="O3280" s="75">
        <v>7.5</v>
      </c>
      <c r="P3280" s="75">
        <v>6.9</v>
      </c>
      <c r="Q3280" s="75" t="s">
        <v>3858</v>
      </c>
    </row>
    <row r="3281" spans="1:17" ht="15.75" customHeight="1">
      <c r="A3281" s="59" t="s">
        <v>7348</v>
      </c>
      <c r="B3281" s="75" t="s">
        <v>7340</v>
      </c>
      <c r="C3281" s="75" t="s">
        <v>3</v>
      </c>
      <c r="D3281" s="75" t="s">
        <v>155</v>
      </c>
      <c r="E3281" s="75" t="s">
        <v>155</v>
      </c>
      <c r="F3281" s="75">
        <v>5000</v>
      </c>
      <c r="G3281" s="75">
        <v>5</v>
      </c>
      <c r="H3281" s="75">
        <v>10</v>
      </c>
      <c r="I3281" s="75">
        <v>9.5</v>
      </c>
      <c r="J3281" s="75">
        <v>10.5</v>
      </c>
      <c r="K3281" s="75">
        <v>2</v>
      </c>
      <c r="L3281" s="75">
        <v>125</v>
      </c>
      <c r="M3281" s="75">
        <v>125</v>
      </c>
      <c r="N3281" s="75">
        <v>1</v>
      </c>
      <c r="O3281" s="75">
        <v>5</v>
      </c>
      <c r="P3281" s="75">
        <v>7.6</v>
      </c>
      <c r="Q3281" s="75" t="s">
        <v>3858</v>
      </c>
    </row>
    <row r="3282" spans="1:17" ht="15.75" customHeight="1">
      <c r="A3282" s="59" t="s">
        <v>7349</v>
      </c>
      <c r="B3282" s="75" t="s">
        <v>7340</v>
      </c>
      <c r="C3282" s="75" t="s">
        <v>3</v>
      </c>
      <c r="D3282" s="75" t="s">
        <v>155</v>
      </c>
      <c r="E3282" s="75" t="s">
        <v>155</v>
      </c>
      <c r="F3282" s="75">
        <v>5000</v>
      </c>
      <c r="G3282" s="75">
        <v>5</v>
      </c>
      <c r="H3282" s="75">
        <v>11</v>
      </c>
      <c r="I3282" s="75">
        <v>10.45</v>
      </c>
      <c r="J3282" s="75">
        <v>11.55</v>
      </c>
      <c r="K3282" s="75">
        <v>2.5</v>
      </c>
      <c r="L3282" s="75">
        <v>125</v>
      </c>
      <c r="M3282" s="75">
        <v>125</v>
      </c>
      <c r="N3282" s="75">
        <v>1</v>
      </c>
      <c r="O3282" s="75">
        <v>5</v>
      </c>
      <c r="P3282" s="75">
        <v>8.4</v>
      </c>
      <c r="Q3282" s="75" t="s">
        <v>3858</v>
      </c>
    </row>
    <row r="3283" spans="1:17" ht="15.75" customHeight="1">
      <c r="A3283" s="59" t="s">
        <v>7350</v>
      </c>
      <c r="B3283" s="75" t="s">
        <v>7340</v>
      </c>
      <c r="C3283" s="75" t="s">
        <v>3</v>
      </c>
      <c r="D3283" s="75" t="s">
        <v>155</v>
      </c>
      <c r="E3283" s="75" t="s">
        <v>155</v>
      </c>
      <c r="F3283" s="75">
        <v>5000</v>
      </c>
      <c r="G3283" s="75">
        <v>5</v>
      </c>
      <c r="H3283" s="75">
        <v>12</v>
      </c>
      <c r="I3283" s="75">
        <v>11.399999999999999</v>
      </c>
      <c r="J3283" s="75">
        <v>12.600000000000001</v>
      </c>
      <c r="K3283" s="75">
        <v>2.5</v>
      </c>
      <c r="L3283" s="75">
        <v>100</v>
      </c>
      <c r="M3283" s="75">
        <v>125</v>
      </c>
      <c r="N3283" s="75">
        <v>1</v>
      </c>
      <c r="O3283" s="75">
        <v>2</v>
      </c>
      <c r="P3283" s="75">
        <v>9.1</v>
      </c>
      <c r="Q3283" s="75" t="s">
        <v>3858</v>
      </c>
    </row>
    <row r="3284" spans="1:17" ht="15.75" customHeight="1">
      <c r="A3284" s="59" t="s">
        <v>7351</v>
      </c>
      <c r="B3284" s="75" t="s">
        <v>7340</v>
      </c>
      <c r="C3284" s="75" t="s">
        <v>3</v>
      </c>
      <c r="D3284" s="75" t="s">
        <v>155</v>
      </c>
      <c r="E3284" s="75" t="s">
        <v>155</v>
      </c>
      <c r="F3284" s="75">
        <v>5000</v>
      </c>
      <c r="G3284" s="75">
        <v>5</v>
      </c>
      <c r="H3284" s="75">
        <v>13</v>
      </c>
      <c r="I3284" s="75">
        <v>12.35</v>
      </c>
      <c r="J3284" s="75">
        <v>13.65</v>
      </c>
      <c r="K3284" s="75">
        <v>2.5</v>
      </c>
      <c r="L3284" s="75">
        <v>100</v>
      </c>
      <c r="M3284" s="75">
        <v>100</v>
      </c>
      <c r="N3284" s="75">
        <v>1</v>
      </c>
      <c r="O3284" s="75">
        <v>1</v>
      </c>
      <c r="P3284" s="75">
        <v>9.9</v>
      </c>
      <c r="Q3284" s="75" t="s">
        <v>3858</v>
      </c>
    </row>
    <row r="3285" spans="1:17" ht="15.75" customHeight="1">
      <c r="A3285" s="59" t="s">
        <v>7352</v>
      </c>
      <c r="B3285" s="75" t="s">
        <v>7340</v>
      </c>
      <c r="C3285" s="75" t="s">
        <v>3</v>
      </c>
      <c r="D3285" s="75" t="s">
        <v>155</v>
      </c>
      <c r="E3285" s="75" t="s">
        <v>155</v>
      </c>
      <c r="F3285" s="75">
        <v>5000</v>
      </c>
      <c r="G3285" s="75">
        <v>5</v>
      </c>
      <c r="H3285" s="75">
        <v>14</v>
      </c>
      <c r="I3285" s="75">
        <v>13.299999999999999</v>
      </c>
      <c r="J3285" s="75">
        <v>14.700000000000001</v>
      </c>
      <c r="K3285" s="75">
        <v>2.5</v>
      </c>
      <c r="L3285" s="75">
        <v>100</v>
      </c>
      <c r="M3285" s="75">
        <v>75</v>
      </c>
      <c r="N3285" s="75">
        <v>1</v>
      </c>
      <c r="O3285" s="75">
        <v>1</v>
      </c>
      <c r="P3285" s="75">
        <v>10.6</v>
      </c>
      <c r="Q3285" s="75" t="s">
        <v>3858</v>
      </c>
    </row>
    <row r="3286" spans="1:17" ht="15.75" customHeight="1">
      <c r="A3286" s="59" t="s">
        <v>7353</v>
      </c>
      <c r="B3286" s="75" t="s">
        <v>7340</v>
      </c>
      <c r="C3286" s="75" t="s">
        <v>3</v>
      </c>
      <c r="D3286" s="75" t="s">
        <v>155</v>
      </c>
      <c r="E3286" s="75" t="s">
        <v>155</v>
      </c>
      <c r="F3286" s="75">
        <v>5000</v>
      </c>
      <c r="G3286" s="75">
        <v>5</v>
      </c>
      <c r="H3286" s="75">
        <v>15</v>
      </c>
      <c r="I3286" s="75">
        <v>14.25</v>
      </c>
      <c r="J3286" s="75">
        <v>15.75</v>
      </c>
      <c r="K3286" s="75">
        <v>2.5</v>
      </c>
      <c r="L3286" s="75">
        <v>75</v>
      </c>
      <c r="M3286" s="75">
        <v>75</v>
      </c>
      <c r="N3286" s="75">
        <v>1</v>
      </c>
      <c r="O3286" s="75">
        <v>1</v>
      </c>
      <c r="P3286" s="75">
        <v>11.5</v>
      </c>
      <c r="Q3286" s="75" t="s">
        <v>3858</v>
      </c>
    </row>
    <row r="3287" spans="1:17" ht="15.75" customHeight="1">
      <c r="A3287" s="59" t="s">
        <v>7354</v>
      </c>
      <c r="B3287" s="75" t="s">
        <v>7340</v>
      </c>
      <c r="C3287" s="75" t="s">
        <v>3</v>
      </c>
      <c r="D3287" s="75" t="s">
        <v>155</v>
      </c>
      <c r="E3287" s="75" t="s">
        <v>155</v>
      </c>
      <c r="F3287" s="75">
        <v>5000</v>
      </c>
      <c r="G3287" s="75">
        <v>5</v>
      </c>
      <c r="H3287" s="75">
        <v>16</v>
      </c>
      <c r="I3287" s="75">
        <v>15.2</v>
      </c>
      <c r="J3287" s="75">
        <v>16.8</v>
      </c>
      <c r="K3287" s="75">
        <v>2.5</v>
      </c>
      <c r="L3287" s="75">
        <v>75</v>
      </c>
      <c r="M3287" s="75">
        <v>75</v>
      </c>
      <c r="N3287" s="75">
        <v>1</v>
      </c>
      <c r="O3287" s="75">
        <v>1</v>
      </c>
      <c r="P3287" s="75">
        <v>12.2</v>
      </c>
      <c r="Q3287" s="75" t="s">
        <v>3858</v>
      </c>
    </row>
    <row r="3288" spans="1:17" ht="15.75" customHeight="1">
      <c r="A3288" s="59" t="s">
        <v>7355</v>
      </c>
      <c r="B3288" s="75" t="s">
        <v>7340</v>
      </c>
      <c r="C3288" s="75" t="s">
        <v>3</v>
      </c>
      <c r="D3288" s="75" t="s">
        <v>155</v>
      </c>
      <c r="E3288" s="75" t="s">
        <v>155</v>
      </c>
      <c r="F3288" s="75">
        <v>5000</v>
      </c>
      <c r="G3288" s="75">
        <v>5</v>
      </c>
      <c r="H3288" s="75">
        <v>17</v>
      </c>
      <c r="I3288" s="75">
        <v>16.149999999999999</v>
      </c>
      <c r="J3288" s="75">
        <v>17.850000000000001</v>
      </c>
      <c r="K3288" s="75">
        <v>2.5</v>
      </c>
      <c r="L3288" s="75">
        <v>70</v>
      </c>
      <c r="M3288" s="75">
        <v>75</v>
      </c>
      <c r="N3288" s="75">
        <v>1</v>
      </c>
      <c r="O3288" s="75">
        <v>0.5</v>
      </c>
      <c r="P3288" s="75">
        <v>12.9</v>
      </c>
      <c r="Q3288" s="75" t="s">
        <v>3858</v>
      </c>
    </row>
    <row r="3289" spans="1:17" ht="15.75" customHeight="1">
      <c r="A3289" s="59" t="s">
        <v>7356</v>
      </c>
      <c r="B3289" s="75" t="s">
        <v>7340</v>
      </c>
      <c r="C3289" s="75" t="s">
        <v>3</v>
      </c>
      <c r="D3289" s="75" t="s">
        <v>155</v>
      </c>
      <c r="E3289" s="75" t="s">
        <v>155</v>
      </c>
      <c r="F3289" s="75">
        <v>5000</v>
      </c>
      <c r="G3289" s="75">
        <v>5</v>
      </c>
      <c r="H3289" s="75">
        <v>18</v>
      </c>
      <c r="I3289" s="75">
        <v>17.099999999999998</v>
      </c>
      <c r="J3289" s="75">
        <v>18.900000000000002</v>
      </c>
      <c r="K3289" s="75">
        <v>2.5</v>
      </c>
      <c r="L3289" s="75">
        <v>65</v>
      </c>
      <c r="M3289" s="75">
        <v>75</v>
      </c>
      <c r="N3289" s="75">
        <v>1</v>
      </c>
      <c r="O3289" s="75">
        <v>0.5</v>
      </c>
      <c r="P3289" s="75">
        <v>13.7</v>
      </c>
      <c r="Q3289" s="75" t="s">
        <v>3858</v>
      </c>
    </row>
    <row r="3290" spans="1:17" ht="15.75" customHeight="1">
      <c r="A3290" s="59" t="s">
        <v>7357</v>
      </c>
      <c r="B3290" s="75" t="s">
        <v>7340</v>
      </c>
      <c r="C3290" s="75" t="s">
        <v>3</v>
      </c>
      <c r="D3290" s="75" t="s">
        <v>155</v>
      </c>
      <c r="E3290" s="75" t="s">
        <v>155</v>
      </c>
      <c r="F3290" s="75">
        <v>5000</v>
      </c>
      <c r="G3290" s="75">
        <v>5</v>
      </c>
      <c r="H3290" s="75">
        <v>22</v>
      </c>
      <c r="I3290" s="75">
        <v>20.9</v>
      </c>
      <c r="J3290" s="75">
        <v>23.1</v>
      </c>
      <c r="K3290" s="75">
        <v>3.5</v>
      </c>
      <c r="L3290" s="75">
        <v>50</v>
      </c>
      <c r="M3290" s="75">
        <v>75</v>
      </c>
      <c r="N3290" s="75">
        <v>1</v>
      </c>
      <c r="O3290" s="75">
        <v>0.5</v>
      </c>
      <c r="P3290" s="75">
        <v>16.7</v>
      </c>
      <c r="Q3290" s="75" t="s">
        <v>3858</v>
      </c>
    </row>
    <row r="3291" spans="1:17" ht="15.75" customHeight="1">
      <c r="A3291" s="59" t="s">
        <v>7358</v>
      </c>
      <c r="B3291" s="75" t="s">
        <v>7340</v>
      </c>
      <c r="C3291" s="75" t="s">
        <v>3</v>
      </c>
      <c r="D3291" s="75" t="s">
        <v>155</v>
      </c>
      <c r="E3291" s="75" t="s">
        <v>155</v>
      </c>
      <c r="F3291" s="75">
        <v>5000</v>
      </c>
      <c r="G3291" s="75">
        <v>5</v>
      </c>
      <c r="H3291" s="75">
        <v>24</v>
      </c>
      <c r="I3291" s="75">
        <v>22.799999999999997</v>
      </c>
      <c r="J3291" s="75">
        <v>25.200000000000003</v>
      </c>
      <c r="K3291" s="75">
        <v>3.5</v>
      </c>
      <c r="L3291" s="75">
        <v>50</v>
      </c>
      <c r="M3291" s="75">
        <v>100</v>
      </c>
      <c r="N3291" s="75">
        <v>1</v>
      </c>
      <c r="O3291" s="75">
        <v>0.5</v>
      </c>
      <c r="P3291" s="75">
        <v>18.2</v>
      </c>
      <c r="Q3291" s="75" t="s">
        <v>3858</v>
      </c>
    </row>
    <row r="3292" spans="1:17" ht="15.75" customHeight="1">
      <c r="A3292" s="59" t="s">
        <v>7359</v>
      </c>
      <c r="B3292" s="75" t="s">
        <v>7340</v>
      </c>
      <c r="C3292" s="75" t="s">
        <v>3</v>
      </c>
      <c r="D3292" s="75" t="s">
        <v>155</v>
      </c>
      <c r="E3292" s="75" t="s">
        <v>155</v>
      </c>
      <c r="F3292" s="75">
        <v>5000</v>
      </c>
      <c r="G3292" s="75">
        <v>5</v>
      </c>
      <c r="H3292" s="75">
        <v>25</v>
      </c>
      <c r="I3292" s="75">
        <v>23.75</v>
      </c>
      <c r="J3292" s="75">
        <v>26.25</v>
      </c>
      <c r="K3292" s="75">
        <v>4</v>
      </c>
      <c r="L3292" s="75">
        <v>50</v>
      </c>
      <c r="M3292" s="75">
        <v>110</v>
      </c>
      <c r="N3292" s="75">
        <v>1</v>
      </c>
      <c r="O3292" s="75">
        <v>0.5</v>
      </c>
      <c r="P3292" s="75">
        <v>19</v>
      </c>
      <c r="Q3292" s="75" t="s">
        <v>3858</v>
      </c>
    </row>
    <row r="3293" spans="1:17" ht="15.75" customHeight="1">
      <c r="A3293" s="59" t="s">
        <v>7360</v>
      </c>
      <c r="B3293" s="75" t="s">
        <v>7340</v>
      </c>
      <c r="C3293" s="75" t="s">
        <v>3</v>
      </c>
      <c r="D3293" s="75" t="s">
        <v>155</v>
      </c>
      <c r="E3293" s="75" t="s">
        <v>155</v>
      </c>
      <c r="F3293" s="75">
        <v>5000</v>
      </c>
      <c r="G3293" s="75">
        <v>5</v>
      </c>
      <c r="H3293" s="75">
        <v>27</v>
      </c>
      <c r="I3293" s="75">
        <v>25.65</v>
      </c>
      <c r="J3293" s="75">
        <v>28.35</v>
      </c>
      <c r="K3293" s="75">
        <v>5</v>
      </c>
      <c r="L3293" s="75">
        <v>50</v>
      </c>
      <c r="M3293" s="75">
        <v>120</v>
      </c>
      <c r="N3293" s="75">
        <v>1</v>
      </c>
      <c r="O3293" s="75">
        <v>0.5</v>
      </c>
      <c r="P3293" s="75">
        <v>20.6</v>
      </c>
      <c r="Q3293" s="75" t="s">
        <v>3858</v>
      </c>
    </row>
    <row r="3294" spans="1:17" ht="15.75" customHeight="1">
      <c r="A3294" s="59" t="s">
        <v>7361</v>
      </c>
      <c r="B3294" s="75" t="s">
        <v>7340</v>
      </c>
      <c r="C3294" s="75" t="s">
        <v>3</v>
      </c>
      <c r="D3294" s="75" t="s">
        <v>155</v>
      </c>
      <c r="E3294" s="75" t="s">
        <v>155</v>
      </c>
      <c r="F3294" s="75">
        <v>5000</v>
      </c>
      <c r="G3294" s="75">
        <v>5</v>
      </c>
      <c r="H3294" s="75">
        <v>30</v>
      </c>
      <c r="I3294" s="75">
        <v>28.5</v>
      </c>
      <c r="J3294" s="75">
        <v>31.5</v>
      </c>
      <c r="K3294" s="75">
        <v>8</v>
      </c>
      <c r="L3294" s="75">
        <v>40</v>
      </c>
      <c r="M3294" s="75">
        <v>140</v>
      </c>
      <c r="N3294" s="75">
        <v>1</v>
      </c>
      <c r="O3294" s="75">
        <v>0.5</v>
      </c>
      <c r="P3294" s="75">
        <v>22.8</v>
      </c>
      <c r="Q3294" s="75" t="s">
        <v>3858</v>
      </c>
    </row>
    <row r="3295" spans="1:17" ht="15.75" customHeight="1">
      <c r="A3295" s="59" t="s">
        <v>7362</v>
      </c>
      <c r="B3295" s="75" t="s">
        <v>7340</v>
      </c>
      <c r="C3295" s="75" t="s">
        <v>3</v>
      </c>
      <c r="D3295" s="75" t="s">
        <v>155</v>
      </c>
      <c r="E3295" s="75" t="s">
        <v>155</v>
      </c>
      <c r="F3295" s="75">
        <v>5000</v>
      </c>
      <c r="G3295" s="75">
        <v>5</v>
      </c>
      <c r="H3295" s="75">
        <v>36</v>
      </c>
      <c r="I3295" s="75">
        <v>34.199999999999996</v>
      </c>
      <c r="J3295" s="75">
        <v>37.800000000000004</v>
      </c>
      <c r="K3295" s="75">
        <v>11</v>
      </c>
      <c r="L3295" s="75">
        <v>30</v>
      </c>
      <c r="M3295" s="75">
        <v>160</v>
      </c>
      <c r="N3295" s="75">
        <v>1</v>
      </c>
      <c r="O3295" s="75">
        <v>0.5</v>
      </c>
      <c r="P3295" s="75">
        <v>27.4</v>
      </c>
      <c r="Q3295" s="75" t="s">
        <v>3858</v>
      </c>
    </row>
    <row r="3296" spans="1:17" ht="15.75" customHeight="1">
      <c r="A3296" s="59" t="s">
        <v>7363</v>
      </c>
      <c r="B3296" s="75" t="s">
        <v>7340</v>
      </c>
      <c r="C3296" s="75" t="s">
        <v>3</v>
      </c>
      <c r="D3296" s="75" t="s">
        <v>155</v>
      </c>
      <c r="E3296" s="75" t="s">
        <v>155</v>
      </c>
      <c r="F3296" s="75">
        <v>5000</v>
      </c>
      <c r="G3296" s="75">
        <v>5</v>
      </c>
      <c r="H3296" s="75">
        <v>39</v>
      </c>
      <c r="I3296" s="75">
        <v>37.049999999999997</v>
      </c>
      <c r="J3296" s="75">
        <v>40.950000000000003</v>
      </c>
      <c r="K3296" s="75">
        <v>14</v>
      </c>
      <c r="L3296" s="75">
        <v>30</v>
      </c>
      <c r="M3296" s="75">
        <v>170</v>
      </c>
      <c r="N3296" s="75">
        <v>1</v>
      </c>
      <c r="O3296" s="75">
        <v>0.5</v>
      </c>
      <c r="P3296" s="75">
        <v>29.7</v>
      </c>
      <c r="Q3296" s="75" t="s">
        <v>3858</v>
      </c>
    </row>
    <row r="3297" spans="1:17" ht="15.75" customHeight="1">
      <c r="A3297" s="59" t="s">
        <v>7364</v>
      </c>
      <c r="B3297" s="75" t="s">
        <v>7340</v>
      </c>
      <c r="C3297" s="75" t="s">
        <v>3</v>
      </c>
      <c r="D3297" s="75" t="s">
        <v>155</v>
      </c>
      <c r="E3297" s="75" t="s">
        <v>155</v>
      </c>
      <c r="F3297" s="75">
        <v>5000</v>
      </c>
      <c r="G3297" s="75">
        <v>5</v>
      </c>
      <c r="H3297" s="75">
        <v>43</v>
      </c>
      <c r="I3297" s="75">
        <v>40.85</v>
      </c>
      <c r="J3297" s="75">
        <v>45.15</v>
      </c>
      <c r="K3297" s="75">
        <v>20</v>
      </c>
      <c r="L3297" s="75">
        <v>30</v>
      </c>
      <c r="M3297" s="75">
        <v>190</v>
      </c>
      <c r="N3297" s="75">
        <v>1</v>
      </c>
      <c r="O3297" s="75">
        <v>0.5</v>
      </c>
      <c r="P3297" s="75">
        <v>32.700000000000003</v>
      </c>
      <c r="Q3297" s="75" t="s">
        <v>3858</v>
      </c>
    </row>
    <row r="3298" spans="1:17" ht="15.75" customHeight="1">
      <c r="A3298" s="59" t="s">
        <v>7365</v>
      </c>
      <c r="B3298" s="75" t="s">
        <v>7340</v>
      </c>
      <c r="C3298" s="75" t="s">
        <v>3</v>
      </c>
      <c r="D3298" s="75" t="s">
        <v>155</v>
      </c>
      <c r="E3298" s="75" t="s">
        <v>155</v>
      </c>
      <c r="F3298" s="75">
        <v>5000</v>
      </c>
      <c r="G3298" s="75">
        <v>5</v>
      </c>
      <c r="H3298" s="75">
        <v>47</v>
      </c>
      <c r="I3298" s="75">
        <v>44.65</v>
      </c>
      <c r="J3298" s="75">
        <v>49.35</v>
      </c>
      <c r="K3298" s="75">
        <v>25</v>
      </c>
      <c r="L3298" s="75">
        <v>25</v>
      </c>
      <c r="M3298" s="75">
        <v>210</v>
      </c>
      <c r="N3298" s="75">
        <v>1</v>
      </c>
      <c r="O3298" s="75">
        <v>0.5</v>
      </c>
      <c r="P3298" s="75">
        <v>35.799999999999997</v>
      </c>
      <c r="Q3298" s="75" t="s">
        <v>3858</v>
      </c>
    </row>
    <row r="3299" spans="1:17" ht="15.75" customHeight="1">
      <c r="A3299" s="59" t="s">
        <v>7366</v>
      </c>
      <c r="B3299" s="75" t="s">
        <v>7340</v>
      </c>
      <c r="C3299" s="75" t="s">
        <v>3</v>
      </c>
      <c r="D3299" s="75" t="s">
        <v>155</v>
      </c>
      <c r="E3299" s="75" t="s">
        <v>155</v>
      </c>
      <c r="F3299" s="75">
        <v>5000</v>
      </c>
      <c r="G3299" s="75">
        <v>5</v>
      </c>
      <c r="H3299" s="75">
        <v>51</v>
      </c>
      <c r="I3299" s="75">
        <v>48.449999999999996</v>
      </c>
      <c r="J3299" s="75">
        <v>53.550000000000004</v>
      </c>
      <c r="K3299" s="75">
        <v>27</v>
      </c>
      <c r="L3299" s="75">
        <v>25</v>
      </c>
      <c r="M3299" s="75">
        <v>230</v>
      </c>
      <c r="N3299" s="75">
        <v>1</v>
      </c>
      <c r="O3299" s="75">
        <v>0.5</v>
      </c>
      <c r="P3299" s="75">
        <v>38.799999999999997</v>
      </c>
      <c r="Q3299" s="75" t="s">
        <v>3858</v>
      </c>
    </row>
    <row r="3300" spans="1:17" ht="15.75" customHeight="1">
      <c r="A3300" s="59" t="s">
        <v>7367</v>
      </c>
      <c r="B3300" s="75" t="s">
        <v>154</v>
      </c>
      <c r="C3300" s="75" t="s">
        <v>3</v>
      </c>
      <c r="D3300" s="75" t="s">
        <v>155</v>
      </c>
      <c r="E3300" s="75" t="s">
        <v>155</v>
      </c>
      <c r="F3300" s="75">
        <v>500</v>
      </c>
      <c r="G3300" s="75">
        <v>5</v>
      </c>
      <c r="H3300" s="75">
        <v>3.9</v>
      </c>
      <c r="I3300" s="75">
        <v>3.71</v>
      </c>
      <c r="J3300" s="75">
        <v>4.0999999999999996</v>
      </c>
      <c r="K3300" s="75" t="s">
        <v>155</v>
      </c>
      <c r="L3300" s="75">
        <v>0.05</v>
      </c>
      <c r="M3300" s="75" t="s">
        <v>155</v>
      </c>
      <c r="N3300" s="75" t="s">
        <v>155</v>
      </c>
      <c r="O3300" s="75">
        <v>5</v>
      </c>
      <c r="P3300" s="75">
        <v>2</v>
      </c>
      <c r="Q3300" s="75" t="s">
        <v>3858</v>
      </c>
    </row>
    <row r="3301" spans="1:17" ht="15.75" customHeight="1">
      <c r="A3301" s="59" t="s">
        <v>7368</v>
      </c>
      <c r="B3301" s="75" t="s">
        <v>154</v>
      </c>
      <c r="C3301" s="75" t="s">
        <v>3</v>
      </c>
      <c r="D3301" s="75" t="s">
        <v>155</v>
      </c>
      <c r="E3301" s="75" t="s">
        <v>155</v>
      </c>
      <c r="F3301" s="75">
        <v>500</v>
      </c>
      <c r="G3301" s="75">
        <v>5</v>
      </c>
      <c r="H3301" s="75">
        <v>4.3</v>
      </c>
      <c r="I3301" s="75">
        <v>4.09</v>
      </c>
      <c r="J3301" s="75">
        <v>4.5199999999999996</v>
      </c>
      <c r="K3301" s="75" t="s">
        <v>155</v>
      </c>
      <c r="L3301" s="75">
        <v>0.05</v>
      </c>
      <c r="M3301" s="75" t="s">
        <v>155</v>
      </c>
      <c r="N3301" s="75" t="s">
        <v>155</v>
      </c>
      <c r="O3301" s="75">
        <v>4</v>
      </c>
      <c r="P3301" s="75">
        <v>2</v>
      </c>
      <c r="Q3301" s="75" t="s">
        <v>3858</v>
      </c>
    </row>
    <row r="3302" spans="1:17" ht="15.75" customHeight="1">
      <c r="A3302" s="59" t="s">
        <v>7369</v>
      </c>
      <c r="B3302" s="75" t="s">
        <v>154</v>
      </c>
      <c r="C3302" s="75" t="s">
        <v>3</v>
      </c>
      <c r="D3302" s="75" t="s">
        <v>155</v>
      </c>
      <c r="E3302" s="75" t="s">
        <v>155</v>
      </c>
      <c r="F3302" s="75">
        <v>500</v>
      </c>
      <c r="G3302" s="75">
        <v>5</v>
      </c>
      <c r="H3302" s="75">
        <v>4.7</v>
      </c>
      <c r="I3302" s="75">
        <v>4.47</v>
      </c>
      <c r="J3302" s="75">
        <v>4.9400000000000004</v>
      </c>
      <c r="K3302" s="75" t="s">
        <v>155</v>
      </c>
      <c r="L3302" s="75">
        <v>0.05</v>
      </c>
      <c r="M3302" s="75" t="s">
        <v>155</v>
      </c>
      <c r="N3302" s="75" t="s">
        <v>155</v>
      </c>
      <c r="O3302" s="75">
        <v>10</v>
      </c>
      <c r="P3302" s="75">
        <v>3</v>
      </c>
      <c r="Q3302" s="75" t="s">
        <v>3858</v>
      </c>
    </row>
    <row r="3303" spans="1:17" ht="15.75" customHeight="1">
      <c r="A3303" s="59" t="s">
        <v>7370</v>
      </c>
      <c r="B3303" s="75" t="s">
        <v>154</v>
      </c>
      <c r="C3303" s="75" t="s">
        <v>3</v>
      </c>
      <c r="D3303" s="75" t="s">
        <v>155</v>
      </c>
      <c r="E3303" s="75" t="s">
        <v>155</v>
      </c>
      <c r="F3303" s="75">
        <v>500</v>
      </c>
      <c r="G3303" s="75">
        <v>5</v>
      </c>
      <c r="H3303" s="75">
        <v>5.0999999999999996</v>
      </c>
      <c r="I3303" s="75">
        <v>4.8499999999999996</v>
      </c>
      <c r="J3303" s="75">
        <v>5.36</v>
      </c>
      <c r="K3303" s="75" t="s">
        <v>155</v>
      </c>
      <c r="L3303" s="75">
        <v>0.05</v>
      </c>
      <c r="M3303" s="75" t="s">
        <v>155</v>
      </c>
      <c r="N3303" s="75" t="s">
        <v>155</v>
      </c>
      <c r="O3303" s="75">
        <v>10</v>
      </c>
      <c r="P3303" s="75">
        <v>3</v>
      </c>
      <c r="Q3303" s="75" t="s">
        <v>3858</v>
      </c>
    </row>
    <row r="3304" spans="1:17" ht="15.75" customHeight="1">
      <c r="A3304" s="59" t="s">
        <v>7371</v>
      </c>
      <c r="B3304" s="75" t="s">
        <v>154</v>
      </c>
      <c r="C3304" s="75" t="s">
        <v>3</v>
      </c>
      <c r="D3304" s="75" t="s">
        <v>155</v>
      </c>
      <c r="E3304" s="75" t="s">
        <v>155</v>
      </c>
      <c r="F3304" s="75">
        <v>500</v>
      </c>
      <c r="G3304" s="75">
        <v>5</v>
      </c>
      <c r="H3304" s="75">
        <v>5.3</v>
      </c>
      <c r="I3304" s="75">
        <v>5.03</v>
      </c>
      <c r="J3304" s="75">
        <v>5.57</v>
      </c>
      <c r="K3304" s="75" t="s">
        <v>155</v>
      </c>
      <c r="L3304" s="75">
        <v>0.05</v>
      </c>
      <c r="M3304" s="75" t="s">
        <v>155</v>
      </c>
      <c r="N3304" s="75" t="s">
        <v>155</v>
      </c>
      <c r="O3304" s="75">
        <v>10</v>
      </c>
      <c r="P3304" s="75">
        <v>4</v>
      </c>
      <c r="Q3304" s="75" t="s">
        <v>3858</v>
      </c>
    </row>
    <row r="3305" spans="1:17" ht="15.75" customHeight="1">
      <c r="A3305" s="59" t="s">
        <v>7372</v>
      </c>
      <c r="B3305" s="75" t="s">
        <v>154</v>
      </c>
      <c r="C3305" s="75" t="s">
        <v>3</v>
      </c>
      <c r="D3305" s="75" t="s">
        <v>155</v>
      </c>
      <c r="E3305" s="75" t="s">
        <v>155</v>
      </c>
      <c r="F3305" s="75">
        <v>500</v>
      </c>
      <c r="G3305" s="75">
        <v>5</v>
      </c>
      <c r="H3305" s="75">
        <v>5.6</v>
      </c>
      <c r="I3305" s="75">
        <v>5.32</v>
      </c>
      <c r="J3305" s="75">
        <v>5.88</v>
      </c>
      <c r="K3305" s="75" t="s">
        <v>155</v>
      </c>
      <c r="L3305" s="75">
        <v>0.05</v>
      </c>
      <c r="M3305" s="75" t="s">
        <v>155</v>
      </c>
      <c r="N3305" s="75" t="s">
        <v>155</v>
      </c>
      <c r="O3305" s="75">
        <v>7</v>
      </c>
      <c r="P3305" s="75">
        <v>4.2</v>
      </c>
      <c r="Q3305" s="75" t="s">
        <v>3858</v>
      </c>
    </row>
    <row r="3306" spans="1:17" ht="15.75" customHeight="1">
      <c r="A3306" s="59" t="s">
        <v>7373</v>
      </c>
      <c r="B3306" s="75" t="s">
        <v>154</v>
      </c>
      <c r="C3306" s="75" t="s">
        <v>3</v>
      </c>
      <c r="D3306" s="75" t="s">
        <v>155</v>
      </c>
      <c r="E3306" s="75" t="s">
        <v>155</v>
      </c>
      <c r="F3306" s="75">
        <v>500</v>
      </c>
      <c r="G3306" s="75">
        <v>5</v>
      </c>
      <c r="H3306" s="75">
        <v>6.2</v>
      </c>
      <c r="I3306" s="75">
        <v>5.89</v>
      </c>
      <c r="J3306" s="75">
        <v>6.51</v>
      </c>
      <c r="K3306" s="75" t="s">
        <v>155</v>
      </c>
      <c r="L3306" s="75">
        <v>0.05</v>
      </c>
      <c r="M3306" s="75" t="s">
        <v>155</v>
      </c>
      <c r="N3306" s="75" t="s">
        <v>155</v>
      </c>
      <c r="O3306" s="75">
        <v>10</v>
      </c>
      <c r="P3306" s="75">
        <v>5</v>
      </c>
      <c r="Q3306" s="75" t="s">
        <v>3858</v>
      </c>
    </row>
    <row r="3307" spans="1:17" ht="15.75" customHeight="1">
      <c r="A3307" s="59" t="s">
        <v>7374</v>
      </c>
      <c r="B3307" s="75" t="s">
        <v>154</v>
      </c>
      <c r="C3307" s="75" t="s">
        <v>3</v>
      </c>
      <c r="D3307" s="75" t="s">
        <v>155</v>
      </c>
      <c r="E3307" s="75" t="s">
        <v>155</v>
      </c>
      <c r="F3307" s="75">
        <v>500</v>
      </c>
      <c r="G3307" s="75">
        <v>5</v>
      </c>
      <c r="H3307" s="75">
        <v>6.8</v>
      </c>
      <c r="I3307" s="75">
        <v>6.46</v>
      </c>
      <c r="J3307" s="75">
        <v>7.14</v>
      </c>
      <c r="K3307" s="75" t="s">
        <v>155</v>
      </c>
      <c r="L3307" s="75">
        <v>0.05</v>
      </c>
      <c r="M3307" s="75" t="s">
        <v>155</v>
      </c>
      <c r="N3307" s="75" t="s">
        <v>155</v>
      </c>
      <c r="O3307" s="75">
        <v>10</v>
      </c>
      <c r="P3307" s="75">
        <v>5.0999999999999996</v>
      </c>
      <c r="Q3307" s="75" t="s">
        <v>3858</v>
      </c>
    </row>
    <row r="3308" spans="1:17" ht="15.75" customHeight="1">
      <c r="A3308" s="59" t="s">
        <v>7375</v>
      </c>
      <c r="B3308" s="75" t="s">
        <v>154</v>
      </c>
      <c r="C3308" s="75" t="s">
        <v>3</v>
      </c>
      <c r="D3308" s="75" t="s">
        <v>155</v>
      </c>
      <c r="E3308" s="75" t="s">
        <v>155</v>
      </c>
      <c r="F3308" s="75">
        <v>500</v>
      </c>
      <c r="G3308" s="75">
        <v>5</v>
      </c>
      <c r="H3308" s="75">
        <v>7.5</v>
      </c>
      <c r="I3308" s="75">
        <v>7.13</v>
      </c>
      <c r="J3308" s="75">
        <v>7.88</v>
      </c>
      <c r="K3308" s="75" t="s">
        <v>155</v>
      </c>
      <c r="L3308" s="75">
        <v>0.05</v>
      </c>
      <c r="M3308" s="75" t="s">
        <v>155</v>
      </c>
      <c r="N3308" s="75" t="s">
        <v>155</v>
      </c>
      <c r="O3308" s="75">
        <v>10</v>
      </c>
      <c r="P3308" s="75">
        <v>5.7</v>
      </c>
      <c r="Q3308" s="75" t="s">
        <v>3858</v>
      </c>
    </row>
    <row r="3309" spans="1:17" ht="15.75" customHeight="1">
      <c r="A3309" s="59" t="s">
        <v>7376</v>
      </c>
      <c r="B3309" s="75" t="s">
        <v>154</v>
      </c>
      <c r="C3309" s="75" t="s">
        <v>3</v>
      </c>
      <c r="D3309" s="75" t="s">
        <v>155</v>
      </c>
      <c r="E3309" s="75" t="s">
        <v>155</v>
      </c>
      <c r="F3309" s="75">
        <v>500</v>
      </c>
      <c r="G3309" s="75">
        <v>5</v>
      </c>
      <c r="H3309" s="75">
        <v>8.1999999999999993</v>
      </c>
      <c r="I3309" s="75">
        <v>7.79</v>
      </c>
      <c r="J3309" s="75">
        <v>8.61</v>
      </c>
      <c r="K3309" s="75" t="s">
        <v>155</v>
      </c>
      <c r="L3309" s="75">
        <v>0.05</v>
      </c>
      <c r="M3309" s="75" t="s">
        <v>155</v>
      </c>
      <c r="N3309" s="75" t="s">
        <v>155</v>
      </c>
      <c r="O3309" s="75">
        <v>1</v>
      </c>
      <c r="P3309" s="75">
        <v>6.2</v>
      </c>
      <c r="Q3309" s="75" t="s">
        <v>3858</v>
      </c>
    </row>
    <row r="3310" spans="1:17" ht="15.75" customHeight="1">
      <c r="A3310" s="59" t="s">
        <v>7377</v>
      </c>
      <c r="B3310" s="75" t="s">
        <v>154</v>
      </c>
      <c r="C3310" s="75" t="s">
        <v>3</v>
      </c>
      <c r="D3310" s="75" t="s">
        <v>155</v>
      </c>
      <c r="E3310" s="75" t="s">
        <v>155</v>
      </c>
      <c r="F3310" s="75">
        <v>500</v>
      </c>
      <c r="G3310" s="75">
        <v>5</v>
      </c>
      <c r="H3310" s="75">
        <v>8.6999999999999993</v>
      </c>
      <c r="I3310" s="75">
        <v>8.27</v>
      </c>
      <c r="J3310" s="75">
        <v>9.14</v>
      </c>
      <c r="K3310" s="75" t="s">
        <v>155</v>
      </c>
      <c r="L3310" s="75">
        <v>0.05</v>
      </c>
      <c r="M3310" s="75" t="s">
        <v>155</v>
      </c>
      <c r="N3310" s="75" t="s">
        <v>155</v>
      </c>
      <c r="O3310" s="75">
        <v>1</v>
      </c>
      <c r="P3310" s="75">
        <v>6.6</v>
      </c>
      <c r="Q3310" s="75" t="s">
        <v>3858</v>
      </c>
    </row>
    <row r="3311" spans="1:17" ht="15.75" customHeight="1">
      <c r="A3311" s="59" t="s">
        <v>7378</v>
      </c>
      <c r="B3311" s="75" t="s">
        <v>154</v>
      </c>
      <c r="C3311" s="75" t="s">
        <v>3</v>
      </c>
      <c r="D3311" s="75" t="s">
        <v>155</v>
      </c>
      <c r="E3311" s="75" t="s">
        <v>155</v>
      </c>
      <c r="F3311" s="75">
        <v>500</v>
      </c>
      <c r="G3311" s="75">
        <v>5</v>
      </c>
      <c r="H3311" s="75">
        <v>9.1</v>
      </c>
      <c r="I3311" s="75">
        <v>8.65</v>
      </c>
      <c r="J3311" s="75">
        <v>9.56</v>
      </c>
      <c r="K3311" s="75" t="s">
        <v>155</v>
      </c>
      <c r="L3311" s="75">
        <v>0.05</v>
      </c>
      <c r="M3311" s="75" t="s">
        <v>155</v>
      </c>
      <c r="N3311" s="75" t="s">
        <v>155</v>
      </c>
      <c r="O3311" s="75">
        <v>1</v>
      </c>
      <c r="P3311" s="75">
        <v>6.9</v>
      </c>
      <c r="Q3311" s="75" t="s">
        <v>3858</v>
      </c>
    </row>
    <row r="3312" spans="1:17" ht="15.75" customHeight="1">
      <c r="A3312" s="59" t="s">
        <v>7379</v>
      </c>
      <c r="B3312" s="75" t="s">
        <v>154</v>
      </c>
      <c r="C3312" s="75" t="s">
        <v>3</v>
      </c>
      <c r="D3312" s="75" t="s">
        <v>155</v>
      </c>
      <c r="E3312" s="75" t="s">
        <v>155</v>
      </c>
      <c r="F3312" s="75">
        <v>500</v>
      </c>
      <c r="G3312" s="75">
        <v>5</v>
      </c>
      <c r="H3312" s="75">
        <v>10</v>
      </c>
      <c r="I3312" s="75">
        <v>9.5</v>
      </c>
      <c r="J3312" s="75">
        <v>10.5</v>
      </c>
      <c r="K3312" s="75" t="s">
        <v>155</v>
      </c>
      <c r="L3312" s="75">
        <v>0.05</v>
      </c>
      <c r="M3312" s="75" t="s">
        <v>155</v>
      </c>
      <c r="N3312" s="75" t="s">
        <v>155</v>
      </c>
      <c r="O3312" s="75">
        <v>1</v>
      </c>
      <c r="P3312" s="75">
        <v>7.6</v>
      </c>
      <c r="Q3312" s="75" t="s">
        <v>3858</v>
      </c>
    </row>
    <row r="3313" spans="1:17" ht="15.75" customHeight="1">
      <c r="A3313" s="59" t="s">
        <v>7380</v>
      </c>
      <c r="B3313" s="75" t="s">
        <v>154</v>
      </c>
      <c r="C3313" s="75" t="s">
        <v>3</v>
      </c>
      <c r="D3313" s="75" t="s">
        <v>155</v>
      </c>
      <c r="E3313" s="75" t="s">
        <v>155</v>
      </c>
      <c r="F3313" s="75">
        <v>500</v>
      </c>
      <c r="G3313" s="75">
        <v>5</v>
      </c>
      <c r="H3313" s="75">
        <v>11</v>
      </c>
      <c r="I3313" s="75">
        <v>10.5</v>
      </c>
      <c r="J3313" s="75">
        <v>11.6</v>
      </c>
      <c r="K3313" s="75" t="s">
        <v>155</v>
      </c>
      <c r="L3313" s="75">
        <v>0.05</v>
      </c>
      <c r="M3313" s="75" t="s">
        <v>155</v>
      </c>
      <c r="N3313" s="75" t="s">
        <v>155</v>
      </c>
      <c r="O3313" s="75">
        <v>0.05</v>
      </c>
      <c r="P3313" s="75">
        <v>8.4</v>
      </c>
      <c r="Q3313" s="75" t="s">
        <v>3858</v>
      </c>
    </row>
    <row r="3314" spans="1:17" ht="15.75" customHeight="1">
      <c r="A3314" s="59" t="s">
        <v>7381</v>
      </c>
      <c r="B3314" s="75" t="s">
        <v>154</v>
      </c>
      <c r="C3314" s="75" t="s">
        <v>3</v>
      </c>
      <c r="D3314" s="75" t="s">
        <v>155</v>
      </c>
      <c r="E3314" s="75" t="s">
        <v>155</v>
      </c>
      <c r="F3314" s="75">
        <v>500</v>
      </c>
      <c r="G3314" s="75">
        <v>5</v>
      </c>
      <c r="H3314" s="75">
        <v>12</v>
      </c>
      <c r="I3314" s="75">
        <v>11.4</v>
      </c>
      <c r="J3314" s="75">
        <v>12.6</v>
      </c>
      <c r="K3314" s="75" t="s">
        <v>155</v>
      </c>
      <c r="L3314" s="75">
        <v>0.05</v>
      </c>
      <c r="M3314" s="75" t="s">
        <v>155</v>
      </c>
      <c r="N3314" s="75" t="s">
        <v>155</v>
      </c>
      <c r="O3314" s="75">
        <v>0.05</v>
      </c>
      <c r="P3314" s="75">
        <v>9.1</v>
      </c>
      <c r="Q3314" s="75" t="s">
        <v>3858</v>
      </c>
    </row>
    <row r="3315" spans="1:17" ht="15.75" customHeight="1">
      <c r="A3315" s="59" t="s">
        <v>7382</v>
      </c>
      <c r="B3315" s="75" t="s">
        <v>154</v>
      </c>
      <c r="C3315" s="75" t="s">
        <v>3</v>
      </c>
      <c r="D3315" s="75" t="s">
        <v>155</v>
      </c>
      <c r="E3315" s="75" t="s">
        <v>155</v>
      </c>
      <c r="F3315" s="75">
        <v>500</v>
      </c>
      <c r="G3315" s="75">
        <v>5</v>
      </c>
      <c r="H3315" s="75">
        <v>13</v>
      </c>
      <c r="I3315" s="75">
        <v>12.4</v>
      </c>
      <c r="J3315" s="75">
        <v>13.7</v>
      </c>
      <c r="K3315" s="75" t="s">
        <v>155</v>
      </c>
      <c r="L3315" s="75">
        <v>0.05</v>
      </c>
      <c r="M3315" s="75" t="s">
        <v>155</v>
      </c>
      <c r="N3315" s="75" t="s">
        <v>155</v>
      </c>
      <c r="O3315" s="75">
        <v>0.05</v>
      </c>
      <c r="P3315" s="75">
        <v>9.8000000000000007</v>
      </c>
      <c r="Q3315" s="75" t="s">
        <v>3858</v>
      </c>
    </row>
    <row r="3316" spans="1:17" ht="15.75" customHeight="1">
      <c r="A3316" s="59" t="s">
        <v>7383</v>
      </c>
      <c r="B3316" s="75" t="s">
        <v>154</v>
      </c>
      <c r="C3316" s="75" t="s">
        <v>3</v>
      </c>
      <c r="D3316" s="75" t="s">
        <v>155</v>
      </c>
      <c r="E3316" s="75" t="s">
        <v>155</v>
      </c>
      <c r="F3316" s="75">
        <v>500</v>
      </c>
      <c r="G3316" s="75">
        <v>5</v>
      </c>
      <c r="H3316" s="75">
        <v>14</v>
      </c>
      <c r="I3316" s="75">
        <v>13.3</v>
      </c>
      <c r="J3316" s="75">
        <v>14.7</v>
      </c>
      <c r="K3316" s="75" t="s">
        <v>155</v>
      </c>
      <c r="L3316" s="75">
        <v>0.05</v>
      </c>
      <c r="M3316" s="75" t="s">
        <v>155</v>
      </c>
      <c r="N3316" s="75" t="s">
        <v>155</v>
      </c>
      <c r="O3316" s="75">
        <v>0.05</v>
      </c>
      <c r="P3316" s="75">
        <v>10.6</v>
      </c>
      <c r="Q3316" s="75" t="s">
        <v>3858</v>
      </c>
    </row>
    <row r="3317" spans="1:17" ht="15.75" customHeight="1">
      <c r="A3317" s="59" t="s">
        <v>7384</v>
      </c>
      <c r="B3317" s="75" t="s">
        <v>154</v>
      </c>
      <c r="C3317" s="75" t="s">
        <v>3</v>
      </c>
      <c r="D3317" s="75" t="s">
        <v>155</v>
      </c>
      <c r="E3317" s="75" t="s">
        <v>155</v>
      </c>
      <c r="F3317" s="75">
        <v>500</v>
      </c>
      <c r="G3317" s="75">
        <v>5</v>
      </c>
      <c r="H3317" s="75">
        <v>15</v>
      </c>
      <c r="I3317" s="75">
        <v>14.3</v>
      </c>
      <c r="J3317" s="75">
        <v>15.8</v>
      </c>
      <c r="K3317" s="75" t="s">
        <v>155</v>
      </c>
      <c r="L3317" s="75">
        <v>0.05</v>
      </c>
      <c r="M3317" s="75" t="s">
        <v>155</v>
      </c>
      <c r="N3317" s="75" t="s">
        <v>155</v>
      </c>
      <c r="O3317" s="75">
        <v>0.05</v>
      </c>
      <c r="P3317" s="75">
        <v>11.4</v>
      </c>
      <c r="Q3317" s="75" t="s">
        <v>3858</v>
      </c>
    </row>
    <row r="3318" spans="1:17" ht="15.75" customHeight="1">
      <c r="A3318" s="59" t="s">
        <v>7385</v>
      </c>
      <c r="B3318" s="75" t="s">
        <v>154</v>
      </c>
      <c r="C3318" s="75" t="s">
        <v>3</v>
      </c>
      <c r="D3318" s="75" t="s">
        <v>155</v>
      </c>
      <c r="E3318" s="75" t="s">
        <v>155</v>
      </c>
      <c r="F3318" s="75">
        <v>500</v>
      </c>
      <c r="G3318" s="75">
        <v>5</v>
      </c>
      <c r="H3318" s="75">
        <v>16</v>
      </c>
      <c r="I3318" s="75">
        <v>15.2</v>
      </c>
      <c r="J3318" s="75">
        <v>16.8</v>
      </c>
      <c r="K3318" s="75" t="s">
        <v>155</v>
      </c>
      <c r="L3318" s="75">
        <v>0.05</v>
      </c>
      <c r="M3318" s="75" t="s">
        <v>155</v>
      </c>
      <c r="N3318" s="75" t="s">
        <v>155</v>
      </c>
      <c r="O3318" s="75">
        <v>0.05</v>
      </c>
      <c r="P3318" s="75">
        <v>12.1</v>
      </c>
      <c r="Q3318" s="75" t="s">
        <v>3858</v>
      </c>
    </row>
    <row r="3319" spans="1:17" ht="15.75" customHeight="1">
      <c r="A3319" s="59" t="s">
        <v>7386</v>
      </c>
      <c r="B3319" s="75" t="s">
        <v>154</v>
      </c>
      <c r="C3319" s="75" t="s">
        <v>3</v>
      </c>
      <c r="D3319" s="75" t="s">
        <v>155</v>
      </c>
      <c r="E3319" s="75" t="s">
        <v>155</v>
      </c>
      <c r="F3319" s="75">
        <v>500</v>
      </c>
      <c r="G3319" s="75">
        <v>5</v>
      </c>
      <c r="H3319" s="75">
        <v>17</v>
      </c>
      <c r="I3319" s="75">
        <v>16.2</v>
      </c>
      <c r="J3319" s="75">
        <v>17.899999999999999</v>
      </c>
      <c r="K3319" s="75" t="s">
        <v>155</v>
      </c>
      <c r="L3319" s="75">
        <v>0.05</v>
      </c>
      <c r="M3319" s="75" t="s">
        <v>155</v>
      </c>
      <c r="N3319" s="75" t="s">
        <v>155</v>
      </c>
      <c r="O3319" s="75">
        <v>0.05</v>
      </c>
      <c r="P3319" s="75">
        <v>12.9</v>
      </c>
      <c r="Q3319" s="75" t="s">
        <v>3858</v>
      </c>
    </row>
    <row r="3320" spans="1:17" ht="15.75" customHeight="1">
      <c r="A3320" s="59" t="s">
        <v>7387</v>
      </c>
      <c r="B3320" s="75" t="s">
        <v>154</v>
      </c>
      <c r="C3320" s="75" t="s">
        <v>3</v>
      </c>
      <c r="D3320" s="75" t="s">
        <v>155</v>
      </c>
      <c r="E3320" s="75" t="s">
        <v>155</v>
      </c>
      <c r="F3320" s="75">
        <v>500</v>
      </c>
      <c r="G3320" s="75">
        <v>5</v>
      </c>
      <c r="H3320" s="75">
        <v>18</v>
      </c>
      <c r="I3320" s="75">
        <v>17.100000000000001</v>
      </c>
      <c r="J3320" s="75">
        <v>18.899999999999999</v>
      </c>
      <c r="K3320" s="75" t="s">
        <v>155</v>
      </c>
      <c r="L3320" s="75">
        <v>0.05</v>
      </c>
      <c r="M3320" s="75" t="s">
        <v>155</v>
      </c>
      <c r="N3320" s="75" t="s">
        <v>155</v>
      </c>
      <c r="O3320" s="75">
        <v>0.05</v>
      </c>
      <c r="P3320" s="75">
        <v>13.6</v>
      </c>
      <c r="Q3320" s="75" t="s">
        <v>3858</v>
      </c>
    </row>
    <row r="3321" spans="1:17" ht="15.75" customHeight="1">
      <c r="A3321" s="59" t="s">
        <v>7388</v>
      </c>
      <c r="B3321" s="75" t="s">
        <v>154</v>
      </c>
      <c r="C3321" s="75" t="s">
        <v>3</v>
      </c>
      <c r="D3321" s="75" t="s">
        <v>155</v>
      </c>
      <c r="E3321" s="75" t="s">
        <v>155</v>
      </c>
      <c r="F3321" s="75">
        <v>500</v>
      </c>
      <c r="G3321" s="75">
        <v>5</v>
      </c>
      <c r="H3321" s="75">
        <v>19</v>
      </c>
      <c r="I3321" s="75">
        <v>18.100000000000001</v>
      </c>
      <c r="J3321" s="75">
        <v>20</v>
      </c>
      <c r="K3321" s="75" t="s">
        <v>155</v>
      </c>
      <c r="L3321" s="75">
        <v>0.05</v>
      </c>
      <c r="M3321" s="75" t="s">
        <v>155</v>
      </c>
      <c r="N3321" s="75" t="s">
        <v>155</v>
      </c>
      <c r="O3321" s="75">
        <v>0.05</v>
      </c>
      <c r="P3321" s="75">
        <v>14.4</v>
      </c>
      <c r="Q3321" s="75" t="s">
        <v>3858</v>
      </c>
    </row>
    <row r="3322" spans="1:17" ht="15.75" customHeight="1">
      <c r="A3322" s="59" t="s">
        <v>7389</v>
      </c>
      <c r="B3322" s="75" t="s">
        <v>154</v>
      </c>
      <c r="C3322" s="75" t="s">
        <v>3</v>
      </c>
      <c r="D3322" s="75" t="s">
        <v>155</v>
      </c>
      <c r="E3322" s="75" t="s">
        <v>155</v>
      </c>
      <c r="F3322" s="75">
        <v>500</v>
      </c>
      <c r="G3322" s="75">
        <v>5</v>
      </c>
      <c r="H3322" s="75">
        <v>20</v>
      </c>
      <c r="I3322" s="75">
        <v>19</v>
      </c>
      <c r="J3322" s="75">
        <v>21</v>
      </c>
      <c r="K3322" s="75" t="s">
        <v>155</v>
      </c>
      <c r="L3322" s="75">
        <v>0.05</v>
      </c>
      <c r="M3322" s="75" t="s">
        <v>155</v>
      </c>
      <c r="N3322" s="75" t="s">
        <v>155</v>
      </c>
      <c r="O3322" s="75">
        <v>0.01</v>
      </c>
      <c r="P3322" s="75">
        <v>15.2</v>
      </c>
      <c r="Q3322" s="75" t="s">
        <v>3858</v>
      </c>
    </row>
    <row r="3323" spans="1:17" ht="15.75" customHeight="1">
      <c r="A3323" s="59" t="s">
        <v>7390</v>
      </c>
      <c r="B3323" s="75" t="s">
        <v>154</v>
      </c>
      <c r="C3323" s="75" t="s">
        <v>3</v>
      </c>
      <c r="D3323" s="75" t="s">
        <v>155</v>
      </c>
      <c r="E3323" s="75" t="s">
        <v>155</v>
      </c>
      <c r="F3323" s="75">
        <v>500</v>
      </c>
      <c r="G3323" s="75">
        <v>5</v>
      </c>
      <c r="H3323" s="75">
        <v>22</v>
      </c>
      <c r="I3323" s="75">
        <v>20.9</v>
      </c>
      <c r="J3323" s="75">
        <v>23.1</v>
      </c>
      <c r="K3323" s="75" t="s">
        <v>155</v>
      </c>
      <c r="L3323" s="75">
        <v>0.05</v>
      </c>
      <c r="M3323" s="75" t="s">
        <v>155</v>
      </c>
      <c r="N3323" s="75" t="s">
        <v>155</v>
      </c>
      <c r="O3323" s="75">
        <v>0.01</v>
      </c>
      <c r="P3323" s="75">
        <v>16.7</v>
      </c>
      <c r="Q3323" s="75" t="s">
        <v>3858</v>
      </c>
    </row>
    <row r="3324" spans="1:17" ht="15.75" customHeight="1">
      <c r="A3324" s="59" t="s">
        <v>7391</v>
      </c>
      <c r="B3324" s="75" t="s">
        <v>154</v>
      </c>
      <c r="C3324" s="75" t="s">
        <v>3</v>
      </c>
      <c r="D3324" s="75" t="s">
        <v>155</v>
      </c>
      <c r="E3324" s="75" t="s">
        <v>155</v>
      </c>
      <c r="F3324" s="75">
        <v>500</v>
      </c>
      <c r="G3324" s="75">
        <v>5</v>
      </c>
      <c r="H3324" s="75">
        <v>24</v>
      </c>
      <c r="I3324" s="75">
        <v>22.8</v>
      </c>
      <c r="J3324" s="75">
        <v>25.2</v>
      </c>
      <c r="K3324" s="75" t="s">
        <v>155</v>
      </c>
      <c r="L3324" s="75">
        <v>0.05</v>
      </c>
      <c r="M3324" s="75" t="s">
        <v>155</v>
      </c>
      <c r="N3324" s="75" t="s">
        <v>155</v>
      </c>
      <c r="O3324" s="75">
        <v>0.01</v>
      </c>
      <c r="P3324" s="75">
        <v>18.2</v>
      </c>
      <c r="Q3324" s="75" t="s">
        <v>3858</v>
      </c>
    </row>
    <row r="3325" spans="1:17" ht="15.75" customHeight="1">
      <c r="A3325" s="59" t="s">
        <v>7392</v>
      </c>
      <c r="B3325" s="75" t="s">
        <v>154</v>
      </c>
      <c r="C3325" s="75" t="s">
        <v>3</v>
      </c>
      <c r="D3325" s="75" t="s">
        <v>155</v>
      </c>
      <c r="E3325" s="75" t="s">
        <v>155</v>
      </c>
      <c r="F3325" s="75">
        <v>500</v>
      </c>
      <c r="G3325" s="75">
        <v>5</v>
      </c>
      <c r="H3325" s="75">
        <v>25</v>
      </c>
      <c r="I3325" s="75">
        <v>23.8</v>
      </c>
      <c r="J3325" s="75">
        <v>26.3</v>
      </c>
      <c r="K3325" s="75" t="s">
        <v>155</v>
      </c>
      <c r="L3325" s="75">
        <v>0.05</v>
      </c>
      <c r="M3325" s="75" t="s">
        <v>155</v>
      </c>
      <c r="N3325" s="75" t="s">
        <v>155</v>
      </c>
      <c r="O3325" s="75">
        <v>0.01</v>
      </c>
      <c r="P3325" s="75">
        <v>19</v>
      </c>
      <c r="Q3325" s="75" t="s">
        <v>3858</v>
      </c>
    </row>
    <row r="3326" spans="1:17" ht="15.75" customHeight="1">
      <c r="A3326" s="59" t="s">
        <v>7393</v>
      </c>
      <c r="B3326" s="75" t="s">
        <v>154</v>
      </c>
      <c r="C3326" s="75" t="s">
        <v>3</v>
      </c>
      <c r="D3326" s="75" t="s">
        <v>155</v>
      </c>
      <c r="E3326" s="75" t="s">
        <v>155</v>
      </c>
      <c r="F3326" s="75">
        <v>500</v>
      </c>
      <c r="G3326" s="75">
        <v>5</v>
      </c>
      <c r="H3326" s="75">
        <v>27</v>
      </c>
      <c r="I3326" s="75">
        <v>25.7</v>
      </c>
      <c r="J3326" s="75">
        <v>28.4</v>
      </c>
      <c r="K3326" s="75" t="s">
        <v>155</v>
      </c>
      <c r="L3326" s="75">
        <v>0.05</v>
      </c>
      <c r="M3326" s="75" t="s">
        <v>155</v>
      </c>
      <c r="N3326" s="75" t="s">
        <v>155</v>
      </c>
      <c r="O3326" s="75">
        <v>0.01</v>
      </c>
      <c r="P3326" s="75">
        <v>20.399999999999999</v>
      </c>
      <c r="Q3326" s="75" t="s">
        <v>3858</v>
      </c>
    </row>
    <row r="3327" spans="1:17" ht="15.75" customHeight="1">
      <c r="A3327" s="59" t="s">
        <v>7394</v>
      </c>
      <c r="B3327" s="75" t="s">
        <v>154</v>
      </c>
      <c r="C3327" s="75" t="s">
        <v>3</v>
      </c>
      <c r="D3327" s="75" t="s">
        <v>155</v>
      </c>
      <c r="E3327" s="75" t="s">
        <v>155</v>
      </c>
      <c r="F3327" s="75">
        <v>500</v>
      </c>
      <c r="G3327" s="75">
        <v>5</v>
      </c>
      <c r="H3327" s="75">
        <v>28</v>
      </c>
      <c r="I3327" s="75">
        <v>26.6</v>
      </c>
      <c r="J3327" s="75">
        <v>29.4</v>
      </c>
      <c r="K3327" s="75" t="s">
        <v>155</v>
      </c>
      <c r="L3327" s="75">
        <v>0.05</v>
      </c>
      <c r="M3327" s="75" t="s">
        <v>155</v>
      </c>
      <c r="N3327" s="75" t="s">
        <v>155</v>
      </c>
      <c r="O3327" s="75">
        <v>0.01</v>
      </c>
      <c r="P3327" s="75">
        <v>21.2</v>
      </c>
      <c r="Q3327" s="75" t="s">
        <v>3858</v>
      </c>
    </row>
    <row r="3328" spans="1:17" ht="15.75" customHeight="1">
      <c r="A3328" s="59" t="s">
        <v>7395</v>
      </c>
      <c r="B3328" s="75" t="s">
        <v>154</v>
      </c>
      <c r="C3328" s="75" t="s">
        <v>3</v>
      </c>
      <c r="D3328" s="75" t="s">
        <v>155</v>
      </c>
      <c r="E3328" s="75" t="s">
        <v>155</v>
      </c>
      <c r="F3328" s="75">
        <v>500</v>
      </c>
      <c r="G3328" s="75">
        <v>5</v>
      </c>
      <c r="H3328" s="75">
        <v>30</v>
      </c>
      <c r="I3328" s="75">
        <v>28.5</v>
      </c>
      <c r="J3328" s="75">
        <v>31.5</v>
      </c>
      <c r="K3328" s="75" t="s">
        <v>155</v>
      </c>
      <c r="L3328" s="75">
        <v>0.05</v>
      </c>
      <c r="M3328" s="75" t="s">
        <v>155</v>
      </c>
      <c r="N3328" s="75" t="s">
        <v>155</v>
      </c>
      <c r="O3328" s="75">
        <v>0.01</v>
      </c>
      <c r="P3328" s="75">
        <v>22.8</v>
      </c>
      <c r="Q3328" s="75" t="s">
        <v>3858</v>
      </c>
    </row>
    <row r="3329" spans="1:17" ht="15.75" customHeight="1">
      <c r="A3329" s="59" t="s">
        <v>7396</v>
      </c>
      <c r="B3329" s="75" t="s">
        <v>154</v>
      </c>
      <c r="C3329" s="75" t="s">
        <v>3</v>
      </c>
      <c r="D3329" s="75" t="s">
        <v>155</v>
      </c>
      <c r="E3329" s="75" t="s">
        <v>155</v>
      </c>
      <c r="F3329" s="75">
        <v>500</v>
      </c>
      <c r="G3329" s="75">
        <v>5</v>
      </c>
      <c r="H3329" s="75">
        <v>33</v>
      </c>
      <c r="I3329" s="75">
        <v>31.4</v>
      </c>
      <c r="J3329" s="75">
        <v>34.700000000000003</v>
      </c>
      <c r="K3329" s="75" t="s">
        <v>155</v>
      </c>
      <c r="L3329" s="75">
        <v>0.05</v>
      </c>
      <c r="M3329" s="75" t="s">
        <v>155</v>
      </c>
      <c r="N3329" s="75" t="s">
        <v>155</v>
      </c>
      <c r="O3329" s="75">
        <v>0.01</v>
      </c>
      <c r="P3329" s="75">
        <v>25</v>
      </c>
      <c r="Q3329" s="75" t="s">
        <v>3858</v>
      </c>
    </row>
    <row r="3330" spans="1:17" ht="15.75" customHeight="1">
      <c r="A3330" s="59" t="s">
        <v>7397</v>
      </c>
      <c r="B3330" s="75" t="s">
        <v>154</v>
      </c>
      <c r="C3330" s="75" t="s">
        <v>3</v>
      </c>
      <c r="D3330" s="75" t="s">
        <v>155</v>
      </c>
      <c r="E3330" s="75" t="s">
        <v>155</v>
      </c>
      <c r="F3330" s="75">
        <v>500</v>
      </c>
      <c r="G3330" s="75">
        <v>5</v>
      </c>
      <c r="H3330" s="75">
        <v>36</v>
      </c>
      <c r="I3330" s="75">
        <v>34.200000000000003</v>
      </c>
      <c r="J3330" s="75">
        <v>37.799999999999997</v>
      </c>
      <c r="K3330" s="75" t="s">
        <v>155</v>
      </c>
      <c r="L3330" s="75">
        <v>0.05</v>
      </c>
      <c r="M3330" s="75" t="s">
        <v>155</v>
      </c>
      <c r="N3330" s="75" t="s">
        <v>155</v>
      </c>
      <c r="O3330" s="75">
        <v>0.01</v>
      </c>
      <c r="P3330" s="75">
        <v>27.3</v>
      </c>
      <c r="Q3330" s="75" t="s">
        <v>3858</v>
      </c>
    </row>
    <row r="3331" spans="1:17" ht="15.75" customHeight="1">
      <c r="A3331" s="59" t="s">
        <v>7398</v>
      </c>
      <c r="B3331" s="75" t="s">
        <v>154</v>
      </c>
      <c r="C3331" s="75" t="s">
        <v>3</v>
      </c>
      <c r="D3331" s="75" t="s">
        <v>155</v>
      </c>
      <c r="E3331" s="75" t="s">
        <v>155</v>
      </c>
      <c r="F3331" s="75">
        <v>500</v>
      </c>
      <c r="G3331" s="75">
        <v>5</v>
      </c>
      <c r="H3331" s="75">
        <v>39</v>
      </c>
      <c r="I3331" s="75">
        <v>37.1</v>
      </c>
      <c r="J3331" s="75">
        <v>41</v>
      </c>
      <c r="K3331" s="75" t="s">
        <v>155</v>
      </c>
      <c r="L3331" s="75">
        <v>0.05</v>
      </c>
      <c r="M3331" s="75" t="s">
        <v>155</v>
      </c>
      <c r="N3331" s="75" t="s">
        <v>155</v>
      </c>
      <c r="O3331" s="75">
        <v>0.01</v>
      </c>
      <c r="P3331" s="75">
        <v>29.6</v>
      </c>
      <c r="Q3331" s="75" t="s">
        <v>3858</v>
      </c>
    </row>
    <row r="3332" spans="1:17" ht="15.75" customHeight="1">
      <c r="A3332" s="59" t="s">
        <v>7399</v>
      </c>
      <c r="B3332" s="75" t="s">
        <v>154</v>
      </c>
      <c r="C3332" s="75" t="s">
        <v>3</v>
      </c>
      <c r="D3332" s="75" t="s">
        <v>155</v>
      </c>
      <c r="E3332" s="75" t="s">
        <v>155</v>
      </c>
      <c r="F3332" s="75">
        <v>500</v>
      </c>
      <c r="G3332" s="75">
        <v>5</v>
      </c>
      <c r="H3332" s="75">
        <v>43</v>
      </c>
      <c r="I3332" s="75">
        <v>40.9</v>
      </c>
      <c r="J3332" s="75">
        <v>45.2</v>
      </c>
      <c r="K3332" s="75" t="s">
        <v>155</v>
      </c>
      <c r="L3332" s="75">
        <v>0.05</v>
      </c>
      <c r="M3332" s="75" t="s">
        <v>155</v>
      </c>
      <c r="N3332" s="75" t="s">
        <v>155</v>
      </c>
      <c r="O3332" s="75">
        <v>0.01</v>
      </c>
      <c r="P3332" s="75">
        <v>32.6</v>
      </c>
      <c r="Q3332" s="75" t="s">
        <v>3858</v>
      </c>
    </row>
    <row r="3333" spans="1:17" ht="15.75" customHeight="1">
      <c r="A3333" s="59" t="s">
        <v>7400</v>
      </c>
      <c r="B3333" s="75" t="s">
        <v>154</v>
      </c>
      <c r="C3333" s="75" t="s">
        <v>3</v>
      </c>
      <c r="D3333" s="75" t="s">
        <v>155</v>
      </c>
      <c r="E3333" s="75" t="s">
        <v>133</v>
      </c>
      <c r="F3333" s="75">
        <v>500</v>
      </c>
      <c r="G3333" s="75">
        <v>5</v>
      </c>
      <c r="H3333" s="75">
        <v>3.9</v>
      </c>
      <c r="I3333" s="75">
        <v>3.71</v>
      </c>
      <c r="J3333" s="75">
        <v>4.0999999999999996</v>
      </c>
      <c r="K3333" s="75" t="s">
        <v>155</v>
      </c>
      <c r="L3333" s="75">
        <v>0.05</v>
      </c>
      <c r="M3333" s="75" t="s">
        <v>155</v>
      </c>
      <c r="N3333" s="75" t="s">
        <v>155</v>
      </c>
      <c r="O3333" s="75">
        <v>5</v>
      </c>
      <c r="P3333" s="75">
        <v>2</v>
      </c>
      <c r="Q3333" s="75" t="s">
        <v>3858</v>
      </c>
    </row>
    <row r="3334" spans="1:17" ht="15.75" customHeight="1">
      <c r="A3334" s="59" t="s">
        <v>7401</v>
      </c>
      <c r="B3334" s="75" t="s">
        <v>154</v>
      </c>
      <c r="C3334" s="75" t="s">
        <v>3</v>
      </c>
      <c r="D3334" s="75" t="s">
        <v>155</v>
      </c>
      <c r="E3334" s="75" t="s">
        <v>133</v>
      </c>
      <c r="F3334" s="75">
        <v>500</v>
      </c>
      <c r="G3334" s="75">
        <v>5</v>
      </c>
      <c r="H3334" s="75">
        <v>4.3</v>
      </c>
      <c r="I3334" s="75">
        <v>4.09</v>
      </c>
      <c r="J3334" s="75">
        <v>4.5199999999999996</v>
      </c>
      <c r="K3334" s="75" t="s">
        <v>155</v>
      </c>
      <c r="L3334" s="75">
        <v>0.05</v>
      </c>
      <c r="M3334" s="75" t="s">
        <v>155</v>
      </c>
      <c r="N3334" s="75" t="s">
        <v>155</v>
      </c>
      <c r="O3334" s="75">
        <v>4</v>
      </c>
      <c r="P3334" s="75">
        <v>2</v>
      </c>
      <c r="Q3334" s="75" t="s">
        <v>3858</v>
      </c>
    </row>
    <row r="3335" spans="1:17" ht="15.75" customHeight="1">
      <c r="A3335" s="59" t="s">
        <v>7402</v>
      </c>
      <c r="B3335" s="75" t="s">
        <v>154</v>
      </c>
      <c r="C3335" s="75" t="s">
        <v>3</v>
      </c>
      <c r="D3335" s="75" t="s">
        <v>155</v>
      </c>
      <c r="E3335" s="75" t="s">
        <v>133</v>
      </c>
      <c r="F3335" s="75">
        <v>500</v>
      </c>
      <c r="G3335" s="75">
        <v>5</v>
      </c>
      <c r="H3335" s="75">
        <v>4.7</v>
      </c>
      <c r="I3335" s="75">
        <v>4.47</v>
      </c>
      <c r="J3335" s="75">
        <v>4.9400000000000004</v>
      </c>
      <c r="K3335" s="75" t="s">
        <v>155</v>
      </c>
      <c r="L3335" s="75">
        <v>0.05</v>
      </c>
      <c r="M3335" s="75" t="s">
        <v>155</v>
      </c>
      <c r="N3335" s="75" t="s">
        <v>155</v>
      </c>
      <c r="O3335" s="75">
        <v>10</v>
      </c>
      <c r="P3335" s="75">
        <v>3</v>
      </c>
      <c r="Q3335" s="75" t="s">
        <v>3858</v>
      </c>
    </row>
    <row r="3336" spans="1:17" ht="15.75" customHeight="1">
      <c r="A3336" s="59" t="s">
        <v>7403</v>
      </c>
      <c r="B3336" s="75" t="s">
        <v>154</v>
      </c>
      <c r="C3336" s="75" t="s">
        <v>3</v>
      </c>
      <c r="D3336" s="75" t="s">
        <v>155</v>
      </c>
      <c r="E3336" s="75" t="s">
        <v>133</v>
      </c>
      <c r="F3336" s="75">
        <v>500</v>
      </c>
      <c r="G3336" s="75">
        <v>5</v>
      </c>
      <c r="H3336" s="75">
        <v>5.0999999999999996</v>
      </c>
      <c r="I3336" s="75">
        <v>4.8499999999999996</v>
      </c>
      <c r="J3336" s="75">
        <v>5.36</v>
      </c>
      <c r="K3336" s="75" t="s">
        <v>155</v>
      </c>
      <c r="L3336" s="75">
        <v>0.05</v>
      </c>
      <c r="M3336" s="75" t="s">
        <v>155</v>
      </c>
      <c r="N3336" s="75" t="s">
        <v>155</v>
      </c>
      <c r="O3336" s="75">
        <v>10</v>
      </c>
      <c r="P3336" s="75">
        <v>3</v>
      </c>
      <c r="Q3336" s="75" t="s">
        <v>3858</v>
      </c>
    </row>
    <row r="3337" spans="1:17" ht="15.75" customHeight="1">
      <c r="A3337" s="59" t="s">
        <v>7404</v>
      </c>
      <c r="B3337" s="75" t="s">
        <v>154</v>
      </c>
      <c r="C3337" s="75" t="s">
        <v>3</v>
      </c>
      <c r="D3337" s="75" t="s">
        <v>155</v>
      </c>
      <c r="E3337" s="75" t="s">
        <v>133</v>
      </c>
      <c r="F3337" s="75">
        <v>500</v>
      </c>
      <c r="G3337" s="75">
        <v>5</v>
      </c>
      <c r="H3337" s="75">
        <v>5.3</v>
      </c>
      <c r="I3337" s="75">
        <v>5.03</v>
      </c>
      <c r="J3337" s="75">
        <v>5.57</v>
      </c>
      <c r="K3337" s="75" t="s">
        <v>155</v>
      </c>
      <c r="L3337" s="75">
        <v>0.05</v>
      </c>
      <c r="M3337" s="75" t="s">
        <v>155</v>
      </c>
      <c r="N3337" s="75" t="s">
        <v>155</v>
      </c>
      <c r="O3337" s="75">
        <v>10</v>
      </c>
      <c r="P3337" s="75">
        <v>4</v>
      </c>
      <c r="Q3337" s="75" t="s">
        <v>3858</v>
      </c>
    </row>
    <row r="3338" spans="1:17" ht="15.75" customHeight="1">
      <c r="A3338" s="59" t="s">
        <v>7405</v>
      </c>
      <c r="B3338" s="75" t="s">
        <v>154</v>
      </c>
      <c r="C3338" s="75" t="s">
        <v>3</v>
      </c>
      <c r="D3338" s="75" t="s">
        <v>155</v>
      </c>
      <c r="E3338" s="75" t="s">
        <v>133</v>
      </c>
      <c r="F3338" s="75">
        <v>500</v>
      </c>
      <c r="G3338" s="75">
        <v>5</v>
      </c>
      <c r="H3338" s="75">
        <v>5.6</v>
      </c>
      <c r="I3338" s="75">
        <v>5.32</v>
      </c>
      <c r="J3338" s="75">
        <v>5.88</v>
      </c>
      <c r="K3338" s="75" t="s">
        <v>155</v>
      </c>
      <c r="L3338" s="75">
        <v>0.05</v>
      </c>
      <c r="M3338" s="75" t="s">
        <v>155</v>
      </c>
      <c r="N3338" s="75" t="s">
        <v>155</v>
      </c>
      <c r="O3338" s="75">
        <v>7</v>
      </c>
      <c r="P3338" s="75">
        <v>4.2</v>
      </c>
      <c r="Q3338" s="75" t="s">
        <v>3858</v>
      </c>
    </row>
    <row r="3339" spans="1:17" ht="15.75" customHeight="1">
      <c r="A3339" s="59" t="s">
        <v>7406</v>
      </c>
      <c r="B3339" s="75" t="s">
        <v>154</v>
      </c>
      <c r="C3339" s="75" t="s">
        <v>3</v>
      </c>
      <c r="D3339" s="75" t="s">
        <v>155</v>
      </c>
      <c r="E3339" s="75" t="s">
        <v>133</v>
      </c>
      <c r="F3339" s="75">
        <v>500</v>
      </c>
      <c r="G3339" s="75">
        <v>5</v>
      </c>
      <c r="H3339" s="75">
        <v>6.2</v>
      </c>
      <c r="I3339" s="75">
        <v>5.89</v>
      </c>
      <c r="J3339" s="75">
        <v>6.51</v>
      </c>
      <c r="K3339" s="75" t="s">
        <v>155</v>
      </c>
      <c r="L3339" s="75">
        <v>0.05</v>
      </c>
      <c r="M3339" s="75" t="s">
        <v>155</v>
      </c>
      <c r="N3339" s="75" t="s">
        <v>155</v>
      </c>
      <c r="O3339" s="75">
        <v>10</v>
      </c>
      <c r="P3339" s="75">
        <v>5</v>
      </c>
      <c r="Q3339" s="75" t="s">
        <v>3858</v>
      </c>
    </row>
    <row r="3340" spans="1:17" ht="15.75" customHeight="1">
      <c r="A3340" s="59" t="s">
        <v>7407</v>
      </c>
      <c r="B3340" s="75" t="s">
        <v>154</v>
      </c>
      <c r="C3340" s="75" t="s">
        <v>3</v>
      </c>
      <c r="D3340" s="75" t="s">
        <v>155</v>
      </c>
      <c r="E3340" s="75" t="s">
        <v>133</v>
      </c>
      <c r="F3340" s="75">
        <v>500</v>
      </c>
      <c r="G3340" s="75">
        <v>5</v>
      </c>
      <c r="H3340" s="75">
        <v>6.8</v>
      </c>
      <c r="I3340" s="75">
        <v>6.46</v>
      </c>
      <c r="J3340" s="75">
        <v>7.14</v>
      </c>
      <c r="K3340" s="75" t="s">
        <v>155</v>
      </c>
      <c r="L3340" s="75">
        <v>0.05</v>
      </c>
      <c r="M3340" s="75" t="s">
        <v>155</v>
      </c>
      <c r="N3340" s="75" t="s">
        <v>155</v>
      </c>
      <c r="O3340" s="75">
        <v>10</v>
      </c>
      <c r="P3340" s="75">
        <v>5.0999999999999996</v>
      </c>
      <c r="Q3340" s="75" t="s">
        <v>3858</v>
      </c>
    </row>
    <row r="3341" spans="1:17" ht="15.75" customHeight="1">
      <c r="A3341" s="59" t="s">
        <v>7408</v>
      </c>
      <c r="B3341" s="75" t="s">
        <v>154</v>
      </c>
      <c r="C3341" s="75" t="s">
        <v>3</v>
      </c>
      <c r="D3341" s="75" t="s">
        <v>155</v>
      </c>
      <c r="E3341" s="75" t="s">
        <v>133</v>
      </c>
      <c r="F3341" s="75">
        <v>500</v>
      </c>
      <c r="G3341" s="75">
        <v>5</v>
      </c>
      <c r="H3341" s="75">
        <v>7.5</v>
      </c>
      <c r="I3341" s="75">
        <v>7.13</v>
      </c>
      <c r="J3341" s="75">
        <v>7.88</v>
      </c>
      <c r="K3341" s="75" t="s">
        <v>155</v>
      </c>
      <c r="L3341" s="75">
        <v>0.05</v>
      </c>
      <c r="M3341" s="75" t="s">
        <v>155</v>
      </c>
      <c r="N3341" s="75" t="s">
        <v>155</v>
      </c>
      <c r="O3341" s="75">
        <v>10</v>
      </c>
      <c r="P3341" s="75">
        <v>5.7</v>
      </c>
      <c r="Q3341" s="75" t="s">
        <v>3858</v>
      </c>
    </row>
    <row r="3342" spans="1:17" ht="15.75" customHeight="1">
      <c r="A3342" s="59" t="s">
        <v>7409</v>
      </c>
      <c r="B3342" s="75" t="s">
        <v>154</v>
      </c>
      <c r="C3342" s="75" t="s">
        <v>3</v>
      </c>
      <c r="D3342" s="75" t="s">
        <v>155</v>
      </c>
      <c r="E3342" s="75" t="s">
        <v>133</v>
      </c>
      <c r="F3342" s="75">
        <v>500</v>
      </c>
      <c r="G3342" s="75">
        <v>5</v>
      </c>
      <c r="H3342" s="75">
        <v>8.1999999999999993</v>
      </c>
      <c r="I3342" s="75">
        <v>7.79</v>
      </c>
      <c r="J3342" s="75">
        <v>8.61</v>
      </c>
      <c r="K3342" s="75" t="s">
        <v>155</v>
      </c>
      <c r="L3342" s="75">
        <v>0.05</v>
      </c>
      <c r="M3342" s="75" t="s">
        <v>155</v>
      </c>
      <c r="N3342" s="75" t="s">
        <v>155</v>
      </c>
      <c r="O3342" s="75">
        <v>1</v>
      </c>
      <c r="P3342" s="75">
        <v>6.2</v>
      </c>
      <c r="Q3342" s="75" t="s">
        <v>3858</v>
      </c>
    </row>
    <row r="3343" spans="1:17" ht="15.75" customHeight="1">
      <c r="A3343" s="59" t="s">
        <v>7410</v>
      </c>
      <c r="B3343" s="75" t="s">
        <v>154</v>
      </c>
      <c r="C3343" s="75" t="s">
        <v>3</v>
      </c>
      <c r="D3343" s="75" t="s">
        <v>155</v>
      </c>
      <c r="E3343" s="75" t="s">
        <v>133</v>
      </c>
      <c r="F3343" s="75">
        <v>500</v>
      </c>
      <c r="G3343" s="75">
        <v>5</v>
      </c>
      <c r="H3343" s="75">
        <v>8.6999999999999993</v>
      </c>
      <c r="I3343" s="75">
        <v>8.27</v>
      </c>
      <c r="J3343" s="75">
        <v>9.14</v>
      </c>
      <c r="K3343" s="75" t="s">
        <v>155</v>
      </c>
      <c r="L3343" s="75">
        <v>0.05</v>
      </c>
      <c r="M3343" s="75" t="s">
        <v>155</v>
      </c>
      <c r="N3343" s="75" t="s">
        <v>155</v>
      </c>
      <c r="O3343" s="75">
        <v>1</v>
      </c>
      <c r="P3343" s="75">
        <v>6.6</v>
      </c>
      <c r="Q3343" s="75" t="s">
        <v>3858</v>
      </c>
    </row>
    <row r="3344" spans="1:17" ht="15.75" customHeight="1">
      <c r="A3344" s="59" t="s">
        <v>7411</v>
      </c>
      <c r="B3344" s="75" t="s">
        <v>154</v>
      </c>
      <c r="C3344" s="75" t="s">
        <v>3</v>
      </c>
      <c r="D3344" s="75" t="s">
        <v>155</v>
      </c>
      <c r="E3344" s="75" t="s">
        <v>133</v>
      </c>
      <c r="F3344" s="75">
        <v>500</v>
      </c>
      <c r="G3344" s="75">
        <v>5</v>
      </c>
      <c r="H3344" s="75">
        <v>9.1</v>
      </c>
      <c r="I3344" s="75">
        <v>8.65</v>
      </c>
      <c r="J3344" s="75">
        <v>9.56</v>
      </c>
      <c r="K3344" s="75" t="s">
        <v>155</v>
      </c>
      <c r="L3344" s="75">
        <v>0.05</v>
      </c>
      <c r="M3344" s="75" t="s">
        <v>155</v>
      </c>
      <c r="N3344" s="75" t="s">
        <v>155</v>
      </c>
      <c r="O3344" s="75">
        <v>1</v>
      </c>
      <c r="P3344" s="75">
        <v>6.9</v>
      </c>
      <c r="Q3344" s="75" t="s">
        <v>3858</v>
      </c>
    </row>
    <row r="3345" spans="1:17" ht="15.75" customHeight="1">
      <c r="A3345" s="59" t="s">
        <v>7412</v>
      </c>
      <c r="B3345" s="75" t="s">
        <v>154</v>
      </c>
      <c r="C3345" s="75" t="s">
        <v>3</v>
      </c>
      <c r="D3345" s="75" t="s">
        <v>155</v>
      </c>
      <c r="E3345" s="75" t="s">
        <v>133</v>
      </c>
      <c r="F3345" s="75">
        <v>500</v>
      </c>
      <c r="G3345" s="75">
        <v>5</v>
      </c>
      <c r="H3345" s="75">
        <v>10</v>
      </c>
      <c r="I3345" s="75">
        <v>9.5</v>
      </c>
      <c r="J3345" s="75">
        <v>10.5</v>
      </c>
      <c r="K3345" s="75" t="s">
        <v>155</v>
      </c>
      <c r="L3345" s="75">
        <v>0.05</v>
      </c>
      <c r="M3345" s="75" t="s">
        <v>155</v>
      </c>
      <c r="N3345" s="75" t="s">
        <v>155</v>
      </c>
      <c r="O3345" s="75">
        <v>1</v>
      </c>
      <c r="P3345" s="75">
        <v>7.6</v>
      </c>
      <c r="Q3345" s="75" t="s">
        <v>3858</v>
      </c>
    </row>
    <row r="3346" spans="1:17" ht="15.75" customHeight="1">
      <c r="A3346" s="59" t="s">
        <v>7413</v>
      </c>
      <c r="B3346" s="75" t="s">
        <v>154</v>
      </c>
      <c r="C3346" s="75" t="s">
        <v>3</v>
      </c>
      <c r="D3346" s="75" t="s">
        <v>155</v>
      </c>
      <c r="E3346" s="75" t="s">
        <v>133</v>
      </c>
      <c r="F3346" s="75">
        <v>500</v>
      </c>
      <c r="G3346" s="75">
        <v>5</v>
      </c>
      <c r="H3346" s="75">
        <v>11</v>
      </c>
      <c r="I3346" s="75">
        <v>10.5</v>
      </c>
      <c r="J3346" s="75">
        <v>11.6</v>
      </c>
      <c r="K3346" s="75" t="s">
        <v>155</v>
      </c>
      <c r="L3346" s="75">
        <v>0.05</v>
      </c>
      <c r="M3346" s="75" t="s">
        <v>155</v>
      </c>
      <c r="N3346" s="75" t="s">
        <v>155</v>
      </c>
      <c r="O3346" s="75">
        <v>0.05</v>
      </c>
      <c r="P3346" s="75">
        <v>8.4</v>
      </c>
      <c r="Q3346" s="75" t="s">
        <v>3858</v>
      </c>
    </row>
    <row r="3347" spans="1:17" ht="15.75" customHeight="1">
      <c r="A3347" s="59" t="s">
        <v>7414</v>
      </c>
      <c r="B3347" s="75" t="s">
        <v>154</v>
      </c>
      <c r="C3347" s="75" t="s">
        <v>3</v>
      </c>
      <c r="D3347" s="75" t="s">
        <v>155</v>
      </c>
      <c r="E3347" s="75" t="s">
        <v>133</v>
      </c>
      <c r="F3347" s="75">
        <v>500</v>
      </c>
      <c r="G3347" s="75">
        <v>5</v>
      </c>
      <c r="H3347" s="75">
        <v>12</v>
      </c>
      <c r="I3347" s="75">
        <v>11.4</v>
      </c>
      <c r="J3347" s="75">
        <v>12.6</v>
      </c>
      <c r="K3347" s="75" t="s">
        <v>155</v>
      </c>
      <c r="L3347" s="75">
        <v>0.05</v>
      </c>
      <c r="M3347" s="75" t="s">
        <v>155</v>
      </c>
      <c r="N3347" s="75" t="s">
        <v>155</v>
      </c>
      <c r="O3347" s="75">
        <v>0.05</v>
      </c>
      <c r="P3347" s="75">
        <v>9.1</v>
      </c>
      <c r="Q3347" s="75" t="s">
        <v>3858</v>
      </c>
    </row>
    <row r="3348" spans="1:17" ht="15.75" customHeight="1">
      <c r="A3348" s="59" t="s">
        <v>7415</v>
      </c>
      <c r="B3348" s="75" t="s">
        <v>154</v>
      </c>
      <c r="C3348" s="75" t="s">
        <v>3</v>
      </c>
      <c r="D3348" s="75" t="s">
        <v>155</v>
      </c>
      <c r="E3348" s="75" t="s">
        <v>133</v>
      </c>
      <c r="F3348" s="75">
        <v>500</v>
      </c>
      <c r="G3348" s="75">
        <v>5</v>
      </c>
      <c r="H3348" s="75">
        <v>13</v>
      </c>
      <c r="I3348" s="75">
        <v>12.4</v>
      </c>
      <c r="J3348" s="75">
        <v>13.7</v>
      </c>
      <c r="K3348" s="75" t="s">
        <v>155</v>
      </c>
      <c r="L3348" s="75">
        <v>0.05</v>
      </c>
      <c r="M3348" s="75" t="s">
        <v>155</v>
      </c>
      <c r="N3348" s="75" t="s">
        <v>155</v>
      </c>
      <c r="O3348" s="75">
        <v>0.05</v>
      </c>
      <c r="P3348" s="75">
        <v>9.8000000000000007</v>
      </c>
      <c r="Q3348" s="75" t="s">
        <v>3858</v>
      </c>
    </row>
    <row r="3349" spans="1:17" ht="15.75" customHeight="1">
      <c r="A3349" s="59" t="s">
        <v>7416</v>
      </c>
      <c r="B3349" s="75" t="s">
        <v>154</v>
      </c>
      <c r="C3349" s="75" t="s">
        <v>3</v>
      </c>
      <c r="D3349" s="75" t="s">
        <v>155</v>
      </c>
      <c r="E3349" s="75" t="s">
        <v>133</v>
      </c>
      <c r="F3349" s="75">
        <v>500</v>
      </c>
      <c r="G3349" s="75">
        <v>5</v>
      </c>
      <c r="H3349" s="75">
        <v>14</v>
      </c>
      <c r="I3349" s="75">
        <v>13.3</v>
      </c>
      <c r="J3349" s="75">
        <v>14.7</v>
      </c>
      <c r="K3349" s="75" t="s">
        <v>155</v>
      </c>
      <c r="L3349" s="75">
        <v>0.05</v>
      </c>
      <c r="M3349" s="75" t="s">
        <v>155</v>
      </c>
      <c r="N3349" s="75" t="s">
        <v>155</v>
      </c>
      <c r="O3349" s="75">
        <v>0.05</v>
      </c>
      <c r="P3349" s="75">
        <v>10.6</v>
      </c>
      <c r="Q3349" s="75" t="s">
        <v>3858</v>
      </c>
    </row>
    <row r="3350" spans="1:17" ht="15.75" customHeight="1">
      <c r="A3350" s="59" t="s">
        <v>7417</v>
      </c>
      <c r="B3350" s="75" t="s">
        <v>154</v>
      </c>
      <c r="C3350" s="75" t="s">
        <v>3</v>
      </c>
      <c r="D3350" s="75" t="s">
        <v>155</v>
      </c>
      <c r="E3350" s="75" t="s">
        <v>133</v>
      </c>
      <c r="F3350" s="75">
        <v>500</v>
      </c>
      <c r="G3350" s="75">
        <v>5</v>
      </c>
      <c r="H3350" s="75">
        <v>15</v>
      </c>
      <c r="I3350" s="75">
        <v>14.3</v>
      </c>
      <c r="J3350" s="75">
        <v>15.8</v>
      </c>
      <c r="K3350" s="75" t="s">
        <v>155</v>
      </c>
      <c r="L3350" s="75">
        <v>0.05</v>
      </c>
      <c r="M3350" s="75" t="s">
        <v>155</v>
      </c>
      <c r="N3350" s="75" t="s">
        <v>155</v>
      </c>
      <c r="O3350" s="75">
        <v>0.05</v>
      </c>
      <c r="P3350" s="75">
        <v>11.4</v>
      </c>
      <c r="Q3350" s="75" t="s">
        <v>3858</v>
      </c>
    </row>
    <row r="3351" spans="1:17" ht="15.75" customHeight="1">
      <c r="A3351" s="59" t="s">
        <v>7418</v>
      </c>
      <c r="B3351" s="75" t="s">
        <v>154</v>
      </c>
      <c r="C3351" s="75" t="s">
        <v>3</v>
      </c>
      <c r="D3351" s="75" t="s">
        <v>155</v>
      </c>
      <c r="E3351" s="75" t="s">
        <v>133</v>
      </c>
      <c r="F3351" s="75">
        <v>500</v>
      </c>
      <c r="G3351" s="75">
        <v>5</v>
      </c>
      <c r="H3351" s="75">
        <v>16</v>
      </c>
      <c r="I3351" s="75">
        <v>15.2</v>
      </c>
      <c r="J3351" s="75">
        <v>16.8</v>
      </c>
      <c r="K3351" s="75" t="s">
        <v>155</v>
      </c>
      <c r="L3351" s="75">
        <v>0.05</v>
      </c>
      <c r="M3351" s="75" t="s">
        <v>155</v>
      </c>
      <c r="N3351" s="75" t="s">
        <v>155</v>
      </c>
      <c r="O3351" s="75">
        <v>0.05</v>
      </c>
      <c r="P3351" s="75">
        <v>12.1</v>
      </c>
      <c r="Q3351" s="75" t="s">
        <v>3858</v>
      </c>
    </row>
    <row r="3352" spans="1:17" ht="15.75" customHeight="1">
      <c r="A3352" s="59" t="s">
        <v>7419</v>
      </c>
      <c r="B3352" s="75" t="s">
        <v>154</v>
      </c>
      <c r="C3352" s="75" t="s">
        <v>3</v>
      </c>
      <c r="D3352" s="75" t="s">
        <v>155</v>
      </c>
      <c r="E3352" s="75" t="s">
        <v>133</v>
      </c>
      <c r="F3352" s="75">
        <v>500</v>
      </c>
      <c r="G3352" s="75">
        <v>5</v>
      </c>
      <c r="H3352" s="75">
        <v>17</v>
      </c>
      <c r="I3352" s="75">
        <v>16.2</v>
      </c>
      <c r="J3352" s="75">
        <v>17.899999999999999</v>
      </c>
      <c r="K3352" s="75" t="s">
        <v>155</v>
      </c>
      <c r="L3352" s="75">
        <v>0.05</v>
      </c>
      <c r="M3352" s="75" t="s">
        <v>155</v>
      </c>
      <c r="N3352" s="75" t="s">
        <v>155</v>
      </c>
      <c r="O3352" s="75">
        <v>0.05</v>
      </c>
      <c r="P3352" s="75">
        <v>12.9</v>
      </c>
      <c r="Q3352" s="75" t="s">
        <v>3858</v>
      </c>
    </row>
    <row r="3353" spans="1:17" ht="15.75" customHeight="1">
      <c r="A3353" s="59" t="s">
        <v>7420</v>
      </c>
      <c r="B3353" s="75" t="s">
        <v>154</v>
      </c>
      <c r="C3353" s="75" t="s">
        <v>3</v>
      </c>
      <c r="D3353" s="75" t="s">
        <v>155</v>
      </c>
      <c r="E3353" s="75" t="s">
        <v>133</v>
      </c>
      <c r="F3353" s="75">
        <v>500</v>
      </c>
      <c r="G3353" s="75">
        <v>5</v>
      </c>
      <c r="H3353" s="75">
        <v>18</v>
      </c>
      <c r="I3353" s="75">
        <v>17.100000000000001</v>
      </c>
      <c r="J3353" s="75">
        <v>18.899999999999999</v>
      </c>
      <c r="K3353" s="75" t="s">
        <v>155</v>
      </c>
      <c r="L3353" s="75">
        <v>0.05</v>
      </c>
      <c r="M3353" s="75" t="s">
        <v>155</v>
      </c>
      <c r="N3353" s="75" t="s">
        <v>155</v>
      </c>
      <c r="O3353" s="75">
        <v>0.05</v>
      </c>
      <c r="P3353" s="75">
        <v>13.6</v>
      </c>
      <c r="Q3353" s="75" t="s">
        <v>3858</v>
      </c>
    </row>
    <row r="3354" spans="1:17" ht="15.75" customHeight="1">
      <c r="A3354" s="59" t="s">
        <v>7421</v>
      </c>
      <c r="B3354" s="75" t="s">
        <v>154</v>
      </c>
      <c r="C3354" s="75" t="s">
        <v>3</v>
      </c>
      <c r="D3354" s="75" t="s">
        <v>155</v>
      </c>
      <c r="E3354" s="75" t="s">
        <v>133</v>
      </c>
      <c r="F3354" s="75">
        <v>500</v>
      </c>
      <c r="G3354" s="75">
        <v>5</v>
      </c>
      <c r="H3354" s="75">
        <v>19</v>
      </c>
      <c r="I3354" s="75">
        <v>18.100000000000001</v>
      </c>
      <c r="J3354" s="75">
        <v>20</v>
      </c>
      <c r="K3354" s="75" t="s">
        <v>155</v>
      </c>
      <c r="L3354" s="75">
        <v>0.05</v>
      </c>
      <c r="M3354" s="75" t="s">
        <v>155</v>
      </c>
      <c r="N3354" s="75" t="s">
        <v>155</v>
      </c>
      <c r="O3354" s="75">
        <v>0.05</v>
      </c>
      <c r="P3354" s="75">
        <v>14.4</v>
      </c>
      <c r="Q3354" s="75" t="s">
        <v>3858</v>
      </c>
    </row>
    <row r="3355" spans="1:17" ht="15.75" customHeight="1">
      <c r="A3355" s="59" t="s">
        <v>7422</v>
      </c>
      <c r="B3355" s="75" t="s">
        <v>154</v>
      </c>
      <c r="C3355" s="75" t="s">
        <v>3</v>
      </c>
      <c r="D3355" s="75" t="s">
        <v>155</v>
      </c>
      <c r="E3355" s="75" t="s">
        <v>133</v>
      </c>
      <c r="F3355" s="75">
        <v>500</v>
      </c>
      <c r="G3355" s="75">
        <v>5</v>
      </c>
      <c r="H3355" s="75">
        <v>20</v>
      </c>
      <c r="I3355" s="75">
        <v>19</v>
      </c>
      <c r="J3355" s="75">
        <v>21</v>
      </c>
      <c r="K3355" s="75" t="s">
        <v>155</v>
      </c>
      <c r="L3355" s="75">
        <v>0.05</v>
      </c>
      <c r="M3355" s="75" t="s">
        <v>155</v>
      </c>
      <c r="N3355" s="75" t="s">
        <v>155</v>
      </c>
      <c r="O3355" s="75">
        <v>0.01</v>
      </c>
      <c r="P3355" s="75">
        <v>15.2</v>
      </c>
      <c r="Q3355" s="75" t="s">
        <v>3858</v>
      </c>
    </row>
    <row r="3356" spans="1:17" ht="15.75" customHeight="1">
      <c r="A3356" s="59" t="s">
        <v>7423</v>
      </c>
      <c r="B3356" s="75" t="s">
        <v>154</v>
      </c>
      <c r="C3356" s="75" t="s">
        <v>3</v>
      </c>
      <c r="D3356" s="75" t="s">
        <v>155</v>
      </c>
      <c r="E3356" s="75" t="s">
        <v>133</v>
      </c>
      <c r="F3356" s="75">
        <v>500</v>
      </c>
      <c r="G3356" s="75">
        <v>5</v>
      </c>
      <c r="H3356" s="75">
        <v>22</v>
      </c>
      <c r="I3356" s="75">
        <v>20.9</v>
      </c>
      <c r="J3356" s="75">
        <v>23.1</v>
      </c>
      <c r="K3356" s="75" t="s">
        <v>155</v>
      </c>
      <c r="L3356" s="75">
        <v>0.05</v>
      </c>
      <c r="M3356" s="75" t="s">
        <v>155</v>
      </c>
      <c r="N3356" s="75" t="s">
        <v>155</v>
      </c>
      <c r="O3356" s="75">
        <v>0.01</v>
      </c>
      <c r="P3356" s="75">
        <v>16.7</v>
      </c>
      <c r="Q3356" s="75" t="s">
        <v>3858</v>
      </c>
    </row>
    <row r="3357" spans="1:17" ht="15.75" customHeight="1">
      <c r="A3357" s="59" t="s">
        <v>7424</v>
      </c>
      <c r="B3357" s="75" t="s">
        <v>154</v>
      </c>
      <c r="C3357" s="75" t="s">
        <v>3</v>
      </c>
      <c r="D3357" s="75" t="s">
        <v>155</v>
      </c>
      <c r="E3357" s="75" t="s">
        <v>133</v>
      </c>
      <c r="F3357" s="75">
        <v>500</v>
      </c>
      <c r="G3357" s="75">
        <v>5</v>
      </c>
      <c r="H3357" s="75">
        <v>24</v>
      </c>
      <c r="I3357" s="75">
        <v>22.8</v>
      </c>
      <c r="J3357" s="75">
        <v>25.2</v>
      </c>
      <c r="K3357" s="75" t="s">
        <v>155</v>
      </c>
      <c r="L3357" s="75">
        <v>0.05</v>
      </c>
      <c r="M3357" s="75" t="s">
        <v>155</v>
      </c>
      <c r="N3357" s="75" t="s">
        <v>155</v>
      </c>
      <c r="O3357" s="75">
        <v>0.01</v>
      </c>
      <c r="P3357" s="75">
        <v>18.2</v>
      </c>
      <c r="Q3357" s="75" t="s">
        <v>3858</v>
      </c>
    </row>
    <row r="3358" spans="1:17" ht="15.75" customHeight="1">
      <c r="A3358" s="59" t="s">
        <v>7425</v>
      </c>
      <c r="B3358" s="75" t="s">
        <v>154</v>
      </c>
      <c r="C3358" s="75" t="s">
        <v>3</v>
      </c>
      <c r="D3358" s="75" t="s">
        <v>155</v>
      </c>
      <c r="E3358" s="75" t="s">
        <v>133</v>
      </c>
      <c r="F3358" s="75">
        <v>500</v>
      </c>
      <c r="G3358" s="75">
        <v>5</v>
      </c>
      <c r="H3358" s="75">
        <v>25</v>
      </c>
      <c r="I3358" s="75">
        <v>23.8</v>
      </c>
      <c r="J3358" s="75">
        <v>26.3</v>
      </c>
      <c r="K3358" s="75" t="s">
        <v>155</v>
      </c>
      <c r="L3358" s="75">
        <v>0.05</v>
      </c>
      <c r="M3358" s="75" t="s">
        <v>155</v>
      </c>
      <c r="N3358" s="75" t="s">
        <v>155</v>
      </c>
      <c r="O3358" s="75">
        <v>0.01</v>
      </c>
      <c r="P3358" s="75">
        <v>19</v>
      </c>
      <c r="Q3358" s="75" t="s">
        <v>3858</v>
      </c>
    </row>
    <row r="3359" spans="1:17" ht="15.75" customHeight="1">
      <c r="A3359" s="59" t="s">
        <v>7426</v>
      </c>
      <c r="B3359" s="75" t="s">
        <v>154</v>
      </c>
      <c r="C3359" s="75" t="s">
        <v>3</v>
      </c>
      <c r="D3359" s="75" t="s">
        <v>155</v>
      </c>
      <c r="E3359" s="75" t="s">
        <v>133</v>
      </c>
      <c r="F3359" s="75">
        <v>500</v>
      </c>
      <c r="G3359" s="75">
        <v>5</v>
      </c>
      <c r="H3359" s="75">
        <v>27</v>
      </c>
      <c r="I3359" s="75">
        <v>25.7</v>
      </c>
      <c r="J3359" s="75">
        <v>28.4</v>
      </c>
      <c r="K3359" s="75" t="s">
        <v>155</v>
      </c>
      <c r="L3359" s="75">
        <v>0.05</v>
      </c>
      <c r="M3359" s="75" t="s">
        <v>155</v>
      </c>
      <c r="N3359" s="75" t="s">
        <v>155</v>
      </c>
      <c r="O3359" s="75">
        <v>0.01</v>
      </c>
      <c r="P3359" s="75">
        <v>20.399999999999999</v>
      </c>
      <c r="Q3359" s="75" t="s">
        <v>3858</v>
      </c>
    </row>
    <row r="3360" spans="1:17" ht="15.75" customHeight="1">
      <c r="A3360" s="59" t="s">
        <v>7427</v>
      </c>
      <c r="B3360" s="75" t="s">
        <v>154</v>
      </c>
      <c r="C3360" s="75" t="s">
        <v>3</v>
      </c>
      <c r="D3360" s="75" t="s">
        <v>155</v>
      </c>
      <c r="E3360" s="75" t="s">
        <v>133</v>
      </c>
      <c r="F3360" s="75">
        <v>500</v>
      </c>
      <c r="G3360" s="75">
        <v>5</v>
      </c>
      <c r="H3360" s="75">
        <v>28</v>
      </c>
      <c r="I3360" s="75">
        <v>26.6</v>
      </c>
      <c r="J3360" s="75">
        <v>29.4</v>
      </c>
      <c r="K3360" s="75" t="s">
        <v>155</v>
      </c>
      <c r="L3360" s="75">
        <v>0.05</v>
      </c>
      <c r="M3360" s="75" t="s">
        <v>155</v>
      </c>
      <c r="N3360" s="75" t="s">
        <v>155</v>
      </c>
      <c r="O3360" s="75">
        <v>0.01</v>
      </c>
      <c r="P3360" s="75">
        <v>21.2</v>
      </c>
      <c r="Q3360" s="75" t="s">
        <v>3858</v>
      </c>
    </row>
    <row r="3361" spans="1:17" ht="15.75" customHeight="1">
      <c r="A3361" s="59" t="s">
        <v>7428</v>
      </c>
      <c r="B3361" s="75" t="s">
        <v>154</v>
      </c>
      <c r="C3361" s="75" t="s">
        <v>3</v>
      </c>
      <c r="D3361" s="75" t="s">
        <v>155</v>
      </c>
      <c r="E3361" s="75" t="s">
        <v>133</v>
      </c>
      <c r="F3361" s="75">
        <v>500</v>
      </c>
      <c r="G3361" s="75">
        <v>5</v>
      </c>
      <c r="H3361" s="75">
        <v>30</v>
      </c>
      <c r="I3361" s="75">
        <v>28.5</v>
      </c>
      <c r="J3361" s="75">
        <v>31.5</v>
      </c>
      <c r="K3361" s="75" t="s">
        <v>155</v>
      </c>
      <c r="L3361" s="75">
        <v>0.05</v>
      </c>
      <c r="M3361" s="75" t="s">
        <v>155</v>
      </c>
      <c r="N3361" s="75" t="s">
        <v>155</v>
      </c>
      <c r="O3361" s="75">
        <v>0.01</v>
      </c>
      <c r="P3361" s="75">
        <v>22.8</v>
      </c>
      <c r="Q3361" s="75" t="s">
        <v>3858</v>
      </c>
    </row>
    <row r="3362" spans="1:17" ht="15.75" customHeight="1">
      <c r="A3362" s="59" t="s">
        <v>7429</v>
      </c>
      <c r="B3362" s="75" t="s">
        <v>154</v>
      </c>
      <c r="C3362" s="75" t="s">
        <v>3</v>
      </c>
      <c r="D3362" s="75" t="s">
        <v>155</v>
      </c>
      <c r="E3362" s="75" t="s">
        <v>133</v>
      </c>
      <c r="F3362" s="75">
        <v>500</v>
      </c>
      <c r="G3362" s="75">
        <v>5</v>
      </c>
      <c r="H3362" s="75">
        <v>33</v>
      </c>
      <c r="I3362" s="75">
        <v>31.4</v>
      </c>
      <c r="J3362" s="75">
        <v>34.700000000000003</v>
      </c>
      <c r="K3362" s="75" t="s">
        <v>155</v>
      </c>
      <c r="L3362" s="75">
        <v>0.05</v>
      </c>
      <c r="M3362" s="75" t="s">
        <v>155</v>
      </c>
      <c r="N3362" s="75" t="s">
        <v>155</v>
      </c>
      <c r="O3362" s="75">
        <v>0.01</v>
      </c>
      <c r="P3362" s="75">
        <v>25</v>
      </c>
      <c r="Q3362" s="75" t="s">
        <v>3858</v>
      </c>
    </row>
    <row r="3363" spans="1:17" ht="15.75" customHeight="1">
      <c r="A3363" s="59" t="s">
        <v>7430</v>
      </c>
      <c r="B3363" s="75" t="s">
        <v>154</v>
      </c>
      <c r="C3363" s="75" t="s">
        <v>3</v>
      </c>
      <c r="D3363" s="75" t="s">
        <v>155</v>
      </c>
      <c r="E3363" s="75" t="s">
        <v>133</v>
      </c>
      <c r="F3363" s="75">
        <v>500</v>
      </c>
      <c r="G3363" s="75">
        <v>5</v>
      </c>
      <c r="H3363" s="75">
        <v>36</v>
      </c>
      <c r="I3363" s="75">
        <v>34.200000000000003</v>
      </c>
      <c r="J3363" s="75">
        <v>37.799999999999997</v>
      </c>
      <c r="K3363" s="75" t="s">
        <v>155</v>
      </c>
      <c r="L3363" s="75">
        <v>0.05</v>
      </c>
      <c r="M3363" s="75" t="s">
        <v>155</v>
      </c>
      <c r="N3363" s="75" t="s">
        <v>155</v>
      </c>
      <c r="O3363" s="75">
        <v>0.01</v>
      </c>
      <c r="P3363" s="75">
        <v>27.3</v>
      </c>
      <c r="Q3363" s="75" t="s">
        <v>3858</v>
      </c>
    </row>
    <row r="3364" spans="1:17" ht="15.75" customHeight="1">
      <c r="A3364" s="59" t="s">
        <v>7431</v>
      </c>
      <c r="B3364" s="75" t="s">
        <v>154</v>
      </c>
      <c r="C3364" s="75" t="s">
        <v>3</v>
      </c>
      <c r="D3364" s="75" t="s">
        <v>155</v>
      </c>
      <c r="E3364" s="75" t="s">
        <v>133</v>
      </c>
      <c r="F3364" s="75">
        <v>500</v>
      </c>
      <c r="G3364" s="75">
        <v>5</v>
      </c>
      <c r="H3364" s="75">
        <v>39</v>
      </c>
      <c r="I3364" s="75">
        <v>37.1</v>
      </c>
      <c r="J3364" s="75">
        <v>41</v>
      </c>
      <c r="K3364" s="75" t="s">
        <v>155</v>
      </c>
      <c r="L3364" s="75">
        <v>0.05</v>
      </c>
      <c r="M3364" s="75" t="s">
        <v>155</v>
      </c>
      <c r="N3364" s="75" t="s">
        <v>155</v>
      </c>
      <c r="O3364" s="75">
        <v>0.01</v>
      </c>
      <c r="P3364" s="75">
        <v>29.6</v>
      </c>
      <c r="Q3364" s="75" t="s">
        <v>3858</v>
      </c>
    </row>
    <row r="3365" spans="1:17" ht="15.75" customHeight="1">
      <c r="A3365" s="59" t="s">
        <v>7432</v>
      </c>
      <c r="B3365" s="75" t="s">
        <v>154</v>
      </c>
      <c r="C3365" s="75" t="s">
        <v>3</v>
      </c>
      <c r="D3365" s="75" t="s">
        <v>155</v>
      </c>
      <c r="E3365" s="75" t="s">
        <v>133</v>
      </c>
      <c r="F3365" s="75">
        <v>500</v>
      </c>
      <c r="G3365" s="75">
        <v>5</v>
      </c>
      <c r="H3365" s="75">
        <v>43</v>
      </c>
      <c r="I3365" s="75">
        <v>40.9</v>
      </c>
      <c r="J3365" s="75">
        <v>45.2</v>
      </c>
      <c r="K3365" s="75" t="s">
        <v>155</v>
      </c>
      <c r="L3365" s="75">
        <v>0.05</v>
      </c>
      <c r="M3365" s="75" t="s">
        <v>155</v>
      </c>
      <c r="N3365" s="75" t="s">
        <v>155</v>
      </c>
      <c r="O3365" s="75">
        <v>0.01</v>
      </c>
      <c r="P3365" s="75">
        <v>32.6</v>
      </c>
      <c r="Q3365" s="75" t="s">
        <v>3858</v>
      </c>
    </row>
    <row r="3366" spans="1:17" ht="15.75" customHeight="1">
      <c r="A3366" s="59" t="s">
        <v>7433</v>
      </c>
      <c r="B3366" s="75" t="s">
        <v>1486</v>
      </c>
      <c r="C3366" s="75" t="s">
        <v>3</v>
      </c>
      <c r="D3366" s="75" t="s">
        <v>155</v>
      </c>
      <c r="E3366" s="75" t="s">
        <v>155</v>
      </c>
      <c r="F3366" s="75">
        <v>200</v>
      </c>
      <c r="G3366" s="75">
        <v>2</v>
      </c>
      <c r="H3366" s="75">
        <v>3.9</v>
      </c>
      <c r="I3366" s="75">
        <v>3.82</v>
      </c>
      <c r="J3366" s="75">
        <v>3.98</v>
      </c>
      <c r="K3366" s="75" t="s">
        <v>155</v>
      </c>
      <c r="L3366" s="75">
        <v>0.05</v>
      </c>
      <c r="M3366" s="75" t="s">
        <v>155</v>
      </c>
      <c r="N3366" s="75" t="s">
        <v>155</v>
      </c>
      <c r="O3366" s="75">
        <v>5</v>
      </c>
      <c r="P3366" s="75">
        <v>2</v>
      </c>
      <c r="Q3366" s="75" t="s">
        <v>3858</v>
      </c>
    </row>
    <row r="3367" spans="1:17" ht="15.75" customHeight="1">
      <c r="A3367" s="59" t="s">
        <v>7434</v>
      </c>
      <c r="B3367" s="75" t="s">
        <v>1486</v>
      </c>
      <c r="C3367" s="75" t="s">
        <v>3</v>
      </c>
      <c r="D3367" s="75" t="s">
        <v>155</v>
      </c>
      <c r="E3367" s="75" t="s">
        <v>155</v>
      </c>
      <c r="F3367" s="75">
        <v>200</v>
      </c>
      <c r="G3367" s="75">
        <v>2</v>
      </c>
      <c r="H3367" s="75">
        <v>4.3</v>
      </c>
      <c r="I3367" s="75">
        <v>4.21</v>
      </c>
      <c r="J3367" s="75">
        <v>4.3899999999999997</v>
      </c>
      <c r="K3367" s="75" t="s">
        <v>155</v>
      </c>
      <c r="L3367" s="75">
        <v>0.05</v>
      </c>
      <c r="M3367" s="75" t="s">
        <v>155</v>
      </c>
      <c r="N3367" s="75" t="s">
        <v>155</v>
      </c>
      <c r="O3367" s="75">
        <v>4</v>
      </c>
      <c r="P3367" s="75">
        <v>2</v>
      </c>
      <c r="Q3367" s="75" t="s">
        <v>3858</v>
      </c>
    </row>
    <row r="3368" spans="1:17" ht="15.75" customHeight="1">
      <c r="A3368" s="59" t="s">
        <v>7435</v>
      </c>
      <c r="B3368" s="75" t="s">
        <v>1486</v>
      </c>
      <c r="C3368" s="75" t="s">
        <v>3</v>
      </c>
      <c r="D3368" s="75" t="s">
        <v>155</v>
      </c>
      <c r="E3368" s="75" t="s">
        <v>155</v>
      </c>
      <c r="F3368" s="75">
        <v>200</v>
      </c>
      <c r="G3368" s="75">
        <v>2</v>
      </c>
      <c r="H3368" s="75">
        <v>4.7</v>
      </c>
      <c r="I3368" s="75">
        <v>4.6100000000000003</v>
      </c>
      <c r="J3368" s="75">
        <v>4.79</v>
      </c>
      <c r="K3368" s="75" t="s">
        <v>155</v>
      </c>
      <c r="L3368" s="75">
        <v>0.05</v>
      </c>
      <c r="M3368" s="75" t="s">
        <v>155</v>
      </c>
      <c r="N3368" s="75" t="s">
        <v>155</v>
      </c>
      <c r="O3368" s="75">
        <v>10</v>
      </c>
      <c r="P3368" s="75">
        <v>3</v>
      </c>
      <c r="Q3368" s="75" t="s">
        <v>3858</v>
      </c>
    </row>
    <row r="3369" spans="1:17" ht="15.75" customHeight="1">
      <c r="A3369" s="59" t="s">
        <v>7436</v>
      </c>
      <c r="B3369" s="75" t="s">
        <v>1486</v>
      </c>
      <c r="C3369" s="75" t="s">
        <v>3</v>
      </c>
      <c r="D3369" s="75" t="s">
        <v>155</v>
      </c>
      <c r="E3369" s="75" t="s">
        <v>155</v>
      </c>
      <c r="F3369" s="75">
        <v>200</v>
      </c>
      <c r="G3369" s="75">
        <v>2</v>
      </c>
      <c r="H3369" s="75">
        <v>5.0999999999999996</v>
      </c>
      <c r="I3369" s="75">
        <v>5</v>
      </c>
      <c r="J3369" s="75">
        <v>5.2</v>
      </c>
      <c r="K3369" s="75" t="s">
        <v>155</v>
      </c>
      <c r="L3369" s="75">
        <v>0.05</v>
      </c>
      <c r="M3369" s="75" t="s">
        <v>155</v>
      </c>
      <c r="N3369" s="75" t="s">
        <v>155</v>
      </c>
      <c r="O3369" s="75">
        <v>10</v>
      </c>
      <c r="P3369" s="75">
        <v>3</v>
      </c>
      <c r="Q3369" s="75" t="s">
        <v>3858</v>
      </c>
    </row>
    <row r="3370" spans="1:17" ht="15.75" customHeight="1">
      <c r="A3370" s="59" t="s">
        <v>7437</v>
      </c>
      <c r="B3370" s="75" t="s">
        <v>1486</v>
      </c>
      <c r="C3370" s="75" t="s">
        <v>3</v>
      </c>
      <c r="D3370" s="75" t="s">
        <v>155</v>
      </c>
      <c r="E3370" s="75" t="s">
        <v>155</v>
      </c>
      <c r="F3370" s="75">
        <v>200</v>
      </c>
      <c r="G3370" s="75">
        <v>2</v>
      </c>
      <c r="H3370" s="75">
        <v>5.3</v>
      </c>
      <c r="I3370" s="75">
        <v>5.19</v>
      </c>
      <c r="J3370" s="75">
        <v>5.41</v>
      </c>
      <c r="K3370" s="75" t="s">
        <v>155</v>
      </c>
      <c r="L3370" s="75">
        <v>0.05</v>
      </c>
      <c r="M3370" s="75" t="s">
        <v>155</v>
      </c>
      <c r="N3370" s="75" t="s">
        <v>155</v>
      </c>
      <c r="O3370" s="75">
        <v>10</v>
      </c>
      <c r="P3370" s="75">
        <v>4</v>
      </c>
      <c r="Q3370" s="75" t="s">
        <v>3858</v>
      </c>
    </row>
    <row r="3371" spans="1:17" ht="15.75" customHeight="1">
      <c r="A3371" s="59" t="s">
        <v>7438</v>
      </c>
      <c r="B3371" s="75" t="s">
        <v>1486</v>
      </c>
      <c r="C3371" s="75" t="s">
        <v>3</v>
      </c>
      <c r="D3371" s="75" t="s">
        <v>155</v>
      </c>
      <c r="E3371" s="75" t="s">
        <v>155</v>
      </c>
      <c r="F3371" s="75">
        <v>200</v>
      </c>
      <c r="G3371" s="75">
        <v>2</v>
      </c>
      <c r="H3371" s="75">
        <v>5.6</v>
      </c>
      <c r="I3371" s="75">
        <v>5.49</v>
      </c>
      <c r="J3371" s="75">
        <v>5.71</v>
      </c>
      <c r="K3371" s="75" t="s">
        <v>155</v>
      </c>
      <c r="L3371" s="75">
        <v>0.05</v>
      </c>
      <c r="M3371" s="75" t="s">
        <v>155</v>
      </c>
      <c r="N3371" s="75" t="s">
        <v>155</v>
      </c>
      <c r="O3371" s="75">
        <v>7</v>
      </c>
      <c r="P3371" s="75">
        <v>4.2</v>
      </c>
      <c r="Q3371" s="75" t="s">
        <v>3858</v>
      </c>
    </row>
    <row r="3372" spans="1:17" ht="15.75" customHeight="1">
      <c r="A3372" s="59" t="s">
        <v>7439</v>
      </c>
      <c r="B3372" s="75" t="s">
        <v>1486</v>
      </c>
      <c r="C3372" s="75" t="s">
        <v>3</v>
      </c>
      <c r="D3372" s="75" t="s">
        <v>155</v>
      </c>
      <c r="E3372" s="75" t="s">
        <v>155</v>
      </c>
      <c r="F3372" s="75">
        <v>200</v>
      </c>
      <c r="G3372" s="75">
        <v>2</v>
      </c>
      <c r="H3372" s="75">
        <v>6.2</v>
      </c>
      <c r="I3372" s="75">
        <v>6.08</v>
      </c>
      <c r="J3372" s="75">
        <v>6.32</v>
      </c>
      <c r="K3372" s="75" t="s">
        <v>155</v>
      </c>
      <c r="L3372" s="75">
        <v>0.05</v>
      </c>
      <c r="M3372" s="75" t="s">
        <v>155</v>
      </c>
      <c r="N3372" s="75" t="s">
        <v>155</v>
      </c>
      <c r="O3372" s="75">
        <v>10</v>
      </c>
      <c r="P3372" s="75">
        <v>5</v>
      </c>
      <c r="Q3372" s="75" t="s">
        <v>3858</v>
      </c>
    </row>
    <row r="3373" spans="1:17" ht="15.75" customHeight="1">
      <c r="A3373" s="59" t="s">
        <v>7440</v>
      </c>
      <c r="B3373" s="75" t="s">
        <v>1486</v>
      </c>
      <c r="C3373" s="75" t="s">
        <v>3</v>
      </c>
      <c r="D3373" s="75" t="s">
        <v>155</v>
      </c>
      <c r="E3373" s="75" t="s">
        <v>155</v>
      </c>
      <c r="F3373" s="75">
        <v>200</v>
      </c>
      <c r="G3373" s="75">
        <v>2</v>
      </c>
      <c r="H3373" s="75">
        <v>6.8</v>
      </c>
      <c r="I3373" s="75">
        <v>6.66</v>
      </c>
      <c r="J3373" s="75">
        <v>6.94</v>
      </c>
      <c r="K3373" s="75" t="s">
        <v>155</v>
      </c>
      <c r="L3373" s="75">
        <v>0.05</v>
      </c>
      <c r="M3373" s="75" t="s">
        <v>155</v>
      </c>
      <c r="N3373" s="75" t="s">
        <v>155</v>
      </c>
      <c r="O3373" s="75">
        <v>10</v>
      </c>
      <c r="P3373" s="75">
        <v>5.0999999999999996</v>
      </c>
      <c r="Q3373" s="75" t="s">
        <v>3858</v>
      </c>
    </row>
    <row r="3374" spans="1:17" ht="15.75" customHeight="1">
      <c r="A3374" s="59" t="s">
        <v>7441</v>
      </c>
      <c r="B3374" s="75" t="s">
        <v>1486</v>
      </c>
      <c r="C3374" s="75" t="s">
        <v>3</v>
      </c>
      <c r="D3374" s="75" t="s">
        <v>155</v>
      </c>
      <c r="E3374" s="75" t="s">
        <v>155</v>
      </c>
      <c r="F3374" s="75">
        <v>200</v>
      </c>
      <c r="G3374" s="75">
        <v>2</v>
      </c>
      <c r="H3374" s="75">
        <v>7.5</v>
      </c>
      <c r="I3374" s="75">
        <v>7.35</v>
      </c>
      <c r="J3374" s="75">
        <v>7.65</v>
      </c>
      <c r="K3374" s="75" t="s">
        <v>155</v>
      </c>
      <c r="L3374" s="75">
        <v>0.05</v>
      </c>
      <c r="M3374" s="75" t="s">
        <v>155</v>
      </c>
      <c r="N3374" s="75" t="s">
        <v>155</v>
      </c>
      <c r="O3374" s="75">
        <v>10</v>
      </c>
      <c r="P3374" s="75">
        <v>5.7</v>
      </c>
      <c r="Q3374" s="75" t="s">
        <v>3858</v>
      </c>
    </row>
    <row r="3375" spans="1:17" ht="15.75" customHeight="1">
      <c r="A3375" s="59" t="s">
        <v>7442</v>
      </c>
      <c r="B3375" s="75" t="s">
        <v>1486</v>
      </c>
      <c r="C3375" s="75" t="s">
        <v>3</v>
      </c>
      <c r="D3375" s="75" t="s">
        <v>155</v>
      </c>
      <c r="E3375" s="75" t="s">
        <v>155</v>
      </c>
      <c r="F3375" s="75">
        <v>200</v>
      </c>
      <c r="G3375" s="75">
        <v>2</v>
      </c>
      <c r="H3375" s="75">
        <v>8.1999999999999993</v>
      </c>
      <c r="I3375" s="75">
        <v>8.0399999999999991</v>
      </c>
      <c r="J3375" s="75">
        <v>8.36</v>
      </c>
      <c r="K3375" s="75" t="s">
        <v>155</v>
      </c>
      <c r="L3375" s="75">
        <v>0.05</v>
      </c>
      <c r="M3375" s="75" t="s">
        <v>155</v>
      </c>
      <c r="N3375" s="75" t="s">
        <v>155</v>
      </c>
      <c r="O3375" s="75">
        <v>1</v>
      </c>
      <c r="P3375" s="75">
        <v>6.2</v>
      </c>
      <c r="Q3375" s="75" t="s">
        <v>3858</v>
      </c>
    </row>
    <row r="3376" spans="1:17" ht="15.75" customHeight="1">
      <c r="A3376" s="59" t="s">
        <v>7443</v>
      </c>
      <c r="B3376" s="75" t="s">
        <v>1486</v>
      </c>
      <c r="C3376" s="75" t="s">
        <v>3</v>
      </c>
      <c r="D3376" s="75" t="s">
        <v>155</v>
      </c>
      <c r="E3376" s="75" t="s">
        <v>155</v>
      </c>
      <c r="F3376" s="75">
        <v>200</v>
      </c>
      <c r="G3376" s="75">
        <v>2</v>
      </c>
      <c r="H3376" s="75">
        <v>8.6999999999999993</v>
      </c>
      <c r="I3376" s="75">
        <v>8.5299999999999994</v>
      </c>
      <c r="J3376" s="75">
        <v>8.8699999999999992</v>
      </c>
      <c r="K3376" s="75" t="s">
        <v>155</v>
      </c>
      <c r="L3376" s="75">
        <v>0.05</v>
      </c>
      <c r="M3376" s="75" t="s">
        <v>155</v>
      </c>
      <c r="N3376" s="75" t="s">
        <v>155</v>
      </c>
      <c r="O3376" s="75">
        <v>1</v>
      </c>
      <c r="P3376" s="75">
        <v>6.6</v>
      </c>
      <c r="Q3376" s="75" t="s">
        <v>3858</v>
      </c>
    </row>
    <row r="3377" spans="1:17" ht="15.75" customHeight="1">
      <c r="A3377" s="59" t="s">
        <v>7444</v>
      </c>
      <c r="B3377" s="75" t="s">
        <v>1486</v>
      </c>
      <c r="C3377" s="75" t="s">
        <v>3</v>
      </c>
      <c r="D3377" s="75" t="s">
        <v>155</v>
      </c>
      <c r="E3377" s="75" t="s">
        <v>155</v>
      </c>
      <c r="F3377" s="75">
        <v>200</v>
      </c>
      <c r="G3377" s="75">
        <v>2</v>
      </c>
      <c r="H3377" s="75">
        <v>9.1</v>
      </c>
      <c r="I3377" s="75">
        <v>8.92</v>
      </c>
      <c r="J3377" s="75">
        <v>9.2799999999999994</v>
      </c>
      <c r="K3377" s="75" t="s">
        <v>155</v>
      </c>
      <c r="L3377" s="75">
        <v>0.05</v>
      </c>
      <c r="M3377" s="75" t="s">
        <v>155</v>
      </c>
      <c r="N3377" s="75" t="s">
        <v>155</v>
      </c>
      <c r="O3377" s="75">
        <v>1</v>
      </c>
      <c r="P3377" s="75">
        <v>6.9</v>
      </c>
      <c r="Q3377" s="75" t="s">
        <v>3858</v>
      </c>
    </row>
    <row r="3378" spans="1:17" ht="15.75" customHeight="1">
      <c r="A3378" s="59" t="s">
        <v>7445</v>
      </c>
      <c r="B3378" s="75" t="s">
        <v>1486</v>
      </c>
      <c r="C3378" s="75" t="s">
        <v>3</v>
      </c>
      <c r="D3378" s="75" t="s">
        <v>155</v>
      </c>
      <c r="E3378" s="75" t="s">
        <v>155</v>
      </c>
      <c r="F3378" s="75">
        <v>200</v>
      </c>
      <c r="G3378" s="75">
        <v>2</v>
      </c>
      <c r="H3378" s="75">
        <v>10</v>
      </c>
      <c r="I3378" s="75">
        <v>9.8000000000000007</v>
      </c>
      <c r="J3378" s="75">
        <v>10.199999999999999</v>
      </c>
      <c r="K3378" s="75" t="s">
        <v>155</v>
      </c>
      <c r="L3378" s="75">
        <v>0.05</v>
      </c>
      <c r="M3378" s="75" t="s">
        <v>155</v>
      </c>
      <c r="N3378" s="75" t="s">
        <v>155</v>
      </c>
      <c r="O3378" s="75">
        <v>1</v>
      </c>
      <c r="P3378" s="75">
        <v>7.6</v>
      </c>
      <c r="Q3378" s="75" t="s">
        <v>3858</v>
      </c>
    </row>
    <row r="3379" spans="1:17" ht="15.75" customHeight="1">
      <c r="A3379" s="59" t="s">
        <v>7446</v>
      </c>
      <c r="B3379" s="75" t="s">
        <v>1486</v>
      </c>
      <c r="C3379" s="75" t="s">
        <v>3</v>
      </c>
      <c r="D3379" s="75" t="s">
        <v>155</v>
      </c>
      <c r="E3379" s="75" t="s">
        <v>155</v>
      </c>
      <c r="F3379" s="75">
        <v>200</v>
      </c>
      <c r="G3379" s="75">
        <v>2</v>
      </c>
      <c r="H3379" s="75">
        <v>11</v>
      </c>
      <c r="I3379" s="75">
        <v>10.78</v>
      </c>
      <c r="J3379" s="75">
        <v>11.22</v>
      </c>
      <c r="K3379" s="75" t="s">
        <v>155</v>
      </c>
      <c r="L3379" s="75">
        <v>0.05</v>
      </c>
      <c r="M3379" s="75" t="s">
        <v>155</v>
      </c>
      <c r="N3379" s="75" t="s">
        <v>155</v>
      </c>
      <c r="O3379" s="75">
        <v>0.05</v>
      </c>
      <c r="P3379" s="75">
        <v>8.4</v>
      </c>
      <c r="Q3379" s="75" t="s">
        <v>3858</v>
      </c>
    </row>
    <row r="3380" spans="1:17" ht="15.75" customHeight="1">
      <c r="A3380" s="59" t="s">
        <v>7447</v>
      </c>
      <c r="B3380" s="75" t="s">
        <v>1486</v>
      </c>
      <c r="C3380" s="75" t="s">
        <v>3</v>
      </c>
      <c r="D3380" s="75" t="s">
        <v>155</v>
      </c>
      <c r="E3380" s="75" t="s">
        <v>155</v>
      </c>
      <c r="F3380" s="75">
        <v>200</v>
      </c>
      <c r="G3380" s="75">
        <v>2</v>
      </c>
      <c r="H3380" s="75">
        <v>12</v>
      </c>
      <c r="I3380" s="75">
        <v>11.76</v>
      </c>
      <c r="J3380" s="75">
        <v>12.24</v>
      </c>
      <c r="K3380" s="75" t="s">
        <v>155</v>
      </c>
      <c r="L3380" s="75">
        <v>0.05</v>
      </c>
      <c r="M3380" s="75" t="s">
        <v>155</v>
      </c>
      <c r="N3380" s="75" t="s">
        <v>155</v>
      </c>
      <c r="O3380" s="75">
        <v>0.05</v>
      </c>
      <c r="P3380" s="75">
        <v>9.1</v>
      </c>
      <c r="Q3380" s="75" t="s">
        <v>3858</v>
      </c>
    </row>
    <row r="3381" spans="1:17" ht="15.75" customHeight="1">
      <c r="A3381" s="59" t="s">
        <v>7448</v>
      </c>
      <c r="B3381" s="75" t="s">
        <v>1486</v>
      </c>
      <c r="C3381" s="75" t="s">
        <v>3</v>
      </c>
      <c r="D3381" s="75" t="s">
        <v>155</v>
      </c>
      <c r="E3381" s="75" t="s">
        <v>155</v>
      </c>
      <c r="F3381" s="75">
        <v>200</v>
      </c>
      <c r="G3381" s="75">
        <v>2</v>
      </c>
      <c r="H3381" s="75">
        <v>13</v>
      </c>
      <c r="I3381" s="75">
        <v>12.74</v>
      </c>
      <c r="J3381" s="75">
        <v>13.26</v>
      </c>
      <c r="K3381" s="75" t="s">
        <v>155</v>
      </c>
      <c r="L3381" s="75">
        <v>0.05</v>
      </c>
      <c r="M3381" s="75" t="s">
        <v>155</v>
      </c>
      <c r="N3381" s="75" t="s">
        <v>155</v>
      </c>
      <c r="O3381" s="75">
        <v>0.05</v>
      </c>
      <c r="P3381" s="75">
        <v>9.8000000000000007</v>
      </c>
      <c r="Q3381" s="75" t="s">
        <v>3858</v>
      </c>
    </row>
    <row r="3382" spans="1:17" ht="15.75" customHeight="1">
      <c r="A3382" s="59" t="s">
        <v>7449</v>
      </c>
      <c r="B3382" s="75" t="s">
        <v>1486</v>
      </c>
      <c r="C3382" s="75" t="s">
        <v>3</v>
      </c>
      <c r="D3382" s="75" t="s">
        <v>155</v>
      </c>
      <c r="E3382" s="75" t="s">
        <v>155</v>
      </c>
      <c r="F3382" s="75">
        <v>200</v>
      </c>
      <c r="G3382" s="75">
        <v>2</v>
      </c>
      <c r="H3382" s="75">
        <v>14</v>
      </c>
      <c r="I3382" s="75">
        <v>13.72</v>
      </c>
      <c r="J3382" s="75">
        <v>14.28</v>
      </c>
      <c r="K3382" s="75" t="s">
        <v>155</v>
      </c>
      <c r="L3382" s="75">
        <v>0.05</v>
      </c>
      <c r="M3382" s="75" t="s">
        <v>155</v>
      </c>
      <c r="N3382" s="75" t="s">
        <v>155</v>
      </c>
      <c r="O3382" s="75">
        <v>0.05</v>
      </c>
      <c r="P3382" s="75">
        <v>10.6</v>
      </c>
      <c r="Q3382" s="75" t="s">
        <v>3858</v>
      </c>
    </row>
    <row r="3383" spans="1:17" ht="15.75" customHeight="1">
      <c r="A3383" s="59" t="s">
        <v>7450</v>
      </c>
      <c r="B3383" s="75" t="s">
        <v>1486</v>
      </c>
      <c r="C3383" s="75" t="s">
        <v>3</v>
      </c>
      <c r="D3383" s="75" t="s">
        <v>155</v>
      </c>
      <c r="E3383" s="75" t="s">
        <v>155</v>
      </c>
      <c r="F3383" s="75">
        <v>200</v>
      </c>
      <c r="G3383" s="75">
        <v>2</v>
      </c>
      <c r="H3383" s="75">
        <v>15</v>
      </c>
      <c r="I3383" s="75">
        <v>14.7</v>
      </c>
      <c r="J3383" s="75">
        <v>15.3</v>
      </c>
      <c r="K3383" s="75" t="s">
        <v>155</v>
      </c>
      <c r="L3383" s="75">
        <v>0.05</v>
      </c>
      <c r="M3383" s="75" t="s">
        <v>155</v>
      </c>
      <c r="N3383" s="75" t="s">
        <v>155</v>
      </c>
      <c r="O3383" s="75">
        <v>0.05</v>
      </c>
      <c r="P3383" s="75">
        <v>11.4</v>
      </c>
      <c r="Q3383" s="75" t="s">
        <v>3858</v>
      </c>
    </row>
    <row r="3384" spans="1:17" ht="15.75" customHeight="1">
      <c r="A3384" s="59" t="s">
        <v>7451</v>
      </c>
      <c r="B3384" s="75" t="s">
        <v>1486</v>
      </c>
      <c r="C3384" s="75" t="s">
        <v>3</v>
      </c>
      <c r="D3384" s="75" t="s">
        <v>155</v>
      </c>
      <c r="E3384" s="75" t="s">
        <v>155</v>
      </c>
      <c r="F3384" s="75">
        <v>200</v>
      </c>
      <c r="G3384" s="75">
        <v>2</v>
      </c>
      <c r="H3384" s="75">
        <v>16</v>
      </c>
      <c r="I3384" s="75">
        <v>15.68</v>
      </c>
      <c r="J3384" s="75">
        <v>16.32</v>
      </c>
      <c r="K3384" s="75" t="s">
        <v>155</v>
      </c>
      <c r="L3384" s="75">
        <v>0.05</v>
      </c>
      <c r="M3384" s="75" t="s">
        <v>155</v>
      </c>
      <c r="N3384" s="75" t="s">
        <v>155</v>
      </c>
      <c r="O3384" s="75">
        <v>0.05</v>
      </c>
      <c r="P3384" s="75">
        <v>12.1</v>
      </c>
      <c r="Q3384" s="75" t="s">
        <v>3858</v>
      </c>
    </row>
    <row r="3385" spans="1:17" ht="15.75" customHeight="1">
      <c r="A3385" s="59" t="s">
        <v>7452</v>
      </c>
      <c r="B3385" s="75" t="s">
        <v>1486</v>
      </c>
      <c r="C3385" s="75" t="s">
        <v>3</v>
      </c>
      <c r="D3385" s="75" t="s">
        <v>155</v>
      </c>
      <c r="E3385" s="75" t="s">
        <v>155</v>
      </c>
      <c r="F3385" s="75">
        <v>200</v>
      </c>
      <c r="G3385" s="75">
        <v>2</v>
      </c>
      <c r="H3385" s="75">
        <v>17</v>
      </c>
      <c r="I3385" s="75">
        <v>16.66</v>
      </c>
      <c r="J3385" s="75">
        <v>17.34</v>
      </c>
      <c r="K3385" s="75" t="s">
        <v>155</v>
      </c>
      <c r="L3385" s="75">
        <v>0.05</v>
      </c>
      <c r="M3385" s="75" t="s">
        <v>155</v>
      </c>
      <c r="N3385" s="75" t="s">
        <v>155</v>
      </c>
      <c r="O3385" s="75">
        <v>0.05</v>
      </c>
      <c r="P3385" s="75">
        <v>12.9</v>
      </c>
      <c r="Q3385" s="75" t="s">
        <v>3858</v>
      </c>
    </row>
    <row r="3386" spans="1:17" ht="15.75" customHeight="1">
      <c r="A3386" s="59" t="s">
        <v>7453</v>
      </c>
      <c r="B3386" s="75" t="s">
        <v>1486</v>
      </c>
      <c r="C3386" s="75" t="s">
        <v>3</v>
      </c>
      <c r="D3386" s="75" t="s">
        <v>155</v>
      </c>
      <c r="E3386" s="75" t="s">
        <v>155</v>
      </c>
      <c r="F3386" s="75">
        <v>200</v>
      </c>
      <c r="G3386" s="75">
        <v>2</v>
      </c>
      <c r="H3386" s="75">
        <v>18</v>
      </c>
      <c r="I3386" s="75">
        <v>17.64</v>
      </c>
      <c r="J3386" s="75">
        <v>18.36</v>
      </c>
      <c r="K3386" s="75" t="s">
        <v>155</v>
      </c>
      <c r="L3386" s="75">
        <v>0.05</v>
      </c>
      <c r="M3386" s="75" t="s">
        <v>155</v>
      </c>
      <c r="N3386" s="75" t="s">
        <v>155</v>
      </c>
      <c r="O3386" s="75">
        <v>0.05</v>
      </c>
      <c r="P3386" s="75">
        <v>13.6</v>
      </c>
      <c r="Q3386" s="75" t="s">
        <v>3858</v>
      </c>
    </row>
    <row r="3387" spans="1:17" ht="15.75" customHeight="1">
      <c r="A3387" s="59" t="s">
        <v>7454</v>
      </c>
      <c r="B3387" s="75" t="s">
        <v>1486</v>
      </c>
      <c r="C3387" s="75" t="s">
        <v>3</v>
      </c>
      <c r="D3387" s="75" t="s">
        <v>155</v>
      </c>
      <c r="E3387" s="75" t="s">
        <v>155</v>
      </c>
      <c r="F3387" s="75">
        <v>200</v>
      </c>
      <c r="G3387" s="75">
        <v>2</v>
      </c>
      <c r="H3387" s="75">
        <v>19</v>
      </c>
      <c r="I3387" s="75">
        <v>18.62</v>
      </c>
      <c r="J3387" s="75">
        <v>19.38</v>
      </c>
      <c r="K3387" s="75" t="s">
        <v>155</v>
      </c>
      <c r="L3387" s="75">
        <v>0.05</v>
      </c>
      <c r="M3387" s="75" t="s">
        <v>155</v>
      </c>
      <c r="N3387" s="75" t="s">
        <v>155</v>
      </c>
      <c r="O3387" s="75">
        <v>0.05</v>
      </c>
      <c r="P3387" s="75">
        <v>14.4</v>
      </c>
      <c r="Q3387" s="75" t="s">
        <v>3858</v>
      </c>
    </row>
    <row r="3388" spans="1:17" ht="15.75" customHeight="1">
      <c r="A3388" s="59" t="s">
        <v>7455</v>
      </c>
      <c r="B3388" s="75" t="s">
        <v>1486</v>
      </c>
      <c r="C3388" s="75" t="s">
        <v>3</v>
      </c>
      <c r="D3388" s="75" t="s">
        <v>155</v>
      </c>
      <c r="E3388" s="75" t="s">
        <v>155</v>
      </c>
      <c r="F3388" s="75">
        <v>200</v>
      </c>
      <c r="G3388" s="75">
        <v>2</v>
      </c>
      <c r="H3388" s="75">
        <v>20</v>
      </c>
      <c r="I3388" s="75">
        <v>19.600000000000001</v>
      </c>
      <c r="J3388" s="75">
        <v>20.399999999999999</v>
      </c>
      <c r="K3388" s="75" t="s">
        <v>155</v>
      </c>
      <c r="L3388" s="75">
        <v>0.05</v>
      </c>
      <c r="M3388" s="75" t="s">
        <v>155</v>
      </c>
      <c r="N3388" s="75" t="s">
        <v>155</v>
      </c>
      <c r="O3388" s="75">
        <v>0.01</v>
      </c>
      <c r="P3388" s="75">
        <v>15.2</v>
      </c>
      <c r="Q3388" s="75" t="s">
        <v>3858</v>
      </c>
    </row>
    <row r="3389" spans="1:17" ht="15.75" customHeight="1">
      <c r="A3389" s="59" t="s">
        <v>7456</v>
      </c>
      <c r="B3389" s="75" t="s">
        <v>1486</v>
      </c>
      <c r="C3389" s="75" t="s">
        <v>3</v>
      </c>
      <c r="D3389" s="75" t="s">
        <v>155</v>
      </c>
      <c r="E3389" s="75" t="s">
        <v>155</v>
      </c>
      <c r="F3389" s="75">
        <v>200</v>
      </c>
      <c r="G3389" s="75">
        <v>2</v>
      </c>
      <c r="H3389" s="75">
        <v>22</v>
      </c>
      <c r="I3389" s="75">
        <v>21.56</v>
      </c>
      <c r="J3389" s="75">
        <v>22.44</v>
      </c>
      <c r="K3389" s="75" t="s">
        <v>155</v>
      </c>
      <c r="L3389" s="75">
        <v>0.05</v>
      </c>
      <c r="M3389" s="75" t="s">
        <v>155</v>
      </c>
      <c r="N3389" s="75" t="s">
        <v>155</v>
      </c>
      <c r="O3389" s="75">
        <v>0.01</v>
      </c>
      <c r="P3389" s="75">
        <v>16.7</v>
      </c>
      <c r="Q3389" s="75" t="s">
        <v>3858</v>
      </c>
    </row>
    <row r="3390" spans="1:17" ht="15.75" customHeight="1">
      <c r="A3390" s="59" t="s">
        <v>7457</v>
      </c>
      <c r="B3390" s="75" t="s">
        <v>1486</v>
      </c>
      <c r="C3390" s="75" t="s">
        <v>3</v>
      </c>
      <c r="D3390" s="75" t="s">
        <v>155</v>
      </c>
      <c r="E3390" s="75" t="s">
        <v>155</v>
      </c>
      <c r="F3390" s="75">
        <v>200</v>
      </c>
      <c r="G3390" s="75">
        <v>2</v>
      </c>
      <c r="H3390" s="75">
        <v>24</v>
      </c>
      <c r="I3390" s="75">
        <v>23.52</v>
      </c>
      <c r="J3390" s="75">
        <v>24.48</v>
      </c>
      <c r="K3390" s="75" t="s">
        <v>155</v>
      </c>
      <c r="L3390" s="75">
        <v>0.05</v>
      </c>
      <c r="M3390" s="75" t="s">
        <v>155</v>
      </c>
      <c r="N3390" s="75" t="s">
        <v>155</v>
      </c>
      <c r="O3390" s="75">
        <v>0.01</v>
      </c>
      <c r="P3390" s="75">
        <v>18.2</v>
      </c>
      <c r="Q3390" s="75" t="s">
        <v>3858</v>
      </c>
    </row>
    <row r="3391" spans="1:17" ht="15.75" customHeight="1">
      <c r="A3391" s="59" t="s">
        <v>7458</v>
      </c>
      <c r="B3391" s="75" t="s">
        <v>1486</v>
      </c>
      <c r="C3391" s="75" t="s">
        <v>3</v>
      </c>
      <c r="D3391" s="75" t="s">
        <v>155</v>
      </c>
      <c r="E3391" s="75" t="s">
        <v>155</v>
      </c>
      <c r="F3391" s="75">
        <v>200</v>
      </c>
      <c r="G3391" s="75">
        <v>2</v>
      </c>
      <c r="H3391" s="75">
        <v>25</v>
      </c>
      <c r="I3391" s="75">
        <v>24.5</v>
      </c>
      <c r="J3391" s="75">
        <v>25.5</v>
      </c>
      <c r="K3391" s="75" t="s">
        <v>155</v>
      </c>
      <c r="L3391" s="75">
        <v>0.05</v>
      </c>
      <c r="M3391" s="75" t="s">
        <v>155</v>
      </c>
      <c r="N3391" s="75" t="s">
        <v>155</v>
      </c>
      <c r="O3391" s="75">
        <v>0.01</v>
      </c>
      <c r="P3391" s="75">
        <v>19</v>
      </c>
      <c r="Q3391" s="75" t="s">
        <v>3858</v>
      </c>
    </row>
    <row r="3392" spans="1:17" ht="15.75" customHeight="1">
      <c r="A3392" s="59" t="s">
        <v>7459</v>
      </c>
      <c r="B3392" s="75" t="s">
        <v>1486</v>
      </c>
      <c r="C3392" s="75" t="s">
        <v>3</v>
      </c>
      <c r="D3392" s="75" t="s">
        <v>155</v>
      </c>
      <c r="E3392" s="75" t="s">
        <v>155</v>
      </c>
      <c r="F3392" s="75">
        <v>200</v>
      </c>
      <c r="G3392" s="75">
        <v>2</v>
      </c>
      <c r="H3392" s="75">
        <v>27</v>
      </c>
      <c r="I3392" s="75">
        <v>26.46</v>
      </c>
      <c r="J3392" s="75">
        <v>27.54</v>
      </c>
      <c r="K3392" s="75" t="s">
        <v>155</v>
      </c>
      <c r="L3392" s="75">
        <v>0.05</v>
      </c>
      <c r="M3392" s="75" t="s">
        <v>155</v>
      </c>
      <c r="N3392" s="75" t="s">
        <v>155</v>
      </c>
      <c r="O3392" s="75">
        <v>0.01</v>
      </c>
      <c r="P3392" s="75">
        <v>20.399999999999999</v>
      </c>
      <c r="Q3392" s="75" t="s">
        <v>3858</v>
      </c>
    </row>
    <row r="3393" spans="1:17" ht="15.75" customHeight="1">
      <c r="A3393" s="59" t="s">
        <v>7460</v>
      </c>
      <c r="B3393" s="75" t="s">
        <v>1486</v>
      </c>
      <c r="C3393" s="75" t="s">
        <v>3</v>
      </c>
      <c r="D3393" s="75" t="s">
        <v>155</v>
      </c>
      <c r="E3393" s="75" t="s">
        <v>155</v>
      </c>
      <c r="F3393" s="75">
        <v>200</v>
      </c>
      <c r="G3393" s="75">
        <v>2</v>
      </c>
      <c r="H3393" s="75">
        <v>28</v>
      </c>
      <c r="I3393" s="75">
        <v>27.44</v>
      </c>
      <c r="J3393" s="75">
        <v>28.56</v>
      </c>
      <c r="K3393" s="75" t="s">
        <v>155</v>
      </c>
      <c r="L3393" s="75">
        <v>0.05</v>
      </c>
      <c r="M3393" s="75" t="s">
        <v>155</v>
      </c>
      <c r="N3393" s="75" t="s">
        <v>155</v>
      </c>
      <c r="O3393" s="75">
        <v>0.01</v>
      </c>
      <c r="P3393" s="75">
        <v>21.2</v>
      </c>
      <c r="Q3393" s="75" t="s">
        <v>3858</v>
      </c>
    </row>
    <row r="3394" spans="1:17" ht="15.75" customHeight="1">
      <c r="A3394" s="59" t="s">
        <v>7461</v>
      </c>
      <c r="B3394" s="75" t="s">
        <v>1486</v>
      </c>
      <c r="C3394" s="75" t="s">
        <v>3</v>
      </c>
      <c r="D3394" s="75" t="s">
        <v>155</v>
      </c>
      <c r="E3394" s="75" t="s">
        <v>155</v>
      </c>
      <c r="F3394" s="75">
        <v>200</v>
      </c>
      <c r="G3394" s="75">
        <v>2</v>
      </c>
      <c r="H3394" s="75">
        <v>30</v>
      </c>
      <c r="I3394" s="75">
        <v>29.4</v>
      </c>
      <c r="J3394" s="75">
        <v>30.6</v>
      </c>
      <c r="K3394" s="75" t="s">
        <v>155</v>
      </c>
      <c r="L3394" s="75">
        <v>0.05</v>
      </c>
      <c r="M3394" s="75" t="s">
        <v>155</v>
      </c>
      <c r="N3394" s="75" t="s">
        <v>155</v>
      </c>
      <c r="O3394" s="75">
        <v>0.01</v>
      </c>
      <c r="P3394" s="75">
        <v>22.8</v>
      </c>
      <c r="Q3394" s="75" t="s">
        <v>3858</v>
      </c>
    </row>
    <row r="3395" spans="1:17" ht="15.75" customHeight="1">
      <c r="A3395" s="59" t="s">
        <v>7462</v>
      </c>
      <c r="B3395" s="75" t="s">
        <v>1486</v>
      </c>
      <c r="C3395" s="75" t="s">
        <v>3</v>
      </c>
      <c r="D3395" s="75" t="s">
        <v>155</v>
      </c>
      <c r="E3395" s="75" t="s">
        <v>155</v>
      </c>
      <c r="F3395" s="75">
        <v>200</v>
      </c>
      <c r="G3395" s="75">
        <v>2</v>
      </c>
      <c r="H3395" s="75">
        <v>33</v>
      </c>
      <c r="I3395" s="75">
        <v>32.340000000000003</v>
      </c>
      <c r="J3395" s="75">
        <v>33.659999999999997</v>
      </c>
      <c r="K3395" s="75" t="s">
        <v>155</v>
      </c>
      <c r="L3395" s="75">
        <v>0.05</v>
      </c>
      <c r="M3395" s="75" t="s">
        <v>155</v>
      </c>
      <c r="N3395" s="75" t="s">
        <v>155</v>
      </c>
      <c r="O3395" s="75">
        <v>0.01</v>
      </c>
      <c r="P3395" s="75">
        <v>25</v>
      </c>
      <c r="Q3395" s="75" t="s">
        <v>3858</v>
      </c>
    </row>
    <row r="3396" spans="1:17" ht="15.75" customHeight="1">
      <c r="A3396" s="59" t="s">
        <v>7463</v>
      </c>
      <c r="B3396" s="75" t="s">
        <v>1486</v>
      </c>
      <c r="C3396" s="75" t="s">
        <v>3</v>
      </c>
      <c r="D3396" s="75" t="s">
        <v>155</v>
      </c>
      <c r="E3396" s="75" t="s">
        <v>155</v>
      </c>
      <c r="F3396" s="75">
        <v>200</v>
      </c>
      <c r="G3396" s="75">
        <v>2</v>
      </c>
      <c r="H3396" s="75">
        <v>36</v>
      </c>
      <c r="I3396" s="75">
        <v>35.28</v>
      </c>
      <c r="J3396" s="75">
        <v>36.72</v>
      </c>
      <c r="K3396" s="75" t="s">
        <v>155</v>
      </c>
      <c r="L3396" s="75">
        <v>0.05</v>
      </c>
      <c r="M3396" s="75" t="s">
        <v>155</v>
      </c>
      <c r="N3396" s="75" t="s">
        <v>155</v>
      </c>
      <c r="O3396" s="75">
        <v>0.01</v>
      </c>
      <c r="P3396" s="75">
        <v>27.3</v>
      </c>
      <c r="Q3396" s="75" t="s">
        <v>3858</v>
      </c>
    </row>
    <row r="3397" spans="1:17" ht="15.75" customHeight="1">
      <c r="A3397" s="59" t="s">
        <v>7464</v>
      </c>
      <c r="B3397" s="75" t="s">
        <v>1486</v>
      </c>
      <c r="C3397" s="75" t="s">
        <v>3</v>
      </c>
      <c r="D3397" s="75" t="s">
        <v>155</v>
      </c>
      <c r="E3397" s="75" t="s">
        <v>155</v>
      </c>
      <c r="F3397" s="75">
        <v>200</v>
      </c>
      <c r="G3397" s="75">
        <v>2</v>
      </c>
      <c r="H3397" s="75">
        <v>39</v>
      </c>
      <c r="I3397" s="75">
        <v>38.22</v>
      </c>
      <c r="J3397" s="75">
        <v>39.78</v>
      </c>
      <c r="K3397" s="75" t="s">
        <v>155</v>
      </c>
      <c r="L3397" s="75">
        <v>0.05</v>
      </c>
      <c r="M3397" s="75" t="s">
        <v>155</v>
      </c>
      <c r="N3397" s="75" t="s">
        <v>155</v>
      </c>
      <c r="O3397" s="75">
        <v>0.01</v>
      </c>
      <c r="P3397" s="75">
        <v>29.6</v>
      </c>
      <c r="Q3397" s="75" t="s">
        <v>3858</v>
      </c>
    </row>
    <row r="3398" spans="1:17" ht="15.75" customHeight="1">
      <c r="A3398" s="59" t="s">
        <v>7465</v>
      </c>
      <c r="B3398" s="75" t="s">
        <v>1486</v>
      </c>
      <c r="C3398" s="75" t="s">
        <v>3</v>
      </c>
      <c r="D3398" s="75" t="s">
        <v>155</v>
      </c>
      <c r="E3398" s="75" t="s">
        <v>155</v>
      </c>
      <c r="F3398" s="75">
        <v>200</v>
      </c>
      <c r="G3398" s="75">
        <v>2</v>
      </c>
      <c r="H3398" s="75">
        <v>43</v>
      </c>
      <c r="I3398" s="75">
        <v>42.14</v>
      </c>
      <c r="J3398" s="75">
        <v>43.86</v>
      </c>
      <c r="K3398" s="75" t="s">
        <v>155</v>
      </c>
      <c r="L3398" s="75">
        <v>0.05</v>
      </c>
      <c r="M3398" s="75" t="s">
        <v>155</v>
      </c>
      <c r="N3398" s="75" t="s">
        <v>155</v>
      </c>
      <c r="O3398" s="75">
        <v>0.01</v>
      </c>
      <c r="P3398" s="75">
        <v>32.6</v>
      </c>
      <c r="Q3398" s="75" t="s">
        <v>3858</v>
      </c>
    </row>
  </sheetData>
  <autoFilter ref="A8:Q3398"/>
  <mergeCells count="1">
    <mergeCell ref="A5:B5"/>
  </mergeCells>
  <phoneticPr fontId="68" type="noConversion"/>
  <dataValidations count="2">
    <dataValidation type="list" allowBlank="1" showErrorMessage="1" sqref="E9:E35 M9:N35 E3148">
      <formula1>"-,Y"</formula1>
    </dataValidation>
    <dataValidation type="list" allowBlank="1" showErrorMessage="1" sqref="C3148">
      <formula1>"New Product,Active,NSND,EoL"</formula1>
    </dataValidation>
  </dataValidations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  <hyperlink ref="A19" r:id="rId11"/>
    <hyperlink ref="A20" r:id="rId12"/>
    <hyperlink ref="A21" r:id="rId13"/>
    <hyperlink ref="A22" r:id="rId14"/>
    <hyperlink ref="A23" r:id="rId15"/>
    <hyperlink ref="A24" r:id="rId16"/>
    <hyperlink ref="A25" r:id="rId17"/>
    <hyperlink ref="A26" r:id="rId18"/>
    <hyperlink ref="A27" r:id="rId19"/>
    <hyperlink ref="A28" r:id="rId20"/>
    <hyperlink ref="A29" r:id="rId21"/>
    <hyperlink ref="A30" r:id="rId22"/>
    <hyperlink ref="A31" r:id="rId23"/>
    <hyperlink ref="A32" r:id="rId24"/>
    <hyperlink ref="A33" r:id="rId25"/>
    <hyperlink ref="A34" r:id="rId26"/>
    <hyperlink ref="A35" r:id="rId27"/>
    <hyperlink ref="A36" r:id="rId28"/>
    <hyperlink ref="A37" r:id="rId29"/>
    <hyperlink ref="A38" r:id="rId30"/>
    <hyperlink ref="A39" r:id="rId31"/>
    <hyperlink ref="A40" r:id="rId32"/>
    <hyperlink ref="A41" r:id="rId33"/>
    <hyperlink ref="A42" r:id="rId34"/>
    <hyperlink ref="A43" r:id="rId35"/>
    <hyperlink ref="A44" r:id="rId36"/>
    <hyperlink ref="A45" r:id="rId37"/>
    <hyperlink ref="A46" r:id="rId38"/>
    <hyperlink ref="A47" r:id="rId39"/>
    <hyperlink ref="A48" r:id="rId40"/>
    <hyperlink ref="A49" r:id="rId41"/>
    <hyperlink ref="A50" r:id="rId42"/>
    <hyperlink ref="A51" r:id="rId43"/>
    <hyperlink ref="A52" r:id="rId44"/>
    <hyperlink ref="A53" r:id="rId45"/>
    <hyperlink ref="A54" r:id="rId46"/>
    <hyperlink ref="A55" r:id="rId47"/>
    <hyperlink ref="A56" r:id="rId48"/>
    <hyperlink ref="A57" r:id="rId49"/>
    <hyperlink ref="A58" r:id="rId50"/>
    <hyperlink ref="A59" r:id="rId51"/>
    <hyperlink ref="A60" r:id="rId52"/>
    <hyperlink ref="A61" r:id="rId53"/>
    <hyperlink ref="A62" r:id="rId54"/>
    <hyperlink ref="A104" r:id="rId55"/>
    <hyperlink ref="A105" r:id="rId56"/>
    <hyperlink ref="A106" r:id="rId57"/>
    <hyperlink ref="A107" r:id="rId58"/>
    <hyperlink ref="A108" r:id="rId59"/>
    <hyperlink ref="A109" r:id="rId60"/>
    <hyperlink ref="A110" r:id="rId61"/>
    <hyperlink ref="A111" r:id="rId62"/>
    <hyperlink ref="A112" r:id="rId63"/>
    <hyperlink ref="A113" r:id="rId64"/>
    <hyperlink ref="A114" r:id="rId65"/>
    <hyperlink ref="A115" r:id="rId66"/>
    <hyperlink ref="A116" r:id="rId67"/>
    <hyperlink ref="A117" r:id="rId68"/>
    <hyperlink ref="A118" r:id="rId69"/>
    <hyperlink ref="A119" r:id="rId70"/>
    <hyperlink ref="A120" r:id="rId71"/>
    <hyperlink ref="A121" r:id="rId72"/>
    <hyperlink ref="A122" r:id="rId73"/>
    <hyperlink ref="A123" r:id="rId74"/>
    <hyperlink ref="A124" r:id="rId75"/>
    <hyperlink ref="A125" r:id="rId76"/>
    <hyperlink ref="A126" r:id="rId77"/>
    <hyperlink ref="A127" r:id="rId78"/>
    <hyperlink ref="A128" r:id="rId79"/>
    <hyperlink ref="A129" r:id="rId80"/>
    <hyperlink ref="A130" r:id="rId81"/>
    <hyperlink ref="A131" r:id="rId82"/>
    <hyperlink ref="A132" r:id="rId83"/>
    <hyperlink ref="A133" r:id="rId84"/>
    <hyperlink ref="A134" r:id="rId85"/>
    <hyperlink ref="A135" r:id="rId86"/>
    <hyperlink ref="A136" r:id="rId87"/>
    <hyperlink ref="A137" r:id="rId88"/>
    <hyperlink ref="A138" r:id="rId89"/>
    <hyperlink ref="A139" r:id="rId90"/>
    <hyperlink ref="A140" r:id="rId91"/>
    <hyperlink ref="A141" r:id="rId92"/>
    <hyperlink ref="A142" r:id="rId93"/>
    <hyperlink ref="A143" r:id="rId94"/>
    <hyperlink ref="A144" r:id="rId95"/>
    <hyperlink ref="A145" r:id="rId96"/>
    <hyperlink ref="A146" r:id="rId97"/>
    <hyperlink ref="A147" r:id="rId98"/>
    <hyperlink ref="A148" r:id="rId99"/>
    <hyperlink ref="A149" r:id="rId100"/>
    <hyperlink ref="A150" r:id="rId101"/>
    <hyperlink ref="A151" r:id="rId102"/>
    <hyperlink ref="A152" r:id="rId103"/>
    <hyperlink ref="A153" r:id="rId104"/>
    <hyperlink ref="A154" r:id="rId105"/>
    <hyperlink ref="A155" r:id="rId106"/>
    <hyperlink ref="A156" r:id="rId107"/>
    <hyperlink ref="A157" r:id="rId108"/>
    <hyperlink ref="A158" r:id="rId109"/>
    <hyperlink ref="A159" r:id="rId110"/>
    <hyperlink ref="A160" r:id="rId111"/>
    <hyperlink ref="A161" r:id="rId112"/>
    <hyperlink ref="A162" r:id="rId113"/>
    <hyperlink ref="A163" r:id="rId114"/>
    <hyperlink ref="A164" r:id="rId115"/>
    <hyperlink ref="A165" r:id="rId116"/>
    <hyperlink ref="A166" r:id="rId117"/>
    <hyperlink ref="A167" r:id="rId118"/>
    <hyperlink ref="A168" r:id="rId119"/>
    <hyperlink ref="A169" r:id="rId120"/>
    <hyperlink ref="A170" r:id="rId121"/>
    <hyperlink ref="A171" r:id="rId122"/>
    <hyperlink ref="A172" r:id="rId123"/>
    <hyperlink ref="A173" r:id="rId124"/>
    <hyperlink ref="A174" r:id="rId125"/>
    <hyperlink ref="A175" r:id="rId126"/>
    <hyperlink ref="A176" r:id="rId127"/>
    <hyperlink ref="A177" r:id="rId128"/>
    <hyperlink ref="A178" r:id="rId129"/>
    <hyperlink ref="A179" r:id="rId130"/>
    <hyperlink ref="A180" r:id="rId131"/>
    <hyperlink ref="A181" r:id="rId132"/>
    <hyperlink ref="A182" r:id="rId133"/>
    <hyperlink ref="A183" r:id="rId134"/>
    <hyperlink ref="A184" r:id="rId135"/>
    <hyperlink ref="A185" r:id="rId136"/>
    <hyperlink ref="A186" r:id="rId137"/>
    <hyperlink ref="A187" r:id="rId138"/>
    <hyperlink ref="A188" r:id="rId139"/>
    <hyperlink ref="A189" r:id="rId140"/>
    <hyperlink ref="A190" r:id="rId141"/>
    <hyperlink ref="A191" r:id="rId142"/>
    <hyperlink ref="A192" r:id="rId143"/>
    <hyperlink ref="A193" r:id="rId144"/>
    <hyperlink ref="A194" r:id="rId145"/>
    <hyperlink ref="A195" r:id="rId146"/>
    <hyperlink ref="A196" r:id="rId147"/>
    <hyperlink ref="A197" r:id="rId148"/>
    <hyperlink ref="A198" r:id="rId149"/>
    <hyperlink ref="A199" r:id="rId150"/>
    <hyperlink ref="A200" r:id="rId151"/>
    <hyperlink ref="A201" r:id="rId152"/>
    <hyperlink ref="A202" r:id="rId153"/>
    <hyperlink ref="A203" r:id="rId154"/>
    <hyperlink ref="A204" r:id="rId155"/>
    <hyperlink ref="A205" r:id="rId156"/>
    <hyperlink ref="A206" r:id="rId157"/>
    <hyperlink ref="A207" r:id="rId158"/>
    <hyperlink ref="A208" r:id="rId159"/>
    <hyperlink ref="A209" r:id="rId160"/>
    <hyperlink ref="A210" r:id="rId161"/>
    <hyperlink ref="A211" r:id="rId162"/>
    <hyperlink ref="A212" r:id="rId163"/>
    <hyperlink ref="A213" r:id="rId164"/>
    <hyperlink ref="A214" r:id="rId165"/>
    <hyperlink ref="A215" r:id="rId166"/>
    <hyperlink ref="A216" r:id="rId167"/>
    <hyperlink ref="A217" r:id="rId168"/>
    <hyperlink ref="A218" r:id="rId169"/>
    <hyperlink ref="A219" r:id="rId170"/>
    <hyperlink ref="A220" r:id="rId171"/>
    <hyperlink ref="A221" r:id="rId172"/>
    <hyperlink ref="A222" r:id="rId173"/>
    <hyperlink ref="A223" r:id="rId174"/>
    <hyperlink ref="A224" r:id="rId175"/>
    <hyperlink ref="A225" r:id="rId176"/>
    <hyperlink ref="A226" r:id="rId177"/>
    <hyperlink ref="A227" r:id="rId178"/>
    <hyperlink ref="A228" r:id="rId179"/>
    <hyperlink ref="A229" r:id="rId180"/>
    <hyperlink ref="A230" r:id="rId181"/>
    <hyperlink ref="A231" r:id="rId182"/>
    <hyperlink ref="A232" r:id="rId183"/>
    <hyperlink ref="A233" r:id="rId184"/>
    <hyperlink ref="A234" r:id="rId185"/>
    <hyperlink ref="A235" r:id="rId186"/>
    <hyperlink ref="A236" r:id="rId187"/>
    <hyperlink ref="A237" r:id="rId188"/>
    <hyperlink ref="A238" r:id="rId189"/>
    <hyperlink ref="A239" r:id="rId190"/>
    <hyperlink ref="A240" r:id="rId191"/>
    <hyperlink ref="A241" r:id="rId192"/>
    <hyperlink ref="A242" r:id="rId193"/>
    <hyperlink ref="A243" r:id="rId194"/>
    <hyperlink ref="A244" r:id="rId195"/>
    <hyperlink ref="A245" r:id="rId196"/>
    <hyperlink ref="A246" r:id="rId197"/>
    <hyperlink ref="A247" r:id="rId198"/>
    <hyperlink ref="A248" r:id="rId199"/>
    <hyperlink ref="A249" r:id="rId200"/>
    <hyperlink ref="A250" r:id="rId201"/>
    <hyperlink ref="A251" r:id="rId202"/>
    <hyperlink ref="A252" r:id="rId203"/>
    <hyperlink ref="A253" r:id="rId204"/>
    <hyperlink ref="A254" r:id="rId205"/>
    <hyperlink ref="A255" r:id="rId206"/>
    <hyperlink ref="A256" r:id="rId207"/>
    <hyperlink ref="A257" r:id="rId208"/>
    <hyperlink ref="A258" r:id="rId209"/>
    <hyperlink ref="A259" r:id="rId210"/>
    <hyperlink ref="A260" r:id="rId211"/>
    <hyperlink ref="A261" r:id="rId212"/>
    <hyperlink ref="A262" r:id="rId213"/>
    <hyperlink ref="A263" r:id="rId214"/>
    <hyperlink ref="A264" r:id="rId215"/>
    <hyperlink ref="A265" r:id="rId216"/>
    <hyperlink ref="A266" r:id="rId217"/>
    <hyperlink ref="A267" r:id="rId218"/>
    <hyperlink ref="A268" r:id="rId219"/>
    <hyperlink ref="A269" r:id="rId220"/>
    <hyperlink ref="A270" r:id="rId221"/>
    <hyperlink ref="A271" r:id="rId222"/>
    <hyperlink ref="A272" r:id="rId223"/>
    <hyperlink ref="A273" r:id="rId224"/>
    <hyperlink ref="A274" r:id="rId225"/>
    <hyperlink ref="A275" r:id="rId226"/>
    <hyperlink ref="A276" r:id="rId227"/>
    <hyperlink ref="A277" r:id="rId228"/>
    <hyperlink ref="A278" r:id="rId229"/>
    <hyperlink ref="A279" r:id="rId230"/>
    <hyperlink ref="A280" r:id="rId231"/>
    <hyperlink ref="A281" r:id="rId232"/>
    <hyperlink ref="A282" r:id="rId233"/>
    <hyperlink ref="A283" r:id="rId234"/>
    <hyperlink ref="A284" r:id="rId235"/>
    <hyperlink ref="A285" r:id="rId236"/>
    <hyperlink ref="A286" r:id="rId237"/>
    <hyperlink ref="A287" r:id="rId238"/>
    <hyperlink ref="A288" r:id="rId239"/>
    <hyperlink ref="A289" r:id="rId240"/>
    <hyperlink ref="A290" r:id="rId241"/>
    <hyperlink ref="A291" r:id="rId242"/>
    <hyperlink ref="A292" r:id="rId243"/>
    <hyperlink ref="A293" r:id="rId244"/>
    <hyperlink ref="A294" r:id="rId245"/>
    <hyperlink ref="A295" r:id="rId246"/>
    <hyperlink ref="A296" r:id="rId247"/>
    <hyperlink ref="A297" r:id="rId248"/>
    <hyperlink ref="A298" r:id="rId249"/>
    <hyperlink ref="A299" r:id="rId250"/>
    <hyperlink ref="A300" r:id="rId251"/>
    <hyperlink ref="A301" r:id="rId252"/>
    <hyperlink ref="A302" r:id="rId253"/>
    <hyperlink ref="A303" r:id="rId254"/>
    <hyperlink ref="A304" r:id="rId255"/>
    <hyperlink ref="A305" r:id="rId256"/>
    <hyperlink ref="A306" r:id="rId257"/>
    <hyperlink ref="A307" r:id="rId258"/>
    <hyperlink ref="A308" r:id="rId259"/>
    <hyperlink ref="A309" r:id="rId260"/>
    <hyperlink ref="A310" r:id="rId261"/>
    <hyperlink ref="A311" r:id="rId262"/>
    <hyperlink ref="A312" r:id="rId263"/>
    <hyperlink ref="A313" r:id="rId264"/>
    <hyperlink ref="A314" r:id="rId265"/>
    <hyperlink ref="A315" r:id="rId266"/>
    <hyperlink ref="A316" r:id="rId267"/>
    <hyperlink ref="A317" r:id="rId268"/>
    <hyperlink ref="A318" r:id="rId269"/>
    <hyperlink ref="A319" r:id="rId270"/>
    <hyperlink ref="A320" r:id="rId271"/>
    <hyperlink ref="A321" r:id="rId272"/>
    <hyperlink ref="A322" r:id="rId273"/>
    <hyperlink ref="A323" r:id="rId274"/>
    <hyperlink ref="A324" r:id="rId275"/>
    <hyperlink ref="A325" r:id="rId276"/>
    <hyperlink ref="A326" r:id="rId277"/>
    <hyperlink ref="A327" r:id="rId278"/>
    <hyperlink ref="A328" r:id="rId279"/>
    <hyperlink ref="A329" r:id="rId280"/>
    <hyperlink ref="A330" r:id="rId281"/>
    <hyperlink ref="A331" r:id="rId282"/>
    <hyperlink ref="A332" r:id="rId283"/>
    <hyperlink ref="A333" r:id="rId284"/>
    <hyperlink ref="A334" r:id="rId285"/>
    <hyperlink ref="A335" r:id="rId286"/>
    <hyperlink ref="A336" r:id="rId287"/>
    <hyperlink ref="A337" r:id="rId288"/>
    <hyperlink ref="A338" r:id="rId289"/>
    <hyperlink ref="A339" r:id="rId290"/>
    <hyperlink ref="A340" r:id="rId291"/>
    <hyperlink ref="A341" r:id="rId292"/>
    <hyperlink ref="A342" r:id="rId293"/>
    <hyperlink ref="A343" r:id="rId294"/>
    <hyperlink ref="A344" r:id="rId295"/>
    <hyperlink ref="A345" r:id="rId296"/>
    <hyperlink ref="A346" r:id="rId297"/>
    <hyperlink ref="A347" r:id="rId298"/>
    <hyperlink ref="A348" r:id="rId299"/>
    <hyperlink ref="A349" r:id="rId300"/>
    <hyperlink ref="A350" r:id="rId301"/>
    <hyperlink ref="A351" r:id="rId302"/>
    <hyperlink ref="A352" r:id="rId303"/>
    <hyperlink ref="A353" r:id="rId304"/>
    <hyperlink ref="A354" r:id="rId305"/>
    <hyperlink ref="A355" r:id="rId306"/>
    <hyperlink ref="A356" r:id="rId307"/>
    <hyperlink ref="A357" r:id="rId308"/>
    <hyperlink ref="A358" r:id="rId309"/>
    <hyperlink ref="A359" r:id="rId310"/>
    <hyperlink ref="A360" r:id="rId311"/>
    <hyperlink ref="A361" r:id="rId312"/>
    <hyperlink ref="A362" r:id="rId313"/>
    <hyperlink ref="A363" r:id="rId314"/>
    <hyperlink ref="A364" r:id="rId315"/>
    <hyperlink ref="A365" r:id="rId316"/>
    <hyperlink ref="A366" r:id="rId317"/>
    <hyperlink ref="A367" r:id="rId318"/>
    <hyperlink ref="A368" r:id="rId319"/>
    <hyperlink ref="A369" r:id="rId320"/>
    <hyperlink ref="A370" r:id="rId321"/>
    <hyperlink ref="A371" r:id="rId322"/>
    <hyperlink ref="A372" r:id="rId323"/>
    <hyperlink ref="A373" r:id="rId324"/>
    <hyperlink ref="A374" r:id="rId325"/>
    <hyperlink ref="A375" r:id="rId326"/>
    <hyperlink ref="A376" r:id="rId327"/>
    <hyperlink ref="A377" r:id="rId328"/>
    <hyperlink ref="A378" r:id="rId329"/>
    <hyperlink ref="A379" r:id="rId330"/>
    <hyperlink ref="A380" r:id="rId331"/>
    <hyperlink ref="A381" r:id="rId332"/>
    <hyperlink ref="A382" r:id="rId333"/>
    <hyperlink ref="A383" r:id="rId334"/>
    <hyperlink ref="A384" r:id="rId335"/>
    <hyperlink ref="A385" r:id="rId336"/>
    <hyperlink ref="A386" r:id="rId337"/>
    <hyperlink ref="A387" r:id="rId338"/>
    <hyperlink ref="A388" r:id="rId339"/>
    <hyperlink ref="A389" r:id="rId340"/>
    <hyperlink ref="A390" r:id="rId341"/>
    <hyperlink ref="A391" r:id="rId342"/>
    <hyperlink ref="A392" r:id="rId343"/>
    <hyperlink ref="A393" r:id="rId344"/>
    <hyperlink ref="A394" r:id="rId345"/>
    <hyperlink ref="A395" r:id="rId346"/>
    <hyperlink ref="A396" r:id="rId347"/>
    <hyperlink ref="A397" r:id="rId348"/>
    <hyperlink ref="A398" r:id="rId349"/>
    <hyperlink ref="A399" r:id="rId350"/>
    <hyperlink ref="A400" r:id="rId351"/>
    <hyperlink ref="A401" r:id="rId352"/>
    <hyperlink ref="A402" r:id="rId353"/>
    <hyperlink ref="A403" r:id="rId354"/>
    <hyperlink ref="A404" r:id="rId355"/>
    <hyperlink ref="A405" r:id="rId356"/>
    <hyperlink ref="A406" r:id="rId357"/>
    <hyperlink ref="A407" r:id="rId358"/>
    <hyperlink ref="A408" r:id="rId359"/>
    <hyperlink ref="A409" r:id="rId360"/>
    <hyperlink ref="A410" r:id="rId361"/>
    <hyperlink ref="A411" r:id="rId362"/>
    <hyperlink ref="A412" r:id="rId363"/>
    <hyperlink ref="A413" r:id="rId364"/>
    <hyperlink ref="A414" r:id="rId365"/>
    <hyperlink ref="A415" r:id="rId366"/>
    <hyperlink ref="A416" r:id="rId367"/>
    <hyperlink ref="A417" r:id="rId368"/>
    <hyperlink ref="A418" r:id="rId369"/>
    <hyperlink ref="A419" r:id="rId370"/>
    <hyperlink ref="A420" r:id="rId371"/>
    <hyperlink ref="A421" r:id="rId372"/>
    <hyperlink ref="A422" r:id="rId373"/>
    <hyperlink ref="A423" r:id="rId374"/>
    <hyperlink ref="A424" r:id="rId375"/>
    <hyperlink ref="A425" r:id="rId376"/>
    <hyperlink ref="A426" r:id="rId377"/>
    <hyperlink ref="A427" r:id="rId378"/>
    <hyperlink ref="A428" r:id="rId379"/>
    <hyperlink ref="A429" r:id="rId380"/>
    <hyperlink ref="A430" r:id="rId381"/>
    <hyperlink ref="A431" r:id="rId382"/>
    <hyperlink ref="A432" r:id="rId383"/>
    <hyperlink ref="A433" r:id="rId384"/>
    <hyperlink ref="A434" r:id="rId385"/>
    <hyperlink ref="A435" r:id="rId386"/>
    <hyperlink ref="A436" r:id="rId387"/>
    <hyperlink ref="A437" r:id="rId388"/>
    <hyperlink ref="A438" r:id="rId389"/>
    <hyperlink ref="A439" r:id="rId390"/>
    <hyperlink ref="A440" r:id="rId391"/>
    <hyperlink ref="A441" r:id="rId392"/>
    <hyperlink ref="A442" r:id="rId393"/>
    <hyperlink ref="A443" r:id="rId394"/>
    <hyperlink ref="A444" r:id="rId395"/>
    <hyperlink ref="A445" r:id="rId396"/>
    <hyperlink ref="A446" r:id="rId397"/>
    <hyperlink ref="A447" r:id="rId398"/>
    <hyperlink ref="A448" r:id="rId399"/>
    <hyperlink ref="A449" r:id="rId400"/>
    <hyperlink ref="A450" r:id="rId401"/>
    <hyperlink ref="A451" r:id="rId402"/>
    <hyperlink ref="A452" r:id="rId403"/>
    <hyperlink ref="A453" r:id="rId404"/>
    <hyperlink ref="A454" r:id="rId405"/>
    <hyperlink ref="A455" r:id="rId406"/>
    <hyperlink ref="A456" r:id="rId407"/>
    <hyperlink ref="A457" r:id="rId408"/>
    <hyperlink ref="A458" r:id="rId409"/>
    <hyperlink ref="A459" r:id="rId410"/>
    <hyperlink ref="A460" r:id="rId411"/>
    <hyperlink ref="A461" r:id="rId412"/>
    <hyperlink ref="A462" r:id="rId413"/>
    <hyperlink ref="A463" r:id="rId414"/>
    <hyperlink ref="A464" r:id="rId415"/>
    <hyperlink ref="A465" r:id="rId416"/>
    <hyperlink ref="A466" r:id="rId417"/>
    <hyperlink ref="A467" r:id="rId418"/>
    <hyperlink ref="A468" r:id="rId419"/>
    <hyperlink ref="A469" r:id="rId420"/>
    <hyperlink ref="A470" r:id="rId421"/>
    <hyperlink ref="A471" r:id="rId422"/>
    <hyperlink ref="A472" r:id="rId423"/>
    <hyperlink ref="A473" r:id="rId424"/>
    <hyperlink ref="A474" r:id="rId425"/>
    <hyperlink ref="A475" r:id="rId426"/>
    <hyperlink ref="A476" r:id="rId427"/>
    <hyperlink ref="A477" r:id="rId428"/>
    <hyperlink ref="A478" r:id="rId429"/>
    <hyperlink ref="A479" r:id="rId430"/>
    <hyperlink ref="A480" r:id="rId431"/>
    <hyperlink ref="A481" r:id="rId432"/>
    <hyperlink ref="A482" r:id="rId433"/>
    <hyperlink ref="A483" r:id="rId434"/>
    <hyperlink ref="A484" r:id="rId435"/>
    <hyperlink ref="A485" r:id="rId436"/>
    <hyperlink ref="A486" r:id="rId437"/>
    <hyperlink ref="A487" r:id="rId438"/>
    <hyperlink ref="A488" r:id="rId439"/>
    <hyperlink ref="A489" r:id="rId440"/>
    <hyperlink ref="A490" r:id="rId441"/>
    <hyperlink ref="A491" r:id="rId442"/>
    <hyperlink ref="A492" r:id="rId443"/>
    <hyperlink ref="A493" r:id="rId444"/>
    <hyperlink ref="A494" r:id="rId445"/>
    <hyperlink ref="A495" r:id="rId446"/>
    <hyperlink ref="A496" r:id="rId447"/>
    <hyperlink ref="A497" r:id="rId448"/>
    <hyperlink ref="A498" r:id="rId449"/>
    <hyperlink ref="A499" r:id="rId450"/>
    <hyperlink ref="A500" r:id="rId451"/>
    <hyperlink ref="A501" r:id="rId452"/>
    <hyperlink ref="A502" r:id="rId453"/>
    <hyperlink ref="A503" r:id="rId454"/>
    <hyperlink ref="A504" r:id="rId455"/>
    <hyperlink ref="A505" r:id="rId456"/>
    <hyperlink ref="A506" r:id="rId457"/>
    <hyperlink ref="A507" r:id="rId458"/>
    <hyperlink ref="A508" r:id="rId459"/>
    <hyperlink ref="A509" r:id="rId460"/>
    <hyperlink ref="A510" r:id="rId461"/>
    <hyperlink ref="A511" r:id="rId462"/>
    <hyperlink ref="A512" r:id="rId463"/>
    <hyperlink ref="A513" r:id="rId464"/>
    <hyperlink ref="A514" r:id="rId465"/>
    <hyperlink ref="A515" r:id="rId466"/>
    <hyperlink ref="A516" r:id="rId467"/>
    <hyperlink ref="A517" r:id="rId468"/>
    <hyperlink ref="A518" r:id="rId469"/>
    <hyperlink ref="A519" r:id="rId470"/>
    <hyperlink ref="A520" r:id="rId471"/>
    <hyperlink ref="A521" r:id="rId472"/>
    <hyperlink ref="A522" r:id="rId473"/>
    <hyperlink ref="A523" r:id="rId474"/>
    <hyperlink ref="A524" r:id="rId475"/>
    <hyperlink ref="A525" r:id="rId476"/>
    <hyperlink ref="A526" r:id="rId477"/>
    <hyperlink ref="A527" r:id="rId478"/>
    <hyperlink ref="A528" r:id="rId479"/>
    <hyperlink ref="A529" r:id="rId480"/>
    <hyperlink ref="A530" r:id="rId481"/>
    <hyperlink ref="A531" r:id="rId482"/>
    <hyperlink ref="A532" r:id="rId483"/>
    <hyperlink ref="A533" r:id="rId484"/>
    <hyperlink ref="A534" r:id="rId485"/>
    <hyperlink ref="A535" r:id="rId486"/>
    <hyperlink ref="A536" r:id="rId487"/>
    <hyperlink ref="A537" r:id="rId488"/>
    <hyperlink ref="A538" r:id="rId489"/>
    <hyperlink ref="A539" r:id="rId490"/>
    <hyperlink ref="A540" r:id="rId491"/>
    <hyperlink ref="A541" r:id="rId492"/>
    <hyperlink ref="A542" r:id="rId493"/>
    <hyperlink ref="A543" r:id="rId494"/>
    <hyperlink ref="A544" r:id="rId495"/>
    <hyperlink ref="A545" r:id="rId496"/>
    <hyperlink ref="A546" r:id="rId497"/>
    <hyperlink ref="A547" r:id="rId498"/>
    <hyperlink ref="A548" r:id="rId499"/>
    <hyperlink ref="A549" r:id="rId500"/>
    <hyperlink ref="A550" r:id="rId501"/>
    <hyperlink ref="A551" r:id="rId502"/>
    <hyperlink ref="A552" r:id="rId503"/>
    <hyperlink ref="A553" r:id="rId504"/>
    <hyperlink ref="A554" r:id="rId505"/>
    <hyperlink ref="A555" r:id="rId506"/>
    <hyperlink ref="A556" r:id="rId507"/>
    <hyperlink ref="A557" r:id="rId508"/>
    <hyperlink ref="A558" r:id="rId509"/>
    <hyperlink ref="A559" r:id="rId510"/>
    <hyperlink ref="A560" r:id="rId511"/>
    <hyperlink ref="A561" r:id="rId512"/>
    <hyperlink ref="A562" r:id="rId513"/>
    <hyperlink ref="A563" r:id="rId514"/>
    <hyperlink ref="A564" r:id="rId515"/>
    <hyperlink ref="A565" r:id="rId516"/>
    <hyperlink ref="A566" r:id="rId517"/>
    <hyperlink ref="A567" r:id="rId518"/>
    <hyperlink ref="A568" r:id="rId519"/>
    <hyperlink ref="A569" r:id="rId520"/>
    <hyperlink ref="A570" r:id="rId521"/>
    <hyperlink ref="A571" r:id="rId522"/>
    <hyperlink ref="A572" r:id="rId523"/>
    <hyperlink ref="A573" r:id="rId524"/>
    <hyperlink ref="A574" r:id="rId525"/>
    <hyperlink ref="A575" r:id="rId526"/>
    <hyperlink ref="A576" r:id="rId527"/>
    <hyperlink ref="A577" r:id="rId528"/>
    <hyperlink ref="A578" r:id="rId529"/>
    <hyperlink ref="A579" r:id="rId530"/>
    <hyperlink ref="A580" r:id="rId531"/>
    <hyperlink ref="A581" r:id="rId532"/>
    <hyperlink ref="A582" r:id="rId533"/>
    <hyperlink ref="A583" r:id="rId534"/>
    <hyperlink ref="A584" r:id="rId535"/>
    <hyperlink ref="A585" r:id="rId536"/>
    <hyperlink ref="A586" r:id="rId537"/>
    <hyperlink ref="A587" r:id="rId538"/>
    <hyperlink ref="A588" r:id="rId539"/>
    <hyperlink ref="A589" r:id="rId540"/>
    <hyperlink ref="A590" r:id="rId541"/>
    <hyperlink ref="A591" r:id="rId542"/>
    <hyperlink ref="A592" r:id="rId543"/>
    <hyperlink ref="A593" r:id="rId544"/>
    <hyperlink ref="A594" r:id="rId545"/>
    <hyperlink ref="A595" r:id="rId546"/>
    <hyperlink ref="A596" r:id="rId547"/>
    <hyperlink ref="A597" r:id="rId548"/>
    <hyperlink ref="A598" r:id="rId549"/>
    <hyperlink ref="A599" r:id="rId550"/>
    <hyperlink ref="A600" r:id="rId551"/>
    <hyperlink ref="A601" r:id="rId552"/>
    <hyperlink ref="A602" r:id="rId553"/>
    <hyperlink ref="A603" r:id="rId554"/>
    <hyperlink ref="A604" r:id="rId555"/>
    <hyperlink ref="A605" r:id="rId556"/>
    <hyperlink ref="A606" r:id="rId557"/>
    <hyperlink ref="A607" r:id="rId558"/>
    <hyperlink ref="A608" r:id="rId559"/>
    <hyperlink ref="A609" r:id="rId560"/>
    <hyperlink ref="A610" r:id="rId561"/>
    <hyperlink ref="A611" r:id="rId562"/>
    <hyperlink ref="A612" r:id="rId563"/>
    <hyperlink ref="A613" r:id="rId564"/>
    <hyperlink ref="A614" r:id="rId565"/>
    <hyperlink ref="A615" r:id="rId566"/>
    <hyperlink ref="A616" r:id="rId567"/>
    <hyperlink ref="A617" r:id="rId568"/>
    <hyperlink ref="A618" r:id="rId569"/>
    <hyperlink ref="A619" r:id="rId570"/>
    <hyperlink ref="A620" r:id="rId571"/>
    <hyperlink ref="A621" r:id="rId572"/>
    <hyperlink ref="A622" r:id="rId573"/>
    <hyperlink ref="A623" r:id="rId574"/>
    <hyperlink ref="A624" r:id="rId575"/>
    <hyperlink ref="A625" r:id="rId576"/>
    <hyperlink ref="A626" r:id="rId577"/>
    <hyperlink ref="A627" r:id="rId578"/>
    <hyperlink ref="A628" r:id="rId579"/>
    <hyperlink ref="A629" r:id="rId580"/>
    <hyperlink ref="A630" r:id="rId581"/>
    <hyperlink ref="A631" r:id="rId582"/>
    <hyperlink ref="A632" r:id="rId583"/>
    <hyperlink ref="A633" r:id="rId584"/>
    <hyperlink ref="A634" r:id="rId585"/>
    <hyperlink ref="A635" r:id="rId586"/>
    <hyperlink ref="A636" r:id="rId587"/>
    <hyperlink ref="A637" r:id="rId588"/>
    <hyperlink ref="A638" r:id="rId589"/>
    <hyperlink ref="A639" r:id="rId590"/>
    <hyperlink ref="A640" r:id="rId591"/>
    <hyperlink ref="A641" r:id="rId592"/>
    <hyperlink ref="A642" r:id="rId593"/>
    <hyperlink ref="A643" r:id="rId594"/>
    <hyperlink ref="A644" r:id="rId595"/>
    <hyperlink ref="A645" r:id="rId596"/>
    <hyperlink ref="A646" r:id="rId597"/>
    <hyperlink ref="A647" r:id="rId598"/>
    <hyperlink ref="A648" r:id="rId599"/>
    <hyperlink ref="A649" r:id="rId600"/>
    <hyperlink ref="A650" r:id="rId601"/>
    <hyperlink ref="A651" r:id="rId602"/>
    <hyperlink ref="A652" r:id="rId603"/>
    <hyperlink ref="A653" r:id="rId604"/>
    <hyperlink ref="A654" r:id="rId605"/>
    <hyperlink ref="A655" r:id="rId606"/>
    <hyperlink ref="A656" r:id="rId607"/>
    <hyperlink ref="A657" r:id="rId608"/>
    <hyperlink ref="A658" r:id="rId609"/>
    <hyperlink ref="A659" r:id="rId610"/>
    <hyperlink ref="A660" r:id="rId611"/>
    <hyperlink ref="A661" r:id="rId612"/>
    <hyperlink ref="A662" r:id="rId613"/>
    <hyperlink ref="A663" r:id="rId614"/>
    <hyperlink ref="A664" r:id="rId615"/>
    <hyperlink ref="A665" r:id="rId616"/>
    <hyperlink ref="A666" r:id="rId617"/>
    <hyperlink ref="A667" r:id="rId618"/>
    <hyperlink ref="A668" r:id="rId619"/>
    <hyperlink ref="A669" r:id="rId620"/>
    <hyperlink ref="A670" r:id="rId621"/>
    <hyperlink ref="A671" r:id="rId622"/>
    <hyperlink ref="A672" r:id="rId623"/>
    <hyperlink ref="A673" r:id="rId624"/>
    <hyperlink ref="A674" r:id="rId625"/>
    <hyperlink ref="A675" r:id="rId626"/>
    <hyperlink ref="A676" r:id="rId627"/>
    <hyperlink ref="A677" r:id="rId628"/>
    <hyperlink ref="A678" r:id="rId629"/>
    <hyperlink ref="A679" r:id="rId630"/>
    <hyperlink ref="A680" r:id="rId631"/>
    <hyperlink ref="A681" r:id="rId632"/>
    <hyperlink ref="A682" r:id="rId633"/>
    <hyperlink ref="A683" r:id="rId634"/>
    <hyperlink ref="A684" r:id="rId635"/>
    <hyperlink ref="A685" r:id="rId636"/>
    <hyperlink ref="A686" r:id="rId637"/>
    <hyperlink ref="A687" r:id="rId638"/>
    <hyperlink ref="A688" r:id="rId639"/>
    <hyperlink ref="A689" r:id="rId640"/>
    <hyperlink ref="A690" r:id="rId641"/>
    <hyperlink ref="A691" r:id="rId642"/>
    <hyperlink ref="A692" r:id="rId643"/>
    <hyperlink ref="A693" r:id="rId644"/>
    <hyperlink ref="A694" r:id="rId645"/>
    <hyperlink ref="A695" r:id="rId646"/>
    <hyperlink ref="A696" r:id="rId647"/>
    <hyperlink ref="A697" r:id="rId648"/>
    <hyperlink ref="A698" r:id="rId649"/>
    <hyperlink ref="A699" r:id="rId650"/>
    <hyperlink ref="A700" r:id="rId651"/>
    <hyperlink ref="A701" r:id="rId652"/>
    <hyperlink ref="A702" r:id="rId653"/>
    <hyperlink ref="A703" r:id="rId654"/>
    <hyperlink ref="A704" r:id="rId655"/>
    <hyperlink ref="A705" r:id="rId656"/>
    <hyperlink ref="A706" r:id="rId657"/>
    <hyperlink ref="A707" r:id="rId658"/>
    <hyperlink ref="A708" r:id="rId659"/>
    <hyperlink ref="A709" r:id="rId660"/>
    <hyperlink ref="A710" r:id="rId661"/>
    <hyperlink ref="A711" r:id="rId662"/>
    <hyperlink ref="A712" r:id="rId663"/>
    <hyperlink ref="A713" r:id="rId664"/>
    <hyperlink ref="A714" r:id="rId665"/>
    <hyperlink ref="A715" r:id="rId666"/>
    <hyperlink ref="A716" r:id="rId667"/>
    <hyperlink ref="A717" r:id="rId668"/>
    <hyperlink ref="A718" r:id="rId669"/>
    <hyperlink ref="A719" r:id="rId670"/>
    <hyperlink ref="A720" r:id="rId671"/>
    <hyperlink ref="A721" r:id="rId672"/>
    <hyperlink ref="A722" r:id="rId673"/>
    <hyperlink ref="A723" r:id="rId674"/>
    <hyperlink ref="A724" r:id="rId675"/>
    <hyperlink ref="A725" r:id="rId676"/>
    <hyperlink ref="A726" r:id="rId677"/>
    <hyperlink ref="A727" r:id="rId678"/>
    <hyperlink ref="A728" r:id="rId679"/>
    <hyperlink ref="A729" r:id="rId680"/>
    <hyperlink ref="A730" r:id="rId681"/>
    <hyperlink ref="A731" r:id="rId682"/>
    <hyperlink ref="A732" r:id="rId683"/>
    <hyperlink ref="A733" r:id="rId684"/>
    <hyperlink ref="A734" r:id="rId685"/>
    <hyperlink ref="A735" r:id="rId686"/>
    <hyperlink ref="A736" r:id="rId687"/>
    <hyperlink ref="A737" r:id="rId688"/>
    <hyperlink ref="A738" r:id="rId689"/>
    <hyperlink ref="A739" r:id="rId690"/>
    <hyperlink ref="A740" r:id="rId691"/>
    <hyperlink ref="A741" r:id="rId692"/>
    <hyperlink ref="A742" r:id="rId693"/>
    <hyperlink ref="A743" r:id="rId694"/>
    <hyperlink ref="A744" r:id="rId695"/>
    <hyperlink ref="A745" r:id="rId696"/>
    <hyperlink ref="A746" r:id="rId697"/>
    <hyperlink ref="A747" r:id="rId698"/>
    <hyperlink ref="A748" r:id="rId699"/>
    <hyperlink ref="A749" r:id="rId700"/>
    <hyperlink ref="A750" r:id="rId701"/>
    <hyperlink ref="A751" r:id="rId702"/>
    <hyperlink ref="A752" r:id="rId703"/>
    <hyperlink ref="A753" r:id="rId704"/>
    <hyperlink ref="A754" r:id="rId705"/>
    <hyperlink ref="A755" r:id="rId706"/>
    <hyperlink ref="A756" r:id="rId707"/>
    <hyperlink ref="A757" r:id="rId708"/>
    <hyperlink ref="A758" r:id="rId709"/>
    <hyperlink ref="A759" r:id="rId710"/>
    <hyperlink ref="A760" r:id="rId711"/>
    <hyperlink ref="A761" r:id="rId712"/>
    <hyperlink ref="A762" r:id="rId713"/>
    <hyperlink ref="A763" r:id="rId714"/>
    <hyperlink ref="A764" r:id="rId715"/>
    <hyperlink ref="A765" r:id="rId716"/>
    <hyperlink ref="A766" r:id="rId717"/>
    <hyperlink ref="A767" r:id="rId718"/>
    <hyperlink ref="A768" r:id="rId719"/>
    <hyperlink ref="A769" r:id="rId720"/>
    <hyperlink ref="A770" r:id="rId721"/>
    <hyperlink ref="A771" r:id="rId722"/>
    <hyperlink ref="A772" r:id="rId723"/>
    <hyperlink ref="A773" r:id="rId724"/>
    <hyperlink ref="A774" r:id="rId725"/>
    <hyperlink ref="A775" r:id="rId726"/>
    <hyperlink ref="A776" r:id="rId727"/>
    <hyperlink ref="A777" r:id="rId728"/>
    <hyperlink ref="A778" r:id="rId729"/>
    <hyperlink ref="A779" r:id="rId730"/>
    <hyperlink ref="A780" r:id="rId731"/>
    <hyperlink ref="A781" r:id="rId732"/>
    <hyperlink ref="A782" r:id="rId733"/>
    <hyperlink ref="A783" r:id="rId734"/>
    <hyperlink ref="A784" r:id="rId735"/>
    <hyperlink ref="A785" r:id="rId736"/>
    <hyperlink ref="A786" r:id="rId737"/>
    <hyperlink ref="A787" r:id="rId738"/>
    <hyperlink ref="A788" r:id="rId739"/>
    <hyperlink ref="A789" r:id="rId740"/>
    <hyperlink ref="A790" r:id="rId741"/>
    <hyperlink ref="A791" r:id="rId742"/>
    <hyperlink ref="A792" r:id="rId743"/>
    <hyperlink ref="A793" r:id="rId744"/>
    <hyperlink ref="A794" r:id="rId745"/>
    <hyperlink ref="A795" r:id="rId746"/>
    <hyperlink ref="A796" r:id="rId747"/>
    <hyperlink ref="A797" r:id="rId748"/>
    <hyperlink ref="A798" r:id="rId749"/>
    <hyperlink ref="A799" r:id="rId750"/>
    <hyperlink ref="A800" r:id="rId751"/>
    <hyperlink ref="A801" r:id="rId752"/>
    <hyperlink ref="A802" r:id="rId753"/>
    <hyperlink ref="A803" r:id="rId754"/>
    <hyperlink ref="A804" r:id="rId755"/>
    <hyperlink ref="A805" r:id="rId756"/>
    <hyperlink ref="A806" r:id="rId757"/>
    <hyperlink ref="A807" r:id="rId758"/>
    <hyperlink ref="A808" r:id="rId759"/>
    <hyperlink ref="A809" r:id="rId760"/>
    <hyperlink ref="A810" r:id="rId761"/>
    <hyperlink ref="A811" r:id="rId762"/>
    <hyperlink ref="A812" r:id="rId763"/>
    <hyperlink ref="A813" r:id="rId764"/>
    <hyperlink ref="A814" r:id="rId765"/>
    <hyperlink ref="A815" r:id="rId766"/>
    <hyperlink ref="A816" r:id="rId767"/>
    <hyperlink ref="A817" r:id="rId768"/>
    <hyperlink ref="A818" r:id="rId769"/>
    <hyperlink ref="A819" r:id="rId770"/>
    <hyperlink ref="A820" r:id="rId771"/>
    <hyperlink ref="A821" r:id="rId772"/>
    <hyperlink ref="A822" r:id="rId773"/>
    <hyperlink ref="A823" r:id="rId774"/>
    <hyperlink ref="A824" r:id="rId775"/>
    <hyperlink ref="A825" r:id="rId776"/>
    <hyperlink ref="A826" r:id="rId777"/>
    <hyperlink ref="A827" r:id="rId778"/>
    <hyperlink ref="A828" r:id="rId779"/>
    <hyperlink ref="A829" r:id="rId780"/>
    <hyperlink ref="A830" r:id="rId781"/>
    <hyperlink ref="A831" r:id="rId782"/>
    <hyperlink ref="A832" r:id="rId783"/>
    <hyperlink ref="A833" r:id="rId784"/>
    <hyperlink ref="A834" r:id="rId785"/>
    <hyperlink ref="A835" r:id="rId786"/>
    <hyperlink ref="A836" r:id="rId787"/>
    <hyperlink ref="A837" r:id="rId788"/>
    <hyperlink ref="A838" r:id="rId789"/>
    <hyperlink ref="A839" r:id="rId790"/>
    <hyperlink ref="A840" r:id="rId791"/>
    <hyperlink ref="A841" r:id="rId792"/>
    <hyperlink ref="A842" r:id="rId793"/>
    <hyperlink ref="A843" r:id="rId794"/>
    <hyperlink ref="A844" r:id="rId795"/>
    <hyperlink ref="A845" r:id="rId796"/>
    <hyperlink ref="A846" r:id="rId797"/>
    <hyperlink ref="A847" r:id="rId798"/>
    <hyperlink ref="A848" r:id="rId799"/>
    <hyperlink ref="A849" r:id="rId800"/>
    <hyperlink ref="A850" r:id="rId801"/>
    <hyperlink ref="A851" r:id="rId802"/>
    <hyperlink ref="A852" r:id="rId803"/>
    <hyperlink ref="A853" r:id="rId804"/>
    <hyperlink ref="A854" r:id="rId805"/>
    <hyperlink ref="A855" r:id="rId806"/>
    <hyperlink ref="A856" r:id="rId807"/>
    <hyperlink ref="A857" r:id="rId808"/>
    <hyperlink ref="A858" r:id="rId809"/>
    <hyperlink ref="A859" r:id="rId810"/>
    <hyperlink ref="A860" r:id="rId811"/>
    <hyperlink ref="A861" r:id="rId812"/>
    <hyperlink ref="A862" r:id="rId813"/>
    <hyperlink ref="A863" r:id="rId814"/>
    <hyperlink ref="A864" r:id="rId815"/>
    <hyperlink ref="A865" r:id="rId816"/>
    <hyperlink ref="A866" r:id="rId817"/>
    <hyperlink ref="A867" r:id="rId818"/>
    <hyperlink ref="A868" r:id="rId819"/>
    <hyperlink ref="A869" r:id="rId820"/>
    <hyperlink ref="A870" r:id="rId821"/>
    <hyperlink ref="A871" r:id="rId822"/>
    <hyperlink ref="A872" r:id="rId823"/>
    <hyperlink ref="A873" r:id="rId824"/>
    <hyperlink ref="A874" r:id="rId825"/>
    <hyperlink ref="A875" r:id="rId826"/>
    <hyperlink ref="A876" r:id="rId827"/>
    <hyperlink ref="A877" r:id="rId828"/>
    <hyperlink ref="A878" r:id="rId829"/>
    <hyperlink ref="A879" r:id="rId830"/>
    <hyperlink ref="A880" r:id="rId831"/>
    <hyperlink ref="A881" r:id="rId832"/>
    <hyperlink ref="A882" r:id="rId833"/>
    <hyperlink ref="A883" r:id="rId834"/>
    <hyperlink ref="A884" r:id="rId835"/>
    <hyperlink ref="A885" r:id="rId836"/>
    <hyperlink ref="A886" r:id="rId837"/>
    <hyperlink ref="A887" r:id="rId838"/>
    <hyperlink ref="A888" r:id="rId839"/>
    <hyperlink ref="A889" r:id="rId840"/>
    <hyperlink ref="A890" r:id="rId841"/>
    <hyperlink ref="A891" r:id="rId842"/>
    <hyperlink ref="A892" r:id="rId843"/>
    <hyperlink ref="A893" r:id="rId844"/>
    <hyperlink ref="A894" r:id="rId845"/>
    <hyperlink ref="A895" r:id="rId846"/>
    <hyperlink ref="A896" r:id="rId847"/>
    <hyperlink ref="A897" r:id="rId848"/>
    <hyperlink ref="A898" r:id="rId849"/>
    <hyperlink ref="A899" r:id="rId850"/>
    <hyperlink ref="A900" r:id="rId851"/>
    <hyperlink ref="A901" r:id="rId852"/>
    <hyperlink ref="A902" r:id="rId853"/>
    <hyperlink ref="A903" r:id="rId854"/>
    <hyperlink ref="A904" r:id="rId855"/>
    <hyperlink ref="A905" r:id="rId856"/>
    <hyperlink ref="A906" r:id="rId857"/>
    <hyperlink ref="A907" r:id="rId858"/>
    <hyperlink ref="A908" r:id="rId859"/>
    <hyperlink ref="A909" r:id="rId860"/>
    <hyperlink ref="A910" r:id="rId861"/>
    <hyperlink ref="A911" r:id="rId862"/>
    <hyperlink ref="A912" r:id="rId863"/>
    <hyperlink ref="A913" r:id="rId864"/>
    <hyperlink ref="A914" r:id="rId865"/>
    <hyperlink ref="A915" r:id="rId866"/>
    <hyperlink ref="A916" r:id="rId867"/>
    <hyperlink ref="A917" r:id="rId868"/>
    <hyperlink ref="A918" r:id="rId869"/>
    <hyperlink ref="A919" r:id="rId870"/>
    <hyperlink ref="A920" r:id="rId871"/>
    <hyperlink ref="A921" r:id="rId872"/>
    <hyperlink ref="A922" r:id="rId873"/>
    <hyperlink ref="A923" r:id="rId874"/>
    <hyperlink ref="A924" r:id="rId875"/>
    <hyperlink ref="A925" r:id="rId876"/>
    <hyperlink ref="A926" r:id="rId877"/>
    <hyperlink ref="A927" r:id="rId878"/>
    <hyperlink ref="A928" r:id="rId879"/>
    <hyperlink ref="A929" r:id="rId880"/>
    <hyperlink ref="A930" r:id="rId881"/>
    <hyperlink ref="A931" r:id="rId882"/>
    <hyperlink ref="A932" r:id="rId883"/>
    <hyperlink ref="A933" r:id="rId884"/>
    <hyperlink ref="A934" r:id="rId885"/>
    <hyperlink ref="A935" r:id="rId886"/>
    <hyperlink ref="A936" r:id="rId887"/>
    <hyperlink ref="A937" r:id="rId888"/>
    <hyperlink ref="A938" r:id="rId889"/>
    <hyperlink ref="A939" r:id="rId890"/>
    <hyperlink ref="A940" r:id="rId891"/>
    <hyperlink ref="A941" r:id="rId892"/>
    <hyperlink ref="A942" r:id="rId893"/>
    <hyperlink ref="A943" r:id="rId894"/>
    <hyperlink ref="A944" r:id="rId895"/>
    <hyperlink ref="A945" r:id="rId896"/>
    <hyperlink ref="A946" r:id="rId897"/>
    <hyperlink ref="A947" r:id="rId898"/>
    <hyperlink ref="A948" r:id="rId899"/>
    <hyperlink ref="A949" r:id="rId900"/>
    <hyperlink ref="A950" r:id="rId901"/>
    <hyperlink ref="A951" r:id="rId902"/>
    <hyperlink ref="A952" r:id="rId903"/>
    <hyperlink ref="A953" r:id="rId904"/>
    <hyperlink ref="A954" r:id="rId905"/>
    <hyperlink ref="A955" r:id="rId906"/>
    <hyperlink ref="A956" r:id="rId907"/>
    <hyperlink ref="A957" r:id="rId908"/>
    <hyperlink ref="A958" r:id="rId909"/>
    <hyperlink ref="A959" r:id="rId910"/>
    <hyperlink ref="A960" r:id="rId911"/>
    <hyperlink ref="A961" r:id="rId912"/>
    <hyperlink ref="A962" r:id="rId913"/>
    <hyperlink ref="A963" r:id="rId914"/>
    <hyperlink ref="A964" r:id="rId915"/>
    <hyperlink ref="A965" r:id="rId916"/>
    <hyperlink ref="A966" r:id="rId917"/>
    <hyperlink ref="A967" r:id="rId918"/>
    <hyperlink ref="A968" r:id="rId919"/>
    <hyperlink ref="A969" r:id="rId920"/>
    <hyperlink ref="A970" r:id="rId921"/>
    <hyperlink ref="A971" r:id="rId922"/>
    <hyperlink ref="A972" r:id="rId923"/>
    <hyperlink ref="A973" r:id="rId924"/>
    <hyperlink ref="A974" r:id="rId925"/>
    <hyperlink ref="A975" r:id="rId926"/>
    <hyperlink ref="A976" r:id="rId927"/>
    <hyperlink ref="A977" r:id="rId928"/>
    <hyperlink ref="A978" r:id="rId929"/>
    <hyperlink ref="A979" r:id="rId930"/>
    <hyperlink ref="A980" r:id="rId931"/>
    <hyperlink ref="A981" r:id="rId932"/>
    <hyperlink ref="A982" r:id="rId933"/>
    <hyperlink ref="A983" r:id="rId934"/>
    <hyperlink ref="A984" r:id="rId935"/>
    <hyperlink ref="A985" r:id="rId936"/>
    <hyperlink ref="A986" r:id="rId937"/>
    <hyperlink ref="A987" r:id="rId938"/>
    <hyperlink ref="A988" r:id="rId939"/>
    <hyperlink ref="A989" r:id="rId940"/>
    <hyperlink ref="A990" r:id="rId941"/>
    <hyperlink ref="A991" r:id="rId942"/>
    <hyperlink ref="A992" r:id="rId943"/>
    <hyperlink ref="A993" r:id="rId944"/>
    <hyperlink ref="A994" r:id="rId945"/>
    <hyperlink ref="A995" r:id="rId946"/>
    <hyperlink ref="A996" r:id="rId947"/>
    <hyperlink ref="A997" r:id="rId948"/>
    <hyperlink ref="A998" r:id="rId949"/>
    <hyperlink ref="A999" r:id="rId950"/>
    <hyperlink ref="A1000" r:id="rId951"/>
    <hyperlink ref="A1001" r:id="rId952"/>
    <hyperlink ref="A1002" r:id="rId953"/>
    <hyperlink ref="A1003" r:id="rId954"/>
    <hyperlink ref="A1004" r:id="rId955"/>
    <hyperlink ref="A1005" r:id="rId956"/>
    <hyperlink ref="A1006" r:id="rId957"/>
    <hyperlink ref="A1007" r:id="rId958"/>
    <hyperlink ref="A1008" r:id="rId959"/>
    <hyperlink ref="A1009" r:id="rId960"/>
    <hyperlink ref="A1010" r:id="rId961"/>
    <hyperlink ref="A1011" r:id="rId962"/>
    <hyperlink ref="A1012" r:id="rId963"/>
    <hyperlink ref="A1013" r:id="rId964"/>
    <hyperlink ref="A1014" r:id="rId965"/>
    <hyperlink ref="A1015" r:id="rId966"/>
    <hyperlink ref="A1016" r:id="rId967"/>
    <hyperlink ref="A1017" r:id="rId968"/>
    <hyperlink ref="A1018" r:id="rId969"/>
    <hyperlink ref="A1019" r:id="rId970"/>
    <hyperlink ref="A1020" r:id="rId971"/>
    <hyperlink ref="A1021" r:id="rId972"/>
    <hyperlink ref="A1022" r:id="rId973"/>
    <hyperlink ref="A1023" r:id="rId974"/>
    <hyperlink ref="A1024" r:id="rId975"/>
    <hyperlink ref="A1025" r:id="rId976"/>
    <hyperlink ref="A1026" r:id="rId977"/>
    <hyperlink ref="A1027" r:id="rId978"/>
    <hyperlink ref="A1028" r:id="rId979"/>
    <hyperlink ref="A1029" r:id="rId980"/>
    <hyperlink ref="A1030" r:id="rId981"/>
    <hyperlink ref="A1031" r:id="rId982"/>
    <hyperlink ref="A1032" r:id="rId983"/>
    <hyperlink ref="A1033" r:id="rId984"/>
    <hyperlink ref="A1034" r:id="rId985"/>
    <hyperlink ref="A1035" r:id="rId986"/>
    <hyperlink ref="A1036" r:id="rId987"/>
    <hyperlink ref="A1037" r:id="rId988"/>
    <hyperlink ref="A1038" r:id="rId989"/>
    <hyperlink ref="A1039" r:id="rId990"/>
    <hyperlink ref="A1040" r:id="rId991"/>
    <hyperlink ref="A1041" r:id="rId992"/>
    <hyperlink ref="A1042" r:id="rId993"/>
    <hyperlink ref="A1043" r:id="rId994"/>
    <hyperlink ref="A1044" r:id="rId995"/>
    <hyperlink ref="A1045" r:id="rId996"/>
    <hyperlink ref="A1046" r:id="rId997"/>
    <hyperlink ref="A1047" r:id="rId998"/>
    <hyperlink ref="A1048" r:id="rId999"/>
    <hyperlink ref="A1049" r:id="rId1000"/>
    <hyperlink ref="A1050" r:id="rId1001"/>
    <hyperlink ref="A1051" r:id="rId1002"/>
    <hyperlink ref="A1052" r:id="rId1003"/>
    <hyperlink ref="A1053" r:id="rId1004"/>
    <hyperlink ref="A1054" r:id="rId1005"/>
    <hyperlink ref="A1055" r:id="rId1006"/>
    <hyperlink ref="A1056" r:id="rId1007"/>
    <hyperlink ref="A1057" r:id="rId1008"/>
    <hyperlink ref="A1058" r:id="rId1009"/>
    <hyperlink ref="A1059" r:id="rId1010"/>
    <hyperlink ref="A1060" r:id="rId1011"/>
    <hyperlink ref="A1061" r:id="rId1012"/>
    <hyperlink ref="A1062" r:id="rId1013"/>
    <hyperlink ref="A1063" r:id="rId1014"/>
    <hyperlink ref="A1064" r:id="rId1015"/>
    <hyperlink ref="A1065" r:id="rId1016"/>
    <hyperlink ref="A1066" r:id="rId1017"/>
    <hyperlink ref="A1067" r:id="rId1018"/>
    <hyperlink ref="A1068" r:id="rId1019"/>
    <hyperlink ref="A1069" r:id="rId1020"/>
    <hyperlink ref="A1070" r:id="rId1021"/>
    <hyperlink ref="A1071" r:id="rId1022"/>
    <hyperlink ref="A1072" r:id="rId1023"/>
    <hyperlink ref="A1073" r:id="rId1024"/>
    <hyperlink ref="A1074" r:id="rId1025"/>
    <hyperlink ref="A1075" r:id="rId1026"/>
    <hyperlink ref="A1076" r:id="rId1027"/>
    <hyperlink ref="A1077" r:id="rId1028"/>
    <hyperlink ref="A1078" r:id="rId1029"/>
    <hyperlink ref="A1079" r:id="rId1030"/>
    <hyperlink ref="A1080" r:id="rId1031"/>
    <hyperlink ref="A1081" r:id="rId1032"/>
    <hyperlink ref="A1082" r:id="rId1033"/>
    <hyperlink ref="A1083" r:id="rId1034"/>
    <hyperlink ref="A1084" r:id="rId1035"/>
    <hyperlink ref="A1085" r:id="rId1036"/>
    <hyperlink ref="A1086" r:id="rId1037"/>
    <hyperlink ref="A1088" r:id="rId1038"/>
    <hyperlink ref="A1089" r:id="rId1039"/>
    <hyperlink ref="A1090" r:id="rId1040"/>
    <hyperlink ref="A1091" r:id="rId1041"/>
    <hyperlink ref="A1092" r:id="rId1042"/>
    <hyperlink ref="A1093" r:id="rId1043"/>
    <hyperlink ref="A1094" r:id="rId1044"/>
    <hyperlink ref="A1095" r:id="rId1045"/>
    <hyperlink ref="A1096" r:id="rId1046"/>
    <hyperlink ref="A1097" r:id="rId1047"/>
    <hyperlink ref="A1098" r:id="rId1048"/>
    <hyperlink ref="A1099" r:id="rId1049"/>
    <hyperlink ref="A1100" r:id="rId1050"/>
    <hyperlink ref="A1101" r:id="rId1051"/>
    <hyperlink ref="A1102" r:id="rId1052"/>
    <hyperlink ref="A1103" r:id="rId1053"/>
    <hyperlink ref="A1104" r:id="rId1054"/>
    <hyperlink ref="A1105" r:id="rId1055"/>
    <hyperlink ref="A1106" r:id="rId1056"/>
    <hyperlink ref="A1107" r:id="rId1057"/>
    <hyperlink ref="A1108" r:id="rId1058"/>
    <hyperlink ref="A1109" r:id="rId1059"/>
    <hyperlink ref="A1110" r:id="rId1060"/>
    <hyperlink ref="A1111" r:id="rId1061"/>
    <hyperlink ref="A1112" r:id="rId1062"/>
    <hyperlink ref="A1113" r:id="rId1063"/>
    <hyperlink ref="A1114" r:id="rId1064"/>
    <hyperlink ref="A1115" r:id="rId1065"/>
    <hyperlink ref="A1116" r:id="rId1066"/>
    <hyperlink ref="A1117" r:id="rId1067"/>
    <hyperlink ref="A1118" r:id="rId1068"/>
    <hyperlink ref="A1119" r:id="rId1069"/>
    <hyperlink ref="A1120" r:id="rId1070"/>
    <hyperlink ref="A1121" r:id="rId1071"/>
    <hyperlink ref="A1122" r:id="rId1072"/>
    <hyperlink ref="A1123" r:id="rId1073"/>
    <hyperlink ref="A1124" r:id="rId1074"/>
    <hyperlink ref="A1125" r:id="rId1075"/>
    <hyperlink ref="A1126" r:id="rId1076"/>
    <hyperlink ref="A1127" r:id="rId1077"/>
    <hyperlink ref="A1128" r:id="rId1078"/>
    <hyperlink ref="A1129" r:id="rId1079"/>
    <hyperlink ref="A1130" r:id="rId1080"/>
    <hyperlink ref="A1131" r:id="rId1081"/>
    <hyperlink ref="A1132" r:id="rId1082"/>
    <hyperlink ref="A1133" r:id="rId1083"/>
    <hyperlink ref="A1134" r:id="rId1084"/>
    <hyperlink ref="A1135" r:id="rId1085"/>
    <hyperlink ref="A1136" r:id="rId1086"/>
    <hyperlink ref="A1137" r:id="rId1087"/>
    <hyperlink ref="A1138" r:id="rId1088"/>
    <hyperlink ref="A1139" r:id="rId1089"/>
    <hyperlink ref="A1140" r:id="rId1090"/>
    <hyperlink ref="A1141" r:id="rId1091"/>
    <hyperlink ref="A1142" r:id="rId1092"/>
    <hyperlink ref="A1143" r:id="rId1093"/>
    <hyperlink ref="A1144" r:id="rId1094"/>
    <hyperlink ref="A1145" r:id="rId1095"/>
    <hyperlink ref="A1146" r:id="rId1096"/>
    <hyperlink ref="A1147" r:id="rId1097"/>
    <hyperlink ref="A1148" r:id="rId1098"/>
    <hyperlink ref="A1149" r:id="rId1099"/>
    <hyperlink ref="A1150" r:id="rId1100"/>
    <hyperlink ref="A1151" r:id="rId1101"/>
    <hyperlink ref="A1152" r:id="rId1102"/>
    <hyperlink ref="A1153" r:id="rId1103"/>
    <hyperlink ref="A1154" r:id="rId1104"/>
    <hyperlink ref="A1155" r:id="rId1105"/>
    <hyperlink ref="A1156" r:id="rId1106"/>
    <hyperlink ref="A1157" r:id="rId1107"/>
    <hyperlink ref="A1158" r:id="rId1108"/>
    <hyperlink ref="A1159" r:id="rId1109"/>
    <hyperlink ref="A1160" r:id="rId1110"/>
    <hyperlink ref="A1161" r:id="rId1111"/>
    <hyperlink ref="A1162" r:id="rId1112"/>
    <hyperlink ref="A1163" r:id="rId1113"/>
    <hyperlink ref="A1164" r:id="rId1114"/>
    <hyperlink ref="A1165" r:id="rId1115"/>
    <hyperlink ref="A1166" r:id="rId1116"/>
    <hyperlink ref="A1167" r:id="rId1117"/>
    <hyperlink ref="A1168" r:id="rId1118"/>
    <hyperlink ref="A1169" r:id="rId1119"/>
    <hyperlink ref="A1170" r:id="rId1120"/>
    <hyperlink ref="A1171" r:id="rId1121"/>
    <hyperlink ref="A1172" r:id="rId1122"/>
    <hyperlink ref="A1173" r:id="rId1123"/>
    <hyperlink ref="A1174" r:id="rId1124"/>
    <hyperlink ref="A1175" r:id="rId1125"/>
    <hyperlink ref="A1176" r:id="rId1126"/>
    <hyperlink ref="A1177" r:id="rId1127"/>
    <hyperlink ref="A1178" r:id="rId1128"/>
    <hyperlink ref="A1179" r:id="rId1129"/>
    <hyperlink ref="A1180" r:id="rId1130"/>
    <hyperlink ref="A1181" r:id="rId1131"/>
    <hyperlink ref="A1182" r:id="rId1132"/>
    <hyperlink ref="A1183" r:id="rId1133"/>
    <hyperlink ref="A1184" r:id="rId1134"/>
    <hyperlink ref="A1185" r:id="rId1135"/>
    <hyperlink ref="A1186" r:id="rId1136"/>
    <hyperlink ref="A1187" r:id="rId1137"/>
    <hyperlink ref="A1188" r:id="rId1138"/>
    <hyperlink ref="A1189" r:id="rId1139"/>
    <hyperlink ref="A1190" r:id="rId1140"/>
    <hyperlink ref="A1191" r:id="rId1141"/>
    <hyperlink ref="A1192" r:id="rId1142"/>
    <hyperlink ref="A1193" r:id="rId1143"/>
    <hyperlink ref="A1194" r:id="rId1144"/>
    <hyperlink ref="A1195" r:id="rId1145"/>
    <hyperlink ref="A1196" r:id="rId1146"/>
    <hyperlink ref="A1197" r:id="rId1147"/>
    <hyperlink ref="A1198" r:id="rId1148"/>
    <hyperlink ref="A1199" r:id="rId1149"/>
    <hyperlink ref="A1200" r:id="rId1150"/>
    <hyperlink ref="A1201" r:id="rId1151"/>
    <hyperlink ref="A1202" r:id="rId1152"/>
    <hyperlink ref="A1203" r:id="rId1153"/>
    <hyperlink ref="A1204" r:id="rId1154"/>
    <hyperlink ref="A1205" r:id="rId1155"/>
    <hyperlink ref="A1206" r:id="rId1156"/>
    <hyperlink ref="A1207" r:id="rId1157"/>
    <hyperlink ref="A1208" r:id="rId1158"/>
    <hyperlink ref="A1209" r:id="rId1159"/>
    <hyperlink ref="A1210" r:id="rId1160"/>
    <hyperlink ref="A1211" r:id="rId1161"/>
    <hyperlink ref="A1212" r:id="rId1162"/>
    <hyperlink ref="A1213" r:id="rId1163"/>
    <hyperlink ref="A1214" r:id="rId1164"/>
    <hyperlink ref="A1215" r:id="rId1165"/>
    <hyperlink ref="A1216" r:id="rId1166"/>
    <hyperlink ref="A1217" r:id="rId1167"/>
    <hyperlink ref="A1218" r:id="rId1168"/>
    <hyperlink ref="A1219" r:id="rId1169"/>
    <hyperlink ref="A1220" r:id="rId1170"/>
    <hyperlink ref="A1221" r:id="rId1171"/>
    <hyperlink ref="A1222" r:id="rId1172"/>
    <hyperlink ref="A1223" r:id="rId1173"/>
    <hyperlink ref="A1224" r:id="rId1174"/>
    <hyperlink ref="A1225" r:id="rId1175"/>
    <hyperlink ref="A1226" r:id="rId1176"/>
    <hyperlink ref="A1227" r:id="rId1177"/>
    <hyperlink ref="A1228" r:id="rId1178"/>
    <hyperlink ref="A1229" r:id="rId1179"/>
    <hyperlink ref="A1230" r:id="rId1180"/>
    <hyperlink ref="A1231" r:id="rId1181"/>
    <hyperlink ref="A1232" r:id="rId1182"/>
    <hyperlink ref="A1233" r:id="rId1183"/>
    <hyperlink ref="A1234" r:id="rId1184"/>
    <hyperlink ref="A1235" r:id="rId1185"/>
    <hyperlink ref="A1236" r:id="rId1186"/>
    <hyperlink ref="A1237" r:id="rId1187"/>
    <hyperlink ref="A1238" r:id="rId1188"/>
    <hyperlink ref="A1239" r:id="rId1189"/>
    <hyperlink ref="A1240" r:id="rId1190"/>
    <hyperlink ref="A1241" r:id="rId1191"/>
    <hyperlink ref="A1242" r:id="rId1192"/>
    <hyperlink ref="A1243" r:id="rId1193"/>
    <hyperlink ref="A1244" r:id="rId1194"/>
    <hyperlink ref="A1245" r:id="rId1195"/>
    <hyperlink ref="A1246" r:id="rId1196"/>
    <hyperlink ref="A1247" r:id="rId1197"/>
    <hyperlink ref="A1248" r:id="rId1198"/>
    <hyperlink ref="A1249" r:id="rId1199"/>
    <hyperlink ref="A1250" r:id="rId1200"/>
    <hyperlink ref="A1251" r:id="rId1201"/>
    <hyperlink ref="A1252" r:id="rId1202"/>
    <hyperlink ref="A1253" r:id="rId1203"/>
    <hyperlink ref="A1254" r:id="rId1204"/>
    <hyperlink ref="A1255" r:id="rId1205"/>
    <hyperlink ref="A1256" r:id="rId1206"/>
    <hyperlink ref="A1257" r:id="rId1207"/>
    <hyperlink ref="A1258" r:id="rId1208"/>
    <hyperlink ref="A1259" r:id="rId1209"/>
    <hyperlink ref="A1260" r:id="rId1210"/>
    <hyperlink ref="A1261" r:id="rId1211"/>
    <hyperlink ref="A1262" r:id="rId1212"/>
    <hyperlink ref="A1263" r:id="rId1213"/>
    <hyperlink ref="A1264" r:id="rId1214"/>
    <hyperlink ref="A1265" r:id="rId1215"/>
    <hyperlink ref="A1266" r:id="rId1216"/>
    <hyperlink ref="A1267" r:id="rId1217"/>
    <hyperlink ref="A1268" r:id="rId1218"/>
    <hyperlink ref="A1269" r:id="rId1219"/>
    <hyperlink ref="A1270" r:id="rId1220"/>
    <hyperlink ref="A1271" r:id="rId1221"/>
    <hyperlink ref="A1272" r:id="rId1222"/>
    <hyperlink ref="A1273" r:id="rId1223"/>
    <hyperlink ref="A1274" r:id="rId1224"/>
    <hyperlink ref="A1275" r:id="rId1225"/>
    <hyperlink ref="A1276" r:id="rId1226"/>
    <hyperlink ref="A1277" r:id="rId1227"/>
    <hyperlink ref="A1278" r:id="rId1228"/>
    <hyperlink ref="A1279" r:id="rId1229"/>
    <hyperlink ref="A1280" r:id="rId1230"/>
    <hyperlink ref="A1281" r:id="rId1231"/>
    <hyperlink ref="A1282" r:id="rId1232"/>
    <hyperlink ref="A1283" r:id="rId1233"/>
    <hyperlink ref="A1284" r:id="rId1234"/>
    <hyperlink ref="A1285" r:id="rId1235"/>
    <hyperlink ref="A1286" r:id="rId1236"/>
    <hyperlink ref="A1287" r:id="rId1237"/>
    <hyperlink ref="A1288" r:id="rId1238"/>
    <hyperlink ref="A1289" r:id="rId1239"/>
    <hyperlink ref="A1290" r:id="rId1240"/>
    <hyperlink ref="A1291" r:id="rId1241"/>
    <hyperlink ref="A1292" r:id="rId1242"/>
    <hyperlink ref="A1293" r:id="rId1243"/>
    <hyperlink ref="A1294" r:id="rId1244"/>
    <hyperlink ref="A1295" r:id="rId1245"/>
    <hyperlink ref="A1296" r:id="rId1246"/>
    <hyperlink ref="A1297" r:id="rId1247"/>
    <hyperlink ref="A1298" r:id="rId1248"/>
    <hyperlink ref="A1299" r:id="rId1249"/>
    <hyperlink ref="A1300" r:id="rId1250"/>
    <hyperlink ref="A1301" r:id="rId1251"/>
    <hyperlink ref="A1302" r:id="rId1252"/>
    <hyperlink ref="A1303" r:id="rId1253"/>
    <hyperlink ref="A1304" r:id="rId1254"/>
    <hyperlink ref="A1305" r:id="rId1255"/>
    <hyperlink ref="A1306" r:id="rId1256"/>
    <hyperlink ref="A1307" r:id="rId1257"/>
    <hyperlink ref="A1308" r:id="rId1258"/>
    <hyperlink ref="A1309" r:id="rId1259"/>
    <hyperlink ref="A1310" r:id="rId1260"/>
    <hyperlink ref="A1311" r:id="rId1261"/>
    <hyperlink ref="A1312" r:id="rId1262"/>
    <hyperlink ref="A1313" r:id="rId1263"/>
    <hyperlink ref="A1314" r:id="rId1264"/>
    <hyperlink ref="A1315" r:id="rId1265"/>
    <hyperlink ref="A1316" r:id="rId1266"/>
    <hyperlink ref="A1317" r:id="rId1267"/>
    <hyperlink ref="A1318" r:id="rId1268"/>
    <hyperlink ref="A1319" r:id="rId1269"/>
    <hyperlink ref="A1320" r:id="rId1270"/>
    <hyperlink ref="A1321" r:id="rId1271"/>
    <hyperlink ref="A1322" r:id="rId1272"/>
    <hyperlink ref="A1323" r:id="rId1273"/>
    <hyperlink ref="A1324" r:id="rId1274"/>
    <hyperlink ref="A1325" r:id="rId1275"/>
    <hyperlink ref="A1326" r:id="rId1276"/>
    <hyperlink ref="A1327" r:id="rId1277"/>
    <hyperlink ref="A1328" r:id="rId1278"/>
    <hyperlink ref="A1329" r:id="rId1279"/>
    <hyperlink ref="A1330" r:id="rId1280"/>
    <hyperlink ref="A1331" r:id="rId1281"/>
    <hyperlink ref="A1332" r:id="rId1282"/>
    <hyperlink ref="A1333" r:id="rId1283"/>
    <hyperlink ref="A1334" r:id="rId1284"/>
    <hyperlink ref="A1335" r:id="rId1285"/>
    <hyperlink ref="A1336" r:id="rId1286"/>
    <hyperlink ref="A1337" r:id="rId1287"/>
    <hyperlink ref="A1338" r:id="rId1288"/>
    <hyperlink ref="A1339" r:id="rId1289"/>
    <hyperlink ref="A1340" r:id="rId1290"/>
    <hyperlink ref="A1341" r:id="rId1291"/>
    <hyperlink ref="A1342" r:id="rId1292"/>
    <hyperlink ref="A1343" r:id="rId1293"/>
    <hyperlink ref="A1344" r:id="rId1294"/>
    <hyperlink ref="A1345" r:id="rId1295"/>
    <hyperlink ref="A1346" r:id="rId1296"/>
    <hyperlink ref="A1347" r:id="rId1297"/>
    <hyperlink ref="A1348" r:id="rId1298"/>
    <hyperlink ref="A1349" r:id="rId1299"/>
    <hyperlink ref="A1350" r:id="rId1300"/>
    <hyperlink ref="A1351" r:id="rId1301"/>
    <hyperlink ref="A1352" r:id="rId1302"/>
    <hyperlink ref="A1353" r:id="rId1303"/>
    <hyperlink ref="A1354" r:id="rId1304"/>
    <hyperlink ref="A1355" r:id="rId1305"/>
    <hyperlink ref="A1356" r:id="rId1306"/>
    <hyperlink ref="A1357" r:id="rId1307"/>
    <hyperlink ref="A1358" r:id="rId1308"/>
    <hyperlink ref="A1359" r:id="rId1309"/>
    <hyperlink ref="A1360" r:id="rId1310"/>
    <hyperlink ref="A1361" r:id="rId1311"/>
    <hyperlink ref="A1362" r:id="rId1312"/>
    <hyperlink ref="A1363" r:id="rId1313"/>
    <hyperlink ref="A1364" r:id="rId1314"/>
    <hyperlink ref="A1365" r:id="rId1315"/>
    <hyperlink ref="A1366" r:id="rId1316"/>
    <hyperlink ref="A1367" r:id="rId1317"/>
    <hyperlink ref="A1368" r:id="rId1318"/>
    <hyperlink ref="A1369" r:id="rId1319"/>
    <hyperlink ref="A1370" r:id="rId1320"/>
    <hyperlink ref="A1371" r:id="rId1321"/>
    <hyperlink ref="A1372" r:id="rId1322"/>
    <hyperlink ref="A1373" r:id="rId1323"/>
    <hyperlink ref="A1374" r:id="rId1324"/>
    <hyperlink ref="A1375" r:id="rId1325"/>
    <hyperlink ref="A1376" r:id="rId1326"/>
    <hyperlink ref="A1377" r:id="rId1327"/>
    <hyperlink ref="A1378" r:id="rId1328"/>
    <hyperlink ref="A1379" r:id="rId1329"/>
    <hyperlink ref="A1380" r:id="rId1330"/>
    <hyperlink ref="A1381" r:id="rId1331"/>
    <hyperlink ref="A1382" r:id="rId1332"/>
    <hyperlink ref="A1383" r:id="rId1333"/>
    <hyperlink ref="A1384" r:id="rId1334"/>
    <hyperlink ref="A1385" r:id="rId1335"/>
    <hyperlink ref="A1386" r:id="rId1336"/>
    <hyperlink ref="A1387" r:id="rId1337"/>
    <hyperlink ref="A1388" r:id="rId1338"/>
    <hyperlink ref="A1389" r:id="rId1339"/>
    <hyperlink ref="A1390" r:id="rId1340"/>
    <hyperlink ref="A1391" r:id="rId1341"/>
    <hyperlink ref="A1392" r:id="rId1342"/>
    <hyperlink ref="A1393" r:id="rId1343"/>
    <hyperlink ref="A1394" r:id="rId1344"/>
    <hyperlink ref="A1395" r:id="rId1345"/>
    <hyperlink ref="A1396" r:id="rId1346"/>
    <hyperlink ref="A1397" r:id="rId1347"/>
    <hyperlink ref="A1398" r:id="rId1348"/>
    <hyperlink ref="A1399" r:id="rId1349"/>
    <hyperlink ref="A1400" r:id="rId1350"/>
    <hyperlink ref="A1401" r:id="rId1351"/>
    <hyperlink ref="A1402" r:id="rId1352"/>
    <hyperlink ref="A1403" r:id="rId1353"/>
    <hyperlink ref="A1404" r:id="rId1354"/>
    <hyperlink ref="A1405" r:id="rId1355"/>
    <hyperlink ref="A1406" r:id="rId1356"/>
    <hyperlink ref="A1407" r:id="rId1357"/>
    <hyperlink ref="A1408" r:id="rId1358"/>
    <hyperlink ref="A1409" r:id="rId1359"/>
    <hyperlink ref="A1410" r:id="rId1360"/>
    <hyperlink ref="A1411" r:id="rId1361"/>
    <hyperlink ref="A1412" r:id="rId1362"/>
    <hyperlink ref="A1413" r:id="rId1363"/>
    <hyperlink ref="A1414" r:id="rId1364"/>
    <hyperlink ref="A1415" r:id="rId1365"/>
    <hyperlink ref="A1416" r:id="rId1366"/>
    <hyperlink ref="A1417" r:id="rId1367"/>
    <hyperlink ref="A1418" r:id="rId1368"/>
    <hyperlink ref="A1419" r:id="rId1369"/>
    <hyperlink ref="A1420" r:id="rId1370"/>
    <hyperlink ref="A1421" r:id="rId1371"/>
    <hyperlink ref="A1422" r:id="rId1372"/>
    <hyperlink ref="A1423" r:id="rId1373"/>
    <hyperlink ref="A1424" r:id="rId1374"/>
    <hyperlink ref="A1425" r:id="rId1375"/>
    <hyperlink ref="A1426" r:id="rId1376"/>
    <hyperlink ref="A1427" r:id="rId1377"/>
    <hyperlink ref="A1428" r:id="rId1378"/>
    <hyperlink ref="A1429" r:id="rId1379"/>
    <hyperlink ref="A1430" r:id="rId1380"/>
    <hyperlink ref="A1431" r:id="rId1381"/>
    <hyperlink ref="A1432" r:id="rId1382"/>
    <hyperlink ref="A1433" r:id="rId1383"/>
    <hyperlink ref="A1434" r:id="rId1384"/>
    <hyperlink ref="A1435" r:id="rId1385"/>
    <hyperlink ref="A1436" r:id="rId1386"/>
    <hyperlink ref="A1437" r:id="rId1387"/>
    <hyperlink ref="A1438" r:id="rId1388"/>
    <hyperlink ref="A1439" r:id="rId1389"/>
    <hyperlink ref="A1440" r:id="rId1390"/>
    <hyperlink ref="A1441" r:id="rId1391"/>
    <hyperlink ref="A1442" r:id="rId1392"/>
    <hyperlink ref="A1443" r:id="rId1393"/>
    <hyperlink ref="A1444" r:id="rId1394"/>
    <hyperlink ref="A1445" r:id="rId1395"/>
    <hyperlink ref="A1446" r:id="rId1396"/>
    <hyperlink ref="A1447" r:id="rId1397"/>
    <hyperlink ref="A1448" r:id="rId1398"/>
    <hyperlink ref="A1449" r:id="rId1399"/>
    <hyperlink ref="A1450" r:id="rId1400"/>
    <hyperlink ref="A1451" r:id="rId1401"/>
    <hyperlink ref="A1452" r:id="rId1402"/>
    <hyperlink ref="A1453" r:id="rId1403"/>
    <hyperlink ref="A1454" r:id="rId1404"/>
    <hyperlink ref="A1455" r:id="rId1405"/>
    <hyperlink ref="A1456" r:id="rId1406"/>
    <hyperlink ref="A1457" r:id="rId1407"/>
    <hyperlink ref="A1458" r:id="rId1408"/>
    <hyperlink ref="A1459" r:id="rId1409"/>
    <hyperlink ref="A1460" r:id="rId1410"/>
    <hyperlink ref="A1461" r:id="rId1411"/>
    <hyperlink ref="A1462" r:id="rId1412"/>
    <hyperlink ref="A1463" r:id="rId1413"/>
    <hyperlink ref="A1464" r:id="rId1414"/>
    <hyperlink ref="A1465" r:id="rId1415"/>
    <hyperlink ref="A1466" r:id="rId1416"/>
    <hyperlink ref="A1467" r:id="rId1417"/>
    <hyperlink ref="A1468" r:id="rId1418"/>
    <hyperlink ref="A1469" r:id="rId1419"/>
    <hyperlink ref="A1470" r:id="rId1420"/>
    <hyperlink ref="A1471" r:id="rId1421"/>
    <hyperlink ref="A1472" r:id="rId1422"/>
    <hyperlink ref="A1473" r:id="rId1423"/>
    <hyperlink ref="A1474" r:id="rId1424"/>
    <hyperlink ref="A1475" r:id="rId1425"/>
    <hyperlink ref="A1476" r:id="rId1426"/>
    <hyperlink ref="A1477" r:id="rId1427"/>
    <hyperlink ref="A1478" r:id="rId1428"/>
    <hyperlink ref="A1479" r:id="rId1429"/>
    <hyperlink ref="A1480" r:id="rId1430"/>
    <hyperlink ref="A1481" r:id="rId1431"/>
    <hyperlink ref="A1482" r:id="rId1432"/>
    <hyperlink ref="A1483" r:id="rId1433"/>
    <hyperlink ref="A1484" r:id="rId1434"/>
    <hyperlink ref="A1485" r:id="rId1435"/>
    <hyperlink ref="A1486" r:id="rId1436"/>
    <hyperlink ref="A1487" r:id="rId1437"/>
    <hyperlink ref="A1488" r:id="rId1438"/>
    <hyperlink ref="A1489" r:id="rId1439"/>
    <hyperlink ref="A1490" r:id="rId1440"/>
    <hyperlink ref="A1491" r:id="rId1441"/>
    <hyperlink ref="A1492" r:id="rId1442"/>
    <hyperlink ref="A1493" r:id="rId1443"/>
    <hyperlink ref="A1494" r:id="rId1444"/>
    <hyperlink ref="A1495" r:id="rId1445"/>
    <hyperlink ref="A1496" r:id="rId1446"/>
    <hyperlink ref="A1497" r:id="rId1447"/>
    <hyperlink ref="A1498" r:id="rId1448"/>
    <hyperlink ref="A1499" r:id="rId1449"/>
    <hyperlink ref="A1500" r:id="rId1450"/>
    <hyperlink ref="A1501" r:id="rId1451"/>
    <hyperlink ref="A1502" r:id="rId1452"/>
    <hyperlink ref="A1503" r:id="rId1453"/>
    <hyperlink ref="A1504" r:id="rId1454"/>
    <hyperlink ref="A1505" r:id="rId1455"/>
    <hyperlink ref="A1506" r:id="rId1456"/>
    <hyperlink ref="A1507" r:id="rId1457"/>
    <hyperlink ref="A1508" r:id="rId1458"/>
    <hyperlink ref="A1509" r:id="rId1459"/>
    <hyperlink ref="A1510" r:id="rId1460"/>
    <hyperlink ref="A1511" r:id="rId1461"/>
    <hyperlink ref="A1512" r:id="rId1462"/>
    <hyperlink ref="A1513" r:id="rId1463"/>
    <hyperlink ref="A1514" r:id="rId1464"/>
    <hyperlink ref="A1515" r:id="rId1465"/>
    <hyperlink ref="A1516" r:id="rId1466"/>
    <hyperlink ref="A1517" r:id="rId1467"/>
    <hyperlink ref="A1518" r:id="rId1468"/>
    <hyperlink ref="A1519" r:id="rId1469"/>
    <hyperlink ref="A1520" r:id="rId1470"/>
    <hyperlink ref="A1521" r:id="rId1471"/>
    <hyperlink ref="A1522" r:id="rId1472"/>
    <hyperlink ref="A1523" r:id="rId1473"/>
    <hyperlink ref="A1524" r:id="rId1474"/>
    <hyperlink ref="A1525" r:id="rId1475"/>
    <hyperlink ref="A1526" r:id="rId1476"/>
    <hyperlink ref="A1527" r:id="rId1477"/>
    <hyperlink ref="A1528" r:id="rId1478"/>
    <hyperlink ref="A1529" r:id="rId1479"/>
    <hyperlink ref="A1530" r:id="rId1480"/>
    <hyperlink ref="A1531" r:id="rId1481"/>
    <hyperlink ref="A1532" r:id="rId1482"/>
    <hyperlink ref="A1533" r:id="rId1483"/>
    <hyperlink ref="A1534" r:id="rId1484"/>
    <hyperlink ref="A1535" r:id="rId1485"/>
    <hyperlink ref="A1536" r:id="rId1486"/>
    <hyperlink ref="A1537" r:id="rId1487"/>
    <hyperlink ref="A1538" r:id="rId1488"/>
    <hyperlink ref="A1539" r:id="rId1489"/>
    <hyperlink ref="A1540" r:id="rId1490"/>
    <hyperlink ref="A1541" r:id="rId1491"/>
    <hyperlink ref="A1542" r:id="rId1492"/>
    <hyperlink ref="A1543" r:id="rId1493"/>
    <hyperlink ref="A1544" r:id="rId1494"/>
    <hyperlink ref="A1545" r:id="rId1495"/>
    <hyperlink ref="A1546" r:id="rId1496"/>
    <hyperlink ref="A1547" r:id="rId1497"/>
    <hyperlink ref="A1548" r:id="rId1498"/>
    <hyperlink ref="A1549" r:id="rId1499"/>
    <hyperlink ref="A1550" r:id="rId1500"/>
    <hyperlink ref="A1551" r:id="rId1501"/>
    <hyperlink ref="A1552" r:id="rId1502"/>
    <hyperlink ref="A1553" r:id="rId1503"/>
    <hyperlink ref="A1554" r:id="rId1504"/>
    <hyperlink ref="A1555" r:id="rId1505"/>
    <hyperlink ref="A1556" r:id="rId1506"/>
    <hyperlink ref="A1557" r:id="rId1507"/>
    <hyperlink ref="A1558" r:id="rId1508"/>
    <hyperlink ref="A1559" r:id="rId1509"/>
    <hyperlink ref="A1560" r:id="rId1510"/>
    <hyperlink ref="A1561" r:id="rId1511"/>
    <hyperlink ref="A1562" r:id="rId1512"/>
    <hyperlink ref="A1563" r:id="rId1513"/>
    <hyperlink ref="A1564" r:id="rId1514"/>
    <hyperlink ref="A1565" r:id="rId1515"/>
    <hyperlink ref="A1566" r:id="rId1516"/>
    <hyperlink ref="A1567" r:id="rId1517"/>
    <hyperlink ref="A1568" r:id="rId1518"/>
    <hyperlink ref="A1569" r:id="rId1519"/>
    <hyperlink ref="A1570" r:id="rId1520"/>
    <hyperlink ref="A1571" r:id="rId1521"/>
    <hyperlink ref="A1572" r:id="rId1522"/>
    <hyperlink ref="A1573" r:id="rId1523"/>
    <hyperlink ref="A1574" r:id="rId1524"/>
    <hyperlink ref="A1575" r:id="rId1525"/>
    <hyperlink ref="A1576" r:id="rId1526"/>
    <hyperlink ref="A1577" r:id="rId1527"/>
    <hyperlink ref="A1578" r:id="rId1528"/>
    <hyperlink ref="A1579" r:id="rId1529"/>
    <hyperlink ref="A1580" r:id="rId1530"/>
    <hyperlink ref="A1581" r:id="rId1531"/>
    <hyperlink ref="A1582" r:id="rId1532"/>
    <hyperlink ref="A1583" r:id="rId1533"/>
    <hyperlink ref="A1584" r:id="rId1534"/>
    <hyperlink ref="A1585" r:id="rId1535"/>
    <hyperlink ref="A1586" r:id="rId1536"/>
    <hyperlink ref="A1587" r:id="rId1537"/>
    <hyperlink ref="A1588" r:id="rId1538"/>
    <hyperlink ref="A1589" r:id="rId1539"/>
    <hyperlink ref="A1590" r:id="rId1540"/>
    <hyperlink ref="A1591" r:id="rId1541"/>
    <hyperlink ref="A1592" r:id="rId1542"/>
    <hyperlink ref="A1593" r:id="rId1543"/>
    <hyperlink ref="A1594" r:id="rId1544"/>
    <hyperlink ref="A1595" r:id="rId1545"/>
    <hyperlink ref="A1596" r:id="rId1546"/>
    <hyperlink ref="A1597" r:id="rId1547"/>
    <hyperlink ref="A1598" r:id="rId1548"/>
    <hyperlink ref="A1599" r:id="rId1549"/>
    <hyperlink ref="A1600" r:id="rId1550"/>
    <hyperlink ref="A1601" r:id="rId1551"/>
    <hyperlink ref="A1602" r:id="rId1552"/>
    <hyperlink ref="A1603" r:id="rId1553"/>
    <hyperlink ref="A1604" r:id="rId1554"/>
    <hyperlink ref="A1605" r:id="rId1555"/>
    <hyperlink ref="A1606" r:id="rId1556"/>
    <hyperlink ref="A1607" r:id="rId1557"/>
    <hyperlink ref="A1608" r:id="rId1558"/>
    <hyperlink ref="A1609" r:id="rId1559"/>
    <hyperlink ref="A1610" r:id="rId1560"/>
    <hyperlink ref="A1611" r:id="rId1561"/>
    <hyperlink ref="A1612" r:id="rId1562"/>
    <hyperlink ref="A1613" r:id="rId1563"/>
    <hyperlink ref="A1614" r:id="rId1564"/>
    <hyperlink ref="A1615" r:id="rId1565"/>
    <hyperlink ref="A1616" r:id="rId1566"/>
    <hyperlink ref="A1617" r:id="rId1567"/>
    <hyperlink ref="A1618" r:id="rId1568"/>
    <hyperlink ref="A1619" r:id="rId1569"/>
    <hyperlink ref="A1620" r:id="rId1570"/>
    <hyperlink ref="A1621" r:id="rId1571"/>
    <hyperlink ref="A1622" r:id="rId1572"/>
    <hyperlink ref="A1623" r:id="rId1573"/>
    <hyperlink ref="A1624" r:id="rId1574"/>
    <hyperlink ref="A1625" r:id="rId1575"/>
    <hyperlink ref="A1626" r:id="rId1576"/>
    <hyperlink ref="A1627" r:id="rId1577"/>
    <hyperlink ref="A1628" r:id="rId1578"/>
    <hyperlink ref="A1629" r:id="rId1579"/>
    <hyperlink ref="A1630" r:id="rId1580"/>
    <hyperlink ref="A1631" r:id="rId1581"/>
    <hyperlink ref="A1632" r:id="rId1582"/>
    <hyperlink ref="A1633" r:id="rId1583"/>
    <hyperlink ref="A1634" r:id="rId1584"/>
    <hyperlink ref="A1635" r:id="rId1585"/>
    <hyperlink ref="A1636" r:id="rId1586"/>
    <hyperlink ref="A1637" r:id="rId1587"/>
    <hyperlink ref="A1638" r:id="rId1588"/>
    <hyperlink ref="A1639" r:id="rId1589"/>
    <hyperlink ref="A1640" r:id="rId1590"/>
    <hyperlink ref="A1641" r:id="rId1591"/>
    <hyperlink ref="A1642" r:id="rId1592"/>
    <hyperlink ref="A1643" r:id="rId1593"/>
    <hyperlink ref="A1644" r:id="rId1594"/>
    <hyperlink ref="A1645" r:id="rId1595"/>
    <hyperlink ref="A1646" r:id="rId1596"/>
    <hyperlink ref="A1647" r:id="rId1597"/>
    <hyperlink ref="A1648" r:id="rId1598"/>
    <hyperlink ref="A1649" r:id="rId1599"/>
    <hyperlink ref="A1650" r:id="rId1600"/>
    <hyperlink ref="A1651" r:id="rId1601"/>
    <hyperlink ref="A1652" r:id="rId1602"/>
    <hyperlink ref="A1653" r:id="rId1603"/>
    <hyperlink ref="A1654" r:id="rId1604"/>
    <hyperlink ref="A1655" r:id="rId1605"/>
    <hyperlink ref="A1656" r:id="rId1606"/>
    <hyperlink ref="A1657" r:id="rId1607"/>
    <hyperlink ref="A1658" r:id="rId1608"/>
    <hyperlink ref="A1659" r:id="rId1609"/>
    <hyperlink ref="A1660" r:id="rId1610"/>
    <hyperlink ref="A1661" r:id="rId1611"/>
    <hyperlink ref="A1662" r:id="rId1612"/>
    <hyperlink ref="A1663" r:id="rId1613"/>
    <hyperlink ref="A1664" r:id="rId1614"/>
    <hyperlink ref="A1665" r:id="rId1615"/>
    <hyperlink ref="A1666" r:id="rId1616"/>
    <hyperlink ref="A1667" r:id="rId1617"/>
    <hyperlink ref="A1668" r:id="rId1618"/>
    <hyperlink ref="A1669" r:id="rId1619"/>
    <hyperlink ref="A1670" r:id="rId1620"/>
    <hyperlink ref="A1671" r:id="rId1621"/>
    <hyperlink ref="A1672" r:id="rId1622"/>
    <hyperlink ref="A1673" r:id="rId1623"/>
    <hyperlink ref="A1674" r:id="rId1624"/>
    <hyperlink ref="A1675" r:id="rId1625"/>
    <hyperlink ref="A1677" r:id="rId1626"/>
    <hyperlink ref="A1678" r:id="rId1627"/>
    <hyperlink ref="A1679" r:id="rId1628"/>
    <hyperlink ref="A1680" r:id="rId1629"/>
    <hyperlink ref="A1681" r:id="rId1630"/>
    <hyperlink ref="A1682" r:id="rId1631"/>
    <hyperlink ref="A1683" r:id="rId1632"/>
    <hyperlink ref="A1684" r:id="rId1633"/>
    <hyperlink ref="A1685" r:id="rId1634"/>
    <hyperlink ref="A1686" r:id="rId1635"/>
    <hyperlink ref="A1687" r:id="rId1636"/>
    <hyperlink ref="A1688" r:id="rId1637"/>
    <hyperlink ref="A1689" r:id="rId1638"/>
    <hyperlink ref="A1690" r:id="rId1639"/>
    <hyperlink ref="A1691" r:id="rId1640"/>
    <hyperlink ref="A1692" r:id="rId1641"/>
    <hyperlink ref="A1693" r:id="rId1642"/>
    <hyperlink ref="A1694" r:id="rId1643"/>
    <hyperlink ref="A1695" r:id="rId1644"/>
    <hyperlink ref="A1696" r:id="rId1645"/>
    <hyperlink ref="A1697" r:id="rId1646"/>
    <hyperlink ref="A1698" r:id="rId1647"/>
    <hyperlink ref="A1699" r:id="rId1648"/>
    <hyperlink ref="A1700" r:id="rId1649"/>
    <hyperlink ref="A1701" r:id="rId1650"/>
    <hyperlink ref="A1702" r:id="rId1651"/>
    <hyperlink ref="A1703" r:id="rId1652"/>
    <hyperlink ref="A1704" r:id="rId1653"/>
    <hyperlink ref="A1705" r:id="rId1654"/>
    <hyperlink ref="A1706" r:id="rId1655"/>
    <hyperlink ref="A1707" r:id="rId1656"/>
    <hyperlink ref="A1708" r:id="rId1657"/>
    <hyperlink ref="A1709" r:id="rId1658"/>
    <hyperlink ref="A1710" r:id="rId1659"/>
    <hyperlink ref="A1711" r:id="rId1660"/>
    <hyperlink ref="A1712" r:id="rId1661"/>
    <hyperlink ref="A1713" r:id="rId1662"/>
    <hyperlink ref="A1714" r:id="rId1663"/>
    <hyperlink ref="A1715" r:id="rId1664"/>
    <hyperlink ref="A1716" r:id="rId1665"/>
    <hyperlink ref="A1717" r:id="rId1666"/>
    <hyperlink ref="A1718" r:id="rId1667"/>
    <hyperlink ref="A1719" r:id="rId1668"/>
    <hyperlink ref="A1720" r:id="rId1669"/>
    <hyperlink ref="A1721" r:id="rId1670"/>
    <hyperlink ref="A1722" r:id="rId1671"/>
    <hyperlink ref="A1723" r:id="rId1672"/>
    <hyperlink ref="A1724" r:id="rId1673"/>
    <hyperlink ref="A1725" r:id="rId1674"/>
    <hyperlink ref="A1726" r:id="rId1675"/>
    <hyperlink ref="A1727" r:id="rId1676"/>
    <hyperlink ref="A1728" r:id="rId1677"/>
    <hyperlink ref="A1729" r:id="rId1678"/>
    <hyperlink ref="A1730" r:id="rId1679"/>
    <hyperlink ref="A1731" r:id="rId1680"/>
    <hyperlink ref="A1732" r:id="rId1681"/>
    <hyperlink ref="A1733" r:id="rId1682"/>
    <hyperlink ref="A1734" r:id="rId1683"/>
    <hyperlink ref="A1735" r:id="rId1684"/>
    <hyperlink ref="A1736" r:id="rId1685"/>
    <hyperlink ref="A1737" r:id="rId1686"/>
    <hyperlink ref="A1738" r:id="rId1687"/>
    <hyperlink ref="A1739" r:id="rId1688"/>
    <hyperlink ref="A1740" r:id="rId1689"/>
    <hyperlink ref="A1741" r:id="rId1690"/>
    <hyperlink ref="A1742" r:id="rId1691"/>
    <hyperlink ref="A1743" r:id="rId1692"/>
    <hyperlink ref="A1744" r:id="rId1693"/>
    <hyperlink ref="A1745" r:id="rId1694"/>
    <hyperlink ref="A1746" r:id="rId1695"/>
    <hyperlink ref="A1747" r:id="rId1696"/>
    <hyperlink ref="A1748" r:id="rId1697"/>
    <hyperlink ref="A1749" r:id="rId1698"/>
    <hyperlink ref="A1750" r:id="rId1699"/>
    <hyperlink ref="A1751" r:id="rId1700"/>
    <hyperlink ref="A1752" r:id="rId1701"/>
    <hyperlink ref="A1753" r:id="rId1702"/>
    <hyperlink ref="A1754" r:id="rId1703"/>
    <hyperlink ref="A1755" r:id="rId1704"/>
    <hyperlink ref="A1756" r:id="rId1705"/>
    <hyperlink ref="A1757" r:id="rId1706"/>
    <hyperlink ref="A1758" r:id="rId1707"/>
    <hyperlink ref="A1759" r:id="rId1708"/>
    <hyperlink ref="A1760" r:id="rId1709"/>
    <hyperlink ref="A1761" r:id="rId1710"/>
    <hyperlink ref="A1762" r:id="rId1711"/>
    <hyperlink ref="A1763" r:id="rId1712"/>
    <hyperlink ref="A1764" r:id="rId1713"/>
    <hyperlink ref="A1765" r:id="rId1714"/>
    <hyperlink ref="A1766" r:id="rId1715"/>
    <hyperlink ref="A1767" r:id="rId1716"/>
    <hyperlink ref="A1768" r:id="rId1717"/>
    <hyperlink ref="A1769" r:id="rId1718"/>
    <hyperlink ref="A1770" r:id="rId1719"/>
    <hyperlink ref="A1771" r:id="rId1720"/>
    <hyperlink ref="A1772" r:id="rId1721"/>
    <hyperlink ref="A1773" r:id="rId1722"/>
    <hyperlink ref="A1774" r:id="rId1723"/>
    <hyperlink ref="A1775" r:id="rId1724"/>
    <hyperlink ref="A1776" r:id="rId1725"/>
    <hyperlink ref="A1777" r:id="rId1726"/>
    <hyperlink ref="A1834" r:id="rId1727"/>
    <hyperlink ref="A1835" r:id="rId1728"/>
    <hyperlink ref="A1836" r:id="rId1729"/>
    <hyperlink ref="A1837" r:id="rId1730"/>
    <hyperlink ref="A1838" r:id="rId1731"/>
    <hyperlink ref="A1839" r:id="rId1732"/>
    <hyperlink ref="A1840" r:id="rId1733"/>
    <hyperlink ref="A1841" r:id="rId1734"/>
    <hyperlink ref="A1842" r:id="rId1735"/>
    <hyperlink ref="A1843" r:id="rId1736"/>
    <hyperlink ref="A1844" r:id="rId1737"/>
    <hyperlink ref="A1845" r:id="rId1738"/>
    <hyperlink ref="A1846" r:id="rId1739"/>
    <hyperlink ref="A1847" r:id="rId1740"/>
    <hyperlink ref="A1848" r:id="rId1741"/>
    <hyperlink ref="A1849" r:id="rId1742"/>
    <hyperlink ref="A1850" r:id="rId1743"/>
    <hyperlink ref="A1851" r:id="rId1744"/>
    <hyperlink ref="A1852" r:id="rId1745"/>
    <hyperlink ref="A1853" r:id="rId1746"/>
    <hyperlink ref="A1854" r:id="rId1747"/>
    <hyperlink ref="A1855" r:id="rId1748"/>
    <hyperlink ref="A1856" r:id="rId1749"/>
    <hyperlink ref="A1857" r:id="rId1750"/>
    <hyperlink ref="A1858" r:id="rId1751"/>
    <hyperlink ref="A1859" r:id="rId1752"/>
    <hyperlink ref="A1860" r:id="rId1753"/>
    <hyperlink ref="A1861" r:id="rId1754"/>
    <hyperlink ref="A1862" r:id="rId1755"/>
    <hyperlink ref="A1863" r:id="rId1756"/>
    <hyperlink ref="A1864" r:id="rId1757"/>
    <hyperlink ref="A1865" r:id="rId1758"/>
    <hyperlink ref="A1866" r:id="rId1759"/>
    <hyperlink ref="A1867" r:id="rId1760"/>
    <hyperlink ref="A1868" r:id="rId1761"/>
    <hyperlink ref="A1869" r:id="rId1762"/>
    <hyperlink ref="A1870" r:id="rId1763"/>
    <hyperlink ref="A1871" r:id="rId1764"/>
    <hyperlink ref="A1872" r:id="rId1765"/>
    <hyperlink ref="A1873" r:id="rId1766"/>
    <hyperlink ref="A1874" r:id="rId1767"/>
    <hyperlink ref="A1875" r:id="rId1768"/>
    <hyperlink ref="A1876" r:id="rId1769"/>
    <hyperlink ref="A1877" r:id="rId1770"/>
    <hyperlink ref="A1878" r:id="rId1771"/>
    <hyperlink ref="A1879" r:id="rId1772"/>
    <hyperlink ref="A1880" r:id="rId1773"/>
    <hyperlink ref="A1881" r:id="rId1774"/>
    <hyperlink ref="A1882" r:id="rId1775"/>
    <hyperlink ref="A1883" r:id="rId1776"/>
    <hyperlink ref="A1884" r:id="rId1777"/>
    <hyperlink ref="A1885" r:id="rId1778"/>
    <hyperlink ref="A1886" r:id="rId1779"/>
    <hyperlink ref="A1887" r:id="rId1780"/>
    <hyperlink ref="A1888" r:id="rId1781"/>
    <hyperlink ref="A1889" r:id="rId1782"/>
    <hyperlink ref="A1890" r:id="rId1783"/>
    <hyperlink ref="A1891" r:id="rId1784"/>
    <hyperlink ref="A1892" r:id="rId1785"/>
    <hyperlink ref="A1893" r:id="rId1786"/>
    <hyperlink ref="A1894" r:id="rId1787"/>
    <hyperlink ref="A1895" r:id="rId1788"/>
    <hyperlink ref="A1896" r:id="rId1789"/>
    <hyperlink ref="A1897" r:id="rId1790"/>
    <hyperlink ref="A1898" r:id="rId1791"/>
    <hyperlink ref="A1899" r:id="rId1792"/>
    <hyperlink ref="A1900" r:id="rId1793"/>
    <hyperlink ref="A1901" r:id="rId1794"/>
    <hyperlink ref="A1902" r:id="rId1795"/>
    <hyperlink ref="A1903" r:id="rId1796"/>
    <hyperlink ref="A1904" r:id="rId1797"/>
    <hyperlink ref="A1905" r:id="rId1798"/>
    <hyperlink ref="A1906" r:id="rId1799"/>
    <hyperlink ref="A1907" r:id="rId1800"/>
    <hyperlink ref="A1908" r:id="rId1801"/>
    <hyperlink ref="A1909" r:id="rId1802"/>
    <hyperlink ref="A1910" r:id="rId1803"/>
    <hyperlink ref="A1911" r:id="rId1804"/>
    <hyperlink ref="A1912" r:id="rId1805"/>
    <hyperlink ref="A1913" r:id="rId1806"/>
    <hyperlink ref="A1914" r:id="rId1807"/>
    <hyperlink ref="A1915" r:id="rId1808"/>
    <hyperlink ref="A1916" r:id="rId1809"/>
    <hyperlink ref="A1917" r:id="rId1810"/>
    <hyperlink ref="A1918" r:id="rId1811"/>
    <hyperlink ref="A1919" r:id="rId1812"/>
    <hyperlink ref="A1920" r:id="rId1813"/>
    <hyperlink ref="A1921" r:id="rId1814"/>
    <hyperlink ref="A1922" r:id="rId1815"/>
    <hyperlink ref="A1923" r:id="rId1816"/>
    <hyperlink ref="A1924" r:id="rId1817"/>
    <hyperlink ref="A1925" r:id="rId1818"/>
    <hyperlink ref="A1926" r:id="rId1819"/>
    <hyperlink ref="A1927" r:id="rId1820"/>
    <hyperlink ref="A1928" r:id="rId1821"/>
    <hyperlink ref="A1929" r:id="rId1822"/>
    <hyperlink ref="A1930" r:id="rId1823"/>
    <hyperlink ref="A1931" r:id="rId1824"/>
    <hyperlink ref="A1932" r:id="rId1825"/>
    <hyperlink ref="A1933" r:id="rId1826"/>
    <hyperlink ref="A1934" r:id="rId1827"/>
    <hyperlink ref="A1935" r:id="rId1828"/>
    <hyperlink ref="A1936" r:id="rId1829"/>
    <hyperlink ref="A1937" r:id="rId1830"/>
    <hyperlink ref="A1938" r:id="rId1831"/>
    <hyperlink ref="A1939" r:id="rId1832"/>
    <hyperlink ref="A1940" r:id="rId1833"/>
    <hyperlink ref="A1941" r:id="rId1834"/>
    <hyperlink ref="A1942" r:id="rId1835"/>
    <hyperlink ref="A1943" r:id="rId1836"/>
    <hyperlink ref="A1944" r:id="rId1837"/>
    <hyperlink ref="A1945" r:id="rId1838"/>
    <hyperlink ref="A1946" r:id="rId1839"/>
    <hyperlink ref="A1947" r:id="rId1840"/>
    <hyperlink ref="A1948" r:id="rId1841"/>
    <hyperlink ref="A1949" r:id="rId1842"/>
    <hyperlink ref="A1950" r:id="rId1843"/>
    <hyperlink ref="A1951" r:id="rId1844"/>
    <hyperlink ref="A1952" r:id="rId1845"/>
    <hyperlink ref="A1953" r:id="rId1846"/>
    <hyperlink ref="A1954" r:id="rId1847"/>
    <hyperlink ref="A1955" r:id="rId1848"/>
    <hyperlink ref="A1956" r:id="rId1849"/>
    <hyperlink ref="A1957" r:id="rId1850"/>
    <hyperlink ref="A1958" r:id="rId1851"/>
    <hyperlink ref="A1959" r:id="rId1852"/>
    <hyperlink ref="A1960" r:id="rId1853"/>
    <hyperlink ref="A1961" r:id="rId1854"/>
    <hyperlink ref="A1962" r:id="rId1855"/>
    <hyperlink ref="A1963" r:id="rId1856"/>
    <hyperlink ref="A1964" r:id="rId1857"/>
    <hyperlink ref="A1965" r:id="rId1858"/>
    <hyperlink ref="A1966" r:id="rId1859"/>
    <hyperlink ref="A1967" r:id="rId1860"/>
    <hyperlink ref="A1968" r:id="rId1861"/>
    <hyperlink ref="A1969" r:id="rId1862"/>
    <hyperlink ref="A1970" r:id="rId1863"/>
    <hyperlink ref="A1971" r:id="rId1864"/>
    <hyperlink ref="A1972" r:id="rId1865"/>
    <hyperlink ref="A1973" r:id="rId1866"/>
    <hyperlink ref="A1974" r:id="rId1867"/>
    <hyperlink ref="A1975" r:id="rId1868"/>
    <hyperlink ref="A1976" r:id="rId1869"/>
    <hyperlink ref="A1977" r:id="rId1870"/>
    <hyperlink ref="A1978" r:id="rId1871"/>
    <hyperlink ref="A1979" r:id="rId1872"/>
    <hyperlink ref="A1980" r:id="rId1873"/>
    <hyperlink ref="A1981" r:id="rId1874"/>
    <hyperlink ref="A1982" r:id="rId1875"/>
    <hyperlink ref="A1983" r:id="rId1876"/>
    <hyperlink ref="A1984" r:id="rId1877"/>
    <hyperlink ref="A2601" r:id="rId1878"/>
    <hyperlink ref="A2602" r:id="rId1879"/>
    <hyperlink ref="A2603" r:id="rId1880"/>
    <hyperlink ref="A2604" r:id="rId1881"/>
    <hyperlink ref="A2605" r:id="rId1882"/>
    <hyperlink ref="A2606" r:id="rId1883"/>
    <hyperlink ref="A2607" r:id="rId1884"/>
    <hyperlink ref="A2608" r:id="rId1885"/>
    <hyperlink ref="A2609" r:id="rId1886"/>
    <hyperlink ref="A2610" r:id="rId1887"/>
    <hyperlink ref="A2611" r:id="rId1888"/>
    <hyperlink ref="A2612" r:id="rId1889"/>
    <hyperlink ref="A2613" r:id="rId1890"/>
    <hyperlink ref="A2614" r:id="rId1891"/>
    <hyperlink ref="A2615" r:id="rId1892"/>
    <hyperlink ref="A2616" r:id="rId1893"/>
    <hyperlink ref="A2617" r:id="rId1894"/>
    <hyperlink ref="A2618" r:id="rId1895"/>
    <hyperlink ref="A2619" r:id="rId1896"/>
    <hyperlink ref="A2620" r:id="rId1897"/>
    <hyperlink ref="A2621" r:id="rId1898"/>
    <hyperlink ref="A2622" r:id="rId1899"/>
    <hyperlink ref="A2623" r:id="rId1900"/>
    <hyperlink ref="A2624" r:id="rId1901"/>
    <hyperlink ref="A2625" r:id="rId1902"/>
    <hyperlink ref="A2626" r:id="rId1903"/>
    <hyperlink ref="A2627" r:id="rId1904"/>
    <hyperlink ref="A2628" r:id="rId1905"/>
    <hyperlink ref="A2629" r:id="rId1906"/>
    <hyperlink ref="A2630" r:id="rId1907"/>
    <hyperlink ref="A2631" r:id="rId1908"/>
    <hyperlink ref="A2632" r:id="rId1909"/>
    <hyperlink ref="A2633" r:id="rId1910"/>
    <hyperlink ref="A2634" r:id="rId1911"/>
    <hyperlink ref="A2635" r:id="rId1912"/>
    <hyperlink ref="A2636" r:id="rId1913"/>
    <hyperlink ref="A2637" r:id="rId1914"/>
    <hyperlink ref="A2638" r:id="rId1915"/>
    <hyperlink ref="A2639" r:id="rId1916"/>
    <hyperlink ref="A2640" r:id="rId1917"/>
    <hyperlink ref="A2641" r:id="rId1918"/>
    <hyperlink ref="A2642" r:id="rId1919"/>
    <hyperlink ref="A2643" r:id="rId1920"/>
    <hyperlink ref="A2644" r:id="rId1921"/>
    <hyperlink ref="A2645" r:id="rId1922"/>
    <hyperlink ref="A2646" r:id="rId1923"/>
    <hyperlink ref="A2647" r:id="rId1924"/>
    <hyperlink ref="A2648" r:id="rId1925"/>
    <hyperlink ref="A2649" r:id="rId1926"/>
    <hyperlink ref="A2650" r:id="rId1927"/>
    <hyperlink ref="A2651" r:id="rId1928"/>
    <hyperlink ref="A2652" r:id="rId1929"/>
    <hyperlink ref="A2653" r:id="rId1930"/>
    <hyperlink ref="A2654" r:id="rId1931"/>
    <hyperlink ref="A2655" r:id="rId1932"/>
    <hyperlink ref="A2656" r:id="rId1933"/>
    <hyperlink ref="A2657" r:id="rId1934"/>
    <hyperlink ref="A2658" r:id="rId1935"/>
    <hyperlink ref="A2659" r:id="rId1936"/>
    <hyperlink ref="A2660" r:id="rId1937"/>
    <hyperlink ref="A2661" r:id="rId1938"/>
    <hyperlink ref="A2662" r:id="rId1939"/>
    <hyperlink ref="A2663" r:id="rId1940"/>
    <hyperlink ref="A2664" r:id="rId1941"/>
    <hyperlink ref="A2665" r:id="rId1942"/>
    <hyperlink ref="A2666" r:id="rId1943"/>
    <hyperlink ref="A2667" r:id="rId1944"/>
    <hyperlink ref="A2668" r:id="rId1945"/>
    <hyperlink ref="A2669" r:id="rId1946"/>
    <hyperlink ref="A2670" r:id="rId1947"/>
    <hyperlink ref="A2671" r:id="rId1948"/>
    <hyperlink ref="A2672" r:id="rId1949"/>
    <hyperlink ref="A2673" r:id="rId1950"/>
    <hyperlink ref="A2674" r:id="rId1951"/>
    <hyperlink ref="A2675" r:id="rId1952"/>
    <hyperlink ref="A2676" r:id="rId1953"/>
    <hyperlink ref="A2677" r:id="rId1954"/>
    <hyperlink ref="A2678" r:id="rId1955"/>
    <hyperlink ref="A2679" r:id="rId1956"/>
    <hyperlink ref="A2680" r:id="rId1957"/>
    <hyperlink ref="A2681" r:id="rId1958"/>
    <hyperlink ref="A2682" r:id="rId1959"/>
    <hyperlink ref="A2683" r:id="rId1960"/>
    <hyperlink ref="A2684" r:id="rId1961"/>
    <hyperlink ref="A2685" r:id="rId1962"/>
    <hyperlink ref="A2686" r:id="rId1963"/>
    <hyperlink ref="A2687" r:id="rId1964"/>
    <hyperlink ref="A2688" r:id="rId1965"/>
    <hyperlink ref="A2689" r:id="rId1966"/>
    <hyperlink ref="A2690" r:id="rId1967"/>
    <hyperlink ref="A2691" r:id="rId1968"/>
    <hyperlink ref="A2692" r:id="rId1969"/>
    <hyperlink ref="A2693" r:id="rId1970"/>
    <hyperlink ref="A2694" r:id="rId1971"/>
    <hyperlink ref="A2695" r:id="rId1972"/>
    <hyperlink ref="A2696" r:id="rId1973"/>
    <hyperlink ref="A2697" r:id="rId1974"/>
    <hyperlink ref="A2698" r:id="rId1975"/>
    <hyperlink ref="A2699" r:id="rId1976"/>
    <hyperlink ref="A2700" r:id="rId1977"/>
    <hyperlink ref="A2701" r:id="rId1978"/>
    <hyperlink ref="A2702" r:id="rId1979"/>
    <hyperlink ref="A2703" r:id="rId1980"/>
    <hyperlink ref="A2704" r:id="rId1981"/>
    <hyperlink ref="A2705" r:id="rId1982"/>
    <hyperlink ref="A2706" r:id="rId1983"/>
    <hyperlink ref="A2707" r:id="rId1984"/>
    <hyperlink ref="A2708" r:id="rId1985"/>
    <hyperlink ref="A2709" r:id="rId1986"/>
    <hyperlink ref="A2710" r:id="rId1987"/>
    <hyperlink ref="A2711" r:id="rId1988"/>
    <hyperlink ref="A2712" r:id="rId1989"/>
    <hyperlink ref="A2713" r:id="rId1990"/>
    <hyperlink ref="A2714" r:id="rId1991"/>
    <hyperlink ref="A2715" r:id="rId1992"/>
    <hyperlink ref="A2716" r:id="rId1993"/>
    <hyperlink ref="A2717" r:id="rId1994"/>
    <hyperlink ref="A2718" r:id="rId1995"/>
    <hyperlink ref="A2719" r:id="rId1996"/>
    <hyperlink ref="A2720" r:id="rId1997"/>
    <hyperlink ref="A2721" r:id="rId1998"/>
    <hyperlink ref="A2722" r:id="rId1999"/>
    <hyperlink ref="A2723" r:id="rId2000"/>
    <hyperlink ref="A2724" r:id="rId2001"/>
    <hyperlink ref="A2725" r:id="rId2002"/>
    <hyperlink ref="A2726" r:id="rId2003"/>
    <hyperlink ref="A2727" r:id="rId2004"/>
    <hyperlink ref="A2728" r:id="rId2005"/>
    <hyperlink ref="A2729" r:id="rId2006"/>
    <hyperlink ref="A2730" r:id="rId2007"/>
    <hyperlink ref="A2731" r:id="rId2008"/>
    <hyperlink ref="A2732" r:id="rId2009"/>
    <hyperlink ref="A2733" r:id="rId2010"/>
    <hyperlink ref="A2734" r:id="rId2011"/>
    <hyperlink ref="A2735" r:id="rId2012"/>
    <hyperlink ref="A2736" r:id="rId2013"/>
    <hyperlink ref="A2737" r:id="rId2014"/>
    <hyperlink ref="A2738" r:id="rId2015"/>
    <hyperlink ref="A2739" r:id="rId2016"/>
    <hyperlink ref="A2740" r:id="rId2017"/>
    <hyperlink ref="A2741" r:id="rId2018"/>
    <hyperlink ref="A2742" r:id="rId2019"/>
    <hyperlink ref="A2743" r:id="rId2020"/>
    <hyperlink ref="A2744" r:id="rId2021"/>
    <hyperlink ref="A2745" r:id="rId2022"/>
    <hyperlink ref="A2746" r:id="rId2023"/>
    <hyperlink ref="A2747" r:id="rId2024"/>
    <hyperlink ref="A2748" r:id="rId2025"/>
    <hyperlink ref="A2749" r:id="rId2026"/>
    <hyperlink ref="A2750" r:id="rId2027"/>
    <hyperlink ref="A2751" r:id="rId2028"/>
    <hyperlink ref="A2752" r:id="rId2029"/>
    <hyperlink ref="A2753" r:id="rId2030"/>
    <hyperlink ref="A2754" r:id="rId2031"/>
    <hyperlink ref="A2755" r:id="rId2032"/>
    <hyperlink ref="A2756" r:id="rId2033"/>
    <hyperlink ref="A2757" r:id="rId2034"/>
    <hyperlink ref="A2758" r:id="rId2035"/>
    <hyperlink ref="A2759" r:id="rId2036"/>
    <hyperlink ref="A2760" r:id="rId2037"/>
    <hyperlink ref="A2761" r:id="rId2038"/>
    <hyperlink ref="A2762" r:id="rId2039"/>
    <hyperlink ref="A2763" r:id="rId2040"/>
    <hyperlink ref="A2764" r:id="rId2041"/>
    <hyperlink ref="A2765" r:id="rId2042"/>
    <hyperlink ref="A2766" r:id="rId2043"/>
    <hyperlink ref="A2767" r:id="rId2044"/>
    <hyperlink ref="A2768" r:id="rId2045"/>
    <hyperlink ref="A2769" r:id="rId2046"/>
    <hyperlink ref="A2770" r:id="rId2047"/>
    <hyperlink ref="A2771" r:id="rId2048"/>
    <hyperlink ref="A2772" r:id="rId2049"/>
    <hyperlink ref="A2773" r:id="rId2050"/>
    <hyperlink ref="A2774" r:id="rId2051"/>
    <hyperlink ref="A2775" r:id="rId2052"/>
    <hyperlink ref="A2776" r:id="rId2053"/>
    <hyperlink ref="A2777" r:id="rId2054"/>
    <hyperlink ref="A2778" r:id="rId2055"/>
    <hyperlink ref="A2779" r:id="rId2056"/>
    <hyperlink ref="A2780" r:id="rId2057"/>
    <hyperlink ref="A2781" r:id="rId2058"/>
    <hyperlink ref="A2782" r:id="rId2059"/>
    <hyperlink ref="A2783" r:id="rId2060"/>
    <hyperlink ref="A2784" r:id="rId2061"/>
    <hyperlink ref="A2785" r:id="rId2062"/>
    <hyperlink ref="A2786" r:id="rId2063"/>
    <hyperlink ref="A2787" r:id="rId2064"/>
    <hyperlink ref="A2788" r:id="rId2065"/>
    <hyperlink ref="A2789" r:id="rId2066"/>
    <hyperlink ref="A2790" r:id="rId2067"/>
    <hyperlink ref="A2791" r:id="rId2068"/>
    <hyperlink ref="A2792" r:id="rId2069"/>
    <hyperlink ref="A2793" r:id="rId2070"/>
    <hyperlink ref="A2794" r:id="rId2071"/>
    <hyperlink ref="A2795" r:id="rId2072"/>
    <hyperlink ref="A2796" r:id="rId2073"/>
    <hyperlink ref="A2797" r:id="rId2074"/>
    <hyperlink ref="A2798" r:id="rId2075"/>
    <hyperlink ref="A2799" r:id="rId2076"/>
    <hyperlink ref="A2800" r:id="rId2077"/>
    <hyperlink ref="A2801" r:id="rId2078"/>
    <hyperlink ref="A2802" r:id="rId2079"/>
    <hyperlink ref="A2803" r:id="rId2080"/>
    <hyperlink ref="A2804" r:id="rId2081"/>
    <hyperlink ref="A2805" r:id="rId2082"/>
    <hyperlink ref="A2806" r:id="rId2083"/>
    <hyperlink ref="A2807" r:id="rId2084"/>
    <hyperlink ref="A2808" r:id="rId2085"/>
    <hyperlink ref="A2809" r:id="rId2086"/>
    <hyperlink ref="A2810" r:id="rId2087"/>
    <hyperlink ref="A2811" r:id="rId2088"/>
    <hyperlink ref="A2812" r:id="rId2089"/>
    <hyperlink ref="A2813" r:id="rId2090"/>
    <hyperlink ref="A2814" r:id="rId2091"/>
    <hyperlink ref="A2815" r:id="rId2092"/>
    <hyperlink ref="A2816" r:id="rId2093"/>
    <hyperlink ref="A2817" r:id="rId2094"/>
    <hyperlink ref="A2818" r:id="rId2095"/>
    <hyperlink ref="A2819" r:id="rId2096"/>
    <hyperlink ref="A2820" r:id="rId2097"/>
    <hyperlink ref="A2821" r:id="rId2098"/>
    <hyperlink ref="A2822" r:id="rId2099"/>
    <hyperlink ref="A2823" r:id="rId2100"/>
    <hyperlink ref="A2824" r:id="rId2101"/>
    <hyperlink ref="A2825" r:id="rId2102"/>
    <hyperlink ref="A2826" r:id="rId2103"/>
    <hyperlink ref="A2827" r:id="rId2104"/>
    <hyperlink ref="A2828" r:id="rId2105"/>
    <hyperlink ref="A2829" r:id="rId2106"/>
    <hyperlink ref="A2830" r:id="rId2107"/>
    <hyperlink ref="A2831" r:id="rId2108"/>
    <hyperlink ref="A2832" r:id="rId2109"/>
    <hyperlink ref="A2833" r:id="rId2110"/>
    <hyperlink ref="A2834" r:id="rId2111"/>
    <hyperlink ref="A2835" r:id="rId2112"/>
    <hyperlink ref="A2836" r:id="rId2113"/>
    <hyperlink ref="A2837" r:id="rId2114"/>
    <hyperlink ref="A2838" r:id="rId2115"/>
    <hyperlink ref="A2839" r:id="rId2116"/>
    <hyperlink ref="A2840" r:id="rId2117"/>
    <hyperlink ref="A2841" r:id="rId2118"/>
    <hyperlink ref="A2842" r:id="rId2119"/>
    <hyperlink ref="A2843" r:id="rId2120"/>
    <hyperlink ref="A2844" r:id="rId2121"/>
    <hyperlink ref="A2845" r:id="rId2122"/>
    <hyperlink ref="A2846" r:id="rId2123"/>
    <hyperlink ref="A2847" r:id="rId2124"/>
    <hyperlink ref="A2848" r:id="rId2125"/>
    <hyperlink ref="A2849" r:id="rId2126"/>
    <hyperlink ref="A2850" r:id="rId2127"/>
    <hyperlink ref="A2851" r:id="rId2128"/>
    <hyperlink ref="A2920" r:id="rId2129"/>
    <hyperlink ref="A2921" r:id="rId2130"/>
    <hyperlink ref="A2922" r:id="rId2131"/>
    <hyperlink ref="A2923" r:id="rId2132"/>
    <hyperlink ref="A2924" r:id="rId2133"/>
    <hyperlink ref="A2925" r:id="rId2134"/>
    <hyperlink ref="A2926" r:id="rId2135"/>
    <hyperlink ref="A2927" r:id="rId2136"/>
    <hyperlink ref="A2928" r:id="rId2137"/>
    <hyperlink ref="A2929" r:id="rId2138"/>
    <hyperlink ref="A2930" r:id="rId2139"/>
    <hyperlink ref="A2931" r:id="rId2140"/>
    <hyperlink ref="A2932" r:id="rId2141"/>
    <hyperlink ref="A2933" r:id="rId2142"/>
    <hyperlink ref="A2934" r:id="rId2143"/>
    <hyperlink ref="A2935" r:id="rId2144"/>
    <hyperlink ref="A2936" r:id="rId2145"/>
    <hyperlink ref="A2937" r:id="rId2146"/>
    <hyperlink ref="A2938" r:id="rId2147"/>
    <hyperlink ref="A2939" r:id="rId2148"/>
    <hyperlink ref="A2940" r:id="rId2149"/>
    <hyperlink ref="A2941" r:id="rId2150"/>
    <hyperlink ref="A2942" r:id="rId2151"/>
    <hyperlink ref="A2943" r:id="rId2152"/>
    <hyperlink ref="A2944" r:id="rId2153"/>
    <hyperlink ref="A2945" r:id="rId2154"/>
    <hyperlink ref="A2946" r:id="rId2155"/>
    <hyperlink ref="A2947" r:id="rId2156"/>
    <hyperlink ref="A2948" r:id="rId2157"/>
    <hyperlink ref="A2949" r:id="rId2158"/>
    <hyperlink ref="A2950" r:id="rId2159"/>
    <hyperlink ref="A2951" r:id="rId2160"/>
    <hyperlink ref="A2952" r:id="rId2161"/>
    <hyperlink ref="A2953" r:id="rId2162"/>
    <hyperlink ref="A2954" r:id="rId2163"/>
    <hyperlink ref="A2955" r:id="rId2164"/>
    <hyperlink ref="A2956" r:id="rId2165"/>
    <hyperlink ref="A2957" r:id="rId2166"/>
    <hyperlink ref="A2958" r:id="rId2167"/>
    <hyperlink ref="A2959" r:id="rId2168"/>
    <hyperlink ref="A2960" r:id="rId2169"/>
    <hyperlink ref="A2961" r:id="rId2170"/>
    <hyperlink ref="A2962" r:id="rId2171"/>
    <hyperlink ref="A2963" r:id="rId2172"/>
    <hyperlink ref="A2964" r:id="rId2173"/>
    <hyperlink ref="A2965" r:id="rId2174"/>
    <hyperlink ref="A2966" r:id="rId2175"/>
    <hyperlink ref="A2967" r:id="rId2176"/>
    <hyperlink ref="A2968" r:id="rId2177"/>
    <hyperlink ref="A2969" r:id="rId2178"/>
    <hyperlink ref="A2970" r:id="rId2179"/>
    <hyperlink ref="A2971" r:id="rId2180"/>
    <hyperlink ref="A2972" r:id="rId2181"/>
    <hyperlink ref="A2973" r:id="rId2182"/>
    <hyperlink ref="A2974" r:id="rId2183"/>
    <hyperlink ref="A2975" r:id="rId2184"/>
    <hyperlink ref="A2976" r:id="rId2185"/>
    <hyperlink ref="A2977" r:id="rId2186"/>
    <hyperlink ref="A2978" r:id="rId2187"/>
    <hyperlink ref="A2979" r:id="rId2188"/>
    <hyperlink ref="A2980" r:id="rId2189"/>
    <hyperlink ref="A2981" r:id="rId2190"/>
    <hyperlink ref="A2982" r:id="rId2191"/>
    <hyperlink ref="A2983" r:id="rId2192"/>
    <hyperlink ref="A2984" r:id="rId2193"/>
    <hyperlink ref="A2985" r:id="rId2194"/>
    <hyperlink ref="A2986" r:id="rId2195"/>
    <hyperlink ref="A2987" r:id="rId2196"/>
    <hyperlink ref="A2988" r:id="rId2197"/>
    <hyperlink ref="A2989" r:id="rId2198"/>
    <hyperlink ref="A2990" r:id="rId2199"/>
    <hyperlink ref="A2991" r:id="rId2200"/>
    <hyperlink ref="A2992" r:id="rId2201"/>
    <hyperlink ref="A2993" r:id="rId2202"/>
    <hyperlink ref="A2994" r:id="rId2203"/>
    <hyperlink ref="A2995" r:id="rId2204"/>
    <hyperlink ref="A2996" r:id="rId2205"/>
    <hyperlink ref="A2997" r:id="rId2206"/>
    <hyperlink ref="A2998" r:id="rId2207"/>
    <hyperlink ref="A2999" r:id="rId2208"/>
    <hyperlink ref="A3000" r:id="rId2209"/>
    <hyperlink ref="A3001" r:id="rId2210"/>
    <hyperlink ref="A3002" r:id="rId2211"/>
    <hyperlink ref="A3003" r:id="rId2212"/>
    <hyperlink ref="A3004" r:id="rId2213"/>
    <hyperlink ref="A3005" r:id="rId2214"/>
    <hyperlink ref="A3006" r:id="rId2215"/>
    <hyperlink ref="A3007" r:id="rId2216"/>
    <hyperlink ref="A3008" r:id="rId2217"/>
    <hyperlink ref="A3009" r:id="rId2218"/>
    <hyperlink ref="A3010" r:id="rId2219"/>
    <hyperlink ref="A3011" r:id="rId2220"/>
    <hyperlink ref="A3012" r:id="rId2221"/>
    <hyperlink ref="A3013" r:id="rId2222"/>
    <hyperlink ref="A3014" r:id="rId2223"/>
    <hyperlink ref="A3015" r:id="rId2224"/>
    <hyperlink ref="A3016" r:id="rId2225"/>
    <hyperlink ref="A3017" r:id="rId2226"/>
    <hyperlink ref="A3018" r:id="rId2227"/>
    <hyperlink ref="A3019" r:id="rId2228"/>
    <hyperlink ref="A3020" r:id="rId2229"/>
    <hyperlink ref="A3021" r:id="rId2230"/>
    <hyperlink ref="A3022" r:id="rId2231"/>
    <hyperlink ref="A3023" r:id="rId2232"/>
    <hyperlink ref="A3024" r:id="rId2233"/>
    <hyperlink ref="A3025" r:id="rId2234"/>
    <hyperlink ref="A3026" r:id="rId2235"/>
    <hyperlink ref="A3027" r:id="rId2236"/>
    <hyperlink ref="A3028" r:id="rId2237"/>
    <hyperlink ref="A3029" r:id="rId2238"/>
    <hyperlink ref="A3030" r:id="rId2239"/>
    <hyperlink ref="A3031" r:id="rId2240"/>
    <hyperlink ref="A3032" r:id="rId2241"/>
    <hyperlink ref="A3033" r:id="rId2242"/>
    <hyperlink ref="A3034" r:id="rId2243"/>
    <hyperlink ref="A3035" r:id="rId2244"/>
    <hyperlink ref="A3036" r:id="rId2245"/>
    <hyperlink ref="A3037" r:id="rId2246"/>
    <hyperlink ref="A3038" r:id="rId2247"/>
    <hyperlink ref="A3039" r:id="rId2248"/>
    <hyperlink ref="A3040" r:id="rId2249"/>
    <hyperlink ref="A3041" r:id="rId2250"/>
    <hyperlink ref="A3042" r:id="rId2251"/>
    <hyperlink ref="A3043" r:id="rId2252"/>
    <hyperlink ref="A3044" r:id="rId2253"/>
    <hyperlink ref="A3045" r:id="rId2254"/>
    <hyperlink ref="A3046" r:id="rId2255"/>
    <hyperlink ref="A3047" r:id="rId2256"/>
    <hyperlink ref="A3048" r:id="rId2257"/>
    <hyperlink ref="A3049" r:id="rId2258"/>
    <hyperlink ref="A3050" r:id="rId2259"/>
    <hyperlink ref="A3051" r:id="rId2260"/>
    <hyperlink ref="A3052" r:id="rId2261"/>
    <hyperlink ref="A3053" r:id="rId2262"/>
    <hyperlink ref="A3054" r:id="rId2263"/>
    <hyperlink ref="A3055" r:id="rId2264"/>
    <hyperlink ref="A3056" r:id="rId2265"/>
    <hyperlink ref="A3057" r:id="rId2266"/>
    <hyperlink ref="A3058" r:id="rId2267"/>
    <hyperlink ref="A3059" r:id="rId2268"/>
    <hyperlink ref="A3060" r:id="rId2269"/>
    <hyperlink ref="A3061" r:id="rId2270"/>
    <hyperlink ref="A3062" r:id="rId2271"/>
    <hyperlink ref="A3063" r:id="rId2272"/>
    <hyperlink ref="A3064" r:id="rId2273"/>
    <hyperlink ref="A3065" r:id="rId2274"/>
    <hyperlink ref="A3066" r:id="rId2275"/>
    <hyperlink ref="A3067" r:id="rId2276"/>
    <hyperlink ref="A3068" r:id="rId2277"/>
    <hyperlink ref="A3069" r:id="rId2278"/>
    <hyperlink ref="A3070" r:id="rId2279"/>
    <hyperlink ref="A3071" r:id="rId2280"/>
    <hyperlink ref="A3072" r:id="rId2281"/>
    <hyperlink ref="A3073" r:id="rId2282"/>
    <hyperlink ref="A3074" r:id="rId2283"/>
    <hyperlink ref="A3075" r:id="rId2284"/>
    <hyperlink ref="A3076" r:id="rId2285"/>
    <hyperlink ref="A3077" r:id="rId2286"/>
    <hyperlink ref="A3078" r:id="rId2287"/>
    <hyperlink ref="A3079" r:id="rId2288"/>
    <hyperlink ref="A3080" r:id="rId2289"/>
    <hyperlink ref="A3081" r:id="rId2290"/>
    <hyperlink ref="A3082" r:id="rId2291"/>
    <hyperlink ref="A3083" r:id="rId2292"/>
    <hyperlink ref="A3084" r:id="rId2293"/>
    <hyperlink ref="A3085" r:id="rId2294"/>
    <hyperlink ref="A3086" r:id="rId2295"/>
    <hyperlink ref="A3087" r:id="rId2296"/>
    <hyperlink ref="A3088" r:id="rId2297"/>
    <hyperlink ref="A3089" r:id="rId2298"/>
    <hyperlink ref="A3090" r:id="rId2299"/>
    <hyperlink ref="A3091" r:id="rId2300"/>
    <hyperlink ref="A3092" r:id="rId2301"/>
    <hyperlink ref="A3093" r:id="rId2302"/>
    <hyperlink ref="A3094" r:id="rId2303"/>
    <hyperlink ref="A3095" r:id="rId2304"/>
    <hyperlink ref="A3096" r:id="rId2305"/>
    <hyperlink ref="A3097" r:id="rId2306"/>
    <hyperlink ref="A3098" r:id="rId2307"/>
    <hyperlink ref="A3099" r:id="rId2308"/>
    <hyperlink ref="A3100" r:id="rId2309"/>
    <hyperlink ref="A3101" r:id="rId2310"/>
    <hyperlink ref="A3102" r:id="rId2311"/>
    <hyperlink ref="A3103" r:id="rId2312"/>
    <hyperlink ref="A3104" r:id="rId2313"/>
    <hyperlink ref="A3105" r:id="rId2314"/>
    <hyperlink ref="A3106" r:id="rId2315"/>
    <hyperlink ref="A3107" r:id="rId2316"/>
    <hyperlink ref="A3108" r:id="rId2317"/>
    <hyperlink ref="A3109" r:id="rId2318"/>
    <hyperlink ref="A3110" r:id="rId2319"/>
    <hyperlink ref="A3111" r:id="rId2320"/>
    <hyperlink ref="A3112" r:id="rId2321"/>
    <hyperlink ref="A3113" r:id="rId2322"/>
    <hyperlink ref="A3114" r:id="rId2323"/>
    <hyperlink ref="A3115" r:id="rId2324"/>
    <hyperlink ref="A3116" r:id="rId2325"/>
    <hyperlink ref="A3117" r:id="rId2326"/>
    <hyperlink ref="A3118" r:id="rId2327"/>
    <hyperlink ref="A3119" r:id="rId2328"/>
    <hyperlink ref="A3120" r:id="rId2329"/>
    <hyperlink ref="A3121" r:id="rId2330"/>
    <hyperlink ref="A3122" r:id="rId2331"/>
    <hyperlink ref="A3123" r:id="rId2332"/>
    <hyperlink ref="A3124" r:id="rId2333"/>
    <hyperlink ref="A3125" r:id="rId2334"/>
    <hyperlink ref="A3126" r:id="rId2335"/>
    <hyperlink ref="A3127" r:id="rId2336"/>
    <hyperlink ref="A3128" r:id="rId2337"/>
    <hyperlink ref="A3129" r:id="rId2338"/>
    <hyperlink ref="A3130" r:id="rId2339"/>
    <hyperlink ref="A3131" r:id="rId2340"/>
    <hyperlink ref="A3132" r:id="rId2341"/>
    <hyperlink ref="A3133" r:id="rId2342"/>
    <hyperlink ref="A3134" r:id="rId2343"/>
    <hyperlink ref="A3135" r:id="rId2344"/>
    <hyperlink ref="A3136" r:id="rId2345"/>
    <hyperlink ref="A3137" r:id="rId2346"/>
    <hyperlink ref="A3138" r:id="rId2347"/>
    <hyperlink ref="A3139" r:id="rId2348"/>
    <hyperlink ref="A3140" r:id="rId2349"/>
    <hyperlink ref="A3141" r:id="rId2350"/>
    <hyperlink ref="A3142" r:id="rId2351"/>
    <hyperlink ref="A3143" r:id="rId2352"/>
    <hyperlink ref="A3144" r:id="rId2353"/>
    <hyperlink ref="A3145" r:id="rId2354"/>
    <hyperlink ref="A3146" r:id="rId2355"/>
    <hyperlink ref="A3147" r:id="rId2356"/>
    <hyperlink ref="A3148" r:id="rId2357"/>
    <hyperlink ref="A3149" r:id="rId2358"/>
    <hyperlink ref="A3150" r:id="rId2359"/>
    <hyperlink ref="A3151" r:id="rId2360"/>
    <hyperlink ref="A3152" r:id="rId2361"/>
    <hyperlink ref="A3153" r:id="rId2362"/>
    <hyperlink ref="A3154" r:id="rId2363"/>
    <hyperlink ref="A3155" r:id="rId2364"/>
    <hyperlink ref="A3156" r:id="rId2365"/>
    <hyperlink ref="A3157" r:id="rId2366"/>
    <hyperlink ref="A3158" r:id="rId2367"/>
    <hyperlink ref="A3159" r:id="rId2368"/>
    <hyperlink ref="A3160" r:id="rId2369"/>
    <hyperlink ref="A3161" r:id="rId2370"/>
    <hyperlink ref="A3162" r:id="rId2371"/>
    <hyperlink ref="A3163" r:id="rId2372"/>
    <hyperlink ref="A3164" r:id="rId2373"/>
    <hyperlink ref="A3165" r:id="rId2374"/>
    <hyperlink ref="A3166" r:id="rId2375"/>
    <hyperlink ref="A3167" r:id="rId2376"/>
    <hyperlink ref="A3168" r:id="rId2377"/>
    <hyperlink ref="A3169" r:id="rId2378"/>
    <hyperlink ref="A3170" r:id="rId2379"/>
    <hyperlink ref="A3171" r:id="rId2380"/>
    <hyperlink ref="A3172" r:id="rId2381"/>
    <hyperlink ref="A3173" r:id="rId2382"/>
    <hyperlink ref="A3174" r:id="rId2383"/>
    <hyperlink ref="A3175" r:id="rId2384"/>
    <hyperlink ref="A3176" r:id="rId2385"/>
    <hyperlink ref="A3177" r:id="rId2386"/>
    <hyperlink ref="A3178" r:id="rId2387"/>
    <hyperlink ref="A3179" r:id="rId2388"/>
    <hyperlink ref="A3180" r:id="rId2389"/>
    <hyperlink ref="A3181" r:id="rId2390"/>
    <hyperlink ref="A3182" r:id="rId2391"/>
    <hyperlink ref="A3183" r:id="rId2392"/>
    <hyperlink ref="A3184" r:id="rId2393"/>
    <hyperlink ref="A3185" r:id="rId2394"/>
    <hyperlink ref="A3186" r:id="rId2395"/>
    <hyperlink ref="A3187" r:id="rId2396"/>
    <hyperlink ref="A3188" r:id="rId2397"/>
    <hyperlink ref="A3189" r:id="rId2398"/>
    <hyperlink ref="A3190" r:id="rId2399"/>
    <hyperlink ref="A3191" r:id="rId2400"/>
    <hyperlink ref="A3192" r:id="rId2401"/>
    <hyperlink ref="A3193" r:id="rId2402"/>
    <hyperlink ref="A3194" r:id="rId2403"/>
    <hyperlink ref="A3195" r:id="rId2404"/>
    <hyperlink ref="A3196" r:id="rId2405"/>
    <hyperlink ref="A3197" r:id="rId2406"/>
    <hyperlink ref="A3198" r:id="rId2407"/>
    <hyperlink ref="A3199" r:id="rId2408"/>
    <hyperlink ref="A3200" r:id="rId2409"/>
    <hyperlink ref="A3201" r:id="rId2410"/>
    <hyperlink ref="A3202" r:id="rId2411"/>
    <hyperlink ref="A3203" r:id="rId2412"/>
    <hyperlink ref="A3204" r:id="rId2413"/>
    <hyperlink ref="A3205" r:id="rId2414"/>
    <hyperlink ref="A3206" r:id="rId2415"/>
    <hyperlink ref="A3207" r:id="rId2416"/>
    <hyperlink ref="A3208" r:id="rId2417"/>
    <hyperlink ref="A3209" r:id="rId2418"/>
    <hyperlink ref="A3210" r:id="rId2419"/>
    <hyperlink ref="A3211" r:id="rId2420"/>
    <hyperlink ref="A3212" r:id="rId2421"/>
    <hyperlink ref="A3213" r:id="rId2422"/>
    <hyperlink ref="A3214" r:id="rId2423"/>
    <hyperlink ref="A3215" r:id="rId2424"/>
    <hyperlink ref="A3216" r:id="rId2425"/>
    <hyperlink ref="A3217" r:id="rId2426"/>
    <hyperlink ref="A3218" r:id="rId2427"/>
    <hyperlink ref="A3219" r:id="rId2428"/>
    <hyperlink ref="A3220" r:id="rId2429"/>
    <hyperlink ref="A3221" r:id="rId2430"/>
    <hyperlink ref="A3222" r:id="rId2431"/>
    <hyperlink ref="A3223" r:id="rId2432"/>
    <hyperlink ref="A3224" r:id="rId2433"/>
    <hyperlink ref="A3225" r:id="rId2434"/>
    <hyperlink ref="A3226" r:id="rId2435"/>
    <hyperlink ref="A3227" r:id="rId2436"/>
    <hyperlink ref="A3228" r:id="rId2437"/>
    <hyperlink ref="A3229" r:id="rId2438"/>
    <hyperlink ref="A3230" r:id="rId2439"/>
    <hyperlink ref="A3231" r:id="rId2440"/>
    <hyperlink ref="A3232" r:id="rId2441"/>
    <hyperlink ref="A3233" r:id="rId2442"/>
    <hyperlink ref="A3234" r:id="rId2443"/>
    <hyperlink ref="A3235" r:id="rId2444"/>
    <hyperlink ref="A3236" r:id="rId2445"/>
    <hyperlink ref="A3237" r:id="rId2446"/>
    <hyperlink ref="A3238" r:id="rId2447"/>
    <hyperlink ref="A3239" r:id="rId2448"/>
    <hyperlink ref="A3240" r:id="rId2449"/>
    <hyperlink ref="A3241" r:id="rId2450"/>
    <hyperlink ref="A3242" r:id="rId2451"/>
    <hyperlink ref="A3243" r:id="rId2452"/>
    <hyperlink ref="A3244" r:id="rId2453"/>
    <hyperlink ref="A3245" r:id="rId2454"/>
    <hyperlink ref="A3246" r:id="rId2455"/>
    <hyperlink ref="A3247" r:id="rId2456"/>
    <hyperlink ref="A3248" r:id="rId2457"/>
    <hyperlink ref="A3249" r:id="rId2458"/>
    <hyperlink ref="A3250" r:id="rId2459"/>
    <hyperlink ref="A3251" r:id="rId2460"/>
    <hyperlink ref="A3252" r:id="rId2461"/>
    <hyperlink ref="A3253" r:id="rId2462"/>
    <hyperlink ref="A3254" r:id="rId2463"/>
    <hyperlink ref="A3255" r:id="rId2464"/>
    <hyperlink ref="A3256" r:id="rId2465"/>
    <hyperlink ref="A3257" r:id="rId2466"/>
    <hyperlink ref="A3258" r:id="rId2467"/>
    <hyperlink ref="A3259" r:id="rId2468"/>
    <hyperlink ref="A3260" r:id="rId2469"/>
    <hyperlink ref="A3261" r:id="rId2470"/>
    <hyperlink ref="A3262" r:id="rId2471"/>
    <hyperlink ref="A3263" r:id="rId2472"/>
    <hyperlink ref="A3264" r:id="rId2473"/>
    <hyperlink ref="A3265" r:id="rId2474"/>
    <hyperlink ref="A3266" r:id="rId2475"/>
    <hyperlink ref="A3267" r:id="rId2476"/>
    <hyperlink ref="A3268" r:id="rId2477"/>
    <hyperlink ref="A3269" r:id="rId2478"/>
    <hyperlink ref="A3270" r:id="rId2479"/>
    <hyperlink ref="A3271" r:id="rId2480"/>
    <hyperlink ref="A3272" r:id="rId2481"/>
    <hyperlink ref="A3273" r:id="rId2482"/>
    <hyperlink ref="A3274" r:id="rId2483"/>
    <hyperlink ref="A3275" r:id="rId2484"/>
    <hyperlink ref="A3276" r:id="rId2485"/>
    <hyperlink ref="A3277" r:id="rId2486"/>
    <hyperlink ref="A3278" r:id="rId2487"/>
    <hyperlink ref="A3279" r:id="rId2488"/>
    <hyperlink ref="A3280" r:id="rId2489"/>
    <hyperlink ref="A3281" r:id="rId2490"/>
    <hyperlink ref="A3282" r:id="rId2491"/>
    <hyperlink ref="A3283" r:id="rId2492"/>
    <hyperlink ref="A3284" r:id="rId2493"/>
    <hyperlink ref="A3285" r:id="rId2494"/>
    <hyperlink ref="A3286" r:id="rId2495"/>
    <hyperlink ref="A3287" r:id="rId2496"/>
    <hyperlink ref="A3288" r:id="rId2497"/>
    <hyperlink ref="A3289" r:id="rId2498"/>
    <hyperlink ref="A3290" r:id="rId2499"/>
    <hyperlink ref="A3291" r:id="rId2500"/>
    <hyperlink ref="A3292" r:id="rId2501"/>
    <hyperlink ref="A3293" r:id="rId2502"/>
    <hyperlink ref="A3294" r:id="rId2503"/>
    <hyperlink ref="A3295" r:id="rId2504"/>
    <hyperlink ref="A3296" r:id="rId2505"/>
    <hyperlink ref="A3297" r:id="rId2506"/>
    <hyperlink ref="A3298" r:id="rId2507"/>
    <hyperlink ref="A3299" r:id="rId2508"/>
    <hyperlink ref="A3300" r:id="rId2509"/>
    <hyperlink ref="A3301" r:id="rId2510"/>
    <hyperlink ref="A3302" r:id="rId2511"/>
    <hyperlink ref="A3303" r:id="rId2512"/>
    <hyperlink ref="A3304" r:id="rId2513"/>
    <hyperlink ref="A3305" r:id="rId2514"/>
    <hyperlink ref="A3306" r:id="rId2515"/>
    <hyperlink ref="A3307" r:id="rId2516"/>
    <hyperlink ref="A3308" r:id="rId2517"/>
    <hyperlink ref="A3309" r:id="rId2518"/>
    <hyperlink ref="A3310" r:id="rId2519"/>
    <hyperlink ref="A3311" r:id="rId2520"/>
    <hyperlink ref="A3312" r:id="rId2521"/>
    <hyperlink ref="A3313" r:id="rId2522"/>
    <hyperlink ref="A3314" r:id="rId2523"/>
    <hyperlink ref="A3315" r:id="rId2524"/>
    <hyperlink ref="A3316" r:id="rId2525"/>
    <hyperlink ref="A3317" r:id="rId2526"/>
    <hyperlink ref="A3318" r:id="rId2527"/>
    <hyperlink ref="A3319" r:id="rId2528"/>
    <hyperlink ref="A3320" r:id="rId2529"/>
    <hyperlink ref="A3321" r:id="rId2530"/>
    <hyperlink ref="A3322" r:id="rId2531"/>
    <hyperlink ref="A3323" r:id="rId2532"/>
    <hyperlink ref="A3324" r:id="rId2533"/>
    <hyperlink ref="A3325" r:id="rId2534"/>
    <hyperlink ref="A3326" r:id="rId2535"/>
    <hyperlink ref="A3327" r:id="rId2536"/>
    <hyperlink ref="A3328" r:id="rId2537"/>
    <hyperlink ref="A3329" r:id="rId2538"/>
    <hyperlink ref="A3330" r:id="rId2539"/>
    <hyperlink ref="A3331" r:id="rId2540"/>
    <hyperlink ref="A3332" r:id="rId2541"/>
    <hyperlink ref="A3333" r:id="rId2542"/>
    <hyperlink ref="A3334" r:id="rId2543"/>
    <hyperlink ref="A3335" r:id="rId2544"/>
    <hyperlink ref="A3336" r:id="rId2545"/>
    <hyperlink ref="A3337" r:id="rId2546"/>
    <hyperlink ref="A3338" r:id="rId2547"/>
    <hyperlink ref="A3339" r:id="rId2548"/>
    <hyperlink ref="A3340" r:id="rId2549"/>
    <hyperlink ref="A3341" r:id="rId2550"/>
    <hyperlink ref="A3342" r:id="rId2551"/>
    <hyperlink ref="A3343" r:id="rId2552"/>
    <hyperlink ref="A3344" r:id="rId2553"/>
    <hyperlink ref="A3345" r:id="rId2554"/>
    <hyperlink ref="A3346" r:id="rId2555"/>
    <hyperlink ref="A3347" r:id="rId2556"/>
    <hyperlink ref="A3348" r:id="rId2557"/>
    <hyperlink ref="A3349" r:id="rId2558"/>
    <hyperlink ref="A3350" r:id="rId2559"/>
    <hyperlink ref="A3351" r:id="rId2560"/>
    <hyperlink ref="A3352" r:id="rId2561"/>
    <hyperlink ref="A3353" r:id="rId2562"/>
    <hyperlink ref="A3354" r:id="rId2563"/>
    <hyperlink ref="A3355" r:id="rId2564"/>
    <hyperlink ref="A3356" r:id="rId2565"/>
    <hyperlink ref="A3357" r:id="rId2566"/>
    <hyperlink ref="A3358" r:id="rId2567"/>
    <hyperlink ref="A3359" r:id="rId2568"/>
    <hyperlink ref="A3360" r:id="rId2569"/>
    <hyperlink ref="A3361" r:id="rId2570"/>
    <hyperlink ref="A3362" r:id="rId2571"/>
    <hyperlink ref="A3363" r:id="rId2572"/>
    <hyperlink ref="A3364" r:id="rId2573"/>
    <hyperlink ref="A3365" r:id="rId2574"/>
    <hyperlink ref="A3366" r:id="rId2575"/>
    <hyperlink ref="A3367" r:id="rId2576"/>
    <hyperlink ref="A3368" r:id="rId2577"/>
    <hyperlink ref="A3369" r:id="rId2578"/>
    <hyperlink ref="A3370" r:id="rId2579"/>
    <hyperlink ref="A3371" r:id="rId2580"/>
    <hyperlink ref="A3372" r:id="rId2581"/>
    <hyperlink ref="A3373" r:id="rId2582"/>
    <hyperlink ref="A3374" r:id="rId2583"/>
    <hyperlink ref="A3375" r:id="rId2584"/>
    <hyperlink ref="A3376" r:id="rId2585"/>
    <hyperlink ref="A3377" r:id="rId2586"/>
    <hyperlink ref="A3378" r:id="rId2587"/>
    <hyperlink ref="A3379" r:id="rId2588"/>
    <hyperlink ref="A3380" r:id="rId2589"/>
    <hyperlink ref="A3381" r:id="rId2590"/>
    <hyperlink ref="A3382" r:id="rId2591"/>
    <hyperlink ref="A3383" r:id="rId2592"/>
    <hyperlink ref="A3384" r:id="rId2593"/>
    <hyperlink ref="A3385" r:id="rId2594"/>
    <hyperlink ref="A3386" r:id="rId2595"/>
    <hyperlink ref="A3387" r:id="rId2596"/>
    <hyperlink ref="A3388" r:id="rId2597"/>
    <hyperlink ref="A3389" r:id="rId2598"/>
    <hyperlink ref="A3390" r:id="rId2599"/>
    <hyperlink ref="A3391" r:id="rId2600"/>
    <hyperlink ref="A3392" r:id="rId2601"/>
    <hyperlink ref="A3393" r:id="rId2602"/>
    <hyperlink ref="A3394" r:id="rId2603"/>
    <hyperlink ref="A3395" r:id="rId2604"/>
    <hyperlink ref="A3396" r:id="rId2605"/>
    <hyperlink ref="A3397" r:id="rId2606"/>
    <hyperlink ref="A3398" r:id="rId2607"/>
  </hyperlinks>
  <pageMargins left="0.7" right="0.7" top="0.75" bottom="0.75" header="0" footer="0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994"/>
  <sheetViews>
    <sheetView topLeftCell="A291" workbookViewId="0">
      <selection activeCell="A309" sqref="A309:XFD309"/>
    </sheetView>
  </sheetViews>
  <sheetFormatPr defaultColWidth="14.44140625" defaultRowHeight="15" customHeight="1"/>
  <cols>
    <col min="1" max="2" width="15.5546875" customWidth="1"/>
    <col min="3" max="3" width="12.5546875" customWidth="1"/>
    <col min="4" max="4" width="19.6640625" customWidth="1"/>
    <col min="5" max="5" width="12.5546875" customWidth="1"/>
    <col min="6" max="6" width="14.109375" customWidth="1"/>
    <col min="7" max="7" width="11.6640625" customWidth="1"/>
    <col min="8" max="8" width="10.44140625" customWidth="1"/>
    <col min="9" max="9" width="11.6640625" customWidth="1"/>
    <col min="10" max="10" width="16.44140625" customWidth="1"/>
    <col min="11" max="11" width="5.6640625" customWidth="1"/>
    <col min="12" max="12" width="9.109375" customWidth="1"/>
    <col min="13" max="13" width="8.5546875" customWidth="1"/>
    <col min="14" max="14" width="8.88671875" customWidth="1"/>
    <col min="15" max="15" width="17.44140625" customWidth="1"/>
    <col min="16" max="35" width="8.6640625" customWidth="1"/>
  </cols>
  <sheetData>
    <row r="1" spans="1:35" ht="33" customHeight="1">
      <c r="A1" s="51" t="s">
        <v>108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</row>
    <row r="2" spans="1:35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</row>
    <row r="3" spans="1:35" ht="18" customHeight="1">
      <c r="A3" s="54" t="s">
        <v>7466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</row>
    <row r="4" spans="1:35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</row>
    <row r="5" spans="1:35" ht="14.25" customHeight="1">
      <c r="A5" s="187">
        <f>'Content '!J1</f>
        <v>45611</v>
      </c>
      <c r="B5" s="176"/>
      <c r="C5" s="52" t="s">
        <v>109</v>
      </c>
      <c r="D5" s="5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</row>
    <row r="6" spans="1:35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</row>
    <row r="7" spans="1:35" ht="46.5" customHeight="1">
      <c r="A7" s="57" t="s">
        <v>7467</v>
      </c>
      <c r="B7" s="57" t="s">
        <v>112</v>
      </c>
      <c r="C7" s="57" t="s">
        <v>7468</v>
      </c>
      <c r="D7" s="57" t="s">
        <v>156</v>
      </c>
      <c r="E7" s="61" t="s">
        <v>7469</v>
      </c>
      <c r="F7" s="57" t="s">
        <v>7470</v>
      </c>
      <c r="G7" s="61" t="s">
        <v>7471</v>
      </c>
      <c r="H7" s="61" t="s">
        <v>7472</v>
      </c>
      <c r="I7" s="61" t="s">
        <v>7473</v>
      </c>
      <c r="J7" s="61" t="s">
        <v>7474</v>
      </c>
      <c r="K7" s="61" t="s">
        <v>7475</v>
      </c>
      <c r="L7" s="57" t="s">
        <v>7476</v>
      </c>
      <c r="M7" s="61" t="s">
        <v>7477</v>
      </c>
      <c r="N7" s="61" t="s">
        <v>7478</v>
      </c>
      <c r="O7" s="57" t="s">
        <v>7479</v>
      </c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</row>
    <row r="8" spans="1:35" ht="14.25" customHeight="1">
      <c r="A8" s="68"/>
      <c r="B8" s="68"/>
      <c r="C8" s="68"/>
      <c r="D8" s="68"/>
      <c r="E8" s="68"/>
      <c r="F8" s="68"/>
      <c r="G8" s="68"/>
      <c r="H8" s="57" t="s">
        <v>126</v>
      </c>
      <c r="I8" s="57" t="s">
        <v>126</v>
      </c>
      <c r="J8" s="57" t="s">
        <v>151</v>
      </c>
      <c r="K8" s="57" t="s">
        <v>126</v>
      </c>
      <c r="L8" s="57" t="s">
        <v>171</v>
      </c>
      <c r="M8" s="57" t="s">
        <v>310</v>
      </c>
      <c r="N8" s="57" t="s">
        <v>310</v>
      </c>
      <c r="O8" s="68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</row>
    <row r="9" spans="1:35" ht="14.25" customHeight="1">
      <c r="A9" s="59" t="s">
        <v>7480</v>
      </c>
      <c r="B9" s="58" t="s">
        <v>7481</v>
      </c>
      <c r="C9" s="58" t="s">
        <v>176</v>
      </c>
      <c r="D9" s="58" t="s">
        <v>155</v>
      </c>
      <c r="E9" s="58" t="s">
        <v>155</v>
      </c>
      <c r="F9" s="58" t="s">
        <v>7482</v>
      </c>
      <c r="G9" s="58">
        <v>4</v>
      </c>
      <c r="H9" s="58">
        <v>3.3</v>
      </c>
      <c r="I9" s="58">
        <v>7</v>
      </c>
      <c r="J9" s="58">
        <v>0.5</v>
      </c>
      <c r="K9" s="58">
        <v>6.5</v>
      </c>
      <c r="L9" s="58">
        <v>5</v>
      </c>
      <c r="M9" s="58">
        <v>0.12</v>
      </c>
      <c r="N9" s="58">
        <v>0.09</v>
      </c>
      <c r="O9" s="58" t="s">
        <v>7483</v>
      </c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</row>
    <row r="10" spans="1:35" ht="14.25" customHeight="1">
      <c r="A10" s="59" t="s">
        <v>7484</v>
      </c>
      <c r="B10" s="58" t="s">
        <v>7481</v>
      </c>
      <c r="C10" s="58" t="s">
        <v>176</v>
      </c>
      <c r="D10" s="58" t="s">
        <v>155</v>
      </c>
      <c r="E10" s="58" t="s">
        <v>155</v>
      </c>
      <c r="F10" s="58" t="s">
        <v>7482</v>
      </c>
      <c r="G10" s="58">
        <v>4</v>
      </c>
      <c r="H10" s="58">
        <v>5</v>
      </c>
      <c r="I10" s="58">
        <v>8</v>
      </c>
      <c r="J10" s="58">
        <v>0.5</v>
      </c>
      <c r="K10" s="58">
        <v>6.6</v>
      </c>
      <c r="L10" s="58">
        <v>5</v>
      </c>
      <c r="M10" s="58">
        <v>0.15</v>
      </c>
      <c r="N10" s="58">
        <v>0.1</v>
      </c>
      <c r="O10" s="58" t="s">
        <v>7483</v>
      </c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</row>
    <row r="11" spans="1:35" ht="14.25" customHeight="1">
      <c r="A11" s="59" t="s">
        <v>7485</v>
      </c>
      <c r="B11" s="58" t="s">
        <v>142</v>
      </c>
      <c r="C11" s="58" t="s">
        <v>176</v>
      </c>
      <c r="D11" s="58" t="s">
        <v>155</v>
      </c>
      <c r="E11" s="58" t="s">
        <v>155</v>
      </c>
      <c r="F11" s="58" t="s">
        <v>7486</v>
      </c>
      <c r="G11" s="58">
        <v>4</v>
      </c>
      <c r="H11" s="58">
        <v>5</v>
      </c>
      <c r="I11" s="58">
        <v>6</v>
      </c>
      <c r="J11" s="58">
        <v>1</v>
      </c>
      <c r="K11" s="58">
        <v>9.5</v>
      </c>
      <c r="L11" s="58">
        <v>5</v>
      </c>
      <c r="M11" s="58">
        <v>0.85</v>
      </c>
      <c r="N11" s="58">
        <v>0.65</v>
      </c>
      <c r="O11" s="58" t="s">
        <v>7487</v>
      </c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</row>
    <row r="12" spans="1:35" ht="14.25" customHeight="1">
      <c r="A12" s="59" t="s">
        <v>7488</v>
      </c>
      <c r="B12" s="58" t="s">
        <v>316</v>
      </c>
      <c r="C12" s="58" t="s">
        <v>176</v>
      </c>
      <c r="D12" s="58" t="s">
        <v>155</v>
      </c>
      <c r="E12" s="58" t="s">
        <v>133</v>
      </c>
      <c r="F12" s="58" t="s">
        <v>7486</v>
      </c>
      <c r="G12" s="58">
        <v>2</v>
      </c>
      <c r="H12" s="58">
        <v>3.3</v>
      </c>
      <c r="I12" s="58">
        <v>5</v>
      </c>
      <c r="J12" s="58">
        <v>1</v>
      </c>
      <c r="K12" s="58">
        <v>13</v>
      </c>
      <c r="L12" s="58">
        <v>37.799999999999997</v>
      </c>
      <c r="M12" s="58">
        <v>400</v>
      </c>
      <c r="N12" s="58" t="s">
        <v>155</v>
      </c>
      <c r="O12" s="58" t="s">
        <v>4069</v>
      </c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</row>
    <row r="13" spans="1:35" ht="14.25" customHeight="1">
      <c r="A13" s="59" t="s">
        <v>7489</v>
      </c>
      <c r="B13" s="58" t="s">
        <v>316</v>
      </c>
      <c r="C13" s="58" t="s">
        <v>176</v>
      </c>
      <c r="D13" s="58" t="s">
        <v>155</v>
      </c>
      <c r="E13" s="58" t="s">
        <v>133</v>
      </c>
      <c r="F13" s="58" t="s">
        <v>7486</v>
      </c>
      <c r="G13" s="58">
        <v>2</v>
      </c>
      <c r="H13" s="58">
        <v>5</v>
      </c>
      <c r="I13" s="58">
        <v>6</v>
      </c>
      <c r="J13" s="58">
        <v>1</v>
      </c>
      <c r="K13" s="58">
        <v>15</v>
      </c>
      <c r="L13" s="58">
        <v>31.2</v>
      </c>
      <c r="M13" s="58">
        <v>390</v>
      </c>
      <c r="N13" s="58" t="s">
        <v>155</v>
      </c>
      <c r="O13" s="58" t="s">
        <v>4069</v>
      </c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</row>
    <row r="14" spans="1:35" ht="14.25" customHeight="1">
      <c r="A14" s="59" t="s">
        <v>7490</v>
      </c>
      <c r="B14" s="58" t="s">
        <v>316</v>
      </c>
      <c r="C14" s="58" t="s">
        <v>176</v>
      </c>
      <c r="D14" s="58" t="s">
        <v>155</v>
      </c>
      <c r="E14" s="58" t="s">
        <v>133</v>
      </c>
      <c r="F14" s="58" t="s">
        <v>7486</v>
      </c>
      <c r="G14" s="58">
        <v>2</v>
      </c>
      <c r="H14" s="58">
        <v>9</v>
      </c>
      <c r="I14" s="58">
        <v>9.9</v>
      </c>
      <c r="J14" s="58">
        <v>0.5</v>
      </c>
      <c r="K14" s="58">
        <v>23</v>
      </c>
      <c r="L14" s="58">
        <v>20.399999999999999</v>
      </c>
      <c r="M14" s="58">
        <v>290</v>
      </c>
      <c r="N14" s="58" t="s">
        <v>155</v>
      </c>
      <c r="O14" s="58" t="s">
        <v>4069</v>
      </c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</row>
    <row r="15" spans="1:35" ht="14.25" customHeight="1">
      <c r="A15" s="59" t="s">
        <v>7491</v>
      </c>
      <c r="B15" s="58" t="s">
        <v>316</v>
      </c>
      <c r="C15" s="58" t="s">
        <v>176</v>
      </c>
      <c r="D15" s="58" t="s">
        <v>155</v>
      </c>
      <c r="E15" s="58" t="s">
        <v>133</v>
      </c>
      <c r="F15" s="58" t="s">
        <v>7486</v>
      </c>
      <c r="G15" s="58">
        <v>2</v>
      </c>
      <c r="H15" s="58">
        <v>12</v>
      </c>
      <c r="I15" s="58">
        <v>13.2</v>
      </c>
      <c r="J15" s="58">
        <v>0.1</v>
      </c>
      <c r="K15" s="58">
        <v>26.5</v>
      </c>
      <c r="L15" s="58">
        <v>17.399999999999999</v>
      </c>
      <c r="M15" s="58">
        <v>195</v>
      </c>
      <c r="N15" s="58" t="s">
        <v>155</v>
      </c>
      <c r="O15" s="58" t="s">
        <v>4069</v>
      </c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</row>
    <row r="16" spans="1:35" ht="14.25" customHeight="1">
      <c r="A16" s="59" t="s">
        <v>7492</v>
      </c>
      <c r="B16" s="58" t="s">
        <v>316</v>
      </c>
      <c r="C16" s="58" t="s">
        <v>176</v>
      </c>
      <c r="D16" s="58" t="s">
        <v>155</v>
      </c>
      <c r="E16" s="58" t="s">
        <v>133</v>
      </c>
      <c r="F16" s="58" t="s">
        <v>7486</v>
      </c>
      <c r="G16" s="58">
        <v>2</v>
      </c>
      <c r="H16" s="58">
        <v>15</v>
      </c>
      <c r="I16" s="58">
        <v>16.5</v>
      </c>
      <c r="J16" s="58">
        <v>0.1</v>
      </c>
      <c r="K16" s="58">
        <v>35.5</v>
      </c>
      <c r="L16" s="58">
        <v>13.2</v>
      </c>
      <c r="M16" s="58">
        <v>127</v>
      </c>
      <c r="N16" s="58" t="s">
        <v>155</v>
      </c>
      <c r="O16" s="58" t="s">
        <v>4069</v>
      </c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</row>
    <row r="17" spans="1:35" ht="14.25" customHeight="1">
      <c r="A17" s="59" t="s">
        <v>7493</v>
      </c>
      <c r="B17" s="58" t="s">
        <v>316</v>
      </c>
      <c r="C17" s="58" t="s">
        <v>176</v>
      </c>
      <c r="D17" s="58" t="s">
        <v>155</v>
      </c>
      <c r="E17" s="58" t="s">
        <v>133</v>
      </c>
      <c r="F17" s="58" t="s">
        <v>7486</v>
      </c>
      <c r="G17" s="58">
        <v>2</v>
      </c>
      <c r="H17" s="58">
        <v>24</v>
      </c>
      <c r="I17" s="58">
        <v>26.4</v>
      </c>
      <c r="J17" s="58">
        <v>0.1</v>
      </c>
      <c r="K17" s="58">
        <v>55</v>
      </c>
      <c r="L17" s="58">
        <v>8.4</v>
      </c>
      <c r="M17" s="58">
        <v>82.5</v>
      </c>
      <c r="N17" s="58" t="s">
        <v>155</v>
      </c>
      <c r="O17" s="58" t="s">
        <v>4069</v>
      </c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</row>
    <row r="18" spans="1:35" ht="14.25" customHeight="1">
      <c r="A18" s="59" t="s">
        <v>7494</v>
      </c>
      <c r="B18" s="58" t="s">
        <v>316</v>
      </c>
      <c r="C18" s="58" t="s">
        <v>176</v>
      </c>
      <c r="D18" s="58" t="s">
        <v>155</v>
      </c>
      <c r="E18" s="58" t="s">
        <v>133</v>
      </c>
      <c r="F18" s="58" t="s">
        <v>7486</v>
      </c>
      <c r="G18" s="58">
        <v>2</v>
      </c>
      <c r="H18" s="58">
        <v>36</v>
      </c>
      <c r="I18" s="58">
        <v>39.6</v>
      </c>
      <c r="J18" s="58">
        <v>0.1</v>
      </c>
      <c r="K18" s="58">
        <v>67.5</v>
      </c>
      <c r="L18" s="58">
        <v>6</v>
      </c>
      <c r="M18" s="58">
        <v>60</v>
      </c>
      <c r="N18" s="58" t="s">
        <v>155</v>
      </c>
      <c r="O18" s="58" t="s">
        <v>4069</v>
      </c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</row>
    <row r="19" spans="1:35" ht="14.25" customHeight="1">
      <c r="A19" s="59" t="s">
        <v>7495</v>
      </c>
      <c r="B19" s="58" t="s">
        <v>316</v>
      </c>
      <c r="C19" s="58" t="s">
        <v>176</v>
      </c>
      <c r="D19" s="58" t="s">
        <v>155</v>
      </c>
      <c r="E19" s="58" t="s">
        <v>155</v>
      </c>
      <c r="F19" s="58" t="s">
        <v>7486</v>
      </c>
      <c r="G19" s="58">
        <v>2</v>
      </c>
      <c r="H19" s="58">
        <v>3.3</v>
      </c>
      <c r="I19" s="58">
        <v>5</v>
      </c>
      <c r="J19" s="58">
        <v>1</v>
      </c>
      <c r="K19" s="58">
        <v>13</v>
      </c>
      <c r="L19" s="58">
        <v>37.799999999999997</v>
      </c>
      <c r="M19" s="58">
        <v>400</v>
      </c>
      <c r="N19" s="58" t="s">
        <v>155</v>
      </c>
      <c r="O19" s="58" t="s">
        <v>4069</v>
      </c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</row>
    <row r="20" spans="1:35" ht="14.25" customHeight="1">
      <c r="A20" s="59" t="s">
        <v>7496</v>
      </c>
      <c r="B20" s="58" t="s">
        <v>316</v>
      </c>
      <c r="C20" s="58" t="s">
        <v>176</v>
      </c>
      <c r="D20" s="58" t="s">
        <v>155</v>
      </c>
      <c r="E20" s="58" t="s">
        <v>155</v>
      </c>
      <c r="F20" s="58" t="s">
        <v>7486</v>
      </c>
      <c r="G20" s="58">
        <v>2</v>
      </c>
      <c r="H20" s="58">
        <v>5</v>
      </c>
      <c r="I20" s="58">
        <v>6</v>
      </c>
      <c r="J20" s="58">
        <v>1</v>
      </c>
      <c r="K20" s="58">
        <v>15</v>
      </c>
      <c r="L20" s="58">
        <v>31.2</v>
      </c>
      <c r="M20" s="58">
        <v>390</v>
      </c>
      <c r="N20" s="58" t="s">
        <v>155</v>
      </c>
      <c r="O20" s="58" t="s">
        <v>4069</v>
      </c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</row>
    <row r="21" spans="1:35" ht="14.25" customHeight="1">
      <c r="A21" s="59" t="s">
        <v>7497</v>
      </c>
      <c r="B21" s="58" t="s">
        <v>316</v>
      </c>
      <c r="C21" s="58" t="s">
        <v>176</v>
      </c>
      <c r="D21" s="58" t="s">
        <v>155</v>
      </c>
      <c r="E21" s="58" t="s">
        <v>155</v>
      </c>
      <c r="F21" s="58" t="s">
        <v>7486</v>
      </c>
      <c r="G21" s="58">
        <v>2</v>
      </c>
      <c r="H21" s="58">
        <v>9</v>
      </c>
      <c r="I21" s="58">
        <v>9.9</v>
      </c>
      <c r="J21" s="58">
        <v>0.5</v>
      </c>
      <c r="K21" s="58">
        <v>23</v>
      </c>
      <c r="L21" s="58">
        <v>20.399999999999999</v>
      </c>
      <c r="M21" s="58">
        <v>290</v>
      </c>
      <c r="N21" s="58" t="s">
        <v>155</v>
      </c>
      <c r="O21" s="58" t="s">
        <v>4069</v>
      </c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</row>
    <row r="22" spans="1:35" ht="14.25" customHeight="1">
      <c r="A22" s="59" t="s">
        <v>7498</v>
      </c>
      <c r="B22" s="58" t="s">
        <v>316</v>
      </c>
      <c r="C22" s="58" t="s">
        <v>176</v>
      </c>
      <c r="D22" s="58" t="s">
        <v>155</v>
      </c>
      <c r="E22" s="58" t="s">
        <v>155</v>
      </c>
      <c r="F22" s="58" t="s">
        <v>7486</v>
      </c>
      <c r="G22" s="58">
        <v>2</v>
      </c>
      <c r="H22" s="58">
        <v>12</v>
      </c>
      <c r="I22" s="58">
        <v>13.2</v>
      </c>
      <c r="J22" s="58">
        <v>0.1</v>
      </c>
      <c r="K22" s="58">
        <v>26.5</v>
      </c>
      <c r="L22" s="58">
        <v>17.399999999999999</v>
      </c>
      <c r="M22" s="58">
        <v>195</v>
      </c>
      <c r="N22" s="58" t="s">
        <v>155</v>
      </c>
      <c r="O22" s="58" t="s">
        <v>4069</v>
      </c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</row>
    <row r="23" spans="1:35" ht="14.25" customHeight="1">
      <c r="A23" s="59" t="s">
        <v>7499</v>
      </c>
      <c r="B23" s="58" t="s">
        <v>316</v>
      </c>
      <c r="C23" s="58" t="s">
        <v>176</v>
      </c>
      <c r="D23" s="58" t="s">
        <v>155</v>
      </c>
      <c r="E23" s="58" t="s">
        <v>155</v>
      </c>
      <c r="F23" s="58" t="s">
        <v>7486</v>
      </c>
      <c r="G23" s="58">
        <v>2</v>
      </c>
      <c r="H23" s="58">
        <v>15</v>
      </c>
      <c r="I23" s="58">
        <v>16.5</v>
      </c>
      <c r="J23" s="58">
        <v>0.1</v>
      </c>
      <c r="K23" s="58">
        <v>35.5</v>
      </c>
      <c r="L23" s="58">
        <v>13.2</v>
      </c>
      <c r="M23" s="58">
        <v>127</v>
      </c>
      <c r="N23" s="58" t="s">
        <v>155</v>
      </c>
      <c r="O23" s="58" t="s">
        <v>4069</v>
      </c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</row>
    <row r="24" spans="1:35" ht="14.25" customHeight="1">
      <c r="A24" s="59" t="s">
        <v>7500</v>
      </c>
      <c r="B24" s="58" t="s">
        <v>316</v>
      </c>
      <c r="C24" s="58" t="s">
        <v>176</v>
      </c>
      <c r="D24" s="58" t="s">
        <v>155</v>
      </c>
      <c r="E24" s="58" t="s">
        <v>155</v>
      </c>
      <c r="F24" s="58" t="s">
        <v>7486</v>
      </c>
      <c r="G24" s="58">
        <v>2</v>
      </c>
      <c r="H24" s="58">
        <v>24</v>
      </c>
      <c r="I24" s="58">
        <v>26.4</v>
      </c>
      <c r="J24" s="58">
        <v>0.1</v>
      </c>
      <c r="K24" s="58">
        <v>55</v>
      </c>
      <c r="L24" s="58">
        <v>8.4</v>
      </c>
      <c r="M24" s="58">
        <v>82.5</v>
      </c>
      <c r="N24" s="58" t="s">
        <v>155</v>
      </c>
      <c r="O24" s="58" t="s">
        <v>4069</v>
      </c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</row>
    <row r="25" spans="1:35" ht="14.25" customHeight="1">
      <c r="A25" s="59" t="s">
        <v>7501</v>
      </c>
      <c r="B25" s="58" t="s">
        <v>316</v>
      </c>
      <c r="C25" s="58" t="s">
        <v>176</v>
      </c>
      <c r="D25" s="58" t="s">
        <v>155</v>
      </c>
      <c r="E25" s="58" t="s">
        <v>155</v>
      </c>
      <c r="F25" s="58" t="s">
        <v>7486</v>
      </c>
      <c r="G25" s="58">
        <v>2</v>
      </c>
      <c r="H25" s="58">
        <v>36</v>
      </c>
      <c r="I25" s="58">
        <v>39.6</v>
      </c>
      <c r="J25" s="58">
        <v>0.1</v>
      </c>
      <c r="K25" s="58">
        <v>67.5</v>
      </c>
      <c r="L25" s="58">
        <v>6</v>
      </c>
      <c r="M25" s="58">
        <v>60</v>
      </c>
      <c r="N25" s="58" t="s">
        <v>155</v>
      </c>
      <c r="O25" s="58" t="s">
        <v>4069</v>
      </c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</row>
    <row r="26" spans="1:35" ht="14.25" customHeight="1">
      <c r="A26" s="59" t="s">
        <v>7502</v>
      </c>
      <c r="B26" s="58" t="s">
        <v>316</v>
      </c>
      <c r="C26" s="58" t="s">
        <v>176</v>
      </c>
      <c r="D26" s="58" t="s">
        <v>155</v>
      </c>
      <c r="E26" s="58" t="s">
        <v>133</v>
      </c>
      <c r="F26" s="58" t="s">
        <v>7486</v>
      </c>
      <c r="G26" s="58">
        <v>2</v>
      </c>
      <c r="H26" s="58">
        <v>5</v>
      </c>
      <c r="I26" s="58">
        <v>6</v>
      </c>
      <c r="J26" s="58">
        <v>1</v>
      </c>
      <c r="K26" s="58">
        <v>12.4</v>
      </c>
      <c r="L26" s="58">
        <v>17.5</v>
      </c>
      <c r="M26" s="58">
        <v>200</v>
      </c>
      <c r="N26" s="58" t="s">
        <v>155</v>
      </c>
      <c r="O26" s="58" t="s">
        <v>4069</v>
      </c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</row>
    <row r="27" spans="1:35" ht="14.25" customHeight="1">
      <c r="A27" s="59" t="s">
        <v>7503</v>
      </c>
      <c r="B27" s="58" t="s">
        <v>316</v>
      </c>
      <c r="C27" s="58" t="s">
        <v>176</v>
      </c>
      <c r="D27" s="58" t="s">
        <v>155</v>
      </c>
      <c r="E27" s="58" t="s">
        <v>133</v>
      </c>
      <c r="F27" s="58" t="s">
        <v>7486</v>
      </c>
      <c r="G27" s="58">
        <v>2</v>
      </c>
      <c r="H27" s="58">
        <v>9</v>
      </c>
      <c r="I27" s="58">
        <v>9.9</v>
      </c>
      <c r="J27" s="58">
        <v>1</v>
      </c>
      <c r="K27" s="58">
        <v>23</v>
      </c>
      <c r="L27" s="58">
        <v>9.5</v>
      </c>
      <c r="M27" s="58">
        <v>120</v>
      </c>
      <c r="N27" s="58" t="s">
        <v>155</v>
      </c>
      <c r="O27" s="58" t="s">
        <v>4069</v>
      </c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</row>
    <row r="28" spans="1:35" ht="14.25" customHeight="1">
      <c r="A28" s="59" t="s">
        <v>7504</v>
      </c>
      <c r="B28" s="58" t="s">
        <v>316</v>
      </c>
      <c r="C28" s="58" t="s">
        <v>176</v>
      </c>
      <c r="D28" s="58" t="s">
        <v>155</v>
      </c>
      <c r="E28" s="58" t="s">
        <v>133</v>
      </c>
      <c r="F28" s="58" t="s">
        <v>7486</v>
      </c>
      <c r="G28" s="58">
        <v>2</v>
      </c>
      <c r="H28" s="58">
        <v>12</v>
      </c>
      <c r="I28" s="58">
        <v>13.2</v>
      </c>
      <c r="J28" s="58">
        <v>1</v>
      </c>
      <c r="K28" s="58">
        <v>26.5</v>
      </c>
      <c r="L28" s="58">
        <v>8.3000000000000007</v>
      </c>
      <c r="M28" s="58">
        <v>90</v>
      </c>
      <c r="N28" s="58" t="s">
        <v>155</v>
      </c>
      <c r="O28" s="58" t="s">
        <v>4069</v>
      </c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</row>
    <row r="29" spans="1:35" ht="14.25" customHeight="1">
      <c r="A29" s="59" t="s">
        <v>7505</v>
      </c>
      <c r="B29" s="58" t="s">
        <v>316</v>
      </c>
      <c r="C29" s="58" t="s">
        <v>176</v>
      </c>
      <c r="D29" s="58" t="s">
        <v>155</v>
      </c>
      <c r="E29" s="58" t="s">
        <v>133</v>
      </c>
      <c r="F29" s="58" t="s">
        <v>7486</v>
      </c>
      <c r="G29" s="58">
        <v>2</v>
      </c>
      <c r="H29" s="58">
        <v>15</v>
      </c>
      <c r="I29" s="58">
        <v>16.5</v>
      </c>
      <c r="J29" s="58">
        <v>1</v>
      </c>
      <c r="K29" s="58">
        <v>28</v>
      </c>
      <c r="L29" s="58">
        <v>7.8</v>
      </c>
      <c r="M29" s="58">
        <v>65</v>
      </c>
      <c r="N29" s="58" t="s">
        <v>155</v>
      </c>
      <c r="O29" s="58" t="s">
        <v>4069</v>
      </c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</row>
    <row r="30" spans="1:35" ht="14.25" customHeight="1">
      <c r="A30" s="59" t="s">
        <v>7506</v>
      </c>
      <c r="B30" s="58" t="s">
        <v>316</v>
      </c>
      <c r="C30" s="58" t="s">
        <v>176</v>
      </c>
      <c r="D30" s="58" t="s">
        <v>155</v>
      </c>
      <c r="E30" s="58" t="s">
        <v>133</v>
      </c>
      <c r="F30" s="58" t="s">
        <v>7486</v>
      </c>
      <c r="G30" s="58">
        <v>2</v>
      </c>
      <c r="H30" s="58">
        <v>18</v>
      </c>
      <c r="I30" s="58">
        <v>19.8</v>
      </c>
      <c r="J30" s="58">
        <v>1</v>
      </c>
      <c r="K30" s="58">
        <v>36</v>
      </c>
      <c r="L30" s="58">
        <v>7</v>
      </c>
      <c r="M30" s="58">
        <v>60</v>
      </c>
      <c r="N30" s="58" t="s">
        <v>155</v>
      </c>
      <c r="O30" s="58" t="s">
        <v>4069</v>
      </c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</row>
    <row r="31" spans="1:35" ht="14.25" customHeight="1">
      <c r="A31" s="59" t="s">
        <v>7507</v>
      </c>
      <c r="B31" s="58" t="s">
        <v>316</v>
      </c>
      <c r="C31" s="58" t="s">
        <v>176</v>
      </c>
      <c r="D31" s="58" t="s">
        <v>155</v>
      </c>
      <c r="E31" s="58" t="s">
        <v>133</v>
      </c>
      <c r="F31" s="58" t="s">
        <v>7486</v>
      </c>
      <c r="G31" s="58">
        <v>2</v>
      </c>
      <c r="H31" s="58">
        <v>22</v>
      </c>
      <c r="I31" s="58">
        <v>24.2</v>
      </c>
      <c r="J31" s="58">
        <v>0.05</v>
      </c>
      <c r="K31" s="58">
        <v>44</v>
      </c>
      <c r="L31" s="58">
        <v>5</v>
      </c>
      <c r="M31" s="58">
        <v>45</v>
      </c>
      <c r="N31" s="58" t="s">
        <v>155</v>
      </c>
      <c r="O31" s="58" t="s">
        <v>4069</v>
      </c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</row>
    <row r="32" spans="1:35" ht="14.25" customHeight="1">
      <c r="A32" s="59" t="s">
        <v>7508</v>
      </c>
      <c r="B32" s="58" t="s">
        <v>316</v>
      </c>
      <c r="C32" s="58" t="s">
        <v>176</v>
      </c>
      <c r="D32" s="58" t="s">
        <v>155</v>
      </c>
      <c r="E32" s="58" t="s">
        <v>133</v>
      </c>
      <c r="F32" s="58" t="s">
        <v>7486</v>
      </c>
      <c r="G32" s="58">
        <v>2</v>
      </c>
      <c r="H32" s="58">
        <v>24</v>
      </c>
      <c r="I32" s="58">
        <v>26.4</v>
      </c>
      <c r="J32" s="58">
        <v>0.05</v>
      </c>
      <c r="K32" s="58">
        <v>45</v>
      </c>
      <c r="L32" s="58">
        <v>4.8</v>
      </c>
      <c r="M32" s="58">
        <v>42</v>
      </c>
      <c r="N32" s="58" t="s">
        <v>155</v>
      </c>
      <c r="O32" s="58" t="s">
        <v>4069</v>
      </c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</row>
    <row r="33" spans="1:35" ht="14.25" customHeight="1">
      <c r="A33" s="59" t="s">
        <v>7509</v>
      </c>
      <c r="B33" s="58" t="s">
        <v>316</v>
      </c>
      <c r="C33" s="58" t="s">
        <v>176</v>
      </c>
      <c r="D33" s="58" t="s">
        <v>155</v>
      </c>
      <c r="E33" s="58" t="s">
        <v>133</v>
      </c>
      <c r="F33" s="58" t="s">
        <v>7486</v>
      </c>
      <c r="G33" s="58">
        <v>2</v>
      </c>
      <c r="H33" s="58">
        <v>36</v>
      </c>
      <c r="I33" s="58">
        <v>39.6</v>
      </c>
      <c r="J33" s="58">
        <v>0.05</v>
      </c>
      <c r="K33" s="58">
        <v>65</v>
      </c>
      <c r="L33" s="58">
        <v>3.3</v>
      </c>
      <c r="M33" s="58">
        <v>20</v>
      </c>
      <c r="N33" s="58" t="s">
        <v>155</v>
      </c>
      <c r="O33" s="58" t="s">
        <v>4069</v>
      </c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</row>
    <row r="34" spans="1:35" ht="14.25" customHeight="1">
      <c r="A34" s="59" t="s">
        <v>7510</v>
      </c>
      <c r="B34" s="58" t="s">
        <v>316</v>
      </c>
      <c r="C34" s="58" t="s">
        <v>176</v>
      </c>
      <c r="D34" s="58" t="s">
        <v>155</v>
      </c>
      <c r="E34" s="58" t="s">
        <v>155</v>
      </c>
      <c r="F34" s="58" t="s">
        <v>7486</v>
      </c>
      <c r="G34" s="58">
        <v>2</v>
      </c>
      <c r="H34" s="58">
        <v>5</v>
      </c>
      <c r="I34" s="58">
        <v>6</v>
      </c>
      <c r="J34" s="58">
        <v>1</v>
      </c>
      <c r="K34" s="58">
        <v>12.4</v>
      </c>
      <c r="L34" s="58">
        <v>17.5</v>
      </c>
      <c r="M34" s="58">
        <v>200</v>
      </c>
      <c r="N34" s="58" t="s">
        <v>155</v>
      </c>
      <c r="O34" s="58" t="s">
        <v>4069</v>
      </c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</row>
    <row r="35" spans="1:35" ht="14.25" customHeight="1">
      <c r="A35" s="59" t="s">
        <v>7511</v>
      </c>
      <c r="B35" s="58" t="s">
        <v>316</v>
      </c>
      <c r="C35" s="58" t="s">
        <v>176</v>
      </c>
      <c r="D35" s="58" t="s">
        <v>155</v>
      </c>
      <c r="E35" s="58" t="s">
        <v>155</v>
      </c>
      <c r="F35" s="58" t="s">
        <v>7486</v>
      </c>
      <c r="G35" s="58">
        <v>2</v>
      </c>
      <c r="H35" s="58">
        <v>9</v>
      </c>
      <c r="I35" s="58">
        <v>9.9</v>
      </c>
      <c r="J35" s="58">
        <v>1</v>
      </c>
      <c r="K35" s="58">
        <v>23</v>
      </c>
      <c r="L35" s="58">
        <v>9.5</v>
      </c>
      <c r="M35" s="58">
        <v>120</v>
      </c>
      <c r="N35" s="58" t="s">
        <v>155</v>
      </c>
      <c r="O35" s="58" t="s">
        <v>4069</v>
      </c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</row>
    <row r="36" spans="1:35" ht="14.25" customHeight="1">
      <c r="A36" s="59" t="s">
        <v>7512</v>
      </c>
      <c r="B36" s="58" t="s">
        <v>316</v>
      </c>
      <c r="C36" s="58" t="s">
        <v>176</v>
      </c>
      <c r="D36" s="58" t="s">
        <v>155</v>
      </c>
      <c r="E36" s="58" t="s">
        <v>155</v>
      </c>
      <c r="F36" s="58" t="s">
        <v>7486</v>
      </c>
      <c r="G36" s="58">
        <v>2</v>
      </c>
      <c r="H36" s="58">
        <v>12</v>
      </c>
      <c r="I36" s="58">
        <v>13.2</v>
      </c>
      <c r="J36" s="58">
        <v>1</v>
      </c>
      <c r="K36" s="58">
        <v>26.5</v>
      </c>
      <c r="L36" s="58">
        <v>8.3000000000000007</v>
      </c>
      <c r="M36" s="58">
        <v>90</v>
      </c>
      <c r="N36" s="58" t="s">
        <v>155</v>
      </c>
      <c r="O36" s="58" t="s">
        <v>4069</v>
      </c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</row>
    <row r="37" spans="1:35" ht="14.25" customHeight="1">
      <c r="A37" s="59" t="s">
        <v>7513</v>
      </c>
      <c r="B37" s="58" t="s">
        <v>316</v>
      </c>
      <c r="C37" s="58" t="s">
        <v>176</v>
      </c>
      <c r="D37" s="58" t="s">
        <v>155</v>
      </c>
      <c r="E37" s="58" t="s">
        <v>155</v>
      </c>
      <c r="F37" s="58" t="s">
        <v>7486</v>
      </c>
      <c r="G37" s="58">
        <v>2</v>
      </c>
      <c r="H37" s="58">
        <v>15</v>
      </c>
      <c r="I37" s="58">
        <v>16.5</v>
      </c>
      <c r="J37" s="58">
        <v>1</v>
      </c>
      <c r="K37" s="58">
        <v>28</v>
      </c>
      <c r="L37" s="58">
        <v>7.8</v>
      </c>
      <c r="M37" s="58">
        <v>65</v>
      </c>
      <c r="N37" s="58" t="s">
        <v>155</v>
      </c>
      <c r="O37" s="58" t="s">
        <v>4069</v>
      </c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</row>
    <row r="38" spans="1:35" ht="14.25" customHeight="1">
      <c r="A38" s="59" t="s">
        <v>7514</v>
      </c>
      <c r="B38" s="58" t="s">
        <v>316</v>
      </c>
      <c r="C38" s="58" t="s">
        <v>176</v>
      </c>
      <c r="D38" s="58" t="s">
        <v>155</v>
      </c>
      <c r="E38" s="58" t="s">
        <v>155</v>
      </c>
      <c r="F38" s="58" t="s">
        <v>7486</v>
      </c>
      <c r="G38" s="58">
        <v>2</v>
      </c>
      <c r="H38" s="58">
        <v>18</v>
      </c>
      <c r="I38" s="58">
        <v>19.8</v>
      </c>
      <c r="J38" s="58">
        <v>1</v>
      </c>
      <c r="K38" s="58">
        <v>36</v>
      </c>
      <c r="L38" s="58">
        <v>7</v>
      </c>
      <c r="M38" s="58">
        <v>60</v>
      </c>
      <c r="N38" s="58" t="s">
        <v>155</v>
      </c>
      <c r="O38" s="58" t="s">
        <v>4069</v>
      </c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</row>
    <row r="39" spans="1:35" ht="14.25" customHeight="1">
      <c r="A39" s="59" t="s">
        <v>7515</v>
      </c>
      <c r="B39" s="58" t="s">
        <v>316</v>
      </c>
      <c r="C39" s="58" t="s">
        <v>176</v>
      </c>
      <c r="D39" s="58" t="s">
        <v>155</v>
      </c>
      <c r="E39" s="58" t="s">
        <v>155</v>
      </c>
      <c r="F39" s="58" t="s">
        <v>7486</v>
      </c>
      <c r="G39" s="58">
        <v>2</v>
      </c>
      <c r="H39" s="58">
        <v>22</v>
      </c>
      <c r="I39" s="58">
        <v>24.2</v>
      </c>
      <c r="J39" s="58">
        <v>0.05</v>
      </c>
      <c r="K39" s="58">
        <v>44</v>
      </c>
      <c r="L39" s="58">
        <v>5</v>
      </c>
      <c r="M39" s="58">
        <v>45</v>
      </c>
      <c r="N39" s="58" t="s">
        <v>155</v>
      </c>
      <c r="O39" s="58" t="s">
        <v>4069</v>
      </c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</row>
    <row r="40" spans="1:35" ht="14.25" customHeight="1">
      <c r="A40" s="59" t="s">
        <v>7516</v>
      </c>
      <c r="B40" s="58" t="s">
        <v>316</v>
      </c>
      <c r="C40" s="58" t="s">
        <v>176</v>
      </c>
      <c r="D40" s="58" t="s">
        <v>155</v>
      </c>
      <c r="E40" s="58" t="s">
        <v>155</v>
      </c>
      <c r="F40" s="58" t="s">
        <v>7486</v>
      </c>
      <c r="G40" s="58">
        <v>2</v>
      </c>
      <c r="H40" s="58">
        <v>24</v>
      </c>
      <c r="I40" s="58">
        <v>26.4</v>
      </c>
      <c r="J40" s="58">
        <v>0.05</v>
      </c>
      <c r="K40" s="58">
        <v>45</v>
      </c>
      <c r="L40" s="58">
        <v>4.8</v>
      </c>
      <c r="M40" s="58">
        <v>42</v>
      </c>
      <c r="N40" s="58" t="s">
        <v>155</v>
      </c>
      <c r="O40" s="58" t="s">
        <v>4069</v>
      </c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</row>
    <row r="41" spans="1:35" ht="14.25" customHeight="1">
      <c r="A41" s="59" t="s">
        <v>7517</v>
      </c>
      <c r="B41" s="58" t="s">
        <v>316</v>
      </c>
      <c r="C41" s="58" t="s">
        <v>176</v>
      </c>
      <c r="D41" s="58" t="s">
        <v>155</v>
      </c>
      <c r="E41" s="58" t="s">
        <v>155</v>
      </c>
      <c r="F41" s="58" t="s">
        <v>7486</v>
      </c>
      <c r="G41" s="58">
        <v>2</v>
      </c>
      <c r="H41" s="58">
        <v>36</v>
      </c>
      <c r="I41" s="58">
        <v>39.6</v>
      </c>
      <c r="J41" s="58">
        <v>0.05</v>
      </c>
      <c r="K41" s="58">
        <v>65</v>
      </c>
      <c r="L41" s="58">
        <v>3.3</v>
      </c>
      <c r="M41" s="58">
        <v>20</v>
      </c>
      <c r="N41" s="58" t="s">
        <v>155</v>
      </c>
      <c r="O41" s="58" t="s">
        <v>4069</v>
      </c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</row>
    <row r="42" spans="1:35" ht="14.25" customHeight="1">
      <c r="A42" s="59" t="s">
        <v>7518</v>
      </c>
      <c r="B42" s="58" t="s">
        <v>312</v>
      </c>
      <c r="C42" s="58" t="s">
        <v>176</v>
      </c>
      <c r="D42" s="58" t="s">
        <v>155</v>
      </c>
      <c r="E42" s="58" t="s">
        <v>133</v>
      </c>
      <c r="F42" s="58" t="s">
        <v>7486</v>
      </c>
      <c r="G42" s="58">
        <v>2</v>
      </c>
      <c r="H42" s="58">
        <v>5</v>
      </c>
      <c r="I42" s="58">
        <v>6</v>
      </c>
      <c r="J42" s="58">
        <v>1</v>
      </c>
      <c r="K42" s="58">
        <v>12.4</v>
      </c>
      <c r="L42" s="58">
        <v>17.5</v>
      </c>
      <c r="M42" s="58">
        <v>200</v>
      </c>
      <c r="N42" s="58" t="s">
        <v>155</v>
      </c>
      <c r="O42" s="58" t="s">
        <v>4069</v>
      </c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</row>
    <row r="43" spans="1:35" ht="14.25" customHeight="1">
      <c r="A43" s="59" t="s">
        <v>7519</v>
      </c>
      <c r="B43" s="58" t="s">
        <v>312</v>
      </c>
      <c r="C43" s="58" t="s">
        <v>176</v>
      </c>
      <c r="D43" s="58" t="s">
        <v>155</v>
      </c>
      <c r="E43" s="58" t="s">
        <v>133</v>
      </c>
      <c r="F43" s="58" t="s">
        <v>7486</v>
      </c>
      <c r="G43" s="58">
        <v>2</v>
      </c>
      <c r="H43" s="58">
        <v>9</v>
      </c>
      <c r="I43" s="58">
        <v>9.9</v>
      </c>
      <c r="J43" s="58">
        <v>1</v>
      </c>
      <c r="K43" s="58">
        <v>23</v>
      </c>
      <c r="L43" s="58">
        <v>9.5</v>
      </c>
      <c r="M43" s="58">
        <v>120</v>
      </c>
      <c r="N43" s="58" t="s">
        <v>155</v>
      </c>
      <c r="O43" s="58" t="s">
        <v>4069</v>
      </c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</row>
    <row r="44" spans="1:35" ht="14.25" customHeight="1">
      <c r="A44" s="59" t="s">
        <v>7520</v>
      </c>
      <c r="B44" s="58" t="s">
        <v>312</v>
      </c>
      <c r="C44" s="58" t="s">
        <v>176</v>
      </c>
      <c r="D44" s="58" t="s">
        <v>155</v>
      </c>
      <c r="E44" s="58" t="s">
        <v>133</v>
      </c>
      <c r="F44" s="58" t="s">
        <v>7486</v>
      </c>
      <c r="G44" s="58">
        <v>2</v>
      </c>
      <c r="H44" s="58">
        <v>12</v>
      </c>
      <c r="I44" s="58">
        <v>13.2</v>
      </c>
      <c r="J44" s="58">
        <v>1</v>
      </c>
      <c r="K44" s="58">
        <v>26.5</v>
      </c>
      <c r="L44" s="58">
        <v>8.3000000000000007</v>
      </c>
      <c r="M44" s="58">
        <v>90</v>
      </c>
      <c r="N44" s="58" t="s">
        <v>155</v>
      </c>
      <c r="O44" s="58" t="s">
        <v>4069</v>
      </c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</row>
    <row r="45" spans="1:35" ht="14.25" customHeight="1">
      <c r="A45" s="59" t="s">
        <v>7521</v>
      </c>
      <c r="B45" s="58" t="s">
        <v>312</v>
      </c>
      <c r="C45" s="58" t="s">
        <v>176</v>
      </c>
      <c r="D45" s="58" t="s">
        <v>155</v>
      </c>
      <c r="E45" s="58" t="s">
        <v>133</v>
      </c>
      <c r="F45" s="58" t="s">
        <v>7486</v>
      </c>
      <c r="G45" s="58">
        <v>2</v>
      </c>
      <c r="H45" s="58">
        <v>15</v>
      </c>
      <c r="I45" s="58">
        <v>16.5</v>
      </c>
      <c r="J45" s="58">
        <v>1</v>
      </c>
      <c r="K45" s="58">
        <v>28</v>
      </c>
      <c r="L45" s="58">
        <v>7.8</v>
      </c>
      <c r="M45" s="58">
        <v>65</v>
      </c>
      <c r="N45" s="58" t="s">
        <v>155</v>
      </c>
      <c r="O45" s="58" t="s">
        <v>4069</v>
      </c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</row>
    <row r="46" spans="1:35" ht="14.25" customHeight="1">
      <c r="A46" s="59" t="s">
        <v>7522</v>
      </c>
      <c r="B46" s="58" t="s">
        <v>312</v>
      </c>
      <c r="C46" s="58" t="s">
        <v>176</v>
      </c>
      <c r="D46" s="58" t="s">
        <v>155</v>
      </c>
      <c r="E46" s="58" t="s">
        <v>133</v>
      </c>
      <c r="F46" s="58" t="s">
        <v>7486</v>
      </c>
      <c r="G46" s="58">
        <v>2</v>
      </c>
      <c r="H46" s="58">
        <v>18</v>
      </c>
      <c r="I46" s="58">
        <v>19.8</v>
      </c>
      <c r="J46" s="58">
        <v>1</v>
      </c>
      <c r="K46" s="58">
        <v>36</v>
      </c>
      <c r="L46" s="58">
        <v>7</v>
      </c>
      <c r="M46" s="58">
        <v>60</v>
      </c>
      <c r="N46" s="58" t="s">
        <v>155</v>
      </c>
      <c r="O46" s="58" t="s">
        <v>4069</v>
      </c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</row>
    <row r="47" spans="1:35" ht="14.25" customHeight="1">
      <c r="A47" s="59" t="s">
        <v>7523</v>
      </c>
      <c r="B47" s="58" t="s">
        <v>312</v>
      </c>
      <c r="C47" s="58" t="s">
        <v>176</v>
      </c>
      <c r="D47" s="58" t="s">
        <v>155</v>
      </c>
      <c r="E47" s="58" t="s">
        <v>133</v>
      </c>
      <c r="F47" s="58" t="s">
        <v>7486</v>
      </c>
      <c r="G47" s="58">
        <v>2</v>
      </c>
      <c r="H47" s="58">
        <v>22</v>
      </c>
      <c r="I47" s="58">
        <v>24.2</v>
      </c>
      <c r="J47" s="58">
        <v>0.05</v>
      </c>
      <c r="K47" s="58">
        <v>44</v>
      </c>
      <c r="L47" s="58">
        <v>5</v>
      </c>
      <c r="M47" s="58">
        <v>45</v>
      </c>
      <c r="N47" s="58" t="s">
        <v>155</v>
      </c>
      <c r="O47" s="58" t="s">
        <v>4069</v>
      </c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</row>
    <row r="48" spans="1:35" ht="14.25" customHeight="1">
      <c r="A48" s="59" t="s">
        <v>7524</v>
      </c>
      <c r="B48" s="58" t="s">
        <v>312</v>
      </c>
      <c r="C48" s="58" t="s">
        <v>176</v>
      </c>
      <c r="D48" s="58" t="s">
        <v>155</v>
      </c>
      <c r="E48" s="58" t="s">
        <v>133</v>
      </c>
      <c r="F48" s="58" t="s">
        <v>7486</v>
      </c>
      <c r="G48" s="58">
        <v>2</v>
      </c>
      <c r="H48" s="58">
        <v>24</v>
      </c>
      <c r="I48" s="58">
        <v>26.4</v>
      </c>
      <c r="J48" s="58">
        <v>0.05</v>
      </c>
      <c r="K48" s="58">
        <v>45</v>
      </c>
      <c r="L48" s="58">
        <v>4.8</v>
      </c>
      <c r="M48" s="58">
        <v>42</v>
      </c>
      <c r="N48" s="58" t="s">
        <v>155</v>
      </c>
      <c r="O48" s="58" t="s">
        <v>4069</v>
      </c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</row>
    <row r="49" spans="1:35" ht="14.25" customHeight="1">
      <c r="A49" s="59" t="s">
        <v>7525</v>
      </c>
      <c r="B49" s="58" t="s">
        <v>312</v>
      </c>
      <c r="C49" s="58" t="s">
        <v>176</v>
      </c>
      <c r="D49" s="58" t="s">
        <v>155</v>
      </c>
      <c r="E49" s="58" t="s">
        <v>133</v>
      </c>
      <c r="F49" s="58" t="s">
        <v>7486</v>
      </c>
      <c r="G49" s="58">
        <v>2</v>
      </c>
      <c r="H49" s="58">
        <v>36</v>
      </c>
      <c r="I49" s="58">
        <v>39.6</v>
      </c>
      <c r="J49" s="58">
        <v>0.05</v>
      </c>
      <c r="K49" s="58">
        <v>65</v>
      </c>
      <c r="L49" s="58">
        <v>3.3</v>
      </c>
      <c r="M49" s="58">
        <v>20</v>
      </c>
      <c r="N49" s="58" t="s">
        <v>155</v>
      </c>
      <c r="O49" s="58" t="s">
        <v>4069</v>
      </c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</row>
    <row r="50" spans="1:35" ht="14.25" customHeight="1">
      <c r="A50" s="59" t="s">
        <v>7526</v>
      </c>
      <c r="B50" s="58" t="s">
        <v>312</v>
      </c>
      <c r="C50" s="58" t="s">
        <v>176</v>
      </c>
      <c r="D50" s="58" t="s">
        <v>155</v>
      </c>
      <c r="E50" s="58" t="s">
        <v>155</v>
      </c>
      <c r="F50" s="58" t="s">
        <v>7486</v>
      </c>
      <c r="G50" s="58">
        <v>2</v>
      </c>
      <c r="H50" s="58">
        <v>5</v>
      </c>
      <c r="I50" s="58">
        <v>6</v>
      </c>
      <c r="J50" s="58">
        <v>1</v>
      </c>
      <c r="K50" s="58">
        <v>12.4</v>
      </c>
      <c r="L50" s="58">
        <v>17.5</v>
      </c>
      <c r="M50" s="58">
        <v>200</v>
      </c>
      <c r="N50" s="58" t="s">
        <v>155</v>
      </c>
      <c r="O50" s="58" t="s">
        <v>4069</v>
      </c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</row>
    <row r="51" spans="1:35" ht="14.25" customHeight="1">
      <c r="A51" s="59" t="s">
        <v>7527</v>
      </c>
      <c r="B51" s="58" t="s">
        <v>312</v>
      </c>
      <c r="C51" s="58" t="s">
        <v>176</v>
      </c>
      <c r="D51" s="58" t="s">
        <v>155</v>
      </c>
      <c r="E51" s="58" t="s">
        <v>155</v>
      </c>
      <c r="F51" s="58" t="s">
        <v>7486</v>
      </c>
      <c r="G51" s="58">
        <v>2</v>
      </c>
      <c r="H51" s="58">
        <v>9</v>
      </c>
      <c r="I51" s="58">
        <v>9.9</v>
      </c>
      <c r="J51" s="58">
        <v>1</v>
      </c>
      <c r="K51" s="58">
        <v>23</v>
      </c>
      <c r="L51" s="58">
        <v>9.5</v>
      </c>
      <c r="M51" s="58">
        <v>120</v>
      </c>
      <c r="N51" s="58" t="s">
        <v>155</v>
      </c>
      <c r="O51" s="58" t="s">
        <v>4069</v>
      </c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</row>
    <row r="52" spans="1:35" ht="14.25" customHeight="1">
      <c r="A52" s="59" t="s">
        <v>7528</v>
      </c>
      <c r="B52" s="58" t="s">
        <v>312</v>
      </c>
      <c r="C52" s="58" t="s">
        <v>176</v>
      </c>
      <c r="D52" s="58" t="s">
        <v>155</v>
      </c>
      <c r="E52" s="58" t="s">
        <v>155</v>
      </c>
      <c r="F52" s="58" t="s">
        <v>7486</v>
      </c>
      <c r="G52" s="58">
        <v>2</v>
      </c>
      <c r="H52" s="58">
        <v>12</v>
      </c>
      <c r="I52" s="58">
        <v>13.2</v>
      </c>
      <c r="J52" s="58">
        <v>1</v>
      </c>
      <c r="K52" s="58">
        <v>26.5</v>
      </c>
      <c r="L52" s="58">
        <v>8.3000000000000007</v>
      </c>
      <c r="M52" s="58">
        <v>90</v>
      </c>
      <c r="N52" s="58" t="s">
        <v>155</v>
      </c>
      <c r="O52" s="58" t="s">
        <v>4069</v>
      </c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</row>
    <row r="53" spans="1:35" ht="14.25" customHeight="1">
      <c r="A53" s="59" t="s">
        <v>7529</v>
      </c>
      <c r="B53" s="58" t="s">
        <v>312</v>
      </c>
      <c r="C53" s="58" t="s">
        <v>176</v>
      </c>
      <c r="D53" s="58" t="s">
        <v>155</v>
      </c>
      <c r="E53" s="58" t="s">
        <v>155</v>
      </c>
      <c r="F53" s="58" t="s">
        <v>7486</v>
      </c>
      <c r="G53" s="58">
        <v>2</v>
      </c>
      <c r="H53" s="58">
        <v>15</v>
      </c>
      <c r="I53" s="58">
        <v>16.5</v>
      </c>
      <c r="J53" s="58">
        <v>1</v>
      </c>
      <c r="K53" s="58">
        <v>28</v>
      </c>
      <c r="L53" s="58">
        <v>7.8</v>
      </c>
      <c r="M53" s="58">
        <v>65</v>
      </c>
      <c r="N53" s="58" t="s">
        <v>155</v>
      </c>
      <c r="O53" s="58" t="s">
        <v>4069</v>
      </c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</row>
    <row r="54" spans="1:35" ht="14.25" customHeight="1">
      <c r="A54" s="59" t="s">
        <v>7530</v>
      </c>
      <c r="B54" s="58" t="s">
        <v>312</v>
      </c>
      <c r="C54" s="58" t="s">
        <v>176</v>
      </c>
      <c r="D54" s="58" t="s">
        <v>155</v>
      </c>
      <c r="E54" s="58" t="s">
        <v>155</v>
      </c>
      <c r="F54" s="58" t="s">
        <v>7486</v>
      </c>
      <c r="G54" s="58">
        <v>2</v>
      </c>
      <c r="H54" s="58">
        <v>18</v>
      </c>
      <c r="I54" s="58">
        <v>19.8</v>
      </c>
      <c r="J54" s="58">
        <v>1</v>
      </c>
      <c r="K54" s="58">
        <v>36</v>
      </c>
      <c r="L54" s="58">
        <v>7</v>
      </c>
      <c r="M54" s="58">
        <v>60</v>
      </c>
      <c r="N54" s="58" t="s">
        <v>155</v>
      </c>
      <c r="O54" s="58" t="s">
        <v>4069</v>
      </c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</row>
    <row r="55" spans="1:35" ht="14.25" customHeight="1">
      <c r="A55" s="59" t="s">
        <v>7531</v>
      </c>
      <c r="B55" s="58" t="s">
        <v>312</v>
      </c>
      <c r="C55" s="58" t="s">
        <v>176</v>
      </c>
      <c r="D55" s="58" t="s">
        <v>155</v>
      </c>
      <c r="E55" s="58" t="s">
        <v>155</v>
      </c>
      <c r="F55" s="58" t="s">
        <v>7486</v>
      </c>
      <c r="G55" s="58">
        <v>2</v>
      </c>
      <c r="H55" s="58">
        <v>22</v>
      </c>
      <c r="I55" s="58">
        <v>24.2</v>
      </c>
      <c r="J55" s="58">
        <v>0.05</v>
      </c>
      <c r="K55" s="58">
        <v>44</v>
      </c>
      <c r="L55" s="58">
        <v>5</v>
      </c>
      <c r="M55" s="58">
        <v>45</v>
      </c>
      <c r="N55" s="58" t="s">
        <v>155</v>
      </c>
      <c r="O55" s="58" t="s">
        <v>4069</v>
      </c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</row>
    <row r="56" spans="1:35" ht="14.25" customHeight="1">
      <c r="A56" s="59" t="s">
        <v>7532</v>
      </c>
      <c r="B56" s="58" t="s">
        <v>312</v>
      </c>
      <c r="C56" s="58" t="s">
        <v>176</v>
      </c>
      <c r="D56" s="58" t="s">
        <v>155</v>
      </c>
      <c r="E56" s="58" t="s">
        <v>155</v>
      </c>
      <c r="F56" s="58" t="s">
        <v>7486</v>
      </c>
      <c r="G56" s="58">
        <v>2</v>
      </c>
      <c r="H56" s="58">
        <v>24</v>
      </c>
      <c r="I56" s="58">
        <v>26.4</v>
      </c>
      <c r="J56" s="58">
        <v>0.05</v>
      </c>
      <c r="K56" s="58">
        <v>45</v>
      </c>
      <c r="L56" s="58">
        <v>4.8</v>
      </c>
      <c r="M56" s="58">
        <v>42</v>
      </c>
      <c r="N56" s="58" t="s">
        <v>155</v>
      </c>
      <c r="O56" s="58" t="s">
        <v>4069</v>
      </c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</row>
    <row r="57" spans="1:35" ht="14.25" customHeight="1">
      <c r="A57" s="59" t="s">
        <v>7533</v>
      </c>
      <c r="B57" s="58" t="s">
        <v>312</v>
      </c>
      <c r="C57" s="58" t="s">
        <v>176</v>
      </c>
      <c r="D57" s="58" t="s">
        <v>155</v>
      </c>
      <c r="E57" s="58" t="s">
        <v>155</v>
      </c>
      <c r="F57" s="58" t="s">
        <v>7486</v>
      </c>
      <c r="G57" s="58">
        <v>2</v>
      </c>
      <c r="H57" s="58">
        <v>36</v>
      </c>
      <c r="I57" s="58">
        <v>39.6</v>
      </c>
      <c r="J57" s="58">
        <v>0.05</v>
      </c>
      <c r="K57" s="58">
        <v>65</v>
      </c>
      <c r="L57" s="58">
        <v>3.3</v>
      </c>
      <c r="M57" s="58">
        <v>20</v>
      </c>
      <c r="N57" s="58" t="s">
        <v>155</v>
      </c>
      <c r="O57" s="58" t="s">
        <v>4069</v>
      </c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</row>
    <row r="58" spans="1:35" ht="14.25" customHeight="1">
      <c r="A58" s="59" t="s">
        <v>7534</v>
      </c>
      <c r="B58" s="58" t="s">
        <v>1486</v>
      </c>
      <c r="C58" s="58" t="s">
        <v>176</v>
      </c>
      <c r="D58" s="58" t="s">
        <v>155</v>
      </c>
      <c r="E58" s="58" t="s">
        <v>155</v>
      </c>
      <c r="F58" s="58" t="s">
        <v>7482</v>
      </c>
      <c r="G58" s="58">
        <v>1</v>
      </c>
      <c r="H58" s="58">
        <v>2.5</v>
      </c>
      <c r="I58" s="58">
        <v>2.6</v>
      </c>
      <c r="J58" s="58">
        <v>0.5</v>
      </c>
      <c r="K58" s="58">
        <v>9</v>
      </c>
      <c r="L58" s="58">
        <v>10</v>
      </c>
      <c r="M58" s="58">
        <v>20</v>
      </c>
      <c r="N58" s="58" t="s">
        <v>155</v>
      </c>
      <c r="O58" s="58" t="s">
        <v>7535</v>
      </c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</row>
    <row r="59" spans="1:35" ht="14.25" customHeight="1">
      <c r="A59" s="59" t="s">
        <v>7536</v>
      </c>
      <c r="B59" s="58" t="s">
        <v>1486</v>
      </c>
      <c r="C59" s="58" t="s">
        <v>176</v>
      </c>
      <c r="D59" s="58" t="s">
        <v>155</v>
      </c>
      <c r="E59" s="58" t="s">
        <v>155</v>
      </c>
      <c r="F59" s="58" t="s">
        <v>7482</v>
      </c>
      <c r="G59" s="58">
        <v>1</v>
      </c>
      <c r="H59" s="58">
        <v>3.3</v>
      </c>
      <c r="I59" s="58">
        <v>3.5</v>
      </c>
      <c r="J59" s="58">
        <v>0.5</v>
      </c>
      <c r="K59" s="58">
        <v>9</v>
      </c>
      <c r="L59" s="58">
        <v>10</v>
      </c>
      <c r="M59" s="58">
        <v>20</v>
      </c>
      <c r="N59" s="58" t="s">
        <v>155</v>
      </c>
      <c r="O59" s="58" t="s">
        <v>7535</v>
      </c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</row>
    <row r="60" spans="1:35" ht="14.25" customHeight="1">
      <c r="A60" s="59" t="s">
        <v>7537</v>
      </c>
      <c r="B60" s="58" t="s">
        <v>1486</v>
      </c>
      <c r="C60" s="58" t="s">
        <v>176</v>
      </c>
      <c r="D60" s="58" t="s">
        <v>155</v>
      </c>
      <c r="E60" s="58" t="s">
        <v>155</v>
      </c>
      <c r="F60" s="58" t="s">
        <v>7482</v>
      </c>
      <c r="G60" s="58">
        <v>1</v>
      </c>
      <c r="H60" s="58">
        <v>5</v>
      </c>
      <c r="I60" s="58">
        <v>5.5</v>
      </c>
      <c r="J60" s="58">
        <v>0.5</v>
      </c>
      <c r="K60" s="58">
        <v>13</v>
      </c>
      <c r="L60" s="58">
        <v>5</v>
      </c>
      <c r="M60" s="58">
        <v>20</v>
      </c>
      <c r="N60" s="58" t="s">
        <v>155</v>
      </c>
      <c r="O60" s="58" t="s">
        <v>7535</v>
      </c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</row>
    <row r="61" spans="1:35" ht="14.25" customHeight="1">
      <c r="A61" s="59" t="s">
        <v>7538</v>
      </c>
      <c r="B61" s="58" t="s">
        <v>312</v>
      </c>
      <c r="C61" s="58" t="s">
        <v>176</v>
      </c>
      <c r="D61" s="58" t="s">
        <v>155</v>
      </c>
      <c r="E61" s="58" t="s">
        <v>155</v>
      </c>
      <c r="F61" s="58" t="s">
        <v>7482</v>
      </c>
      <c r="G61" s="58">
        <v>2</v>
      </c>
      <c r="H61" s="58">
        <v>2.5</v>
      </c>
      <c r="I61" s="58">
        <v>2.6</v>
      </c>
      <c r="J61" s="58">
        <v>0.5</v>
      </c>
      <c r="K61" s="58">
        <v>9</v>
      </c>
      <c r="L61" s="58">
        <v>10</v>
      </c>
      <c r="M61" s="58">
        <v>20</v>
      </c>
      <c r="N61" s="58" t="s">
        <v>155</v>
      </c>
      <c r="O61" s="58" t="s">
        <v>7539</v>
      </c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</row>
    <row r="62" spans="1:35" ht="14.25" customHeight="1">
      <c r="A62" s="59" t="s">
        <v>7540</v>
      </c>
      <c r="B62" s="58" t="s">
        <v>312</v>
      </c>
      <c r="C62" s="58" t="s">
        <v>176</v>
      </c>
      <c r="D62" s="58" t="s">
        <v>155</v>
      </c>
      <c r="E62" s="58" t="s">
        <v>155</v>
      </c>
      <c r="F62" s="58" t="s">
        <v>7482</v>
      </c>
      <c r="G62" s="58">
        <v>2</v>
      </c>
      <c r="H62" s="58">
        <v>3.3</v>
      </c>
      <c r="I62" s="58">
        <v>3.5</v>
      </c>
      <c r="J62" s="58">
        <v>0.5</v>
      </c>
      <c r="K62" s="58">
        <v>9</v>
      </c>
      <c r="L62" s="58">
        <v>10</v>
      </c>
      <c r="M62" s="58">
        <v>20</v>
      </c>
      <c r="N62" s="58" t="s">
        <v>155</v>
      </c>
      <c r="O62" s="58" t="s">
        <v>7539</v>
      </c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</row>
    <row r="63" spans="1:35" ht="14.25" customHeight="1">
      <c r="A63" s="59" t="s">
        <v>7541</v>
      </c>
      <c r="B63" s="58" t="s">
        <v>312</v>
      </c>
      <c r="C63" s="58" t="s">
        <v>176</v>
      </c>
      <c r="D63" s="58" t="s">
        <v>155</v>
      </c>
      <c r="E63" s="58" t="s">
        <v>155</v>
      </c>
      <c r="F63" s="58" t="s">
        <v>7482</v>
      </c>
      <c r="G63" s="58">
        <v>2</v>
      </c>
      <c r="H63" s="58">
        <v>5</v>
      </c>
      <c r="I63" s="58">
        <v>5.5</v>
      </c>
      <c r="J63" s="58">
        <v>0.5</v>
      </c>
      <c r="K63" s="58">
        <v>13</v>
      </c>
      <c r="L63" s="58">
        <v>5</v>
      </c>
      <c r="M63" s="58">
        <v>20</v>
      </c>
      <c r="N63" s="58" t="s">
        <v>155</v>
      </c>
      <c r="O63" s="58" t="s">
        <v>7539</v>
      </c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</row>
    <row r="64" spans="1:35" ht="14.25" customHeight="1">
      <c r="A64" s="59" t="s">
        <v>7542</v>
      </c>
      <c r="B64" s="58" t="s">
        <v>344</v>
      </c>
      <c r="C64" s="58" t="s">
        <v>176</v>
      </c>
      <c r="D64" s="58" t="s">
        <v>155</v>
      </c>
      <c r="E64" s="58" t="s">
        <v>155</v>
      </c>
      <c r="F64" s="58" t="s">
        <v>7482</v>
      </c>
      <c r="G64" s="58">
        <v>2</v>
      </c>
      <c r="H64" s="58">
        <v>2.5</v>
      </c>
      <c r="I64" s="58">
        <v>2.6</v>
      </c>
      <c r="J64" s="58">
        <v>0.5</v>
      </c>
      <c r="K64" s="58">
        <v>9</v>
      </c>
      <c r="L64" s="58">
        <v>10</v>
      </c>
      <c r="M64" s="58">
        <v>20</v>
      </c>
      <c r="N64" s="58" t="s">
        <v>155</v>
      </c>
      <c r="O64" s="58" t="s">
        <v>7539</v>
      </c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</row>
    <row r="65" spans="1:35" ht="14.25" customHeight="1">
      <c r="A65" s="59" t="s">
        <v>7543</v>
      </c>
      <c r="B65" s="58" t="s">
        <v>344</v>
      </c>
      <c r="C65" s="58" t="s">
        <v>176</v>
      </c>
      <c r="D65" s="58" t="s">
        <v>155</v>
      </c>
      <c r="E65" s="58" t="s">
        <v>155</v>
      </c>
      <c r="F65" s="58" t="s">
        <v>7482</v>
      </c>
      <c r="G65" s="58">
        <v>2</v>
      </c>
      <c r="H65" s="58">
        <v>3.3</v>
      </c>
      <c r="I65" s="58">
        <v>3.5</v>
      </c>
      <c r="J65" s="58">
        <v>0.5</v>
      </c>
      <c r="K65" s="58">
        <v>9</v>
      </c>
      <c r="L65" s="58">
        <v>10</v>
      </c>
      <c r="M65" s="58">
        <v>20</v>
      </c>
      <c r="N65" s="58" t="s">
        <v>155</v>
      </c>
      <c r="O65" s="58" t="s">
        <v>7539</v>
      </c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</row>
    <row r="66" spans="1:35" ht="14.25" customHeight="1">
      <c r="A66" s="59" t="s">
        <v>7544</v>
      </c>
      <c r="B66" s="58" t="s">
        <v>344</v>
      </c>
      <c r="C66" s="58" t="s">
        <v>176</v>
      </c>
      <c r="D66" s="58" t="s">
        <v>155</v>
      </c>
      <c r="E66" s="58" t="s">
        <v>155</v>
      </c>
      <c r="F66" s="58" t="s">
        <v>7482</v>
      </c>
      <c r="G66" s="58">
        <v>2</v>
      </c>
      <c r="H66" s="58">
        <v>5</v>
      </c>
      <c r="I66" s="58">
        <v>5.5</v>
      </c>
      <c r="J66" s="58">
        <v>0.5</v>
      </c>
      <c r="K66" s="58">
        <v>13</v>
      </c>
      <c r="L66" s="58">
        <v>5</v>
      </c>
      <c r="M66" s="58">
        <v>20</v>
      </c>
      <c r="N66" s="58" t="s">
        <v>155</v>
      </c>
      <c r="O66" s="58" t="s">
        <v>7539</v>
      </c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</row>
    <row r="67" spans="1:35" ht="14.25" customHeight="1">
      <c r="A67" s="59" t="s">
        <v>7545</v>
      </c>
      <c r="B67" s="58" t="s">
        <v>1475</v>
      </c>
      <c r="C67" s="58" t="s">
        <v>176</v>
      </c>
      <c r="D67" s="58" t="s">
        <v>155</v>
      </c>
      <c r="E67" s="58" t="s">
        <v>155</v>
      </c>
      <c r="F67" s="58" t="s">
        <v>7482</v>
      </c>
      <c r="G67" s="58">
        <v>1</v>
      </c>
      <c r="H67" s="58">
        <v>2.5</v>
      </c>
      <c r="I67" s="58">
        <v>2.6</v>
      </c>
      <c r="J67" s="58">
        <v>0.5</v>
      </c>
      <c r="K67" s="58">
        <v>9</v>
      </c>
      <c r="L67" s="58">
        <v>10</v>
      </c>
      <c r="M67" s="58">
        <v>20</v>
      </c>
      <c r="N67" s="58" t="s">
        <v>155</v>
      </c>
      <c r="O67" s="58" t="s">
        <v>7535</v>
      </c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</row>
    <row r="68" spans="1:35" ht="14.25" customHeight="1">
      <c r="A68" s="59" t="s">
        <v>7546</v>
      </c>
      <c r="B68" s="58" t="s">
        <v>1475</v>
      </c>
      <c r="C68" s="58" t="s">
        <v>176</v>
      </c>
      <c r="D68" s="58" t="s">
        <v>155</v>
      </c>
      <c r="E68" s="58" t="s">
        <v>155</v>
      </c>
      <c r="F68" s="58" t="s">
        <v>7482</v>
      </c>
      <c r="G68" s="58">
        <v>1</v>
      </c>
      <c r="H68" s="58">
        <v>3.3</v>
      </c>
      <c r="I68" s="58">
        <v>3.5</v>
      </c>
      <c r="J68" s="58">
        <v>0.5</v>
      </c>
      <c r="K68" s="58">
        <v>9</v>
      </c>
      <c r="L68" s="58">
        <v>10</v>
      </c>
      <c r="M68" s="58">
        <v>20</v>
      </c>
      <c r="N68" s="58" t="s">
        <v>155</v>
      </c>
      <c r="O68" s="58" t="s">
        <v>7535</v>
      </c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</row>
    <row r="69" spans="1:35" ht="14.25" customHeight="1">
      <c r="A69" s="59" t="s">
        <v>7547</v>
      </c>
      <c r="B69" s="58" t="s">
        <v>1475</v>
      </c>
      <c r="C69" s="58" t="s">
        <v>176</v>
      </c>
      <c r="D69" s="58" t="s">
        <v>155</v>
      </c>
      <c r="E69" s="58" t="s">
        <v>155</v>
      </c>
      <c r="F69" s="58" t="s">
        <v>7482</v>
      </c>
      <c r="G69" s="58">
        <v>1</v>
      </c>
      <c r="H69" s="58">
        <v>5</v>
      </c>
      <c r="I69" s="58">
        <v>5.5</v>
      </c>
      <c r="J69" s="58">
        <v>0.5</v>
      </c>
      <c r="K69" s="58">
        <v>13</v>
      </c>
      <c r="L69" s="58">
        <v>5</v>
      </c>
      <c r="M69" s="58">
        <v>20</v>
      </c>
      <c r="N69" s="58" t="s">
        <v>155</v>
      </c>
      <c r="O69" s="58" t="s">
        <v>7535</v>
      </c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</row>
    <row r="70" spans="1:35" ht="14.25" customHeight="1">
      <c r="A70" s="59" t="s">
        <v>7548</v>
      </c>
      <c r="B70" s="58" t="s">
        <v>154</v>
      </c>
      <c r="C70" s="58" t="s">
        <v>176</v>
      </c>
      <c r="D70" s="58" t="s">
        <v>155</v>
      </c>
      <c r="E70" s="58" t="s">
        <v>155</v>
      </c>
      <c r="F70" s="58" t="s">
        <v>7482</v>
      </c>
      <c r="G70" s="58">
        <v>1</v>
      </c>
      <c r="H70" s="58">
        <v>2.5</v>
      </c>
      <c r="I70" s="58">
        <v>2.6</v>
      </c>
      <c r="J70" s="58">
        <v>0.5</v>
      </c>
      <c r="K70" s="58">
        <v>9</v>
      </c>
      <c r="L70" s="58">
        <v>30</v>
      </c>
      <c r="M70" s="58">
        <v>120</v>
      </c>
      <c r="N70" s="58" t="s">
        <v>155</v>
      </c>
      <c r="O70" s="58" t="s">
        <v>7535</v>
      </c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</row>
    <row r="71" spans="1:35" ht="14.25" customHeight="1">
      <c r="A71" s="59" t="s">
        <v>7549</v>
      </c>
      <c r="B71" s="58" t="s">
        <v>154</v>
      </c>
      <c r="C71" s="58" t="s">
        <v>176</v>
      </c>
      <c r="D71" s="58" t="s">
        <v>155</v>
      </c>
      <c r="E71" s="58" t="s">
        <v>155</v>
      </c>
      <c r="F71" s="58" t="s">
        <v>7482</v>
      </c>
      <c r="G71" s="58">
        <v>1</v>
      </c>
      <c r="H71" s="58">
        <v>3.3</v>
      </c>
      <c r="I71" s="58">
        <v>3.5</v>
      </c>
      <c r="J71" s="58">
        <v>0.5</v>
      </c>
      <c r="K71" s="58">
        <v>9</v>
      </c>
      <c r="L71" s="58">
        <v>30</v>
      </c>
      <c r="M71" s="58">
        <v>100</v>
      </c>
      <c r="N71" s="58" t="s">
        <v>155</v>
      </c>
      <c r="O71" s="58" t="s">
        <v>7535</v>
      </c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</row>
    <row r="72" spans="1:35" ht="14.25" customHeight="1">
      <c r="A72" s="59" t="s">
        <v>7550</v>
      </c>
      <c r="B72" s="58" t="s">
        <v>154</v>
      </c>
      <c r="C72" s="58" t="s">
        <v>176</v>
      </c>
      <c r="D72" s="58" t="s">
        <v>155</v>
      </c>
      <c r="E72" s="58" t="s">
        <v>155</v>
      </c>
      <c r="F72" s="58" t="s">
        <v>7482</v>
      </c>
      <c r="G72" s="58">
        <v>1</v>
      </c>
      <c r="H72" s="58">
        <v>5</v>
      </c>
      <c r="I72" s="58">
        <v>5.5</v>
      </c>
      <c r="J72" s="58">
        <v>0.5</v>
      </c>
      <c r="K72" s="58">
        <v>13</v>
      </c>
      <c r="L72" s="58">
        <v>20</v>
      </c>
      <c r="M72" s="58">
        <v>80</v>
      </c>
      <c r="N72" s="58" t="s">
        <v>155</v>
      </c>
      <c r="O72" s="58" t="s">
        <v>7535</v>
      </c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</row>
    <row r="73" spans="1:35" ht="14.25" customHeight="1">
      <c r="A73" s="59" t="s">
        <v>7551</v>
      </c>
      <c r="B73" s="58" t="s">
        <v>1486</v>
      </c>
      <c r="C73" s="58" t="s">
        <v>176</v>
      </c>
      <c r="D73" s="58" t="s">
        <v>155</v>
      </c>
      <c r="E73" s="58" t="s">
        <v>155</v>
      </c>
      <c r="F73" s="58" t="s">
        <v>7482</v>
      </c>
      <c r="G73" s="58">
        <v>1</v>
      </c>
      <c r="H73" s="58">
        <v>2.5</v>
      </c>
      <c r="I73" s="58">
        <v>2.6</v>
      </c>
      <c r="J73" s="58">
        <v>0.5</v>
      </c>
      <c r="K73" s="58">
        <v>9</v>
      </c>
      <c r="L73" s="58">
        <v>30</v>
      </c>
      <c r="M73" s="58">
        <v>120</v>
      </c>
      <c r="N73" s="58" t="s">
        <v>155</v>
      </c>
      <c r="O73" s="58" t="s">
        <v>7535</v>
      </c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</row>
    <row r="74" spans="1:35" ht="14.25" customHeight="1">
      <c r="A74" s="59" t="s">
        <v>7552</v>
      </c>
      <c r="B74" s="58" t="s">
        <v>1486</v>
      </c>
      <c r="C74" s="58" t="s">
        <v>176</v>
      </c>
      <c r="D74" s="58" t="s">
        <v>155</v>
      </c>
      <c r="E74" s="58" t="s">
        <v>155</v>
      </c>
      <c r="F74" s="58" t="s">
        <v>7482</v>
      </c>
      <c r="G74" s="58">
        <v>1</v>
      </c>
      <c r="H74" s="58">
        <v>3.3</v>
      </c>
      <c r="I74" s="58">
        <v>3.5</v>
      </c>
      <c r="J74" s="58">
        <v>0.5</v>
      </c>
      <c r="K74" s="58">
        <v>9</v>
      </c>
      <c r="L74" s="58">
        <v>30</v>
      </c>
      <c r="M74" s="58">
        <v>100</v>
      </c>
      <c r="N74" s="58" t="s">
        <v>155</v>
      </c>
      <c r="O74" s="58" t="s">
        <v>7535</v>
      </c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</row>
    <row r="75" spans="1:35" ht="14.25" customHeight="1">
      <c r="A75" s="59" t="s">
        <v>7553</v>
      </c>
      <c r="B75" s="58" t="s">
        <v>1486</v>
      </c>
      <c r="C75" s="58" t="s">
        <v>176</v>
      </c>
      <c r="D75" s="58" t="s">
        <v>155</v>
      </c>
      <c r="E75" s="58" t="s">
        <v>155</v>
      </c>
      <c r="F75" s="58" t="s">
        <v>7482</v>
      </c>
      <c r="G75" s="58">
        <v>1</v>
      </c>
      <c r="H75" s="58">
        <v>5</v>
      </c>
      <c r="I75" s="58">
        <v>5.5</v>
      </c>
      <c r="J75" s="58">
        <v>0.5</v>
      </c>
      <c r="K75" s="58">
        <v>13</v>
      </c>
      <c r="L75" s="58">
        <v>20</v>
      </c>
      <c r="M75" s="58">
        <v>80</v>
      </c>
      <c r="N75" s="58" t="s">
        <v>155</v>
      </c>
      <c r="O75" s="58" t="s">
        <v>7535</v>
      </c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</row>
    <row r="76" spans="1:35" ht="14.25" customHeight="1">
      <c r="A76" s="59" t="s">
        <v>7554</v>
      </c>
      <c r="B76" s="58" t="s">
        <v>316</v>
      </c>
      <c r="C76" s="58" t="s">
        <v>176</v>
      </c>
      <c r="D76" s="58" t="s">
        <v>155</v>
      </c>
      <c r="E76" s="58" t="s">
        <v>155</v>
      </c>
      <c r="F76" s="58" t="s">
        <v>7482</v>
      </c>
      <c r="G76" s="58">
        <v>2</v>
      </c>
      <c r="H76" s="58">
        <v>2.5</v>
      </c>
      <c r="I76" s="58">
        <v>2.6</v>
      </c>
      <c r="J76" s="58">
        <v>0.5</v>
      </c>
      <c r="K76" s="58">
        <v>9</v>
      </c>
      <c r="L76" s="58">
        <v>30</v>
      </c>
      <c r="M76" s="58">
        <v>120</v>
      </c>
      <c r="N76" s="58" t="s">
        <v>155</v>
      </c>
      <c r="O76" s="58" t="s">
        <v>7539</v>
      </c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</row>
    <row r="77" spans="1:35" ht="14.25" customHeight="1">
      <c r="A77" s="59" t="s">
        <v>7555</v>
      </c>
      <c r="B77" s="58" t="s">
        <v>316</v>
      </c>
      <c r="C77" s="58" t="s">
        <v>176</v>
      </c>
      <c r="D77" s="58" t="s">
        <v>155</v>
      </c>
      <c r="E77" s="58" t="s">
        <v>155</v>
      </c>
      <c r="F77" s="58" t="s">
        <v>7482</v>
      </c>
      <c r="G77" s="58">
        <v>2</v>
      </c>
      <c r="H77" s="58">
        <v>3.3</v>
      </c>
      <c r="I77" s="58">
        <v>3.5</v>
      </c>
      <c r="J77" s="58">
        <v>0.5</v>
      </c>
      <c r="K77" s="58">
        <v>9</v>
      </c>
      <c r="L77" s="58">
        <v>30</v>
      </c>
      <c r="M77" s="58">
        <v>100</v>
      </c>
      <c r="N77" s="58" t="s">
        <v>155</v>
      </c>
      <c r="O77" s="58" t="s">
        <v>7539</v>
      </c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</row>
    <row r="78" spans="1:35" ht="14.25" customHeight="1">
      <c r="A78" s="59" t="s">
        <v>7556</v>
      </c>
      <c r="B78" s="58" t="s">
        <v>316</v>
      </c>
      <c r="C78" s="58" t="s">
        <v>176</v>
      </c>
      <c r="D78" s="58" t="s">
        <v>155</v>
      </c>
      <c r="E78" s="58" t="s">
        <v>155</v>
      </c>
      <c r="F78" s="58" t="s">
        <v>7482</v>
      </c>
      <c r="G78" s="58">
        <v>2</v>
      </c>
      <c r="H78" s="58">
        <v>5</v>
      </c>
      <c r="I78" s="58">
        <v>5.5</v>
      </c>
      <c r="J78" s="58">
        <v>0.5</v>
      </c>
      <c r="K78" s="58">
        <v>13</v>
      </c>
      <c r="L78" s="58">
        <v>20</v>
      </c>
      <c r="M78" s="58">
        <v>80</v>
      </c>
      <c r="N78" s="58" t="s">
        <v>155</v>
      </c>
      <c r="O78" s="58" t="s">
        <v>7539</v>
      </c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</row>
    <row r="79" spans="1:35" ht="14.25" customHeight="1">
      <c r="A79" s="59" t="s">
        <v>7557</v>
      </c>
      <c r="B79" s="58" t="s">
        <v>2613</v>
      </c>
      <c r="C79" s="58" t="s">
        <v>176</v>
      </c>
      <c r="D79" s="58" t="s">
        <v>155</v>
      </c>
      <c r="E79" s="58" t="s">
        <v>155</v>
      </c>
      <c r="F79" s="58" t="s">
        <v>7486</v>
      </c>
      <c r="G79" s="58">
        <v>1</v>
      </c>
      <c r="H79" s="58">
        <v>5</v>
      </c>
      <c r="I79" s="58">
        <v>5.5</v>
      </c>
      <c r="J79" s="58">
        <v>3</v>
      </c>
      <c r="K79" s="58">
        <v>14.5</v>
      </c>
      <c r="L79" s="58">
        <v>100</v>
      </c>
      <c r="M79" s="58">
        <v>1300</v>
      </c>
      <c r="N79" s="58" t="s">
        <v>155</v>
      </c>
      <c r="O79" s="58" t="s">
        <v>7558</v>
      </c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</row>
    <row r="80" spans="1:35" ht="14.25" customHeight="1">
      <c r="A80" s="59" t="s">
        <v>7559</v>
      </c>
      <c r="B80" s="58" t="s">
        <v>2613</v>
      </c>
      <c r="C80" s="58" t="s">
        <v>176</v>
      </c>
      <c r="D80" s="58" t="s">
        <v>155</v>
      </c>
      <c r="E80" s="58" t="s">
        <v>155</v>
      </c>
      <c r="F80" s="58" t="s">
        <v>7486</v>
      </c>
      <c r="G80" s="58">
        <v>1</v>
      </c>
      <c r="H80" s="58">
        <v>7</v>
      </c>
      <c r="I80" s="58">
        <v>7.7</v>
      </c>
      <c r="J80" s="58">
        <v>1</v>
      </c>
      <c r="K80" s="58">
        <v>16.5</v>
      </c>
      <c r="L80" s="58">
        <v>88</v>
      </c>
      <c r="M80" s="58">
        <v>960</v>
      </c>
      <c r="N80" s="58" t="s">
        <v>155</v>
      </c>
      <c r="O80" s="58" t="s">
        <v>7558</v>
      </c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</row>
    <row r="81" spans="1:35" ht="14.25" customHeight="1">
      <c r="A81" s="59" t="s">
        <v>7560</v>
      </c>
      <c r="B81" s="58" t="s">
        <v>2613</v>
      </c>
      <c r="C81" s="58" t="s">
        <v>176</v>
      </c>
      <c r="D81" s="58" t="s">
        <v>155</v>
      </c>
      <c r="E81" s="58" t="s">
        <v>155</v>
      </c>
      <c r="F81" s="58" t="s">
        <v>7486</v>
      </c>
      <c r="G81" s="58">
        <v>1</v>
      </c>
      <c r="H81" s="58">
        <v>9</v>
      </c>
      <c r="I81" s="58">
        <v>9.9</v>
      </c>
      <c r="J81" s="58">
        <v>1</v>
      </c>
      <c r="K81" s="58">
        <v>20</v>
      </c>
      <c r="L81" s="58">
        <v>73</v>
      </c>
      <c r="M81" s="58">
        <v>700</v>
      </c>
      <c r="N81" s="58" t="s">
        <v>155</v>
      </c>
      <c r="O81" s="58" t="s">
        <v>7558</v>
      </c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</row>
    <row r="82" spans="1:35" ht="14.25" customHeight="1">
      <c r="A82" s="59" t="s">
        <v>7561</v>
      </c>
      <c r="B82" s="58" t="s">
        <v>2613</v>
      </c>
      <c r="C82" s="58" t="s">
        <v>176</v>
      </c>
      <c r="D82" s="58" t="s">
        <v>155</v>
      </c>
      <c r="E82" s="58" t="s">
        <v>155</v>
      </c>
      <c r="F82" s="58" t="s">
        <v>7486</v>
      </c>
      <c r="G82" s="58">
        <v>1</v>
      </c>
      <c r="H82" s="58">
        <v>12</v>
      </c>
      <c r="I82" s="58">
        <v>13.2</v>
      </c>
      <c r="J82" s="58">
        <v>1</v>
      </c>
      <c r="K82" s="58">
        <v>27</v>
      </c>
      <c r="L82" s="58">
        <v>58</v>
      </c>
      <c r="M82" s="58">
        <v>600</v>
      </c>
      <c r="N82" s="58" t="s">
        <v>155</v>
      </c>
      <c r="O82" s="58" t="s">
        <v>7558</v>
      </c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</row>
    <row r="83" spans="1:35" ht="14.25" customHeight="1">
      <c r="A83" s="59" t="s">
        <v>7562</v>
      </c>
      <c r="B83" s="58" t="s">
        <v>2613</v>
      </c>
      <c r="C83" s="58" t="s">
        <v>176</v>
      </c>
      <c r="D83" s="58" t="s">
        <v>155</v>
      </c>
      <c r="E83" s="58" t="s">
        <v>155</v>
      </c>
      <c r="F83" s="58" t="s">
        <v>7486</v>
      </c>
      <c r="G83" s="58">
        <v>1</v>
      </c>
      <c r="H83" s="58">
        <v>15</v>
      </c>
      <c r="I83" s="58">
        <v>16.5</v>
      </c>
      <c r="J83" s="58">
        <v>1</v>
      </c>
      <c r="K83" s="58">
        <v>32</v>
      </c>
      <c r="L83" s="58">
        <v>45</v>
      </c>
      <c r="M83" s="58">
        <v>480</v>
      </c>
      <c r="N83" s="58" t="s">
        <v>155</v>
      </c>
      <c r="O83" s="58" t="s">
        <v>7558</v>
      </c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</row>
    <row r="84" spans="1:35" ht="14.25" customHeight="1">
      <c r="A84" s="59" t="s">
        <v>7563</v>
      </c>
      <c r="B84" s="58" t="s">
        <v>2613</v>
      </c>
      <c r="C84" s="58" t="s">
        <v>176</v>
      </c>
      <c r="D84" s="58" t="s">
        <v>155</v>
      </c>
      <c r="E84" s="58" t="s">
        <v>155</v>
      </c>
      <c r="F84" s="58" t="s">
        <v>7486</v>
      </c>
      <c r="G84" s="58">
        <v>1</v>
      </c>
      <c r="H84" s="58">
        <v>20</v>
      </c>
      <c r="I84" s="58">
        <v>22</v>
      </c>
      <c r="J84" s="58">
        <v>1</v>
      </c>
      <c r="K84" s="58">
        <v>43</v>
      </c>
      <c r="L84" s="58">
        <v>34</v>
      </c>
      <c r="M84" s="58">
        <v>310</v>
      </c>
      <c r="N84" s="58" t="s">
        <v>155</v>
      </c>
      <c r="O84" s="58" t="s">
        <v>7558</v>
      </c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</row>
    <row r="85" spans="1:35" ht="14.25" customHeight="1">
      <c r="A85" s="59" t="s">
        <v>7564</v>
      </c>
      <c r="B85" s="58" t="s">
        <v>2613</v>
      </c>
      <c r="C85" s="58" t="s">
        <v>176</v>
      </c>
      <c r="D85" s="58" t="s">
        <v>155</v>
      </c>
      <c r="E85" s="58" t="s">
        <v>155</v>
      </c>
      <c r="F85" s="58" t="s">
        <v>7486</v>
      </c>
      <c r="G85" s="58">
        <v>1</v>
      </c>
      <c r="H85" s="58">
        <v>24</v>
      </c>
      <c r="I85" s="58">
        <v>26.4</v>
      </c>
      <c r="J85" s="58">
        <v>1</v>
      </c>
      <c r="K85" s="58">
        <v>45</v>
      </c>
      <c r="L85" s="58">
        <v>32</v>
      </c>
      <c r="M85" s="58">
        <v>280</v>
      </c>
      <c r="N85" s="58" t="s">
        <v>155</v>
      </c>
      <c r="O85" s="58" t="s">
        <v>7558</v>
      </c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</row>
    <row r="86" spans="1:35" ht="14.25" customHeight="1">
      <c r="A86" s="59" t="s">
        <v>7565</v>
      </c>
      <c r="B86" s="58" t="s">
        <v>2613</v>
      </c>
      <c r="C86" s="58" t="s">
        <v>176</v>
      </c>
      <c r="D86" s="58" t="s">
        <v>155</v>
      </c>
      <c r="E86" s="58" t="s">
        <v>155</v>
      </c>
      <c r="F86" s="58" t="s">
        <v>7486</v>
      </c>
      <c r="G86" s="58">
        <v>1</v>
      </c>
      <c r="H86" s="58">
        <v>36</v>
      </c>
      <c r="I86" s="58">
        <v>39.6</v>
      </c>
      <c r="J86" s="58">
        <v>1</v>
      </c>
      <c r="K86" s="58">
        <v>75</v>
      </c>
      <c r="L86" s="58">
        <v>19</v>
      </c>
      <c r="M86" s="58">
        <v>190</v>
      </c>
      <c r="N86" s="58" t="s">
        <v>155</v>
      </c>
      <c r="O86" s="58" t="s">
        <v>7558</v>
      </c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</row>
    <row r="87" spans="1:35" ht="14.25" customHeight="1">
      <c r="A87" s="59" t="s">
        <v>7566</v>
      </c>
      <c r="B87" s="58" t="s">
        <v>316</v>
      </c>
      <c r="C87" s="58" t="s">
        <v>176</v>
      </c>
      <c r="D87" s="58" t="s">
        <v>155</v>
      </c>
      <c r="E87" s="58" t="s">
        <v>155</v>
      </c>
      <c r="F87" s="58" t="s">
        <v>7482</v>
      </c>
      <c r="G87" s="58">
        <v>2</v>
      </c>
      <c r="H87" s="58">
        <v>2.5</v>
      </c>
      <c r="I87" s="58">
        <v>2.6</v>
      </c>
      <c r="J87" s="58">
        <v>0.5</v>
      </c>
      <c r="K87" s="58">
        <v>9</v>
      </c>
      <c r="L87" s="58">
        <v>10</v>
      </c>
      <c r="M87" s="58">
        <v>20</v>
      </c>
      <c r="N87" s="58" t="s">
        <v>155</v>
      </c>
      <c r="O87" s="58" t="s">
        <v>7539</v>
      </c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</row>
    <row r="88" spans="1:35" ht="14.25" customHeight="1">
      <c r="A88" s="59" t="s">
        <v>7567</v>
      </c>
      <c r="B88" s="58" t="s">
        <v>316</v>
      </c>
      <c r="C88" s="58" t="s">
        <v>176</v>
      </c>
      <c r="D88" s="58" t="s">
        <v>155</v>
      </c>
      <c r="E88" s="58" t="s">
        <v>155</v>
      </c>
      <c r="F88" s="58" t="s">
        <v>7482</v>
      </c>
      <c r="G88" s="58">
        <v>2</v>
      </c>
      <c r="H88" s="58">
        <v>3.3</v>
      </c>
      <c r="I88" s="58">
        <v>4.5</v>
      </c>
      <c r="J88" s="58">
        <v>0.5</v>
      </c>
      <c r="K88" s="58">
        <v>9</v>
      </c>
      <c r="L88" s="58">
        <v>10</v>
      </c>
      <c r="M88" s="58">
        <v>20</v>
      </c>
      <c r="N88" s="58" t="s">
        <v>155</v>
      </c>
      <c r="O88" s="58" t="s">
        <v>7539</v>
      </c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</row>
    <row r="89" spans="1:35" ht="14.25" customHeight="1">
      <c r="A89" s="59" t="s">
        <v>7568</v>
      </c>
      <c r="B89" s="58" t="s">
        <v>316</v>
      </c>
      <c r="C89" s="58" t="s">
        <v>176</v>
      </c>
      <c r="D89" s="58" t="s">
        <v>155</v>
      </c>
      <c r="E89" s="58" t="s">
        <v>155</v>
      </c>
      <c r="F89" s="58" t="s">
        <v>7482</v>
      </c>
      <c r="G89" s="58">
        <v>2</v>
      </c>
      <c r="H89" s="58">
        <v>5</v>
      </c>
      <c r="I89" s="58">
        <v>5.5</v>
      </c>
      <c r="J89" s="58">
        <v>0.5</v>
      </c>
      <c r="K89" s="58">
        <v>13</v>
      </c>
      <c r="L89" s="58">
        <v>5</v>
      </c>
      <c r="M89" s="58">
        <v>20</v>
      </c>
      <c r="N89" s="58" t="s">
        <v>155</v>
      </c>
      <c r="O89" s="58" t="s">
        <v>7539</v>
      </c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</row>
    <row r="90" spans="1:35" ht="14.25" customHeight="1">
      <c r="A90" s="59" t="s">
        <v>7569</v>
      </c>
      <c r="B90" s="58" t="s">
        <v>7481</v>
      </c>
      <c r="C90" s="58" t="s">
        <v>176</v>
      </c>
      <c r="D90" s="58" t="s">
        <v>155</v>
      </c>
      <c r="E90" s="58" t="s">
        <v>155</v>
      </c>
      <c r="F90" s="58" t="s">
        <v>7486</v>
      </c>
      <c r="G90" s="58">
        <v>4</v>
      </c>
      <c r="H90" s="58">
        <v>3.3</v>
      </c>
      <c r="I90" s="58">
        <v>5</v>
      </c>
      <c r="J90" s="58">
        <v>1</v>
      </c>
      <c r="K90" s="58">
        <v>7.5</v>
      </c>
      <c r="L90" s="58">
        <v>6.5</v>
      </c>
      <c r="M90" s="58">
        <v>0.48</v>
      </c>
      <c r="N90" s="58">
        <v>0.38</v>
      </c>
      <c r="O90" s="58" t="s">
        <v>7570</v>
      </c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</row>
    <row r="91" spans="1:35" ht="14.25" customHeight="1">
      <c r="A91" s="59" t="s">
        <v>7571</v>
      </c>
      <c r="B91" s="58" t="s">
        <v>7481</v>
      </c>
      <c r="C91" s="58" t="s">
        <v>176</v>
      </c>
      <c r="D91" s="58" t="s">
        <v>155</v>
      </c>
      <c r="E91" s="58" t="s">
        <v>155</v>
      </c>
      <c r="F91" s="58" t="s">
        <v>7486</v>
      </c>
      <c r="G91" s="58">
        <v>4</v>
      </c>
      <c r="H91" s="58">
        <v>5</v>
      </c>
      <c r="I91" s="58">
        <v>6</v>
      </c>
      <c r="J91" s="58">
        <v>1</v>
      </c>
      <c r="K91" s="58">
        <v>7.5</v>
      </c>
      <c r="L91" s="58">
        <v>6.5</v>
      </c>
      <c r="M91" s="58">
        <v>0.46</v>
      </c>
      <c r="N91" s="58">
        <v>0.36</v>
      </c>
      <c r="O91" s="58" t="s">
        <v>7570</v>
      </c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</row>
    <row r="92" spans="1:35" ht="14.25" customHeight="1">
      <c r="A92" s="59" t="s">
        <v>7572</v>
      </c>
      <c r="B92" s="58" t="s">
        <v>1711</v>
      </c>
      <c r="C92" s="58" t="s">
        <v>176</v>
      </c>
      <c r="D92" s="58" t="s">
        <v>155</v>
      </c>
      <c r="E92" s="58" t="s">
        <v>155</v>
      </c>
      <c r="F92" s="58" t="s">
        <v>7482</v>
      </c>
      <c r="G92" s="58">
        <v>1</v>
      </c>
      <c r="H92" s="58">
        <v>1</v>
      </c>
      <c r="I92" s="58">
        <v>1.3</v>
      </c>
      <c r="J92" s="58">
        <v>1</v>
      </c>
      <c r="K92" s="58">
        <v>6.6</v>
      </c>
      <c r="L92" s="58">
        <v>4</v>
      </c>
      <c r="M92" s="58" t="s">
        <v>155</v>
      </c>
      <c r="N92" s="58">
        <v>0.09</v>
      </c>
      <c r="O92" s="58" t="s">
        <v>7573</v>
      </c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</row>
    <row r="93" spans="1:35" ht="14.25" customHeight="1">
      <c r="A93" s="59" t="s">
        <v>7574</v>
      </c>
      <c r="B93" s="58" t="s">
        <v>1711</v>
      </c>
      <c r="C93" s="58" t="s">
        <v>176</v>
      </c>
      <c r="D93" s="58" t="s">
        <v>155</v>
      </c>
      <c r="E93" s="58" t="s">
        <v>155</v>
      </c>
      <c r="F93" s="58" t="s">
        <v>7482</v>
      </c>
      <c r="G93" s="58">
        <v>1</v>
      </c>
      <c r="H93" s="58">
        <v>3.3</v>
      </c>
      <c r="I93" s="58">
        <v>5</v>
      </c>
      <c r="J93" s="58">
        <v>0.5</v>
      </c>
      <c r="K93" s="58">
        <v>5.4</v>
      </c>
      <c r="L93" s="58">
        <v>3.5</v>
      </c>
      <c r="M93" s="58">
        <v>0.12</v>
      </c>
      <c r="N93" s="58">
        <v>0.09</v>
      </c>
      <c r="O93" s="58" t="s">
        <v>7573</v>
      </c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</row>
    <row r="94" spans="1:35" ht="14.25" customHeight="1">
      <c r="A94" s="59" t="s">
        <v>7575</v>
      </c>
      <c r="B94" s="58" t="s">
        <v>1711</v>
      </c>
      <c r="C94" s="58" t="s">
        <v>176</v>
      </c>
      <c r="D94" s="58" t="s">
        <v>155</v>
      </c>
      <c r="E94" s="58" t="s">
        <v>155</v>
      </c>
      <c r="F94" s="58" t="s">
        <v>7482</v>
      </c>
      <c r="G94" s="58">
        <v>1</v>
      </c>
      <c r="H94" s="58">
        <v>1</v>
      </c>
      <c r="I94" s="58">
        <v>1.5</v>
      </c>
      <c r="J94" s="58">
        <v>0.5</v>
      </c>
      <c r="K94" s="58">
        <v>6.5</v>
      </c>
      <c r="L94" s="58">
        <v>6.5</v>
      </c>
      <c r="M94" s="58">
        <v>0.2</v>
      </c>
      <c r="N94" s="58" t="s">
        <v>155</v>
      </c>
      <c r="O94" s="58" t="s">
        <v>7573</v>
      </c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</row>
    <row r="95" spans="1:35" ht="14.25" customHeight="1">
      <c r="A95" s="59" t="s">
        <v>7576</v>
      </c>
      <c r="B95" s="58" t="s">
        <v>1711</v>
      </c>
      <c r="C95" s="58" t="s">
        <v>176</v>
      </c>
      <c r="D95" s="58" t="s">
        <v>155</v>
      </c>
      <c r="E95" s="58" t="s">
        <v>155</v>
      </c>
      <c r="F95" s="58" t="s">
        <v>7482</v>
      </c>
      <c r="G95" s="58">
        <v>1</v>
      </c>
      <c r="H95" s="58">
        <v>1.5</v>
      </c>
      <c r="I95" s="58">
        <v>4</v>
      </c>
      <c r="J95" s="58">
        <v>100</v>
      </c>
      <c r="K95" s="58">
        <v>4</v>
      </c>
      <c r="L95" s="58">
        <v>5</v>
      </c>
      <c r="M95" s="58" t="s">
        <v>155</v>
      </c>
      <c r="N95" s="58">
        <v>0.18</v>
      </c>
      <c r="O95" s="58" t="s">
        <v>7573</v>
      </c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</row>
    <row r="96" spans="1:35" ht="14.25" customHeight="1">
      <c r="A96" s="59" t="s">
        <v>7577</v>
      </c>
      <c r="B96" s="58" t="s">
        <v>1711</v>
      </c>
      <c r="C96" s="58" t="s">
        <v>176</v>
      </c>
      <c r="D96" s="58" t="s">
        <v>155</v>
      </c>
      <c r="E96" s="58" t="s">
        <v>155</v>
      </c>
      <c r="F96" s="58" t="s">
        <v>7482</v>
      </c>
      <c r="G96" s="58">
        <v>1</v>
      </c>
      <c r="H96" s="58">
        <v>3.3</v>
      </c>
      <c r="I96" s="58">
        <v>5</v>
      </c>
      <c r="J96" s="58">
        <v>0.5</v>
      </c>
      <c r="K96" s="58">
        <v>3.5</v>
      </c>
      <c r="L96" s="58">
        <v>5</v>
      </c>
      <c r="M96" s="58">
        <v>0.24</v>
      </c>
      <c r="N96" s="58">
        <v>0.19</v>
      </c>
      <c r="O96" s="58" t="s">
        <v>7573</v>
      </c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</row>
    <row r="97" spans="1:35" ht="14.25" customHeight="1">
      <c r="A97" s="59" t="s">
        <v>7578</v>
      </c>
      <c r="B97" s="58" t="s">
        <v>1711</v>
      </c>
      <c r="C97" s="58" t="s">
        <v>176</v>
      </c>
      <c r="D97" s="58" t="s">
        <v>155</v>
      </c>
      <c r="E97" s="58" t="s">
        <v>155</v>
      </c>
      <c r="F97" s="58" t="s">
        <v>7482</v>
      </c>
      <c r="G97" s="58">
        <v>1</v>
      </c>
      <c r="H97" s="58">
        <v>5</v>
      </c>
      <c r="I97" s="58">
        <v>6</v>
      </c>
      <c r="J97" s="58">
        <v>0.5</v>
      </c>
      <c r="K97" s="58">
        <v>3.5</v>
      </c>
      <c r="L97" s="58">
        <v>5</v>
      </c>
      <c r="M97" s="58">
        <v>0.24</v>
      </c>
      <c r="N97" s="58">
        <v>0.19</v>
      </c>
      <c r="O97" s="58" t="s">
        <v>7573</v>
      </c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</row>
    <row r="98" spans="1:35" ht="14.25" customHeight="1">
      <c r="A98" s="59" t="s">
        <v>7579</v>
      </c>
      <c r="B98" s="58" t="s">
        <v>1711</v>
      </c>
      <c r="C98" s="58" t="s">
        <v>176</v>
      </c>
      <c r="D98" s="58" t="s">
        <v>155</v>
      </c>
      <c r="E98" s="58" t="s">
        <v>155</v>
      </c>
      <c r="F98" s="58" t="s">
        <v>7482</v>
      </c>
      <c r="G98" s="58">
        <v>1</v>
      </c>
      <c r="H98" s="58">
        <v>2.8</v>
      </c>
      <c r="I98" s="58">
        <v>5</v>
      </c>
      <c r="J98" s="58">
        <v>0.5</v>
      </c>
      <c r="K98" s="58">
        <v>3.5</v>
      </c>
      <c r="L98" s="58">
        <v>5</v>
      </c>
      <c r="M98" s="58">
        <v>0.22</v>
      </c>
      <c r="N98" s="58">
        <v>0.17</v>
      </c>
      <c r="O98" s="58" t="s">
        <v>7573</v>
      </c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</row>
    <row r="99" spans="1:35" ht="14.25" customHeight="1">
      <c r="A99" s="59" t="s">
        <v>7580</v>
      </c>
      <c r="B99" s="58" t="s">
        <v>1711</v>
      </c>
      <c r="C99" s="58" t="s">
        <v>176</v>
      </c>
      <c r="D99" s="58" t="s">
        <v>155</v>
      </c>
      <c r="E99" s="58" t="s">
        <v>155</v>
      </c>
      <c r="F99" s="58" t="s">
        <v>7482</v>
      </c>
      <c r="G99" s="58">
        <v>1</v>
      </c>
      <c r="H99" s="58">
        <v>5</v>
      </c>
      <c r="I99" s="58">
        <v>6</v>
      </c>
      <c r="J99" s="58">
        <v>0.5</v>
      </c>
      <c r="K99" s="58">
        <v>4</v>
      </c>
      <c r="L99" s="58">
        <v>5</v>
      </c>
      <c r="M99" s="58">
        <v>0.47</v>
      </c>
      <c r="N99" s="58">
        <v>0.42</v>
      </c>
      <c r="O99" s="58" t="s">
        <v>7573</v>
      </c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</row>
    <row r="100" spans="1:35" ht="14.25" customHeight="1">
      <c r="A100" s="59" t="s">
        <v>7581</v>
      </c>
      <c r="B100" s="58" t="s">
        <v>1711</v>
      </c>
      <c r="C100" s="58" t="s">
        <v>176</v>
      </c>
      <c r="D100" s="58" t="s">
        <v>155</v>
      </c>
      <c r="E100" s="58" t="s">
        <v>155</v>
      </c>
      <c r="F100" s="58" t="s">
        <v>7482</v>
      </c>
      <c r="G100" s="58">
        <v>1</v>
      </c>
      <c r="H100" s="58">
        <v>3.3</v>
      </c>
      <c r="I100" s="58">
        <v>5.5</v>
      </c>
      <c r="J100" s="58">
        <v>0.5</v>
      </c>
      <c r="K100" s="58">
        <v>3.4</v>
      </c>
      <c r="L100" s="58">
        <v>5</v>
      </c>
      <c r="M100" s="58">
        <v>0.9</v>
      </c>
      <c r="N100" s="58">
        <v>0.77</v>
      </c>
      <c r="O100" s="58" t="s">
        <v>7573</v>
      </c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</row>
    <row r="101" spans="1:35" ht="14.25" customHeight="1">
      <c r="A101" s="59" t="s">
        <v>7582</v>
      </c>
      <c r="B101" s="58" t="s">
        <v>1711</v>
      </c>
      <c r="C101" s="58" t="s">
        <v>176</v>
      </c>
      <c r="D101" s="58" t="s">
        <v>155</v>
      </c>
      <c r="E101" s="58" t="s">
        <v>155</v>
      </c>
      <c r="F101" s="58" t="s">
        <v>7482</v>
      </c>
      <c r="G101" s="58">
        <v>1</v>
      </c>
      <c r="H101" s="58">
        <v>5</v>
      </c>
      <c r="I101" s="58">
        <v>6</v>
      </c>
      <c r="J101" s="58">
        <v>0.5</v>
      </c>
      <c r="K101" s="58">
        <v>3.4</v>
      </c>
      <c r="L101" s="58">
        <v>5</v>
      </c>
      <c r="M101" s="58">
        <v>0.75</v>
      </c>
      <c r="N101" s="58">
        <v>0.7</v>
      </c>
      <c r="O101" s="58" t="s">
        <v>7573</v>
      </c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</row>
    <row r="102" spans="1:35" ht="14.25" customHeight="1">
      <c r="A102" s="59" t="s">
        <v>7583</v>
      </c>
      <c r="B102" s="58" t="s">
        <v>7584</v>
      </c>
      <c r="C102" s="58" t="s">
        <v>176</v>
      </c>
      <c r="D102" s="58" t="s">
        <v>155</v>
      </c>
      <c r="E102" s="58" t="s">
        <v>155</v>
      </c>
      <c r="F102" s="58" t="s">
        <v>7482</v>
      </c>
      <c r="G102" s="58">
        <v>2</v>
      </c>
      <c r="H102" s="58">
        <v>3.3</v>
      </c>
      <c r="I102" s="58">
        <v>5.5</v>
      </c>
      <c r="J102" s="58">
        <v>0.5</v>
      </c>
      <c r="K102" s="58">
        <v>4</v>
      </c>
      <c r="L102" s="58">
        <v>5</v>
      </c>
      <c r="M102" s="58">
        <v>0.47</v>
      </c>
      <c r="N102" s="58">
        <v>0.42</v>
      </c>
      <c r="O102" s="58" t="s">
        <v>7585</v>
      </c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</row>
    <row r="103" spans="1:35" ht="14.25" customHeight="1">
      <c r="A103" s="59" t="s">
        <v>7586</v>
      </c>
      <c r="B103" s="58" t="s">
        <v>7584</v>
      </c>
      <c r="C103" s="58" t="s">
        <v>176</v>
      </c>
      <c r="D103" s="58" t="s">
        <v>155</v>
      </c>
      <c r="E103" s="58" t="s">
        <v>155</v>
      </c>
      <c r="F103" s="58" t="s">
        <v>7482</v>
      </c>
      <c r="G103" s="58">
        <v>2</v>
      </c>
      <c r="H103" s="58">
        <v>5</v>
      </c>
      <c r="I103" s="58">
        <v>6</v>
      </c>
      <c r="J103" s="58">
        <v>0.5</v>
      </c>
      <c r="K103" s="58">
        <v>3.5</v>
      </c>
      <c r="L103" s="58">
        <v>5</v>
      </c>
      <c r="M103" s="58">
        <v>1.1000000000000001</v>
      </c>
      <c r="N103" s="58">
        <v>0.75</v>
      </c>
      <c r="O103" s="58" t="s">
        <v>7587</v>
      </c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</row>
    <row r="104" spans="1:35" ht="14.25" customHeight="1">
      <c r="A104" s="59" t="s">
        <v>7588</v>
      </c>
      <c r="B104" s="58" t="s">
        <v>7481</v>
      </c>
      <c r="C104" s="58" t="s">
        <v>176</v>
      </c>
      <c r="D104" s="58" t="s">
        <v>155</v>
      </c>
      <c r="E104" s="58" t="s">
        <v>155</v>
      </c>
      <c r="F104" s="58" t="s">
        <v>7482</v>
      </c>
      <c r="G104" s="58">
        <v>4</v>
      </c>
      <c r="H104" s="58">
        <v>3.3</v>
      </c>
      <c r="I104" s="58">
        <v>5</v>
      </c>
      <c r="J104" s="58">
        <v>1</v>
      </c>
      <c r="K104" s="58">
        <v>3.8</v>
      </c>
      <c r="L104" s="58">
        <v>5</v>
      </c>
      <c r="M104" s="58">
        <v>0.22</v>
      </c>
      <c r="N104" s="58">
        <v>0.17</v>
      </c>
      <c r="O104" s="58" t="s">
        <v>7483</v>
      </c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</row>
    <row r="105" spans="1:35" ht="14.25" customHeight="1">
      <c r="A105" s="59" t="s">
        <v>7589</v>
      </c>
      <c r="B105" s="58" t="s">
        <v>7481</v>
      </c>
      <c r="C105" s="58" t="s">
        <v>176</v>
      </c>
      <c r="D105" s="58" t="s">
        <v>155</v>
      </c>
      <c r="E105" s="58" t="s">
        <v>155</v>
      </c>
      <c r="F105" s="58" t="s">
        <v>7482</v>
      </c>
      <c r="G105" s="58">
        <v>4</v>
      </c>
      <c r="H105" s="58">
        <v>5</v>
      </c>
      <c r="I105" s="58">
        <v>6</v>
      </c>
      <c r="J105" s="58">
        <v>1</v>
      </c>
      <c r="K105" s="58">
        <v>3.5</v>
      </c>
      <c r="L105" s="58">
        <v>5</v>
      </c>
      <c r="M105" s="58">
        <v>0.25</v>
      </c>
      <c r="N105" s="58">
        <v>0.2</v>
      </c>
      <c r="O105" s="58" t="s">
        <v>7483</v>
      </c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</row>
    <row r="106" spans="1:35" ht="14.25" customHeight="1">
      <c r="A106" s="59" t="s">
        <v>7590</v>
      </c>
      <c r="B106" s="58" t="s">
        <v>7481</v>
      </c>
      <c r="C106" s="58" t="s">
        <v>176</v>
      </c>
      <c r="D106" s="58" t="s">
        <v>155</v>
      </c>
      <c r="E106" s="58" t="s">
        <v>155</v>
      </c>
      <c r="F106" s="58" t="s">
        <v>7486</v>
      </c>
      <c r="G106" s="58">
        <v>4</v>
      </c>
      <c r="H106" s="58">
        <v>1.5</v>
      </c>
      <c r="I106" s="58">
        <v>5</v>
      </c>
      <c r="J106" s="58">
        <v>1</v>
      </c>
      <c r="K106" s="58">
        <v>4.2</v>
      </c>
      <c r="L106" s="58">
        <v>5</v>
      </c>
      <c r="M106" s="58">
        <v>0.34</v>
      </c>
      <c r="N106" s="58">
        <v>0.28999999999999998</v>
      </c>
      <c r="O106" s="58" t="s">
        <v>7570</v>
      </c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</row>
    <row r="107" spans="1:35" ht="14.25" customHeight="1">
      <c r="A107" s="59" t="s">
        <v>7591</v>
      </c>
      <c r="B107" s="58" t="s">
        <v>7481</v>
      </c>
      <c r="C107" s="58" t="s">
        <v>176</v>
      </c>
      <c r="D107" s="58" t="s">
        <v>155</v>
      </c>
      <c r="E107" s="58" t="s">
        <v>155</v>
      </c>
      <c r="F107" s="58" t="s">
        <v>7486</v>
      </c>
      <c r="G107" s="58">
        <v>4</v>
      </c>
      <c r="H107" s="58">
        <v>3.3</v>
      </c>
      <c r="I107" s="58">
        <v>5</v>
      </c>
      <c r="J107" s="58">
        <v>1</v>
      </c>
      <c r="K107" s="58">
        <v>4.2</v>
      </c>
      <c r="L107" s="58">
        <v>5</v>
      </c>
      <c r="M107" s="58">
        <v>0.34</v>
      </c>
      <c r="N107" s="58">
        <v>0.28999999999999998</v>
      </c>
      <c r="O107" s="58" t="s">
        <v>7570</v>
      </c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</row>
    <row r="108" spans="1:35" ht="14.25" customHeight="1">
      <c r="A108" s="59" t="s">
        <v>7592</v>
      </c>
      <c r="B108" s="58" t="s">
        <v>7481</v>
      </c>
      <c r="C108" s="58" t="s">
        <v>176</v>
      </c>
      <c r="D108" s="58" t="s">
        <v>155</v>
      </c>
      <c r="E108" s="58" t="s">
        <v>155</v>
      </c>
      <c r="F108" s="58" t="s">
        <v>7486</v>
      </c>
      <c r="G108" s="58">
        <v>4</v>
      </c>
      <c r="H108" s="58">
        <v>5</v>
      </c>
      <c r="I108" s="58">
        <v>5.5</v>
      </c>
      <c r="J108" s="58">
        <v>1</v>
      </c>
      <c r="K108" s="58">
        <v>4.2</v>
      </c>
      <c r="L108" s="58">
        <v>5</v>
      </c>
      <c r="M108" s="58">
        <v>0.34</v>
      </c>
      <c r="N108" s="58">
        <v>0.28999999999999998</v>
      </c>
      <c r="O108" s="58" t="s">
        <v>7570</v>
      </c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</row>
    <row r="109" spans="1:35" ht="14.25" customHeight="1">
      <c r="A109" s="59" t="s">
        <v>7593</v>
      </c>
      <c r="B109" s="58" t="s">
        <v>7481</v>
      </c>
      <c r="C109" s="58" t="s">
        <v>176</v>
      </c>
      <c r="D109" s="58" t="s">
        <v>155</v>
      </c>
      <c r="E109" s="58" t="s">
        <v>155</v>
      </c>
      <c r="F109" s="58" t="s">
        <v>7486</v>
      </c>
      <c r="G109" s="58">
        <v>4</v>
      </c>
      <c r="H109" s="58">
        <v>3.3</v>
      </c>
      <c r="I109" s="58">
        <v>5</v>
      </c>
      <c r="J109" s="58">
        <v>1</v>
      </c>
      <c r="K109" s="58">
        <v>3.9</v>
      </c>
      <c r="L109" s="58">
        <v>5</v>
      </c>
      <c r="M109" s="58">
        <v>0.95</v>
      </c>
      <c r="N109" s="58">
        <v>0.65</v>
      </c>
      <c r="O109" s="58" t="s">
        <v>7570</v>
      </c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</row>
    <row r="110" spans="1:35" ht="14.25" customHeight="1">
      <c r="A110" s="59" t="s">
        <v>7594</v>
      </c>
      <c r="B110" s="58" t="s">
        <v>1711</v>
      </c>
      <c r="C110" s="58" t="s">
        <v>176</v>
      </c>
      <c r="D110" s="58" t="s">
        <v>155</v>
      </c>
      <c r="E110" s="58" t="s">
        <v>155</v>
      </c>
      <c r="F110" s="58" t="s">
        <v>7482</v>
      </c>
      <c r="G110" s="58">
        <v>1</v>
      </c>
      <c r="H110" s="58">
        <v>24</v>
      </c>
      <c r="I110" s="58">
        <v>25.5</v>
      </c>
      <c r="J110" s="58">
        <v>0.5</v>
      </c>
      <c r="K110" s="58">
        <v>3.6</v>
      </c>
      <c r="L110" s="58">
        <v>10</v>
      </c>
      <c r="M110" s="58">
        <v>0.65</v>
      </c>
      <c r="N110" s="58">
        <v>0.5</v>
      </c>
      <c r="O110" s="58" t="s">
        <v>7573</v>
      </c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</row>
    <row r="111" spans="1:35" ht="14.25" customHeight="1">
      <c r="A111" s="59" t="s">
        <v>7595</v>
      </c>
      <c r="B111" s="58" t="s">
        <v>1711</v>
      </c>
      <c r="C111" s="58" t="s">
        <v>176</v>
      </c>
      <c r="D111" s="58" t="s">
        <v>155</v>
      </c>
      <c r="E111" s="58" t="s">
        <v>155</v>
      </c>
      <c r="F111" s="58" t="s">
        <v>7482</v>
      </c>
      <c r="G111" s="58">
        <v>1</v>
      </c>
      <c r="H111" s="58">
        <v>28</v>
      </c>
      <c r="I111" s="58">
        <v>29.5</v>
      </c>
      <c r="J111" s="58">
        <v>0.5</v>
      </c>
      <c r="K111" s="58">
        <v>3.7</v>
      </c>
      <c r="L111" s="58">
        <v>10</v>
      </c>
      <c r="M111" s="58">
        <v>0.65</v>
      </c>
      <c r="N111" s="58">
        <v>0.6</v>
      </c>
      <c r="O111" s="58" t="s">
        <v>7573</v>
      </c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</row>
    <row r="112" spans="1:35" ht="14.25" customHeight="1">
      <c r="A112" s="59" t="s">
        <v>7596</v>
      </c>
      <c r="B112" s="58" t="s">
        <v>1711</v>
      </c>
      <c r="C112" s="58" t="s">
        <v>176</v>
      </c>
      <c r="D112" s="58" t="s">
        <v>155</v>
      </c>
      <c r="E112" s="58" t="s">
        <v>155</v>
      </c>
      <c r="F112" s="58" t="s">
        <v>7482</v>
      </c>
      <c r="G112" s="58">
        <v>1</v>
      </c>
      <c r="H112" s="58">
        <v>24</v>
      </c>
      <c r="I112" s="58">
        <v>28</v>
      </c>
      <c r="J112" s="58">
        <v>1</v>
      </c>
      <c r="K112" s="58">
        <v>4</v>
      </c>
      <c r="L112" s="58">
        <v>10</v>
      </c>
      <c r="M112" s="58">
        <v>0.65</v>
      </c>
      <c r="N112" s="58">
        <v>0.6</v>
      </c>
      <c r="O112" s="58" t="s">
        <v>7573</v>
      </c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</row>
    <row r="113" spans="1:35" ht="14.25" customHeight="1">
      <c r="A113" s="59" t="s">
        <v>7597</v>
      </c>
      <c r="B113" s="58" t="s">
        <v>142</v>
      </c>
      <c r="C113" s="58" t="s">
        <v>176</v>
      </c>
      <c r="D113" s="58" t="s">
        <v>155</v>
      </c>
      <c r="E113" s="58" t="s">
        <v>155</v>
      </c>
      <c r="F113" s="58" t="s">
        <v>7486</v>
      </c>
      <c r="G113" s="58">
        <v>4</v>
      </c>
      <c r="H113" s="58">
        <v>5</v>
      </c>
      <c r="I113" s="58">
        <v>6</v>
      </c>
      <c r="J113" s="58">
        <v>1</v>
      </c>
      <c r="K113" s="58">
        <v>9</v>
      </c>
      <c r="L113" s="58">
        <v>6.5</v>
      </c>
      <c r="M113" s="58">
        <v>0.5</v>
      </c>
      <c r="N113" s="58">
        <v>0.4</v>
      </c>
      <c r="O113" s="58" t="s">
        <v>7598</v>
      </c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</row>
    <row r="114" spans="1:35" ht="14.25" customHeight="1">
      <c r="A114" s="59" t="s">
        <v>7599</v>
      </c>
      <c r="B114" s="58" t="s">
        <v>142</v>
      </c>
      <c r="C114" s="58" t="s">
        <v>176</v>
      </c>
      <c r="D114" s="58" t="s">
        <v>155</v>
      </c>
      <c r="E114" s="58" t="s">
        <v>155</v>
      </c>
      <c r="F114" s="58" t="s">
        <v>7486</v>
      </c>
      <c r="G114" s="58">
        <v>4</v>
      </c>
      <c r="H114" s="58">
        <v>5</v>
      </c>
      <c r="I114" s="58">
        <v>5.5</v>
      </c>
      <c r="J114" s="58">
        <v>1</v>
      </c>
      <c r="K114" s="58">
        <v>7.5</v>
      </c>
      <c r="L114" s="58">
        <v>5</v>
      </c>
      <c r="M114" s="58">
        <v>1.4</v>
      </c>
      <c r="N114" s="58">
        <v>0.9</v>
      </c>
      <c r="O114" s="58" t="s">
        <v>7598</v>
      </c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</row>
    <row r="115" spans="1:35" ht="14.25" customHeight="1">
      <c r="A115" s="59" t="s">
        <v>7600</v>
      </c>
      <c r="B115" s="58" t="s">
        <v>1478</v>
      </c>
      <c r="C115" s="58" t="s">
        <v>176</v>
      </c>
      <c r="D115" s="58" t="s">
        <v>155</v>
      </c>
      <c r="E115" s="58" t="s">
        <v>155</v>
      </c>
      <c r="F115" s="58" t="s">
        <v>7482</v>
      </c>
      <c r="G115" s="58">
        <v>1</v>
      </c>
      <c r="H115" s="58">
        <v>24</v>
      </c>
      <c r="I115" s="58">
        <v>28</v>
      </c>
      <c r="J115" s="58">
        <v>0.5</v>
      </c>
      <c r="K115" s="58">
        <v>4.4000000000000004</v>
      </c>
      <c r="L115" s="58">
        <v>10</v>
      </c>
      <c r="M115" s="58">
        <v>0.8</v>
      </c>
      <c r="N115" s="58">
        <v>0.65</v>
      </c>
      <c r="O115" s="58" t="s">
        <v>7573</v>
      </c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</row>
    <row r="116" spans="1:35" ht="14.25" customHeight="1">
      <c r="A116" s="59" t="s">
        <v>7601</v>
      </c>
      <c r="B116" s="58" t="s">
        <v>319</v>
      </c>
      <c r="C116" s="58" t="s">
        <v>176</v>
      </c>
      <c r="D116" s="58" t="s">
        <v>155</v>
      </c>
      <c r="E116" s="58" t="s">
        <v>155</v>
      </c>
      <c r="F116" s="58" t="s">
        <v>7482</v>
      </c>
      <c r="G116" s="58">
        <v>2</v>
      </c>
      <c r="H116" s="58">
        <v>5</v>
      </c>
      <c r="I116" s="58">
        <v>6</v>
      </c>
      <c r="J116" s="58">
        <v>0.5</v>
      </c>
      <c r="K116" s="58">
        <v>4</v>
      </c>
      <c r="L116" s="58">
        <v>5</v>
      </c>
      <c r="M116" s="58">
        <v>0.44</v>
      </c>
      <c r="N116" s="58">
        <v>0.39</v>
      </c>
      <c r="O116" s="58" t="s">
        <v>7587</v>
      </c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</row>
    <row r="117" spans="1:35" ht="14.25" customHeight="1">
      <c r="A117" s="59" t="s">
        <v>7602</v>
      </c>
      <c r="B117" s="58" t="s">
        <v>316</v>
      </c>
      <c r="C117" s="58" t="s">
        <v>176</v>
      </c>
      <c r="D117" s="58" t="s">
        <v>155</v>
      </c>
      <c r="E117" s="58" t="s">
        <v>133</v>
      </c>
      <c r="F117" s="58" t="s">
        <v>7486</v>
      </c>
      <c r="G117" s="58">
        <v>2</v>
      </c>
      <c r="H117" s="58">
        <v>3</v>
      </c>
      <c r="I117" s="58">
        <v>5.32</v>
      </c>
      <c r="J117" s="58">
        <v>5</v>
      </c>
      <c r="K117" s="58">
        <v>8</v>
      </c>
      <c r="L117" s="58">
        <v>3</v>
      </c>
      <c r="M117" s="58" t="s">
        <v>155</v>
      </c>
      <c r="N117" s="58" t="s">
        <v>155</v>
      </c>
      <c r="O117" s="58" t="s">
        <v>4069</v>
      </c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</row>
    <row r="118" spans="1:35" ht="14.25" customHeight="1">
      <c r="A118" s="59" t="s">
        <v>7603</v>
      </c>
      <c r="B118" s="58" t="s">
        <v>316</v>
      </c>
      <c r="C118" s="58" t="s">
        <v>176</v>
      </c>
      <c r="D118" s="58" t="s">
        <v>155</v>
      </c>
      <c r="E118" s="58" t="s">
        <v>133</v>
      </c>
      <c r="F118" s="58" t="s">
        <v>7486</v>
      </c>
      <c r="G118" s="58">
        <v>2</v>
      </c>
      <c r="H118" s="58">
        <v>3</v>
      </c>
      <c r="I118" s="58">
        <v>5.89</v>
      </c>
      <c r="J118" s="58">
        <v>0.5</v>
      </c>
      <c r="K118" s="58">
        <v>8.6999999999999993</v>
      </c>
      <c r="L118" s="58">
        <v>2.76</v>
      </c>
      <c r="M118" s="58" t="s">
        <v>155</v>
      </c>
      <c r="N118" s="58" t="s">
        <v>155</v>
      </c>
      <c r="O118" s="58" t="s">
        <v>4069</v>
      </c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</row>
    <row r="119" spans="1:35" ht="14.25" customHeight="1">
      <c r="A119" s="59" t="s">
        <v>7604</v>
      </c>
      <c r="B119" s="58" t="s">
        <v>316</v>
      </c>
      <c r="C119" s="58" t="s">
        <v>176</v>
      </c>
      <c r="D119" s="58" t="s">
        <v>155</v>
      </c>
      <c r="E119" s="58" t="s">
        <v>133</v>
      </c>
      <c r="F119" s="58" t="s">
        <v>7486</v>
      </c>
      <c r="G119" s="58">
        <v>2</v>
      </c>
      <c r="H119" s="58">
        <v>4.5</v>
      </c>
      <c r="I119" s="58">
        <v>6.46</v>
      </c>
      <c r="J119" s="58">
        <v>0.5</v>
      </c>
      <c r="K119" s="58">
        <v>9.6</v>
      </c>
      <c r="L119" s="58">
        <v>2.5</v>
      </c>
      <c r="M119" s="58" t="s">
        <v>155</v>
      </c>
      <c r="N119" s="58" t="s">
        <v>155</v>
      </c>
      <c r="O119" s="58" t="s">
        <v>4069</v>
      </c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</row>
    <row r="120" spans="1:35" ht="14.25" customHeight="1">
      <c r="A120" s="59" t="s">
        <v>7605</v>
      </c>
      <c r="B120" s="58" t="s">
        <v>316</v>
      </c>
      <c r="C120" s="58" t="s">
        <v>176</v>
      </c>
      <c r="D120" s="58" t="s">
        <v>155</v>
      </c>
      <c r="E120" s="58" t="s">
        <v>133</v>
      </c>
      <c r="F120" s="58" t="s">
        <v>7486</v>
      </c>
      <c r="G120" s="58">
        <v>2</v>
      </c>
      <c r="H120" s="58">
        <v>6</v>
      </c>
      <c r="I120" s="58">
        <v>8.65</v>
      </c>
      <c r="J120" s="58">
        <v>0.3</v>
      </c>
      <c r="K120" s="58">
        <v>14</v>
      </c>
      <c r="L120" s="58">
        <v>1.7</v>
      </c>
      <c r="M120" s="58" t="s">
        <v>155</v>
      </c>
      <c r="N120" s="58" t="s">
        <v>155</v>
      </c>
      <c r="O120" s="58" t="s">
        <v>4069</v>
      </c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</row>
    <row r="121" spans="1:35" ht="14.25" customHeight="1">
      <c r="A121" s="59" t="s">
        <v>7606</v>
      </c>
      <c r="B121" s="58" t="s">
        <v>316</v>
      </c>
      <c r="C121" s="58" t="s">
        <v>176</v>
      </c>
      <c r="D121" s="58" t="s">
        <v>155</v>
      </c>
      <c r="E121" s="58" t="s">
        <v>133</v>
      </c>
      <c r="F121" s="58" t="s">
        <v>7486</v>
      </c>
      <c r="G121" s="58">
        <v>2</v>
      </c>
      <c r="H121" s="58">
        <v>8.5</v>
      </c>
      <c r="I121" s="58">
        <v>11.4</v>
      </c>
      <c r="J121" s="58">
        <v>0.2</v>
      </c>
      <c r="K121" s="58">
        <v>17</v>
      </c>
      <c r="L121" s="58">
        <v>2.35</v>
      </c>
      <c r="M121" s="58" t="s">
        <v>155</v>
      </c>
      <c r="N121" s="58" t="s">
        <v>155</v>
      </c>
      <c r="O121" s="58" t="s">
        <v>4069</v>
      </c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</row>
    <row r="122" spans="1:35" ht="14.25" customHeight="1">
      <c r="A122" s="59" t="s">
        <v>7607</v>
      </c>
      <c r="B122" s="58" t="s">
        <v>316</v>
      </c>
      <c r="C122" s="58" t="s">
        <v>176</v>
      </c>
      <c r="D122" s="58" t="s">
        <v>155</v>
      </c>
      <c r="E122" s="58" t="s">
        <v>133</v>
      </c>
      <c r="F122" s="58" t="s">
        <v>7486</v>
      </c>
      <c r="G122" s="58">
        <v>2</v>
      </c>
      <c r="H122" s="58">
        <v>12</v>
      </c>
      <c r="I122" s="58">
        <v>14.25</v>
      </c>
      <c r="J122" s="58">
        <v>0.05</v>
      </c>
      <c r="K122" s="58">
        <v>21</v>
      </c>
      <c r="L122" s="58">
        <v>1.9</v>
      </c>
      <c r="M122" s="58" t="s">
        <v>155</v>
      </c>
      <c r="N122" s="58" t="s">
        <v>155</v>
      </c>
      <c r="O122" s="58" t="s">
        <v>4069</v>
      </c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</row>
    <row r="123" spans="1:35" ht="14.25" customHeight="1">
      <c r="A123" s="59" t="s">
        <v>7608</v>
      </c>
      <c r="B123" s="58" t="s">
        <v>316</v>
      </c>
      <c r="C123" s="58" t="s">
        <v>176</v>
      </c>
      <c r="D123" s="58" t="s">
        <v>155</v>
      </c>
      <c r="E123" s="58" t="s">
        <v>133</v>
      </c>
      <c r="F123" s="58" t="s">
        <v>7486</v>
      </c>
      <c r="G123" s="58">
        <v>2</v>
      </c>
      <c r="H123" s="58">
        <v>14.5</v>
      </c>
      <c r="I123" s="58">
        <v>17.100000000000001</v>
      </c>
      <c r="J123" s="58">
        <v>0.05</v>
      </c>
      <c r="K123" s="58">
        <v>25</v>
      </c>
      <c r="L123" s="58">
        <v>1.6</v>
      </c>
      <c r="M123" s="58" t="s">
        <v>155</v>
      </c>
      <c r="N123" s="58" t="s">
        <v>155</v>
      </c>
      <c r="O123" s="58" t="s">
        <v>4069</v>
      </c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</row>
    <row r="124" spans="1:35" ht="14.25" customHeight="1">
      <c r="A124" s="59" t="s">
        <v>7609</v>
      </c>
      <c r="B124" s="58" t="s">
        <v>316</v>
      </c>
      <c r="C124" s="58" t="s">
        <v>176</v>
      </c>
      <c r="D124" s="58" t="s">
        <v>155</v>
      </c>
      <c r="E124" s="58" t="s">
        <v>133</v>
      </c>
      <c r="F124" s="58" t="s">
        <v>7486</v>
      </c>
      <c r="G124" s="58">
        <v>2</v>
      </c>
      <c r="H124" s="58">
        <v>17</v>
      </c>
      <c r="I124" s="58">
        <v>19</v>
      </c>
      <c r="J124" s="58">
        <v>0.05</v>
      </c>
      <c r="K124" s="58">
        <v>28</v>
      </c>
      <c r="L124" s="58">
        <v>1.4</v>
      </c>
      <c r="M124" s="58" t="s">
        <v>155</v>
      </c>
      <c r="N124" s="58" t="s">
        <v>155</v>
      </c>
      <c r="O124" s="58" t="s">
        <v>4069</v>
      </c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</row>
    <row r="125" spans="1:35" ht="14.25" customHeight="1">
      <c r="A125" s="59" t="s">
        <v>7610</v>
      </c>
      <c r="B125" s="58" t="s">
        <v>316</v>
      </c>
      <c r="C125" s="58" t="s">
        <v>176</v>
      </c>
      <c r="D125" s="58" t="s">
        <v>155</v>
      </c>
      <c r="E125" s="58" t="s">
        <v>133</v>
      </c>
      <c r="F125" s="58" t="s">
        <v>7486</v>
      </c>
      <c r="G125" s="58">
        <v>2</v>
      </c>
      <c r="H125" s="58">
        <v>22</v>
      </c>
      <c r="I125" s="58">
        <v>25.65</v>
      </c>
      <c r="J125" s="58">
        <v>0.05</v>
      </c>
      <c r="K125" s="58">
        <v>40</v>
      </c>
      <c r="L125" s="58">
        <v>1</v>
      </c>
      <c r="M125" s="58" t="s">
        <v>155</v>
      </c>
      <c r="N125" s="58" t="s">
        <v>155</v>
      </c>
      <c r="O125" s="58" t="s">
        <v>4069</v>
      </c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</row>
    <row r="126" spans="1:35" ht="14.25" customHeight="1">
      <c r="A126" s="59" t="s">
        <v>7611</v>
      </c>
      <c r="B126" s="58" t="s">
        <v>316</v>
      </c>
      <c r="C126" s="58" t="s">
        <v>176</v>
      </c>
      <c r="D126" s="58" t="s">
        <v>155</v>
      </c>
      <c r="E126" s="58" t="s">
        <v>133</v>
      </c>
      <c r="F126" s="58" t="s">
        <v>7486</v>
      </c>
      <c r="G126" s="58">
        <v>2</v>
      </c>
      <c r="H126" s="58">
        <v>26</v>
      </c>
      <c r="I126" s="58">
        <v>31.35</v>
      </c>
      <c r="J126" s="58">
        <v>0.05</v>
      </c>
      <c r="K126" s="58">
        <v>46</v>
      </c>
      <c r="L126" s="58">
        <v>0.87</v>
      </c>
      <c r="M126" s="58" t="s">
        <v>155</v>
      </c>
      <c r="N126" s="58" t="s">
        <v>155</v>
      </c>
      <c r="O126" s="58" t="s">
        <v>4069</v>
      </c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</row>
    <row r="127" spans="1:35" ht="14.25" customHeight="1">
      <c r="A127" s="59" t="s">
        <v>7612</v>
      </c>
      <c r="B127" s="58" t="s">
        <v>1478</v>
      </c>
      <c r="C127" s="58" t="s">
        <v>3</v>
      </c>
      <c r="D127" s="58" t="s">
        <v>155</v>
      </c>
      <c r="E127" s="58" t="s">
        <v>155</v>
      </c>
      <c r="F127" s="58" t="s">
        <v>7482</v>
      </c>
      <c r="G127" s="58">
        <v>1</v>
      </c>
      <c r="H127" s="58">
        <v>5</v>
      </c>
      <c r="I127" s="58">
        <v>5.5</v>
      </c>
      <c r="J127" s="58">
        <v>1</v>
      </c>
      <c r="K127" s="58">
        <v>7</v>
      </c>
      <c r="L127" s="58">
        <v>16</v>
      </c>
      <c r="M127" s="58">
        <v>0.19</v>
      </c>
      <c r="N127" s="58" t="s">
        <v>155</v>
      </c>
      <c r="O127" s="58" t="s">
        <v>7573</v>
      </c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</row>
    <row r="128" spans="1:35" ht="14.25" customHeight="1">
      <c r="A128" s="59" t="s">
        <v>7613</v>
      </c>
      <c r="B128" s="58" t="s">
        <v>1478</v>
      </c>
      <c r="C128" s="58" t="s">
        <v>3</v>
      </c>
      <c r="D128" s="58" t="s">
        <v>155</v>
      </c>
      <c r="E128" s="58" t="s">
        <v>155</v>
      </c>
      <c r="F128" s="58" t="s">
        <v>7482</v>
      </c>
      <c r="G128" s="58">
        <v>1</v>
      </c>
      <c r="H128" s="58">
        <v>2.5</v>
      </c>
      <c r="I128" s="58">
        <v>2.6</v>
      </c>
      <c r="J128" s="58">
        <v>0.5</v>
      </c>
      <c r="K128" s="58">
        <v>9</v>
      </c>
      <c r="L128" s="58">
        <v>10</v>
      </c>
      <c r="M128" s="58">
        <v>20</v>
      </c>
      <c r="N128" s="58" t="s">
        <v>155</v>
      </c>
      <c r="O128" s="58" t="s">
        <v>7573</v>
      </c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</row>
    <row r="129" spans="1:35" ht="14.25" customHeight="1">
      <c r="A129" s="59" t="s">
        <v>7614</v>
      </c>
      <c r="B129" s="58" t="s">
        <v>1478</v>
      </c>
      <c r="C129" s="58" t="s">
        <v>3</v>
      </c>
      <c r="D129" s="58" t="s">
        <v>155</v>
      </c>
      <c r="E129" s="58" t="s">
        <v>155</v>
      </c>
      <c r="F129" s="58" t="s">
        <v>7482</v>
      </c>
      <c r="G129" s="58">
        <v>1</v>
      </c>
      <c r="H129" s="58">
        <v>3.3</v>
      </c>
      <c r="I129" s="58">
        <v>3.5</v>
      </c>
      <c r="J129" s="58">
        <v>0.5</v>
      </c>
      <c r="K129" s="58">
        <v>9</v>
      </c>
      <c r="L129" s="58">
        <v>10</v>
      </c>
      <c r="M129" s="58">
        <v>20</v>
      </c>
      <c r="N129" s="58" t="s">
        <v>155</v>
      </c>
      <c r="O129" s="58" t="s">
        <v>7573</v>
      </c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</row>
    <row r="130" spans="1:35" ht="14.25" customHeight="1">
      <c r="A130" s="59" t="s">
        <v>7615</v>
      </c>
      <c r="B130" s="58" t="s">
        <v>1478</v>
      </c>
      <c r="C130" s="58" t="s">
        <v>3</v>
      </c>
      <c r="D130" s="58" t="s">
        <v>155</v>
      </c>
      <c r="E130" s="58" t="s">
        <v>155</v>
      </c>
      <c r="F130" s="58" t="s">
        <v>7482</v>
      </c>
      <c r="G130" s="58">
        <v>1</v>
      </c>
      <c r="H130" s="58">
        <v>5</v>
      </c>
      <c r="I130" s="58">
        <v>5.5</v>
      </c>
      <c r="J130" s="58">
        <v>0.5</v>
      </c>
      <c r="K130" s="58">
        <v>13</v>
      </c>
      <c r="L130" s="58">
        <v>5</v>
      </c>
      <c r="M130" s="58">
        <v>20</v>
      </c>
      <c r="N130" s="58" t="s">
        <v>155</v>
      </c>
      <c r="O130" s="58" t="s">
        <v>7573</v>
      </c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</row>
    <row r="131" spans="1:35" ht="14.25" customHeight="1">
      <c r="A131" s="59" t="s">
        <v>7616</v>
      </c>
      <c r="B131" s="58" t="s">
        <v>142</v>
      </c>
      <c r="C131" s="58" t="s">
        <v>3</v>
      </c>
      <c r="D131" s="58" t="s">
        <v>155</v>
      </c>
      <c r="E131" s="58" t="s">
        <v>155</v>
      </c>
      <c r="F131" s="58" t="s">
        <v>7486</v>
      </c>
      <c r="G131" s="58">
        <v>4</v>
      </c>
      <c r="H131" s="58">
        <v>5.5</v>
      </c>
      <c r="I131" s="58">
        <v>6</v>
      </c>
      <c r="J131" s="58">
        <v>1</v>
      </c>
      <c r="K131" s="58">
        <v>2.2999999999999998</v>
      </c>
      <c r="L131" s="58">
        <v>5</v>
      </c>
      <c r="M131" s="58">
        <v>1.8</v>
      </c>
      <c r="N131" s="58">
        <v>1.6</v>
      </c>
      <c r="O131" s="58" t="s">
        <v>7617</v>
      </c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</row>
    <row r="132" spans="1:35" ht="14.25" customHeight="1">
      <c r="A132" s="59" t="s">
        <v>7618</v>
      </c>
      <c r="B132" s="58" t="s">
        <v>7481</v>
      </c>
      <c r="C132" s="58" t="s">
        <v>3</v>
      </c>
      <c r="D132" s="58" t="s">
        <v>155</v>
      </c>
      <c r="E132" s="58" t="s">
        <v>155</v>
      </c>
      <c r="F132" s="58" t="s">
        <v>7482</v>
      </c>
      <c r="G132" s="58">
        <v>4</v>
      </c>
      <c r="H132" s="58">
        <v>3.3</v>
      </c>
      <c r="I132" s="58">
        <v>5.5</v>
      </c>
      <c r="J132" s="58">
        <v>1</v>
      </c>
      <c r="K132" s="58">
        <v>5.5</v>
      </c>
      <c r="L132" s="58">
        <v>16</v>
      </c>
      <c r="M132" s="58">
        <v>0.32</v>
      </c>
      <c r="N132" s="58">
        <v>0.27</v>
      </c>
      <c r="O132" s="58" t="s">
        <v>7619</v>
      </c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</row>
    <row r="133" spans="1:35" ht="14.25" customHeight="1">
      <c r="A133" s="59" t="s">
        <v>7620</v>
      </c>
      <c r="B133" s="58" t="s">
        <v>1711</v>
      </c>
      <c r="C133" s="58" t="s">
        <v>3</v>
      </c>
      <c r="D133" s="58" t="s">
        <v>155</v>
      </c>
      <c r="E133" s="58" t="s">
        <v>155</v>
      </c>
      <c r="F133" s="58" t="s">
        <v>7482</v>
      </c>
      <c r="G133" s="58">
        <v>1</v>
      </c>
      <c r="H133" s="58">
        <v>5</v>
      </c>
      <c r="I133" s="58">
        <v>4.5</v>
      </c>
      <c r="J133" s="58">
        <v>1</v>
      </c>
      <c r="K133" s="58">
        <v>7.5</v>
      </c>
      <c r="L133" s="58">
        <v>3.5</v>
      </c>
      <c r="M133" s="58">
        <v>0.19</v>
      </c>
      <c r="N133" s="58">
        <v>0.19</v>
      </c>
      <c r="O133" s="58" t="s">
        <v>7573</v>
      </c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</row>
    <row r="134" spans="1:35" ht="14.25" customHeight="1">
      <c r="A134" s="59" t="s">
        <v>7621</v>
      </c>
      <c r="B134" s="58" t="s">
        <v>316</v>
      </c>
      <c r="C134" s="58" t="s">
        <v>3</v>
      </c>
      <c r="D134" s="58" t="s">
        <v>155</v>
      </c>
      <c r="E134" s="58" t="s">
        <v>133</v>
      </c>
      <c r="F134" s="58" t="s">
        <v>7482</v>
      </c>
      <c r="G134" s="58">
        <v>2</v>
      </c>
      <c r="H134" s="58">
        <v>80</v>
      </c>
      <c r="I134" s="58">
        <v>100</v>
      </c>
      <c r="J134" s="58">
        <v>0.03</v>
      </c>
      <c r="K134" s="58">
        <v>11</v>
      </c>
      <c r="L134" s="58">
        <v>20</v>
      </c>
      <c r="M134" s="58">
        <v>2</v>
      </c>
      <c r="N134" s="58">
        <v>0.6</v>
      </c>
      <c r="O134" s="58" t="s">
        <v>1508</v>
      </c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</row>
    <row r="135" spans="1:35" ht="14.25" customHeight="1">
      <c r="A135" s="59" t="s">
        <v>7622</v>
      </c>
      <c r="B135" s="58" t="s">
        <v>154</v>
      </c>
      <c r="C135" s="58" t="s">
        <v>3</v>
      </c>
      <c r="D135" s="58" t="s">
        <v>155</v>
      </c>
      <c r="E135" s="58" t="s">
        <v>133</v>
      </c>
      <c r="F135" s="58" t="s">
        <v>7482</v>
      </c>
      <c r="G135" s="58">
        <v>1</v>
      </c>
      <c r="H135" s="58">
        <v>8</v>
      </c>
      <c r="I135" s="58">
        <v>8.5</v>
      </c>
      <c r="J135" s="58">
        <v>0.5</v>
      </c>
      <c r="K135" s="58">
        <v>18</v>
      </c>
      <c r="L135" s="58">
        <v>8</v>
      </c>
      <c r="M135" s="58">
        <v>70</v>
      </c>
      <c r="N135" s="58" t="s">
        <v>155</v>
      </c>
      <c r="O135" s="58" t="s">
        <v>7535</v>
      </c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</row>
    <row r="136" spans="1:35" ht="14.25" customHeight="1">
      <c r="A136" s="59" t="s">
        <v>7623</v>
      </c>
      <c r="B136" s="58" t="s">
        <v>154</v>
      </c>
      <c r="C136" s="58" t="s">
        <v>3</v>
      </c>
      <c r="D136" s="58" t="s">
        <v>155</v>
      </c>
      <c r="E136" s="58" t="s">
        <v>133</v>
      </c>
      <c r="F136" s="58" t="s">
        <v>7482</v>
      </c>
      <c r="G136" s="58">
        <v>1</v>
      </c>
      <c r="H136" s="58">
        <v>12</v>
      </c>
      <c r="I136" s="58">
        <v>13</v>
      </c>
      <c r="J136" s="58">
        <v>0.5</v>
      </c>
      <c r="K136" s="58">
        <v>27</v>
      </c>
      <c r="L136" s="58">
        <v>5</v>
      </c>
      <c r="M136" s="58">
        <v>45</v>
      </c>
      <c r="N136" s="58" t="s">
        <v>155</v>
      </c>
      <c r="O136" s="58" t="s">
        <v>7535</v>
      </c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</row>
    <row r="137" spans="1:35" ht="14.25" customHeight="1">
      <c r="A137" s="59" t="s">
        <v>7624</v>
      </c>
      <c r="B137" s="58" t="s">
        <v>154</v>
      </c>
      <c r="C137" s="58" t="s">
        <v>3</v>
      </c>
      <c r="D137" s="58" t="s">
        <v>155</v>
      </c>
      <c r="E137" s="58" t="s">
        <v>133</v>
      </c>
      <c r="F137" s="58" t="s">
        <v>7482</v>
      </c>
      <c r="G137" s="58">
        <v>1</v>
      </c>
      <c r="H137" s="58">
        <v>15</v>
      </c>
      <c r="I137" s="58">
        <v>16</v>
      </c>
      <c r="J137" s="58">
        <v>0.5</v>
      </c>
      <c r="K137" s="58">
        <v>33</v>
      </c>
      <c r="L137" s="58">
        <v>4</v>
      </c>
      <c r="M137" s="58">
        <v>40</v>
      </c>
      <c r="N137" s="58" t="s">
        <v>155</v>
      </c>
      <c r="O137" s="58" t="s">
        <v>7535</v>
      </c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</row>
    <row r="138" spans="1:35" ht="14.25" customHeight="1">
      <c r="A138" s="59" t="s">
        <v>7625</v>
      </c>
      <c r="B138" s="58" t="s">
        <v>154</v>
      </c>
      <c r="C138" s="58" t="s">
        <v>3</v>
      </c>
      <c r="D138" s="58" t="s">
        <v>155</v>
      </c>
      <c r="E138" s="58" t="s">
        <v>133</v>
      </c>
      <c r="F138" s="58" t="s">
        <v>7482</v>
      </c>
      <c r="G138" s="58">
        <v>1</v>
      </c>
      <c r="H138" s="58">
        <v>24</v>
      </c>
      <c r="I138" s="58">
        <v>25.5</v>
      </c>
      <c r="J138" s="58">
        <v>0.05</v>
      </c>
      <c r="K138" s="58">
        <v>45</v>
      </c>
      <c r="L138" s="58">
        <v>3</v>
      </c>
      <c r="M138" s="58">
        <v>20</v>
      </c>
      <c r="N138" s="58" t="s">
        <v>155</v>
      </c>
      <c r="O138" s="58" t="s">
        <v>7535</v>
      </c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</row>
    <row r="139" spans="1:35" ht="14.25" customHeight="1">
      <c r="A139" s="59" t="s">
        <v>7626</v>
      </c>
      <c r="B139" s="58" t="s">
        <v>154</v>
      </c>
      <c r="C139" s="58" t="s">
        <v>3</v>
      </c>
      <c r="D139" s="58" t="s">
        <v>155</v>
      </c>
      <c r="E139" s="58" t="s">
        <v>133</v>
      </c>
      <c r="F139" s="58" t="s">
        <v>7482</v>
      </c>
      <c r="G139" s="58">
        <v>1</v>
      </c>
      <c r="H139" s="58">
        <v>36</v>
      </c>
      <c r="I139" s="58">
        <v>37.5</v>
      </c>
      <c r="J139" s="58">
        <v>0.05</v>
      </c>
      <c r="K139" s="58">
        <v>70</v>
      </c>
      <c r="L139" s="58">
        <v>1.5</v>
      </c>
      <c r="M139" s="58">
        <v>15</v>
      </c>
      <c r="N139" s="58" t="s">
        <v>155</v>
      </c>
      <c r="O139" s="58" t="s">
        <v>7535</v>
      </c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</row>
    <row r="140" spans="1:35" ht="14.25" customHeight="1">
      <c r="A140" s="59" t="s">
        <v>7627</v>
      </c>
      <c r="B140" s="58" t="s">
        <v>1486</v>
      </c>
      <c r="C140" s="58" t="s">
        <v>3</v>
      </c>
      <c r="D140" s="58" t="s">
        <v>155</v>
      </c>
      <c r="E140" s="58" t="s">
        <v>133</v>
      </c>
      <c r="F140" s="58" t="s">
        <v>7482</v>
      </c>
      <c r="G140" s="58">
        <v>1</v>
      </c>
      <c r="H140" s="58">
        <v>8</v>
      </c>
      <c r="I140" s="58">
        <v>8.5</v>
      </c>
      <c r="J140" s="58">
        <v>0.5</v>
      </c>
      <c r="K140" s="58">
        <v>18</v>
      </c>
      <c r="L140" s="58">
        <v>8</v>
      </c>
      <c r="M140" s="58">
        <v>70</v>
      </c>
      <c r="N140" s="58" t="s">
        <v>155</v>
      </c>
      <c r="O140" s="58" t="s">
        <v>7535</v>
      </c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</row>
    <row r="141" spans="1:35" ht="14.25" customHeight="1">
      <c r="A141" s="59" t="s">
        <v>7628</v>
      </c>
      <c r="B141" s="58" t="s">
        <v>1486</v>
      </c>
      <c r="C141" s="58" t="s">
        <v>3</v>
      </c>
      <c r="D141" s="58" t="s">
        <v>155</v>
      </c>
      <c r="E141" s="58" t="s">
        <v>133</v>
      </c>
      <c r="F141" s="58" t="s">
        <v>7482</v>
      </c>
      <c r="G141" s="58">
        <v>1</v>
      </c>
      <c r="H141" s="58">
        <v>12</v>
      </c>
      <c r="I141" s="58">
        <v>13</v>
      </c>
      <c r="J141" s="58">
        <v>0.5</v>
      </c>
      <c r="K141" s="58">
        <v>27</v>
      </c>
      <c r="L141" s="58">
        <v>5</v>
      </c>
      <c r="M141" s="58">
        <v>45</v>
      </c>
      <c r="N141" s="58" t="s">
        <v>155</v>
      </c>
      <c r="O141" s="58" t="s">
        <v>7535</v>
      </c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</row>
    <row r="142" spans="1:35" ht="14.25" customHeight="1">
      <c r="A142" s="59" t="s">
        <v>7629</v>
      </c>
      <c r="B142" s="58" t="s">
        <v>1486</v>
      </c>
      <c r="C142" s="58" t="s">
        <v>3</v>
      </c>
      <c r="D142" s="58" t="s">
        <v>155</v>
      </c>
      <c r="E142" s="58" t="s">
        <v>133</v>
      </c>
      <c r="F142" s="58" t="s">
        <v>7482</v>
      </c>
      <c r="G142" s="58">
        <v>1</v>
      </c>
      <c r="H142" s="58">
        <v>15</v>
      </c>
      <c r="I142" s="58">
        <v>16</v>
      </c>
      <c r="J142" s="58">
        <v>0.5</v>
      </c>
      <c r="K142" s="58">
        <v>33</v>
      </c>
      <c r="L142" s="58">
        <v>4</v>
      </c>
      <c r="M142" s="58">
        <v>40</v>
      </c>
      <c r="N142" s="58" t="s">
        <v>155</v>
      </c>
      <c r="O142" s="58" t="s">
        <v>7535</v>
      </c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</row>
    <row r="143" spans="1:35" ht="14.25" customHeight="1">
      <c r="A143" s="59" t="s">
        <v>7630</v>
      </c>
      <c r="B143" s="58" t="s">
        <v>1486</v>
      </c>
      <c r="C143" s="58" t="s">
        <v>3</v>
      </c>
      <c r="D143" s="58" t="s">
        <v>155</v>
      </c>
      <c r="E143" s="58" t="s">
        <v>133</v>
      </c>
      <c r="F143" s="58" t="s">
        <v>7482</v>
      </c>
      <c r="G143" s="58">
        <v>1</v>
      </c>
      <c r="H143" s="58">
        <v>24</v>
      </c>
      <c r="I143" s="58">
        <v>25.5</v>
      </c>
      <c r="J143" s="58">
        <v>0.05</v>
      </c>
      <c r="K143" s="58">
        <v>45</v>
      </c>
      <c r="L143" s="58">
        <v>3</v>
      </c>
      <c r="M143" s="58">
        <v>20</v>
      </c>
      <c r="N143" s="58" t="s">
        <v>155</v>
      </c>
      <c r="O143" s="58" t="s">
        <v>7535</v>
      </c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</row>
    <row r="144" spans="1:35" ht="14.25" customHeight="1">
      <c r="A144" s="59" t="s">
        <v>7631</v>
      </c>
      <c r="B144" s="58" t="s">
        <v>1486</v>
      </c>
      <c r="C144" s="58" t="s">
        <v>3</v>
      </c>
      <c r="D144" s="58" t="s">
        <v>155</v>
      </c>
      <c r="E144" s="58" t="s">
        <v>133</v>
      </c>
      <c r="F144" s="58" t="s">
        <v>7482</v>
      </c>
      <c r="G144" s="58">
        <v>1</v>
      </c>
      <c r="H144" s="58">
        <v>36</v>
      </c>
      <c r="I144" s="58">
        <v>37.5</v>
      </c>
      <c r="J144" s="58">
        <v>0.05</v>
      </c>
      <c r="K144" s="58">
        <v>70</v>
      </c>
      <c r="L144" s="58">
        <v>1.5</v>
      </c>
      <c r="M144" s="58">
        <v>15</v>
      </c>
      <c r="N144" s="58" t="s">
        <v>155</v>
      </c>
      <c r="O144" s="58" t="s">
        <v>7535</v>
      </c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</row>
    <row r="145" spans="1:35" ht="14.25" customHeight="1">
      <c r="A145" s="59" t="s">
        <v>7632</v>
      </c>
      <c r="B145" s="58" t="s">
        <v>316</v>
      </c>
      <c r="C145" s="58" t="s">
        <v>3</v>
      </c>
      <c r="D145" s="58" t="s">
        <v>155</v>
      </c>
      <c r="E145" s="58" t="s">
        <v>133</v>
      </c>
      <c r="F145" s="58" t="s">
        <v>7482</v>
      </c>
      <c r="G145" s="58">
        <v>2</v>
      </c>
      <c r="H145" s="58">
        <v>8</v>
      </c>
      <c r="I145" s="58">
        <v>8.5</v>
      </c>
      <c r="J145" s="58">
        <v>0.5</v>
      </c>
      <c r="K145" s="58">
        <v>18</v>
      </c>
      <c r="L145" s="58">
        <v>8</v>
      </c>
      <c r="M145" s="58">
        <v>70</v>
      </c>
      <c r="N145" s="58" t="s">
        <v>155</v>
      </c>
      <c r="O145" s="58" t="s">
        <v>7539</v>
      </c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</row>
    <row r="146" spans="1:35" ht="14.25" customHeight="1">
      <c r="A146" s="59" t="s">
        <v>7633</v>
      </c>
      <c r="B146" s="58" t="s">
        <v>316</v>
      </c>
      <c r="C146" s="58" t="s">
        <v>3</v>
      </c>
      <c r="D146" s="58" t="s">
        <v>155</v>
      </c>
      <c r="E146" s="58" t="s">
        <v>133</v>
      </c>
      <c r="F146" s="58" t="s">
        <v>7482</v>
      </c>
      <c r="G146" s="58">
        <v>2</v>
      </c>
      <c r="H146" s="58">
        <v>12</v>
      </c>
      <c r="I146" s="58">
        <v>13</v>
      </c>
      <c r="J146" s="58">
        <v>0.5</v>
      </c>
      <c r="K146" s="58">
        <v>27</v>
      </c>
      <c r="L146" s="58">
        <v>5</v>
      </c>
      <c r="M146" s="58">
        <v>45</v>
      </c>
      <c r="N146" s="58" t="s">
        <v>155</v>
      </c>
      <c r="O146" s="58" t="s">
        <v>7539</v>
      </c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</row>
    <row r="147" spans="1:35" ht="14.25" customHeight="1">
      <c r="A147" s="59" t="s">
        <v>7634</v>
      </c>
      <c r="B147" s="58" t="s">
        <v>316</v>
      </c>
      <c r="C147" s="58" t="s">
        <v>3</v>
      </c>
      <c r="D147" s="58" t="s">
        <v>155</v>
      </c>
      <c r="E147" s="58" t="s">
        <v>133</v>
      </c>
      <c r="F147" s="58" t="s">
        <v>7482</v>
      </c>
      <c r="G147" s="58">
        <v>2</v>
      </c>
      <c r="H147" s="58">
        <v>15</v>
      </c>
      <c r="I147" s="58">
        <v>16</v>
      </c>
      <c r="J147" s="58">
        <v>0.5</v>
      </c>
      <c r="K147" s="58">
        <v>33</v>
      </c>
      <c r="L147" s="58">
        <v>4</v>
      </c>
      <c r="M147" s="58">
        <v>40</v>
      </c>
      <c r="N147" s="58" t="s">
        <v>155</v>
      </c>
      <c r="O147" s="58" t="s">
        <v>7539</v>
      </c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</row>
    <row r="148" spans="1:35" ht="14.25" customHeight="1">
      <c r="A148" s="59" t="s">
        <v>7635</v>
      </c>
      <c r="B148" s="58" t="s">
        <v>316</v>
      </c>
      <c r="C148" s="58" t="s">
        <v>3</v>
      </c>
      <c r="D148" s="58" t="s">
        <v>155</v>
      </c>
      <c r="E148" s="58" t="s">
        <v>133</v>
      </c>
      <c r="F148" s="58" t="s">
        <v>7482</v>
      </c>
      <c r="G148" s="58">
        <v>2</v>
      </c>
      <c r="H148" s="58">
        <v>24</v>
      </c>
      <c r="I148" s="58">
        <v>25.5</v>
      </c>
      <c r="J148" s="58">
        <v>0.05</v>
      </c>
      <c r="K148" s="58">
        <v>45</v>
      </c>
      <c r="L148" s="58">
        <v>3</v>
      </c>
      <c r="M148" s="58">
        <v>20</v>
      </c>
      <c r="N148" s="58" t="s">
        <v>155</v>
      </c>
      <c r="O148" s="58" t="s">
        <v>7539</v>
      </c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</row>
    <row r="149" spans="1:35" ht="14.25" customHeight="1">
      <c r="A149" s="59" t="s">
        <v>7636</v>
      </c>
      <c r="B149" s="58" t="s">
        <v>316</v>
      </c>
      <c r="C149" s="58" t="s">
        <v>3</v>
      </c>
      <c r="D149" s="58" t="s">
        <v>155</v>
      </c>
      <c r="E149" s="58" t="s">
        <v>133</v>
      </c>
      <c r="F149" s="58" t="s">
        <v>7482</v>
      </c>
      <c r="G149" s="58">
        <v>2</v>
      </c>
      <c r="H149" s="58">
        <v>36</v>
      </c>
      <c r="I149" s="58">
        <v>37.5</v>
      </c>
      <c r="J149" s="58">
        <v>0.05</v>
      </c>
      <c r="K149" s="58">
        <v>70</v>
      </c>
      <c r="L149" s="58">
        <v>1.5</v>
      </c>
      <c r="M149" s="58">
        <v>15</v>
      </c>
      <c r="N149" s="58" t="s">
        <v>155</v>
      </c>
      <c r="O149" s="58" t="s">
        <v>7539</v>
      </c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</row>
    <row r="150" spans="1:35" ht="14.25" customHeight="1">
      <c r="A150" s="59" t="s">
        <v>7637</v>
      </c>
      <c r="B150" s="58" t="s">
        <v>312</v>
      </c>
      <c r="C150" s="58" t="s">
        <v>3</v>
      </c>
      <c r="D150" s="58" t="s">
        <v>155</v>
      </c>
      <c r="E150" s="58" t="s">
        <v>133</v>
      </c>
      <c r="F150" s="58" t="s">
        <v>7482</v>
      </c>
      <c r="G150" s="58">
        <v>2</v>
      </c>
      <c r="H150" s="58">
        <v>8</v>
      </c>
      <c r="I150" s="58">
        <v>8.5</v>
      </c>
      <c r="J150" s="58">
        <v>0.5</v>
      </c>
      <c r="K150" s="58">
        <v>18</v>
      </c>
      <c r="L150" s="58">
        <v>8</v>
      </c>
      <c r="M150" s="58">
        <v>70</v>
      </c>
      <c r="N150" s="58" t="s">
        <v>155</v>
      </c>
      <c r="O150" s="58" t="s">
        <v>7539</v>
      </c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</row>
    <row r="151" spans="1:35" ht="14.25" customHeight="1">
      <c r="A151" s="59" t="s">
        <v>7638</v>
      </c>
      <c r="B151" s="58" t="s">
        <v>312</v>
      </c>
      <c r="C151" s="58" t="s">
        <v>3</v>
      </c>
      <c r="D151" s="58" t="s">
        <v>155</v>
      </c>
      <c r="E151" s="58" t="s">
        <v>133</v>
      </c>
      <c r="F151" s="58" t="s">
        <v>7482</v>
      </c>
      <c r="G151" s="58">
        <v>2</v>
      </c>
      <c r="H151" s="58">
        <v>12</v>
      </c>
      <c r="I151" s="58">
        <v>13</v>
      </c>
      <c r="J151" s="58">
        <v>0.5</v>
      </c>
      <c r="K151" s="58">
        <v>27</v>
      </c>
      <c r="L151" s="58">
        <v>5</v>
      </c>
      <c r="M151" s="58">
        <v>45</v>
      </c>
      <c r="N151" s="58" t="s">
        <v>155</v>
      </c>
      <c r="O151" s="58" t="s">
        <v>7539</v>
      </c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</row>
    <row r="152" spans="1:35" ht="14.25" customHeight="1">
      <c r="A152" s="59" t="s">
        <v>7639</v>
      </c>
      <c r="B152" s="58" t="s">
        <v>312</v>
      </c>
      <c r="C152" s="58" t="s">
        <v>3</v>
      </c>
      <c r="D152" s="58" t="s">
        <v>155</v>
      </c>
      <c r="E152" s="58" t="s">
        <v>133</v>
      </c>
      <c r="F152" s="58" t="s">
        <v>7482</v>
      </c>
      <c r="G152" s="58">
        <v>2</v>
      </c>
      <c r="H152" s="58">
        <v>15</v>
      </c>
      <c r="I152" s="58">
        <v>16</v>
      </c>
      <c r="J152" s="58">
        <v>0.5</v>
      </c>
      <c r="K152" s="58">
        <v>33</v>
      </c>
      <c r="L152" s="58">
        <v>4</v>
      </c>
      <c r="M152" s="58">
        <v>40</v>
      </c>
      <c r="N152" s="58" t="s">
        <v>155</v>
      </c>
      <c r="O152" s="58" t="s">
        <v>7539</v>
      </c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</row>
    <row r="153" spans="1:35" ht="14.25" customHeight="1">
      <c r="A153" s="59" t="s">
        <v>7640</v>
      </c>
      <c r="B153" s="58" t="s">
        <v>312</v>
      </c>
      <c r="C153" s="58" t="s">
        <v>3</v>
      </c>
      <c r="D153" s="58" t="s">
        <v>155</v>
      </c>
      <c r="E153" s="58" t="s">
        <v>133</v>
      </c>
      <c r="F153" s="58" t="s">
        <v>7482</v>
      </c>
      <c r="G153" s="58">
        <v>2</v>
      </c>
      <c r="H153" s="58">
        <v>24</v>
      </c>
      <c r="I153" s="58">
        <v>25.5</v>
      </c>
      <c r="J153" s="58">
        <v>0.05</v>
      </c>
      <c r="K153" s="58">
        <v>45</v>
      </c>
      <c r="L153" s="58">
        <v>3</v>
      </c>
      <c r="M153" s="58">
        <v>20</v>
      </c>
      <c r="N153" s="58" t="s">
        <v>155</v>
      </c>
      <c r="O153" s="58" t="s">
        <v>7539</v>
      </c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</row>
    <row r="154" spans="1:35" ht="14.25" customHeight="1">
      <c r="A154" s="59" t="s">
        <v>7641</v>
      </c>
      <c r="B154" s="58" t="s">
        <v>312</v>
      </c>
      <c r="C154" s="58" t="s">
        <v>3</v>
      </c>
      <c r="D154" s="58" t="s">
        <v>155</v>
      </c>
      <c r="E154" s="58" t="s">
        <v>133</v>
      </c>
      <c r="F154" s="58" t="s">
        <v>7482</v>
      </c>
      <c r="G154" s="58">
        <v>2</v>
      </c>
      <c r="H154" s="58">
        <v>36</v>
      </c>
      <c r="I154" s="58">
        <v>37.5</v>
      </c>
      <c r="J154" s="58">
        <v>0.05</v>
      </c>
      <c r="K154" s="58">
        <v>70</v>
      </c>
      <c r="L154" s="58">
        <v>1.5</v>
      </c>
      <c r="M154" s="58">
        <v>15</v>
      </c>
      <c r="N154" s="58" t="s">
        <v>155</v>
      </c>
      <c r="O154" s="58" t="s">
        <v>7539</v>
      </c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</row>
    <row r="155" spans="1:35" ht="14.25" customHeight="1">
      <c r="A155" s="59" t="s">
        <v>7642</v>
      </c>
      <c r="B155" s="58" t="s">
        <v>344</v>
      </c>
      <c r="C155" s="58" t="s">
        <v>3</v>
      </c>
      <c r="D155" s="58" t="s">
        <v>155</v>
      </c>
      <c r="E155" s="58" t="s">
        <v>133</v>
      </c>
      <c r="F155" s="58" t="s">
        <v>7482</v>
      </c>
      <c r="G155" s="58">
        <v>2</v>
      </c>
      <c r="H155" s="58">
        <v>8</v>
      </c>
      <c r="I155" s="58">
        <v>8.5</v>
      </c>
      <c r="J155" s="58">
        <v>0.5</v>
      </c>
      <c r="K155" s="58">
        <v>18</v>
      </c>
      <c r="L155" s="58">
        <v>8</v>
      </c>
      <c r="M155" s="58">
        <v>70</v>
      </c>
      <c r="N155" s="58" t="s">
        <v>155</v>
      </c>
      <c r="O155" s="58" t="s">
        <v>7539</v>
      </c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</row>
    <row r="156" spans="1:35" ht="14.25" customHeight="1">
      <c r="A156" s="59" t="s">
        <v>7643</v>
      </c>
      <c r="B156" s="58" t="s">
        <v>344</v>
      </c>
      <c r="C156" s="58" t="s">
        <v>3</v>
      </c>
      <c r="D156" s="58" t="s">
        <v>155</v>
      </c>
      <c r="E156" s="58" t="s">
        <v>133</v>
      </c>
      <c r="F156" s="58" t="s">
        <v>7482</v>
      </c>
      <c r="G156" s="58">
        <v>2</v>
      </c>
      <c r="H156" s="58">
        <v>12</v>
      </c>
      <c r="I156" s="58">
        <v>13</v>
      </c>
      <c r="J156" s="58">
        <v>0.5</v>
      </c>
      <c r="K156" s="58">
        <v>27</v>
      </c>
      <c r="L156" s="58">
        <v>5</v>
      </c>
      <c r="M156" s="58">
        <v>45</v>
      </c>
      <c r="N156" s="58" t="s">
        <v>155</v>
      </c>
      <c r="O156" s="58" t="s">
        <v>7539</v>
      </c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</row>
    <row r="157" spans="1:35" ht="14.25" customHeight="1">
      <c r="A157" s="59" t="s">
        <v>7644</v>
      </c>
      <c r="B157" s="58" t="s">
        <v>344</v>
      </c>
      <c r="C157" s="58" t="s">
        <v>3</v>
      </c>
      <c r="D157" s="58" t="s">
        <v>155</v>
      </c>
      <c r="E157" s="58" t="s">
        <v>133</v>
      </c>
      <c r="F157" s="58" t="s">
        <v>7482</v>
      </c>
      <c r="G157" s="58">
        <v>2</v>
      </c>
      <c r="H157" s="58">
        <v>15</v>
      </c>
      <c r="I157" s="58">
        <v>16</v>
      </c>
      <c r="J157" s="58">
        <v>0.5</v>
      </c>
      <c r="K157" s="58">
        <v>33</v>
      </c>
      <c r="L157" s="58">
        <v>4</v>
      </c>
      <c r="M157" s="58">
        <v>40</v>
      </c>
      <c r="N157" s="58" t="s">
        <v>155</v>
      </c>
      <c r="O157" s="58" t="s">
        <v>7539</v>
      </c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</row>
    <row r="158" spans="1:35" ht="14.25" customHeight="1">
      <c r="A158" s="59" t="s">
        <v>7645</v>
      </c>
      <c r="B158" s="58" t="s">
        <v>344</v>
      </c>
      <c r="C158" s="58" t="s">
        <v>3</v>
      </c>
      <c r="D158" s="58" t="s">
        <v>155</v>
      </c>
      <c r="E158" s="58" t="s">
        <v>133</v>
      </c>
      <c r="F158" s="58" t="s">
        <v>7482</v>
      </c>
      <c r="G158" s="58">
        <v>2</v>
      </c>
      <c r="H158" s="58">
        <v>24</v>
      </c>
      <c r="I158" s="58">
        <v>25.5</v>
      </c>
      <c r="J158" s="58">
        <v>0.05</v>
      </c>
      <c r="K158" s="58">
        <v>45</v>
      </c>
      <c r="L158" s="58">
        <v>3</v>
      </c>
      <c r="M158" s="58">
        <v>20</v>
      </c>
      <c r="N158" s="58" t="s">
        <v>155</v>
      </c>
      <c r="O158" s="58" t="s">
        <v>7539</v>
      </c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</row>
    <row r="159" spans="1:35" ht="14.25" customHeight="1">
      <c r="A159" s="59" t="s">
        <v>7646</v>
      </c>
      <c r="B159" s="58" t="s">
        <v>344</v>
      </c>
      <c r="C159" s="58" t="s">
        <v>3</v>
      </c>
      <c r="D159" s="58" t="s">
        <v>155</v>
      </c>
      <c r="E159" s="58" t="s">
        <v>133</v>
      </c>
      <c r="F159" s="58" t="s">
        <v>7482</v>
      </c>
      <c r="G159" s="58">
        <v>2</v>
      </c>
      <c r="H159" s="58">
        <v>36</v>
      </c>
      <c r="I159" s="58">
        <v>37.5</v>
      </c>
      <c r="J159" s="58">
        <v>0.05</v>
      </c>
      <c r="K159" s="58">
        <v>70</v>
      </c>
      <c r="L159" s="58">
        <v>1.5</v>
      </c>
      <c r="M159" s="58">
        <v>15</v>
      </c>
      <c r="N159" s="58" t="s">
        <v>155</v>
      </c>
      <c r="O159" s="58" t="s">
        <v>7539</v>
      </c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</row>
    <row r="160" spans="1:35" ht="14.25" customHeight="1">
      <c r="A160" s="59" t="s">
        <v>7647</v>
      </c>
      <c r="B160" s="58" t="s">
        <v>324</v>
      </c>
      <c r="C160" s="58" t="s">
        <v>3</v>
      </c>
      <c r="D160" s="58" t="s">
        <v>155</v>
      </c>
      <c r="E160" s="58" t="s">
        <v>155</v>
      </c>
      <c r="F160" s="58" t="s">
        <v>7486</v>
      </c>
      <c r="G160" s="58">
        <v>4</v>
      </c>
      <c r="H160" s="58">
        <v>25</v>
      </c>
      <c r="I160" s="58">
        <v>30</v>
      </c>
      <c r="J160" s="58">
        <v>2</v>
      </c>
      <c r="K160" s="58" t="s">
        <v>155</v>
      </c>
      <c r="L160" s="58" t="s">
        <v>155</v>
      </c>
      <c r="M160" s="58">
        <v>19</v>
      </c>
      <c r="N160" s="58">
        <v>19</v>
      </c>
      <c r="O160" s="58" t="s">
        <v>7648</v>
      </c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</row>
    <row r="161" spans="1:35" ht="14.25" customHeight="1">
      <c r="A161" s="59" t="s">
        <v>7649</v>
      </c>
      <c r="B161" s="58" t="s">
        <v>416</v>
      </c>
      <c r="C161" s="58" t="s">
        <v>3</v>
      </c>
      <c r="D161" s="58" t="s">
        <v>155</v>
      </c>
      <c r="E161" s="58" t="s">
        <v>155</v>
      </c>
      <c r="F161" s="58" t="s">
        <v>7486</v>
      </c>
      <c r="G161" s="58">
        <v>4</v>
      </c>
      <c r="H161" s="58">
        <v>25</v>
      </c>
      <c r="I161" s="58">
        <v>30</v>
      </c>
      <c r="J161" s="58">
        <v>2</v>
      </c>
      <c r="K161" s="58" t="s">
        <v>155</v>
      </c>
      <c r="L161" s="58" t="s">
        <v>155</v>
      </c>
      <c r="M161" s="58">
        <v>19</v>
      </c>
      <c r="N161" s="58">
        <v>19</v>
      </c>
      <c r="O161" s="58" t="s">
        <v>7650</v>
      </c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</row>
    <row r="162" spans="1:35" ht="14.25" customHeight="1">
      <c r="A162" s="59" t="s">
        <v>7651</v>
      </c>
      <c r="B162" s="58" t="s">
        <v>316</v>
      </c>
      <c r="C162" s="58" t="s">
        <v>3</v>
      </c>
      <c r="D162" s="58" t="s">
        <v>155</v>
      </c>
      <c r="E162" s="58" t="s">
        <v>155</v>
      </c>
      <c r="F162" s="58" t="s">
        <v>7482</v>
      </c>
      <c r="G162" s="58">
        <v>2</v>
      </c>
      <c r="H162" s="58">
        <v>12</v>
      </c>
      <c r="I162" s="58">
        <v>13.3</v>
      </c>
      <c r="J162" s="58">
        <v>1</v>
      </c>
      <c r="K162" s="58">
        <v>25</v>
      </c>
      <c r="L162" s="58">
        <v>5</v>
      </c>
      <c r="M162" s="58">
        <v>35</v>
      </c>
      <c r="N162" s="58">
        <v>29</v>
      </c>
      <c r="O162" s="58" t="s">
        <v>7652</v>
      </c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</row>
    <row r="163" spans="1:35" ht="14.25" customHeight="1">
      <c r="A163" s="59" t="s">
        <v>7653</v>
      </c>
      <c r="B163" s="58" t="s">
        <v>1480</v>
      </c>
      <c r="C163" s="58" t="s">
        <v>3</v>
      </c>
      <c r="D163" s="58" t="s">
        <v>155</v>
      </c>
      <c r="E163" s="58" t="s">
        <v>155</v>
      </c>
      <c r="F163" s="58" t="s">
        <v>7486</v>
      </c>
      <c r="G163" s="58">
        <v>1</v>
      </c>
      <c r="H163" s="58">
        <v>3.3</v>
      </c>
      <c r="I163" s="58">
        <v>5.4</v>
      </c>
      <c r="J163" s="58">
        <v>2.5</v>
      </c>
      <c r="K163" s="58">
        <v>10</v>
      </c>
      <c r="L163" s="58">
        <v>6</v>
      </c>
      <c r="M163" s="58">
        <v>50</v>
      </c>
      <c r="N163" s="58" t="s">
        <v>155</v>
      </c>
      <c r="O163" s="58" t="s">
        <v>3858</v>
      </c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</row>
    <row r="164" spans="1:35" ht="14.25" customHeight="1">
      <c r="A164" s="59" t="s">
        <v>7654</v>
      </c>
      <c r="B164" s="58" t="s">
        <v>1480</v>
      </c>
      <c r="C164" s="58" t="s">
        <v>4</v>
      </c>
      <c r="D164" s="58" t="s">
        <v>7655</v>
      </c>
      <c r="E164" s="58" t="s">
        <v>155</v>
      </c>
      <c r="F164" s="58" t="s">
        <v>7486</v>
      </c>
      <c r="G164" s="58">
        <v>1</v>
      </c>
      <c r="H164" s="58">
        <v>5</v>
      </c>
      <c r="I164" s="58">
        <v>6.2</v>
      </c>
      <c r="J164" s="58">
        <v>1</v>
      </c>
      <c r="K164" s="58">
        <v>10</v>
      </c>
      <c r="L164" s="58">
        <v>9</v>
      </c>
      <c r="M164" s="58">
        <v>80</v>
      </c>
      <c r="N164" s="58" t="s">
        <v>155</v>
      </c>
      <c r="O164" s="58" t="s">
        <v>3858</v>
      </c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</row>
    <row r="165" spans="1:35" ht="14.25" customHeight="1">
      <c r="A165" s="59" t="s">
        <v>7656</v>
      </c>
      <c r="B165" s="58" t="s">
        <v>1480</v>
      </c>
      <c r="C165" s="58" t="s">
        <v>3</v>
      </c>
      <c r="D165" s="58" t="s">
        <v>155</v>
      </c>
      <c r="E165" s="58" t="s">
        <v>155</v>
      </c>
      <c r="F165" s="58" t="s">
        <v>7486</v>
      </c>
      <c r="G165" s="58">
        <v>1</v>
      </c>
      <c r="H165" s="58">
        <v>5</v>
      </c>
      <c r="I165" s="58">
        <v>6.2</v>
      </c>
      <c r="J165" s="58">
        <v>1</v>
      </c>
      <c r="K165" s="58">
        <v>12</v>
      </c>
      <c r="L165" s="58">
        <v>5</v>
      </c>
      <c r="M165" s="58">
        <v>35</v>
      </c>
      <c r="N165" s="58" t="s">
        <v>155</v>
      </c>
      <c r="O165" s="58" t="s">
        <v>3858</v>
      </c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</row>
    <row r="166" spans="1:35" ht="14.25" customHeight="1">
      <c r="A166" s="59" t="s">
        <v>7658</v>
      </c>
      <c r="B166" s="58" t="s">
        <v>1480</v>
      </c>
      <c r="C166" s="58" t="s">
        <v>3</v>
      </c>
      <c r="D166" s="58" t="s">
        <v>155</v>
      </c>
      <c r="E166" s="58" t="s">
        <v>155</v>
      </c>
      <c r="F166" s="58" t="s">
        <v>7486</v>
      </c>
      <c r="G166" s="58">
        <v>1</v>
      </c>
      <c r="H166" s="58">
        <v>7</v>
      </c>
      <c r="I166" s="58">
        <v>7.5</v>
      </c>
      <c r="J166" s="58">
        <v>5</v>
      </c>
      <c r="K166" s="58">
        <v>15</v>
      </c>
      <c r="L166" s="58">
        <v>4</v>
      </c>
      <c r="M166" s="58">
        <v>30</v>
      </c>
      <c r="N166" s="58" t="s">
        <v>155</v>
      </c>
      <c r="O166" s="58" t="s">
        <v>3858</v>
      </c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</row>
    <row r="167" spans="1:35" ht="14.25" customHeight="1">
      <c r="A167" s="59" t="s">
        <v>7659</v>
      </c>
      <c r="B167" s="58" t="s">
        <v>1480</v>
      </c>
      <c r="C167" s="58" t="s">
        <v>3</v>
      </c>
      <c r="D167" s="58" t="s">
        <v>155</v>
      </c>
      <c r="E167" s="58" t="s">
        <v>155</v>
      </c>
      <c r="F167" s="58" t="s">
        <v>7486</v>
      </c>
      <c r="G167" s="58">
        <v>1</v>
      </c>
      <c r="H167" s="58">
        <v>12</v>
      </c>
      <c r="I167" s="58">
        <v>13.3</v>
      </c>
      <c r="J167" s="58">
        <v>1</v>
      </c>
      <c r="K167" s="58">
        <v>23</v>
      </c>
      <c r="L167" s="58">
        <v>3</v>
      </c>
      <c r="M167" s="58">
        <v>18</v>
      </c>
      <c r="N167" s="58" t="s">
        <v>155</v>
      </c>
      <c r="O167" s="58" t="s">
        <v>3858</v>
      </c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</row>
    <row r="168" spans="1:35" ht="14.25" customHeight="1">
      <c r="A168" s="59" t="s">
        <v>7660</v>
      </c>
      <c r="B168" s="58" t="s">
        <v>1480</v>
      </c>
      <c r="C168" s="58" t="s">
        <v>3</v>
      </c>
      <c r="D168" s="58" t="s">
        <v>155</v>
      </c>
      <c r="E168" s="58" t="s">
        <v>155</v>
      </c>
      <c r="F168" s="58" t="s">
        <v>7486</v>
      </c>
      <c r="G168" s="58">
        <v>1</v>
      </c>
      <c r="H168" s="58">
        <v>15</v>
      </c>
      <c r="I168" s="58">
        <v>17</v>
      </c>
      <c r="J168" s="58">
        <v>1</v>
      </c>
      <c r="K168" s="58">
        <v>30</v>
      </c>
      <c r="L168" s="58">
        <v>2</v>
      </c>
      <c r="M168" s="58">
        <v>15</v>
      </c>
      <c r="N168" s="58" t="s">
        <v>155</v>
      </c>
      <c r="O168" s="58" t="s">
        <v>3858</v>
      </c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</row>
    <row r="169" spans="1:35" ht="14.25" customHeight="1">
      <c r="A169" s="59" t="s">
        <v>7661</v>
      </c>
      <c r="B169" s="58" t="s">
        <v>1475</v>
      </c>
      <c r="C169" s="58" t="s">
        <v>3</v>
      </c>
      <c r="D169" s="58" t="s">
        <v>155</v>
      </c>
      <c r="E169" s="58" t="s">
        <v>155</v>
      </c>
      <c r="F169" s="58" t="s">
        <v>7486</v>
      </c>
      <c r="G169" s="58">
        <v>1</v>
      </c>
      <c r="H169" s="58">
        <v>3.3</v>
      </c>
      <c r="I169" s="58">
        <v>4</v>
      </c>
      <c r="J169" s="58">
        <v>200</v>
      </c>
      <c r="K169" s="58">
        <v>6.5</v>
      </c>
      <c r="L169" s="58">
        <v>5</v>
      </c>
      <c r="M169" s="58">
        <v>200</v>
      </c>
      <c r="N169" s="58" t="s">
        <v>155</v>
      </c>
      <c r="O169" s="58" t="s">
        <v>3858</v>
      </c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</row>
    <row r="170" spans="1:35" ht="14.25" customHeight="1">
      <c r="A170" s="59" t="s">
        <v>7662</v>
      </c>
      <c r="B170" s="58" t="s">
        <v>1475</v>
      </c>
      <c r="C170" s="58" t="s">
        <v>4</v>
      </c>
      <c r="D170" s="58" t="s">
        <v>7663</v>
      </c>
      <c r="E170" s="58" t="s">
        <v>155</v>
      </c>
      <c r="F170" s="58" t="s">
        <v>7486</v>
      </c>
      <c r="G170" s="58">
        <v>1</v>
      </c>
      <c r="H170" s="58">
        <v>3.3</v>
      </c>
      <c r="I170" s="58">
        <v>5.25</v>
      </c>
      <c r="J170" s="58">
        <v>0.5</v>
      </c>
      <c r="K170" s="58">
        <v>7.9</v>
      </c>
      <c r="L170" s="58">
        <v>5.5</v>
      </c>
      <c r="M170" s="58">
        <v>40</v>
      </c>
      <c r="N170" s="58" t="s">
        <v>155</v>
      </c>
      <c r="O170" s="58" t="s">
        <v>3858</v>
      </c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</row>
    <row r="171" spans="1:35" ht="14.25" customHeight="1">
      <c r="A171" s="59" t="s">
        <v>7664</v>
      </c>
      <c r="B171" s="58" t="s">
        <v>1475</v>
      </c>
      <c r="C171" s="58" t="s">
        <v>3</v>
      </c>
      <c r="D171" s="58" t="s">
        <v>155</v>
      </c>
      <c r="E171" s="58" t="s">
        <v>155</v>
      </c>
      <c r="F171" s="58" t="s">
        <v>7486</v>
      </c>
      <c r="G171" s="58">
        <v>1</v>
      </c>
      <c r="H171" s="58">
        <v>5</v>
      </c>
      <c r="I171" s="58">
        <v>6</v>
      </c>
      <c r="J171" s="58">
        <v>1</v>
      </c>
      <c r="K171" s="58">
        <v>14</v>
      </c>
      <c r="L171" s="58">
        <v>15</v>
      </c>
      <c r="M171" s="58">
        <v>160</v>
      </c>
      <c r="N171" s="58" t="s">
        <v>155</v>
      </c>
      <c r="O171" s="58" t="s">
        <v>3858</v>
      </c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</row>
    <row r="172" spans="1:35" ht="14.25" customHeight="1">
      <c r="A172" s="59" t="s">
        <v>7665</v>
      </c>
      <c r="B172" s="58" t="s">
        <v>1475</v>
      </c>
      <c r="C172" s="58" t="s">
        <v>3</v>
      </c>
      <c r="D172" s="58" t="s">
        <v>155</v>
      </c>
      <c r="E172" s="58" t="s">
        <v>155</v>
      </c>
      <c r="F172" s="58" t="s">
        <v>7486</v>
      </c>
      <c r="G172" s="58">
        <v>1</v>
      </c>
      <c r="H172" s="58">
        <v>5</v>
      </c>
      <c r="I172" s="58">
        <v>6</v>
      </c>
      <c r="J172" s="58">
        <v>5</v>
      </c>
      <c r="K172" s="58">
        <v>9</v>
      </c>
      <c r="L172" s="58">
        <v>5</v>
      </c>
      <c r="M172" s="58">
        <v>110</v>
      </c>
      <c r="N172" s="58" t="s">
        <v>155</v>
      </c>
      <c r="O172" s="58" t="s">
        <v>3858</v>
      </c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</row>
    <row r="173" spans="1:35" ht="14.25" customHeight="1">
      <c r="A173" s="59" t="s">
        <v>7666</v>
      </c>
      <c r="B173" s="58" t="s">
        <v>1475</v>
      </c>
      <c r="C173" s="58" t="s">
        <v>3</v>
      </c>
      <c r="D173" s="58" t="s">
        <v>155</v>
      </c>
      <c r="E173" s="58" t="s">
        <v>155</v>
      </c>
      <c r="F173" s="58" t="s">
        <v>7486</v>
      </c>
      <c r="G173" s="58">
        <v>1</v>
      </c>
      <c r="H173" s="58">
        <v>7</v>
      </c>
      <c r="I173" s="58">
        <v>7.5</v>
      </c>
      <c r="J173" s="58">
        <v>0.15</v>
      </c>
      <c r="K173" s="58">
        <v>22.7</v>
      </c>
      <c r="L173" s="58">
        <v>8.8000000000000007</v>
      </c>
      <c r="M173" s="58">
        <v>85</v>
      </c>
      <c r="N173" s="58" t="s">
        <v>155</v>
      </c>
      <c r="O173" s="58" t="s">
        <v>3858</v>
      </c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</row>
    <row r="174" spans="1:35" ht="14.25" customHeight="1">
      <c r="A174" s="59" t="s">
        <v>7667</v>
      </c>
      <c r="B174" s="58" t="s">
        <v>1475</v>
      </c>
      <c r="C174" s="58" t="s">
        <v>3</v>
      </c>
      <c r="D174" s="58" t="s">
        <v>155</v>
      </c>
      <c r="E174" s="58" t="s">
        <v>155</v>
      </c>
      <c r="F174" s="58" t="s">
        <v>7486</v>
      </c>
      <c r="G174" s="58">
        <v>1</v>
      </c>
      <c r="H174" s="58">
        <v>8</v>
      </c>
      <c r="I174" s="58">
        <v>8.5</v>
      </c>
      <c r="J174" s="58">
        <v>5</v>
      </c>
      <c r="K174" s="58">
        <v>13</v>
      </c>
      <c r="L174" s="58">
        <v>5</v>
      </c>
      <c r="M174" s="58">
        <v>70</v>
      </c>
      <c r="N174" s="58" t="s">
        <v>155</v>
      </c>
      <c r="O174" s="58" t="s">
        <v>3858</v>
      </c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</row>
    <row r="175" spans="1:35" ht="14.25" customHeight="1">
      <c r="A175" s="59" t="s">
        <v>7668</v>
      </c>
      <c r="B175" s="58" t="s">
        <v>1475</v>
      </c>
      <c r="C175" s="58" t="s">
        <v>3</v>
      </c>
      <c r="D175" s="58" t="s">
        <v>155</v>
      </c>
      <c r="E175" s="58" t="s">
        <v>155</v>
      </c>
      <c r="F175" s="58" t="s">
        <v>7486</v>
      </c>
      <c r="G175" s="58">
        <v>1</v>
      </c>
      <c r="H175" s="58">
        <v>12</v>
      </c>
      <c r="I175" s="58">
        <v>13.3</v>
      </c>
      <c r="J175" s="58">
        <v>5</v>
      </c>
      <c r="K175" s="58">
        <v>17</v>
      </c>
      <c r="L175" s="58">
        <v>5</v>
      </c>
      <c r="M175" s="58">
        <v>60</v>
      </c>
      <c r="N175" s="58" t="s">
        <v>155</v>
      </c>
      <c r="O175" s="58" t="s">
        <v>3858</v>
      </c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</row>
    <row r="176" spans="1:35" ht="14.25" customHeight="1">
      <c r="A176" s="59" t="s">
        <v>7669</v>
      </c>
      <c r="B176" s="58" t="s">
        <v>1475</v>
      </c>
      <c r="C176" s="58" t="s">
        <v>3</v>
      </c>
      <c r="D176" s="58" t="s">
        <v>155</v>
      </c>
      <c r="E176" s="58" t="s">
        <v>155</v>
      </c>
      <c r="F176" s="58" t="s">
        <v>7486</v>
      </c>
      <c r="G176" s="58">
        <v>1</v>
      </c>
      <c r="H176" s="58">
        <v>15</v>
      </c>
      <c r="I176" s="58">
        <v>16.600000000000001</v>
      </c>
      <c r="J176" s="58">
        <v>5</v>
      </c>
      <c r="K176" s="58">
        <v>22</v>
      </c>
      <c r="L176" s="58">
        <v>5</v>
      </c>
      <c r="M176" s="58">
        <v>50</v>
      </c>
      <c r="N176" s="58" t="s">
        <v>155</v>
      </c>
      <c r="O176" s="58" t="s">
        <v>3858</v>
      </c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</row>
    <row r="177" spans="1:35" ht="14.25" customHeight="1">
      <c r="A177" s="59" t="s">
        <v>7670</v>
      </c>
      <c r="B177" s="58" t="s">
        <v>1475</v>
      </c>
      <c r="C177" s="58" t="s">
        <v>3</v>
      </c>
      <c r="D177" s="58" t="s">
        <v>155</v>
      </c>
      <c r="E177" s="58" t="s">
        <v>155</v>
      </c>
      <c r="F177" s="58" t="s">
        <v>7486</v>
      </c>
      <c r="G177" s="58">
        <v>1</v>
      </c>
      <c r="H177" s="58">
        <v>24</v>
      </c>
      <c r="I177" s="58">
        <v>26.7</v>
      </c>
      <c r="J177" s="58">
        <v>5</v>
      </c>
      <c r="K177" s="58">
        <v>32</v>
      </c>
      <c r="L177" s="58">
        <v>3</v>
      </c>
      <c r="M177" s="58">
        <v>25</v>
      </c>
      <c r="N177" s="58" t="s">
        <v>155</v>
      </c>
      <c r="O177" s="58" t="s">
        <v>3858</v>
      </c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</row>
    <row r="178" spans="1:35" ht="14.25" customHeight="1">
      <c r="A178" s="59" t="s">
        <v>7671</v>
      </c>
      <c r="B178" s="58" t="s">
        <v>1475</v>
      </c>
      <c r="C178" s="58" t="s">
        <v>3</v>
      </c>
      <c r="D178" s="58" t="s">
        <v>155</v>
      </c>
      <c r="E178" s="58" t="s">
        <v>155</v>
      </c>
      <c r="F178" s="58" t="s">
        <v>7486</v>
      </c>
      <c r="G178" s="58">
        <v>1</v>
      </c>
      <c r="H178" s="58">
        <v>28</v>
      </c>
      <c r="I178" s="58">
        <v>29</v>
      </c>
      <c r="J178" s="58">
        <v>0.5</v>
      </c>
      <c r="K178" s="58">
        <v>55</v>
      </c>
      <c r="L178" s="58">
        <v>3</v>
      </c>
      <c r="M178" s="58">
        <v>25</v>
      </c>
      <c r="N178" s="58" t="s">
        <v>155</v>
      </c>
      <c r="O178" s="58" t="s">
        <v>3858</v>
      </c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</row>
    <row r="179" spans="1:35" ht="14.25" customHeight="1">
      <c r="A179" s="59" t="s">
        <v>7672</v>
      </c>
      <c r="B179" s="58" t="s">
        <v>1475</v>
      </c>
      <c r="C179" s="58" t="s">
        <v>3</v>
      </c>
      <c r="D179" s="58" t="s">
        <v>155</v>
      </c>
      <c r="E179" s="58" t="s">
        <v>155</v>
      </c>
      <c r="F179" s="58" t="s">
        <v>7486</v>
      </c>
      <c r="G179" s="58">
        <v>1</v>
      </c>
      <c r="H179" s="58">
        <v>36</v>
      </c>
      <c r="I179" s="58">
        <v>40</v>
      </c>
      <c r="J179" s="58">
        <v>5</v>
      </c>
      <c r="K179" s="58">
        <v>55</v>
      </c>
      <c r="L179" s="58">
        <v>1</v>
      </c>
      <c r="M179" s="58">
        <v>20</v>
      </c>
      <c r="N179" s="58" t="s">
        <v>155</v>
      </c>
      <c r="O179" s="58" t="s">
        <v>3858</v>
      </c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</row>
    <row r="180" spans="1:35" ht="14.25" customHeight="1">
      <c r="A180" s="59" t="s">
        <v>7673</v>
      </c>
      <c r="B180" s="58" t="s">
        <v>1475</v>
      </c>
      <c r="C180" s="58" t="s">
        <v>3</v>
      </c>
      <c r="D180" s="58" t="s">
        <v>155</v>
      </c>
      <c r="E180" s="58" t="s">
        <v>133</v>
      </c>
      <c r="F180" s="58" t="s">
        <v>7486</v>
      </c>
      <c r="G180" s="58">
        <v>1</v>
      </c>
      <c r="H180" s="58">
        <v>5</v>
      </c>
      <c r="I180" s="58">
        <v>6</v>
      </c>
      <c r="J180" s="58">
        <v>1</v>
      </c>
      <c r="K180" s="58">
        <v>14</v>
      </c>
      <c r="L180" s="58">
        <v>15</v>
      </c>
      <c r="M180" s="58">
        <v>160</v>
      </c>
      <c r="N180" s="58" t="s">
        <v>155</v>
      </c>
      <c r="O180" s="58" t="s">
        <v>3858</v>
      </c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</row>
    <row r="181" spans="1:35" ht="14.25" customHeight="1">
      <c r="A181" s="59" t="s">
        <v>7674</v>
      </c>
      <c r="B181" s="58" t="s">
        <v>1475</v>
      </c>
      <c r="C181" s="58" t="s">
        <v>3</v>
      </c>
      <c r="D181" s="58" t="s">
        <v>155</v>
      </c>
      <c r="E181" s="58" t="s">
        <v>133</v>
      </c>
      <c r="F181" s="58" t="s">
        <v>7486</v>
      </c>
      <c r="G181" s="58">
        <v>1</v>
      </c>
      <c r="H181" s="58">
        <v>3.3</v>
      </c>
      <c r="I181" s="58">
        <v>4</v>
      </c>
      <c r="J181" s="58">
        <v>200</v>
      </c>
      <c r="K181" s="58">
        <v>6.5</v>
      </c>
      <c r="L181" s="58">
        <v>5</v>
      </c>
      <c r="M181" s="58">
        <v>200</v>
      </c>
      <c r="N181" s="58" t="s">
        <v>155</v>
      </c>
      <c r="O181" s="58" t="s">
        <v>3858</v>
      </c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</row>
    <row r="182" spans="1:35" ht="14.25" customHeight="1">
      <c r="A182" s="59" t="s">
        <v>7675</v>
      </c>
      <c r="B182" s="58" t="s">
        <v>1475</v>
      </c>
      <c r="C182" s="58" t="s">
        <v>3</v>
      </c>
      <c r="D182" s="58" t="s">
        <v>155</v>
      </c>
      <c r="E182" s="58" t="s">
        <v>133</v>
      </c>
      <c r="F182" s="58" t="s">
        <v>7486</v>
      </c>
      <c r="G182" s="58">
        <v>1</v>
      </c>
      <c r="H182" s="58">
        <v>5</v>
      </c>
      <c r="I182" s="58">
        <v>6</v>
      </c>
      <c r="J182" s="58">
        <v>5</v>
      </c>
      <c r="K182" s="58">
        <v>9</v>
      </c>
      <c r="L182" s="58">
        <v>5</v>
      </c>
      <c r="M182" s="58">
        <v>110</v>
      </c>
      <c r="N182" s="58" t="s">
        <v>155</v>
      </c>
      <c r="O182" s="58" t="s">
        <v>3858</v>
      </c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</row>
    <row r="183" spans="1:35" ht="14.25" customHeight="1">
      <c r="A183" s="59" t="s">
        <v>7676</v>
      </c>
      <c r="B183" s="58" t="s">
        <v>1475</v>
      </c>
      <c r="C183" s="58" t="s">
        <v>3</v>
      </c>
      <c r="D183" s="58" t="s">
        <v>155</v>
      </c>
      <c r="E183" s="58" t="s">
        <v>133</v>
      </c>
      <c r="F183" s="58" t="s">
        <v>7486</v>
      </c>
      <c r="G183" s="58">
        <v>1</v>
      </c>
      <c r="H183" s="58">
        <v>7</v>
      </c>
      <c r="I183" s="58">
        <v>7.5</v>
      </c>
      <c r="J183" s="58">
        <v>0.15</v>
      </c>
      <c r="K183" s="58">
        <v>22.7</v>
      </c>
      <c r="L183" s="58">
        <v>8.8000000000000007</v>
      </c>
      <c r="M183" s="58">
        <v>85</v>
      </c>
      <c r="N183" s="58" t="s">
        <v>155</v>
      </c>
      <c r="O183" s="58" t="s">
        <v>3858</v>
      </c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</row>
    <row r="184" spans="1:35" ht="14.25" customHeight="1">
      <c r="A184" s="59" t="s">
        <v>7677</v>
      </c>
      <c r="B184" s="58" t="s">
        <v>1475</v>
      </c>
      <c r="C184" s="58" t="s">
        <v>3</v>
      </c>
      <c r="D184" s="58" t="s">
        <v>155</v>
      </c>
      <c r="E184" s="58" t="s">
        <v>133</v>
      </c>
      <c r="F184" s="58" t="s">
        <v>7486</v>
      </c>
      <c r="G184" s="58">
        <v>1</v>
      </c>
      <c r="H184" s="58">
        <v>8</v>
      </c>
      <c r="I184" s="58">
        <v>8.5</v>
      </c>
      <c r="J184" s="58">
        <v>5</v>
      </c>
      <c r="K184" s="58">
        <v>13</v>
      </c>
      <c r="L184" s="58">
        <v>5</v>
      </c>
      <c r="M184" s="58">
        <v>70</v>
      </c>
      <c r="N184" s="58" t="s">
        <v>155</v>
      </c>
      <c r="O184" s="58" t="s">
        <v>3858</v>
      </c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</row>
    <row r="185" spans="1:35" ht="14.25" customHeight="1">
      <c r="A185" s="59" t="s">
        <v>7678</v>
      </c>
      <c r="B185" s="58" t="s">
        <v>1475</v>
      </c>
      <c r="C185" s="58" t="s">
        <v>3</v>
      </c>
      <c r="D185" s="58" t="s">
        <v>155</v>
      </c>
      <c r="E185" s="58" t="s">
        <v>133</v>
      </c>
      <c r="F185" s="58" t="s">
        <v>7486</v>
      </c>
      <c r="G185" s="58">
        <v>1</v>
      </c>
      <c r="H185" s="58">
        <v>12</v>
      </c>
      <c r="I185" s="58">
        <v>13.3</v>
      </c>
      <c r="J185" s="58">
        <v>5</v>
      </c>
      <c r="K185" s="58">
        <v>17</v>
      </c>
      <c r="L185" s="58">
        <v>5</v>
      </c>
      <c r="M185" s="58">
        <v>60</v>
      </c>
      <c r="N185" s="58" t="s">
        <v>155</v>
      </c>
      <c r="O185" s="58" t="s">
        <v>3858</v>
      </c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</row>
    <row r="186" spans="1:35" ht="14.25" customHeight="1">
      <c r="A186" s="59" t="s">
        <v>7679</v>
      </c>
      <c r="B186" s="58" t="s">
        <v>1475</v>
      </c>
      <c r="C186" s="58" t="s">
        <v>3</v>
      </c>
      <c r="D186" s="58" t="s">
        <v>155</v>
      </c>
      <c r="E186" s="58" t="s">
        <v>133</v>
      </c>
      <c r="F186" s="58" t="s">
        <v>7486</v>
      </c>
      <c r="G186" s="58">
        <v>1</v>
      </c>
      <c r="H186" s="58">
        <v>15</v>
      </c>
      <c r="I186" s="58">
        <v>16.600000000000001</v>
      </c>
      <c r="J186" s="58">
        <v>5</v>
      </c>
      <c r="K186" s="58">
        <v>22</v>
      </c>
      <c r="L186" s="58">
        <v>5</v>
      </c>
      <c r="M186" s="58">
        <v>50</v>
      </c>
      <c r="N186" s="58" t="s">
        <v>155</v>
      </c>
      <c r="O186" s="58" t="s">
        <v>3858</v>
      </c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</row>
    <row r="187" spans="1:35" ht="14.25" customHeight="1">
      <c r="A187" s="59" t="s">
        <v>7680</v>
      </c>
      <c r="B187" s="58" t="s">
        <v>1475</v>
      </c>
      <c r="C187" s="58" t="s">
        <v>3</v>
      </c>
      <c r="D187" s="58" t="s">
        <v>155</v>
      </c>
      <c r="E187" s="58" t="s">
        <v>133</v>
      </c>
      <c r="F187" s="58" t="s">
        <v>7486</v>
      </c>
      <c r="G187" s="58">
        <v>1</v>
      </c>
      <c r="H187" s="58">
        <v>24</v>
      </c>
      <c r="I187" s="58">
        <v>26.7</v>
      </c>
      <c r="J187" s="58">
        <v>5</v>
      </c>
      <c r="K187" s="58">
        <v>32</v>
      </c>
      <c r="L187" s="58">
        <v>3</v>
      </c>
      <c r="M187" s="58">
        <v>25</v>
      </c>
      <c r="N187" s="58" t="s">
        <v>155</v>
      </c>
      <c r="O187" s="58" t="s">
        <v>3858</v>
      </c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</row>
    <row r="188" spans="1:35" ht="14.25" customHeight="1">
      <c r="A188" s="59" t="s">
        <v>7681</v>
      </c>
      <c r="B188" s="58" t="s">
        <v>1475</v>
      </c>
      <c r="C188" s="58" t="s">
        <v>3</v>
      </c>
      <c r="D188" s="58" t="s">
        <v>155</v>
      </c>
      <c r="E188" s="58" t="s">
        <v>133</v>
      </c>
      <c r="F188" s="58" t="s">
        <v>7486</v>
      </c>
      <c r="G188" s="58">
        <v>1</v>
      </c>
      <c r="H188" s="58">
        <v>36</v>
      </c>
      <c r="I188" s="58">
        <v>40</v>
      </c>
      <c r="J188" s="58">
        <v>5</v>
      </c>
      <c r="K188" s="58">
        <v>55</v>
      </c>
      <c r="L188" s="58">
        <v>1</v>
      </c>
      <c r="M188" s="58">
        <v>20</v>
      </c>
      <c r="N188" s="58" t="s">
        <v>155</v>
      </c>
      <c r="O188" s="58" t="s">
        <v>3858</v>
      </c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</row>
    <row r="189" spans="1:35" ht="14.25" customHeight="1">
      <c r="A189" s="59" t="s">
        <v>7682</v>
      </c>
      <c r="B189" s="58" t="s">
        <v>1486</v>
      </c>
      <c r="C189" s="58" t="s">
        <v>3</v>
      </c>
      <c r="D189" s="58" t="s">
        <v>155</v>
      </c>
      <c r="E189" s="58" t="s">
        <v>155</v>
      </c>
      <c r="F189" s="58" t="s">
        <v>7486</v>
      </c>
      <c r="G189" s="58">
        <v>1</v>
      </c>
      <c r="H189" s="58">
        <v>3</v>
      </c>
      <c r="I189" s="58">
        <v>4</v>
      </c>
      <c r="J189" s="58">
        <v>125</v>
      </c>
      <c r="K189" s="58">
        <v>6.5</v>
      </c>
      <c r="L189" s="58">
        <v>1</v>
      </c>
      <c r="M189" s="58">
        <v>540</v>
      </c>
      <c r="N189" s="58">
        <v>450</v>
      </c>
      <c r="O189" s="58" t="s">
        <v>3858</v>
      </c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</row>
    <row r="190" spans="1:35" ht="14.25" customHeight="1">
      <c r="A190" s="59" t="s">
        <v>7683</v>
      </c>
      <c r="B190" s="58" t="s">
        <v>1486</v>
      </c>
      <c r="C190" s="58" t="s">
        <v>3</v>
      </c>
      <c r="D190" s="58" t="s">
        <v>155</v>
      </c>
      <c r="E190" s="58" t="s">
        <v>155</v>
      </c>
      <c r="F190" s="58" t="s">
        <v>7486</v>
      </c>
      <c r="G190" s="58">
        <v>1</v>
      </c>
      <c r="H190" s="58">
        <v>5</v>
      </c>
      <c r="I190" s="58">
        <v>6</v>
      </c>
      <c r="J190" s="58">
        <v>10</v>
      </c>
      <c r="K190" s="58">
        <v>9.8000000000000007</v>
      </c>
      <c r="L190" s="58">
        <v>1</v>
      </c>
      <c r="M190" s="58">
        <v>360</v>
      </c>
      <c r="N190" s="58">
        <v>300</v>
      </c>
      <c r="O190" s="58" t="s">
        <v>3858</v>
      </c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</row>
    <row r="191" spans="1:35" ht="14.25" customHeight="1">
      <c r="A191" s="59" t="s">
        <v>7684</v>
      </c>
      <c r="B191" s="58" t="s">
        <v>1486</v>
      </c>
      <c r="C191" s="58" t="s">
        <v>3</v>
      </c>
      <c r="D191" s="58" t="s">
        <v>155</v>
      </c>
      <c r="E191" s="58" t="s">
        <v>155</v>
      </c>
      <c r="F191" s="58" t="s">
        <v>7486</v>
      </c>
      <c r="G191" s="58">
        <v>1</v>
      </c>
      <c r="H191" s="58">
        <v>8</v>
      </c>
      <c r="I191" s="58">
        <v>8.5</v>
      </c>
      <c r="J191" s="58">
        <v>10</v>
      </c>
      <c r="K191" s="58">
        <v>13.4</v>
      </c>
      <c r="L191" s="58">
        <v>1</v>
      </c>
      <c r="M191" s="58">
        <v>180</v>
      </c>
      <c r="N191" s="58">
        <v>150</v>
      </c>
      <c r="O191" s="58" t="s">
        <v>3858</v>
      </c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</row>
    <row r="192" spans="1:35" ht="14.25" customHeight="1">
      <c r="A192" s="59" t="s">
        <v>7685</v>
      </c>
      <c r="B192" s="58" t="s">
        <v>1486</v>
      </c>
      <c r="C192" s="58" t="s">
        <v>3</v>
      </c>
      <c r="D192" s="58" t="s">
        <v>155</v>
      </c>
      <c r="E192" s="58" t="s">
        <v>155</v>
      </c>
      <c r="F192" s="58" t="s">
        <v>7486</v>
      </c>
      <c r="G192" s="58">
        <v>1</v>
      </c>
      <c r="H192" s="58">
        <v>12</v>
      </c>
      <c r="I192" s="58">
        <v>13.3</v>
      </c>
      <c r="J192" s="58">
        <v>1</v>
      </c>
      <c r="K192" s="58">
        <v>19</v>
      </c>
      <c r="L192" s="58">
        <v>1</v>
      </c>
      <c r="M192" s="58">
        <v>160</v>
      </c>
      <c r="N192" s="58">
        <v>130</v>
      </c>
      <c r="O192" s="58" t="s">
        <v>3858</v>
      </c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</row>
    <row r="193" spans="1:35" ht="14.25" customHeight="1">
      <c r="A193" s="59" t="s">
        <v>7686</v>
      </c>
      <c r="B193" s="58" t="s">
        <v>1486</v>
      </c>
      <c r="C193" s="58" t="s">
        <v>3</v>
      </c>
      <c r="D193" s="58" t="s">
        <v>155</v>
      </c>
      <c r="E193" s="58" t="s">
        <v>155</v>
      </c>
      <c r="F193" s="58" t="s">
        <v>7486</v>
      </c>
      <c r="G193" s="58">
        <v>1</v>
      </c>
      <c r="H193" s="58">
        <v>15</v>
      </c>
      <c r="I193" s="58">
        <v>16.7</v>
      </c>
      <c r="J193" s="58">
        <v>1</v>
      </c>
      <c r="K193" s="58">
        <v>24</v>
      </c>
      <c r="L193" s="58">
        <v>1</v>
      </c>
      <c r="M193" s="58">
        <v>150</v>
      </c>
      <c r="N193" s="58">
        <v>120</v>
      </c>
      <c r="O193" s="58" t="s">
        <v>3858</v>
      </c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</row>
    <row r="194" spans="1:35" ht="14.25" customHeight="1">
      <c r="A194" s="59" t="s">
        <v>7687</v>
      </c>
      <c r="B194" s="58" t="s">
        <v>1486</v>
      </c>
      <c r="C194" s="58" t="s">
        <v>3</v>
      </c>
      <c r="D194" s="58" t="s">
        <v>155</v>
      </c>
      <c r="E194" s="58" t="s">
        <v>155</v>
      </c>
      <c r="F194" s="58" t="s">
        <v>7486</v>
      </c>
      <c r="G194" s="58">
        <v>1</v>
      </c>
      <c r="H194" s="58">
        <v>24</v>
      </c>
      <c r="I194" s="58">
        <v>26.6</v>
      </c>
      <c r="J194" s="58">
        <v>1</v>
      </c>
      <c r="K194" s="58">
        <v>43</v>
      </c>
      <c r="L194" s="58">
        <v>1</v>
      </c>
      <c r="M194" s="58">
        <v>100</v>
      </c>
      <c r="N194" s="58">
        <v>80</v>
      </c>
      <c r="O194" s="58" t="s">
        <v>3858</v>
      </c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</row>
    <row r="195" spans="1:35" ht="14.25" customHeight="1">
      <c r="A195" s="59" t="s">
        <v>7688</v>
      </c>
      <c r="B195" s="58" t="s">
        <v>1486</v>
      </c>
      <c r="C195" s="58" t="s">
        <v>3</v>
      </c>
      <c r="D195" s="58" t="s">
        <v>155</v>
      </c>
      <c r="E195" s="58" t="s">
        <v>155</v>
      </c>
      <c r="F195" s="58" t="s">
        <v>7486</v>
      </c>
      <c r="G195" s="58">
        <v>1</v>
      </c>
      <c r="H195" s="58">
        <v>36</v>
      </c>
      <c r="I195" s="58">
        <v>39.9</v>
      </c>
      <c r="J195" s="58">
        <v>1</v>
      </c>
      <c r="K195" s="58">
        <v>60</v>
      </c>
      <c r="L195" s="58">
        <v>1</v>
      </c>
      <c r="M195" s="58">
        <v>40</v>
      </c>
      <c r="N195" s="58">
        <v>30</v>
      </c>
      <c r="O195" s="58" t="s">
        <v>3858</v>
      </c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</row>
    <row r="196" spans="1:35" ht="14.25" customHeight="1">
      <c r="A196" s="59" t="s">
        <v>7689</v>
      </c>
      <c r="B196" s="58" t="s">
        <v>1486</v>
      </c>
      <c r="C196" s="58" t="s">
        <v>3</v>
      </c>
      <c r="D196" s="58" t="s">
        <v>155</v>
      </c>
      <c r="E196" s="58" t="s">
        <v>133</v>
      </c>
      <c r="F196" s="58" t="s">
        <v>7486</v>
      </c>
      <c r="G196" s="58">
        <v>1</v>
      </c>
      <c r="H196" s="58">
        <v>3</v>
      </c>
      <c r="I196" s="58">
        <v>4</v>
      </c>
      <c r="J196" s="58">
        <v>125</v>
      </c>
      <c r="K196" s="58">
        <v>6.5</v>
      </c>
      <c r="L196" s="58">
        <v>1</v>
      </c>
      <c r="M196" s="58">
        <v>540</v>
      </c>
      <c r="N196" s="58">
        <v>450</v>
      </c>
      <c r="O196" s="58" t="s">
        <v>3858</v>
      </c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</row>
    <row r="197" spans="1:35" ht="14.25" customHeight="1">
      <c r="A197" s="59" t="s">
        <v>7690</v>
      </c>
      <c r="B197" s="58" t="s">
        <v>1486</v>
      </c>
      <c r="C197" s="58" t="s">
        <v>3</v>
      </c>
      <c r="D197" s="58" t="s">
        <v>155</v>
      </c>
      <c r="E197" s="58" t="s">
        <v>133</v>
      </c>
      <c r="F197" s="58" t="s">
        <v>7486</v>
      </c>
      <c r="G197" s="58">
        <v>1</v>
      </c>
      <c r="H197" s="58">
        <v>5</v>
      </c>
      <c r="I197" s="58">
        <v>6</v>
      </c>
      <c r="J197" s="58">
        <v>10</v>
      </c>
      <c r="K197" s="58">
        <v>9.8000000000000007</v>
      </c>
      <c r="L197" s="58">
        <v>1</v>
      </c>
      <c r="M197" s="58">
        <v>360</v>
      </c>
      <c r="N197" s="58">
        <v>300</v>
      </c>
      <c r="O197" s="58" t="s">
        <v>3858</v>
      </c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</row>
    <row r="198" spans="1:35" ht="14.25" customHeight="1">
      <c r="A198" s="59" t="s">
        <v>7691</v>
      </c>
      <c r="B198" s="58" t="s">
        <v>1486</v>
      </c>
      <c r="C198" s="58" t="s">
        <v>3</v>
      </c>
      <c r="D198" s="58" t="s">
        <v>155</v>
      </c>
      <c r="E198" s="58" t="s">
        <v>133</v>
      </c>
      <c r="F198" s="58" t="s">
        <v>7486</v>
      </c>
      <c r="G198" s="58">
        <v>1</v>
      </c>
      <c r="H198" s="58">
        <v>8</v>
      </c>
      <c r="I198" s="58">
        <v>8.5</v>
      </c>
      <c r="J198" s="58">
        <v>10</v>
      </c>
      <c r="K198" s="58">
        <v>13.4</v>
      </c>
      <c r="L198" s="58">
        <v>1</v>
      </c>
      <c r="M198" s="58">
        <v>180</v>
      </c>
      <c r="N198" s="58">
        <v>150</v>
      </c>
      <c r="O198" s="58" t="s">
        <v>3858</v>
      </c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</row>
    <row r="199" spans="1:35" ht="14.25" customHeight="1">
      <c r="A199" s="59" t="s">
        <v>7692</v>
      </c>
      <c r="B199" s="58" t="s">
        <v>1486</v>
      </c>
      <c r="C199" s="58" t="s">
        <v>3</v>
      </c>
      <c r="D199" s="58" t="s">
        <v>155</v>
      </c>
      <c r="E199" s="58" t="s">
        <v>133</v>
      </c>
      <c r="F199" s="58" t="s">
        <v>7486</v>
      </c>
      <c r="G199" s="58">
        <v>1</v>
      </c>
      <c r="H199" s="58">
        <v>12</v>
      </c>
      <c r="I199" s="58">
        <v>13.3</v>
      </c>
      <c r="J199" s="58">
        <v>1</v>
      </c>
      <c r="K199" s="58">
        <v>19</v>
      </c>
      <c r="L199" s="58">
        <v>1</v>
      </c>
      <c r="M199" s="58">
        <v>160</v>
      </c>
      <c r="N199" s="58">
        <v>130</v>
      </c>
      <c r="O199" s="58" t="s">
        <v>3858</v>
      </c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</row>
    <row r="200" spans="1:35" ht="14.25" customHeight="1">
      <c r="A200" s="59" t="s">
        <v>7693</v>
      </c>
      <c r="B200" s="58" t="s">
        <v>1486</v>
      </c>
      <c r="C200" s="58" t="s">
        <v>3</v>
      </c>
      <c r="D200" s="58" t="s">
        <v>155</v>
      </c>
      <c r="E200" s="58" t="s">
        <v>133</v>
      </c>
      <c r="F200" s="58" t="s">
        <v>7486</v>
      </c>
      <c r="G200" s="58">
        <v>1</v>
      </c>
      <c r="H200" s="58">
        <v>15</v>
      </c>
      <c r="I200" s="58">
        <v>16.7</v>
      </c>
      <c r="J200" s="58">
        <v>1</v>
      </c>
      <c r="K200" s="58">
        <v>24</v>
      </c>
      <c r="L200" s="58">
        <v>1</v>
      </c>
      <c r="M200" s="58">
        <v>150</v>
      </c>
      <c r="N200" s="58">
        <v>120</v>
      </c>
      <c r="O200" s="58" t="s">
        <v>3858</v>
      </c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</row>
    <row r="201" spans="1:35" ht="14.25" customHeight="1">
      <c r="A201" s="59" t="s">
        <v>7694</v>
      </c>
      <c r="B201" s="58" t="s">
        <v>1486</v>
      </c>
      <c r="C201" s="58" t="s">
        <v>3</v>
      </c>
      <c r="D201" s="58" t="s">
        <v>155</v>
      </c>
      <c r="E201" s="58" t="s">
        <v>133</v>
      </c>
      <c r="F201" s="58" t="s">
        <v>7486</v>
      </c>
      <c r="G201" s="58">
        <v>1</v>
      </c>
      <c r="H201" s="58">
        <v>24</v>
      </c>
      <c r="I201" s="58">
        <v>26.6</v>
      </c>
      <c r="J201" s="58">
        <v>1</v>
      </c>
      <c r="K201" s="58">
        <v>43</v>
      </c>
      <c r="L201" s="58">
        <v>1</v>
      </c>
      <c r="M201" s="58">
        <v>100</v>
      </c>
      <c r="N201" s="58">
        <v>80</v>
      </c>
      <c r="O201" s="58" t="s">
        <v>3858</v>
      </c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</row>
    <row r="202" spans="1:35" ht="14.25" customHeight="1">
      <c r="A202" s="59" t="s">
        <v>7695</v>
      </c>
      <c r="B202" s="58" t="s">
        <v>1486</v>
      </c>
      <c r="C202" s="58" t="s">
        <v>3</v>
      </c>
      <c r="D202" s="58" t="s">
        <v>155</v>
      </c>
      <c r="E202" s="58" t="s">
        <v>133</v>
      </c>
      <c r="F202" s="58" t="s">
        <v>7486</v>
      </c>
      <c r="G202" s="58">
        <v>1</v>
      </c>
      <c r="H202" s="58">
        <v>36</v>
      </c>
      <c r="I202" s="58">
        <v>39.9</v>
      </c>
      <c r="J202" s="58">
        <v>1</v>
      </c>
      <c r="K202" s="58">
        <v>60</v>
      </c>
      <c r="L202" s="58">
        <v>1</v>
      </c>
      <c r="M202" s="58">
        <v>40</v>
      </c>
      <c r="N202" s="58">
        <v>30</v>
      </c>
      <c r="O202" s="58" t="s">
        <v>3858</v>
      </c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</row>
    <row r="203" spans="1:35" ht="14.25" customHeight="1">
      <c r="A203" s="59" t="s">
        <v>7696</v>
      </c>
      <c r="B203" s="58" t="s">
        <v>1486</v>
      </c>
      <c r="C203" s="58" t="s">
        <v>3</v>
      </c>
      <c r="D203" s="58" t="s">
        <v>155</v>
      </c>
      <c r="E203" s="58" t="s">
        <v>155</v>
      </c>
      <c r="F203" s="58" t="s">
        <v>7486</v>
      </c>
      <c r="G203" s="58">
        <v>1</v>
      </c>
      <c r="H203" s="58">
        <v>24</v>
      </c>
      <c r="I203" s="58">
        <v>26</v>
      </c>
      <c r="J203" s="58">
        <v>1</v>
      </c>
      <c r="K203" s="58">
        <v>45</v>
      </c>
      <c r="L203" s="58">
        <v>14</v>
      </c>
      <c r="M203" s="58">
        <v>100</v>
      </c>
      <c r="N203" s="58" t="s">
        <v>155</v>
      </c>
      <c r="O203" s="58" t="s">
        <v>3858</v>
      </c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</row>
    <row r="204" spans="1:35" ht="14.25" customHeight="1">
      <c r="A204" s="59" t="s">
        <v>7697</v>
      </c>
      <c r="B204" s="58" t="s">
        <v>1486</v>
      </c>
      <c r="C204" s="58" t="s">
        <v>3</v>
      </c>
      <c r="D204" s="58" t="s">
        <v>155</v>
      </c>
      <c r="E204" s="58" t="s">
        <v>155</v>
      </c>
      <c r="F204" s="58" t="s">
        <v>7486</v>
      </c>
      <c r="G204" s="58">
        <v>1</v>
      </c>
      <c r="H204" s="58">
        <v>36</v>
      </c>
      <c r="I204" s="58">
        <v>40</v>
      </c>
      <c r="J204" s="58">
        <v>1</v>
      </c>
      <c r="K204" s="58">
        <v>70</v>
      </c>
      <c r="L204" s="58">
        <v>8.5</v>
      </c>
      <c r="M204" s="58">
        <v>75</v>
      </c>
      <c r="N204" s="58" t="s">
        <v>155</v>
      </c>
      <c r="O204" s="58" t="s">
        <v>3858</v>
      </c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</row>
    <row r="205" spans="1:35" ht="14.25" customHeight="1">
      <c r="A205" s="59" t="s">
        <v>7698</v>
      </c>
      <c r="B205" s="58" t="s">
        <v>1486</v>
      </c>
      <c r="C205" s="58" t="s">
        <v>3</v>
      </c>
      <c r="D205" s="58" t="s">
        <v>155</v>
      </c>
      <c r="E205" s="58" t="s">
        <v>155</v>
      </c>
      <c r="F205" s="58" t="s">
        <v>7486</v>
      </c>
      <c r="G205" s="58">
        <v>1</v>
      </c>
      <c r="H205" s="58">
        <v>48</v>
      </c>
      <c r="I205" s="58">
        <v>53.3</v>
      </c>
      <c r="J205" s="58">
        <v>1</v>
      </c>
      <c r="K205" s="58">
        <v>80</v>
      </c>
      <c r="L205" s="58">
        <v>6.5</v>
      </c>
      <c r="M205" s="58">
        <v>60</v>
      </c>
      <c r="N205" s="58" t="s">
        <v>155</v>
      </c>
      <c r="O205" s="58" t="s">
        <v>3858</v>
      </c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</row>
    <row r="206" spans="1:35" ht="14.25" customHeight="1">
      <c r="A206" s="59" t="s">
        <v>7699</v>
      </c>
      <c r="B206" s="58" t="s">
        <v>154</v>
      </c>
      <c r="C206" s="58" t="s">
        <v>3</v>
      </c>
      <c r="D206" s="58" t="s">
        <v>155</v>
      </c>
      <c r="E206" s="58" t="s">
        <v>155</v>
      </c>
      <c r="F206" s="58" t="s">
        <v>7486</v>
      </c>
      <c r="G206" s="58">
        <v>1</v>
      </c>
      <c r="H206" s="58">
        <v>5</v>
      </c>
      <c r="I206" s="58">
        <v>6</v>
      </c>
      <c r="J206" s="58">
        <v>20</v>
      </c>
      <c r="K206" s="58">
        <v>16</v>
      </c>
      <c r="L206" s="58">
        <v>24</v>
      </c>
      <c r="M206" s="58">
        <v>550</v>
      </c>
      <c r="N206" s="58" t="s">
        <v>155</v>
      </c>
      <c r="O206" s="58" t="s">
        <v>3858</v>
      </c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</row>
    <row r="207" spans="1:35" ht="14.25" customHeight="1">
      <c r="A207" s="59" t="s">
        <v>7700</v>
      </c>
      <c r="B207" s="58" t="s">
        <v>154</v>
      </c>
      <c r="C207" s="58" t="s">
        <v>3</v>
      </c>
      <c r="D207" s="58" t="s">
        <v>155</v>
      </c>
      <c r="E207" s="58" t="s">
        <v>155</v>
      </c>
      <c r="F207" s="58" t="s">
        <v>7486</v>
      </c>
      <c r="G207" s="58">
        <v>1</v>
      </c>
      <c r="H207" s="58">
        <v>12</v>
      </c>
      <c r="I207" s="58">
        <v>13.3</v>
      </c>
      <c r="J207" s="58">
        <v>1</v>
      </c>
      <c r="K207" s="58">
        <v>23</v>
      </c>
      <c r="L207" s="58">
        <v>17</v>
      </c>
      <c r="M207" s="58">
        <v>180</v>
      </c>
      <c r="N207" s="58" t="s">
        <v>155</v>
      </c>
      <c r="O207" s="58" t="s">
        <v>3858</v>
      </c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</row>
    <row r="208" spans="1:35" ht="14.25" customHeight="1">
      <c r="A208" s="59" t="s">
        <v>7701</v>
      </c>
      <c r="B208" s="58" t="s">
        <v>154</v>
      </c>
      <c r="C208" s="58" t="s">
        <v>3</v>
      </c>
      <c r="D208" s="58" t="s">
        <v>155</v>
      </c>
      <c r="E208" s="58" t="s">
        <v>155</v>
      </c>
      <c r="F208" s="58" t="s">
        <v>7486</v>
      </c>
      <c r="G208" s="58">
        <v>1</v>
      </c>
      <c r="H208" s="58">
        <v>15</v>
      </c>
      <c r="I208" s="58">
        <v>16.7</v>
      </c>
      <c r="J208" s="58">
        <v>1</v>
      </c>
      <c r="K208" s="58">
        <v>28</v>
      </c>
      <c r="L208" s="58">
        <v>14</v>
      </c>
      <c r="M208" s="58">
        <v>165</v>
      </c>
      <c r="N208" s="58" t="s">
        <v>155</v>
      </c>
      <c r="O208" s="58" t="s">
        <v>3858</v>
      </c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</row>
    <row r="209" spans="1:35" ht="14.25" customHeight="1">
      <c r="A209" s="59" t="s">
        <v>7702</v>
      </c>
      <c r="B209" s="58" t="s">
        <v>154</v>
      </c>
      <c r="C209" s="58" t="s">
        <v>3</v>
      </c>
      <c r="D209" s="58" t="s">
        <v>155</v>
      </c>
      <c r="E209" s="58" t="s">
        <v>155</v>
      </c>
      <c r="F209" s="58" t="s">
        <v>7486</v>
      </c>
      <c r="G209" s="58">
        <v>1</v>
      </c>
      <c r="H209" s="58">
        <v>24</v>
      </c>
      <c r="I209" s="58">
        <v>26.7</v>
      </c>
      <c r="J209" s="58">
        <v>1</v>
      </c>
      <c r="K209" s="58">
        <v>37</v>
      </c>
      <c r="L209" s="58">
        <v>11</v>
      </c>
      <c r="M209" s="58">
        <v>120</v>
      </c>
      <c r="N209" s="58" t="s">
        <v>155</v>
      </c>
      <c r="O209" s="58" t="s">
        <v>3858</v>
      </c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</row>
    <row r="210" spans="1:35" ht="14.25" customHeight="1">
      <c r="A210" s="59" t="s">
        <v>7703</v>
      </c>
      <c r="B210" s="58" t="s">
        <v>316</v>
      </c>
      <c r="C210" s="58" t="s">
        <v>4</v>
      </c>
      <c r="D210" s="58" t="s">
        <v>7704</v>
      </c>
      <c r="E210" s="58" t="s">
        <v>155</v>
      </c>
      <c r="F210" s="58" t="s">
        <v>7486</v>
      </c>
      <c r="G210" s="58">
        <v>2</v>
      </c>
      <c r="H210" s="58">
        <v>5</v>
      </c>
      <c r="I210" s="58">
        <v>6</v>
      </c>
      <c r="J210" s="58">
        <v>20</v>
      </c>
      <c r="K210" s="58">
        <v>20.5</v>
      </c>
      <c r="L210" s="58">
        <v>10</v>
      </c>
      <c r="M210" s="58">
        <v>1</v>
      </c>
      <c r="N210" s="58" t="s">
        <v>155</v>
      </c>
      <c r="O210" s="58" t="s">
        <v>7705</v>
      </c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</row>
    <row r="211" spans="1:35" ht="14.25" customHeight="1">
      <c r="A211" s="59" t="s">
        <v>7706</v>
      </c>
      <c r="B211" s="58" t="s">
        <v>316</v>
      </c>
      <c r="C211" s="58" t="s">
        <v>4</v>
      </c>
      <c r="D211" s="58" t="s">
        <v>155</v>
      </c>
      <c r="E211" s="58" t="s">
        <v>155</v>
      </c>
      <c r="F211" s="58" t="s">
        <v>7486</v>
      </c>
      <c r="G211" s="58">
        <v>2</v>
      </c>
      <c r="H211" s="58">
        <v>5</v>
      </c>
      <c r="I211" s="58">
        <v>6</v>
      </c>
      <c r="J211" s="58">
        <v>20</v>
      </c>
      <c r="K211" s="58">
        <v>22</v>
      </c>
      <c r="L211" s="58">
        <v>12</v>
      </c>
      <c r="M211" s="58">
        <v>1</v>
      </c>
      <c r="N211" s="58" t="s">
        <v>155</v>
      </c>
      <c r="O211" s="58" t="s">
        <v>7705</v>
      </c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</row>
    <row r="212" spans="1:35" ht="14.25" customHeight="1">
      <c r="A212" s="59" t="s">
        <v>7707</v>
      </c>
      <c r="B212" s="58" t="s">
        <v>316</v>
      </c>
      <c r="C212" s="58" t="s">
        <v>4</v>
      </c>
      <c r="D212" s="58" t="s">
        <v>155</v>
      </c>
      <c r="E212" s="58" t="s">
        <v>155</v>
      </c>
      <c r="F212" s="58" t="s">
        <v>7486</v>
      </c>
      <c r="G212" s="58">
        <v>2</v>
      </c>
      <c r="H212" s="58">
        <v>5</v>
      </c>
      <c r="I212" s="58">
        <v>6</v>
      </c>
      <c r="J212" s="58">
        <v>1.2</v>
      </c>
      <c r="K212" s="58">
        <v>12</v>
      </c>
      <c r="L212" s="58">
        <v>5</v>
      </c>
      <c r="M212" s="58">
        <v>1</v>
      </c>
      <c r="N212" s="58" t="s">
        <v>155</v>
      </c>
      <c r="O212" s="58" t="s">
        <v>7705</v>
      </c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</row>
    <row r="213" spans="1:35" ht="14.25" customHeight="1">
      <c r="A213" s="59" t="s">
        <v>7708</v>
      </c>
      <c r="B213" s="58" t="s">
        <v>316</v>
      </c>
      <c r="C213" s="58" t="s">
        <v>4</v>
      </c>
      <c r="D213" s="58" t="s">
        <v>155</v>
      </c>
      <c r="E213" s="58" t="s">
        <v>155</v>
      </c>
      <c r="F213" s="58" t="s">
        <v>7486</v>
      </c>
      <c r="G213" s="58">
        <v>2</v>
      </c>
      <c r="H213" s="58">
        <v>5</v>
      </c>
      <c r="I213" s="58">
        <v>6</v>
      </c>
      <c r="J213" s="58">
        <v>20</v>
      </c>
      <c r="K213" s="58">
        <v>11</v>
      </c>
      <c r="L213" s="58">
        <v>5</v>
      </c>
      <c r="M213" s="58">
        <v>1</v>
      </c>
      <c r="N213" s="58" t="s">
        <v>155</v>
      </c>
      <c r="O213" s="58" t="s">
        <v>7705</v>
      </c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</row>
    <row r="214" spans="1:35" ht="14.25" customHeight="1">
      <c r="A214" s="59" t="s">
        <v>7709</v>
      </c>
      <c r="B214" s="58" t="s">
        <v>316</v>
      </c>
      <c r="C214" s="58" t="s">
        <v>4</v>
      </c>
      <c r="D214" s="58" t="s">
        <v>155</v>
      </c>
      <c r="E214" s="58" t="s">
        <v>155</v>
      </c>
      <c r="F214" s="58" t="s">
        <v>7486</v>
      </c>
      <c r="G214" s="58">
        <v>2</v>
      </c>
      <c r="H214" s="58">
        <v>12</v>
      </c>
      <c r="I214" s="58">
        <v>13.3</v>
      </c>
      <c r="J214" s="58">
        <v>1</v>
      </c>
      <c r="K214" s="58">
        <v>24</v>
      </c>
      <c r="L214" s="58">
        <v>5</v>
      </c>
      <c r="M214" s="58">
        <v>1</v>
      </c>
      <c r="N214" s="58" t="s">
        <v>155</v>
      </c>
      <c r="O214" s="58" t="s">
        <v>7705</v>
      </c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</row>
    <row r="215" spans="1:35" ht="14.25" customHeight="1">
      <c r="A215" s="59" t="s">
        <v>7710</v>
      </c>
      <c r="B215" s="58" t="s">
        <v>316</v>
      </c>
      <c r="C215" s="58" t="s">
        <v>4</v>
      </c>
      <c r="D215" s="58" t="s">
        <v>155</v>
      </c>
      <c r="E215" s="58" t="s">
        <v>155</v>
      </c>
      <c r="F215" s="58" t="s">
        <v>7486</v>
      </c>
      <c r="G215" s="58">
        <v>2</v>
      </c>
      <c r="H215" s="58">
        <v>15</v>
      </c>
      <c r="I215" s="58">
        <v>16.7</v>
      </c>
      <c r="J215" s="58">
        <v>1</v>
      </c>
      <c r="K215" s="58">
        <v>30</v>
      </c>
      <c r="L215" s="58">
        <v>5</v>
      </c>
      <c r="M215" s="58">
        <v>1.2</v>
      </c>
      <c r="N215" s="58" t="s">
        <v>155</v>
      </c>
      <c r="O215" s="58" t="s">
        <v>7705</v>
      </c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</row>
    <row r="216" spans="1:35" ht="14.25" customHeight="1">
      <c r="A216" s="59" t="s">
        <v>7711</v>
      </c>
      <c r="B216" s="58" t="s">
        <v>316</v>
      </c>
      <c r="C216" s="58" t="s">
        <v>4</v>
      </c>
      <c r="D216" s="58" t="s">
        <v>155</v>
      </c>
      <c r="E216" s="58" t="s">
        <v>155</v>
      </c>
      <c r="F216" s="58" t="s">
        <v>7486</v>
      </c>
      <c r="G216" s="58">
        <v>2</v>
      </c>
      <c r="H216" s="58">
        <v>24</v>
      </c>
      <c r="I216" s="58">
        <v>26.7</v>
      </c>
      <c r="J216" s="58">
        <v>1</v>
      </c>
      <c r="K216" s="58">
        <v>55</v>
      </c>
      <c r="L216" s="58">
        <v>5</v>
      </c>
      <c r="M216" s="58">
        <v>1</v>
      </c>
      <c r="N216" s="58" t="s">
        <v>155</v>
      </c>
      <c r="O216" s="58" t="s">
        <v>7705</v>
      </c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</row>
    <row r="217" spans="1:35" ht="14.25" customHeight="1">
      <c r="A217" s="59" t="s">
        <v>7712</v>
      </c>
      <c r="B217" s="58" t="s">
        <v>344</v>
      </c>
      <c r="C217" s="58" t="s">
        <v>3</v>
      </c>
      <c r="D217" s="58" t="s">
        <v>155</v>
      </c>
      <c r="E217" s="58" t="s">
        <v>155</v>
      </c>
      <c r="F217" s="58" t="s">
        <v>7486</v>
      </c>
      <c r="G217" s="58">
        <v>2</v>
      </c>
      <c r="H217" s="58">
        <v>5</v>
      </c>
      <c r="I217" s="58">
        <v>5.8</v>
      </c>
      <c r="J217" s="58">
        <v>1</v>
      </c>
      <c r="K217" s="58">
        <v>15</v>
      </c>
      <c r="L217" s="58">
        <v>4</v>
      </c>
      <c r="M217" s="58">
        <v>0.8</v>
      </c>
      <c r="N217" s="58">
        <v>0.6</v>
      </c>
      <c r="O217" s="58" t="s">
        <v>4069</v>
      </c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</row>
    <row r="218" spans="1:35" ht="14.25" customHeight="1">
      <c r="A218" s="59" t="s">
        <v>7713</v>
      </c>
      <c r="B218" s="58" t="s">
        <v>312</v>
      </c>
      <c r="C218" s="58" t="s">
        <v>3</v>
      </c>
      <c r="D218" s="58" t="s">
        <v>155</v>
      </c>
      <c r="E218" s="58" t="s">
        <v>155</v>
      </c>
      <c r="F218" s="58" t="s">
        <v>7486</v>
      </c>
      <c r="G218" s="58">
        <v>2</v>
      </c>
      <c r="H218" s="58">
        <v>5</v>
      </c>
      <c r="I218" s="58">
        <v>6</v>
      </c>
      <c r="J218" s="58">
        <v>5</v>
      </c>
      <c r="K218" s="58">
        <v>9</v>
      </c>
      <c r="L218" s="58">
        <v>7</v>
      </c>
      <c r="M218" s="58">
        <v>110</v>
      </c>
      <c r="N218" s="58" t="s">
        <v>155</v>
      </c>
      <c r="O218" s="58" t="s">
        <v>4069</v>
      </c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</row>
    <row r="219" spans="1:35" ht="14.25" customHeight="1">
      <c r="A219" s="59" t="s">
        <v>7714</v>
      </c>
      <c r="B219" s="58" t="s">
        <v>312</v>
      </c>
      <c r="C219" s="58" t="s">
        <v>3</v>
      </c>
      <c r="D219" s="58" t="s">
        <v>155</v>
      </c>
      <c r="E219" s="58" t="s">
        <v>155</v>
      </c>
      <c r="F219" s="58" t="s">
        <v>7486</v>
      </c>
      <c r="G219" s="58">
        <v>2</v>
      </c>
      <c r="H219" s="58">
        <v>24</v>
      </c>
      <c r="I219" s="58">
        <v>26.7</v>
      </c>
      <c r="J219" s="58">
        <v>1</v>
      </c>
      <c r="K219" s="58">
        <v>43</v>
      </c>
      <c r="L219" s="58">
        <v>4</v>
      </c>
      <c r="M219" s="58">
        <v>30</v>
      </c>
      <c r="N219" s="58" t="s">
        <v>155</v>
      </c>
      <c r="O219" s="58" t="s">
        <v>4069</v>
      </c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</row>
    <row r="220" spans="1:35" ht="14.25" customHeight="1">
      <c r="A220" s="59" t="s">
        <v>7715</v>
      </c>
      <c r="B220" s="58" t="s">
        <v>316</v>
      </c>
      <c r="C220" s="58" t="s">
        <v>3</v>
      </c>
      <c r="D220" s="58" t="s">
        <v>155</v>
      </c>
      <c r="E220" s="58" t="s">
        <v>155</v>
      </c>
      <c r="F220" s="58" t="s">
        <v>7486</v>
      </c>
      <c r="G220" s="58">
        <v>2</v>
      </c>
      <c r="H220" s="58">
        <v>5</v>
      </c>
      <c r="I220" s="58">
        <v>6</v>
      </c>
      <c r="J220" s="58">
        <v>20</v>
      </c>
      <c r="K220" s="58">
        <v>11.2</v>
      </c>
      <c r="L220" s="58">
        <v>13</v>
      </c>
      <c r="M220" s="58">
        <v>120</v>
      </c>
      <c r="N220" s="58" t="s">
        <v>155</v>
      </c>
      <c r="O220" s="58" t="s">
        <v>4069</v>
      </c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</row>
    <row r="221" spans="1:35" ht="14.25" customHeight="1">
      <c r="A221" s="59" t="s">
        <v>7716</v>
      </c>
      <c r="B221" s="58" t="s">
        <v>316</v>
      </c>
      <c r="C221" s="58" t="s">
        <v>3</v>
      </c>
      <c r="D221" s="58" t="s">
        <v>155</v>
      </c>
      <c r="E221" s="58" t="s">
        <v>155</v>
      </c>
      <c r="F221" s="58" t="s">
        <v>7486</v>
      </c>
      <c r="G221" s="58">
        <v>2</v>
      </c>
      <c r="H221" s="58">
        <v>24</v>
      </c>
      <c r="I221" s="58">
        <v>26.7</v>
      </c>
      <c r="J221" s="58">
        <v>20</v>
      </c>
      <c r="K221" s="58">
        <v>47.2</v>
      </c>
      <c r="L221" s="58">
        <v>3</v>
      </c>
      <c r="M221" s="58">
        <v>30</v>
      </c>
      <c r="N221" s="58" t="s">
        <v>155</v>
      </c>
      <c r="O221" s="58" t="s">
        <v>4069</v>
      </c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</row>
    <row r="222" spans="1:35" ht="14.25" customHeight="1">
      <c r="A222" s="59" t="s">
        <v>7717</v>
      </c>
      <c r="B222" s="58" t="s">
        <v>316</v>
      </c>
      <c r="C222" s="58" t="s">
        <v>3</v>
      </c>
      <c r="D222" s="58" t="s">
        <v>155</v>
      </c>
      <c r="E222" s="58" t="s">
        <v>155</v>
      </c>
      <c r="F222" s="58" t="s">
        <v>7486</v>
      </c>
      <c r="G222" s="58">
        <v>2</v>
      </c>
      <c r="H222" s="58">
        <v>5</v>
      </c>
      <c r="I222" s="58">
        <v>6</v>
      </c>
      <c r="J222" s="58">
        <v>20</v>
      </c>
      <c r="K222" s="58">
        <v>12.6</v>
      </c>
      <c r="L222" s="58">
        <v>21</v>
      </c>
      <c r="M222" s="58">
        <v>250</v>
      </c>
      <c r="N222" s="58" t="s">
        <v>155</v>
      </c>
      <c r="O222" s="58" t="s">
        <v>4069</v>
      </c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</row>
    <row r="223" spans="1:35" ht="14.25" customHeight="1">
      <c r="A223" s="59" t="s">
        <v>7718</v>
      </c>
      <c r="B223" s="58" t="s">
        <v>316</v>
      </c>
      <c r="C223" s="58" t="s">
        <v>3</v>
      </c>
      <c r="D223" s="58" t="s">
        <v>155</v>
      </c>
      <c r="E223" s="58" t="s">
        <v>155</v>
      </c>
      <c r="F223" s="58" t="s">
        <v>7486</v>
      </c>
      <c r="G223" s="58">
        <v>2</v>
      </c>
      <c r="H223" s="58">
        <v>24</v>
      </c>
      <c r="I223" s="58">
        <v>26.7</v>
      </c>
      <c r="J223" s="58">
        <v>20</v>
      </c>
      <c r="K223" s="58">
        <v>45.3</v>
      </c>
      <c r="L223" s="58">
        <v>6</v>
      </c>
      <c r="M223" s="58">
        <v>55</v>
      </c>
      <c r="N223" s="58" t="s">
        <v>155</v>
      </c>
      <c r="O223" s="58" t="s">
        <v>4069</v>
      </c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</row>
    <row r="224" spans="1:35" ht="14.25" customHeight="1">
      <c r="A224" s="59" t="s">
        <v>7719</v>
      </c>
      <c r="B224" s="58" t="s">
        <v>316</v>
      </c>
      <c r="C224" s="58" t="s">
        <v>4</v>
      </c>
      <c r="D224" s="58" t="s">
        <v>155</v>
      </c>
      <c r="E224" s="58" t="s">
        <v>155</v>
      </c>
      <c r="F224" s="58" t="s">
        <v>7486</v>
      </c>
      <c r="G224" s="58">
        <v>2</v>
      </c>
      <c r="H224" s="58">
        <v>3</v>
      </c>
      <c r="I224" s="58">
        <v>4</v>
      </c>
      <c r="J224" s="58">
        <v>125</v>
      </c>
      <c r="K224" s="58">
        <v>6.5</v>
      </c>
      <c r="L224" s="58">
        <v>43</v>
      </c>
      <c r="M224" s="58">
        <v>500</v>
      </c>
      <c r="N224" s="58" t="s">
        <v>155</v>
      </c>
      <c r="O224" s="58" t="s">
        <v>4069</v>
      </c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</row>
    <row r="225" spans="1:35" ht="14.25" customHeight="1">
      <c r="A225" s="59" t="s">
        <v>7720</v>
      </c>
      <c r="B225" s="58" t="s">
        <v>316</v>
      </c>
      <c r="C225" s="58" t="s">
        <v>4</v>
      </c>
      <c r="D225" s="58" t="s">
        <v>155</v>
      </c>
      <c r="E225" s="58" t="s">
        <v>155</v>
      </c>
      <c r="F225" s="58" t="s">
        <v>7486</v>
      </c>
      <c r="G225" s="58">
        <v>2</v>
      </c>
      <c r="H225" s="58">
        <v>5</v>
      </c>
      <c r="I225" s="58">
        <v>6</v>
      </c>
      <c r="J225" s="58">
        <v>20</v>
      </c>
      <c r="K225" s="58">
        <v>9.8000000000000007</v>
      </c>
      <c r="L225" s="58">
        <v>42</v>
      </c>
      <c r="M225" s="58">
        <v>550</v>
      </c>
      <c r="N225" s="58" t="s">
        <v>155</v>
      </c>
      <c r="O225" s="58" t="s">
        <v>4069</v>
      </c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</row>
    <row r="226" spans="1:35" ht="14.25" customHeight="1">
      <c r="A226" s="59" t="s">
        <v>7721</v>
      </c>
      <c r="B226" s="58" t="s">
        <v>316</v>
      </c>
      <c r="C226" s="58" t="s">
        <v>4</v>
      </c>
      <c r="D226" s="58" t="s">
        <v>155</v>
      </c>
      <c r="E226" s="58" t="s">
        <v>155</v>
      </c>
      <c r="F226" s="58" t="s">
        <v>7486</v>
      </c>
      <c r="G226" s="58">
        <v>2</v>
      </c>
      <c r="H226" s="58">
        <v>8</v>
      </c>
      <c r="I226" s="58">
        <v>8.5</v>
      </c>
      <c r="J226" s="58">
        <v>10</v>
      </c>
      <c r="K226" s="58">
        <v>13.4</v>
      </c>
      <c r="L226" s="58">
        <v>34</v>
      </c>
      <c r="M226" s="58">
        <v>250</v>
      </c>
      <c r="N226" s="58" t="s">
        <v>155</v>
      </c>
      <c r="O226" s="58" t="s">
        <v>4069</v>
      </c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</row>
    <row r="227" spans="1:35" ht="14.25" customHeight="1">
      <c r="A227" s="59" t="s">
        <v>7722</v>
      </c>
      <c r="B227" s="58" t="s">
        <v>316</v>
      </c>
      <c r="C227" s="58" t="s">
        <v>4</v>
      </c>
      <c r="D227" s="58" t="s">
        <v>155</v>
      </c>
      <c r="E227" s="58" t="s">
        <v>155</v>
      </c>
      <c r="F227" s="58" t="s">
        <v>7486</v>
      </c>
      <c r="G227" s="58">
        <v>2</v>
      </c>
      <c r="H227" s="58">
        <v>12</v>
      </c>
      <c r="I227" s="58">
        <v>13.3</v>
      </c>
      <c r="J227" s="58">
        <v>2</v>
      </c>
      <c r="K227" s="58">
        <v>19</v>
      </c>
      <c r="L227" s="58">
        <v>21</v>
      </c>
      <c r="M227" s="58">
        <v>150</v>
      </c>
      <c r="N227" s="58" t="s">
        <v>155</v>
      </c>
      <c r="O227" s="58" t="s">
        <v>4069</v>
      </c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</row>
    <row r="228" spans="1:35" ht="14.25" customHeight="1">
      <c r="A228" s="59" t="s">
        <v>7723</v>
      </c>
      <c r="B228" s="58" t="s">
        <v>316</v>
      </c>
      <c r="C228" s="58" t="s">
        <v>4</v>
      </c>
      <c r="D228" s="58" t="s">
        <v>155</v>
      </c>
      <c r="E228" s="58" t="s">
        <v>155</v>
      </c>
      <c r="F228" s="58" t="s">
        <v>7486</v>
      </c>
      <c r="G228" s="58">
        <v>2</v>
      </c>
      <c r="H228" s="58">
        <v>15</v>
      </c>
      <c r="I228" s="58">
        <v>16.7</v>
      </c>
      <c r="J228" s="58">
        <v>1</v>
      </c>
      <c r="K228" s="58">
        <v>24</v>
      </c>
      <c r="L228" s="58">
        <v>17</v>
      </c>
      <c r="M228" s="58">
        <v>100</v>
      </c>
      <c r="N228" s="58" t="s">
        <v>155</v>
      </c>
      <c r="O228" s="58" t="s">
        <v>4069</v>
      </c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</row>
    <row r="229" spans="1:35" ht="14.25" customHeight="1">
      <c r="A229" s="59" t="s">
        <v>7724</v>
      </c>
      <c r="B229" s="58" t="s">
        <v>316</v>
      </c>
      <c r="C229" s="58" t="s">
        <v>4</v>
      </c>
      <c r="D229" s="58" t="s">
        <v>155</v>
      </c>
      <c r="E229" s="58" t="s">
        <v>155</v>
      </c>
      <c r="F229" s="58" t="s">
        <v>7486</v>
      </c>
      <c r="G229" s="58">
        <v>2</v>
      </c>
      <c r="H229" s="58">
        <v>24</v>
      </c>
      <c r="I229" s="58">
        <v>26.7</v>
      </c>
      <c r="J229" s="58">
        <v>1</v>
      </c>
      <c r="K229" s="58">
        <v>43</v>
      </c>
      <c r="L229" s="58">
        <v>12</v>
      </c>
      <c r="M229" s="58">
        <v>88</v>
      </c>
      <c r="N229" s="58" t="s">
        <v>155</v>
      </c>
      <c r="O229" s="58" t="s">
        <v>4069</v>
      </c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</row>
    <row r="230" spans="1:35" ht="14.25" customHeight="1">
      <c r="A230" s="59" t="s">
        <v>7725</v>
      </c>
      <c r="B230" s="58" t="s">
        <v>316</v>
      </c>
      <c r="C230" s="58" t="s">
        <v>3</v>
      </c>
      <c r="D230" s="58" t="s">
        <v>155</v>
      </c>
      <c r="E230" s="58" t="s">
        <v>133</v>
      </c>
      <c r="F230" s="58" t="s">
        <v>7486</v>
      </c>
      <c r="G230" s="58">
        <v>2</v>
      </c>
      <c r="H230" s="58">
        <v>24</v>
      </c>
      <c r="I230" s="58">
        <v>26.7</v>
      </c>
      <c r="J230" s="58">
        <v>1</v>
      </c>
      <c r="K230" s="58">
        <v>43</v>
      </c>
      <c r="L230" s="58">
        <v>12</v>
      </c>
      <c r="M230" s="58">
        <v>150</v>
      </c>
      <c r="N230" s="58" t="s">
        <v>155</v>
      </c>
      <c r="O230" s="58" t="s">
        <v>4069</v>
      </c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</row>
    <row r="231" spans="1:35" ht="14.25" customHeight="1">
      <c r="A231" s="59" t="s">
        <v>7726</v>
      </c>
      <c r="B231" s="58" t="s">
        <v>316</v>
      </c>
      <c r="C231" s="58" t="s">
        <v>4</v>
      </c>
      <c r="D231" s="58" t="s">
        <v>155</v>
      </c>
      <c r="E231" s="58" t="s">
        <v>155</v>
      </c>
      <c r="F231" s="58" t="s">
        <v>7486</v>
      </c>
      <c r="G231" s="58">
        <v>2</v>
      </c>
      <c r="H231" s="58">
        <v>36</v>
      </c>
      <c r="I231" s="58">
        <v>40</v>
      </c>
      <c r="J231" s="58">
        <v>1</v>
      </c>
      <c r="K231" s="58">
        <v>75</v>
      </c>
      <c r="L231" s="58">
        <v>9</v>
      </c>
      <c r="M231" s="58">
        <v>85</v>
      </c>
      <c r="N231" s="58" t="s">
        <v>155</v>
      </c>
      <c r="O231" s="58" t="s">
        <v>4069</v>
      </c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</row>
    <row r="232" spans="1:35" ht="14.25" customHeight="1">
      <c r="A232" s="59" t="s">
        <v>7727</v>
      </c>
      <c r="B232" s="58" t="s">
        <v>316</v>
      </c>
      <c r="C232" s="58" t="s">
        <v>3</v>
      </c>
      <c r="D232" s="58" t="s">
        <v>155</v>
      </c>
      <c r="E232" s="58" t="s">
        <v>133</v>
      </c>
      <c r="F232" s="58" t="s">
        <v>7486</v>
      </c>
      <c r="G232" s="58">
        <v>2</v>
      </c>
      <c r="H232" s="58">
        <v>36</v>
      </c>
      <c r="I232" s="58">
        <v>40</v>
      </c>
      <c r="J232" s="58">
        <v>1</v>
      </c>
      <c r="K232" s="58">
        <v>75</v>
      </c>
      <c r="L232" s="58">
        <v>9</v>
      </c>
      <c r="M232" s="58">
        <v>100</v>
      </c>
      <c r="N232" s="58" t="s">
        <v>155</v>
      </c>
      <c r="O232" s="58" t="s">
        <v>4069</v>
      </c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</row>
    <row r="233" spans="1:35" ht="14.25" customHeight="1">
      <c r="A233" s="59" t="s">
        <v>7728</v>
      </c>
      <c r="B233" s="58" t="s">
        <v>344</v>
      </c>
      <c r="C233" s="58" t="s">
        <v>3</v>
      </c>
      <c r="D233" s="58" t="s">
        <v>155</v>
      </c>
      <c r="E233" s="58" t="s">
        <v>133</v>
      </c>
      <c r="F233" s="58" t="s">
        <v>7486</v>
      </c>
      <c r="G233" s="58">
        <v>2</v>
      </c>
      <c r="H233" s="58">
        <v>5</v>
      </c>
      <c r="I233" s="58">
        <v>5.8</v>
      </c>
      <c r="J233" s="58">
        <v>1</v>
      </c>
      <c r="K233" s="58">
        <v>15</v>
      </c>
      <c r="L233" s="58">
        <v>4</v>
      </c>
      <c r="M233" s="58">
        <v>0.8</v>
      </c>
      <c r="N233" s="58">
        <v>0.6</v>
      </c>
      <c r="O233" s="58" t="s">
        <v>4069</v>
      </c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</row>
    <row r="234" spans="1:35" ht="14.25" customHeight="1">
      <c r="A234" s="59" t="s">
        <v>7729</v>
      </c>
      <c r="B234" s="58" t="s">
        <v>7730</v>
      </c>
      <c r="C234" s="58" t="s">
        <v>4</v>
      </c>
      <c r="D234" s="58" t="s">
        <v>155</v>
      </c>
      <c r="E234" s="58" t="s">
        <v>155</v>
      </c>
      <c r="F234" s="58" t="s">
        <v>7486</v>
      </c>
      <c r="G234" s="58">
        <v>4</v>
      </c>
      <c r="H234" s="58">
        <v>5</v>
      </c>
      <c r="I234" s="58">
        <v>6.37</v>
      </c>
      <c r="J234" s="58">
        <v>0.5</v>
      </c>
      <c r="K234" s="58" t="s">
        <v>155</v>
      </c>
      <c r="L234" s="58" t="s">
        <v>155</v>
      </c>
      <c r="M234" s="58">
        <v>10</v>
      </c>
      <c r="N234" s="58" t="s">
        <v>155</v>
      </c>
      <c r="O234" s="58" t="s">
        <v>7731</v>
      </c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</row>
    <row r="235" spans="1:35" ht="14.25" customHeight="1">
      <c r="A235" s="59" t="s">
        <v>7732</v>
      </c>
      <c r="B235" s="58" t="s">
        <v>316</v>
      </c>
      <c r="C235" s="58" t="s">
        <v>4</v>
      </c>
      <c r="D235" s="58" t="s">
        <v>155</v>
      </c>
      <c r="E235" s="58" t="s">
        <v>155</v>
      </c>
      <c r="F235" s="58" t="s">
        <v>7486</v>
      </c>
      <c r="G235" s="58">
        <v>1</v>
      </c>
      <c r="H235" s="58">
        <v>5</v>
      </c>
      <c r="I235" s="58">
        <v>6</v>
      </c>
      <c r="J235" s="58">
        <v>20</v>
      </c>
      <c r="K235" s="58">
        <v>11</v>
      </c>
      <c r="L235" s="58">
        <v>5</v>
      </c>
      <c r="M235" s="58">
        <v>1.2</v>
      </c>
      <c r="N235" s="58" t="s">
        <v>155</v>
      </c>
      <c r="O235" s="58" t="s">
        <v>7733</v>
      </c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</row>
    <row r="236" spans="1:35" ht="14.25" customHeight="1">
      <c r="A236" s="59" t="s">
        <v>7734</v>
      </c>
      <c r="B236" s="58" t="s">
        <v>316</v>
      </c>
      <c r="C236" s="58" t="s">
        <v>4</v>
      </c>
      <c r="D236" s="58" t="s">
        <v>155</v>
      </c>
      <c r="E236" s="58" t="s">
        <v>155</v>
      </c>
      <c r="F236" s="58" t="s">
        <v>7486</v>
      </c>
      <c r="G236" s="58">
        <v>1</v>
      </c>
      <c r="H236" s="58">
        <v>12</v>
      </c>
      <c r="I236" s="58">
        <v>13.3</v>
      </c>
      <c r="J236" s="58">
        <v>1</v>
      </c>
      <c r="K236" s="58">
        <v>24</v>
      </c>
      <c r="L236" s="58">
        <v>5</v>
      </c>
      <c r="M236" s="58">
        <v>1.2</v>
      </c>
      <c r="N236" s="58" t="s">
        <v>155</v>
      </c>
      <c r="O236" s="58" t="s">
        <v>7733</v>
      </c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</row>
    <row r="237" spans="1:35" ht="14.25" customHeight="1">
      <c r="A237" s="59" t="s">
        <v>7735</v>
      </c>
      <c r="B237" s="58" t="s">
        <v>316</v>
      </c>
      <c r="C237" s="58" t="s">
        <v>4</v>
      </c>
      <c r="D237" s="58" t="s">
        <v>155</v>
      </c>
      <c r="E237" s="58" t="s">
        <v>155</v>
      </c>
      <c r="F237" s="58" t="s">
        <v>7486</v>
      </c>
      <c r="G237" s="58">
        <v>1</v>
      </c>
      <c r="H237" s="58">
        <v>15</v>
      </c>
      <c r="I237" s="58">
        <v>16.7</v>
      </c>
      <c r="J237" s="58">
        <v>1</v>
      </c>
      <c r="K237" s="58">
        <v>30</v>
      </c>
      <c r="L237" s="58">
        <v>5</v>
      </c>
      <c r="M237" s="58">
        <v>1.2</v>
      </c>
      <c r="N237" s="58" t="s">
        <v>155</v>
      </c>
      <c r="O237" s="58" t="s">
        <v>7733</v>
      </c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</row>
    <row r="238" spans="1:35" ht="14.25" customHeight="1">
      <c r="A238" s="59" t="s">
        <v>7736</v>
      </c>
      <c r="B238" s="58" t="s">
        <v>316</v>
      </c>
      <c r="C238" s="58" t="s">
        <v>4</v>
      </c>
      <c r="D238" s="58" t="s">
        <v>155</v>
      </c>
      <c r="E238" s="58" t="s">
        <v>155</v>
      </c>
      <c r="F238" s="58" t="s">
        <v>7486</v>
      </c>
      <c r="G238" s="58">
        <v>1</v>
      </c>
      <c r="H238" s="58">
        <v>24</v>
      </c>
      <c r="I238" s="58">
        <v>26.7</v>
      </c>
      <c r="J238" s="58">
        <v>1</v>
      </c>
      <c r="K238" s="58">
        <v>55</v>
      </c>
      <c r="L238" s="58">
        <v>5</v>
      </c>
      <c r="M238" s="58">
        <v>1.2</v>
      </c>
      <c r="N238" s="58" t="s">
        <v>155</v>
      </c>
      <c r="O238" s="58" t="s">
        <v>7733</v>
      </c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</row>
    <row r="239" spans="1:35" ht="14.25" customHeight="1">
      <c r="A239" s="59" t="s">
        <v>7737</v>
      </c>
      <c r="B239" s="58" t="s">
        <v>416</v>
      </c>
      <c r="C239" s="58" t="s">
        <v>4</v>
      </c>
      <c r="D239" s="58" t="s">
        <v>155</v>
      </c>
      <c r="E239" s="58" t="s">
        <v>155</v>
      </c>
      <c r="F239" s="58" t="s">
        <v>7486</v>
      </c>
      <c r="G239" s="58">
        <v>5</v>
      </c>
      <c r="H239" s="58">
        <v>5</v>
      </c>
      <c r="I239" s="58">
        <v>6.37</v>
      </c>
      <c r="J239" s="58">
        <v>1</v>
      </c>
      <c r="K239" s="58" t="s">
        <v>155</v>
      </c>
      <c r="L239" s="58" t="s">
        <v>155</v>
      </c>
      <c r="M239" s="58">
        <v>8.5</v>
      </c>
      <c r="N239" s="58" t="s">
        <v>155</v>
      </c>
      <c r="O239" s="58" t="s">
        <v>7738</v>
      </c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</row>
    <row r="240" spans="1:35" ht="14.25" customHeight="1">
      <c r="A240" s="59" t="s">
        <v>7739</v>
      </c>
      <c r="B240" s="58" t="s">
        <v>1581</v>
      </c>
      <c r="C240" s="58" t="s">
        <v>4</v>
      </c>
      <c r="D240" s="58" t="s">
        <v>155</v>
      </c>
      <c r="E240" s="58" t="s">
        <v>155</v>
      </c>
      <c r="F240" s="58" t="s">
        <v>7486</v>
      </c>
      <c r="G240" s="58">
        <v>1</v>
      </c>
      <c r="H240" s="58">
        <v>5</v>
      </c>
      <c r="I240" s="58">
        <v>6</v>
      </c>
      <c r="J240" s="58">
        <v>1</v>
      </c>
      <c r="K240" s="58">
        <v>14</v>
      </c>
      <c r="L240" s="58">
        <v>15</v>
      </c>
      <c r="M240" s="58">
        <v>160</v>
      </c>
      <c r="N240" s="58" t="s">
        <v>155</v>
      </c>
      <c r="O240" s="58" t="s">
        <v>7558</v>
      </c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</row>
    <row r="241" spans="1:35" ht="14.25" customHeight="1">
      <c r="A241" s="59" t="s">
        <v>7740</v>
      </c>
      <c r="B241" s="58" t="s">
        <v>1581</v>
      </c>
      <c r="C241" s="58" t="s">
        <v>4</v>
      </c>
      <c r="D241" s="58" t="s">
        <v>7741</v>
      </c>
      <c r="E241" s="58" t="s">
        <v>155</v>
      </c>
      <c r="F241" s="58" t="s">
        <v>7486</v>
      </c>
      <c r="G241" s="58">
        <v>1</v>
      </c>
      <c r="H241" s="58">
        <v>5</v>
      </c>
      <c r="I241" s="58">
        <v>6.2</v>
      </c>
      <c r="J241" s="58">
        <v>1</v>
      </c>
      <c r="K241" s="58">
        <v>10</v>
      </c>
      <c r="L241" s="58">
        <v>9</v>
      </c>
      <c r="M241" s="58">
        <v>80</v>
      </c>
      <c r="N241" s="58" t="s">
        <v>155</v>
      </c>
      <c r="O241" s="58" t="s">
        <v>7558</v>
      </c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</row>
    <row r="242" spans="1:35" ht="14.25" customHeight="1">
      <c r="A242" s="59" t="s">
        <v>7742</v>
      </c>
      <c r="B242" s="58" t="s">
        <v>1581</v>
      </c>
      <c r="C242" s="58" t="s">
        <v>4</v>
      </c>
      <c r="D242" s="58" t="s">
        <v>7741</v>
      </c>
      <c r="E242" s="58" t="s">
        <v>155</v>
      </c>
      <c r="F242" s="58" t="s">
        <v>7486</v>
      </c>
      <c r="G242" s="58">
        <v>1</v>
      </c>
      <c r="H242" s="58">
        <v>5</v>
      </c>
      <c r="I242" s="58">
        <v>6.2</v>
      </c>
      <c r="J242" s="58">
        <v>1</v>
      </c>
      <c r="K242" s="58">
        <v>9.8000000000000007</v>
      </c>
      <c r="L242" s="58">
        <v>4</v>
      </c>
      <c r="M242" s="58">
        <v>35</v>
      </c>
      <c r="N242" s="58" t="s">
        <v>155</v>
      </c>
      <c r="O242" s="58" t="s">
        <v>7558</v>
      </c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</row>
    <row r="243" spans="1:35" ht="14.25" customHeight="1">
      <c r="A243" s="59" t="s">
        <v>7743</v>
      </c>
      <c r="B243" s="58" t="s">
        <v>1478</v>
      </c>
      <c r="C243" s="58" t="s">
        <v>3</v>
      </c>
      <c r="D243" s="58" t="s">
        <v>155</v>
      </c>
      <c r="E243" s="58" t="s">
        <v>155</v>
      </c>
      <c r="F243" s="58" t="s">
        <v>7486</v>
      </c>
      <c r="G243" s="58">
        <v>1</v>
      </c>
      <c r="H243" s="58">
        <v>24</v>
      </c>
      <c r="I243" s="58">
        <v>25</v>
      </c>
      <c r="J243" s="58">
        <v>0.1</v>
      </c>
      <c r="K243" s="58">
        <v>45</v>
      </c>
      <c r="L243" s="58">
        <v>3</v>
      </c>
      <c r="M243" s="58">
        <v>50</v>
      </c>
      <c r="N243" s="58" t="s">
        <v>155</v>
      </c>
      <c r="O243" s="58" t="s">
        <v>7558</v>
      </c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</row>
    <row r="244" spans="1:35" ht="14.25" customHeight="1">
      <c r="A244" s="59" t="s">
        <v>7744</v>
      </c>
      <c r="B244" s="58" t="s">
        <v>1478</v>
      </c>
      <c r="C244" s="58" t="s">
        <v>3</v>
      </c>
      <c r="D244" s="58" t="s">
        <v>155</v>
      </c>
      <c r="E244" s="58" t="s">
        <v>155</v>
      </c>
      <c r="F244" s="58" t="s">
        <v>7486</v>
      </c>
      <c r="G244" s="58">
        <v>1</v>
      </c>
      <c r="H244" s="58">
        <v>28</v>
      </c>
      <c r="I244" s="58">
        <v>29</v>
      </c>
      <c r="J244" s="58">
        <v>0.5</v>
      </c>
      <c r="K244" s="58">
        <v>55</v>
      </c>
      <c r="L244" s="58">
        <v>3</v>
      </c>
      <c r="M244" s="58">
        <v>25</v>
      </c>
      <c r="N244" s="58" t="s">
        <v>155</v>
      </c>
      <c r="O244" s="58" t="s">
        <v>7558</v>
      </c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</row>
    <row r="245" spans="1:35" ht="14.25" customHeight="1">
      <c r="A245" s="59" t="s">
        <v>7745</v>
      </c>
      <c r="B245" s="58" t="s">
        <v>1478</v>
      </c>
      <c r="C245" s="58" t="s">
        <v>4</v>
      </c>
      <c r="D245" s="58" t="s">
        <v>7746</v>
      </c>
      <c r="E245" s="58" t="s">
        <v>155</v>
      </c>
      <c r="F245" s="58" t="s">
        <v>7482</v>
      </c>
      <c r="G245" s="58">
        <v>1</v>
      </c>
      <c r="H245" s="58">
        <v>3.3</v>
      </c>
      <c r="I245" s="58">
        <v>5.4</v>
      </c>
      <c r="J245" s="58">
        <v>2.5</v>
      </c>
      <c r="K245" s="58">
        <v>10</v>
      </c>
      <c r="L245" s="58">
        <v>6</v>
      </c>
      <c r="M245" s="58">
        <v>25</v>
      </c>
      <c r="N245" s="58" t="s">
        <v>155</v>
      </c>
      <c r="O245" s="58" t="s">
        <v>7747</v>
      </c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</row>
    <row r="246" spans="1:35" ht="14.25" customHeight="1">
      <c r="A246" s="59" t="s">
        <v>7748</v>
      </c>
      <c r="B246" s="58" t="s">
        <v>1478</v>
      </c>
      <c r="C246" s="58" t="s">
        <v>4</v>
      </c>
      <c r="D246" s="58" t="s">
        <v>7657</v>
      </c>
      <c r="E246" s="58" t="s">
        <v>155</v>
      </c>
      <c r="F246" s="58" t="s">
        <v>7482</v>
      </c>
      <c r="G246" s="58">
        <v>1</v>
      </c>
      <c r="H246" s="58">
        <v>5</v>
      </c>
      <c r="I246" s="58">
        <v>6</v>
      </c>
      <c r="J246" s="58">
        <v>1</v>
      </c>
      <c r="K246" s="58">
        <v>14</v>
      </c>
      <c r="L246" s="58">
        <v>15</v>
      </c>
      <c r="M246" s="58">
        <v>70</v>
      </c>
      <c r="N246" s="58" t="s">
        <v>155</v>
      </c>
      <c r="O246" s="58" t="s">
        <v>7747</v>
      </c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</row>
    <row r="247" spans="1:35" ht="14.25" customHeight="1">
      <c r="A247" s="59" t="s">
        <v>7749</v>
      </c>
      <c r="B247" s="58" t="s">
        <v>1478</v>
      </c>
      <c r="C247" s="58" t="s">
        <v>4</v>
      </c>
      <c r="D247" s="58" t="s">
        <v>7657</v>
      </c>
      <c r="E247" s="58" t="s">
        <v>155</v>
      </c>
      <c r="F247" s="58" t="s">
        <v>7482</v>
      </c>
      <c r="G247" s="58">
        <v>1</v>
      </c>
      <c r="H247" s="58">
        <v>5</v>
      </c>
      <c r="I247" s="58">
        <v>5.78</v>
      </c>
      <c r="J247" s="58">
        <v>1</v>
      </c>
      <c r="K247" s="58">
        <v>10</v>
      </c>
      <c r="L247" s="58">
        <v>4</v>
      </c>
      <c r="M247" s="58">
        <v>15</v>
      </c>
      <c r="N247" s="58" t="s">
        <v>155</v>
      </c>
      <c r="O247" s="58" t="s">
        <v>7747</v>
      </c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</row>
    <row r="248" spans="1:35" ht="14.25" customHeight="1">
      <c r="A248" s="59" t="s">
        <v>7750</v>
      </c>
      <c r="B248" s="58" t="s">
        <v>1478</v>
      </c>
      <c r="C248" s="58" t="s">
        <v>3</v>
      </c>
      <c r="D248" s="58" t="s">
        <v>155</v>
      </c>
      <c r="E248" s="58" t="s">
        <v>155</v>
      </c>
      <c r="F248" s="58" t="s">
        <v>7482</v>
      </c>
      <c r="G248" s="58">
        <v>1</v>
      </c>
      <c r="H248" s="58">
        <v>12</v>
      </c>
      <c r="I248" s="58">
        <v>13</v>
      </c>
      <c r="J248" s="58">
        <v>0.1</v>
      </c>
      <c r="K248" s="58">
        <v>23</v>
      </c>
      <c r="L248" s="58">
        <v>5</v>
      </c>
      <c r="M248" s="58">
        <v>20</v>
      </c>
      <c r="N248" s="58">
        <v>15</v>
      </c>
      <c r="O248" s="58" t="s">
        <v>7747</v>
      </c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</row>
    <row r="249" spans="1:35" ht="14.25" customHeight="1">
      <c r="A249" s="59" t="s">
        <v>7751</v>
      </c>
      <c r="B249" s="58" t="s">
        <v>1581</v>
      </c>
      <c r="C249" s="58" t="s">
        <v>4</v>
      </c>
      <c r="D249" s="58" t="s">
        <v>155</v>
      </c>
      <c r="E249" s="58" t="s">
        <v>155</v>
      </c>
      <c r="F249" s="58" t="s">
        <v>7482</v>
      </c>
      <c r="G249" s="58">
        <v>1</v>
      </c>
      <c r="H249" s="58">
        <v>28</v>
      </c>
      <c r="I249" s="58">
        <v>30</v>
      </c>
      <c r="J249" s="58">
        <v>0.5</v>
      </c>
      <c r="K249" s="58">
        <v>50</v>
      </c>
      <c r="L249" s="58">
        <v>1</v>
      </c>
      <c r="M249" s="58">
        <v>5</v>
      </c>
      <c r="N249" s="58" t="s">
        <v>155</v>
      </c>
      <c r="O249" s="58" t="s">
        <v>7747</v>
      </c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</row>
    <row r="250" spans="1:35" ht="14.25" customHeight="1">
      <c r="A250" s="59" t="s">
        <v>7753</v>
      </c>
      <c r="B250" s="58" t="s">
        <v>1581</v>
      </c>
      <c r="C250" s="58" t="s">
        <v>4</v>
      </c>
      <c r="D250" s="58" t="s">
        <v>7657</v>
      </c>
      <c r="E250" s="58" t="s">
        <v>155</v>
      </c>
      <c r="F250" s="58" t="s">
        <v>7482</v>
      </c>
      <c r="G250" s="58">
        <v>1</v>
      </c>
      <c r="H250" s="58">
        <v>5</v>
      </c>
      <c r="I250" s="58">
        <v>5</v>
      </c>
      <c r="J250" s="58">
        <v>0.1</v>
      </c>
      <c r="K250" s="58">
        <v>12.5</v>
      </c>
      <c r="L250" s="58">
        <v>3.5</v>
      </c>
      <c r="M250" s="58">
        <v>6</v>
      </c>
      <c r="N250" s="58" t="s">
        <v>155</v>
      </c>
      <c r="O250" s="58" t="s">
        <v>7752</v>
      </c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</row>
    <row r="251" spans="1:35" ht="14.25" customHeight="1">
      <c r="A251" s="59" t="s">
        <v>7754</v>
      </c>
      <c r="B251" s="58" t="s">
        <v>1478</v>
      </c>
      <c r="C251" s="58" t="s">
        <v>4</v>
      </c>
      <c r="D251" s="58" t="s">
        <v>7657</v>
      </c>
      <c r="E251" s="58" t="s">
        <v>155</v>
      </c>
      <c r="F251" s="58" t="s">
        <v>7482</v>
      </c>
      <c r="G251" s="58">
        <v>1</v>
      </c>
      <c r="H251" s="58">
        <v>5</v>
      </c>
      <c r="I251" s="58">
        <v>5</v>
      </c>
      <c r="J251" s="58">
        <v>0.1</v>
      </c>
      <c r="K251" s="58">
        <v>12.5</v>
      </c>
      <c r="L251" s="58">
        <v>3.5</v>
      </c>
      <c r="M251" s="58">
        <v>10</v>
      </c>
      <c r="N251" s="58" t="s">
        <v>155</v>
      </c>
      <c r="O251" s="58" t="s">
        <v>7752</v>
      </c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</row>
    <row r="252" spans="1:35" ht="14.25" customHeight="1">
      <c r="A252" s="59" t="s">
        <v>7755</v>
      </c>
      <c r="B252" s="58" t="s">
        <v>1478</v>
      </c>
      <c r="C252" s="58" t="s">
        <v>3</v>
      </c>
      <c r="D252" s="58" t="s">
        <v>155</v>
      </c>
      <c r="E252" s="58" t="s">
        <v>155</v>
      </c>
      <c r="F252" s="58" t="s">
        <v>7482</v>
      </c>
      <c r="G252" s="58">
        <v>1</v>
      </c>
      <c r="H252" s="58">
        <v>5.5</v>
      </c>
      <c r="I252" s="58">
        <v>6.8</v>
      </c>
      <c r="J252" s="58">
        <v>7.4999999999999997E-2</v>
      </c>
      <c r="K252" s="58">
        <v>12</v>
      </c>
      <c r="L252" s="58">
        <v>1</v>
      </c>
      <c r="M252" s="58">
        <v>0.6</v>
      </c>
      <c r="N252" s="58" t="s">
        <v>155</v>
      </c>
      <c r="O252" s="58" t="s">
        <v>7752</v>
      </c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</row>
    <row r="253" spans="1:35" ht="14.25" customHeight="1">
      <c r="A253" s="59" t="s">
        <v>7756</v>
      </c>
      <c r="B253" s="58" t="s">
        <v>1581</v>
      </c>
      <c r="C253" s="58" t="s">
        <v>3</v>
      </c>
      <c r="D253" s="58" t="s">
        <v>155</v>
      </c>
      <c r="E253" s="58" t="s">
        <v>133</v>
      </c>
      <c r="F253" s="58" t="s">
        <v>7482</v>
      </c>
      <c r="G253" s="58">
        <v>1</v>
      </c>
      <c r="H253" s="58">
        <v>5.5</v>
      </c>
      <c r="I253" s="58">
        <v>6.8</v>
      </c>
      <c r="J253" s="58">
        <v>7.4999999999999997E-2</v>
      </c>
      <c r="K253" s="58">
        <v>12</v>
      </c>
      <c r="L253" s="58">
        <v>1</v>
      </c>
      <c r="M253" s="58">
        <v>0.6</v>
      </c>
      <c r="N253" s="58" t="s">
        <v>155</v>
      </c>
      <c r="O253" s="58" t="s">
        <v>7752</v>
      </c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</row>
    <row r="254" spans="1:35" ht="14.25" customHeight="1">
      <c r="A254" s="59" t="s">
        <v>7757</v>
      </c>
      <c r="B254" s="58" t="s">
        <v>7758</v>
      </c>
      <c r="C254" s="58" t="s">
        <v>3</v>
      </c>
      <c r="D254" s="58" t="s">
        <v>155</v>
      </c>
      <c r="E254" s="58" t="s">
        <v>155</v>
      </c>
      <c r="F254" s="58" t="s">
        <v>7486</v>
      </c>
      <c r="G254" s="58">
        <v>4</v>
      </c>
      <c r="H254" s="58">
        <v>5</v>
      </c>
      <c r="I254" s="58">
        <v>6</v>
      </c>
      <c r="J254" s="58">
        <v>1</v>
      </c>
      <c r="K254" s="58">
        <v>13</v>
      </c>
      <c r="L254" s="58">
        <v>2.5</v>
      </c>
      <c r="M254" s="58">
        <v>0.8</v>
      </c>
      <c r="N254" s="58">
        <v>0.6</v>
      </c>
      <c r="O254" s="58" t="s">
        <v>7619</v>
      </c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</row>
    <row r="255" spans="1:35" ht="14.25" customHeight="1">
      <c r="A255" s="59" t="s">
        <v>7759</v>
      </c>
      <c r="B255" s="58" t="s">
        <v>7758</v>
      </c>
      <c r="C255" s="58" t="s">
        <v>3</v>
      </c>
      <c r="D255" s="58" t="s">
        <v>155</v>
      </c>
      <c r="E255" s="58" t="s">
        <v>133</v>
      </c>
      <c r="F255" s="58" t="s">
        <v>7486</v>
      </c>
      <c r="G255" s="58">
        <v>4</v>
      </c>
      <c r="H255" s="58">
        <v>5</v>
      </c>
      <c r="I255" s="58">
        <v>6</v>
      </c>
      <c r="J255" s="58">
        <v>1</v>
      </c>
      <c r="K255" s="58">
        <v>13</v>
      </c>
      <c r="L255" s="58">
        <v>2.5</v>
      </c>
      <c r="M255" s="58">
        <v>0.8</v>
      </c>
      <c r="N255" s="58">
        <v>0.6</v>
      </c>
      <c r="O255" s="58" t="s">
        <v>7619</v>
      </c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</row>
    <row r="256" spans="1:35" ht="14.25" customHeight="1">
      <c r="A256" s="59" t="s">
        <v>7760</v>
      </c>
      <c r="B256" s="58" t="s">
        <v>7761</v>
      </c>
      <c r="C256" s="58" t="s">
        <v>3</v>
      </c>
      <c r="D256" s="58" t="s">
        <v>155</v>
      </c>
      <c r="E256" s="58" t="s">
        <v>155</v>
      </c>
      <c r="F256" s="58" t="s">
        <v>7486</v>
      </c>
      <c r="G256" s="58">
        <v>8</v>
      </c>
      <c r="H256" s="58">
        <v>5</v>
      </c>
      <c r="I256" s="58">
        <v>5.5</v>
      </c>
      <c r="J256" s="58">
        <v>0.05</v>
      </c>
      <c r="K256" s="58">
        <v>15</v>
      </c>
      <c r="L256" s="58">
        <v>4</v>
      </c>
      <c r="M256" s="58">
        <v>0.35</v>
      </c>
      <c r="N256" s="58">
        <v>0.3</v>
      </c>
      <c r="O256" s="58" t="s">
        <v>7762</v>
      </c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</row>
    <row r="257" spans="1:35" ht="14.25" customHeight="1">
      <c r="A257" s="59" t="s">
        <v>7763</v>
      </c>
      <c r="B257" s="58" t="s">
        <v>7761</v>
      </c>
      <c r="C257" s="58" t="s">
        <v>3</v>
      </c>
      <c r="D257" s="58" t="s">
        <v>155</v>
      </c>
      <c r="E257" s="58" t="s">
        <v>155</v>
      </c>
      <c r="F257" s="58" t="s">
        <v>7486</v>
      </c>
      <c r="G257" s="58">
        <v>8</v>
      </c>
      <c r="H257" s="58">
        <v>3.3</v>
      </c>
      <c r="I257" s="58">
        <v>4</v>
      </c>
      <c r="J257" s="58">
        <v>0.05</v>
      </c>
      <c r="K257" s="58">
        <v>13</v>
      </c>
      <c r="L257" s="58">
        <v>3</v>
      </c>
      <c r="M257" s="58">
        <v>0.4</v>
      </c>
      <c r="N257" s="58" t="s">
        <v>155</v>
      </c>
      <c r="O257" s="58" t="s">
        <v>7762</v>
      </c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</row>
    <row r="258" spans="1:35" ht="14.25" customHeight="1">
      <c r="A258" s="59" t="s">
        <v>7764</v>
      </c>
      <c r="B258" s="58" t="s">
        <v>7765</v>
      </c>
      <c r="C258" s="58" t="s">
        <v>4</v>
      </c>
      <c r="D258" s="58" t="s">
        <v>155</v>
      </c>
      <c r="E258" s="58" t="s">
        <v>155</v>
      </c>
      <c r="F258" s="58" t="s">
        <v>7486</v>
      </c>
      <c r="G258" s="58">
        <v>4</v>
      </c>
      <c r="H258" s="58">
        <v>5</v>
      </c>
      <c r="I258" s="58">
        <v>6</v>
      </c>
      <c r="J258" s="58">
        <v>1</v>
      </c>
      <c r="K258" s="58">
        <v>28</v>
      </c>
      <c r="L258" s="58">
        <v>5</v>
      </c>
      <c r="M258" s="58">
        <v>0.8</v>
      </c>
      <c r="N258" s="58" t="s">
        <v>155</v>
      </c>
      <c r="O258" s="58" t="s">
        <v>7766</v>
      </c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</row>
    <row r="259" spans="1:35" ht="14.25" customHeight="1">
      <c r="A259" s="59" t="s">
        <v>7767</v>
      </c>
      <c r="B259" s="58" t="s">
        <v>1480</v>
      </c>
      <c r="C259" s="58" t="s">
        <v>4</v>
      </c>
      <c r="D259" s="58" t="s">
        <v>7746</v>
      </c>
      <c r="E259" s="58" t="s">
        <v>155</v>
      </c>
      <c r="F259" s="58" t="s">
        <v>7482</v>
      </c>
      <c r="G259" s="58">
        <v>1</v>
      </c>
      <c r="H259" s="58">
        <v>3.3</v>
      </c>
      <c r="I259" s="58">
        <v>5.4</v>
      </c>
      <c r="J259" s="58">
        <v>2.5</v>
      </c>
      <c r="K259" s="58">
        <v>16.600000000000001</v>
      </c>
      <c r="L259" s="58">
        <v>3</v>
      </c>
      <c r="M259" s="58">
        <v>20</v>
      </c>
      <c r="N259" s="58" t="s">
        <v>155</v>
      </c>
      <c r="O259" s="58" t="s">
        <v>7535</v>
      </c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</row>
    <row r="260" spans="1:35" ht="14.25" customHeight="1">
      <c r="A260" s="59" t="s">
        <v>7768</v>
      </c>
      <c r="B260" s="58" t="s">
        <v>1480</v>
      </c>
      <c r="C260" s="58" t="s">
        <v>4</v>
      </c>
      <c r="D260" s="58" t="s">
        <v>7657</v>
      </c>
      <c r="E260" s="58" t="s">
        <v>155</v>
      </c>
      <c r="F260" s="58" t="s">
        <v>7482</v>
      </c>
      <c r="G260" s="58">
        <v>1</v>
      </c>
      <c r="H260" s="58">
        <v>5</v>
      </c>
      <c r="I260" s="58">
        <v>5</v>
      </c>
      <c r="J260" s="58">
        <v>0.1</v>
      </c>
      <c r="K260" s="58">
        <v>12.5</v>
      </c>
      <c r="L260" s="58">
        <v>3.5</v>
      </c>
      <c r="M260" s="58">
        <v>6</v>
      </c>
      <c r="N260" s="58" t="s">
        <v>155</v>
      </c>
      <c r="O260" s="58" t="s">
        <v>7535</v>
      </c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</row>
    <row r="261" spans="1:35" ht="14.25" customHeight="1">
      <c r="A261" s="59" t="s">
        <v>7769</v>
      </c>
      <c r="B261" s="58" t="s">
        <v>1480</v>
      </c>
      <c r="C261" s="58" t="s">
        <v>4</v>
      </c>
      <c r="D261" s="58" t="s">
        <v>7657</v>
      </c>
      <c r="E261" s="58" t="s">
        <v>155</v>
      </c>
      <c r="F261" s="58" t="s">
        <v>7482</v>
      </c>
      <c r="G261" s="58">
        <v>1</v>
      </c>
      <c r="H261" s="58">
        <v>5</v>
      </c>
      <c r="I261" s="58">
        <v>5.78</v>
      </c>
      <c r="J261" s="58">
        <v>1</v>
      </c>
      <c r="K261" s="58">
        <v>12.5</v>
      </c>
      <c r="L261" s="58">
        <v>1</v>
      </c>
      <c r="M261" s="58">
        <v>30</v>
      </c>
      <c r="N261" s="58" t="s">
        <v>155</v>
      </c>
      <c r="O261" s="58" t="s">
        <v>7535</v>
      </c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</row>
    <row r="262" spans="1:35" ht="14.25" customHeight="1">
      <c r="A262" s="59" t="s">
        <v>7770</v>
      </c>
      <c r="B262" s="58" t="s">
        <v>1480</v>
      </c>
      <c r="C262" s="58" t="s">
        <v>4</v>
      </c>
      <c r="D262" s="58" t="s">
        <v>7657</v>
      </c>
      <c r="E262" s="58" t="s">
        <v>155</v>
      </c>
      <c r="F262" s="58" t="s">
        <v>7482</v>
      </c>
      <c r="G262" s="58">
        <v>1</v>
      </c>
      <c r="H262" s="58">
        <v>5</v>
      </c>
      <c r="I262" s="58">
        <v>5.78</v>
      </c>
      <c r="J262" s="58">
        <v>1</v>
      </c>
      <c r="K262" s="58">
        <v>12.5</v>
      </c>
      <c r="L262" s="58">
        <v>2</v>
      </c>
      <c r="M262" s="58">
        <v>15</v>
      </c>
      <c r="N262" s="58" t="s">
        <v>155</v>
      </c>
      <c r="O262" s="58" t="s">
        <v>7535</v>
      </c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</row>
    <row r="263" spans="1:35" ht="14.25" customHeight="1">
      <c r="A263" s="59" t="s">
        <v>7771</v>
      </c>
      <c r="B263" s="58" t="s">
        <v>1480</v>
      </c>
      <c r="C263" s="58" t="s">
        <v>4</v>
      </c>
      <c r="D263" s="58" t="s">
        <v>7657</v>
      </c>
      <c r="E263" s="58" t="s">
        <v>133</v>
      </c>
      <c r="F263" s="58" t="s">
        <v>7482</v>
      </c>
      <c r="G263" s="58">
        <v>1</v>
      </c>
      <c r="H263" s="58">
        <v>5</v>
      </c>
      <c r="I263" s="58">
        <v>5.78</v>
      </c>
      <c r="J263" s="58">
        <v>1</v>
      </c>
      <c r="K263" s="58">
        <v>12.5</v>
      </c>
      <c r="L263" s="58">
        <v>2</v>
      </c>
      <c r="M263" s="58">
        <v>15</v>
      </c>
      <c r="N263" s="58" t="s">
        <v>155</v>
      </c>
      <c r="O263" s="58" t="s">
        <v>7535</v>
      </c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</row>
    <row r="264" spans="1:35" ht="14.25" customHeight="1">
      <c r="A264" s="59" t="s">
        <v>7772</v>
      </c>
      <c r="B264" s="58" t="s">
        <v>1475</v>
      </c>
      <c r="C264" s="58" t="s">
        <v>4</v>
      </c>
      <c r="D264" s="58" t="s">
        <v>155</v>
      </c>
      <c r="E264" s="58" t="s">
        <v>155</v>
      </c>
      <c r="F264" s="58" t="s">
        <v>7482</v>
      </c>
      <c r="G264" s="58">
        <v>1</v>
      </c>
      <c r="H264" s="58">
        <v>5</v>
      </c>
      <c r="I264" s="58">
        <v>5</v>
      </c>
      <c r="J264" s="58">
        <v>0.1</v>
      </c>
      <c r="K264" s="58">
        <v>12.5</v>
      </c>
      <c r="L264" s="58">
        <v>3.5</v>
      </c>
      <c r="M264" s="58">
        <v>6</v>
      </c>
      <c r="N264" s="58" t="s">
        <v>155</v>
      </c>
      <c r="O264" s="58" t="s">
        <v>7535</v>
      </c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</row>
    <row r="265" spans="1:35" ht="14.25" customHeight="1">
      <c r="A265" s="59" t="s">
        <v>7773</v>
      </c>
      <c r="B265" s="58" t="s">
        <v>1475</v>
      </c>
      <c r="C265" s="58" t="s">
        <v>4</v>
      </c>
      <c r="D265" s="58" t="s">
        <v>155</v>
      </c>
      <c r="E265" s="58" t="s">
        <v>155</v>
      </c>
      <c r="F265" s="58" t="s">
        <v>7482</v>
      </c>
      <c r="G265" s="58">
        <v>1</v>
      </c>
      <c r="H265" s="58">
        <v>5</v>
      </c>
      <c r="I265" s="58">
        <v>5</v>
      </c>
      <c r="J265" s="58">
        <v>0.1</v>
      </c>
      <c r="K265" s="58">
        <v>12.5</v>
      </c>
      <c r="L265" s="58">
        <v>3.5</v>
      </c>
      <c r="M265" s="58">
        <v>10</v>
      </c>
      <c r="N265" s="58" t="s">
        <v>155</v>
      </c>
      <c r="O265" s="58" t="s">
        <v>7535</v>
      </c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</row>
    <row r="266" spans="1:35" ht="14.25" customHeight="1">
      <c r="A266" s="212" t="s">
        <v>11433</v>
      </c>
      <c r="B266" s="58" t="s">
        <v>1486</v>
      </c>
      <c r="C266" s="58" t="s">
        <v>4</v>
      </c>
      <c r="D266" s="58" t="s">
        <v>155</v>
      </c>
      <c r="E266" s="58" t="s">
        <v>155</v>
      </c>
      <c r="F266" s="58" t="s">
        <v>7482</v>
      </c>
      <c r="G266" s="58">
        <v>1</v>
      </c>
      <c r="H266" s="58">
        <v>5</v>
      </c>
      <c r="I266" s="58">
        <v>5</v>
      </c>
      <c r="J266" s="58">
        <v>0.1</v>
      </c>
      <c r="K266" s="58">
        <v>12.5</v>
      </c>
      <c r="L266" s="58">
        <v>3.5</v>
      </c>
      <c r="M266" s="58">
        <v>6</v>
      </c>
      <c r="N266" s="58" t="s">
        <v>155</v>
      </c>
      <c r="O266" s="58" t="s">
        <v>7535</v>
      </c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</row>
    <row r="267" spans="1:35" ht="14.25" customHeight="1">
      <c r="A267" s="59" t="s">
        <v>7774</v>
      </c>
      <c r="B267" s="58" t="s">
        <v>1475</v>
      </c>
      <c r="C267" s="58" t="s">
        <v>4</v>
      </c>
      <c r="D267" s="58" t="s">
        <v>155</v>
      </c>
      <c r="E267" s="58" t="s">
        <v>155</v>
      </c>
      <c r="F267" s="58" t="s">
        <v>7486</v>
      </c>
      <c r="G267" s="58">
        <v>1</v>
      </c>
      <c r="H267" s="58">
        <v>3.3</v>
      </c>
      <c r="I267" s="58">
        <v>4</v>
      </c>
      <c r="J267" s="58">
        <v>100</v>
      </c>
      <c r="K267" s="58">
        <v>11</v>
      </c>
      <c r="L267" s="58">
        <v>5</v>
      </c>
      <c r="M267" s="58">
        <v>3</v>
      </c>
      <c r="N267" s="58" t="s">
        <v>155</v>
      </c>
      <c r="O267" s="58" t="s">
        <v>7775</v>
      </c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</row>
    <row r="268" spans="1:35" ht="14.25" customHeight="1">
      <c r="A268" s="59" t="s">
        <v>7776</v>
      </c>
      <c r="B268" s="58" t="s">
        <v>1475</v>
      </c>
      <c r="C268" s="58" t="s">
        <v>4</v>
      </c>
      <c r="D268" s="58" t="s">
        <v>155</v>
      </c>
      <c r="E268" s="58" t="s">
        <v>155</v>
      </c>
      <c r="F268" s="58" t="s">
        <v>7486</v>
      </c>
      <c r="G268" s="58">
        <v>1</v>
      </c>
      <c r="H268" s="58">
        <v>5</v>
      </c>
      <c r="I268" s="58">
        <v>6</v>
      </c>
      <c r="J268" s="58">
        <v>20</v>
      </c>
      <c r="K268" s="58">
        <v>13</v>
      </c>
      <c r="L268" s="58">
        <v>5</v>
      </c>
      <c r="M268" s="58">
        <v>3</v>
      </c>
      <c r="N268" s="58" t="s">
        <v>155</v>
      </c>
      <c r="O268" s="58" t="s">
        <v>7775</v>
      </c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</row>
    <row r="269" spans="1:35" ht="14.25" customHeight="1">
      <c r="A269" s="59" t="s">
        <v>7777</v>
      </c>
      <c r="B269" s="58" t="s">
        <v>1475</v>
      </c>
      <c r="C269" s="58" t="s">
        <v>4</v>
      </c>
      <c r="D269" s="58" t="s">
        <v>7778</v>
      </c>
      <c r="E269" s="58" t="s">
        <v>133</v>
      </c>
      <c r="F269" s="58" t="s">
        <v>7486</v>
      </c>
      <c r="G269" s="58">
        <v>1</v>
      </c>
      <c r="H269" s="58">
        <v>3.3</v>
      </c>
      <c r="I269" s="58">
        <v>4</v>
      </c>
      <c r="J269" s="58">
        <v>100</v>
      </c>
      <c r="K269" s="58">
        <v>11</v>
      </c>
      <c r="L269" s="58">
        <v>5</v>
      </c>
      <c r="M269" s="58">
        <v>3</v>
      </c>
      <c r="N269" s="58" t="s">
        <v>155</v>
      </c>
      <c r="O269" s="58" t="s">
        <v>7775</v>
      </c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</row>
    <row r="270" spans="1:35" ht="14.25" customHeight="1">
      <c r="A270" s="59" t="s">
        <v>7779</v>
      </c>
      <c r="B270" s="58" t="s">
        <v>1475</v>
      </c>
      <c r="C270" s="58" t="s">
        <v>4</v>
      </c>
      <c r="D270" s="58" t="s">
        <v>7778</v>
      </c>
      <c r="E270" s="58" t="s">
        <v>133</v>
      </c>
      <c r="F270" s="58" t="s">
        <v>7486</v>
      </c>
      <c r="G270" s="58">
        <v>1</v>
      </c>
      <c r="H270" s="58">
        <v>5</v>
      </c>
      <c r="I270" s="58">
        <v>6</v>
      </c>
      <c r="J270" s="58">
        <v>20</v>
      </c>
      <c r="K270" s="58">
        <v>13</v>
      </c>
      <c r="L270" s="58">
        <v>5</v>
      </c>
      <c r="M270" s="58">
        <v>3</v>
      </c>
      <c r="N270" s="58" t="s">
        <v>155</v>
      </c>
      <c r="O270" s="58" t="s">
        <v>7775</v>
      </c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</row>
    <row r="271" spans="1:35" ht="14.25" customHeight="1">
      <c r="A271" s="59" t="s">
        <v>7780</v>
      </c>
      <c r="B271" s="58" t="s">
        <v>1475</v>
      </c>
      <c r="C271" s="58" t="s">
        <v>4</v>
      </c>
      <c r="D271" s="58" t="s">
        <v>155</v>
      </c>
      <c r="E271" s="58" t="s">
        <v>155</v>
      </c>
      <c r="F271" s="58" t="s">
        <v>7482</v>
      </c>
      <c r="G271" s="58">
        <v>1</v>
      </c>
      <c r="H271" s="58">
        <v>5</v>
      </c>
      <c r="I271" s="58">
        <v>5.78</v>
      </c>
      <c r="J271" s="58">
        <v>0.5</v>
      </c>
      <c r="K271" s="58">
        <v>15</v>
      </c>
      <c r="L271" s="58">
        <v>4</v>
      </c>
      <c r="M271" s="58">
        <v>30</v>
      </c>
      <c r="N271" s="58" t="s">
        <v>155</v>
      </c>
      <c r="O271" s="58" t="s">
        <v>7781</v>
      </c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</row>
    <row r="272" spans="1:35" ht="14.25" customHeight="1">
      <c r="A272" s="59" t="s">
        <v>7782</v>
      </c>
      <c r="B272" s="58" t="s">
        <v>1486</v>
      </c>
      <c r="C272" s="58" t="s">
        <v>3</v>
      </c>
      <c r="D272" s="58" t="s">
        <v>155</v>
      </c>
      <c r="E272" s="58" t="s">
        <v>155</v>
      </c>
      <c r="F272" s="58" t="s">
        <v>7482</v>
      </c>
      <c r="G272" s="58">
        <v>1</v>
      </c>
      <c r="H272" s="58">
        <v>5</v>
      </c>
      <c r="I272" s="58">
        <v>6.37</v>
      </c>
      <c r="J272" s="58">
        <v>5</v>
      </c>
      <c r="K272" s="58">
        <v>14.5</v>
      </c>
      <c r="L272" s="58">
        <v>24</v>
      </c>
      <c r="M272" s="58">
        <v>200</v>
      </c>
      <c r="N272" s="58" t="s">
        <v>155</v>
      </c>
      <c r="O272" s="58" t="s">
        <v>7781</v>
      </c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</row>
    <row r="273" spans="1:35" ht="14.25" customHeight="1">
      <c r="A273" s="59" t="s">
        <v>7783</v>
      </c>
      <c r="B273" s="58" t="s">
        <v>1486</v>
      </c>
      <c r="C273" s="58" t="s">
        <v>3</v>
      </c>
      <c r="D273" s="58" t="s">
        <v>155</v>
      </c>
      <c r="E273" s="58" t="s">
        <v>155</v>
      </c>
      <c r="F273" s="58" t="s">
        <v>7482</v>
      </c>
      <c r="G273" s="58">
        <v>1</v>
      </c>
      <c r="H273" s="58">
        <v>12</v>
      </c>
      <c r="I273" s="58">
        <v>13.3</v>
      </c>
      <c r="J273" s="58">
        <v>1</v>
      </c>
      <c r="K273" s="58">
        <v>24</v>
      </c>
      <c r="L273" s="58">
        <v>15</v>
      </c>
      <c r="M273" s="58">
        <v>100</v>
      </c>
      <c r="N273" s="58" t="s">
        <v>155</v>
      </c>
      <c r="O273" s="58" t="s">
        <v>7781</v>
      </c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</row>
    <row r="274" spans="1:35" ht="14.25" customHeight="1">
      <c r="A274" s="59" t="s">
        <v>7784</v>
      </c>
      <c r="B274" s="58" t="s">
        <v>1486</v>
      </c>
      <c r="C274" s="58" t="s">
        <v>3</v>
      </c>
      <c r="D274" s="58" t="s">
        <v>155</v>
      </c>
      <c r="E274" s="58" t="s">
        <v>155</v>
      </c>
      <c r="F274" s="58" t="s">
        <v>7482</v>
      </c>
      <c r="G274" s="58">
        <v>1</v>
      </c>
      <c r="H274" s="58">
        <v>15</v>
      </c>
      <c r="I274" s="58">
        <v>16.72</v>
      </c>
      <c r="J274" s="58">
        <v>1</v>
      </c>
      <c r="K274" s="58">
        <v>29</v>
      </c>
      <c r="L274" s="58">
        <v>10</v>
      </c>
      <c r="M274" s="58">
        <v>75</v>
      </c>
      <c r="N274" s="58" t="s">
        <v>155</v>
      </c>
      <c r="O274" s="58" t="s">
        <v>7781</v>
      </c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</row>
    <row r="275" spans="1:35" ht="14.25" customHeight="1">
      <c r="A275" s="59" t="s">
        <v>7785</v>
      </c>
      <c r="B275" s="58" t="s">
        <v>1486</v>
      </c>
      <c r="C275" s="58" t="s">
        <v>3</v>
      </c>
      <c r="D275" s="58" t="s">
        <v>155</v>
      </c>
      <c r="E275" s="58" t="s">
        <v>155</v>
      </c>
      <c r="F275" s="58" t="s">
        <v>7482</v>
      </c>
      <c r="G275" s="58">
        <v>1</v>
      </c>
      <c r="H275" s="58">
        <v>24</v>
      </c>
      <c r="I275" s="58">
        <v>26.6</v>
      </c>
      <c r="J275" s="58">
        <v>1</v>
      </c>
      <c r="K275" s="58">
        <v>42</v>
      </c>
      <c r="L275" s="58">
        <v>4</v>
      </c>
      <c r="M275" s="58">
        <v>50</v>
      </c>
      <c r="N275" s="58" t="s">
        <v>155</v>
      </c>
      <c r="O275" s="58" t="s">
        <v>7781</v>
      </c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</row>
    <row r="276" spans="1:35" ht="14.25" customHeight="1">
      <c r="A276" s="59" t="s">
        <v>7786</v>
      </c>
      <c r="B276" s="58" t="s">
        <v>1486</v>
      </c>
      <c r="C276" s="58" t="s">
        <v>3</v>
      </c>
      <c r="D276" s="58" t="s">
        <v>155</v>
      </c>
      <c r="E276" s="58" t="s">
        <v>155</v>
      </c>
      <c r="F276" s="58" t="s">
        <v>7482</v>
      </c>
      <c r="G276" s="58">
        <v>1</v>
      </c>
      <c r="H276" s="58">
        <v>36</v>
      </c>
      <c r="I276" s="58">
        <v>40.57</v>
      </c>
      <c r="J276" s="58">
        <v>1</v>
      </c>
      <c r="K276" s="58">
        <v>71</v>
      </c>
      <c r="L276" s="58">
        <v>3</v>
      </c>
      <c r="M276" s="58">
        <v>45</v>
      </c>
      <c r="N276" s="58" t="s">
        <v>155</v>
      </c>
      <c r="O276" s="58" t="s">
        <v>7781</v>
      </c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</row>
    <row r="277" spans="1:35" ht="14.25" customHeight="1">
      <c r="A277" s="59" t="s">
        <v>7787</v>
      </c>
      <c r="B277" s="58" t="s">
        <v>1486</v>
      </c>
      <c r="C277" s="58" t="s">
        <v>3</v>
      </c>
      <c r="D277" s="58" t="s">
        <v>155</v>
      </c>
      <c r="E277" s="58" t="s">
        <v>133</v>
      </c>
      <c r="F277" s="58" t="s">
        <v>7482</v>
      </c>
      <c r="G277" s="58">
        <v>1</v>
      </c>
      <c r="H277" s="58">
        <v>5</v>
      </c>
      <c r="I277" s="58">
        <v>6.37</v>
      </c>
      <c r="J277" s="58">
        <v>5</v>
      </c>
      <c r="K277" s="58">
        <v>14.5</v>
      </c>
      <c r="L277" s="58">
        <v>24</v>
      </c>
      <c r="M277" s="58">
        <v>200</v>
      </c>
      <c r="N277" s="58" t="s">
        <v>155</v>
      </c>
      <c r="O277" s="58" t="s">
        <v>7781</v>
      </c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</row>
    <row r="278" spans="1:35" ht="14.25" customHeight="1">
      <c r="A278" s="59" t="s">
        <v>7788</v>
      </c>
      <c r="B278" s="58" t="s">
        <v>1486</v>
      </c>
      <c r="C278" s="58" t="s">
        <v>3</v>
      </c>
      <c r="D278" s="58" t="s">
        <v>155</v>
      </c>
      <c r="E278" s="58" t="s">
        <v>133</v>
      </c>
      <c r="F278" s="58" t="s">
        <v>7482</v>
      </c>
      <c r="G278" s="58">
        <v>1</v>
      </c>
      <c r="H278" s="58">
        <v>12</v>
      </c>
      <c r="I278" s="58">
        <v>13.3</v>
      </c>
      <c r="J278" s="58">
        <v>1</v>
      </c>
      <c r="K278" s="58">
        <v>24</v>
      </c>
      <c r="L278" s="58">
        <v>15</v>
      </c>
      <c r="M278" s="58">
        <v>100</v>
      </c>
      <c r="N278" s="58" t="s">
        <v>155</v>
      </c>
      <c r="O278" s="58" t="s">
        <v>7781</v>
      </c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</row>
    <row r="279" spans="1:35" ht="14.25" customHeight="1">
      <c r="A279" s="59" t="s">
        <v>7789</v>
      </c>
      <c r="B279" s="58" t="s">
        <v>1486</v>
      </c>
      <c r="C279" s="58" t="s">
        <v>3</v>
      </c>
      <c r="D279" s="58" t="s">
        <v>155</v>
      </c>
      <c r="E279" s="58" t="s">
        <v>133</v>
      </c>
      <c r="F279" s="58" t="s">
        <v>7482</v>
      </c>
      <c r="G279" s="58">
        <v>1</v>
      </c>
      <c r="H279" s="58">
        <v>15</v>
      </c>
      <c r="I279" s="58">
        <v>16.72</v>
      </c>
      <c r="J279" s="58">
        <v>1</v>
      </c>
      <c r="K279" s="58">
        <v>29</v>
      </c>
      <c r="L279" s="58">
        <v>10</v>
      </c>
      <c r="M279" s="58">
        <v>75</v>
      </c>
      <c r="N279" s="58" t="s">
        <v>155</v>
      </c>
      <c r="O279" s="58" t="s">
        <v>7781</v>
      </c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</row>
    <row r="280" spans="1:35" ht="14.25" customHeight="1">
      <c r="A280" s="59" t="s">
        <v>7790</v>
      </c>
      <c r="B280" s="58" t="s">
        <v>1486</v>
      </c>
      <c r="C280" s="58" t="s">
        <v>3</v>
      </c>
      <c r="D280" s="58" t="s">
        <v>155</v>
      </c>
      <c r="E280" s="58" t="s">
        <v>133</v>
      </c>
      <c r="F280" s="58" t="s">
        <v>7482</v>
      </c>
      <c r="G280" s="58">
        <v>1</v>
      </c>
      <c r="H280" s="58">
        <v>24</v>
      </c>
      <c r="I280" s="58">
        <v>26.6</v>
      </c>
      <c r="J280" s="58">
        <v>1</v>
      </c>
      <c r="K280" s="58">
        <v>42</v>
      </c>
      <c r="L280" s="58">
        <v>4</v>
      </c>
      <c r="M280" s="58">
        <v>50</v>
      </c>
      <c r="N280" s="58" t="s">
        <v>155</v>
      </c>
      <c r="O280" s="58" t="s">
        <v>7781</v>
      </c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</row>
    <row r="281" spans="1:35" ht="14.25" customHeight="1">
      <c r="A281" s="59" t="s">
        <v>7791</v>
      </c>
      <c r="B281" s="58" t="s">
        <v>1486</v>
      </c>
      <c r="C281" s="58" t="s">
        <v>3</v>
      </c>
      <c r="D281" s="58" t="s">
        <v>155</v>
      </c>
      <c r="E281" s="58" t="s">
        <v>133</v>
      </c>
      <c r="F281" s="58" t="s">
        <v>7482</v>
      </c>
      <c r="G281" s="58">
        <v>1</v>
      </c>
      <c r="H281" s="58">
        <v>36</v>
      </c>
      <c r="I281" s="58">
        <v>40.57</v>
      </c>
      <c r="J281" s="58">
        <v>1</v>
      </c>
      <c r="K281" s="58">
        <v>71</v>
      </c>
      <c r="L281" s="58">
        <v>3</v>
      </c>
      <c r="M281" s="58">
        <v>45</v>
      </c>
      <c r="N281" s="58" t="s">
        <v>155</v>
      </c>
      <c r="O281" s="58" t="s">
        <v>7781</v>
      </c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</row>
    <row r="282" spans="1:35" ht="14.25" customHeight="1">
      <c r="A282" s="59" t="s">
        <v>7792</v>
      </c>
      <c r="B282" s="58" t="s">
        <v>1486</v>
      </c>
      <c r="C282" s="58" t="s">
        <v>3</v>
      </c>
      <c r="D282" s="58" t="s">
        <v>155</v>
      </c>
      <c r="E282" s="58" t="s">
        <v>155</v>
      </c>
      <c r="F282" s="58" t="s">
        <v>7482</v>
      </c>
      <c r="G282" s="58">
        <v>1</v>
      </c>
      <c r="H282" s="58">
        <v>24</v>
      </c>
      <c r="I282" s="58">
        <v>25.4</v>
      </c>
      <c r="J282" s="58">
        <v>0.05</v>
      </c>
      <c r="K282" s="58">
        <v>50</v>
      </c>
      <c r="L282" s="58">
        <v>3</v>
      </c>
      <c r="M282" s="58">
        <v>17</v>
      </c>
      <c r="N282" s="58">
        <v>13</v>
      </c>
      <c r="O282" s="58" t="s">
        <v>7781</v>
      </c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</row>
    <row r="283" spans="1:35" ht="14.25" customHeight="1">
      <c r="A283" s="59" t="s">
        <v>7793</v>
      </c>
      <c r="B283" s="58" t="s">
        <v>1486</v>
      </c>
      <c r="C283" s="58" t="s">
        <v>3</v>
      </c>
      <c r="D283" s="58" t="s">
        <v>155</v>
      </c>
      <c r="E283" s="58" t="s">
        <v>133</v>
      </c>
      <c r="F283" s="58" t="s">
        <v>7482</v>
      </c>
      <c r="G283" s="58">
        <v>1</v>
      </c>
      <c r="H283" s="58">
        <v>24</v>
      </c>
      <c r="I283" s="58">
        <v>25.4</v>
      </c>
      <c r="J283" s="58">
        <v>0.05</v>
      </c>
      <c r="K283" s="58">
        <v>50</v>
      </c>
      <c r="L283" s="58">
        <v>3</v>
      </c>
      <c r="M283" s="58">
        <v>17</v>
      </c>
      <c r="N283" s="58">
        <v>13</v>
      </c>
      <c r="O283" s="58" t="s">
        <v>7781</v>
      </c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</row>
    <row r="284" spans="1:35" ht="14.25" customHeight="1">
      <c r="A284" s="59" t="s">
        <v>7794</v>
      </c>
      <c r="B284" s="58" t="s">
        <v>1486</v>
      </c>
      <c r="C284" s="58" t="s">
        <v>3</v>
      </c>
      <c r="D284" s="58" t="s">
        <v>155</v>
      </c>
      <c r="E284" s="58" t="s">
        <v>155</v>
      </c>
      <c r="F284" s="58" t="s">
        <v>7486</v>
      </c>
      <c r="G284" s="58">
        <v>1</v>
      </c>
      <c r="H284" s="58">
        <v>3</v>
      </c>
      <c r="I284" s="58">
        <v>4.75</v>
      </c>
      <c r="J284" s="58">
        <v>20</v>
      </c>
      <c r="K284" s="58">
        <v>7.5</v>
      </c>
      <c r="L284" s="58">
        <v>1</v>
      </c>
      <c r="M284" s="58">
        <v>3</v>
      </c>
      <c r="N284" s="58" t="s">
        <v>155</v>
      </c>
      <c r="O284" s="58" t="s">
        <v>7795</v>
      </c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</row>
    <row r="285" spans="1:35" ht="14.25" customHeight="1">
      <c r="A285" s="59" t="s">
        <v>7796</v>
      </c>
      <c r="B285" s="58" t="s">
        <v>1486</v>
      </c>
      <c r="C285" s="58" t="s">
        <v>3</v>
      </c>
      <c r="D285" s="58" t="s">
        <v>155</v>
      </c>
      <c r="E285" s="58" t="s">
        <v>155</v>
      </c>
      <c r="F285" s="58" t="s">
        <v>7486</v>
      </c>
      <c r="G285" s="58">
        <v>1</v>
      </c>
      <c r="H285" s="58">
        <v>5</v>
      </c>
      <c r="I285" s="58">
        <v>7.03</v>
      </c>
      <c r="J285" s="58">
        <v>5</v>
      </c>
      <c r="K285" s="58">
        <v>9.8000000000000007</v>
      </c>
      <c r="L285" s="58">
        <v>1</v>
      </c>
      <c r="M285" s="58">
        <v>3</v>
      </c>
      <c r="N285" s="58" t="s">
        <v>155</v>
      </c>
      <c r="O285" s="58" t="s">
        <v>7795</v>
      </c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</row>
    <row r="286" spans="1:35" ht="14.25" customHeight="1">
      <c r="A286" s="59" t="s">
        <v>7797</v>
      </c>
      <c r="B286" s="58" t="s">
        <v>1486</v>
      </c>
      <c r="C286" s="58" t="s">
        <v>3</v>
      </c>
      <c r="D286" s="58" t="s">
        <v>155</v>
      </c>
      <c r="E286" s="58" t="s">
        <v>155</v>
      </c>
      <c r="F286" s="58" t="s">
        <v>7486</v>
      </c>
      <c r="G286" s="58">
        <v>1</v>
      </c>
      <c r="H286" s="58">
        <v>8</v>
      </c>
      <c r="I286" s="58">
        <v>8.93</v>
      </c>
      <c r="J286" s="58">
        <v>1</v>
      </c>
      <c r="K286" s="58">
        <v>13.4</v>
      </c>
      <c r="L286" s="58">
        <v>1</v>
      </c>
      <c r="M286" s="58">
        <v>3</v>
      </c>
      <c r="N286" s="58" t="s">
        <v>155</v>
      </c>
      <c r="O286" s="58" t="s">
        <v>7795</v>
      </c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</row>
    <row r="287" spans="1:35" ht="14.25" customHeight="1">
      <c r="A287" s="59" t="s">
        <v>7798</v>
      </c>
      <c r="B287" s="58" t="s">
        <v>1486</v>
      </c>
      <c r="C287" s="58" t="s">
        <v>3</v>
      </c>
      <c r="D287" s="58" t="s">
        <v>155</v>
      </c>
      <c r="E287" s="58" t="s">
        <v>155</v>
      </c>
      <c r="F287" s="58" t="s">
        <v>7486</v>
      </c>
      <c r="G287" s="58">
        <v>1</v>
      </c>
      <c r="H287" s="58">
        <v>12</v>
      </c>
      <c r="I287" s="58">
        <v>13.97</v>
      </c>
      <c r="J287" s="58">
        <v>1</v>
      </c>
      <c r="K287" s="58">
        <v>19</v>
      </c>
      <c r="L287" s="58">
        <v>1</v>
      </c>
      <c r="M287" s="58">
        <v>3</v>
      </c>
      <c r="N287" s="58" t="s">
        <v>155</v>
      </c>
      <c r="O287" s="58" t="s">
        <v>7795</v>
      </c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</row>
    <row r="288" spans="1:35" ht="14.25" customHeight="1">
      <c r="A288" s="59" t="s">
        <v>7799</v>
      </c>
      <c r="B288" s="58" t="s">
        <v>1486</v>
      </c>
      <c r="C288" s="58" t="s">
        <v>3</v>
      </c>
      <c r="D288" s="58" t="s">
        <v>155</v>
      </c>
      <c r="E288" s="58" t="s">
        <v>155</v>
      </c>
      <c r="F288" s="58" t="s">
        <v>7486</v>
      </c>
      <c r="G288" s="58">
        <v>1</v>
      </c>
      <c r="H288" s="58">
        <v>15</v>
      </c>
      <c r="I288" s="58">
        <v>17.39</v>
      </c>
      <c r="J288" s="58">
        <v>1</v>
      </c>
      <c r="K288" s="58">
        <v>24</v>
      </c>
      <c r="L288" s="58">
        <v>1</v>
      </c>
      <c r="M288" s="58">
        <v>3</v>
      </c>
      <c r="N288" s="58" t="s">
        <v>155</v>
      </c>
      <c r="O288" s="58" t="s">
        <v>7795</v>
      </c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</row>
    <row r="289" spans="1:35" ht="14.25" customHeight="1">
      <c r="A289" s="59" t="s">
        <v>7800</v>
      </c>
      <c r="B289" s="58" t="s">
        <v>1486</v>
      </c>
      <c r="C289" s="58" t="s">
        <v>3</v>
      </c>
      <c r="D289" s="58" t="s">
        <v>155</v>
      </c>
      <c r="E289" s="58" t="s">
        <v>155</v>
      </c>
      <c r="F289" s="58" t="s">
        <v>7486</v>
      </c>
      <c r="G289" s="58">
        <v>1</v>
      </c>
      <c r="H289" s="58">
        <v>24</v>
      </c>
      <c r="I289" s="58">
        <v>27.27</v>
      </c>
      <c r="J289" s="58">
        <v>1</v>
      </c>
      <c r="K289" s="58">
        <v>43</v>
      </c>
      <c r="L289" s="58">
        <v>1</v>
      </c>
      <c r="M289" s="58">
        <v>3</v>
      </c>
      <c r="N289" s="58" t="s">
        <v>155</v>
      </c>
      <c r="O289" s="58" t="s">
        <v>7795</v>
      </c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</row>
    <row r="290" spans="1:35" ht="14.25" customHeight="1">
      <c r="A290" s="59" t="s">
        <v>7801</v>
      </c>
      <c r="B290" s="58" t="s">
        <v>1486</v>
      </c>
      <c r="C290" s="58" t="s">
        <v>3</v>
      </c>
      <c r="D290" s="58" t="s">
        <v>155</v>
      </c>
      <c r="E290" s="58" t="s">
        <v>133</v>
      </c>
      <c r="F290" s="58" t="s">
        <v>7486</v>
      </c>
      <c r="G290" s="58">
        <v>1</v>
      </c>
      <c r="H290" s="58">
        <v>3</v>
      </c>
      <c r="I290" s="58">
        <v>4.75</v>
      </c>
      <c r="J290" s="58">
        <v>20</v>
      </c>
      <c r="K290" s="58">
        <v>7.5</v>
      </c>
      <c r="L290" s="58">
        <v>1</v>
      </c>
      <c r="M290" s="58">
        <v>3</v>
      </c>
      <c r="N290" s="58" t="s">
        <v>155</v>
      </c>
      <c r="O290" s="58" t="s">
        <v>7795</v>
      </c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</row>
    <row r="291" spans="1:35" ht="14.25" customHeight="1">
      <c r="A291" s="59" t="s">
        <v>7802</v>
      </c>
      <c r="B291" s="58" t="s">
        <v>1486</v>
      </c>
      <c r="C291" s="58" t="s">
        <v>3</v>
      </c>
      <c r="D291" s="58" t="s">
        <v>155</v>
      </c>
      <c r="E291" s="58" t="s">
        <v>133</v>
      </c>
      <c r="F291" s="58" t="s">
        <v>7486</v>
      </c>
      <c r="G291" s="58">
        <v>1</v>
      </c>
      <c r="H291" s="58">
        <v>5</v>
      </c>
      <c r="I291" s="58">
        <v>7.03</v>
      </c>
      <c r="J291" s="58">
        <v>5</v>
      </c>
      <c r="K291" s="58">
        <v>9.8000000000000007</v>
      </c>
      <c r="L291" s="58">
        <v>1</v>
      </c>
      <c r="M291" s="58">
        <v>3</v>
      </c>
      <c r="N291" s="58" t="s">
        <v>155</v>
      </c>
      <c r="O291" s="58" t="s">
        <v>7795</v>
      </c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</row>
    <row r="292" spans="1:35" ht="14.25" customHeight="1">
      <c r="A292" s="59" t="s">
        <v>7803</v>
      </c>
      <c r="B292" s="58" t="s">
        <v>1486</v>
      </c>
      <c r="C292" s="58" t="s">
        <v>3</v>
      </c>
      <c r="D292" s="58" t="s">
        <v>155</v>
      </c>
      <c r="E292" s="58" t="s">
        <v>133</v>
      </c>
      <c r="F292" s="58" t="s">
        <v>7486</v>
      </c>
      <c r="G292" s="58">
        <v>1</v>
      </c>
      <c r="H292" s="58">
        <v>8</v>
      </c>
      <c r="I292" s="58">
        <v>8.93</v>
      </c>
      <c r="J292" s="58">
        <v>1</v>
      </c>
      <c r="K292" s="58">
        <v>13.4</v>
      </c>
      <c r="L292" s="58">
        <v>1</v>
      </c>
      <c r="M292" s="58">
        <v>3</v>
      </c>
      <c r="N292" s="58" t="s">
        <v>155</v>
      </c>
      <c r="O292" s="58" t="s">
        <v>7795</v>
      </c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</row>
    <row r="293" spans="1:35" ht="14.25" customHeight="1">
      <c r="A293" s="59" t="s">
        <v>7804</v>
      </c>
      <c r="B293" s="58" t="s">
        <v>1486</v>
      </c>
      <c r="C293" s="58" t="s">
        <v>3</v>
      </c>
      <c r="D293" s="58" t="s">
        <v>155</v>
      </c>
      <c r="E293" s="58" t="s">
        <v>133</v>
      </c>
      <c r="F293" s="58" t="s">
        <v>7486</v>
      </c>
      <c r="G293" s="58">
        <v>1</v>
      </c>
      <c r="H293" s="58">
        <v>12</v>
      </c>
      <c r="I293" s="58">
        <v>13.97</v>
      </c>
      <c r="J293" s="58">
        <v>1</v>
      </c>
      <c r="K293" s="58">
        <v>19</v>
      </c>
      <c r="L293" s="58">
        <v>1</v>
      </c>
      <c r="M293" s="58">
        <v>3</v>
      </c>
      <c r="N293" s="58" t="s">
        <v>155</v>
      </c>
      <c r="O293" s="58" t="s">
        <v>7795</v>
      </c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</row>
    <row r="294" spans="1:35" ht="14.25" customHeight="1">
      <c r="A294" s="59" t="s">
        <v>7805</v>
      </c>
      <c r="B294" s="58" t="s">
        <v>1486</v>
      </c>
      <c r="C294" s="58" t="s">
        <v>3</v>
      </c>
      <c r="D294" s="58" t="s">
        <v>155</v>
      </c>
      <c r="E294" s="58" t="s">
        <v>133</v>
      </c>
      <c r="F294" s="58" t="s">
        <v>7486</v>
      </c>
      <c r="G294" s="58">
        <v>1</v>
      </c>
      <c r="H294" s="58">
        <v>15</v>
      </c>
      <c r="I294" s="58">
        <v>17.39</v>
      </c>
      <c r="J294" s="58">
        <v>1</v>
      </c>
      <c r="K294" s="58">
        <v>24</v>
      </c>
      <c r="L294" s="58">
        <v>1</v>
      </c>
      <c r="M294" s="58">
        <v>3</v>
      </c>
      <c r="N294" s="58" t="s">
        <v>155</v>
      </c>
      <c r="O294" s="58" t="s">
        <v>7795</v>
      </c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</row>
    <row r="295" spans="1:35" ht="14.25" customHeight="1">
      <c r="A295" s="59" t="s">
        <v>7806</v>
      </c>
      <c r="B295" s="58" t="s">
        <v>1486</v>
      </c>
      <c r="C295" s="58" t="s">
        <v>3</v>
      </c>
      <c r="D295" s="58" t="s">
        <v>155</v>
      </c>
      <c r="E295" s="58" t="s">
        <v>133</v>
      </c>
      <c r="F295" s="58" t="s">
        <v>7486</v>
      </c>
      <c r="G295" s="58">
        <v>1</v>
      </c>
      <c r="H295" s="58">
        <v>24</v>
      </c>
      <c r="I295" s="58">
        <v>27.27</v>
      </c>
      <c r="J295" s="58">
        <v>1</v>
      </c>
      <c r="K295" s="58">
        <v>43</v>
      </c>
      <c r="L295" s="58">
        <v>1</v>
      </c>
      <c r="M295" s="58">
        <v>3</v>
      </c>
      <c r="N295" s="58" t="s">
        <v>155</v>
      </c>
      <c r="O295" s="58" t="s">
        <v>7795</v>
      </c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</row>
    <row r="296" spans="1:35" ht="14.25" customHeight="1">
      <c r="A296" s="59" t="s">
        <v>7807</v>
      </c>
      <c r="B296" s="58" t="s">
        <v>1486</v>
      </c>
      <c r="C296" s="58" t="s">
        <v>3</v>
      </c>
      <c r="D296" s="58" t="s">
        <v>155</v>
      </c>
      <c r="E296" s="58" t="s">
        <v>155</v>
      </c>
      <c r="F296" s="58" t="s">
        <v>7482</v>
      </c>
      <c r="G296" s="58">
        <v>1</v>
      </c>
      <c r="H296" s="58">
        <v>3</v>
      </c>
      <c r="I296" s="58">
        <v>4.75</v>
      </c>
      <c r="J296" s="58">
        <v>20</v>
      </c>
      <c r="K296" s="58">
        <v>13</v>
      </c>
      <c r="L296" s="58">
        <v>5</v>
      </c>
      <c r="M296" s="58">
        <v>1.2</v>
      </c>
      <c r="N296" s="58">
        <v>0.9</v>
      </c>
      <c r="O296" s="58" t="s">
        <v>7808</v>
      </c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</row>
    <row r="297" spans="1:35" ht="14.25" customHeight="1">
      <c r="A297" s="59" t="s">
        <v>7809</v>
      </c>
      <c r="B297" s="58" t="s">
        <v>1486</v>
      </c>
      <c r="C297" s="58" t="s">
        <v>3</v>
      </c>
      <c r="D297" s="58" t="s">
        <v>155</v>
      </c>
      <c r="E297" s="58" t="s">
        <v>155</v>
      </c>
      <c r="F297" s="58" t="s">
        <v>7482</v>
      </c>
      <c r="G297" s="58">
        <v>1</v>
      </c>
      <c r="H297" s="58">
        <v>3</v>
      </c>
      <c r="I297" s="58">
        <v>4.75</v>
      </c>
      <c r="J297" s="58">
        <v>20</v>
      </c>
      <c r="K297" s="58">
        <v>7.5</v>
      </c>
      <c r="L297" s="58">
        <v>1</v>
      </c>
      <c r="M297" s="58">
        <v>3</v>
      </c>
      <c r="N297" s="58" t="s">
        <v>155</v>
      </c>
      <c r="O297" s="58" t="s">
        <v>7808</v>
      </c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</row>
    <row r="298" spans="1:35" ht="14.25" customHeight="1">
      <c r="A298" s="59" t="s">
        <v>7810</v>
      </c>
      <c r="B298" s="58" t="s">
        <v>1486</v>
      </c>
      <c r="C298" s="58" t="s">
        <v>3</v>
      </c>
      <c r="D298" s="58" t="s">
        <v>155</v>
      </c>
      <c r="E298" s="58" t="s">
        <v>155</v>
      </c>
      <c r="F298" s="58" t="s">
        <v>7482</v>
      </c>
      <c r="G298" s="58">
        <v>1</v>
      </c>
      <c r="H298" s="58">
        <v>5</v>
      </c>
      <c r="I298" s="58">
        <v>7.03</v>
      </c>
      <c r="J298" s="58">
        <v>5</v>
      </c>
      <c r="K298" s="58">
        <v>9.8000000000000007</v>
      </c>
      <c r="L298" s="58">
        <v>1</v>
      </c>
      <c r="M298" s="58">
        <v>3</v>
      </c>
      <c r="N298" s="58" t="s">
        <v>155</v>
      </c>
      <c r="O298" s="58" t="s">
        <v>7808</v>
      </c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</row>
    <row r="299" spans="1:35" ht="14.25" customHeight="1">
      <c r="A299" s="59" t="s">
        <v>7811</v>
      </c>
      <c r="B299" s="58" t="s">
        <v>1486</v>
      </c>
      <c r="C299" s="58" t="s">
        <v>3</v>
      </c>
      <c r="D299" s="58" t="s">
        <v>155</v>
      </c>
      <c r="E299" s="58" t="s">
        <v>155</v>
      </c>
      <c r="F299" s="58" t="s">
        <v>7482</v>
      </c>
      <c r="G299" s="58">
        <v>1</v>
      </c>
      <c r="H299" s="58">
        <v>8</v>
      </c>
      <c r="I299" s="58">
        <v>8.93</v>
      </c>
      <c r="J299" s="58">
        <v>1</v>
      </c>
      <c r="K299" s="58">
        <v>13.4</v>
      </c>
      <c r="L299" s="58">
        <v>1</v>
      </c>
      <c r="M299" s="58">
        <v>3</v>
      </c>
      <c r="N299" s="58" t="s">
        <v>155</v>
      </c>
      <c r="O299" s="58" t="s">
        <v>7808</v>
      </c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</row>
    <row r="300" spans="1:35" ht="14.25" customHeight="1">
      <c r="A300" s="59" t="s">
        <v>7812</v>
      </c>
      <c r="B300" s="58" t="s">
        <v>1486</v>
      </c>
      <c r="C300" s="58" t="s">
        <v>3</v>
      </c>
      <c r="D300" s="58" t="s">
        <v>155</v>
      </c>
      <c r="E300" s="58" t="s">
        <v>155</v>
      </c>
      <c r="F300" s="58" t="s">
        <v>7482</v>
      </c>
      <c r="G300" s="58">
        <v>1</v>
      </c>
      <c r="H300" s="58">
        <v>12</v>
      </c>
      <c r="I300" s="58">
        <v>13.97</v>
      </c>
      <c r="J300" s="58">
        <v>1</v>
      </c>
      <c r="K300" s="58">
        <v>19</v>
      </c>
      <c r="L300" s="58">
        <v>1</v>
      </c>
      <c r="M300" s="58">
        <v>3</v>
      </c>
      <c r="N300" s="58" t="s">
        <v>155</v>
      </c>
      <c r="O300" s="58" t="s">
        <v>7808</v>
      </c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</row>
    <row r="301" spans="1:35" ht="14.25" customHeight="1">
      <c r="A301" s="59" t="s">
        <v>7813</v>
      </c>
      <c r="B301" s="58" t="s">
        <v>1486</v>
      </c>
      <c r="C301" s="58" t="s">
        <v>3</v>
      </c>
      <c r="D301" s="58" t="s">
        <v>155</v>
      </c>
      <c r="E301" s="58" t="s">
        <v>155</v>
      </c>
      <c r="F301" s="58" t="s">
        <v>7482</v>
      </c>
      <c r="G301" s="58">
        <v>1</v>
      </c>
      <c r="H301" s="58">
        <v>15</v>
      </c>
      <c r="I301" s="58">
        <v>17.39</v>
      </c>
      <c r="J301" s="58">
        <v>1</v>
      </c>
      <c r="K301" s="58">
        <v>24</v>
      </c>
      <c r="L301" s="58">
        <v>1</v>
      </c>
      <c r="M301" s="58">
        <v>3</v>
      </c>
      <c r="N301" s="58" t="s">
        <v>155</v>
      </c>
      <c r="O301" s="58" t="s">
        <v>7808</v>
      </c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</row>
    <row r="302" spans="1:35" ht="14.25" customHeight="1">
      <c r="A302" s="59" t="s">
        <v>7814</v>
      </c>
      <c r="B302" s="58" t="s">
        <v>1486</v>
      </c>
      <c r="C302" s="58" t="s">
        <v>3</v>
      </c>
      <c r="D302" s="58" t="s">
        <v>155</v>
      </c>
      <c r="E302" s="58" t="s">
        <v>155</v>
      </c>
      <c r="F302" s="58" t="s">
        <v>7482</v>
      </c>
      <c r="G302" s="58">
        <v>1</v>
      </c>
      <c r="H302" s="58">
        <v>24</v>
      </c>
      <c r="I302" s="58">
        <v>27.27</v>
      </c>
      <c r="J302" s="58">
        <v>1</v>
      </c>
      <c r="K302" s="58">
        <v>43</v>
      </c>
      <c r="L302" s="58">
        <v>1</v>
      </c>
      <c r="M302" s="58">
        <v>3</v>
      </c>
      <c r="N302" s="58" t="s">
        <v>155</v>
      </c>
      <c r="O302" s="58" t="s">
        <v>7808</v>
      </c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</row>
    <row r="303" spans="1:35" ht="14.25" customHeight="1">
      <c r="A303" s="59" t="s">
        <v>7815</v>
      </c>
      <c r="B303" s="58" t="s">
        <v>1486</v>
      </c>
      <c r="C303" s="58" t="s">
        <v>3</v>
      </c>
      <c r="D303" s="58" t="s">
        <v>155</v>
      </c>
      <c r="E303" s="58" t="s">
        <v>133</v>
      </c>
      <c r="F303" s="58" t="s">
        <v>7482</v>
      </c>
      <c r="G303" s="58">
        <v>1</v>
      </c>
      <c r="H303" s="58">
        <v>3</v>
      </c>
      <c r="I303" s="58">
        <v>4.75</v>
      </c>
      <c r="J303" s="58">
        <v>20</v>
      </c>
      <c r="K303" s="58">
        <v>7.5</v>
      </c>
      <c r="L303" s="58">
        <v>1</v>
      </c>
      <c r="M303" s="58">
        <v>3</v>
      </c>
      <c r="N303" s="58" t="s">
        <v>155</v>
      </c>
      <c r="O303" s="58" t="s">
        <v>7808</v>
      </c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</row>
    <row r="304" spans="1:35" ht="14.25" customHeight="1">
      <c r="A304" s="59" t="s">
        <v>7816</v>
      </c>
      <c r="B304" s="58" t="s">
        <v>1486</v>
      </c>
      <c r="C304" s="58" t="s">
        <v>3</v>
      </c>
      <c r="D304" s="58" t="s">
        <v>155</v>
      </c>
      <c r="E304" s="58" t="s">
        <v>133</v>
      </c>
      <c r="F304" s="58" t="s">
        <v>7482</v>
      </c>
      <c r="G304" s="58">
        <v>1</v>
      </c>
      <c r="H304" s="58">
        <v>5</v>
      </c>
      <c r="I304" s="58">
        <v>7.03</v>
      </c>
      <c r="J304" s="58">
        <v>5</v>
      </c>
      <c r="K304" s="58">
        <v>9.8000000000000007</v>
      </c>
      <c r="L304" s="58">
        <v>1</v>
      </c>
      <c r="M304" s="58">
        <v>3</v>
      </c>
      <c r="N304" s="58" t="s">
        <v>155</v>
      </c>
      <c r="O304" s="58" t="s">
        <v>7808</v>
      </c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</row>
    <row r="305" spans="1:35" ht="14.25" customHeight="1">
      <c r="A305" s="59" t="s">
        <v>7817</v>
      </c>
      <c r="B305" s="58" t="s">
        <v>1486</v>
      </c>
      <c r="C305" s="58" t="s">
        <v>3</v>
      </c>
      <c r="D305" s="58" t="s">
        <v>155</v>
      </c>
      <c r="E305" s="58" t="s">
        <v>133</v>
      </c>
      <c r="F305" s="58" t="s">
        <v>7482</v>
      </c>
      <c r="G305" s="58">
        <v>1</v>
      </c>
      <c r="H305" s="58">
        <v>8</v>
      </c>
      <c r="I305" s="58">
        <v>8.93</v>
      </c>
      <c r="J305" s="58">
        <v>1</v>
      </c>
      <c r="K305" s="58">
        <v>13.4</v>
      </c>
      <c r="L305" s="58">
        <v>1</v>
      </c>
      <c r="M305" s="58">
        <v>3</v>
      </c>
      <c r="N305" s="58" t="s">
        <v>155</v>
      </c>
      <c r="O305" s="58" t="s">
        <v>7808</v>
      </c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</row>
    <row r="306" spans="1:35" ht="14.25" customHeight="1">
      <c r="A306" s="59" t="s">
        <v>7818</v>
      </c>
      <c r="B306" s="58" t="s">
        <v>1486</v>
      </c>
      <c r="C306" s="58" t="s">
        <v>3</v>
      </c>
      <c r="D306" s="58" t="s">
        <v>155</v>
      </c>
      <c r="E306" s="58" t="s">
        <v>133</v>
      </c>
      <c r="F306" s="58" t="s">
        <v>7482</v>
      </c>
      <c r="G306" s="58">
        <v>1</v>
      </c>
      <c r="H306" s="58">
        <v>12</v>
      </c>
      <c r="I306" s="58">
        <v>13.97</v>
      </c>
      <c r="J306" s="58">
        <v>1</v>
      </c>
      <c r="K306" s="58">
        <v>19</v>
      </c>
      <c r="L306" s="58">
        <v>1</v>
      </c>
      <c r="M306" s="58">
        <v>3</v>
      </c>
      <c r="N306" s="58" t="s">
        <v>155</v>
      </c>
      <c r="O306" s="58" t="s">
        <v>7808</v>
      </c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</row>
    <row r="307" spans="1:35" ht="14.25" customHeight="1">
      <c r="A307" s="59" t="s">
        <v>7819</v>
      </c>
      <c r="B307" s="58" t="s">
        <v>1486</v>
      </c>
      <c r="C307" s="58" t="s">
        <v>3</v>
      </c>
      <c r="D307" s="58" t="s">
        <v>155</v>
      </c>
      <c r="E307" s="58" t="s">
        <v>133</v>
      </c>
      <c r="F307" s="58" t="s">
        <v>7482</v>
      </c>
      <c r="G307" s="58">
        <v>1</v>
      </c>
      <c r="H307" s="58">
        <v>15</v>
      </c>
      <c r="I307" s="58">
        <v>17.39</v>
      </c>
      <c r="J307" s="58">
        <v>1</v>
      </c>
      <c r="K307" s="58">
        <v>24</v>
      </c>
      <c r="L307" s="58">
        <v>1</v>
      </c>
      <c r="M307" s="58">
        <v>3</v>
      </c>
      <c r="N307" s="58" t="s">
        <v>155</v>
      </c>
      <c r="O307" s="58" t="s">
        <v>7808</v>
      </c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</row>
    <row r="308" spans="1:35" ht="14.25" customHeight="1">
      <c r="A308" s="59" t="s">
        <v>7820</v>
      </c>
      <c r="B308" s="58" t="s">
        <v>1486</v>
      </c>
      <c r="C308" s="58" t="s">
        <v>3</v>
      </c>
      <c r="D308" s="58" t="s">
        <v>155</v>
      </c>
      <c r="E308" s="58" t="s">
        <v>133</v>
      </c>
      <c r="F308" s="58" t="s">
        <v>7482</v>
      </c>
      <c r="G308" s="58">
        <v>1</v>
      </c>
      <c r="H308" s="58">
        <v>24</v>
      </c>
      <c r="I308" s="58">
        <v>27.27</v>
      </c>
      <c r="J308" s="58">
        <v>1</v>
      </c>
      <c r="K308" s="58">
        <v>43</v>
      </c>
      <c r="L308" s="58">
        <v>1</v>
      </c>
      <c r="M308" s="58">
        <v>3</v>
      </c>
      <c r="N308" s="58" t="s">
        <v>155</v>
      </c>
      <c r="O308" s="58" t="s">
        <v>7808</v>
      </c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</row>
    <row r="309" spans="1:35" ht="14.25" customHeight="1">
      <c r="A309" s="59" t="s">
        <v>7821</v>
      </c>
      <c r="B309" s="58" t="s">
        <v>316</v>
      </c>
      <c r="C309" s="58" t="s">
        <v>4</v>
      </c>
      <c r="D309" s="58" t="s">
        <v>7568</v>
      </c>
      <c r="E309" s="58" t="s">
        <v>155</v>
      </c>
      <c r="F309" s="58" t="s">
        <v>7482</v>
      </c>
      <c r="G309" s="58">
        <v>2</v>
      </c>
      <c r="H309" s="58">
        <v>5</v>
      </c>
      <c r="I309" s="58">
        <v>5</v>
      </c>
      <c r="J309" s="58">
        <v>0.1</v>
      </c>
      <c r="K309" s="58">
        <v>12.5</v>
      </c>
      <c r="L309" s="58">
        <v>3.5</v>
      </c>
      <c r="M309" s="58">
        <v>10</v>
      </c>
      <c r="N309" s="58" t="s">
        <v>155</v>
      </c>
      <c r="O309" s="58" t="s">
        <v>7539</v>
      </c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</row>
    <row r="310" spans="1:35" ht="14.25" customHeight="1">
      <c r="A310" s="59" t="s">
        <v>7822</v>
      </c>
      <c r="B310" s="58" t="s">
        <v>448</v>
      </c>
      <c r="C310" s="58" t="s">
        <v>4</v>
      </c>
      <c r="D310" s="58" t="s">
        <v>7823</v>
      </c>
      <c r="E310" s="58" t="s">
        <v>155</v>
      </c>
      <c r="F310" s="58" t="s">
        <v>7486</v>
      </c>
      <c r="G310" s="58">
        <v>4</v>
      </c>
      <c r="H310" s="58">
        <v>5</v>
      </c>
      <c r="I310" s="58">
        <v>10</v>
      </c>
      <c r="J310" s="58">
        <v>1</v>
      </c>
      <c r="K310" s="58">
        <v>35</v>
      </c>
      <c r="L310" s="58">
        <v>5</v>
      </c>
      <c r="M310" s="58">
        <v>0.8</v>
      </c>
      <c r="N310" s="58" t="s">
        <v>155</v>
      </c>
      <c r="O310" s="58" t="s">
        <v>7824</v>
      </c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</row>
    <row r="311" spans="1:35" ht="14.25" customHeight="1">
      <c r="A311" s="59" t="s">
        <v>7825</v>
      </c>
      <c r="B311" s="58" t="s">
        <v>7765</v>
      </c>
      <c r="C311" s="58" t="s">
        <v>4</v>
      </c>
      <c r="D311" s="58" t="s">
        <v>155</v>
      </c>
      <c r="E311" s="58" t="s">
        <v>155</v>
      </c>
      <c r="F311" s="58" t="s">
        <v>7486</v>
      </c>
      <c r="G311" s="58">
        <v>4</v>
      </c>
      <c r="H311" s="58">
        <v>5</v>
      </c>
      <c r="I311" s="58">
        <v>6</v>
      </c>
      <c r="J311" s="58">
        <v>1</v>
      </c>
      <c r="K311" s="58">
        <v>12</v>
      </c>
      <c r="L311" s="58">
        <v>10</v>
      </c>
      <c r="M311" s="58">
        <v>2</v>
      </c>
      <c r="N311" s="58" t="s">
        <v>155</v>
      </c>
      <c r="O311" s="58" t="s">
        <v>7766</v>
      </c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</row>
    <row r="312" spans="1:35" ht="14.25" customHeight="1">
      <c r="A312" s="59" t="s">
        <v>7826</v>
      </c>
      <c r="B312" s="58" t="s">
        <v>416</v>
      </c>
      <c r="C312" s="58" t="s">
        <v>4</v>
      </c>
      <c r="D312" s="58" t="s">
        <v>7827</v>
      </c>
      <c r="E312" s="58" t="s">
        <v>155</v>
      </c>
      <c r="F312" s="58" t="s">
        <v>7486</v>
      </c>
      <c r="G312" s="58">
        <v>4</v>
      </c>
      <c r="H312" s="58">
        <v>5</v>
      </c>
      <c r="I312" s="58">
        <v>6</v>
      </c>
      <c r="J312" s="58">
        <v>5</v>
      </c>
      <c r="K312" s="58">
        <v>10</v>
      </c>
      <c r="L312" s="58">
        <v>5</v>
      </c>
      <c r="M312" s="58">
        <v>1.2</v>
      </c>
      <c r="N312" s="58" t="s">
        <v>155</v>
      </c>
      <c r="O312" s="58" t="s">
        <v>7487</v>
      </c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</row>
    <row r="313" spans="1:35" ht="14.25" customHeight="1">
      <c r="A313" s="59" t="s">
        <v>7828</v>
      </c>
      <c r="B313" s="58" t="s">
        <v>324</v>
      </c>
      <c r="C313" s="58" t="s">
        <v>4</v>
      </c>
      <c r="D313" s="58" t="s">
        <v>7829</v>
      </c>
      <c r="E313" s="58" t="s">
        <v>155</v>
      </c>
      <c r="F313" s="58" t="s">
        <v>7486</v>
      </c>
      <c r="G313" s="58">
        <v>4</v>
      </c>
      <c r="H313" s="58">
        <v>5</v>
      </c>
      <c r="I313" s="58">
        <v>6</v>
      </c>
      <c r="J313" s="58">
        <v>3</v>
      </c>
      <c r="K313" s="58">
        <v>10</v>
      </c>
      <c r="L313" s="58">
        <v>5</v>
      </c>
      <c r="M313" s="58">
        <v>1.2</v>
      </c>
      <c r="N313" s="58" t="s">
        <v>155</v>
      </c>
      <c r="O313" s="58" t="s">
        <v>7830</v>
      </c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</row>
    <row r="314" spans="1:35" ht="14.25" customHeight="1">
      <c r="A314" s="59" t="s">
        <v>7831</v>
      </c>
      <c r="B314" s="58" t="s">
        <v>324</v>
      </c>
      <c r="C314" s="58" t="s">
        <v>4</v>
      </c>
      <c r="D314" s="58" t="s">
        <v>7829</v>
      </c>
      <c r="E314" s="58" t="s">
        <v>155</v>
      </c>
      <c r="F314" s="58" t="s">
        <v>7486</v>
      </c>
      <c r="G314" s="58">
        <v>4</v>
      </c>
      <c r="H314" s="58">
        <v>5</v>
      </c>
      <c r="I314" s="58">
        <v>6</v>
      </c>
      <c r="J314" s="58">
        <v>1</v>
      </c>
      <c r="K314" s="58">
        <v>12</v>
      </c>
      <c r="L314" s="58">
        <v>10</v>
      </c>
      <c r="M314" s="58">
        <v>2</v>
      </c>
      <c r="N314" s="58" t="s">
        <v>155</v>
      </c>
      <c r="O314" s="58" t="s">
        <v>7830</v>
      </c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</row>
    <row r="315" spans="1:35" ht="14.25" customHeight="1">
      <c r="A315" s="59" t="s">
        <v>7832</v>
      </c>
      <c r="B315" s="58" t="s">
        <v>416</v>
      </c>
      <c r="C315" s="58" t="s">
        <v>4</v>
      </c>
      <c r="D315" s="58" t="s">
        <v>7827</v>
      </c>
      <c r="E315" s="58" t="s">
        <v>155</v>
      </c>
      <c r="F315" s="58" t="s">
        <v>7486</v>
      </c>
      <c r="G315" s="58">
        <v>4</v>
      </c>
      <c r="H315" s="58">
        <v>5</v>
      </c>
      <c r="I315" s="58">
        <v>6</v>
      </c>
      <c r="J315" s="58">
        <v>3</v>
      </c>
      <c r="K315" s="58">
        <v>10</v>
      </c>
      <c r="L315" s="58">
        <v>5</v>
      </c>
      <c r="M315" s="58">
        <v>1.2</v>
      </c>
      <c r="N315" s="58" t="s">
        <v>155</v>
      </c>
      <c r="O315" s="58" t="s">
        <v>7830</v>
      </c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</row>
    <row r="316" spans="1:35" ht="14.25" customHeight="1">
      <c r="A316" s="59" t="s">
        <v>7833</v>
      </c>
      <c r="B316" s="58" t="s">
        <v>416</v>
      </c>
      <c r="C316" s="58" t="s">
        <v>4</v>
      </c>
      <c r="D316" s="58" t="s">
        <v>7827</v>
      </c>
      <c r="E316" s="58" t="s">
        <v>155</v>
      </c>
      <c r="F316" s="58" t="s">
        <v>7486</v>
      </c>
      <c r="G316" s="58">
        <v>4</v>
      </c>
      <c r="H316" s="58">
        <v>5</v>
      </c>
      <c r="I316" s="58">
        <v>6</v>
      </c>
      <c r="J316" s="58">
        <v>1</v>
      </c>
      <c r="K316" s="58">
        <v>12</v>
      </c>
      <c r="L316" s="58">
        <v>10</v>
      </c>
      <c r="M316" s="58">
        <v>2</v>
      </c>
      <c r="N316" s="58" t="s">
        <v>155</v>
      </c>
      <c r="O316" s="58" t="s">
        <v>7830</v>
      </c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</row>
    <row r="317" spans="1:35" ht="14.25" customHeight="1">
      <c r="A317" s="59" t="s">
        <v>7834</v>
      </c>
      <c r="B317" s="58" t="s">
        <v>416</v>
      </c>
      <c r="C317" s="58" t="s">
        <v>4</v>
      </c>
      <c r="D317" s="58" t="s">
        <v>7827</v>
      </c>
      <c r="E317" s="58" t="s">
        <v>155</v>
      </c>
      <c r="F317" s="58" t="s">
        <v>7486</v>
      </c>
      <c r="G317" s="58">
        <v>4</v>
      </c>
      <c r="H317" s="58">
        <v>5</v>
      </c>
      <c r="I317" s="58">
        <v>6</v>
      </c>
      <c r="J317" s="58">
        <v>5</v>
      </c>
      <c r="K317" s="58">
        <v>17</v>
      </c>
      <c r="L317" s="58">
        <v>5</v>
      </c>
      <c r="M317" s="58">
        <v>1.2</v>
      </c>
      <c r="N317" s="58" t="s">
        <v>155</v>
      </c>
      <c r="O317" s="58" t="s">
        <v>7830</v>
      </c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</row>
    <row r="318" spans="1:35" ht="14.25" customHeight="1">
      <c r="A318" s="59" t="s">
        <v>7835</v>
      </c>
      <c r="B318" s="58" t="s">
        <v>324</v>
      </c>
      <c r="C318" s="58" t="s">
        <v>4</v>
      </c>
      <c r="D318" s="58" t="s">
        <v>7827</v>
      </c>
      <c r="E318" s="58" t="s">
        <v>155</v>
      </c>
      <c r="F318" s="58" t="s">
        <v>7486</v>
      </c>
      <c r="G318" s="58">
        <v>4</v>
      </c>
      <c r="H318" s="58">
        <v>70</v>
      </c>
      <c r="I318" s="58">
        <v>85</v>
      </c>
      <c r="J318" s="58">
        <v>0.1</v>
      </c>
      <c r="K318" s="58" t="s">
        <v>155</v>
      </c>
      <c r="L318" s="58" t="s">
        <v>155</v>
      </c>
      <c r="M318" s="58">
        <v>1</v>
      </c>
      <c r="N318" s="58" t="s">
        <v>155</v>
      </c>
      <c r="O318" s="58" t="s">
        <v>7650</v>
      </c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</row>
    <row r="319" spans="1:35" ht="14.25" customHeight="1">
      <c r="A319" s="59" t="s">
        <v>7836</v>
      </c>
      <c r="B319" s="58" t="s">
        <v>416</v>
      </c>
      <c r="C319" s="58" t="s">
        <v>4</v>
      </c>
      <c r="D319" s="58" t="s">
        <v>155</v>
      </c>
      <c r="E319" s="58" t="s">
        <v>155</v>
      </c>
      <c r="F319" s="58" t="s">
        <v>7486</v>
      </c>
      <c r="G319" s="58">
        <v>4</v>
      </c>
      <c r="H319" s="58">
        <v>70</v>
      </c>
      <c r="I319" s="58">
        <v>85</v>
      </c>
      <c r="J319" s="58">
        <v>1</v>
      </c>
      <c r="K319" s="58" t="s">
        <v>155</v>
      </c>
      <c r="L319" s="58" t="s">
        <v>155</v>
      </c>
      <c r="M319" s="58">
        <v>1</v>
      </c>
      <c r="N319" s="58" t="s">
        <v>155</v>
      </c>
      <c r="O319" s="58" t="s">
        <v>7650</v>
      </c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</row>
    <row r="320" spans="1:35" ht="14.25" customHeight="1">
      <c r="A320" s="59" t="s">
        <v>7837</v>
      </c>
      <c r="B320" s="58" t="s">
        <v>416</v>
      </c>
      <c r="C320" s="58" t="s">
        <v>4</v>
      </c>
      <c r="D320" s="58" t="s">
        <v>155</v>
      </c>
      <c r="E320" s="58" t="s">
        <v>155</v>
      </c>
      <c r="F320" s="58" t="s">
        <v>7486</v>
      </c>
      <c r="G320" s="58">
        <v>4</v>
      </c>
      <c r="H320" s="58">
        <v>70</v>
      </c>
      <c r="I320" s="58">
        <v>85</v>
      </c>
      <c r="J320" s="58">
        <v>1</v>
      </c>
      <c r="K320" s="58" t="s">
        <v>155</v>
      </c>
      <c r="L320" s="58" t="s">
        <v>155</v>
      </c>
      <c r="M320" s="58">
        <v>1</v>
      </c>
      <c r="N320" s="58" t="s">
        <v>155</v>
      </c>
      <c r="O320" s="58" t="s">
        <v>7838</v>
      </c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</row>
    <row r="321" spans="1:35" ht="14.25" customHeight="1">
      <c r="A321" s="59" t="s">
        <v>7839</v>
      </c>
      <c r="B321" s="58" t="s">
        <v>416</v>
      </c>
      <c r="C321" s="58" t="s">
        <v>4</v>
      </c>
      <c r="D321" s="58" t="s">
        <v>155</v>
      </c>
      <c r="E321" s="58" t="s">
        <v>155</v>
      </c>
      <c r="F321" s="58" t="s">
        <v>7486</v>
      </c>
      <c r="G321" s="58">
        <v>2</v>
      </c>
      <c r="H321" s="58">
        <v>5</v>
      </c>
      <c r="I321" s="58">
        <v>6.2</v>
      </c>
      <c r="J321" s="58">
        <v>5</v>
      </c>
      <c r="K321" s="58">
        <v>20</v>
      </c>
      <c r="L321" s="58">
        <v>17.5</v>
      </c>
      <c r="M321" s="58">
        <v>4</v>
      </c>
      <c r="N321" s="58" t="s">
        <v>155</v>
      </c>
      <c r="O321" s="58" t="s">
        <v>7840</v>
      </c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</row>
    <row r="322" spans="1:35" ht="14.25" customHeight="1">
      <c r="A322" s="59" t="s">
        <v>7841</v>
      </c>
      <c r="B322" s="58" t="s">
        <v>416</v>
      </c>
      <c r="C322" s="58" t="s">
        <v>4</v>
      </c>
      <c r="D322" s="58" t="s">
        <v>7827</v>
      </c>
      <c r="E322" s="58" t="s">
        <v>155</v>
      </c>
      <c r="F322" s="58" t="s">
        <v>7486</v>
      </c>
      <c r="G322" s="58">
        <v>2</v>
      </c>
      <c r="H322" s="58">
        <v>5</v>
      </c>
      <c r="I322" s="58">
        <v>6</v>
      </c>
      <c r="J322" s="58">
        <v>0.15</v>
      </c>
      <c r="K322" s="58">
        <v>10</v>
      </c>
      <c r="L322" s="58">
        <v>5</v>
      </c>
      <c r="M322" s="58">
        <v>1.2</v>
      </c>
      <c r="N322" s="58" t="s">
        <v>155</v>
      </c>
      <c r="O322" s="58" t="s">
        <v>7840</v>
      </c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</row>
    <row r="323" spans="1:35" ht="14.25" customHeight="1">
      <c r="A323" s="59" t="s">
        <v>7842</v>
      </c>
      <c r="B323" s="58" t="s">
        <v>416</v>
      </c>
      <c r="C323" s="58" t="s">
        <v>4</v>
      </c>
      <c r="D323" s="58" t="s">
        <v>7827</v>
      </c>
      <c r="E323" s="58" t="s">
        <v>155</v>
      </c>
      <c r="F323" s="58" t="s">
        <v>7486</v>
      </c>
      <c r="G323" s="58">
        <v>4</v>
      </c>
      <c r="H323" s="58">
        <v>5</v>
      </c>
      <c r="I323" s="58">
        <v>6</v>
      </c>
      <c r="J323" s="58">
        <v>3</v>
      </c>
      <c r="K323" s="58">
        <v>10</v>
      </c>
      <c r="L323" s="58">
        <v>5</v>
      </c>
      <c r="M323" s="58">
        <v>1.2</v>
      </c>
      <c r="N323" s="58" t="s">
        <v>155</v>
      </c>
      <c r="O323" s="58" t="s">
        <v>7843</v>
      </c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</row>
    <row r="324" spans="1:35" ht="14.25" customHeight="1">
      <c r="A324" s="59" t="s">
        <v>7844</v>
      </c>
      <c r="B324" s="58" t="s">
        <v>416</v>
      </c>
      <c r="C324" s="58" t="s">
        <v>4</v>
      </c>
      <c r="D324" s="58" t="s">
        <v>155</v>
      </c>
      <c r="E324" s="58" t="s">
        <v>155</v>
      </c>
      <c r="F324" s="58" t="s">
        <v>7482</v>
      </c>
      <c r="G324" s="58">
        <v>4</v>
      </c>
      <c r="H324" s="58">
        <v>5</v>
      </c>
      <c r="I324" s="58">
        <v>6.2</v>
      </c>
      <c r="J324" s="58">
        <v>1</v>
      </c>
      <c r="K324" s="58">
        <v>11</v>
      </c>
      <c r="L324" s="58">
        <v>10</v>
      </c>
      <c r="M324" s="58">
        <v>90</v>
      </c>
      <c r="N324" s="58" t="s">
        <v>155</v>
      </c>
      <c r="O324" s="58" t="s">
        <v>7845</v>
      </c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</row>
    <row r="325" spans="1:35" ht="14.25" customHeight="1">
      <c r="A325" s="59" t="s">
        <v>7846</v>
      </c>
      <c r="B325" s="58" t="s">
        <v>416</v>
      </c>
      <c r="C325" s="58" t="s">
        <v>4</v>
      </c>
      <c r="D325" s="58" t="s">
        <v>155</v>
      </c>
      <c r="E325" s="58" t="s">
        <v>133</v>
      </c>
      <c r="F325" s="58" t="s">
        <v>7482</v>
      </c>
      <c r="G325" s="58">
        <v>4</v>
      </c>
      <c r="H325" s="58">
        <v>5</v>
      </c>
      <c r="I325" s="58">
        <v>6.2</v>
      </c>
      <c r="J325" s="58">
        <v>1</v>
      </c>
      <c r="K325" s="58">
        <v>11</v>
      </c>
      <c r="L325" s="58">
        <v>10</v>
      </c>
      <c r="M325" s="58">
        <v>90</v>
      </c>
      <c r="N325" s="58" t="s">
        <v>155</v>
      </c>
      <c r="O325" s="58" t="s">
        <v>7845</v>
      </c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</row>
    <row r="326" spans="1:35" ht="14.25" customHeight="1">
      <c r="A326" s="59" t="s">
        <v>7847</v>
      </c>
      <c r="B326" s="58" t="s">
        <v>416</v>
      </c>
      <c r="C326" s="58" t="s">
        <v>4</v>
      </c>
      <c r="D326" s="58" t="s">
        <v>155</v>
      </c>
      <c r="E326" s="58" t="s">
        <v>155</v>
      </c>
      <c r="F326" s="58" t="s">
        <v>7486</v>
      </c>
      <c r="G326" s="58">
        <v>4</v>
      </c>
      <c r="H326" s="58">
        <v>3</v>
      </c>
      <c r="I326" s="58">
        <v>5.3</v>
      </c>
      <c r="J326" s="58">
        <v>2</v>
      </c>
      <c r="K326" s="58">
        <v>9.1</v>
      </c>
      <c r="L326" s="58">
        <v>10</v>
      </c>
      <c r="M326" s="58">
        <v>265</v>
      </c>
      <c r="N326" s="58" t="s">
        <v>155</v>
      </c>
      <c r="O326" s="58" t="s">
        <v>7848</v>
      </c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</row>
    <row r="327" spans="1:35" ht="14.25" customHeight="1">
      <c r="A327" s="59" t="s">
        <v>7849</v>
      </c>
      <c r="B327" s="58" t="s">
        <v>416</v>
      </c>
      <c r="C327" s="58" t="s">
        <v>4</v>
      </c>
      <c r="D327" s="58" t="s">
        <v>155</v>
      </c>
      <c r="E327" s="58" t="s">
        <v>155</v>
      </c>
      <c r="F327" s="58" t="s">
        <v>7486</v>
      </c>
      <c r="G327" s="58">
        <v>4</v>
      </c>
      <c r="H327" s="58">
        <v>4.3</v>
      </c>
      <c r="I327" s="58">
        <v>5.89</v>
      </c>
      <c r="J327" s="58">
        <v>0.7</v>
      </c>
      <c r="K327" s="58">
        <v>9.5</v>
      </c>
      <c r="L327" s="58">
        <v>10</v>
      </c>
      <c r="M327" s="58">
        <v>250</v>
      </c>
      <c r="N327" s="58" t="s">
        <v>155</v>
      </c>
      <c r="O327" s="58" t="s">
        <v>7848</v>
      </c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</row>
    <row r="328" spans="1:35" ht="14.25" customHeight="1">
      <c r="A328" s="59" t="s">
        <v>7850</v>
      </c>
      <c r="B328" s="58" t="s">
        <v>316</v>
      </c>
      <c r="C328" s="58" t="s">
        <v>3</v>
      </c>
      <c r="D328" s="58" t="s">
        <v>155</v>
      </c>
      <c r="E328" s="58" t="s">
        <v>155</v>
      </c>
      <c r="F328" s="58" t="s">
        <v>7482</v>
      </c>
      <c r="G328" s="58">
        <v>2</v>
      </c>
      <c r="H328" s="58">
        <v>12</v>
      </c>
      <c r="I328" s="58">
        <v>14</v>
      </c>
      <c r="J328" s="58">
        <v>0.05</v>
      </c>
      <c r="K328" s="58">
        <v>25</v>
      </c>
      <c r="L328" s="58">
        <v>3</v>
      </c>
      <c r="M328" s="58">
        <v>10</v>
      </c>
      <c r="N328" s="58" t="s">
        <v>155</v>
      </c>
      <c r="O328" s="58" t="s">
        <v>7851</v>
      </c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</row>
    <row r="329" spans="1:35" ht="14.25" customHeight="1">
      <c r="A329" s="59" t="s">
        <v>7852</v>
      </c>
      <c r="B329" s="58" t="s">
        <v>316</v>
      </c>
      <c r="C329" s="58" t="s">
        <v>3</v>
      </c>
      <c r="D329" s="58" t="s">
        <v>155</v>
      </c>
      <c r="E329" s="58" t="s">
        <v>155</v>
      </c>
      <c r="F329" s="58" t="s">
        <v>7482</v>
      </c>
      <c r="G329" s="58">
        <v>2</v>
      </c>
      <c r="H329" s="58">
        <v>24</v>
      </c>
      <c r="I329" s="58">
        <v>25.4</v>
      </c>
      <c r="J329" s="58">
        <v>0.05</v>
      </c>
      <c r="K329" s="58">
        <v>50</v>
      </c>
      <c r="L329" s="58">
        <v>4</v>
      </c>
      <c r="M329" s="58">
        <v>15</v>
      </c>
      <c r="N329" s="58">
        <v>11</v>
      </c>
      <c r="O329" s="58" t="s">
        <v>7851</v>
      </c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</row>
    <row r="330" spans="1:35" ht="14.25" customHeight="1">
      <c r="A330" s="59" t="s">
        <v>7853</v>
      </c>
      <c r="B330" s="58" t="s">
        <v>316</v>
      </c>
      <c r="C330" s="58" t="s">
        <v>3</v>
      </c>
      <c r="D330" s="58" t="s">
        <v>155</v>
      </c>
      <c r="E330" s="58" t="s">
        <v>133</v>
      </c>
      <c r="F330" s="58" t="s">
        <v>7482</v>
      </c>
      <c r="G330" s="58">
        <v>2</v>
      </c>
      <c r="H330" s="58">
        <v>24</v>
      </c>
      <c r="I330" s="58">
        <v>25.4</v>
      </c>
      <c r="J330" s="58">
        <v>0.05</v>
      </c>
      <c r="K330" s="58">
        <v>50</v>
      </c>
      <c r="L330" s="58">
        <v>4</v>
      </c>
      <c r="M330" s="58">
        <v>15</v>
      </c>
      <c r="N330" s="58">
        <v>11</v>
      </c>
      <c r="O330" s="58" t="s">
        <v>7851</v>
      </c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</row>
    <row r="331" spans="1:35" ht="14.25" customHeight="1">
      <c r="A331" s="59" t="s">
        <v>7854</v>
      </c>
      <c r="B331" s="58" t="s">
        <v>316</v>
      </c>
      <c r="C331" s="58" t="s">
        <v>3</v>
      </c>
      <c r="D331" s="58" t="s">
        <v>155</v>
      </c>
      <c r="E331" s="58" t="s">
        <v>133</v>
      </c>
      <c r="F331" s="58" t="s">
        <v>7482</v>
      </c>
      <c r="G331" s="58">
        <v>2</v>
      </c>
      <c r="H331" s="58">
        <v>24</v>
      </c>
      <c r="I331" s="58">
        <v>25.4</v>
      </c>
      <c r="J331" s="58">
        <v>0.05</v>
      </c>
      <c r="K331" s="58">
        <v>60</v>
      </c>
      <c r="L331" s="58">
        <v>3</v>
      </c>
      <c r="M331" s="58">
        <v>15</v>
      </c>
      <c r="N331" s="58">
        <v>11</v>
      </c>
      <c r="O331" s="58" t="s">
        <v>7539</v>
      </c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</row>
    <row r="332" spans="1:35" ht="14.25" customHeight="1">
      <c r="A332" s="59" t="s">
        <v>7855</v>
      </c>
      <c r="B332" s="58" t="s">
        <v>316</v>
      </c>
      <c r="C332" s="58" t="s">
        <v>3</v>
      </c>
      <c r="D332" s="58" t="s">
        <v>155</v>
      </c>
      <c r="E332" s="58" t="s">
        <v>133</v>
      </c>
      <c r="F332" s="58" t="s">
        <v>7482</v>
      </c>
      <c r="G332" s="58">
        <v>2</v>
      </c>
      <c r="H332" s="58">
        <v>12</v>
      </c>
      <c r="I332" s="58">
        <v>14</v>
      </c>
      <c r="J332" s="58">
        <v>0.05</v>
      </c>
      <c r="K332" s="58">
        <v>25</v>
      </c>
      <c r="L332" s="58">
        <v>3</v>
      </c>
      <c r="M332" s="58">
        <v>10</v>
      </c>
      <c r="N332" s="58" t="s">
        <v>155</v>
      </c>
      <c r="O332" s="58" t="s">
        <v>7851</v>
      </c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</row>
    <row r="333" spans="1:35" ht="14.25" customHeight="1">
      <c r="A333" s="59" t="s">
        <v>7856</v>
      </c>
      <c r="B333" s="58" t="s">
        <v>316</v>
      </c>
      <c r="C333" s="58" t="s">
        <v>3</v>
      </c>
      <c r="D333" s="58" t="s">
        <v>155</v>
      </c>
      <c r="E333" s="58" t="s">
        <v>155</v>
      </c>
      <c r="F333" s="58" t="s">
        <v>7486</v>
      </c>
      <c r="G333" s="58">
        <v>2</v>
      </c>
      <c r="H333" s="58">
        <v>12</v>
      </c>
      <c r="I333" s="58">
        <v>14.3</v>
      </c>
      <c r="J333" s="58">
        <v>0.1</v>
      </c>
      <c r="K333" s="58">
        <v>24</v>
      </c>
      <c r="L333" s="58">
        <v>6</v>
      </c>
      <c r="M333" s="58">
        <v>80</v>
      </c>
      <c r="N333" s="58" t="s">
        <v>155</v>
      </c>
      <c r="O333" s="58" t="s">
        <v>7857</v>
      </c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</row>
    <row r="334" spans="1:35" ht="14.25" customHeight="1">
      <c r="A334" s="59" t="s">
        <v>7858</v>
      </c>
      <c r="B334" s="58" t="s">
        <v>316</v>
      </c>
      <c r="C334" s="58" t="s">
        <v>4</v>
      </c>
      <c r="D334" s="58" t="s">
        <v>155</v>
      </c>
      <c r="E334" s="58" t="s">
        <v>155</v>
      </c>
      <c r="F334" s="58" t="s">
        <v>7486</v>
      </c>
      <c r="G334" s="58">
        <v>2</v>
      </c>
      <c r="H334" s="58">
        <v>12.8</v>
      </c>
      <c r="I334" s="58">
        <v>14.3</v>
      </c>
      <c r="J334" s="58">
        <v>0.1</v>
      </c>
      <c r="K334" s="58">
        <v>21.2</v>
      </c>
      <c r="L334" s="58">
        <v>1.9</v>
      </c>
      <c r="M334" s="58">
        <v>120</v>
      </c>
      <c r="N334" s="58" t="s">
        <v>155</v>
      </c>
      <c r="O334" s="58" t="s">
        <v>7857</v>
      </c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</row>
    <row r="335" spans="1:35" ht="14.25" customHeight="1">
      <c r="A335" s="59" t="s">
        <v>7859</v>
      </c>
      <c r="B335" s="58" t="s">
        <v>316</v>
      </c>
      <c r="C335" s="58" t="s">
        <v>3</v>
      </c>
      <c r="D335" s="58" t="s">
        <v>155</v>
      </c>
      <c r="E335" s="58" t="s">
        <v>155</v>
      </c>
      <c r="F335" s="58" t="s">
        <v>7486</v>
      </c>
      <c r="G335" s="58">
        <v>2</v>
      </c>
      <c r="H335" s="58">
        <v>22</v>
      </c>
      <c r="I335" s="58">
        <v>25.65</v>
      </c>
      <c r="J335" s="58">
        <v>0.05</v>
      </c>
      <c r="K335" s="58">
        <v>36</v>
      </c>
      <c r="L335" s="58">
        <v>4</v>
      </c>
      <c r="M335" s="58">
        <v>50</v>
      </c>
      <c r="N335" s="58" t="s">
        <v>155</v>
      </c>
      <c r="O335" s="58" t="s">
        <v>7857</v>
      </c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</row>
    <row r="336" spans="1:35" ht="14.25" customHeight="1">
      <c r="A336" s="59" t="s">
        <v>7860</v>
      </c>
      <c r="B336" s="58" t="s">
        <v>316</v>
      </c>
      <c r="C336" s="58" t="s">
        <v>3</v>
      </c>
      <c r="D336" s="58" t="s">
        <v>155</v>
      </c>
      <c r="E336" s="58" t="s">
        <v>133</v>
      </c>
      <c r="F336" s="58" t="s">
        <v>7486</v>
      </c>
      <c r="G336" s="58">
        <v>2</v>
      </c>
      <c r="H336" s="58">
        <v>12</v>
      </c>
      <c r="I336" s="58">
        <v>14.3</v>
      </c>
      <c r="J336" s="58">
        <v>0.1</v>
      </c>
      <c r="K336" s="58">
        <v>24</v>
      </c>
      <c r="L336" s="58">
        <v>6</v>
      </c>
      <c r="M336" s="58">
        <v>80</v>
      </c>
      <c r="N336" s="58" t="s">
        <v>155</v>
      </c>
      <c r="O336" s="58" t="s">
        <v>7857</v>
      </c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</row>
    <row r="337" spans="1:35" ht="14.25" customHeight="1">
      <c r="A337" s="59" t="s">
        <v>7861</v>
      </c>
      <c r="B337" s="58" t="s">
        <v>316</v>
      </c>
      <c r="C337" s="58" t="s">
        <v>3</v>
      </c>
      <c r="D337" s="58" t="s">
        <v>155</v>
      </c>
      <c r="E337" s="58" t="s">
        <v>133</v>
      </c>
      <c r="F337" s="58" t="s">
        <v>7486</v>
      </c>
      <c r="G337" s="58">
        <v>2</v>
      </c>
      <c r="H337" s="58">
        <v>22</v>
      </c>
      <c r="I337" s="58">
        <v>25.65</v>
      </c>
      <c r="J337" s="58">
        <v>0.05</v>
      </c>
      <c r="K337" s="58">
        <v>36</v>
      </c>
      <c r="L337" s="58">
        <v>4</v>
      </c>
      <c r="M337" s="58">
        <v>50</v>
      </c>
      <c r="N337" s="58" t="s">
        <v>155</v>
      </c>
      <c r="O337" s="58" t="s">
        <v>7857</v>
      </c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</row>
    <row r="338" spans="1:35" ht="14.25" customHeight="1">
      <c r="A338" s="59" t="s">
        <v>7862</v>
      </c>
      <c r="B338" s="58" t="s">
        <v>316</v>
      </c>
      <c r="C338" s="58" t="s">
        <v>4</v>
      </c>
      <c r="D338" s="58" t="s">
        <v>155</v>
      </c>
      <c r="E338" s="58" t="s">
        <v>155</v>
      </c>
      <c r="F338" s="58" t="s">
        <v>7486</v>
      </c>
      <c r="G338" s="58">
        <v>1</v>
      </c>
      <c r="H338" s="58">
        <v>5</v>
      </c>
      <c r="I338" s="58">
        <v>6</v>
      </c>
      <c r="J338" s="58">
        <v>5</v>
      </c>
      <c r="K338" s="58">
        <v>11</v>
      </c>
      <c r="L338" s="58">
        <v>5</v>
      </c>
      <c r="M338" s="58">
        <v>1.2</v>
      </c>
      <c r="N338" s="58" t="s">
        <v>155</v>
      </c>
      <c r="O338" s="58" t="s">
        <v>7863</v>
      </c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</row>
    <row r="339" spans="1:35" ht="14.25" customHeight="1">
      <c r="A339" s="59" t="s">
        <v>7864</v>
      </c>
      <c r="B339" s="58" t="s">
        <v>316</v>
      </c>
      <c r="C339" s="58" t="s">
        <v>4</v>
      </c>
      <c r="D339" s="58" t="s">
        <v>155</v>
      </c>
      <c r="E339" s="58" t="s">
        <v>155</v>
      </c>
      <c r="F339" s="58" t="s">
        <v>7486</v>
      </c>
      <c r="G339" s="58">
        <v>1</v>
      </c>
      <c r="H339" s="58">
        <v>12</v>
      </c>
      <c r="I339" s="58">
        <v>13.3</v>
      </c>
      <c r="J339" s="58">
        <v>1</v>
      </c>
      <c r="K339" s="58">
        <v>24</v>
      </c>
      <c r="L339" s="58">
        <v>5</v>
      </c>
      <c r="M339" s="58">
        <v>1.2</v>
      </c>
      <c r="N339" s="58" t="s">
        <v>155</v>
      </c>
      <c r="O339" s="58" t="s">
        <v>7863</v>
      </c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</row>
    <row r="340" spans="1:35" ht="14.25" customHeight="1">
      <c r="A340" s="59" t="s">
        <v>7865</v>
      </c>
      <c r="B340" s="58" t="s">
        <v>316</v>
      </c>
      <c r="C340" s="58" t="s">
        <v>4</v>
      </c>
      <c r="D340" s="58" t="s">
        <v>155</v>
      </c>
      <c r="E340" s="58" t="s">
        <v>155</v>
      </c>
      <c r="F340" s="58" t="s">
        <v>7486</v>
      </c>
      <c r="G340" s="58">
        <v>1</v>
      </c>
      <c r="H340" s="58">
        <v>15</v>
      </c>
      <c r="I340" s="58">
        <v>16.7</v>
      </c>
      <c r="J340" s="58">
        <v>1</v>
      </c>
      <c r="K340" s="58">
        <v>30</v>
      </c>
      <c r="L340" s="58">
        <v>5</v>
      </c>
      <c r="M340" s="58">
        <v>1.2</v>
      </c>
      <c r="N340" s="58" t="s">
        <v>155</v>
      </c>
      <c r="O340" s="58" t="s">
        <v>7863</v>
      </c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</row>
    <row r="341" spans="1:35" ht="14.25" customHeight="1">
      <c r="A341" s="59" t="s">
        <v>7866</v>
      </c>
      <c r="B341" s="58" t="s">
        <v>316</v>
      </c>
      <c r="C341" s="58" t="s">
        <v>4</v>
      </c>
      <c r="D341" s="58" t="s">
        <v>155</v>
      </c>
      <c r="E341" s="58" t="s">
        <v>155</v>
      </c>
      <c r="F341" s="58" t="s">
        <v>7486</v>
      </c>
      <c r="G341" s="58">
        <v>1</v>
      </c>
      <c r="H341" s="58">
        <v>24</v>
      </c>
      <c r="I341" s="58">
        <v>26.7</v>
      </c>
      <c r="J341" s="58">
        <v>1</v>
      </c>
      <c r="K341" s="58">
        <v>55</v>
      </c>
      <c r="L341" s="58">
        <v>5</v>
      </c>
      <c r="M341" s="58">
        <v>1.2</v>
      </c>
      <c r="N341" s="58" t="s">
        <v>155</v>
      </c>
      <c r="O341" s="58" t="s">
        <v>7863</v>
      </c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</row>
    <row r="342" spans="1:35" ht="14.25" customHeight="1">
      <c r="A342" s="59" t="s">
        <v>7867</v>
      </c>
      <c r="B342" s="58" t="s">
        <v>316</v>
      </c>
      <c r="C342" s="58" t="s">
        <v>4</v>
      </c>
      <c r="D342" s="58" t="s">
        <v>155</v>
      </c>
      <c r="E342" s="58" t="s">
        <v>133</v>
      </c>
      <c r="F342" s="58" t="s">
        <v>7486</v>
      </c>
      <c r="G342" s="58">
        <v>1</v>
      </c>
      <c r="H342" s="58">
        <v>5</v>
      </c>
      <c r="I342" s="58">
        <v>6</v>
      </c>
      <c r="J342" s="58">
        <v>5</v>
      </c>
      <c r="K342" s="58">
        <v>11</v>
      </c>
      <c r="L342" s="58">
        <v>5</v>
      </c>
      <c r="M342" s="58">
        <v>1.2</v>
      </c>
      <c r="N342" s="58" t="s">
        <v>155</v>
      </c>
      <c r="O342" s="58" t="s">
        <v>7863</v>
      </c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</row>
    <row r="343" spans="1:35" ht="14.25" customHeight="1">
      <c r="A343" s="59" t="s">
        <v>7868</v>
      </c>
      <c r="B343" s="58" t="s">
        <v>316</v>
      </c>
      <c r="C343" s="58" t="s">
        <v>4</v>
      </c>
      <c r="D343" s="58" t="s">
        <v>155</v>
      </c>
      <c r="E343" s="58" t="s">
        <v>133</v>
      </c>
      <c r="F343" s="58" t="s">
        <v>7486</v>
      </c>
      <c r="G343" s="58">
        <v>1</v>
      </c>
      <c r="H343" s="58">
        <v>12</v>
      </c>
      <c r="I343" s="58">
        <v>13.3</v>
      </c>
      <c r="J343" s="58">
        <v>1</v>
      </c>
      <c r="K343" s="58">
        <v>24</v>
      </c>
      <c r="L343" s="58">
        <v>5</v>
      </c>
      <c r="M343" s="58">
        <v>1.2</v>
      </c>
      <c r="N343" s="58" t="s">
        <v>155</v>
      </c>
      <c r="O343" s="58" t="s">
        <v>7863</v>
      </c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</row>
    <row r="344" spans="1:35" ht="14.25" customHeight="1">
      <c r="A344" s="59" t="s">
        <v>7869</v>
      </c>
      <c r="B344" s="58" t="s">
        <v>316</v>
      </c>
      <c r="C344" s="58" t="s">
        <v>4</v>
      </c>
      <c r="D344" s="58" t="s">
        <v>155</v>
      </c>
      <c r="E344" s="58" t="s">
        <v>133</v>
      </c>
      <c r="F344" s="58" t="s">
        <v>7486</v>
      </c>
      <c r="G344" s="58">
        <v>1</v>
      </c>
      <c r="H344" s="58">
        <v>15</v>
      </c>
      <c r="I344" s="58">
        <v>16.7</v>
      </c>
      <c r="J344" s="58">
        <v>1</v>
      </c>
      <c r="K344" s="58">
        <v>30</v>
      </c>
      <c r="L344" s="58">
        <v>5</v>
      </c>
      <c r="M344" s="58">
        <v>1.2</v>
      </c>
      <c r="N344" s="58" t="s">
        <v>155</v>
      </c>
      <c r="O344" s="58" t="s">
        <v>7863</v>
      </c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</row>
    <row r="345" spans="1:35" ht="14.25" customHeight="1">
      <c r="A345" s="59" t="s">
        <v>7870</v>
      </c>
      <c r="B345" s="58" t="s">
        <v>316</v>
      </c>
      <c r="C345" s="58" t="s">
        <v>4</v>
      </c>
      <c r="D345" s="58" t="s">
        <v>155</v>
      </c>
      <c r="E345" s="58" t="s">
        <v>133</v>
      </c>
      <c r="F345" s="58" t="s">
        <v>7486</v>
      </c>
      <c r="G345" s="58">
        <v>1</v>
      </c>
      <c r="H345" s="58">
        <v>24</v>
      </c>
      <c r="I345" s="58">
        <v>26.7</v>
      </c>
      <c r="J345" s="58">
        <v>1</v>
      </c>
      <c r="K345" s="58">
        <v>55</v>
      </c>
      <c r="L345" s="58">
        <v>5</v>
      </c>
      <c r="M345" s="58">
        <v>1.2</v>
      </c>
      <c r="N345" s="58" t="s">
        <v>155</v>
      </c>
      <c r="O345" s="58" t="s">
        <v>7863</v>
      </c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</row>
    <row r="346" spans="1:35" ht="14.25" customHeight="1">
      <c r="A346" s="59" t="s">
        <v>7871</v>
      </c>
      <c r="B346" s="58" t="s">
        <v>316</v>
      </c>
      <c r="C346" s="58" t="s">
        <v>3</v>
      </c>
      <c r="D346" s="58" t="s">
        <v>155</v>
      </c>
      <c r="E346" s="58" t="s">
        <v>155</v>
      </c>
      <c r="F346" s="58" t="s">
        <v>7486</v>
      </c>
      <c r="G346" s="58">
        <v>1</v>
      </c>
      <c r="H346" s="58">
        <v>3</v>
      </c>
      <c r="I346" s="58">
        <v>4</v>
      </c>
      <c r="J346" s="58">
        <v>125</v>
      </c>
      <c r="K346" s="58">
        <v>6.5</v>
      </c>
      <c r="L346" s="58">
        <v>43</v>
      </c>
      <c r="M346" s="58">
        <v>850</v>
      </c>
      <c r="N346" s="58" t="s">
        <v>155</v>
      </c>
      <c r="O346" s="58" t="s">
        <v>7872</v>
      </c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</row>
    <row r="347" spans="1:35" ht="14.25" customHeight="1">
      <c r="A347" s="59" t="s">
        <v>7873</v>
      </c>
      <c r="B347" s="58" t="s">
        <v>316</v>
      </c>
      <c r="C347" s="58" t="s">
        <v>3</v>
      </c>
      <c r="D347" s="58" t="s">
        <v>155</v>
      </c>
      <c r="E347" s="58" t="s">
        <v>155</v>
      </c>
      <c r="F347" s="58" t="s">
        <v>7486</v>
      </c>
      <c r="G347" s="58">
        <v>1</v>
      </c>
      <c r="H347" s="58">
        <v>5</v>
      </c>
      <c r="I347" s="58">
        <v>6</v>
      </c>
      <c r="J347" s="58">
        <v>20</v>
      </c>
      <c r="K347" s="58">
        <v>9.8000000000000007</v>
      </c>
      <c r="L347" s="58">
        <v>42</v>
      </c>
      <c r="M347" s="58">
        <v>550</v>
      </c>
      <c r="N347" s="58" t="s">
        <v>155</v>
      </c>
      <c r="O347" s="58" t="s">
        <v>7872</v>
      </c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</row>
    <row r="348" spans="1:35" ht="14.25" customHeight="1">
      <c r="A348" s="59" t="s">
        <v>7874</v>
      </c>
      <c r="B348" s="58" t="s">
        <v>316</v>
      </c>
      <c r="C348" s="58" t="s">
        <v>3</v>
      </c>
      <c r="D348" s="58" t="s">
        <v>155</v>
      </c>
      <c r="E348" s="58" t="s">
        <v>155</v>
      </c>
      <c r="F348" s="58" t="s">
        <v>7486</v>
      </c>
      <c r="G348" s="58">
        <v>1</v>
      </c>
      <c r="H348" s="58">
        <v>8</v>
      </c>
      <c r="I348" s="58">
        <v>8.5</v>
      </c>
      <c r="J348" s="58">
        <v>10</v>
      </c>
      <c r="K348" s="58">
        <v>13.4</v>
      </c>
      <c r="L348" s="58">
        <v>34</v>
      </c>
      <c r="M348" s="58">
        <v>360</v>
      </c>
      <c r="N348" s="58" t="s">
        <v>155</v>
      </c>
      <c r="O348" s="58" t="s">
        <v>7872</v>
      </c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</row>
    <row r="349" spans="1:35" ht="14.25" customHeight="1">
      <c r="A349" s="59" t="s">
        <v>7875</v>
      </c>
      <c r="B349" s="58" t="s">
        <v>316</v>
      </c>
      <c r="C349" s="58" t="s">
        <v>3</v>
      </c>
      <c r="D349" s="58" t="s">
        <v>155</v>
      </c>
      <c r="E349" s="58" t="s">
        <v>155</v>
      </c>
      <c r="F349" s="58" t="s">
        <v>7486</v>
      </c>
      <c r="G349" s="58">
        <v>1</v>
      </c>
      <c r="H349" s="58">
        <v>12</v>
      </c>
      <c r="I349" s="58">
        <v>13.3</v>
      </c>
      <c r="J349" s="58">
        <v>2</v>
      </c>
      <c r="K349" s="58">
        <v>19</v>
      </c>
      <c r="L349" s="58">
        <v>21</v>
      </c>
      <c r="M349" s="58">
        <v>200</v>
      </c>
      <c r="N349" s="58" t="s">
        <v>155</v>
      </c>
      <c r="O349" s="58" t="s">
        <v>7872</v>
      </c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</row>
    <row r="350" spans="1:35" ht="14.25" customHeight="1">
      <c r="A350" s="59" t="s">
        <v>7876</v>
      </c>
      <c r="B350" s="58" t="s">
        <v>316</v>
      </c>
      <c r="C350" s="58" t="s">
        <v>3</v>
      </c>
      <c r="D350" s="58" t="s">
        <v>155</v>
      </c>
      <c r="E350" s="58" t="s">
        <v>155</v>
      </c>
      <c r="F350" s="58" t="s">
        <v>7486</v>
      </c>
      <c r="G350" s="58">
        <v>1</v>
      </c>
      <c r="H350" s="58">
        <v>15</v>
      </c>
      <c r="I350" s="58">
        <v>16.7</v>
      </c>
      <c r="J350" s="58">
        <v>1</v>
      </c>
      <c r="K350" s="58">
        <v>24</v>
      </c>
      <c r="L350" s="58">
        <v>17</v>
      </c>
      <c r="M350" s="58">
        <v>170</v>
      </c>
      <c r="N350" s="58" t="s">
        <v>155</v>
      </c>
      <c r="O350" s="58" t="s">
        <v>7872</v>
      </c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</row>
    <row r="351" spans="1:35" ht="14.25" customHeight="1">
      <c r="A351" s="59" t="s">
        <v>7877</v>
      </c>
      <c r="B351" s="58" t="s">
        <v>316</v>
      </c>
      <c r="C351" s="58" t="s">
        <v>3</v>
      </c>
      <c r="D351" s="58" t="s">
        <v>155</v>
      </c>
      <c r="E351" s="58" t="s">
        <v>155</v>
      </c>
      <c r="F351" s="58" t="s">
        <v>7486</v>
      </c>
      <c r="G351" s="58">
        <v>1</v>
      </c>
      <c r="H351" s="58">
        <v>24</v>
      </c>
      <c r="I351" s="58">
        <v>26.7</v>
      </c>
      <c r="J351" s="58">
        <v>1</v>
      </c>
      <c r="K351" s="58">
        <v>43</v>
      </c>
      <c r="L351" s="58">
        <v>12</v>
      </c>
      <c r="M351" s="58">
        <v>150</v>
      </c>
      <c r="N351" s="58" t="s">
        <v>155</v>
      </c>
      <c r="O351" s="58" t="s">
        <v>7872</v>
      </c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</row>
    <row r="352" spans="1:35" ht="14.25" customHeight="1">
      <c r="A352" s="59" t="s">
        <v>7878</v>
      </c>
      <c r="B352" s="58" t="s">
        <v>316</v>
      </c>
      <c r="C352" s="58" t="s">
        <v>3</v>
      </c>
      <c r="D352" s="58" t="s">
        <v>155</v>
      </c>
      <c r="E352" s="58" t="s">
        <v>155</v>
      </c>
      <c r="F352" s="58" t="s">
        <v>7486</v>
      </c>
      <c r="G352" s="58">
        <v>1</v>
      </c>
      <c r="H352" s="58">
        <v>36</v>
      </c>
      <c r="I352" s="58">
        <v>40</v>
      </c>
      <c r="J352" s="58">
        <v>1</v>
      </c>
      <c r="K352" s="58">
        <v>51</v>
      </c>
      <c r="L352" s="58">
        <v>9</v>
      </c>
      <c r="M352" s="58">
        <v>80</v>
      </c>
      <c r="N352" s="58" t="s">
        <v>155</v>
      </c>
      <c r="O352" s="58" t="s">
        <v>7872</v>
      </c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</row>
    <row r="353" spans="1:35" ht="14.25" customHeight="1">
      <c r="A353" s="59" t="s">
        <v>7879</v>
      </c>
      <c r="B353" s="58" t="s">
        <v>316</v>
      </c>
      <c r="C353" s="58" t="s">
        <v>3</v>
      </c>
      <c r="D353" s="58" t="s">
        <v>155</v>
      </c>
      <c r="E353" s="58" t="s">
        <v>133</v>
      </c>
      <c r="F353" s="58" t="s">
        <v>7486</v>
      </c>
      <c r="G353" s="58">
        <v>1</v>
      </c>
      <c r="H353" s="58">
        <v>36</v>
      </c>
      <c r="I353" s="58">
        <v>40</v>
      </c>
      <c r="J353" s="58">
        <v>1</v>
      </c>
      <c r="K353" s="58">
        <v>51</v>
      </c>
      <c r="L353" s="58">
        <v>9</v>
      </c>
      <c r="M353" s="58">
        <v>80</v>
      </c>
      <c r="N353" s="58" t="s">
        <v>155</v>
      </c>
      <c r="O353" s="58" t="s">
        <v>7872</v>
      </c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</row>
    <row r="354" spans="1:35" ht="14.25" customHeight="1">
      <c r="A354" s="59" t="s">
        <v>7880</v>
      </c>
      <c r="B354" s="58" t="s">
        <v>316</v>
      </c>
      <c r="C354" s="58" t="s">
        <v>4</v>
      </c>
      <c r="D354" s="58" t="s">
        <v>155</v>
      </c>
      <c r="E354" s="58" t="s">
        <v>155</v>
      </c>
      <c r="F354" s="58" t="s">
        <v>7486</v>
      </c>
      <c r="G354" s="58">
        <v>1</v>
      </c>
      <c r="H354" s="58">
        <v>1.5</v>
      </c>
      <c r="I354" s="58">
        <v>1.9</v>
      </c>
      <c r="J354" s="58">
        <v>2</v>
      </c>
      <c r="K354" s="58">
        <v>7</v>
      </c>
      <c r="L354" s="58">
        <v>3</v>
      </c>
      <c r="M354" s="58">
        <v>10</v>
      </c>
      <c r="N354" s="58" t="s">
        <v>155</v>
      </c>
      <c r="O354" s="58" t="s">
        <v>7881</v>
      </c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</row>
    <row r="355" spans="1:35" ht="14.25" customHeight="1">
      <c r="A355" s="59" t="s">
        <v>7882</v>
      </c>
      <c r="B355" s="58" t="s">
        <v>316</v>
      </c>
      <c r="C355" s="58" t="s">
        <v>4</v>
      </c>
      <c r="D355" s="58" t="s">
        <v>155</v>
      </c>
      <c r="E355" s="58" t="s">
        <v>155</v>
      </c>
      <c r="F355" s="58" t="s">
        <v>7486</v>
      </c>
      <c r="G355" s="58">
        <v>2</v>
      </c>
      <c r="H355" s="58">
        <v>1.5</v>
      </c>
      <c r="I355" s="58">
        <v>1.9</v>
      </c>
      <c r="J355" s="58">
        <v>2</v>
      </c>
      <c r="K355" s="58">
        <v>7</v>
      </c>
      <c r="L355" s="58">
        <v>3</v>
      </c>
      <c r="M355" s="58">
        <v>10</v>
      </c>
      <c r="N355" s="58" t="s">
        <v>155</v>
      </c>
      <c r="O355" s="58" t="s">
        <v>7883</v>
      </c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</row>
    <row r="356" spans="1:35" ht="14.25" customHeight="1">
      <c r="A356" s="59" t="s">
        <v>7884</v>
      </c>
      <c r="B356" s="58" t="s">
        <v>7758</v>
      </c>
      <c r="C356" s="58" t="s">
        <v>3</v>
      </c>
      <c r="D356" s="58" t="s">
        <v>155</v>
      </c>
      <c r="E356" s="58" t="s">
        <v>155</v>
      </c>
      <c r="F356" s="58" t="s">
        <v>7486</v>
      </c>
      <c r="G356" s="58">
        <v>4</v>
      </c>
      <c r="H356" s="58">
        <v>5</v>
      </c>
      <c r="I356" s="58">
        <v>5.5</v>
      </c>
      <c r="J356" s="58">
        <v>0.05</v>
      </c>
      <c r="K356" s="58">
        <v>10</v>
      </c>
      <c r="L356" s="58">
        <v>1</v>
      </c>
      <c r="M356" s="58">
        <v>0.35</v>
      </c>
      <c r="N356" s="58">
        <v>0.3</v>
      </c>
      <c r="O356" s="58" t="s">
        <v>7483</v>
      </c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</row>
    <row r="357" spans="1:35" ht="14.25" customHeight="1">
      <c r="A357" s="59" t="s">
        <v>7885</v>
      </c>
      <c r="B357" s="58" t="s">
        <v>319</v>
      </c>
      <c r="C357" s="58" t="s">
        <v>4</v>
      </c>
      <c r="D357" s="58" t="s">
        <v>155</v>
      </c>
      <c r="E357" s="58" t="s">
        <v>155</v>
      </c>
      <c r="F357" s="58" t="s">
        <v>7486</v>
      </c>
      <c r="G357" s="58">
        <v>2</v>
      </c>
      <c r="H357" s="58">
        <v>5</v>
      </c>
      <c r="I357" s="58">
        <v>5.5</v>
      </c>
      <c r="J357" s="58">
        <v>0.05</v>
      </c>
      <c r="K357" s="58">
        <v>10</v>
      </c>
      <c r="L357" s="58">
        <v>1</v>
      </c>
      <c r="M357" s="58">
        <v>0.35</v>
      </c>
      <c r="N357" s="58">
        <v>0.3</v>
      </c>
      <c r="O357" s="58" t="s">
        <v>7886</v>
      </c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</row>
    <row r="358" spans="1:35" ht="14.25" customHeight="1">
      <c r="A358" s="59" t="s">
        <v>7887</v>
      </c>
      <c r="B358" s="58" t="s">
        <v>416</v>
      </c>
      <c r="C358" s="58" t="s">
        <v>4</v>
      </c>
      <c r="D358" s="58" t="s">
        <v>7827</v>
      </c>
      <c r="E358" s="58" t="s">
        <v>155</v>
      </c>
      <c r="F358" s="58" t="s">
        <v>7486</v>
      </c>
      <c r="G358" s="58">
        <v>4</v>
      </c>
      <c r="H358" s="58">
        <v>5</v>
      </c>
      <c r="I358" s="58">
        <v>6</v>
      </c>
      <c r="J358" s="58">
        <v>1</v>
      </c>
      <c r="K358" s="58">
        <v>12</v>
      </c>
      <c r="L358" s="58">
        <v>1</v>
      </c>
      <c r="M358" s="58">
        <v>0.8</v>
      </c>
      <c r="N358" s="58" t="s">
        <v>155</v>
      </c>
      <c r="O358" s="58" t="s">
        <v>7598</v>
      </c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</row>
    <row r="359" spans="1:35" ht="14.25" customHeight="1">
      <c r="A359" s="59" t="s">
        <v>7888</v>
      </c>
      <c r="B359" s="58" t="s">
        <v>448</v>
      </c>
      <c r="C359" s="58" t="s">
        <v>4</v>
      </c>
      <c r="D359" s="58" t="s">
        <v>7823</v>
      </c>
      <c r="E359" s="58" t="s">
        <v>155</v>
      </c>
      <c r="F359" s="58" t="s">
        <v>7486</v>
      </c>
      <c r="G359" s="58">
        <v>4</v>
      </c>
      <c r="H359" s="58">
        <v>5</v>
      </c>
      <c r="I359" s="58">
        <v>6</v>
      </c>
      <c r="J359" s="58">
        <v>1</v>
      </c>
      <c r="K359" s="58">
        <v>12</v>
      </c>
      <c r="L359" s="58">
        <v>1</v>
      </c>
      <c r="M359" s="58">
        <v>0.8</v>
      </c>
      <c r="N359" s="58" t="s">
        <v>155</v>
      </c>
      <c r="O359" s="58" t="s">
        <v>7598</v>
      </c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</row>
    <row r="360" spans="1:35" ht="14.25" customHeight="1">
      <c r="A360" s="59" t="s">
        <v>7889</v>
      </c>
      <c r="B360" s="58" t="s">
        <v>324</v>
      </c>
      <c r="C360" s="58" t="s">
        <v>4</v>
      </c>
      <c r="D360" s="58" t="s">
        <v>7829</v>
      </c>
      <c r="E360" s="58" t="s">
        <v>155</v>
      </c>
      <c r="F360" s="58" t="s">
        <v>7486</v>
      </c>
      <c r="G360" s="58">
        <v>4</v>
      </c>
      <c r="H360" s="58">
        <v>5</v>
      </c>
      <c r="I360" s="58">
        <v>6</v>
      </c>
      <c r="J360" s="58">
        <v>1</v>
      </c>
      <c r="K360" s="58">
        <v>12</v>
      </c>
      <c r="L360" s="58">
        <v>1</v>
      </c>
      <c r="M360" s="58">
        <v>0.8</v>
      </c>
      <c r="N360" s="58" t="s">
        <v>155</v>
      </c>
      <c r="O360" s="58" t="s">
        <v>7598</v>
      </c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</row>
    <row r="361" spans="1:35" ht="14.25" customHeight="1">
      <c r="A361" s="59" t="s">
        <v>7890</v>
      </c>
      <c r="B361" s="58" t="s">
        <v>1478</v>
      </c>
      <c r="C361" s="58" t="s">
        <v>3</v>
      </c>
      <c r="D361" s="58" t="s">
        <v>155</v>
      </c>
      <c r="E361" s="58" t="s">
        <v>155</v>
      </c>
      <c r="F361" s="58" t="s">
        <v>7486</v>
      </c>
      <c r="G361" s="58">
        <v>1</v>
      </c>
      <c r="H361" s="58">
        <v>5</v>
      </c>
      <c r="I361" s="58">
        <v>5.5</v>
      </c>
      <c r="J361" s="58">
        <v>0.05</v>
      </c>
      <c r="K361" s="58">
        <v>10</v>
      </c>
      <c r="L361" s="58">
        <v>1</v>
      </c>
      <c r="M361" s="58">
        <v>0.35</v>
      </c>
      <c r="N361" s="58">
        <v>0.3</v>
      </c>
      <c r="O361" s="58" t="s">
        <v>7558</v>
      </c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</row>
    <row r="362" spans="1:35" ht="14.25" customHeight="1">
      <c r="A362" s="59" t="s">
        <v>7891</v>
      </c>
      <c r="B362" s="58" t="s">
        <v>1478</v>
      </c>
      <c r="C362" s="58" t="s">
        <v>3</v>
      </c>
      <c r="D362" s="58" t="s">
        <v>155</v>
      </c>
      <c r="E362" s="58" t="s">
        <v>155</v>
      </c>
      <c r="F362" s="58" t="s">
        <v>7486</v>
      </c>
      <c r="G362" s="58">
        <v>1</v>
      </c>
      <c r="H362" s="58">
        <v>3.3</v>
      </c>
      <c r="I362" s="58">
        <v>4</v>
      </c>
      <c r="J362" s="58">
        <v>0.05</v>
      </c>
      <c r="K362" s="58">
        <v>9</v>
      </c>
      <c r="L362" s="58">
        <v>1</v>
      </c>
      <c r="M362" s="58">
        <v>0.4</v>
      </c>
      <c r="N362" s="58">
        <v>0.3</v>
      </c>
      <c r="O362" s="58" t="s">
        <v>7558</v>
      </c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</row>
    <row r="363" spans="1:35" ht="14.25" customHeight="1">
      <c r="A363" s="59" t="s">
        <v>7892</v>
      </c>
      <c r="B363" s="58" t="s">
        <v>413</v>
      </c>
      <c r="C363" s="58" t="s">
        <v>4</v>
      </c>
      <c r="D363" s="58" t="s">
        <v>155</v>
      </c>
      <c r="E363" s="58" t="s">
        <v>155</v>
      </c>
      <c r="F363" s="58" t="s">
        <v>7486</v>
      </c>
      <c r="G363" s="58">
        <v>2</v>
      </c>
      <c r="H363" s="58">
        <v>3.3</v>
      </c>
      <c r="I363" s="58">
        <v>4</v>
      </c>
      <c r="J363" s="58">
        <v>0.05</v>
      </c>
      <c r="K363" s="58">
        <v>9</v>
      </c>
      <c r="L363" s="58">
        <v>1</v>
      </c>
      <c r="M363" s="58">
        <v>0.4</v>
      </c>
      <c r="N363" s="58" t="s">
        <v>155</v>
      </c>
      <c r="O363" s="58" t="s">
        <v>7886</v>
      </c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</row>
    <row r="364" spans="1:35" ht="14.25" customHeight="1">
      <c r="A364" s="59" t="s">
        <v>7893</v>
      </c>
      <c r="B364" s="58" t="s">
        <v>7758</v>
      </c>
      <c r="C364" s="58" t="s">
        <v>3</v>
      </c>
      <c r="D364" s="58" t="s">
        <v>155</v>
      </c>
      <c r="E364" s="58" t="s">
        <v>155</v>
      </c>
      <c r="F364" s="58" t="s">
        <v>7486</v>
      </c>
      <c r="G364" s="58">
        <v>4</v>
      </c>
      <c r="H364" s="58">
        <v>3.3</v>
      </c>
      <c r="I364" s="58">
        <v>4</v>
      </c>
      <c r="J364" s="58">
        <v>0.05</v>
      </c>
      <c r="K364" s="58">
        <v>9</v>
      </c>
      <c r="L364" s="58">
        <v>1</v>
      </c>
      <c r="M364" s="58">
        <v>0.4</v>
      </c>
      <c r="N364" s="58" t="s">
        <v>155</v>
      </c>
      <c r="O364" s="58" t="s">
        <v>7483</v>
      </c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</row>
    <row r="365" spans="1:35" ht="14.25" customHeight="1">
      <c r="A365" s="59" t="s">
        <v>7894</v>
      </c>
      <c r="B365" s="58" t="s">
        <v>316</v>
      </c>
      <c r="C365" s="58" t="s">
        <v>3</v>
      </c>
      <c r="D365" s="58" t="s">
        <v>155</v>
      </c>
      <c r="E365" s="58" t="s">
        <v>155</v>
      </c>
      <c r="F365" s="58" t="s">
        <v>7486</v>
      </c>
      <c r="G365" s="58">
        <v>2</v>
      </c>
      <c r="H365" s="58">
        <v>5</v>
      </c>
      <c r="I365" s="58">
        <v>5.5</v>
      </c>
      <c r="J365" s="58">
        <v>0.05</v>
      </c>
      <c r="K365" s="58">
        <v>10</v>
      </c>
      <c r="L365" s="58">
        <v>1</v>
      </c>
      <c r="M365" s="58">
        <v>0.35</v>
      </c>
      <c r="N365" s="58">
        <v>0.3</v>
      </c>
      <c r="O365" s="58" t="s">
        <v>7883</v>
      </c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</row>
    <row r="366" spans="1:35" ht="14.25" customHeight="1">
      <c r="A366" s="59" t="s">
        <v>7895</v>
      </c>
      <c r="B366" s="58" t="s">
        <v>416</v>
      </c>
      <c r="C366" s="58" t="s">
        <v>3</v>
      </c>
      <c r="D366" s="58" t="s">
        <v>155</v>
      </c>
      <c r="E366" s="58" t="s">
        <v>155</v>
      </c>
      <c r="F366" s="58" t="s">
        <v>7486</v>
      </c>
      <c r="G366" s="58">
        <v>4</v>
      </c>
      <c r="H366" s="58">
        <v>5.5</v>
      </c>
      <c r="I366" s="58">
        <v>6</v>
      </c>
      <c r="J366" s="58">
        <v>1</v>
      </c>
      <c r="K366" s="58">
        <v>10</v>
      </c>
      <c r="L366" s="58">
        <v>1</v>
      </c>
      <c r="M366" s="58">
        <v>0.6</v>
      </c>
      <c r="N366" s="58" t="s">
        <v>155</v>
      </c>
      <c r="O366" s="58" t="s">
        <v>7896</v>
      </c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</row>
    <row r="367" spans="1:35" ht="14.25" customHeight="1">
      <c r="A367" s="59" t="s">
        <v>7897</v>
      </c>
      <c r="B367" s="58" t="s">
        <v>416</v>
      </c>
      <c r="C367" s="58" t="s">
        <v>3</v>
      </c>
      <c r="D367" s="58" t="s">
        <v>155</v>
      </c>
      <c r="E367" s="58" t="s">
        <v>133</v>
      </c>
      <c r="F367" s="58" t="s">
        <v>7486</v>
      </c>
      <c r="G367" s="58">
        <v>4</v>
      </c>
      <c r="H367" s="58">
        <v>5.5</v>
      </c>
      <c r="I367" s="58">
        <v>6</v>
      </c>
      <c r="J367" s="58">
        <v>1</v>
      </c>
      <c r="K367" s="58">
        <v>10</v>
      </c>
      <c r="L367" s="58">
        <v>1</v>
      </c>
      <c r="M367" s="58">
        <v>0.6</v>
      </c>
      <c r="N367" s="58" t="s">
        <v>155</v>
      </c>
      <c r="O367" s="58" t="s">
        <v>7896</v>
      </c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</row>
    <row r="368" spans="1:35" ht="14.25" customHeight="1">
      <c r="A368" s="59" t="s">
        <v>7898</v>
      </c>
      <c r="B368" s="58" t="s">
        <v>1711</v>
      </c>
      <c r="C368" s="58" t="s">
        <v>3</v>
      </c>
      <c r="D368" s="58" t="s">
        <v>155</v>
      </c>
      <c r="E368" s="58" t="s">
        <v>155</v>
      </c>
      <c r="F368" s="58" t="s">
        <v>7482</v>
      </c>
      <c r="G368" s="58">
        <v>1</v>
      </c>
      <c r="H368" s="58">
        <v>5.5</v>
      </c>
      <c r="I368" s="58">
        <v>6</v>
      </c>
      <c r="J368" s="58">
        <v>0.05</v>
      </c>
      <c r="K368" s="58">
        <v>14</v>
      </c>
      <c r="L368" s="58">
        <v>2</v>
      </c>
      <c r="M368" s="58">
        <v>0.2</v>
      </c>
      <c r="N368" s="58" t="s">
        <v>155</v>
      </c>
      <c r="O368" s="58" t="s">
        <v>7573</v>
      </c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</row>
    <row r="369" spans="1:35" ht="14.25" customHeight="1">
      <c r="A369" s="59" t="s">
        <v>7899</v>
      </c>
      <c r="B369" s="58" t="s">
        <v>7900</v>
      </c>
      <c r="C369" s="58" t="s">
        <v>4</v>
      </c>
      <c r="D369" s="58" t="s">
        <v>155</v>
      </c>
      <c r="E369" s="58" t="s">
        <v>155</v>
      </c>
      <c r="F369" s="58" t="s">
        <v>7482</v>
      </c>
      <c r="G369" s="58">
        <v>4</v>
      </c>
      <c r="H369" s="58">
        <v>5</v>
      </c>
      <c r="I369" s="58">
        <v>5.5</v>
      </c>
      <c r="J369" s="58">
        <v>0.1</v>
      </c>
      <c r="K369" s="58">
        <v>15</v>
      </c>
      <c r="L369" s="58">
        <v>2</v>
      </c>
      <c r="M369" s="58">
        <v>3.5</v>
      </c>
      <c r="N369" s="58" t="s">
        <v>155</v>
      </c>
      <c r="O369" s="58" t="s">
        <v>7901</v>
      </c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</row>
    <row r="370" spans="1:35" ht="14.25" customHeight="1">
      <c r="A370" s="59" t="s">
        <v>7902</v>
      </c>
      <c r="B370" s="58" t="s">
        <v>1711</v>
      </c>
      <c r="C370" s="58" t="s">
        <v>4</v>
      </c>
      <c r="D370" s="58" t="s">
        <v>7903</v>
      </c>
      <c r="E370" s="58" t="s">
        <v>155</v>
      </c>
      <c r="F370" s="58" t="s">
        <v>7482</v>
      </c>
      <c r="G370" s="58">
        <v>1</v>
      </c>
      <c r="H370" s="58">
        <v>5</v>
      </c>
      <c r="I370" s="58">
        <v>5.5</v>
      </c>
      <c r="J370" s="58">
        <v>0.1</v>
      </c>
      <c r="K370" s="58">
        <v>15</v>
      </c>
      <c r="L370" s="58">
        <v>2</v>
      </c>
      <c r="M370" s="58">
        <v>3.5</v>
      </c>
      <c r="N370" s="58" t="s">
        <v>155</v>
      </c>
      <c r="O370" s="58" t="s">
        <v>7573</v>
      </c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</row>
    <row r="371" spans="1:35" ht="14.25" customHeight="1">
      <c r="A371" s="59" t="s">
        <v>7904</v>
      </c>
      <c r="B371" s="58" t="s">
        <v>1711</v>
      </c>
      <c r="C371" s="58" t="s">
        <v>3</v>
      </c>
      <c r="D371" s="58" t="s">
        <v>155</v>
      </c>
      <c r="E371" s="58" t="s">
        <v>155</v>
      </c>
      <c r="F371" s="58" t="s">
        <v>7482</v>
      </c>
      <c r="G371" s="58">
        <v>1</v>
      </c>
      <c r="H371" s="58">
        <v>5</v>
      </c>
      <c r="I371" s="58">
        <v>6</v>
      </c>
      <c r="J371" s="58">
        <v>0.05</v>
      </c>
      <c r="K371" s="58">
        <v>11</v>
      </c>
      <c r="L371" s="58">
        <v>1</v>
      </c>
      <c r="M371" s="58">
        <v>0.25</v>
      </c>
      <c r="N371" s="58">
        <v>0.25</v>
      </c>
      <c r="O371" s="58" t="s">
        <v>7573</v>
      </c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</row>
    <row r="372" spans="1:35" ht="14.25" customHeight="1">
      <c r="A372" s="59" t="s">
        <v>7905</v>
      </c>
      <c r="B372" s="58" t="s">
        <v>324</v>
      </c>
      <c r="C372" s="58" t="s">
        <v>3</v>
      </c>
      <c r="D372" s="58" t="s">
        <v>155</v>
      </c>
      <c r="E372" s="58" t="s">
        <v>155</v>
      </c>
      <c r="F372" s="58" t="s">
        <v>7486</v>
      </c>
      <c r="G372" s="58">
        <v>4</v>
      </c>
      <c r="H372" s="58">
        <v>5.5</v>
      </c>
      <c r="I372" s="58">
        <v>6</v>
      </c>
      <c r="J372" s="58">
        <v>1</v>
      </c>
      <c r="K372" s="58">
        <v>10</v>
      </c>
      <c r="L372" s="58">
        <v>1</v>
      </c>
      <c r="M372" s="58">
        <v>0.6</v>
      </c>
      <c r="N372" s="58" t="s">
        <v>155</v>
      </c>
      <c r="O372" s="58" t="s">
        <v>7896</v>
      </c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</row>
    <row r="373" spans="1:35" ht="14.25" customHeight="1">
      <c r="A373" s="59" t="s">
        <v>7906</v>
      </c>
      <c r="B373" s="58" t="s">
        <v>324</v>
      </c>
      <c r="C373" s="58" t="s">
        <v>3</v>
      </c>
      <c r="D373" s="58" t="s">
        <v>155</v>
      </c>
      <c r="E373" s="58" t="s">
        <v>133</v>
      </c>
      <c r="F373" s="58" t="s">
        <v>7486</v>
      </c>
      <c r="G373" s="58">
        <v>4</v>
      </c>
      <c r="H373" s="58">
        <v>5.5</v>
      </c>
      <c r="I373" s="58">
        <v>6</v>
      </c>
      <c r="J373" s="58">
        <v>1</v>
      </c>
      <c r="K373" s="58">
        <v>10</v>
      </c>
      <c r="L373" s="58">
        <v>1</v>
      </c>
      <c r="M373" s="58">
        <v>0.6</v>
      </c>
      <c r="N373" s="58" t="s">
        <v>155</v>
      </c>
      <c r="O373" s="58" t="s">
        <v>7896</v>
      </c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</row>
    <row r="374" spans="1:35" ht="14.25" customHeight="1">
      <c r="A374" s="59" t="s">
        <v>7907</v>
      </c>
      <c r="B374" s="58" t="s">
        <v>316</v>
      </c>
      <c r="C374" s="58" t="s">
        <v>3</v>
      </c>
      <c r="D374" s="58" t="s">
        <v>155</v>
      </c>
      <c r="E374" s="58" t="s">
        <v>155</v>
      </c>
      <c r="F374" s="58" t="s">
        <v>7486</v>
      </c>
      <c r="G374" s="58">
        <v>2</v>
      </c>
      <c r="H374" s="58">
        <v>36</v>
      </c>
      <c r="I374" s="58">
        <v>40</v>
      </c>
      <c r="J374" s="58">
        <v>1</v>
      </c>
      <c r="K374" s="58">
        <v>60</v>
      </c>
      <c r="L374" s="58">
        <v>1</v>
      </c>
      <c r="M374" s="58">
        <v>100</v>
      </c>
      <c r="N374" s="58" t="s">
        <v>155</v>
      </c>
      <c r="O374" s="58" t="s">
        <v>4069</v>
      </c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</row>
    <row r="375" spans="1:35" ht="14.25" customHeight="1">
      <c r="A375" s="59" t="s">
        <v>7908</v>
      </c>
      <c r="B375" s="58" t="s">
        <v>316</v>
      </c>
      <c r="C375" s="58" t="s">
        <v>3</v>
      </c>
      <c r="D375" s="58" t="s">
        <v>155</v>
      </c>
      <c r="E375" s="58" t="s">
        <v>133</v>
      </c>
      <c r="F375" s="58" t="s">
        <v>7486</v>
      </c>
      <c r="G375" s="58">
        <v>2</v>
      </c>
      <c r="H375" s="58">
        <v>36</v>
      </c>
      <c r="I375" s="58">
        <v>40</v>
      </c>
      <c r="J375" s="58">
        <v>0.8</v>
      </c>
      <c r="K375" s="58">
        <v>60</v>
      </c>
      <c r="L375" s="58">
        <v>1</v>
      </c>
      <c r="M375" s="58">
        <v>100</v>
      </c>
      <c r="N375" s="58" t="s">
        <v>155</v>
      </c>
      <c r="O375" s="58" t="s">
        <v>4069</v>
      </c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</row>
    <row r="376" spans="1:35" ht="14.25" customHeight="1">
      <c r="A376" s="59" t="s">
        <v>7909</v>
      </c>
      <c r="B376" s="58" t="s">
        <v>7758</v>
      </c>
      <c r="C376" s="58" t="s">
        <v>4</v>
      </c>
      <c r="D376" s="58" t="s">
        <v>7910</v>
      </c>
      <c r="E376" s="58" t="s">
        <v>155</v>
      </c>
      <c r="F376" s="58" t="s">
        <v>7486</v>
      </c>
      <c r="G376" s="58">
        <v>4</v>
      </c>
      <c r="H376" s="58">
        <v>5.5</v>
      </c>
      <c r="I376" s="58">
        <v>6.5</v>
      </c>
      <c r="J376" s="58">
        <v>0.1</v>
      </c>
      <c r="K376" s="58">
        <v>12</v>
      </c>
      <c r="L376" s="58">
        <v>1</v>
      </c>
      <c r="M376" s="58">
        <v>0.8</v>
      </c>
      <c r="N376" s="58" t="s">
        <v>155</v>
      </c>
      <c r="O376" s="58" t="s">
        <v>7619</v>
      </c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</row>
    <row r="377" spans="1:35" ht="14.25" customHeight="1">
      <c r="A377" s="59" t="s">
        <v>7911</v>
      </c>
      <c r="B377" s="58" t="s">
        <v>316</v>
      </c>
      <c r="C377" s="58" t="s">
        <v>3</v>
      </c>
      <c r="D377" s="58" t="s">
        <v>155</v>
      </c>
      <c r="E377" s="58" t="s">
        <v>133</v>
      </c>
      <c r="F377" s="58" t="s">
        <v>7482</v>
      </c>
      <c r="G377" s="58">
        <v>2</v>
      </c>
      <c r="H377" s="58">
        <v>15</v>
      </c>
      <c r="I377" s="58">
        <v>17</v>
      </c>
      <c r="J377" s="58">
        <v>1</v>
      </c>
      <c r="K377" s="58">
        <v>24</v>
      </c>
      <c r="L377" s="58">
        <v>1</v>
      </c>
      <c r="M377" s="58">
        <v>20</v>
      </c>
      <c r="N377" s="58">
        <v>17</v>
      </c>
      <c r="O377" s="58" t="s">
        <v>7539</v>
      </c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</row>
    <row r="378" spans="1:35" ht="14.25" customHeight="1">
      <c r="A378" s="59" t="s">
        <v>7912</v>
      </c>
      <c r="B378" s="58" t="s">
        <v>316</v>
      </c>
      <c r="C378" s="58" t="s">
        <v>3</v>
      </c>
      <c r="D378" s="58" t="s">
        <v>155</v>
      </c>
      <c r="E378" s="58" t="s">
        <v>133</v>
      </c>
      <c r="F378" s="58" t="s">
        <v>7482</v>
      </c>
      <c r="G378" s="58">
        <v>2</v>
      </c>
      <c r="H378" s="58">
        <v>24</v>
      </c>
      <c r="I378" s="58">
        <v>26.2</v>
      </c>
      <c r="J378" s="58">
        <v>0.05</v>
      </c>
      <c r="K378" s="58">
        <v>34</v>
      </c>
      <c r="L378" s="58">
        <v>1</v>
      </c>
      <c r="M378" s="58">
        <v>30</v>
      </c>
      <c r="N378" s="58">
        <v>25</v>
      </c>
      <c r="O378" s="58" t="s">
        <v>7539</v>
      </c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</row>
    <row r="379" spans="1:35" ht="14.25" customHeight="1">
      <c r="A379" s="59" t="s">
        <v>7913</v>
      </c>
      <c r="B379" s="58" t="s">
        <v>324</v>
      </c>
      <c r="C379" s="58" t="s">
        <v>4</v>
      </c>
      <c r="D379" s="58" t="s">
        <v>7829</v>
      </c>
      <c r="E379" s="58" t="s">
        <v>155</v>
      </c>
      <c r="F379" s="58" t="s">
        <v>7486</v>
      </c>
      <c r="G379" s="58">
        <v>4</v>
      </c>
      <c r="H379" s="58">
        <v>5</v>
      </c>
      <c r="I379" s="58">
        <v>6.5</v>
      </c>
      <c r="J379" s="58">
        <v>1</v>
      </c>
      <c r="K379" s="58">
        <v>12</v>
      </c>
      <c r="L379" s="58">
        <v>1</v>
      </c>
      <c r="M379" s="58">
        <v>0.8</v>
      </c>
      <c r="N379" s="58" t="s">
        <v>155</v>
      </c>
      <c r="O379" s="58" t="s">
        <v>7843</v>
      </c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</row>
    <row r="380" spans="1:35" ht="14.25" customHeight="1">
      <c r="A380" s="59" t="s">
        <v>7914</v>
      </c>
      <c r="B380" s="58" t="s">
        <v>344</v>
      </c>
      <c r="C380" s="58" t="s">
        <v>4</v>
      </c>
      <c r="D380" s="58" t="s">
        <v>155</v>
      </c>
      <c r="E380" s="58" t="s">
        <v>155</v>
      </c>
      <c r="F380" s="58" t="s">
        <v>7482</v>
      </c>
      <c r="G380" s="58">
        <v>2</v>
      </c>
      <c r="H380" s="58">
        <v>5</v>
      </c>
      <c r="I380" s="58">
        <v>5.5</v>
      </c>
      <c r="J380" s="58">
        <v>100</v>
      </c>
      <c r="K380" s="58">
        <v>12</v>
      </c>
      <c r="L380" s="58">
        <v>1</v>
      </c>
      <c r="M380" s="58">
        <v>3.5</v>
      </c>
      <c r="N380" s="58" t="s">
        <v>155</v>
      </c>
      <c r="O380" s="58" t="s">
        <v>7539</v>
      </c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</row>
    <row r="381" spans="1:35" ht="14.25" customHeight="1">
      <c r="A381" s="59" t="s">
        <v>7915</v>
      </c>
      <c r="B381" s="58" t="s">
        <v>316</v>
      </c>
      <c r="C381" s="58" t="s">
        <v>4</v>
      </c>
      <c r="D381" s="58" t="s">
        <v>155</v>
      </c>
      <c r="E381" s="58" t="s">
        <v>155</v>
      </c>
      <c r="F381" s="58" t="s">
        <v>7482</v>
      </c>
      <c r="G381" s="58">
        <v>2</v>
      </c>
      <c r="H381" s="58">
        <v>5</v>
      </c>
      <c r="I381" s="58">
        <v>5.5</v>
      </c>
      <c r="J381" s="58">
        <v>100</v>
      </c>
      <c r="K381" s="58">
        <v>12</v>
      </c>
      <c r="L381" s="58">
        <v>1</v>
      </c>
      <c r="M381" s="58">
        <v>3.5</v>
      </c>
      <c r="N381" s="58" t="s">
        <v>155</v>
      </c>
      <c r="O381" s="58" t="s">
        <v>7539</v>
      </c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</row>
    <row r="382" spans="1:35" ht="14.25" customHeight="1">
      <c r="A382" s="59" t="s">
        <v>7916</v>
      </c>
      <c r="B382" s="58" t="s">
        <v>316</v>
      </c>
      <c r="C382" s="58" t="s">
        <v>3</v>
      </c>
      <c r="D382" s="58" t="s">
        <v>155</v>
      </c>
      <c r="E382" s="58" t="s">
        <v>155</v>
      </c>
      <c r="F382" s="58" t="s">
        <v>7486</v>
      </c>
      <c r="G382" s="58">
        <v>2</v>
      </c>
      <c r="H382" s="58">
        <v>24</v>
      </c>
      <c r="I382" s="58">
        <v>26.5</v>
      </c>
      <c r="J382" s="58">
        <v>1</v>
      </c>
      <c r="K382" s="58">
        <v>35</v>
      </c>
      <c r="L382" s="58">
        <v>1</v>
      </c>
      <c r="M382" s="58">
        <v>30</v>
      </c>
      <c r="N382" s="58" t="s">
        <v>155</v>
      </c>
      <c r="O382" s="58" t="s">
        <v>4069</v>
      </c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</row>
    <row r="383" spans="1:35" ht="14.25" customHeight="1">
      <c r="A383" s="59" t="s">
        <v>7917</v>
      </c>
      <c r="B383" s="58" t="s">
        <v>316</v>
      </c>
      <c r="C383" s="58" t="s">
        <v>3</v>
      </c>
      <c r="D383" s="58" t="s">
        <v>155</v>
      </c>
      <c r="E383" s="58" t="s">
        <v>155</v>
      </c>
      <c r="F383" s="58" t="s">
        <v>7486</v>
      </c>
      <c r="G383" s="58">
        <v>2</v>
      </c>
      <c r="H383" s="58">
        <v>5</v>
      </c>
      <c r="I383" s="58">
        <v>6</v>
      </c>
      <c r="J383" s="58">
        <v>1</v>
      </c>
      <c r="K383" s="58">
        <v>8</v>
      </c>
      <c r="L383" s="58">
        <v>1</v>
      </c>
      <c r="M383" s="58">
        <v>120</v>
      </c>
      <c r="N383" s="58" t="s">
        <v>155</v>
      </c>
      <c r="O383" s="58" t="s">
        <v>4069</v>
      </c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</row>
    <row r="384" spans="1:35" ht="14.25" customHeight="1">
      <c r="A384" s="59" t="s">
        <v>7918</v>
      </c>
      <c r="B384" s="58" t="s">
        <v>1475</v>
      </c>
      <c r="C384" s="58" t="s">
        <v>3</v>
      </c>
      <c r="D384" s="58" t="s">
        <v>155</v>
      </c>
      <c r="E384" s="58" t="s">
        <v>155</v>
      </c>
      <c r="F384" s="58" t="s">
        <v>7486</v>
      </c>
      <c r="G384" s="58">
        <v>1</v>
      </c>
      <c r="H384" s="58">
        <v>5</v>
      </c>
      <c r="I384" s="58">
        <v>6</v>
      </c>
      <c r="J384" s="58">
        <v>1</v>
      </c>
      <c r="K384" s="58">
        <v>8</v>
      </c>
      <c r="L384" s="58">
        <v>1</v>
      </c>
      <c r="M384" s="58">
        <v>120</v>
      </c>
      <c r="N384" s="58" t="s">
        <v>155</v>
      </c>
      <c r="O384" s="58" t="s">
        <v>3858</v>
      </c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</row>
    <row r="385" spans="1:35" ht="14.25" customHeight="1">
      <c r="A385" s="59" t="s">
        <v>7919</v>
      </c>
      <c r="B385" s="58" t="s">
        <v>1475</v>
      </c>
      <c r="C385" s="58" t="s">
        <v>4</v>
      </c>
      <c r="D385" s="58" t="s">
        <v>155</v>
      </c>
      <c r="E385" s="58" t="s">
        <v>155</v>
      </c>
      <c r="F385" s="58" t="s">
        <v>7482</v>
      </c>
      <c r="G385" s="58">
        <v>1</v>
      </c>
      <c r="H385" s="58">
        <v>5</v>
      </c>
      <c r="I385" s="58">
        <v>5</v>
      </c>
      <c r="J385" s="58">
        <v>0.1</v>
      </c>
      <c r="K385" s="58">
        <v>9</v>
      </c>
      <c r="L385" s="58">
        <v>1</v>
      </c>
      <c r="M385" s="58">
        <v>6</v>
      </c>
      <c r="N385" s="58" t="s">
        <v>155</v>
      </c>
      <c r="O385" s="58" t="s">
        <v>7535</v>
      </c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</row>
    <row r="386" spans="1:35" ht="14.25" customHeight="1">
      <c r="A386" s="59" t="s">
        <v>7920</v>
      </c>
      <c r="B386" s="58" t="s">
        <v>312</v>
      </c>
      <c r="C386" s="58" t="s">
        <v>4</v>
      </c>
      <c r="D386" s="58" t="s">
        <v>155</v>
      </c>
      <c r="E386" s="58" t="s">
        <v>155</v>
      </c>
      <c r="F386" s="58" t="s">
        <v>7482</v>
      </c>
      <c r="G386" s="58">
        <v>2</v>
      </c>
      <c r="H386" s="58">
        <v>5</v>
      </c>
      <c r="I386" s="58">
        <v>5</v>
      </c>
      <c r="J386" s="58">
        <v>0.1</v>
      </c>
      <c r="K386" s="58">
        <v>12.5</v>
      </c>
      <c r="L386" s="58">
        <v>3.5</v>
      </c>
      <c r="M386" s="58">
        <v>6</v>
      </c>
      <c r="N386" s="58" t="s">
        <v>155</v>
      </c>
      <c r="O386" s="58" t="s">
        <v>7539</v>
      </c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</row>
    <row r="387" spans="1:35" ht="14.25" customHeight="1">
      <c r="A387" s="59" t="s">
        <v>7921</v>
      </c>
      <c r="B387" s="58" t="s">
        <v>344</v>
      </c>
      <c r="C387" s="58" t="s">
        <v>4</v>
      </c>
      <c r="D387" s="58" t="s">
        <v>155</v>
      </c>
      <c r="E387" s="58" t="s">
        <v>155</v>
      </c>
      <c r="F387" s="58" t="s">
        <v>7482</v>
      </c>
      <c r="G387" s="58">
        <v>2</v>
      </c>
      <c r="H387" s="58">
        <v>5</v>
      </c>
      <c r="I387" s="58">
        <v>5</v>
      </c>
      <c r="J387" s="58">
        <v>0.1</v>
      </c>
      <c r="K387" s="58">
        <v>9</v>
      </c>
      <c r="L387" s="58">
        <v>1</v>
      </c>
      <c r="M387" s="58">
        <v>6</v>
      </c>
      <c r="N387" s="58" t="s">
        <v>155</v>
      </c>
      <c r="O387" s="58" t="s">
        <v>7539</v>
      </c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</row>
    <row r="388" spans="1:35" ht="14.25" customHeight="1">
      <c r="A388" s="59" t="s">
        <v>7922</v>
      </c>
      <c r="B388" s="58" t="s">
        <v>1478</v>
      </c>
      <c r="C388" s="58" t="s">
        <v>3</v>
      </c>
      <c r="D388" s="58" t="s">
        <v>155</v>
      </c>
      <c r="E388" s="58" t="s">
        <v>155</v>
      </c>
      <c r="F388" s="58" t="s">
        <v>7482</v>
      </c>
      <c r="G388" s="58">
        <v>1</v>
      </c>
      <c r="H388" s="58">
        <v>7</v>
      </c>
      <c r="I388" s="58">
        <v>7.5</v>
      </c>
      <c r="J388" s="58">
        <v>1</v>
      </c>
      <c r="K388" s="58">
        <v>12</v>
      </c>
      <c r="L388" s="58">
        <v>1</v>
      </c>
      <c r="M388" s="58">
        <v>15</v>
      </c>
      <c r="N388" s="58" t="s">
        <v>155</v>
      </c>
      <c r="O388" s="58" t="s">
        <v>7573</v>
      </c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</row>
    <row r="389" spans="1:35" ht="14.25" customHeight="1">
      <c r="A389" s="59" t="s">
        <v>7923</v>
      </c>
      <c r="B389" s="58" t="s">
        <v>1478</v>
      </c>
      <c r="C389" s="58" t="s">
        <v>3</v>
      </c>
      <c r="D389" s="58" t="s">
        <v>155</v>
      </c>
      <c r="E389" s="58" t="s">
        <v>155</v>
      </c>
      <c r="F389" s="58" t="s">
        <v>7486</v>
      </c>
      <c r="G389" s="58">
        <v>1</v>
      </c>
      <c r="H389" s="58">
        <v>7</v>
      </c>
      <c r="I389" s="58">
        <v>7.5</v>
      </c>
      <c r="J389" s="58">
        <v>1</v>
      </c>
      <c r="K389" s="58">
        <v>12</v>
      </c>
      <c r="L389" s="58">
        <v>1</v>
      </c>
      <c r="M389" s="58">
        <v>30</v>
      </c>
      <c r="N389" s="58" t="s">
        <v>155</v>
      </c>
      <c r="O389" s="58" t="s">
        <v>7558</v>
      </c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</row>
    <row r="390" spans="1:35" ht="14.25" customHeight="1">
      <c r="A390" s="59" t="s">
        <v>7924</v>
      </c>
      <c r="B390" s="58" t="s">
        <v>1486</v>
      </c>
      <c r="C390" s="58" t="s">
        <v>4</v>
      </c>
      <c r="D390" s="58" t="s">
        <v>155</v>
      </c>
      <c r="E390" s="58" t="s">
        <v>155</v>
      </c>
      <c r="F390" s="58" t="s">
        <v>7482</v>
      </c>
      <c r="G390" s="58">
        <v>1</v>
      </c>
      <c r="H390" s="58">
        <v>5</v>
      </c>
      <c r="I390" s="58">
        <v>5</v>
      </c>
      <c r="J390" s="58">
        <v>0.1</v>
      </c>
      <c r="K390" s="58">
        <v>12.5</v>
      </c>
      <c r="L390" s="58">
        <v>3.5</v>
      </c>
      <c r="M390" s="58">
        <v>6</v>
      </c>
      <c r="N390" s="58" t="s">
        <v>155</v>
      </c>
      <c r="O390" s="58" t="s">
        <v>7535</v>
      </c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</row>
    <row r="391" spans="1:35" ht="14.25" customHeight="1">
      <c r="A391" s="59" t="s">
        <v>7925</v>
      </c>
      <c r="B391" s="58" t="s">
        <v>448</v>
      </c>
      <c r="C391" s="58" t="s">
        <v>3</v>
      </c>
      <c r="D391" s="58" t="s">
        <v>155</v>
      </c>
      <c r="E391" s="58" t="s">
        <v>155</v>
      </c>
      <c r="F391" s="58" t="s">
        <v>7486</v>
      </c>
      <c r="G391" s="58">
        <v>4</v>
      </c>
      <c r="H391" s="58">
        <v>5.5</v>
      </c>
      <c r="I391" s="58">
        <v>6</v>
      </c>
      <c r="J391" s="58">
        <v>1</v>
      </c>
      <c r="K391" s="58">
        <v>15</v>
      </c>
      <c r="L391" s="58">
        <v>4</v>
      </c>
      <c r="M391" s="58">
        <v>0.6</v>
      </c>
      <c r="N391" s="58" t="s">
        <v>155</v>
      </c>
      <c r="O391" s="58" t="s">
        <v>7896</v>
      </c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</row>
    <row r="392" spans="1:35" ht="14.25" customHeight="1">
      <c r="A392" s="59" t="s">
        <v>7926</v>
      </c>
      <c r="B392" s="58" t="s">
        <v>448</v>
      </c>
      <c r="C392" s="58" t="s">
        <v>3</v>
      </c>
      <c r="D392" s="58" t="s">
        <v>155</v>
      </c>
      <c r="E392" s="58" t="s">
        <v>133</v>
      </c>
      <c r="F392" s="58" t="s">
        <v>7486</v>
      </c>
      <c r="G392" s="58">
        <v>4</v>
      </c>
      <c r="H392" s="58">
        <v>5.5</v>
      </c>
      <c r="I392" s="58">
        <v>6</v>
      </c>
      <c r="J392" s="58">
        <v>1</v>
      </c>
      <c r="K392" s="58">
        <v>15</v>
      </c>
      <c r="L392" s="58">
        <v>4</v>
      </c>
      <c r="M392" s="58">
        <v>0.6</v>
      </c>
      <c r="N392" s="58" t="s">
        <v>155</v>
      </c>
      <c r="O392" s="58" t="s">
        <v>7896</v>
      </c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</row>
    <row r="393" spans="1:35" ht="14.25" customHeight="1">
      <c r="A393" s="59" t="s">
        <v>7927</v>
      </c>
      <c r="B393" s="58" t="s">
        <v>316</v>
      </c>
      <c r="C393" s="58" t="s">
        <v>4</v>
      </c>
      <c r="D393" s="58" t="s">
        <v>7568</v>
      </c>
      <c r="E393" s="58" t="s">
        <v>155</v>
      </c>
      <c r="F393" s="58" t="s">
        <v>7482</v>
      </c>
      <c r="G393" s="58">
        <v>2</v>
      </c>
      <c r="H393" s="58">
        <v>5</v>
      </c>
      <c r="I393" s="58">
        <v>5</v>
      </c>
      <c r="J393" s="58">
        <v>0.1</v>
      </c>
      <c r="K393" s="58">
        <v>12.5</v>
      </c>
      <c r="L393" s="58">
        <v>3.5</v>
      </c>
      <c r="M393" s="58">
        <v>6</v>
      </c>
      <c r="N393" s="58" t="s">
        <v>155</v>
      </c>
      <c r="O393" s="58" t="s">
        <v>7539</v>
      </c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</row>
    <row r="394" spans="1:35" ht="14.25" customHeight="1">
      <c r="A394" s="59" t="s">
        <v>7928</v>
      </c>
      <c r="B394" s="58" t="s">
        <v>416</v>
      </c>
      <c r="C394" s="58" t="s">
        <v>4</v>
      </c>
      <c r="D394" s="58" t="s">
        <v>155</v>
      </c>
      <c r="E394" s="58" t="s">
        <v>133</v>
      </c>
      <c r="F394" s="58" t="s">
        <v>7486</v>
      </c>
      <c r="G394" s="58">
        <v>4</v>
      </c>
      <c r="H394" s="58">
        <v>70</v>
      </c>
      <c r="I394" s="58">
        <v>85</v>
      </c>
      <c r="J394" s="58">
        <v>1</v>
      </c>
      <c r="K394" s="58" t="s">
        <v>155</v>
      </c>
      <c r="L394" s="58" t="s">
        <v>155</v>
      </c>
      <c r="M394" s="58">
        <v>1</v>
      </c>
      <c r="N394" s="58" t="s">
        <v>155</v>
      </c>
      <c r="O394" s="58" t="s">
        <v>7650</v>
      </c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</row>
    <row r="395" spans="1:35" ht="14.25" customHeight="1">
      <c r="A395" s="59" t="s">
        <v>7929</v>
      </c>
      <c r="B395" s="58" t="s">
        <v>416</v>
      </c>
      <c r="C395" s="58" t="s">
        <v>4</v>
      </c>
      <c r="D395" s="58" t="s">
        <v>155</v>
      </c>
      <c r="E395" s="58" t="s">
        <v>133</v>
      </c>
      <c r="F395" s="58" t="s">
        <v>7486</v>
      </c>
      <c r="G395" s="58">
        <v>4</v>
      </c>
      <c r="H395" s="58">
        <v>70</v>
      </c>
      <c r="I395" s="58">
        <v>85</v>
      </c>
      <c r="J395" s="58">
        <v>1</v>
      </c>
      <c r="K395" s="58" t="s">
        <v>155</v>
      </c>
      <c r="L395" s="58" t="s">
        <v>155</v>
      </c>
      <c r="M395" s="58">
        <v>1</v>
      </c>
      <c r="N395" s="58" t="s">
        <v>155</v>
      </c>
      <c r="O395" s="58" t="s">
        <v>7838</v>
      </c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</row>
    <row r="396" spans="1:35" ht="14.25" customHeight="1">
      <c r="A396" s="59" t="s">
        <v>7930</v>
      </c>
      <c r="B396" s="58" t="s">
        <v>1478</v>
      </c>
      <c r="C396" s="58" t="s">
        <v>3</v>
      </c>
      <c r="D396" s="58" t="s">
        <v>155</v>
      </c>
      <c r="E396" s="58" t="s">
        <v>155</v>
      </c>
      <c r="F396" s="58" t="s">
        <v>7486</v>
      </c>
      <c r="G396" s="58">
        <v>1</v>
      </c>
      <c r="H396" s="58">
        <v>5</v>
      </c>
      <c r="I396" s="58">
        <v>6</v>
      </c>
      <c r="J396" s="58">
        <v>1</v>
      </c>
      <c r="K396" s="58">
        <v>13.5</v>
      </c>
      <c r="L396" s="58">
        <v>25</v>
      </c>
      <c r="M396" s="58">
        <v>250</v>
      </c>
      <c r="N396" s="58" t="s">
        <v>155</v>
      </c>
      <c r="O396" s="58" t="s">
        <v>7558</v>
      </c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</row>
    <row r="397" spans="1:35" ht="14.25" customHeight="1">
      <c r="A397" s="59" t="s">
        <v>7931</v>
      </c>
      <c r="B397" s="58" t="s">
        <v>1478</v>
      </c>
      <c r="C397" s="58" t="s">
        <v>3</v>
      </c>
      <c r="D397" s="58" t="s">
        <v>155</v>
      </c>
      <c r="E397" s="58" t="s">
        <v>155</v>
      </c>
      <c r="F397" s="58" t="s">
        <v>7486</v>
      </c>
      <c r="G397" s="58">
        <v>1</v>
      </c>
      <c r="H397" s="58">
        <v>20</v>
      </c>
      <c r="I397" s="58">
        <v>22</v>
      </c>
      <c r="J397" s="58">
        <v>0.1</v>
      </c>
      <c r="K397" s="58">
        <v>35</v>
      </c>
      <c r="L397" s="58">
        <v>8</v>
      </c>
      <c r="M397" s="58">
        <v>60</v>
      </c>
      <c r="N397" s="58" t="s">
        <v>155</v>
      </c>
      <c r="O397" s="58" t="s">
        <v>7558</v>
      </c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</row>
    <row r="398" spans="1:35" ht="14.25" customHeight="1">
      <c r="A398" s="59" t="s">
        <v>7932</v>
      </c>
      <c r="B398" s="58" t="s">
        <v>1478</v>
      </c>
      <c r="C398" s="58" t="s">
        <v>3</v>
      </c>
      <c r="D398" s="58" t="s">
        <v>155</v>
      </c>
      <c r="E398" s="58" t="s">
        <v>155</v>
      </c>
      <c r="F398" s="58" t="s">
        <v>7486</v>
      </c>
      <c r="G398" s="58">
        <v>1</v>
      </c>
      <c r="H398" s="58">
        <v>7</v>
      </c>
      <c r="I398" s="58">
        <v>7.8</v>
      </c>
      <c r="J398" s="58">
        <v>1</v>
      </c>
      <c r="K398" s="58">
        <v>13.5</v>
      </c>
      <c r="L398" s="58">
        <v>21</v>
      </c>
      <c r="M398" s="58">
        <v>200</v>
      </c>
      <c r="N398" s="58" t="s">
        <v>155</v>
      </c>
      <c r="O398" s="58" t="s">
        <v>7558</v>
      </c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</row>
    <row r="399" spans="1:35" ht="14.25" customHeight="1">
      <c r="A399" s="59" t="s">
        <v>7933</v>
      </c>
      <c r="B399" s="58" t="s">
        <v>1486</v>
      </c>
      <c r="C399" s="58" t="s">
        <v>3</v>
      </c>
      <c r="D399" s="58" t="s">
        <v>155</v>
      </c>
      <c r="E399" s="58" t="s">
        <v>133</v>
      </c>
      <c r="F399" s="58" t="s">
        <v>7482</v>
      </c>
      <c r="G399" s="58">
        <v>1</v>
      </c>
      <c r="H399" s="58">
        <v>12</v>
      </c>
      <c r="I399" s="58">
        <v>13</v>
      </c>
      <c r="J399" s="58">
        <v>0.1</v>
      </c>
      <c r="K399" s="58">
        <v>23</v>
      </c>
      <c r="L399" s="58">
        <v>5</v>
      </c>
      <c r="M399" s="58">
        <v>20</v>
      </c>
      <c r="N399" s="58">
        <v>15</v>
      </c>
      <c r="O399" s="58" t="s">
        <v>7535</v>
      </c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</row>
    <row r="400" spans="1:35" ht="14.25" customHeight="1">
      <c r="A400" s="59" t="s">
        <v>7935</v>
      </c>
      <c r="B400" s="58" t="s">
        <v>324</v>
      </c>
      <c r="C400" s="58" t="s">
        <v>3</v>
      </c>
      <c r="D400" s="58" t="s">
        <v>155</v>
      </c>
      <c r="E400" s="58" t="s">
        <v>155</v>
      </c>
      <c r="F400" s="58" t="s">
        <v>7486</v>
      </c>
      <c r="G400" s="58">
        <v>3</v>
      </c>
      <c r="H400" s="58">
        <v>5</v>
      </c>
      <c r="I400" s="58">
        <v>6</v>
      </c>
      <c r="J400" s="58">
        <v>1</v>
      </c>
      <c r="K400" s="58">
        <v>11</v>
      </c>
      <c r="L400" s="58">
        <v>13</v>
      </c>
      <c r="M400" s="58">
        <v>120</v>
      </c>
      <c r="N400" s="58" t="s">
        <v>155</v>
      </c>
      <c r="O400" s="58" t="s">
        <v>7936</v>
      </c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</row>
    <row r="401" spans="1:35" ht="14.25" customHeight="1">
      <c r="A401" s="59" t="s">
        <v>7937</v>
      </c>
      <c r="B401" s="58" t="s">
        <v>1478</v>
      </c>
      <c r="C401" s="58" t="s">
        <v>3</v>
      </c>
      <c r="D401" s="58" t="s">
        <v>155</v>
      </c>
      <c r="E401" s="58" t="s">
        <v>155</v>
      </c>
      <c r="F401" s="58" t="s">
        <v>7486</v>
      </c>
      <c r="G401" s="58">
        <v>1</v>
      </c>
      <c r="H401" s="58">
        <v>12</v>
      </c>
      <c r="I401" s="58">
        <v>12.5</v>
      </c>
      <c r="J401" s="58">
        <v>1</v>
      </c>
      <c r="K401" s="58">
        <v>25</v>
      </c>
      <c r="L401" s="58">
        <v>2.5</v>
      </c>
      <c r="M401" s="58">
        <v>20</v>
      </c>
      <c r="N401" s="58" t="s">
        <v>155</v>
      </c>
      <c r="O401" s="58" t="s">
        <v>7558</v>
      </c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</row>
    <row r="402" spans="1:35" ht="14.25" customHeight="1">
      <c r="A402" s="59" t="s">
        <v>7938</v>
      </c>
      <c r="B402" s="58" t="s">
        <v>319</v>
      </c>
      <c r="C402" s="58" t="s">
        <v>3</v>
      </c>
      <c r="D402" s="58" t="s">
        <v>155</v>
      </c>
      <c r="E402" s="58" t="s">
        <v>155</v>
      </c>
      <c r="F402" s="58" t="s">
        <v>7486</v>
      </c>
      <c r="G402" s="58">
        <v>2</v>
      </c>
      <c r="H402" s="58">
        <v>5</v>
      </c>
      <c r="I402" s="58">
        <v>5.5</v>
      </c>
      <c r="J402" s="58">
        <v>0.05</v>
      </c>
      <c r="K402" s="58">
        <v>15</v>
      </c>
      <c r="L402" s="58">
        <v>4</v>
      </c>
      <c r="M402" s="58">
        <v>0.35</v>
      </c>
      <c r="N402" s="58">
        <v>0.3</v>
      </c>
      <c r="O402" s="58" t="s">
        <v>7886</v>
      </c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</row>
    <row r="403" spans="1:35" ht="14.25" customHeight="1">
      <c r="A403" s="59" t="s">
        <v>7939</v>
      </c>
      <c r="B403" s="58" t="s">
        <v>1711</v>
      </c>
      <c r="C403" s="58" t="s">
        <v>3</v>
      </c>
      <c r="D403" s="58" t="s">
        <v>155</v>
      </c>
      <c r="E403" s="58" t="s">
        <v>155</v>
      </c>
      <c r="F403" s="58" t="s">
        <v>7482</v>
      </c>
      <c r="G403" s="58">
        <v>1</v>
      </c>
      <c r="H403" s="58">
        <v>5</v>
      </c>
      <c r="I403" s="58">
        <v>5.5</v>
      </c>
      <c r="J403" s="58">
        <v>0.5</v>
      </c>
      <c r="K403" s="58">
        <v>13</v>
      </c>
      <c r="L403" s="58">
        <v>5</v>
      </c>
      <c r="M403" s="58">
        <v>20</v>
      </c>
      <c r="N403" s="58" t="s">
        <v>155</v>
      </c>
      <c r="O403" s="58" t="s">
        <v>7573</v>
      </c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</row>
    <row r="404" spans="1:35" ht="14.25" customHeight="1">
      <c r="A404" s="59" t="s">
        <v>7940</v>
      </c>
      <c r="B404" s="58" t="s">
        <v>1711</v>
      </c>
      <c r="C404" s="58" t="s">
        <v>3</v>
      </c>
      <c r="D404" s="58" t="s">
        <v>155</v>
      </c>
      <c r="E404" s="58" t="s">
        <v>155</v>
      </c>
      <c r="F404" s="58" t="s">
        <v>7482</v>
      </c>
      <c r="G404" s="58">
        <v>1</v>
      </c>
      <c r="H404" s="58">
        <v>7</v>
      </c>
      <c r="I404" s="58">
        <v>8</v>
      </c>
      <c r="J404" s="58">
        <v>1</v>
      </c>
      <c r="K404" s="58">
        <v>15</v>
      </c>
      <c r="L404" s="58">
        <v>2</v>
      </c>
      <c r="M404" s="58">
        <v>10</v>
      </c>
      <c r="N404" s="58" t="s">
        <v>155</v>
      </c>
      <c r="O404" s="58" t="s">
        <v>7573</v>
      </c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</row>
    <row r="405" spans="1:35" ht="14.25" customHeight="1">
      <c r="A405" s="59" t="s">
        <v>7941</v>
      </c>
      <c r="B405" s="58" t="s">
        <v>1711</v>
      </c>
      <c r="C405" s="58" t="s">
        <v>3</v>
      </c>
      <c r="D405" s="58" t="s">
        <v>155</v>
      </c>
      <c r="E405" s="58" t="s">
        <v>155</v>
      </c>
      <c r="F405" s="58" t="s">
        <v>7486</v>
      </c>
      <c r="G405" s="58">
        <v>1</v>
      </c>
      <c r="H405" s="58">
        <v>5</v>
      </c>
      <c r="I405" s="58">
        <v>5.5</v>
      </c>
      <c r="J405" s="58">
        <v>0.05</v>
      </c>
      <c r="K405" s="58">
        <v>15</v>
      </c>
      <c r="L405" s="58">
        <v>3</v>
      </c>
      <c r="M405" s="58">
        <v>0.3</v>
      </c>
      <c r="N405" s="58">
        <v>0.3</v>
      </c>
      <c r="O405" s="58" t="s">
        <v>7558</v>
      </c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</row>
    <row r="406" spans="1:35" ht="14.25" customHeight="1">
      <c r="A406" s="59" t="s">
        <v>7942</v>
      </c>
      <c r="B406" s="58" t="s">
        <v>1711</v>
      </c>
      <c r="C406" s="58" t="s">
        <v>3</v>
      </c>
      <c r="D406" s="58" t="s">
        <v>155</v>
      </c>
      <c r="E406" s="58" t="s">
        <v>155</v>
      </c>
      <c r="F406" s="58" t="s">
        <v>7482</v>
      </c>
      <c r="G406" s="58">
        <v>1</v>
      </c>
      <c r="H406" s="58">
        <v>2.5</v>
      </c>
      <c r="I406" s="58">
        <v>2.6</v>
      </c>
      <c r="J406" s="58">
        <v>0.5</v>
      </c>
      <c r="K406" s="58">
        <v>9</v>
      </c>
      <c r="L406" s="58">
        <v>10</v>
      </c>
      <c r="M406" s="58">
        <v>20</v>
      </c>
      <c r="N406" s="58" t="s">
        <v>155</v>
      </c>
      <c r="O406" s="58" t="s">
        <v>7573</v>
      </c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</row>
    <row r="407" spans="1:35" ht="14.25" customHeight="1">
      <c r="A407" s="59" t="s">
        <v>7943</v>
      </c>
      <c r="B407" s="58" t="s">
        <v>1711</v>
      </c>
      <c r="C407" s="58" t="s">
        <v>3</v>
      </c>
      <c r="D407" s="58" t="s">
        <v>155</v>
      </c>
      <c r="E407" s="58" t="s">
        <v>155</v>
      </c>
      <c r="F407" s="58" t="s">
        <v>7482</v>
      </c>
      <c r="G407" s="58">
        <v>1</v>
      </c>
      <c r="H407" s="58">
        <v>3.3</v>
      </c>
      <c r="I407" s="58">
        <v>3.5</v>
      </c>
      <c r="J407" s="58">
        <v>0.5</v>
      </c>
      <c r="K407" s="58">
        <v>9</v>
      </c>
      <c r="L407" s="58">
        <v>10</v>
      </c>
      <c r="M407" s="58">
        <v>20</v>
      </c>
      <c r="N407" s="58" t="s">
        <v>155</v>
      </c>
      <c r="O407" s="58" t="s">
        <v>7573</v>
      </c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</row>
    <row r="408" spans="1:35" ht="14.25" customHeight="1">
      <c r="A408" s="59" t="s">
        <v>7944</v>
      </c>
      <c r="B408" s="58" t="s">
        <v>1478</v>
      </c>
      <c r="C408" s="58" t="s">
        <v>4</v>
      </c>
      <c r="D408" s="58" t="s">
        <v>7657</v>
      </c>
      <c r="E408" s="58" t="s">
        <v>155</v>
      </c>
      <c r="F408" s="58" t="s">
        <v>7482</v>
      </c>
      <c r="G408" s="58">
        <v>1</v>
      </c>
      <c r="H408" s="58">
        <v>5</v>
      </c>
      <c r="I408" s="58">
        <v>5</v>
      </c>
      <c r="J408" s="58">
        <v>0.1</v>
      </c>
      <c r="K408" s="58">
        <v>12.5</v>
      </c>
      <c r="L408" s="58">
        <v>3.5</v>
      </c>
      <c r="M408" s="58">
        <v>6</v>
      </c>
      <c r="N408" s="58" t="s">
        <v>155</v>
      </c>
      <c r="O408" s="58" t="s">
        <v>7573</v>
      </c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</row>
    <row r="409" spans="1:35" ht="14.25" customHeight="1">
      <c r="A409" s="59" t="s">
        <v>7945</v>
      </c>
      <c r="B409" s="58" t="s">
        <v>1478</v>
      </c>
      <c r="C409" s="58" t="s">
        <v>4</v>
      </c>
      <c r="D409" s="58" t="s">
        <v>7657</v>
      </c>
      <c r="E409" s="58" t="s">
        <v>155</v>
      </c>
      <c r="F409" s="58" t="s">
        <v>7482</v>
      </c>
      <c r="G409" s="58">
        <v>1</v>
      </c>
      <c r="H409" s="58">
        <v>5</v>
      </c>
      <c r="I409" s="58">
        <v>6</v>
      </c>
      <c r="J409" s="58">
        <v>0.1</v>
      </c>
      <c r="K409" s="58">
        <v>15</v>
      </c>
      <c r="L409" s="58">
        <v>2</v>
      </c>
      <c r="M409" s="58">
        <v>3.5</v>
      </c>
      <c r="N409" s="58" t="s">
        <v>155</v>
      </c>
      <c r="O409" s="58" t="s">
        <v>7573</v>
      </c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</row>
    <row r="410" spans="1:35" ht="14.25" customHeight="1">
      <c r="A410" s="59" t="s">
        <v>7946</v>
      </c>
      <c r="B410" s="58" t="s">
        <v>1478</v>
      </c>
      <c r="C410" s="58" t="s">
        <v>3</v>
      </c>
      <c r="D410" s="58" t="s">
        <v>155</v>
      </c>
      <c r="E410" s="58" t="s">
        <v>155</v>
      </c>
      <c r="F410" s="58" t="s">
        <v>7482</v>
      </c>
      <c r="G410" s="58">
        <v>1</v>
      </c>
      <c r="H410" s="58">
        <v>12</v>
      </c>
      <c r="I410" s="58">
        <v>13</v>
      </c>
      <c r="J410" s="58">
        <v>1</v>
      </c>
      <c r="K410" s="58">
        <v>25</v>
      </c>
      <c r="L410" s="58">
        <v>2.5</v>
      </c>
      <c r="M410" s="58">
        <v>10</v>
      </c>
      <c r="N410" s="58" t="s">
        <v>155</v>
      </c>
      <c r="O410" s="58" t="s">
        <v>7573</v>
      </c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</row>
    <row r="411" spans="1:35" ht="14.25" customHeight="1">
      <c r="A411" s="59" t="s">
        <v>7947</v>
      </c>
      <c r="B411" s="58" t="s">
        <v>1486</v>
      </c>
      <c r="C411" s="58" t="s">
        <v>3</v>
      </c>
      <c r="D411" s="58" t="s">
        <v>155</v>
      </c>
      <c r="E411" s="58" t="s">
        <v>155</v>
      </c>
      <c r="F411" s="58" t="s">
        <v>7486</v>
      </c>
      <c r="G411" s="58">
        <v>1</v>
      </c>
      <c r="H411" s="58">
        <v>5</v>
      </c>
      <c r="I411" s="58">
        <v>6</v>
      </c>
      <c r="J411" s="58">
        <v>7.5</v>
      </c>
      <c r="K411" s="58">
        <v>13.5</v>
      </c>
      <c r="L411" s="58">
        <v>25</v>
      </c>
      <c r="M411" s="58">
        <v>250</v>
      </c>
      <c r="N411" s="58" t="s">
        <v>155</v>
      </c>
      <c r="O411" s="58" t="s">
        <v>3858</v>
      </c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</row>
    <row r="412" spans="1:35" ht="14.25" customHeight="1">
      <c r="A412" s="59" t="s">
        <v>7948</v>
      </c>
      <c r="B412" s="58" t="s">
        <v>1486</v>
      </c>
      <c r="C412" s="58" t="s">
        <v>3</v>
      </c>
      <c r="D412" s="58" t="s">
        <v>155</v>
      </c>
      <c r="E412" s="58" t="s">
        <v>155</v>
      </c>
      <c r="F412" s="58" t="s">
        <v>7486</v>
      </c>
      <c r="G412" s="58">
        <v>1</v>
      </c>
      <c r="H412" s="58">
        <v>7</v>
      </c>
      <c r="I412" s="58">
        <v>7.5</v>
      </c>
      <c r="J412" s="58">
        <v>9.5</v>
      </c>
      <c r="K412" s="58">
        <v>15</v>
      </c>
      <c r="L412" s="58">
        <v>20</v>
      </c>
      <c r="M412" s="58">
        <v>200</v>
      </c>
      <c r="N412" s="58" t="s">
        <v>155</v>
      </c>
      <c r="O412" s="58" t="s">
        <v>3858</v>
      </c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</row>
    <row r="413" spans="1:35" ht="14.25" customHeight="1">
      <c r="A413" s="59" t="s">
        <v>7949</v>
      </c>
      <c r="B413" s="58" t="s">
        <v>1486</v>
      </c>
      <c r="C413" s="58" t="s">
        <v>3</v>
      </c>
      <c r="D413" s="58" t="s">
        <v>155</v>
      </c>
      <c r="E413" s="58" t="s">
        <v>155</v>
      </c>
      <c r="F413" s="58" t="s">
        <v>7486</v>
      </c>
      <c r="G413" s="58">
        <v>1</v>
      </c>
      <c r="H413" s="58">
        <v>9</v>
      </c>
      <c r="I413" s="58">
        <v>9.5</v>
      </c>
      <c r="J413" s="58">
        <v>12</v>
      </c>
      <c r="K413" s="58">
        <v>20</v>
      </c>
      <c r="L413" s="58">
        <v>15</v>
      </c>
      <c r="M413" s="58">
        <v>180</v>
      </c>
      <c r="N413" s="58" t="s">
        <v>155</v>
      </c>
      <c r="O413" s="58" t="s">
        <v>3858</v>
      </c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</row>
    <row r="414" spans="1:35" ht="14.25" customHeight="1">
      <c r="A414" s="59" t="s">
        <v>7950</v>
      </c>
      <c r="B414" s="58" t="s">
        <v>1486</v>
      </c>
      <c r="C414" s="58" t="s">
        <v>3</v>
      </c>
      <c r="D414" s="58" t="s">
        <v>155</v>
      </c>
      <c r="E414" s="58" t="s">
        <v>155</v>
      </c>
      <c r="F414" s="58" t="s">
        <v>7486</v>
      </c>
      <c r="G414" s="58">
        <v>1</v>
      </c>
      <c r="H414" s="58">
        <v>12</v>
      </c>
      <c r="I414" s="58">
        <v>12.5</v>
      </c>
      <c r="J414" s="58">
        <v>15.5</v>
      </c>
      <c r="K414" s="58">
        <v>24</v>
      </c>
      <c r="L414" s="58">
        <v>12</v>
      </c>
      <c r="M414" s="58">
        <v>120</v>
      </c>
      <c r="N414" s="58" t="s">
        <v>155</v>
      </c>
      <c r="O414" s="58" t="s">
        <v>3858</v>
      </c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</row>
    <row r="415" spans="1:35" ht="14.25" customHeight="1">
      <c r="A415" s="59" t="s">
        <v>7951</v>
      </c>
      <c r="B415" s="58" t="s">
        <v>1486</v>
      </c>
      <c r="C415" s="58" t="s">
        <v>3</v>
      </c>
      <c r="D415" s="58" t="s">
        <v>155</v>
      </c>
      <c r="E415" s="58" t="s">
        <v>155</v>
      </c>
      <c r="F415" s="58" t="s">
        <v>7486</v>
      </c>
      <c r="G415" s="58">
        <v>1</v>
      </c>
      <c r="H415" s="58">
        <v>15</v>
      </c>
      <c r="I415" s="58">
        <v>15.5</v>
      </c>
      <c r="J415" s="58">
        <v>20</v>
      </c>
      <c r="K415" s="58">
        <v>32</v>
      </c>
      <c r="L415" s="58">
        <v>9</v>
      </c>
      <c r="M415" s="58">
        <v>100</v>
      </c>
      <c r="N415" s="58" t="s">
        <v>155</v>
      </c>
      <c r="O415" s="58" t="s">
        <v>3858</v>
      </c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</row>
    <row r="416" spans="1:35" ht="14.25" customHeight="1">
      <c r="A416" s="59" t="s">
        <v>7952</v>
      </c>
      <c r="B416" s="58" t="s">
        <v>1486</v>
      </c>
      <c r="C416" s="58" t="s">
        <v>3</v>
      </c>
      <c r="D416" s="58" t="s">
        <v>155</v>
      </c>
      <c r="E416" s="58" t="s">
        <v>155</v>
      </c>
      <c r="F416" s="58" t="s">
        <v>7486</v>
      </c>
      <c r="G416" s="58">
        <v>1</v>
      </c>
      <c r="H416" s="58">
        <v>18</v>
      </c>
      <c r="I416" s="58">
        <v>20</v>
      </c>
      <c r="J416" s="58">
        <v>24</v>
      </c>
      <c r="K416" s="58">
        <v>34</v>
      </c>
      <c r="L416" s="58">
        <v>9</v>
      </c>
      <c r="M416" s="58">
        <v>90</v>
      </c>
      <c r="N416" s="58" t="s">
        <v>155</v>
      </c>
      <c r="O416" s="58" t="s">
        <v>3858</v>
      </c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</row>
    <row r="417" spans="1:35" ht="14.25" customHeight="1">
      <c r="A417" s="59" t="s">
        <v>7953</v>
      </c>
      <c r="B417" s="58" t="s">
        <v>1486</v>
      </c>
      <c r="C417" s="58" t="s">
        <v>3</v>
      </c>
      <c r="D417" s="58" t="s">
        <v>155</v>
      </c>
      <c r="E417" s="58" t="s">
        <v>155</v>
      </c>
      <c r="F417" s="58" t="s">
        <v>7486</v>
      </c>
      <c r="G417" s="58">
        <v>1</v>
      </c>
      <c r="H417" s="58">
        <v>20</v>
      </c>
      <c r="I417" s="58">
        <v>20.5</v>
      </c>
      <c r="J417" s="58">
        <v>26</v>
      </c>
      <c r="K417" s="58">
        <v>35</v>
      </c>
      <c r="L417" s="58">
        <v>8</v>
      </c>
      <c r="M417" s="58">
        <v>60</v>
      </c>
      <c r="N417" s="58" t="s">
        <v>155</v>
      </c>
      <c r="O417" s="58" t="s">
        <v>3858</v>
      </c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</row>
    <row r="418" spans="1:35" ht="14.25" customHeight="1">
      <c r="A418" s="59" t="s">
        <v>7954</v>
      </c>
      <c r="B418" s="58" t="s">
        <v>1486</v>
      </c>
      <c r="C418" s="58" t="s">
        <v>3</v>
      </c>
      <c r="D418" s="58" t="s">
        <v>155</v>
      </c>
      <c r="E418" s="58" t="s">
        <v>155</v>
      </c>
      <c r="F418" s="58" t="s">
        <v>7486</v>
      </c>
      <c r="G418" s="58">
        <v>1</v>
      </c>
      <c r="H418" s="58">
        <v>24</v>
      </c>
      <c r="I418" s="58">
        <v>24.5</v>
      </c>
      <c r="J418" s="58">
        <v>31</v>
      </c>
      <c r="K418" s="58">
        <v>46</v>
      </c>
      <c r="L418" s="58">
        <v>6</v>
      </c>
      <c r="M418" s="58">
        <v>55</v>
      </c>
      <c r="N418" s="58" t="s">
        <v>155</v>
      </c>
      <c r="O418" s="58" t="s">
        <v>3858</v>
      </c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</row>
    <row r="419" spans="1:35" ht="14.25" customHeight="1">
      <c r="A419" s="59" t="s">
        <v>7955</v>
      </c>
      <c r="B419" s="58" t="s">
        <v>1486</v>
      </c>
      <c r="C419" s="58" t="s">
        <v>3</v>
      </c>
      <c r="D419" s="58" t="s">
        <v>155</v>
      </c>
      <c r="E419" s="58" t="s">
        <v>155</v>
      </c>
      <c r="F419" s="58" t="s">
        <v>7486</v>
      </c>
      <c r="G419" s="58">
        <v>1</v>
      </c>
      <c r="H419" s="58">
        <v>36</v>
      </c>
      <c r="I419" s="58">
        <v>36.5</v>
      </c>
      <c r="J419" s="58">
        <v>46.5</v>
      </c>
      <c r="K419" s="58">
        <v>67</v>
      </c>
      <c r="L419" s="58">
        <v>4</v>
      </c>
      <c r="M419" s="58">
        <v>40</v>
      </c>
      <c r="N419" s="58" t="s">
        <v>155</v>
      </c>
      <c r="O419" s="58" t="s">
        <v>3858</v>
      </c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</row>
    <row r="420" spans="1:35" ht="14.25" customHeight="1">
      <c r="A420" s="58"/>
      <c r="B420" s="58"/>
      <c r="C420" s="58"/>
      <c r="D420" s="58"/>
      <c r="E420" s="58"/>
      <c r="F420" s="58"/>
      <c r="G420" s="58"/>
      <c r="H420" s="58"/>
      <c r="I420" s="58"/>
      <c r="J420" s="58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  <c r="AA420" s="58"/>
      <c r="AB420" s="58"/>
      <c r="AC420" s="58"/>
      <c r="AD420" s="58"/>
      <c r="AE420" s="58"/>
      <c r="AF420" s="58"/>
      <c r="AG420" s="58"/>
      <c r="AH420" s="58"/>
      <c r="AI420" s="58"/>
    </row>
    <row r="421" spans="1:35" ht="14.25" customHeight="1">
      <c r="A421" s="58"/>
      <c r="B421" s="58"/>
      <c r="C421" s="58"/>
      <c r="D421" s="58"/>
      <c r="E421" s="58"/>
      <c r="F421" s="58"/>
      <c r="G421" s="58"/>
      <c r="H421" s="58"/>
      <c r="I421" s="58"/>
      <c r="J421" s="58"/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  <c r="AA421" s="58"/>
      <c r="AB421" s="58"/>
      <c r="AC421" s="58"/>
      <c r="AD421" s="58"/>
      <c r="AE421" s="58"/>
      <c r="AF421" s="58"/>
      <c r="AG421" s="58"/>
      <c r="AH421" s="58"/>
      <c r="AI421" s="58"/>
    </row>
    <row r="422" spans="1:35" ht="14.25" customHeight="1">
      <c r="A422" s="58"/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  <c r="AA422" s="58"/>
      <c r="AB422" s="58"/>
      <c r="AC422" s="58"/>
      <c r="AD422" s="58"/>
      <c r="AE422" s="58"/>
      <c r="AF422" s="58"/>
      <c r="AG422" s="58"/>
      <c r="AH422" s="58"/>
      <c r="AI422" s="58"/>
    </row>
    <row r="423" spans="1:35" ht="14.25" customHeight="1">
      <c r="A423" s="58"/>
      <c r="B423" s="58"/>
      <c r="C423" s="58"/>
      <c r="D423" s="58"/>
      <c r="E423" s="58"/>
      <c r="F423" s="58"/>
      <c r="G423" s="58"/>
      <c r="H423" s="58"/>
      <c r="I423" s="58"/>
      <c r="J423" s="58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  <c r="AA423" s="58"/>
      <c r="AB423" s="58"/>
      <c r="AC423" s="58"/>
      <c r="AD423" s="58"/>
      <c r="AE423" s="58"/>
      <c r="AF423" s="58"/>
      <c r="AG423" s="58"/>
      <c r="AH423" s="58"/>
      <c r="AI423" s="58"/>
    </row>
    <row r="424" spans="1:35" ht="14.25" customHeight="1">
      <c r="A424" s="58"/>
      <c r="B424" s="58"/>
      <c r="C424" s="58"/>
      <c r="D424" s="58"/>
      <c r="E424" s="58"/>
      <c r="F424" s="58"/>
      <c r="G424" s="58"/>
      <c r="H424" s="58"/>
      <c r="I424" s="58"/>
      <c r="J424" s="58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  <c r="AA424" s="58"/>
      <c r="AB424" s="58"/>
      <c r="AC424" s="58"/>
      <c r="AD424" s="58"/>
      <c r="AE424" s="58"/>
      <c r="AF424" s="58"/>
      <c r="AG424" s="58"/>
      <c r="AH424" s="58"/>
      <c r="AI424" s="58"/>
    </row>
    <row r="425" spans="1:35" ht="14.25" customHeight="1">
      <c r="A425" s="58"/>
      <c r="B425" s="58"/>
      <c r="C425" s="58"/>
      <c r="D425" s="58"/>
      <c r="E425" s="58"/>
      <c r="F425" s="58"/>
      <c r="G425" s="58"/>
      <c r="H425" s="58"/>
      <c r="I425" s="58"/>
      <c r="J425" s="58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  <c r="AA425" s="58"/>
      <c r="AB425" s="58"/>
      <c r="AC425" s="58"/>
      <c r="AD425" s="58"/>
      <c r="AE425" s="58"/>
      <c r="AF425" s="58"/>
      <c r="AG425" s="58"/>
      <c r="AH425" s="58"/>
      <c r="AI425" s="58"/>
    </row>
    <row r="426" spans="1:35" ht="14.25" customHeight="1">
      <c r="A426" s="58"/>
      <c r="B426" s="58"/>
      <c r="C426" s="58"/>
      <c r="D426" s="58"/>
      <c r="E426" s="58"/>
      <c r="F426" s="58"/>
      <c r="G426" s="58"/>
      <c r="H426" s="58"/>
      <c r="I426" s="58"/>
      <c r="J426" s="58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  <c r="AA426" s="58"/>
      <c r="AB426" s="58"/>
      <c r="AC426" s="58"/>
      <c r="AD426" s="58"/>
      <c r="AE426" s="58"/>
      <c r="AF426" s="58"/>
      <c r="AG426" s="58"/>
      <c r="AH426" s="58"/>
      <c r="AI426" s="58"/>
    </row>
    <row r="427" spans="1:35" ht="14.25" customHeight="1">
      <c r="A427" s="58"/>
      <c r="B427" s="58"/>
      <c r="C427" s="58"/>
      <c r="D427" s="58"/>
      <c r="E427" s="58"/>
      <c r="F427" s="58"/>
      <c r="G427" s="58"/>
      <c r="H427" s="58"/>
      <c r="I427" s="58"/>
      <c r="J427" s="58"/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  <c r="AA427" s="58"/>
      <c r="AB427" s="58"/>
      <c r="AC427" s="58"/>
      <c r="AD427" s="58"/>
      <c r="AE427" s="58"/>
      <c r="AF427" s="58"/>
      <c r="AG427" s="58"/>
      <c r="AH427" s="58"/>
      <c r="AI427" s="58"/>
    </row>
    <row r="428" spans="1:35" ht="14.25" customHeight="1">
      <c r="A428" s="58"/>
      <c r="B428" s="58"/>
      <c r="C428" s="58"/>
      <c r="D428" s="58"/>
      <c r="E428" s="58"/>
      <c r="F428" s="58"/>
      <c r="G428" s="58"/>
      <c r="H428" s="58"/>
      <c r="I428" s="58"/>
      <c r="J428" s="58"/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  <c r="AA428" s="58"/>
      <c r="AB428" s="58"/>
      <c r="AC428" s="58"/>
      <c r="AD428" s="58"/>
      <c r="AE428" s="58"/>
      <c r="AF428" s="58"/>
      <c r="AG428" s="58"/>
      <c r="AH428" s="58"/>
      <c r="AI428" s="58"/>
    </row>
    <row r="429" spans="1:35" ht="14.25" customHeight="1">
      <c r="A429" s="58"/>
      <c r="B429" s="58"/>
      <c r="C429" s="58"/>
      <c r="D429" s="58"/>
      <c r="E429" s="58"/>
      <c r="F429" s="58"/>
      <c r="G429" s="58"/>
      <c r="H429" s="58"/>
      <c r="I429" s="58"/>
      <c r="J429" s="58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  <c r="AA429" s="58"/>
      <c r="AB429" s="58"/>
      <c r="AC429" s="58"/>
      <c r="AD429" s="58"/>
      <c r="AE429" s="58"/>
      <c r="AF429" s="58"/>
      <c r="AG429" s="58"/>
      <c r="AH429" s="58"/>
      <c r="AI429" s="58"/>
    </row>
    <row r="430" spans="1:35" ht="14.25" customHeight="1">
      <c r="A430" s="58"/>
      <c r="B430" s="58"/>
      <c r="C430" s="58"/>
      <c r="D430" s="58"/>
      <c r="E430" s="58"/>
      <c r="F430" s="58"/>
      <c r="G430" s="58"/>
      <c r="H430" s="58"/>
      <c r="I430" s="58"/>
      <c r="J430" s="58"/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  <c r="AA430" s="58"/>
      <c r="AB430" s="58"/>
      <c r="AC430" s="58"/>
      <c r="AD430" s="58"/>
      <c r="AE430" s="58"/>
      <c r="AF430" s="58"/>
      <c r="AG430" s="58"/>
      <c r="AH430" s="58"/>
      <c r="AI430" s="58"/>
    </row>
    <row r="431" spans="1:35" ht="14.25" customHeight="1">
      <c r="A431" s="58"/>
      <c r="B431" s="58"/>
      <c r="C431" s="58"/>
      <c r="D431" s="58"/>
      <c r="E431" s="58"/>
      <c r="F431" s="58"/>
      <c r="G431" s="58"/>
      <c r="H431" s="58"/>
      <c r="I431" s="58"/>
      <c r="J431" s="58"/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  <c r="AA431" s="58"/>
      <c r="AB431" s="58"/>
      <c r="AC431" s="58"/>
      <c r="AD431" s="58"/>
      <c r="AE431" s="58"/>
      <c r="AF431" s="58"/>
      <c r="AG431" s="58"/>
      <c r="AH431" s="58"/>
      <c r="AI431" s="58"/>
    </row>
    <row r="432" spans="1:35" ht="14.25" customHeight="1">
      <c r="A432" s="58"/>
      <c r="B432" s="58"/>
      <c r="C432" s="58"/>
      <c r="D432" s="58"/>
      <c r="E432" s="58"/>
      <c r="F432" s="58"/>
      <c r="G432" s="58"/>
      <c r="H432" s="58"/>
      <c r="I432" s="58"/>
      <c r="J432" s="58"/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  <c r="AA432" s="58"/>
      <c r="AB432" s="58"/>
      <c r="AC432" s="58"/>
      <c r="AD432" s="58"/>
      <c r="AE432" s="58"/>
      <c r="AF432" s="58"/>
      <c r="AG432" s="58"/>
      <c r="AH432" s="58"/>
      <c r="AI432" s="58"/>
    </row>
    <row r="433" spans="1:35" ht="14.25" customHeight="1">
      <c r="A433" s="58"/>
      <c r="B433" s="58"/>
      <c r="C433" s="58"/>
      <c r="D433" s="58"/>
      <c r="E433" s="58"/>
      <c r="F433" s="58"/>
      <c r="G433" s="58"/>
      <c r="H433" s="58"/>
      <c r="I433" s="58"/>
      <c r="J433" s="58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  <c r="AA433" s="58"/>
      <c r="AB433" s="58"/>
      <c r="AC433" s="58"/>
      <c r="AD433" s="58"/>
      <c r="AE433" s="58"/>
      <c r="AF433" s="58"/>
      <c r="AG433" s="58"/>
      <c r="AH433" s="58"/>
      <c r="AI433" s="58"/>
    </row>
    <row r="434" spans="1:35" ht="14.25" customHeight="1">
      <c r="A434" s="58"/>
      <c r="B434" s="58"/>
      <c r="C434" s="58"/>
      <c r="D434" s="58"/>
      <c r="E434" s="58"/>
      <c r="F434" s="58"/>
      <c r="G434" s="58"/>
      <c r="H434" s="58"/>
      <c r="I434" s="58"/>
      <c r="J434" s="58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  <c r="AA434" s="58"/>
      <c r="AB434" s="58"/>
      <c r="AC434" s="58"/>
      <c r="AD434" s="58"/>
      <c r="AE434" s="58"/>
      <c r="AF434" s="58"/>
      <c r="AG434" s="58"/>
      <c r="AH434" s="58"/>
      <c r="AI434" s="58"/>
    </row>
    <row r="435" spans="1:35" ht="14.25" customHeight="1">
      <c r="A435" s="58"/>
      <c r="B435" s="58"/>
      <c r="C435" s="58"/>
      <c r="D435" s="58"/>
      <c r="E435" s="58"/>
      <c r="F435" s="58"/>
      <c r="G435" s="58"/>
      <c r="H435" s="58"/>
      <c r="I435" s="58"/>
      <c r="J435" s="58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  <c r="AA435" s="58"/>
      <c r="AB435" s="58"/>
      <c r="AC435" s="58"/>
      <c r="AD435" s="58"/>
      <c r="AE435" s="58"/>
      <c r="AF435" s="58"/>
      <c r="AG435" s="58"/>
      <c r="AH435" s="58"/>
      <c r="AI435" s="58"/>
    </row>
    <row r="436" spans="1:35" ht="14.25" customHeight="1">
      <c r="A436" s="58"/>
      <c r="B436" s="58"/>
      <c r="C436" s="58"/>
      <c r="D436" s="58"/>
      <c r="E436" s="58"/>
      <c r="F436" s="58"/>
      <c r="G436" s="58"/>
      <c r="H436" s="58"/>
      <c r="I436" s="58"/>
      <c r="J436" s="58"/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  <c r="AA436" s="58"/>
      <c r="AB436" s="58"/>
      <c r="AC436" s="58"/>
      <c r="AD436" s="58"/>
      <c r="AE436" s="58"/>
      <c r="AF436" s="58"/>
      <c r="AG436" s="58"/>
      <c r="AH436" s="58"/>
      <c r="AI436" s="58"/>
    </row>
    <row r="437" spans="1:35" ht="14.25" customHeight="1">
      <c r="A437" s="58"/>
      <c r="B437" s="58"/>
      <c r="C437" s="58"/>
      <c r="D437" s="58"/>
      <c r="E437" s="58"/>
      <c r="F437" s="58"/>
      <c r="G437" s="58"/>
      <c r="H437" s="58"/>
      <c r="I437" s="58"/>
      <c r="J437" s="58"/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  <c r="AA437" s="58"/>
      <c r="AB437" s="58"/>
      <c r="AC437" s="58"/>
      <c r="AD437" s="58"/>
      <c r="AE437" s="58"/>
      <c r="AF437" s="58"/>
      <c r="AG437" s="58"/>
      <c r="AH437" s="58"/>
      <c r="AI437" s="58"/>
    </row>
    <row r="438" spans="1:35" ht="14.25" customHeight="1">
      <c r="A438" s="58"/>
      <c r="B438" s="58"/>
      <c r="C438" s="58"/>
      <c r="D438" s="58"/>
      <c r="E438" s="58"/>
      <c r="F438" s="58"/>
      <c r="G438" s="58"/>
      <c r="H438" s="58"/>
      <c r="I438" s="58"/>
      <c r="J438" s="58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  <c r="AA438" s="58"/>
      <c r="AB438" s="58"/>
      <c r="AC438" s="58"/>
      <c r="AD438" s="58"/>
      <c r="AE438" s="58"/>
      <c r="AF438" s="58"/>
      <c r="AG438" s="58"/>
      <c r="AH438" s="58"/>
      <c r="AI438" s="58"/>
    </row>
    <row r="439" spans="1:35" ht="14.25" customHeight="1">
      <c r="A439" s="58"/>
      <c r="B439" s="58"/>
      <c r="C439" s="58"/>
      <c r="D439" s="58"/>
      <c r="E439" s="58"/>
      <c r="F439" s="58"/>
      <c r="G439" s="58"/>
      <c r="H439" s="58"/>
      <c r="I439" s="58"/>
      <c r="J439" s="58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  <c r="AA439" s="58"/>
      <c r="AB439" s="58"/>
      <c r="AC439" s="58"/>
      <c r="AD439" s="58"/>
      <c r="AE439" s="58"/>
      <c r="AF439" s="58"/>
      <c r="AG439" s="58"/>
      <c r="AH439" s="58"/>
      <c r="AI439" s="58"/>
    </row>
    <row r="440" spans="1:35" ht="14.25" customHeight="1">
      <c r="A440" s="58"/>
      <c r="B440" s="58"/>
      <c r="C440" s="58"/>
      <c r="D440" s="58"/>
      <c r="E440" s="58"/>
      <c r="F440" s="58"/>
      <c r="G440" s="58"/>
      <c r="H440" s="58"/>
      <c r="I440" s="58"/>
      <c r="J440" s="58"/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  <c r="AA440" s="58"/>
      <c r="AB440" s="58"/>
      <c r="AC440" s="58"/>
      <c r="AD440" s="58"/>
      <c r="AE440" s="58"/>
      <c r="AF440" s="58"/>
      <c r="AG440" s="58"/>
      <c r="AH440" s="58"/>
      <c r="AI440" s="58"/>
    </row>
    <row r="441" spans="1:35" ht="14.25" customHeight="1">
      <c r="A441" s="58"/>
      <c r="B441" s="58"/>
      <c r="C441" s="58"/>
      <c r="D441" s="58"/>
      <c r="E441" s="58"/>
      <c r="F441" s="58"/>
      <c r="G441" s="58"/>
      <c r="H441" s="58"/>
      <c r="I441" s="58"/>
      <c r="J441" s="58"/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  <c r="AA441" s="58"/>
      <c r="AB441" s="58"/>
      <c r="AC441" s="58"/>
      <c r="AD441" s="58"/>
      <c r="AE441" s="58"/>
      <c r="AF441" s="58"/>
      <c r="AG441" s="58"/>
      <c r="AH441" s="58"/>
      <c r="AI441" s="58"/>
    </row>
    <row r="442" spans="1:35" ht="14.25" customHeight="1">
      <c r="A442" s="58"/>
      <c r="B442" s="58"/>
      <c r="C442" s="58"/>
      <c r="D442" s="58"/>
      <c r="E442" s="58"/>
      <c r="F442" s="58"/>
      <c r="G442" s="58"/>
      <c r="H442" s="58"/>
      <c r="I442" s="58"/>
      <c r="J442" s="58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  <c r="AA442" s="58"/>
      <c r="AB442" s="58"/>
      <c r="AC442" s="58"/>
      <c r="AD442" s="58"/>
      <c r="AE442" s="58"/>
      <c r="AF442" s="58"/>
      <c r="AG442" s="58"/>
      <c r="AH442" s="58"/>
      <c r="AI442" s="58"/>
    </row>
    <row r="443" spans="1:35" ht="14.25" customHeight="1">
      <c r="A443" s="58"/>
      <c r="B443" s="58"/>
      <c r="C443" s="58"/>
      <c r="D443" s="58"/>
      <c r="E443" s="58"/>
      <c r="F443" s="58"/>
      <c r="G443" s="58"/>
      <c r="H443" s="58"/>
      <c r="I443" s="58"/>
      <c r="J443" s="58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  <c r="AA443" s="58"/>
      <c r="AB443" s="58"/>
      <c r="AC443" s="58"/>
      <c r="AD443" s="58"/>
      <c r="AE443" s="58"/>
      <c r="AF443" s="58"/>
      <c r="AG443" s="58"/>
      <c r="AH443" s="58"/>
      <c r="AI443" s="58"/>
    </row>
    <row r="444" spans="1:35" ht="14.25" customHeight="1">
      <c r="A444" s="58"/>
      <c r="B444" s="58"/>
      <c r="C444" s="58"/>
      <c r="D444" s="58"/>
      <c r="E444" s="58"/>
      <c r="F444" s="58"/>
      <c r="G444" s="58"/>
      <c r="H444" s="58"/>
      <c r="I444" s="58"/>
      <c r="J444" s="58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  <c r="AA444" s="58"/>
      <c r="AB444" s="58"/>
      <c r="AC444" s="58"/>
      <c r="AD444" s="58"/>
      <c r="AE444" s="58"/>
      <c r="AF444" s="58"/>
      <c r="AG444" s="58"/>
      <c r="AH444" s="58"/>
      <c r="AI444" s="58"/>
    </row>
    <row r="445" spans="1:35" ht="14.25" customHeight="1">
      <c r="A445" s="58"/>
      <c r="B445" s="58"/>
      <c r="C445" s="58"/>
      <c r="D445" s="58"/>
      <c r="E445" s="58"/>
      <c r="F445" s="58"/>
      <c r="G445" s="58"/>
      <c r="H445" s="58"/>
      <c r="I445" s="58"/>
      <c r="J445" s="58"/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  <c r="AA445" s="58"/>
      <c r="AB445" s="58"/>
      <c r="AC445" s="58"/>
      <c r="AD445" s="58"/>
      <c r="AE445" s="58"/>
      <c r="AF445" s="58"/>
      <c r="AG445" s="58"/>
      <c r="AH445" s="58"/>
      <c r="AI445" s="58"/>
    </row>
    <row r="446" spans="1:35" ht="14.25" customHeight="1">
      <c r="A446" s="58"/>
      <c r="B446" s="58"/>
      <c r="C446" s="58"/>
      <c r="D446" s="58"/>
      <c r="E446" s="58"/>
      <c r="F446" s="58"/>
      <c r="G446" s="58"/>
      <c r="H446" s="58"/>
      <c r="I446" s="58"/>
      <c r="J446" s="58"/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  <c r="AA446" s="58"/>
      <c r="AB446" s="58"/>
      <c r="AC446" s="58"/>
      <c r="AD446" s="58"/>
      <c r="AE446" s="58"/>
      <c r="AF446" s="58"/>
      <c r="AG446" s="58"/>
      <c r="AH446" s="58"/>
      <c r="AI446" s="58"/>
    </row>
    <row r="447" spans="1:35" ht="14.25" customHeight="1">
      <c r="A447" s="58"/>
      <c r="B447" s="58"/>
      <c r="C447" s="58"/>
      <c r="D447" s="58"/>
      <c r="E447" s="58"/>
      <c r="F447" s="58"/>
      <c r="G447" s="58"/>
      <c r="H447" s="58"/>
      <c r="I447" s="58"/>
      <c r="J447" s="58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  <c r="AA447" s="58"/>
      <c r="AB447" s="58"/>
      <c r="AC447" s="58"/>
      <c r="AD447" s="58"/>
      <c r="AE447" s="58"/>
      <c r="AF447" s="58"/>
      <c r="AG447" s="58"/>
      <c r="AH447" s="58"/>
      <c r="AI447" s="58"/>
    </row>
    <row r="448" spans="1:35" ht="14.25" customHeight="1">
      <c r="A448" s="58"/>
      <c r="B448" s="58"/>
      <c r="C448" s="58"/>
      <c r="D448" s="58"/>
      <c r="E448" s="58"/>
      <c r="F448" s="58"/>
      <c r="G448" s="58"/>
      <c r="H448" s="58"/>
      <c r="I448" s="58"/>
      <c r="J448" s="58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  <c r="AA448" s="58"/>
      <c r="AB448" s="58"/>
      <c r="AC448" s="58"/>
      <c r="AD448" s="58"/>
      <c r="AE448" s="58"/>
      <c r="AF448" s="58"/>
      <c r="AG448" s="58"/>
      <c r="AH448" s="58"/>
      <c r="AI448" s="58"/>
    </row>
    <row r="449" spans="1:35" ht="14.25" customHeight="1">
      <c r="A449" s="58"/>
      <c r="B449" s="58"/>
      <c r="C449" s="58"/>
      <c r="D449" s="58"/>
      <c r="E449" s="58"/>
      <c r="F449" s="58"/>
      <c r="G449" s="58"/>
      <c r="H449" s="58"/>
      <c r="I449" s="58"/>
      <c r="J449" s="58"/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  <c r="AA449" s="58"/>
      <c r="AB449" s="58"/>
      <c r="AC449" s="58"/>
      <c r="AD449" s="58"/>
      <c r="AE449" s="58"/>
      <c r="AF449" s="58"/>
      <c r="AG449" s="58"/>
      <c r="AH449" s="58"/>
      <c r="AI449" s="58"/>
    </row>
    <row r="450" spans="1:35" ht="14.25" customHeight="1">
      <c r="A450" s="58"/>
      <c r="B450" s="58"/>
      <c r="C450" s="58"/>
      <c r="D450" s="58"/>
      <c r="E450" s="58"/>
      <c r="F450" s="58"/>
      <c r="G450" s="58"/>
      <c r="H450" s="58"/>
      <c r="I450" s="58"/>
      <c r="J450" s="58"/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  <c r="AA450" s="58"/>
      <c r="AB450" s="58"/>
      <c r="AC450" s="58"/>
      <c r="AD450" s="58"/>
      <c r="AE450" s="58"/>
      <c r="AF450" s="58"/>
      <c r="AG450" s="58"/>
      <c r="AH450" s="58"/>
      <c r="AI450" s="58"/>
    </row>
    <row r="451" spans="1:35" ht="14.25" customHeight="1">
      <c r="A451" s="58"/>
      <c r="B451" s="58"/>
      <c r="C451" s="58"/>
      <c r="D451" s="58"/>
      <c r="E451" s="58"/>
      <c r="F451" s="58"/>
      <c r="G451" s="58"/>
      <c r="H451" s="58"/>
      <c r="I451" s="58"/>
      <c r="J451" s="58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  <c r="AA451" s="58"/>
      <c r="AB451" s="58"/>
      <c r="AC451" s="58"/>
      <c r="AD451" s="58"/>
      <c r="AE451" s="58"/>
      <c r="AF451" s="58"/>
      <c r="AG451" s="58"/>
      <c r="AH451" s="58"/>
      <c r="AI451" s="58"/>
    </row>
    <row r="452" spans="1:35" ht="14.25" customHeight="1">
      <c r="A452" s="58"/>
      <c r="B452" s="58"/>
      <c r="C452" s="58"/>
      <c r="D452" s="58"/>
      <c r="E452" s="58"/>
      <c r="F452" s="58"/>
      <c r="G452" s="58"/>
      <c r="H452" s="58"/>
      <c r="I452" s="58"/>
      <c r="J452" s="58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/>
    </row>
    <row r="453" spans="1:35" ht="14.25" customHeight="1">
      <c r="A453" s="58"/>
      <c r="B453" s="58"/>
      <c r="C453" s="58"/>
      <c r="D453" s="58"/>
      <c r="E453" s="58"/>
      <c r="F453" s="58"/>
      <c r="G453" s="58"/>
      <c r="H453" s="58"/>
      <c r="I453" s="58"/>
      <c r="J453" s="58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/>
    </row>
    <row r="454" spans="1:35" ht="14.25" customHeight="1">
      <c r="A454" s="58"/>
      <c r="B454" s="58"/>
      <c r="C454" s="58"/>
      <c r="D454" s="58"/>
      <c r="E454" s="58"/>
      <c r="F454" s="58"/>
      <c r="G454" s="58"/>
      <c r="H454" s="58"/>
      <c r="I454" s="58"/>
      <c r="J454" s="58"/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  <c r="AA454" s="58"/>
      <c r="AB454" s="58"/>
      <c r="AC454" s="58"/>
      <c r="AD454" s="58"/>
      <c r="AE454" s="58"/>
      <c r="AF454" s="58"/>
      <c r="AG454" s="58"/>
      <c r="AH454" s="58"/>
      <c r="AI454" s="58"/>
    </row>
    <row r="455" spans="1:35" ht="14.25" customHeight="1">
      <c r="A455" s="58"/>
      <c r="B455" s="58"/>
      <c r="C455" s="58"/>
      <c r="D455" s="58"/>
      <c r="E455" s="58"/>
      <c r="F455" s="58"/>
      <c r="G455" s="58"/>
      <c r="H455" s="58"/>
      <c r="I455" s="58"/>
      <c r="J455" s="58"/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/>
    </row>
    <row r="456" spans="1:35" ht="14.25" customHeight="1">
      <c r="A456" s="58"/>
      <c r="B456" s="58"/>
      <c r="C456" s="58"/>
      <c r="D456" s="58"/>
      <c r="E456" s="58"/>
      <c r="F456" s="58"/>
      <c r="G456" s="58"/>
      <c r="H456" s="58"/>
      <c r="I456" s="58"/>
      <c r="J456" s="58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  <c r="AA456" s="58"/>
      <c r="AB456" s="58"/>
      <c r="AC456" s="58"/>
      <c r="AD456" s="58"/>
      <c r="AE456" s="58"/>
      <c r="AF456" s="58"/>
      <c r="AG456" s="58"/>
      <c r="AH456" s="58"/>
      <c r="AI456" s="58"/>
    </row>
    <row r="457" spans="1:35" ht="14.25" customHeight="1">
      <c r="A457" s="58"/>
      <c r="B457" s="58"/>
      <c r="C457" s="58"/>
      <c r="D457" s="58"/>
      <c r="E457" s="58"/>
      <c r="F457" s="58"/>
      <c r="G457" s="58"/>
      <c r="H457" s="58"/>
      <c r="I457" s="58"/>
      <c r="J457" s="58"/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</row>
    <row r="458" spans="1:35" ht="14.25" customHeight="1">
      <c r="A458" s="58"/>
      <c r="B458" s="58"/>
      <c r="C458" s="58"/>
      <c r="D458" s="58"/>
      <c r="E458" s="58"/>
      <c r="F458" s="58"/>
      <c r="G458" s="58"/>
      <c r="H458" s="58"/>
      <c r="I458" s="58"/>
      <c r="J458" s="58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</row>
    <row r="459" spans="1:35" ht="14.25" customHeight="1">
      <c r="A459" s="58"/>
      <c r="B459" s="58"/>
      <c r="C459" s="58"/>
      <c r="D459" s="58"/>
      <c r="E459" s="58"/>
      <c r="F459" s="58"/>
      <c r="G459" s="58"/>
      <c r="H459" s="58"/>
      <c r="I459" s="58"/>
      <c r="J459" s="58"/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</row>
    <row r="460" spans="1:35" ht="14.25" customHeight="1">
      <c r="A460" s="58"/>
      <c r="B460" s="58"/>
      <c r="C460" s="58"/>
      <c r="D460" s="58"/>
      <c r="E460" s="58"/>
      <c r="F460" s="58"/>
      <c r="G460" s="58"/>
      <c r="H460" s="58"/>
      <c r="I460" s="58"/>
      <c r="J460" s="58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/>
    </row>
    <row r="461" spans="1:35" ht="14.25" customHeight="1">
      <c r="A461" s="58"/>
      <c r="B461" s="58"/>
      <c r="C461" s="58"/>
      <c r="D461" s="58"/>
      <c r="E461" s="58"/>
      <c r="F461" s="58"/>
      <c r="G461" s="58"/>
      <c r="H461" s="58"/>
      <c r="I461" s="58"/>
      <c r="J461" s="58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</row>
    <row r="462" spans="1:35" ht="14.25" customHeight="1">
      <c r="A462" s="58"/>
      <c r="B462" s="58"/>
      <c r="C462" s="58"/>
      <c r="D462" s="58"/>
      <c r="E462" s="58"/>
      <c r="F462" s="58"/>
      <c r="G462" s="58"/>
      <c r="H462" s="58"/>
      <c r="I462" s="58"/>
      <c r="J462" s="58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</row>
    <row r="463" spans="1:35" ht="14.25" customHeight="1">
      <c r="A463" s="58"/>
      <c r="B463" s="58"/>
      <c r="C463" s="58"/>
      <c r="D463" s="58"/>
      <c r="E463" s="58"/>
      <c r="F463" s="58"/>
      <c r="G463" s="58"/>
      <c r="H463" s="58"/>
      <c r="I463" s="58"/>
      <c r="J463" s="58"/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/>
    </row>
    <row r="464" spans="1:35" ht="14.25" customHeight="1">
      <c r="A464" s="58"/>
      <c r="B464" s="58"/>
      <c r="C464" s="58"/>
      <c r="D464" s="58"/>
      <c r="E464" s="58"/>
      <c r="F464" s="58"/>
      <c r="G464" s="58"/>
      <c r="H464" s="58"/>
      <c r="I464" s="58"/>
      <c r="J464" s="58"/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  <c r="AA464" s="58"/>
      <c r="AB464" s="58"/>
      <c r="AC464" s="58"/>
      <c r="AD464" s="58"/>
      <c r="AE464" s="58"/>
      <c r="AF464" s="58"/>
      <c r="AG464" s="58"/>
      <c r="AH464" s="58"/>
      <c r="AI464" s="58"/>
    </row>
    <row r="465" spans="1:35" ht="14.25" customHeight="1">
      <c r="A465" s="58"/>
      <c r="B465" s="58"/>
      <c r="C465" s="58"/>
      <c r="D465" s="58"/>
      <c r="E465" s="58"/>
      <c r="F465" s="58"/>
      <c r="G465" s="58"/>
      <c r="H465" s="58"/>
      <c r="I465" s="58"/>
      <c r="J465" s="58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/>
    </row>
    <row r="466" spans="1:35" ht="14.25" customHeight="1">
      <c r="A466" s="58"/>
      <c r="B466" s="58"/>
      <c r="C466" s="58"/>
      <c r="D466" s="58"/>
      <c r="E466" s="58"/>
      <c r="F466" s="58"/>
      <c r="G466" s="58"/>
      <c r="H466" s="58"/>
      <c r="I466" s="58"/>
      <c r="J466" s="58"/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  <c r="AA466" s="58"/>
      <c r="AB466" s="58"/>
      <c r="AC466" s="58"/>
      <c r="AD466" s="58"/>
      <c r="AE466" s="58"/>
      <c r="AF466" s="58"/>
      <c r="AG466" s="58"/>
      <c r="AH466" s="58"/>
      <c r="AI466" s="58"/>
    </row>
    <row r="467" spans="1:35" ht="14.25" customHeight="1">
      <c r="A467" s="58"/>
      <c r="B467" s="58"/>
      <c r="C467" s="58"/>
      <c r="D467" s="58"/>
      <c r="E467" s="58"/>
      <c r="F467" s="58"/>
      <c r="G467" s="58"/>
      <c r="H467" s="58"/>
      <c r="I467" s="58"/>
      <c r="J467" s="58"/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</row>
    <row r="468" spans="1:35" ht="14.25" customHeight="1">
      <c r="A468" s="58"/>
      <c r="B468" s="58"/>
      <c r="C468" s="58"/>
      <c r="D468" s="58"/>
      <c r="E468" s="58"/>
      <c r="F468" s="58"/>
      <c r="G468" s="58"/>
      <c r="H468" s="58"/>
      <c r="I468" s="58"/>
      <c r="J468" s="58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</row>
    <row r="469" spans="1:35" ht="14.25" customHeight="1">
      <c r="A469" s="58"/>
      <c r="B469" s="58"/>
      <c r="C469" s="58"/>
      <c r="D469" s="58"/>
      <c r="E469" s="58"/>
      <c r="F469" s="58"/>
      <c r="G469" s="58"/>
      <c r="H469" s="58"/>
      <c r="I469" s="58"/>
      <c r="J469" s="58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</row>
    <row r="470" spans="1:35" ht="14.25" customHeight="1">
      <c r="A470" s="58"/>
      <c r="B470" s="58"/>
      <c r="C470" s="58"/>
      <c r="D470" s="58"/>
      <c r="E470" s="58"/>
      <c r="F470" s="58"/>
      <c r="G470" s="58"/>
      <c r="H470" s="58"/>
      <c r="I470" s="58"/>
      <c r="J470" s="58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</row>
    <row r="471" spans="1:35" ht="14.25" customHeight="1">
      <c r="A471" s="58"/>
      <c r="B471" s="58"/>
      <c r="C471" s="58"/>
      <c r="D471" s="58"/>
      <c r="E471" s="58"/>
      <c r="F471" s="58"/>
      <c r="G471" s="58"/>
      <c r="H471" s="58"/>
      <c r="I471" s="58"/>
      <c r="J471" s="58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</row>
    <row r="472" spans="1:35" ht="14.25" customHeight="1">
      <c r="A472" s="58"/>
      <c r="B472" s="58"/>
      <c r="C472" s="58"/>
      <c r="D472" s="58"/>
      <c r="E472" s="58"/>
      <c r="F472" s="58"/>
      <c r="G472" s="58"/>
      <c r="H472" s="58"/>
      <c r="I472" s="58"/>
      <c r="J472" s="58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</row>
    <row r="473" spans="1:35" ht="14.25" customHeight="1">
      <c r="A473" s="58"/>
      <c r="B473" s="58"/>
      <c r="C473" s="58"/>
      <c r="D473" s="58"/>
      <c r="E473" s="58"/>
      <c r="F473" s="58"/>
      <c r="G473" s="58"/>
      <c r="H473" s="58"/>
      <c r="I473" s="58"/>
      <c r="J473" s="58"/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</row>
    <row r="474" spans="1:35" ht="14.25" customHeight="1">
      <c r="A474" s="58"/>
      <c r="B474" s="58"/>
      <c r="C474" s="58"/>
      <c r="D474" s="58"/>
      <c r="E474" s="58"/>
      <c r="F474" s="58"/>
      <c r="G474" s="58"/>
      <c r="H474" s="58"/>
      <c r="I474" s="58"/>
      <c r="J474" s="58"/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</row>
    <row r="475" spans="1:35" ht="14.25" customHeight="1">
      <c r="A475" s="58"/>
      <c r="B475" s="58"/>
      <c r="C475" s="58"/>
      <c r="D475" s="58"/>
      <c r="E475" s="58"/>
      <c r="F475" s="58"/>
      <c r="G475" s="58"/>
      <c r="H475" s="58"/>
      <c r="I475" s="58"/>
      <c r="J475" s="58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</row>
    <row r="476" spans="1:35" ht="14.25" customHeight="1">
      <c r="A476" s="58"/>
      <c r="B476" s="58"/>
      <c r="C476" s="58"/>
      <c r="D476" s="58"/>
      <c r="E476" s="58"/>
      <c r="F476" s="58"/>
      <c r="G476" s="58"/>
      <c r="H476" s="58"/>
      <c r="I476" s="58"/>
      <c r="J476" s="58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/>
    </row>
    <row r="477" spans="1:35" ht="14.25" customHeight="1">
      <c r="A477" s="58"/>
      <c r="B477" s="58"/>
      <c r="C477" s="58"/>
      <c r="D477" s="58"/>
      <c r="E477" s="58"/>
      <c r="F477" s="58"/>
      <c r="G477" s="58"/>
      <c r="H477" s="58"/>
      <c r="I477" s="58"/>
      <c r="J477" s="58"/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</row>
    <row r="478" spans="1:35" ht="14.25" customHeight="1">
      <c r="A478" s="58"/>
      <c r="B478" s="58"/>
      <c r="C478" s="58"/>
      <c r="D478" s="58"/>
      <c r="E478" s="58"/>
      <c r="F478" s="58"/>
      <c r="G478" s="58"/>
      <c r="H478" s="58"/>
      <c r="I478" s="58"/>
      <c r="J478" s="58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</row>
    <row r="479" spans="1:35" ht="14.25" customHeight="1">
      <c r="A479" s="58"/>
      <c r="B479" s="58"/>
      <c r="C479" s="58"/>
      <c r="D479" s="58"/>
      <c r="E479" s="58"/>
      <c r="F479" s="58"/>
      <c r="G479" s="58"/>
      <c r="H479" s="58"/>
      <c r="I479" s="58"/>
      <c r="J479" s="58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</row>
    <row r="480" spans="1:35" ht="14.25" customHeight="1">
      <c r="A480" s="58"/>
      <c r="B480" s="58"/>
      <c r="C480" s="58"/>
      <c r="D480" s="58"/>
      <c r="E480" s="58"/>
      <c r="F480" s="58"/>
      <c r="G480" s="58"/>
      <c r="H480" s="58"/>
      <c r="I480" s="58"/>
      <c r="J480" s="58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</row>
    <row r="481" spans="1:35" ht="14.25" customHeight="1">
      <c r="A481" s="58"/>
      <c r="B481" s="58"/>
      <c r="C481" s="58"/>
      <c r="D481" s="58"/>
      <c r="E481" s="58"/>
      <c r="F481" s="58"/>
      <c r="G481" s="58"/>
      <c r="H481" s="58"/>
      <c r="I481" s="58"/>
      <c r="J481" s="58"/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</row>
    <row r="482" spans="1:35" ht="14.25" customHeight="1">
      <c r="A482" s="58"/>
      <c r="B482" s="58"/>
      <c r="C482" s="58"/>
      <c r="D482" s="58"/>
      <c r="E482" s="58"/>
      <c r="F482" s="58"/>
      <c r="G482" s="58"/>
      <c r="H482" s="58"/>
      <c r="I482" s="58"/>
      <c r="J482" s="58"/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/>
    </row>
    <row r="483" spans="1:35" ht="14.25" customHeight="1">
      <c r="A483" s="58"/>
      <c r="B483" s="58"/>
      <c r="C483" s="58"/>
      <c r="D483" s="58"/>
      <c r="E483" s="58"/>
      <c r="F483" s="58"/>
      <c r="G483" s="58"/>
      <c r="H483" s="58"/>
      <c r="I483" s="58"/>
      <c r="J483" s="58"/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/>
    </row>
    <row r="484" spans="1:35" ht="14.25" customHeight="1">
      <c r="A484" s="58"/>
      <c r="B484" s="58"/>
      <c r="C484" s="58"/>
      <c r="D484" s="58"/>
      <c r="E484" s="58"/>
      <c r="F484" s="58"/>
      <c r="G484" s="58"/>
      <c r="H484" s="58"/>
      <c r="I484" s="58"/>
      <c r="J484" s="58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/>
    </row>
    <row r="485" spans="1:35" ht="14.25" customHeight="1">
      <c r="A485" s="58"/>
      <c r="B485" s="58"/>
      <c r="C485" s="58"/>
      <c r="D485" s="58"/>
      <c r="E485" s="58"/>
      <c r="F485" s="58"/>
      <c r="G485" s="58"/>
      <c r="H485" s="58"/>
      <c r="I485" s="58"/>
      <c r="J485" s="58"/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</row>
    <row r="486" spans="1:35" ht="14.25" customHeight="1">
      <c r="A486" s="58"/>
      <c r="B486" s="58"/>
      <c r="C486" s="58"/>
      <c r="D486" s="58"/>
      <c r="E486" s="58"/>
      <c r="F486" s="58"/>
      <c r="G486" s="58"/>
      <c r="H486" s="58"/>
      <c r="I486" s="58"/>
      <c r="J486" s="58"/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/>
    </row>
    <row r="487" spans="1:35" ht="14.25" customHeight="1">
      <c r="A487" s="58"/>
      <c r="B487" s="58"/>
      <c r="C487" s="58"/>
      <c r="D487" s="58"/>
      <c r="E487" s="58"/>
      <c r="F487" s="58"/>
      <c r="G487" s="58"/>
      <c r="H487" s="58"/>
      <c r="I487" s="58"/>
      <c r="J487" s="58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/>
    </row>
    <row r="488" spans="1:35" ht="14.25" customHeight="1">
      <c r="A488" s="58"/>
      <c r="B488" s="58"/>
      <c r="C488" s="58"/>
      <c r="D488" s="58"/>
      <c r="E488" s="58"/>
      <c r="F488" s="58"/>
      <c r="G488" s="58"/>
      <c r="H488" s="58"/>
      <c r="I488" s="58"/>
      <c r="J488" s="58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/>
    </row>
    <row r="489" spans="1:35" ht="14.25" customHeight="1">
      <c r="A489" s="58"/>
      <c r="B489" s="58"/>
      <c r="C489" s="58"/>
      <c r="D489" s="58"/>
      <c r="E489" s="58"/>
      <c r="F489" s="58"/>
      <c r="G489" s="58"/>
      <c r="H489" s="58"/>
      <c r="I489" s="58"/>
      <c r="J489" s="58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/>
    </row>
    <row r="490" spans="1:35" ht="14.25" customHeight="1">
      <c r="A490" s="58"/>
      <c r="B490" s="58"/>
      <c r="C490" s="58"/>
      <c r="D490" s="58"/>
      <c r="E490" s="58"/>
      <c r="F490" s="58"/>
      <c r="G490" s="58"/>
      <c r="H490" s="58"/>
      <c r="I490" s="58"/>
      <c r="J490" s="58"/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</row>
    <row r="491" spans="1:35" ht="14.25" customHeight="1">
      <c r="A491" s="58"/>
      <c r="B491" s="58"/>
      <c r="C491" s="58"/>
      <c r="D491" s="58"/>
      <c r="E491" s="58"/>
      <c r="F491" s="58"/>
      <c r="G491" s="58"/>
      <c r="H491" s="58"/>
      <c r="I491" s="58"/>
      <c r="J491" s="58"/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</row>
    <row r="492" spans="1:35" ht="14.25" customHeight="1">
      <c r="A492" s="58"/>
      <c r="B492" s="58"/>
      <c r="C492" s="58"/>
      <c r="D492" s="58"/>
      <c r="E492" s="58"/>
      <c r="F492" s="58"/>
      <c r="G492" s="58"/>
      <c r="H492" s="58"/>
      <c r="I492" s="58"/>
      <c r="J492" s="58"/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/>
    </row>
    <row r="493" spans="1:35" ht="14.25" customHeight="1">
      <c r="A493" s="58"/>
      <c r="B493" s="58"/>
      <c r="C493" s="58"/>
      <c r="D493" s="58"/>
      <c r="E493" s="58"/>
      <c r="F493" s="58"/>
      <c r="G493" s="58"/>
      <c r="H493" s="58"/>
      <c r="I493" s="58"/>
      <c r="J493" s="58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/>
    </row>
    <row r="494" spans="1:35" ht="14.25" customHeight="1">
      <c r="A494" s="58"/>
      <c r="B494" s="58"/>
      <c r="C494" s="58"/>
      <c r="D494" s="58"/>
      <c r="E494" s="58"/>
      <c r="F494" s="58"/>
      <c r="G494" s="58"/>
      <c r="H494" s="58"/>
      <c r="I494" s="58"/>
      <c r="J494" s="58"/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  <c r="AA494" s="58"/>
      <c r="AB494" s="58"/>
      <c r="AC494" s="58"/>
      <c r="AD494" s="58"/>
      <c r="AE494" s="58"/>
      <c r="AF494" s="58"/>
      <c r="AG494" s="58"/>
      <c r="AH494" s="58"/>
      <c r="AI494" s="58"/>
    </row>
    <row r="495" spans="1:35" ht="14.25" customHeight="1">
      <c r="A495" s="58"/>
      <c r="B495" s="58"/>
      <c r="C495" s="58"/>
      <c r="D495" s="58"/>
      <c r="E495" s="58"/>
      <c r="F495" s="58"/>
      <c r="G495" s="58"/>
      <c r="H495" s="58"/>
      <c r="I495" s="58"/>
      <c r="J495" s="58"/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</row>
    <row r="496" spans="1:35" ht="14.25" customHeight="1">
      <c r="A496" s="58"/>
      <c r="B496" s="58"/>
      <c r="C496" s="58"/>
      <c r="D496" s="58"/>
      <c r="E496" s="58"/>
      <c r="F496" s="58"/>
      <c r="G496" s="58"/>
      <c r="H496" s="58"/>
      <c r="I496" s="58"/>
      <c r="J496" s="58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</row>
    <row r="497" spans="1:35" ht="14.25" customHeight="1">
      <c r="A497" s="58"/>
      <c r="B497" s="58"/>
      <c r="C497" s="58"/>
      <c r="D497" s="58"/>
      <c r="E497" s="58"/>
      <c r="F497" s="58"/>
      <c r="G497" s="58"/>
      <c r="H497" s="58"/>
      <c r="I497" s="58"/>
      <c r="J497" s="58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</row>
    <row r="498" spans="1:35" ht="14.25" customHeight="1">
      <c r="A498" s="58"/>
      <c r="B498" s="58"/>
      <c r="C498" s="58"/>
      <c r="D498" s="58"/>
      <c r="E498" s="58"/>
      <c r="F498" s="58"/>
      <c r="G498" s="58"/>
      <c r="H498" s="58"/>
      <c r="I498" s="58"/>
      <c r="J498" s="58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</row>
    <row r="499" spans="1:35" ht="14.25" customHeight="1">
      <c r="A499" s="58"/>
      <c r="B499" s="58"/>
      <c r="C499" s="58"/>
      <c r="D499" s="58"/>
      <c r="E499" s="58"/>
      <c r="F499" s="58"/>
      <c r="G499" s="58"/>
      <c r="H499" s="58"/>
      <c r="I499" s="58"/>
      <c r="J499" s="58"/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</row>
    <row r="500" spans="1:35" ht="14.25" customHeight="1">
      <c r="A500" s="58"/>
      <c r="B500" s="58"/>
      <c r="C500" s="58"/>
      <c r="D500" s="58"/>
      <c r="E500" s="58"/>
      <c r="F500" s="58"/>
      <c r="G500" s="58"/>
      <c r="H500" s="58"/>
      <c r="I500" s="58"/>
      <c r="J500" s="58"/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/>
    </row>
    <row r="501" spans="1:35" ht="14.25" customHeight="1">
      <c r="A501" s="58"/>
      <c r="B501" s="58"/>
      <c r="C501" s="58"/>
      <c r="D501" s="58"/>
      <c r="E501" s="58"/>
      <c r="F501" s="58"/>
      <c r="G501" s="58"/>
      <c r="H501" s="58"/>
      <c r="I501" s="58"/>
      <c r="J501" s="58"/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</row>
    <row r="502" spans="1:35" ht="14.25" customHeight="1">
      <c r="A502" s="58"/>
      <c r="B502" s="58"/>
      <c r="C502" s="58"/>
      <c r="D502" s="58"/>
      <c r="E502" s="58"/>
      <c r="F502" s="58"/>
      <c r="G502" s="58"/>
      <c r="H502" s="58"/>
      <c r="I502" s="58"/>
      <c r="J502" s="58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/>
    </row>
    <row r="503" spans="1:35" ht="14.25" customHeight="1">
      <c r="A503" s="58"/>
      <c r="B503" s="58"/>
      <c r="C503" s="58"/>
      <c r="D503" s="58"/>
      <c r="E503" s="58"/>
      <c r="F503" s="58"/>
      <c r="G503" s="58"/>
      <c r="H503" s="58"/>
      <c r="I503" s="58"/>
      <c r="J503" s="58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</row>
    <row r="504" spans="1:35" ht="14.25" customHeight="1">
      <c r="A504" s="58"/>
      <c r="B504" s="58"/>
      <c r="C504" s="58"/>
      <c r="D504" s="58"/>
      <c r="E504" s="58"/>
      <c r="F504" s="58"/>
      <c r="G504" s="58"/>
      <c r="H504" s="58"/>
      <c r="I504" s="58"/>
      <c r="J504" s="58"/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/>
    </row>
    <row r="505" spans="1:35" ht="14.25" customHeight="1">
      <c r="A505" s="58"/>
      <c r="B505" s="58"/>
      <c r="C505" s="58"/>
      <c r="D505" s="58"/>
      <c r="E505" s="58"/>
      <c r="F505" s="58"/>
      <c r="G505" s="58"/>
      <c r="H505" s="58"/>
      <c r="I505" s="58"/>
      <c r="J505" s="58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/>
    </row>
    <row r="506" spans="1:35" ht="14.25" customHeight="1">
      <c r="A506" s="58"/>
      <c r="B506" s="58"/>
      <c r="C506" s="58"/>
      <c r="D506" s="58"/>
      <c r="E506" s="58"/>
      <c r="F506" s="58"/>
      <c r="G506" s="58"/>
      <c r="H506" s="58"/>
      <c r="I506" s="58"/>
      <c r="J506" s="58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  <c r="AA506" s="58"/>
      <c r="AB506" s="58"/>
      <c r="AC506" s="58"/>
      <c r="AD506" s="58"/>
      <c r="AE506" s="58"/>
      <c r="AF506" s="58"/>
      <c r="AG506" s="58"/>
      <c r="AH506" s="58"/>
      <c r="AI506" s="58"/>
    </row>
    <row r="507" spans="1:35" ht="14.25" customHeight="1">
      <c r="A507" s="58"/>
      <c r="B507" s="58"/>
      <c r="C507" s="58"/>
      <c r="D507" s="58"/>
      <c r="E507" s="58"/>
      <c r="F507" s="58"/>
      <c r="G507" s="58"/>
      <c r="H507" s="58"/>
      <c r="I507" s="58"/>
      <c r="J507" s="58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/>
    </row>
    <row r="508" spans="1:35" ht="14.25" customHeight="1">
      <c r="A508" s="58"/>
      <c r="B508" s="58"/>
      <c r="C508" s="58"/>
      <c r="D508" s="58"/>
      <c r="E508" s="58"/>
      <c r="F508" s="58"/>
      <c r="G508" s="58"/>
      <c r="H508" s="58"/>
      <c r="I508" s="58"/>
      <c r="J508" s="58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  <c r="AA508" s="58"/>
      <c r="AB508" s="58"/>
      <c r="AC508" s="58"/>
      <c r="AD508" s="58"/>
      <c r="AE508" s="58"/>
      <c r="AF508" s="58"/>
      <c r="AG508" s="58"/>
      <c r="AH508" s="58"/>
      <c r="AI508" s="58"/>
    </row>
    <row r="509" spans="1:35" ht="14.25" customHeight="1">
      <c r="A509" s="58"/>
      <c r="B509" s="58"/>
      <c r="C509" s="58"/>
      <c r="D509" s="58"/>
      <c r="E509" s="58"/>
      <c r="F509" s="58"/>
      <c r="G509" s="58"/>
      <c r="H509" s="58"/>
      <c r="I509" s="58"/>
      <c r="J509" s="58"/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</row>
    <row r="510" spans="1:35" ht="14.25" customHeight="1">
      <c r="A510" s="58"/>
      <c r="B510" s="58"/>
      <c r="C510" s="58"/>
      <c r="D510" s="58"/>
      <c r="E510" s="58"/>
      <c r="F510" s="58"/>
      <c r="G510" s="58"/>
      <c r="H510" s="58"/>
      <c r="I510" s="58"/>
      <c r="J510" s="58"/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/>
    </row>
    <row r="511" spans="1:35" ht="14.25" customHeight="1">
      <c r="A511" s="58"/>
      <c r="B511" s="58"/>
      <c r="C511" s="58"/>
      <c r="D511" s="58"/>
      <c r="E511" s="58"/>
      <c r="F511" s="58"/>
      <c r="G511" s="58"/>
      <c r="H511" s="58"/>
      <c r="I511" s="58"/>
      <c r="J511" s="58"/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/>
    </row>
    <row r="512" spans="1:35" ht="14.25" customHeight="1">
      <c r="A512" s="58"/>
      <c r="B512" s="58"/>
      <c r="C512" s="58"/>
      <c r="D512" s="58"/>
      <c r="E512" s="58"/>
      <c r="F512" s="58"/>
      <c r="G512" s="58"/>
      <c r="H512" s="58"/>
      <c r="I512" s="58"/>
      <c r="J512" s="58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</row>
    <row r="513" spans="1:35" ht="14.25" customHeight="1">
      <c r="A513" s="58"/>
      <c r="B513" s="58"/>
      <c r="C513" s="58"/>
      <c r="D513" s="58"/>
      <c r="E513" s="58"/>
      <c r="F513" s="58"/>
      <c r="G513" s="58"/>
      <c r="H513" s="58"/>
      <c r="I513" s="58"/>
      <c r="J513" s="58"/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</row>
    <row r="514" spans="1:35" ht="14.25" customHeight="1">
      <c r="A514" s="58"/>
      <c r="B514" s="58"/>
      <c r="C514" s="58"/>
      <c r="D514" s="58"/>
      <c r="E514" s="58"/>
      <c r="F514" s="58"/>
      <c r="G514" s="58"/>
      <c r="H514" s="58"/>
      <c r="I514" s="58"/>
      <c r="J514" s="58"/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  <c r="AA514" s="58"/>
      <c r="AB514" s="58"/>
      <c r="AC514" s="58"/>
      <c r="AD514" s="58"/>
      <c r="AE514" s="58"/>
      <c r="AF514" s="58"/>
      <c r="AG514" s="58"/>
      <c r="AH514" s="58"/>
      <c r="AI514" s="58"/>
    </row>
    <row r="515" spans="1:35" ht="14.25" customHeight="1">
      <c r="A515" s="58"/>
      <c r="B515" s="58"/>
      <c r="C515" s="58"/>
      <c r="D515" s="58"/>
      <c r="E515" s="58"/>
      <c r="F515" s="58"/>
      <c r="G515" s="58"/>
      <c r="H515" s="58"/>
      <c r="I515" s="58"/>
      <c r="J515" s="58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  <c r="AA515" s="58"/>
      <c r="AB515" s="58"/>
      <c r="AC515" s="58"/>
      <c r="AD515" s="58"/>
      <c r="AE515" s="58"/>
      <c r="AF515" s="58"/>
      <c r="AG515" s="58"/>
      <c r="AH515" s="58"/>
      <c r="AI515" s="58"/>
    </row>
    <row r="516" spans="1:35" ht="14.25" customHeight="1">
      <c r="A516" s="58"/>
      <c r="B516" s="58"/>
      <c r="C516" s="58"/>
      <c r="D516" s="58"/>
      <c r="E516" s="58"/>
      <c r="F516" s="58"/>
      <c r="G516" s="58"/>
      <c r="H516" s="58"/>
      <c r="I516" s="58"/>
      <c r="J516" s="58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  <c r="AA516" s="58"/>
      <c r="AB516" s="58"/>
      <c r="AC516" s="58"/>
      <c r="AD516" s="58"/>
      <c r="AE516" s="58"/>
      <c r="AF516" s="58"/>
      <c r="AG516" s="58"/>
      <c r="AH516" s="58"/>
      <c r="AI516" s="58"/>
    </row>
    <row r="517" spans="1:35" ht="14.25" customHeight="1">
      <c r="A517" s="58"/>
      <c r="B517" s="58"/>
      <c r="C517" s="58"/>
      <c r="D517" s="58"/>
      <c r="E517" s="58"/>
      <c r="F517" s="58"/>
      <c r="G517" s="58"/>
      <c r="H517" s="58"/>
      <c r="I517" s="58"/>
      <c r="J517" s="58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</row>
    <row r="518" spans="1:35" ht="14.25" customHeight="1">
      <c r="A518" s="58"/>
      <c r="B518" s="58"/>
      <c r="C518" s="58"/>
      <c r="D518" s="58"/>
      <c r="E518" s="58"/>
      <c r="F518" s="58"/>
      <c r="G518" s="58"/>
      <c r="H518" s="58"/>
      <c r="I518" s="58"/>
      <c r="J518" s="58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</row>
    <row r="519" spans="1:35" ht="14.25" customHeight="1">
      <c r="A519" s="58"/>
      <c r="B519" s="58"/>
      <c r="C519" s="58"/>
      <c r="D519" s="58"/>
      <c r="E519" s="58"/>
      <c r="F519" s="58"/>
      <c r="G519" s="58"/>
      <c r="H519" s="58"/>
      <c r="I519" s="58"/>
      <c r="J519" s="58"/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  <c r="AA519" s="58"/>
      <c r="AB519" s="58"/>
      <c r="AC519" s="58"/>
      <c r="AD519" s="58"/>
      <c r="AE519" s="58"/>
      <c r="AF519" s="58"/>
      <c r="AG519" s="58"/>
      <c r="AH519" s="58"/>
      <c r="AI519" s="58"/>
    </row>
    <row r="520" spans="1:35" ht="14.25" customHeight="1">
      <c r="A520" s="58"/>
      <c r="B520" s="58"/>
      <c r="C520" s="58"/>
      <c r="D520" s="58"/>
      <c r="E520" s="58"/>
      <c r="F520" s="58"/>
      <c r="G520" s="58"/>
      <c r="H520" s="58"/>
      <c r="I520" s="58"/>
      <c r="J520" s="58"/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  <c r="AA520" s="58"/>
      <c r="AB520" s="58"/>
      <c r="AC520" s="58"/>
      <c r="AD520" s="58"/>
      <c r="AE520" s="58"/>
      <c r="AF520" s="58"/>
      <c r="AG520" s="58"/>
      <c r="AH520" s="58"/>
      <c r="AI520" s="58"/>
    </row>
    <row r="521" spans="1:35" ht="14.25" customHeight="1">
      <c r="A521" s="58"/>
      <c r="B521" s="58"/>
      <c r="C521" s="58"/>
      <c r="D521" s="58"/>
      <c r="E521" s="58"/>
      <c r="F521" s="58"/>
      <c r="G521" s="58"/>
      <c r="H521" s="58"/>
      <c r="I521" s="58"/>
      <c r="J521" s="58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</row>
    <row r="522" spans="1:35" ht="14.25" customHeight="1">
      <c r="A522" s="58"/>
      <c r="B522" s="58"/>
      <c r="C522" s="58"/>
      <c r="D522" s="58"/>
      <c r="E522" s="58"/>
      <c r="F522" s="58"/>
      <c r="G522" s="58"/>
      <c r="H522" s="58"/>
      <c r="I522" s="58"/>
      <c r="J522" s="58"/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  <c r="AA522" s="58"/>
      <c r="AB522" s="58"/>
      <c r="AC522" s="58"/>
      <c r="AD522" s="58"/>
      <c r="AE522" s="58"/>
      <c r="AF522" s="58"/>
      <c r="AG522" s="58"/>
      <c r="AH522" s="58"/>
      <c r="AI522" s="58"/>
    </row>
    <row r="523" spans="1:35" ht="14.25" customHeight="1">
      <c r="A523" s="58"/>
      <c r="B523" s="58"/>
      <c r="C523" s="58"/>
      <c r="D523" s="58"/>
      <c r="E523" s="58"/>
      <c r="F523" s="58"/>
      <c r="G523" s="58"/>
      <c r="H523" s="58"/>
      <c r="I523" s="58"/>
      <c r="J523" s="58"/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/>
    </row>
    <row r="524" spans="1:35" ht="14.25" customHeight="1">
      <c r="A524" s="58"/>
      <c r="B524" s="58"/>
      <c r="C524" s="58"/>
      <c r="D524" s="58"/>
      <c r="E524" s="58"/>
      <c r="F524" s="58"/>
      <c r="G524" s="58"/>
      <c r="H524" s="58"/>
      <c r="I524" s="58"/>
      <c r="J524" s="58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</row>
    <row r="525" spans="1:35" ht="14.25" customHeight="1">
      <c r="A525" s="58"/>
      <c r="B525" s="58"/>
      <c r="C525" s="58"/>
      <c r="D525" s="58"/>
      <c r="E525" s="58"/>
      <c r="F525" s="58"/>
      <c r="G525" s="58"/>
      <c r="H525" s="58"/>
      <c r="I525" s="58"/>
      <c r="J525" s="58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</row>
    <row r="526" spans="1:35" ht="14.25" customHeight="1">
      <c r="A526" s="58"/>
      <c r="B526" s="58"/>
      <c r="C526" s="58"/>
      <c r="D526" s="58"/>
      <c r="E526" s="58"/>
      <c r="F526" s="58"/>
      <c r="G526" s="58"/>
      <c r="H526" s="58"/>
      <c r="I526" s="58"/>
      <c r="J526" s="58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</row>
    <row r="527" spans="1:35" ht="14.25" customHeight="1">
      <c r="A527" s="58"/>
      <c r="B527" s="58"/>
      <c r="C527" s="58"/>
      <c r="D527" s="58"/>
      <c r="E527" s="58"/>
      <c r="F527" s="58"/>
      <c r="G527" s="58"/>
      <c r="H527" s="58"/>
      <c r="I527" s="58"/>
      <c r="J527" s="58"/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</row>
    <row r="528" spans="1:35" ht="14.25" customHeight="1">
      <c r="A528" s="58"/>
      <c r="B528" s="58"/>
      <c r="C528" s="58"/>
      <c r="D528" s="58"/>
      <c r="E528" s="58"/>
      <c r="F528" s="58"/>
      <c r="G528" s="58"/>
      <c r="H528" s="58"/>
      <c r="I528" s="58"/>
      <c r="J528" s="58"/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/>
    </row>
    <row r="529" spans="1:35" ht="14.25" customHeight="1">
      <c r="A529" s="58"/>
      <c r="B529" s="58"/>
      <c r="C529" s="58"/>
      <c r="D529" s="58"/>
      <c r="E529" s="58"/>
      <c r="F529" s="58"/>
      <c r="G529" s="58"/>
      <c r="H529" s="58"/>
      <c r="I529" s="58"/>
      <c r="J529" s="58"/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</row>
    <row r="530" spans="1:35" ht="14.25" customHeight="1">
      <c r="A530" s="58"/>
      <c r="B530" s="58"/>
      <c r="C530" s="58"/>
      <c r="D530" s="58"/>
      <c r="E530" s="58"/>
      <c r="F530" s="58"/>
      <c r="G530" s="58"/>
      <c r="H530" s="58"/>
      <c r="I530" s="58"/>
      <c r="J530" s="58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</row>
    <row r="531" spans="1:35" ht="14.25" customHeight="1">
      <c r="A531" s="58"/>
      <c r="B531" s="58"/>
      <c r="C531" s="58"/>
      <c r="D531" s="58"/>
      <c r="E531" s="58"/>
      <c r="F531" s="58"/>
      <c r="G531" s="58"/>
      <c r="H531" s="58"/>
      <c r="I531" s="58"/>
      <c r="J531" s="58"/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</row>
    <row r="532" spans="1:35" ht="14.25" customHeight="1">
      <c r="A532" s="58"/>
      <c r="B532" s="58"/>
      <c r="C532" s="58"/>
      <c r="D532" s="58"/>
      <c r="E532" s="58"/>
      <c r="F532" s="58"/>
      <c r="G532" s="58"/>
      <c r="H532" s="58"/>
      <c r="I532" s="58"/>
      <c r="J532" s="58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</row>
    <row r="533" spans="1:35" ht="14.25" customHeight="1">
      <c r="A533" s="58"/>
      <c r="B533" s="58"/>
      <c r="C533" s="58"/>
      <c r="D533" s="58"/>
      <c r="E533" s="58"/>
      <c r="F533" s="58"/>
      <c r="G533" s="58"/>
      <c r="H533" s="58"/>
      <c r="I533" s="58"/>
      <c r="J533" s="58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</row>
    <row r="534" spans="1:35" ht="14.25" customHeight="1">
      <c r="A534" s="58"/>
      <c r="B534" s="58"/>
      <c r="C534" s="58"/>
      <c r="D534" s="58"/>
      <c r="E534" s="58"/>
      <c r="F534" s="58"/>
      <c r="G534" s="58"/>
      <c r="H534" s="58"/>
      <c r="I534" s="58"/>
      <c r="J534" s="58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</row>
    <row r="535" spans="1:35" ht="14.25" customHeight="1">
      <c r="A535" s="58"/>
      <c r="B535" s="58"/>
      <c r="C535" s="58"/>
      <c r="D535" s="58"/>
      <c r="E535" s="58"/>
      <c r="F535" s="58"/>
      <c r="G535" s="58"/>
      <c r="H535" s="58"/>
      <c r="I535" s="58"/>
      <c r="J535" s="58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</row>
    <row r="536" spans="1:35" ht="14.25" customHeight="1">
      <c r="A536" s="58"/>
      <c r="B536" s="58"/>
      <c r="C536" s="58"/>
      <c r="D536" s="58"/>
      <c r="E536" s="58"/>
      <c r="F536" s="58"/>
      <c r="G536" s="58"/>
      <c r="H536" s="58"/>
      <c r="I536" s="58"/>
      <c r="J536" s="58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</row>
    <row r="537" spans="1:35" ht="14.25" customHeight="1">
      <c r="A537" s="58"/>
      <c r="B537" s="58"/>
      <c r="C537" s="58"/>
      <c r="D537" s="58"/>
      <c r="E537" s="58"/>
      <c r="F537" s="58"/>
      <c r="G537" s="58"/>
      <c r="H537" s="58"/>
      <c r="I537" s="58"/>
      <c r="J537" s="58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</row>
    <row r="538" spans="1:35" ht="14.25" customHeight="1">
      <c r="A538" s="58"/>
      <c r="B538" s="58"/>
      <c r="C538" s="58"/>
      <c r="D538" s="58"/>
      <c r="E538" s="58"/>
      <c r="F538" s="58"/>
      <c r="G538" s="58"/>
      <c r="H538" s="58"/>
      <c r="I538" s="58"/>
      <c r="J538" s="58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/>
    </row>
    <row r="539" spans="1:35" ht="14.25" customHeight="1">
      <c r="A539" s="58"/>
      <c r="B539" s="58"/>
      <c r="C539" s="58"/>
      <c r="D539" s="58"/>
      <c r="E539" s="58"/>
      <c r="F539" s="58"/>
      <c r="G539" s="58"/>
      <c r="H539" s="58"/>
      <c r="I539" s="58"/>
      <c r="J539" s="58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</row>
    <row r="540" spans="1:35" ht="14.25" customHeight="1">
      <c r="A540" s="58"/>
      <c r="B540" s="58"/>
      <c r="C540" s="58"/>
      <c r="D540" s="58"/>
      <c r="E540" s="58"/>
      <c r="F540" s="58"/>
      <c r="G540" s="58"/>
      <c r="H540" s="58"/>
      <c r="I540" s="58"/>
      <c r="J540" s="58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</row>
    <row r="541" spans="1:35" ht="14.25" customHeight="1">
      <c r="A541" s="58"/>
      <c r="B541" s="58"/>
      <c r="C541" s="58"/>
      <c r="D541" s="58"/>
      <c r="E541" s="58"/>
      <c r="F541" s="58"/>
      <c r="G541" s="58"/>
      <c r="H541" s="58"/>
      <c r="I541" s="58"/>
      <c r="J541" s="58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</row>
    <row r="542" spans="1:35" ht="14.25" customHeight="1">
      <c r="A542" s="58"/>
      <c r="B542" s="58"/>
      <c r="C542" s="58"/>
      <c r="D542" s="58"/>
      <c r="E542" s="58"/>
      <c r="F542" s="58"/>
      <c r="G542" s="58"/>
      <c r="H542" s="58"/>
      <c r="I542" s="58"/>
      <c r="J542" s="58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</row>
    <row r="543" spans="1:35" ht="14.25" customHeight="1">
      <c r="A543" s="58"/>
      <c r="B543" s="58"/>
      <c r="C543" s="58"/>
      <c r="D543" s="58"/>
      <c r="E543" s="58"/>
      <c r="F543" s="58"/>
      <c r="G543" s="58"/>
      <c r="H543" s="58"/>
      <c r="I543" s="58"/>
      <c r="J543" s="58"/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</row>
    <row r="544" spans="1:35" ht="14.25" customHeight="1">
      <c r="A544" s="58"/>
      <c r="B544" s="58"/>
      <c r="C544" s="58"/>
      <c r="D544" s="58"/>
      <c r="E544" s="58"/>
      <c r="F544" s="58"/>
      <c r="G544" s="58"/>
      <c r="H544" s="58"/>
      <c r="I544" s="58"/>
      <c r="J544" s="58"/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</row>
    <row r="545" spans="1:35" ht="14.25" customHeight="1">
      <c r="A545" s="58"/>
      <c r="B545" s="58"/>
      <c r="C545" s="58"/>
      <c r="D545" s="58"/>
      <c r="E545" s="58"/>
      <c r="F545" s="58"/>
      <c r="G545" s="58"/>
      <c r="H545" s="58"/>
      <c r="I545" s="58"/>
      <c r="J545" s="58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</row>
    <row r="546" spans="1:35" ht="14.25" customHeight="1">
      <c r="A546" s="58"/>
      <c r="B546" s="58"/>
      <c r="C546" s="58"/>
      <c r="D546" s="58"/>
      <c r="E546" s="58"/>
      <c r="F546" s="58"/>
      <c r="G546" s="58"/>
      <c r="H546" s="58"/>
      <c r="I546" s="58"/>
      <c r="J546" s="58"/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</row>
    <row r="547" spans="1:35" ht="14.25" customHeight="1">
      <c r="A547" s="58"/>
      <c r="B547" s="58"/>
      <c r="C547" s="58"/>
      <c r="D547" s="58"/>
      <c r="E547" s="58"/>
      <c r="F547" s="58"/>
      <c r="G547" s="58"/>
      <c r="H547" s="58"/>
      <c r="I547" s="58"/>
      <c r="J547" s="58"/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</row>
    <row r="548" spans="1:35" ht="14.25" customHeight="1">
      <c r="A548" s="58"/>
      <c r="B548" s="58"/>
      <c r="C548" s="58"/>
      <c r="D548" s="58"/>
      <c r="E548" s="58"/>
      <c r="F548" s="58"/>
      <c r="G548" s="58"/>
      <c r="H548" s="58"/>
      <c r="I548" s="58"/>
      <c r="J548" s="58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</row>
    <row r="549" spans="1:35" ht="14.25" customHeight="1">
      <c r="A549" s="58"/>
      <c r="B549" s="58"/>
      <c r="C549" s="58"/>
      <c r="D549" s="58"/>
      <c r="E549" s="58"/>
      <c r="F549" s="58"/>
      <c r="G549" s="58"/>
      <c r="H549" s="58"/>
      <c r="I549" s="58"/>
      <c r="J549" s="58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</row>
    <row r="550" spans="1:35" ht="14.25" customHeight="1">
      <c r="A550" s="58"/>
      <c r="B550" s="58"/>
      <c r="C550" s="58"/>
      <c r="D550" s="58"/>
      <c r="E550" s="58"/>
      <c r="F550" s="58"/>
      <c r="G550" s="58"/>
      <c r="H550" s="58"/>
      <c r="I550" s="58"/>
      <c r="J550" s="58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</row>
    <row r="551" spans="1:35" ht="14.25" customHeight="1">
      <c r="A551" s="58"/>
      <c r="B551" s="58"/>
      <c r="C551" s="58"/>
      <c r="D551" s="58"/>
      <c r="E551" s="58"/>
      <c r="F551" s="58"/>
      <c r="G551" s="58"/>
      <c r="H551" s="58"/>
      <c r="I551" s="58"/>
      <c r="J551" s="58"/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</row>
    <row r="552" spans="1:35" ht="14.25" customHeight="1">
      <c r="A552" s="58"/>
      <c r="B552" s="58"/>
      <c r="C552" s="58"/>
      <c r="D552" s="58"/>
      <c r="E552" s="58"/>
      <c r="F552" s="58"/>
      <c r="G552" s="58"/>
      <c r="H552" s="58"/>
      <c r="I552" s="58"/>
      <c r="J552" s="58"/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</row>
    <row r="553" spans="1:35" ht="14.25" customHeight="1">
      <c r="A553" s="58"/>
      <c r="B553" s="58"/>
      <c r="C553" s="58"/>
      <c r="D553" s="58"/>
      <c r="E553" s="58"/>
      <c r="F553" s="58"/>
      <c r="G553" s="58"/>
      <c r="H553" s="58"/>
      <c r="I553" s="58"/>
      <c r="J553" s="58"/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</row>
    <row r="554" spans="1:35" ht="14.25" customHeight="1">
      <c r="A554" s="58"/>
      <c r="B554" s="58"/>
      <c r="C554" s="58"/>
      <c r="D554" s="58"/>
      <c r="E554" s="58"/>
      <c r="F554" s="58"/>
      <c r="G554" s="58"/>
      <c r="H554" s="58"/>
      <c r="I554" s="58"/>
      <c r="J554" s="58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/>
    </row>
    <row r="555" spans="1:35" ht="14.25" customHeight="1">
      <c r="A555" s="58"/>
      <c r="B555" s="58"/>
      <c r="C555" s="58"/>
      <c r="D555" s="58"/>
      <c r="E555" s="58"/>
      <c r="F555" s="58"/>
      <c r="G555" s="58"/>
      <c r="H555" s="58"/>
      <c r="I555" s="58"/>
      <c r="J555" s="58"/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</row>
    <row r="556" spans="1:35" ht="14.25" customHeight="1">
      <c r="A556" s="58"/>
      <c r="B556" s="58"/>
      <c r="C556" s="58"/>
      <c r="D556" s="58"/>
      <c r="E556" s="58"/>
      <c r="F556" s="58"/>
      <c r="G556" s="58"/>
      <c r="H556" s="58"/>
      <c r="I556" s="58"/>
      <c r="J556" s="58"/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</row>
    <row r="557" spans="1:35" ht="14.25" customHeight="1">
      <c r="A557" s="58"/>
      <c r="B557" s="58"/>
      <c r="C557" s="58"/>
      <c r="D557" s="58"/>
      <c r="E557" s="58"/>
      <c r="F557" s="58"/>
      <c r="G557" s="58"/>
      <c r="H557" s="58"/>
      <c r="I557" s="58"/>
      <c r="J557" s="58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</row>
    <row r="558" spans="1:35" ht="14.25" customHeight="1">
      <c r="A558" s="58"/>
      <c r="B558" s="58"/>
      <c r="C558" s="58"/>
      <c r="D558" s="58"/>
      <c r="E558" s="58"/>
      <c r="F558" s="58"/>
      <c r="G558" s="58"/>
      <c r="H558" s="58"/>
      <c r="I558" s="58"/>
      <c r="J558" s="58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</row>
    <row r="559" spans="1:35" ht="14.25" customHeight="1">
      <c r="A559" s="58"/>
      <c r="B559" s="58"/>
      <c r="C559" s="58"/>
      <c r="D559" s="58"/>
      <c r="E559" s="58"/>
      <c r="F559" s="58"/>
      <c r="G559" s="58"/>
      <c r="H559" s="58"/>
      <c r="I559" s="58"/>
      <c r="J559" s="58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</row>
    <row r="560" spans="1:35" ht="14.25" customHeight="1">
      <c r="A560" s="58"/>
      <c r="B560" s="58"/>
      <c r="C560" s="58"/>
      <c r="D560" s="58"/>
      <c r="E560" s="58"/>
      <c r="F560" s="58"/>
      <c r="G560" s="58"/>
      <c r="H560" s="58"/>
      <c r="I560" s="58"/>
      <c r="J560" s="58"/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</row>
    <row r="561" spans="1:35" ht="14.25" customHeight="1">
      <c r="A561" s="58"/>
      <c r="B561" s="58"/>
      <c r="C561" s="58"/>
      <c r="D561" s="58"/>
      <c r="E561" s="58"/>
      <c r="F561" s="58"/>
      <c r="G561" s="58"/>
      <c r="H561" s="58"/>
      <c r="I561" s="58"/>
      <c r="J561" s="58"/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</row>
    <row r="562" spans="1:35" ht="14.25" customHeight="1">
      <c r="A562" s="58"/>
      <c r="B562" s="58"/>
      <c r="C562" s="58"/>
      <c r="D562" s="58"/>
      <c r="E562" s="58"/>
      <c r="F562" s="58"/>
      <c r="G562" s="58"/>
      <c r="H562" s="58"/>
      <c r="I562" s="58"/>
      <c r="J562" s="58"/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</row>
    <row r="563" spans="1:35" ht="14.25" customHeight="1">
      <c r="A563" s="58"/>
      <c r="B563" s="58"/>
      <c r="C563" s="58"/>
      <c r="D563" s="58"/>
      <c r="E563" s="58"/>
      <c r="F563" s="58"/>
      <c r="G563" s="58"/>
      <c r="H563" s="58"/>
      <c r="I563" s="58"/>
      <c r="J563" s="58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</row>
    <row r="564" spans="1:35" ht="14.25" customHeight="1">
      <c r="A564" s="58"/>
      <c r="B564" s="58"/>
      <c r="C564" s="58"/>
      <c r="D564" s="58"/>
      <c r="E564" s="58"/>
      <c r="F564" s="58"/>
      <c r="G564" s="58"/>
      <c r="H564" s="58"/>
      <c r="I564" s="58"/>
      <c r="J564" s="58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</row>
    <row r="565" spans="1:35" ht="14.25" customHeight="1">
      <c r="A565" s="58"/>
      <c r="B565" s="58"/>
      <c r="C565" s="58"/>
      <c r="D565" s="58"/>
      <c r="E565" s="58"/>
      <c r="F565" s="58"/>
      <c r="G565" s="58"/>
      <c r="H565" s="58"/>
      <c r="I565" s="58"/>
      <c r="J565" s="58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</row>
    <row r="566" spans="1:35" ht="14.25" customHeight="1">
      <c r="A566" s="58"/>
      <c r="B566" s="58"/>
      <c r="C566" s="58"/>
      <c r="D566" s="58"/>
      <c r="E566" s="58"/>
      <c r="F566" s="58"/>
      <c r="G566" s="58"/>
      <c r="H566" s="58"/>
      <c r="I566" s="58"/>
      <c r="J566" s="58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  <c r="AA566" s="58"/>
      <c r="AB566" s="58"/>
      <c r="AC566" s="58"/>
      <c r="AD566" s="58"/>
      <c r="AE566" s="58"/>
      <c r="AF566" s="58"/>
      <c r="AG566" s="58"/>
      <c r="AH566" s="58"/>
      <c r="AI566" s="58"/>
    </row>
    <row r="567" spans="1:35" ht="14.25" customHeight="1">
      <c r="A567" s="58"/>
      <c r="B567" s="58"/>
      <c r="C567" s="58"/>
      <c r="D567" s="58"/>
      <c r="E567" s="58"/>
      <c r="F567" s="58"/>
      <c r="G567" s="58"/>
      <c r="H567" s="58"/>
      <c r="I567" s="58"/>
      <c r="J567" s="58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</row>
    <row r="568" spans="1:35" ht="14.25" customHeight="1">
      <c r="A568" s="58"/>
      <c r="B568" s="58"/>
      <c r="C568" s="58"/>
      <c r="D568" s="58"/>
      <c r="E568" s="58"/>
      <c r="F568" s="58"/>
      <c r="G568" s="58"/>
      <c r="H568" s="58"/>
      <c r="I568" s="58"/>
      <c r="J568" s="58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  <c r="AA568" s="58"/>
      <c r="AB568" s="58"/>
      <c r="AC568" s="58"/>
      <c r="AD568" s="58"/>
      <c r="AE568" s="58"/>
      <c r="AF568" s="58"/>
      <c r="AG568" s="58"/>
      <c r="AH568" s="58"/>
      <c r="AI568" s="58"/>
    </row>
    <row r="569" spans="1:35" ht="14.25" customHeight="1">
      <c r="A569" s="58"/>
      <c r="B569" s="58"/>
      <c r="C569" s="58"/>
      <c r="D569" s="58"/>
      <c r="E569" s="58"/>
      <c r="F569" s="58"/>
      <c r="G569" s="58"/>
      <c r="H569" s="58"/>
      <c r="I569" s="58"/>
      <c r="J569" s="58"/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/>
    </row>
    <row r="570" spans="1:35" ht="14.25" customHeight="1">
      <c r="A570" s="58"/>
      <c r="B570" s="58"/>
      <c r="C570" s="58"/>
      <c r="D570" s="58"/>
      <c r="E570" s="58"/>
      <c r="F570" s="58"/>
      <c r="G570" s="58"/>
      <c r="H570" s="58"/>
      <c r="I570" s="58"/>
      <c r="J570" s="58"/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</row>
    <row r="571" spans="1:35" ht="14.25" customHeight="1">
      <c r="A571" s="58"/>
      <c r="B571" s="58"/>
      <c r="C571" s="58"/>
      <c r="D571" s="58"/>
      <c r="E571" s="58"/>
      <c r="F571" s="58"/>
      <c r="G571" s="58"/>
      <c r="H571" s="58"/>
      <c r="I571" s="58"/>
      <c r="J571" s="58"/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</row>
    <row r="572" spans="1:35" ht="14.25" customHeight="1">
      <c r="A572" s="58"/>
      <c r="B572" s="58"/>
      <c r="C572" s="58"/>
      <c r="D572" s="58"/>
      <c r="E572" s="58"/>
      <c r="F572" s="58"/>
      <c r="G572" s="58"/>
      <c r="H572" s="58"/>
      <c r="I572" s="58"/>
      <c r="J572" s="58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/>
    </row>
    <row r="573" spans="1:35" ht="14.25" customHeight="1">
      <c r="A573" s="58"/>
      <c r="B573" s="58"/>
      <c r="C573" s="58"/>
      <c r="D573" s="58"/>
      <c r="E573" s="58"/>
      <c r="F573" s="58"/>
      <c r="G573" s="58"/>
      <c r="H573" s="58"/>
      <c r="I573" s="58"/>
      <c r="J573" s="58"/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</row>
    <row r="574" spans="1:35" ht="14.25" customHeight="1">
      <c r="A574" s="58"/>
      <c r="B574" s="58"/>
      <c r="C574" s="58"/>
      <c r="D574" s="58"/>
      <c r="E574" s="58"/>
      <c r="F574" s="58"/>
      <c r="G574" s="58"/>
      <c r="H574" s="58"/>
      <c r="I574" s="58"/>
      <c r="J574" s="58"/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</row>
    <row r="575" spans="1:35" ht="14.2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</row>
    <row r="576" spans="1:35" ht="14.2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</row>
    <row r="577" spans="1:35" ht="14.2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</row>
    <row r="578" spans="1:35" ht="14.2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</row>
    <row r="579" spans="1:35" ht="14.2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</row>
    <row r="580" spans="1:35" ht="14.2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</row>
    <row r="581" spans="1:35" ht="14.2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</row>
    <row r="582" spans="1:35" ht="14.2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</row>
    <row r="583" spans="1:35" ht="14.2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</row>
    <row r="584" spans="1:35" ht="14.2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</row>
    <row r="585" spans="1:35" ht="14.2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</row>
    <row r="586" spans="1:35" ht="14.2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</row>
    <row r="587" spans="1:35" ht="14.2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</row>
    <row r="588" spans="1:35" ht="14.2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</row>
    <row r="589" spans="1:35" ht="14.2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</row>
    <row r="590" spans="1:35" ht="14.2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</row>
    <row r="591" spans="1:35" ht="14.2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</row>
    <row r="592" spans="1:35" ht="14.2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</row>
    <row r="593" spans="1:35" ht="14.2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</row>
    <row r="594" spans="1:35" ht="14.2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</row>
    <row r="595" spans="1:35" ht="14.2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</row>
    <row r="596" spans="1:35" ht="14.2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</row>
    <row r="597" spans="1:35" ht="14.2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</row>
    <row r="598" spans="1:35" ht="14.2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</row>
    <row r="599" spans="1:35" ht="14.2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</row>
    <row r="600" spans="1:35" ht="14.2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</row>
    <row r="601" spans="1:35" ht="14.2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</row>
    <row r="602" spans="1:35" ht="14.2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</row>
    <row r="603" spans="1:35" ht="14.2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</row>
    <row r="604" spans="1:35" ht="14.2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</row>
    <row r="605" spans="1:35" ht="14.2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</row>
    <row r="606" spans="1:35" ht="14.2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</row>
    <row r="607" spans="1:35" ht="14.2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</row>
    <row r="608" spans="1:35" ht="14.2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</row>
    <row r="609" spans="1:35" ht="14.2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</row>
    <row r="610" spans="1:35" ht="14.2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</row>
    <row r="611" spans="1:35" ht="14.2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</row>
    <row r="612" spans="1:35" ht="14.2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</row>
    <row r="613" spans="1:35" ht="14.2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</row>
    <row r="614" spans="1:35" ht="14.2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</row>
    <row r="615" spans="1:35" ht="14.2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</row>
    <row r="616" spans="1:35" ht="14.2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</row>
    <row r="617" spans="1:35" ht="14.2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</row>
    <row r="618" spans="1:35" ht="14.2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</row>
    <row r="619" spans="1:35" ht="14.2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</row>
    <row r="620" spans="1:35" ht="15.75" customHeight="1"/>
    <row r="621" spans="1:35" ht="15.75" customHeight="1"/>
    <row r="622" spans="1:35" ht="15.75" customHeight="1"/>
    <row r="623" spans="1:35" ht="15.75" customHeight="1"/>
    <row r="624" spans="1:35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</sheetData>
  <autoFilter ref="A8:O419"/>
  <mergeCells count="1">
    <mergeCell ref="A5:B5"/>
  </mergeCells>
  <phoneticPr fontId="68" type="noConversion"/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  <hyperlink ref="A19" r:id="rId11"/>
    <hyperlink ref="A20" r:id="rId12"/>
    <hyperlink ref="A21" r:id="rId13"/>
    <hyperlink ref="A22" r:id="rId14"/>
    <hyperlink ref="A23" r:id="rId15"/>
    <hyperlink ref="A24" r:id="rId16"/>
    <hyperlink ref="A25" r:id="rId17"/>
    <hyperlink ref="A26" r:id="rId18"/>
    <hyperlink ref="A27" r:id="rId19"/>
    <hyperlink ref="A28" r:id="rId20"/>
    <hyperlink ref="A29" r:id="rId21"/>
    <hyperlink ref="A30" r:id="rId22"/>
    <hyperlink ref="A31" r:id="rId23"/>
    <hyperlink ref="A32" r:id="rId24"/>
    <hyperlink ref="A33" r:id="rId25"/>
    <hyperlink ref="A34" r:id="rId26"/>
    <hyperlink ref="A35" r:id="rId27"/>
    <hyperlink ref="A36" r:id="rId28"/>
    <hyperlink ref="A37" r:id="rId29"/>
    <hyperlink ref="A38" r:id="rId30"/>
    <hyperlink ref="A39" r:id="rId31"/>
    <hyperlink ref="A40" r:id="rId32"/>
    <hyperlink ref="A41" r:id="rId33"/>
    <hyperlink ref="A42" r:id="rId34"/>
    <hyperlink ref="A43" r:id="rId35"/>
    <hyperlink ref="A44" r:id="rId36"/>
    <hyperlink ref="A45" r:id="rId37"/>
    <hyperlink ref="A46" r:id="rId38"/>
    <hyperlink ref="A47" r:id="rId39"/>
    <hyperlink ref="A48" r:id="rId40"/>
    <hyperlink ref="A49" r:id="rId41"/>
    <hyperlink ref="A50" r:id="rId42"/>
    <hyperlink ref="A51" r:id="rId43"/>
    <hyperlink ref="A52" r:id="rId44"/>
    <hyperlink ref="A53" r:id="rId45"/>
    <hyperlink ref="A54" r:id="rId46"/>
    <hyperlink ref="A55" r:id="rId47"/>
    <hyperlink ref="A56" r:id="rId48"/>
    <hyperlink ref="A57" r:id="rId49"/>
    <hyperlink ref="A58" r:id="rId50"/>
    <hyperlink ref="A59" r:id="rId51"/>
    <hyperlink ref="A60" r:id="rId52"/>
    <hyperlink ref="A61" r:id="rId53"/>
    <hyperlink ref="A62" r:id="rId54"/>
    <hyperlink ref="A63" r:id="rId55"/>
    <hyperlink ref="A64" r:id="rId56"/>
    <hyperlink ref="A65" r:id="rId57"/>
    <hyperlink ref="A66" r:id="rId58"/>
    <hyperlink ref="A67" r:id="rId59"/>
    <hyperlink ref="A68" r:id="rId60"/>
    <hyperlink ref="A69" r:id="rId61"/>
    <hyperlink ref="A70" r:id="rId62"/>
    <hyperlink ref="A71" r:id="rId63"/>
    <hyperlink ref="A72" r:id="rId64"/>
    <hyperlink ref="A73" r:id="rId65"/>
    <hyperlink ref="A74" r:id="rId66"/>
    <hyperlink ref="A75" r:id="rId67"/>
    <hyperlink ref="A76" r:id="rId68"/>
    <hyperlink ref="A77" r:id="rId69"/>
    <hyperlink ref="A78" r:id="rId70"/>
    <hyperlink ref="A79" r:id="rId71"/>
    <hyperlink ref="A80" r:id="rId72"/>
    <hyperlink ref="A81" r:id="rId73"/>
    <hyperlink ref="A82" r:id="rId74"/>
    <hyperlink ref="A83" r:id="rId75"/>
    <hyperlink ref="A84" r:id="rId76"/>
    <hyperlink ref="A85" r:id="rId77"/>
    <hyperlink ref="A86" r:id="rId78"/>
    <hyperlink ref="A87" r:id="rId79"/>
    <hyperlink ref="A88" r:id="rId80"/>
    <hyperlink ref="A89" r:id="rId81"/>
    <hyperlink ref="A90" r:id="rId82"/>
    <hyperlink ref="A91" r:id="rId83"/>
    <hyperlink ref="A92" r:id="rId84"/>
    <hyperlink ref="A93" r:id="rId85"/>
    <hyperlink ref="A94" r:id="rId86"/>
    <hyperlink ref="A95" r:id="rId87"/>
    <hyperlink ref="A96" r:id="rId88"/>
    <hyperlink ref="A97" r:id="rId89"/>
    <hyperlink ref="A98" r:id="rId90"/>
    <hyperlink ref="A99" r:id="rId91"/>
    <hyperlink ref="A100" r:id="rId92"/>
    <hyperlink ref="A101" r:id="rId93"/>
    <hyperlink ref="A102" r:id="rId94"/>
    <hyperlink ref="A103" r:id="rId95"/>
    <hyperlink ref="A104" r:id="rId96"/>
    <hyperlink ref="A105" r:id="rId97"/>
    <hyperlink ref="A106" r:id="rId98"/>
    <hyperlink ref="A107" r:id="rId99"/>
    <hyperlink ref="A108" r:id="rId100"/>
    <hyperlink ref="A109" r:id="rId101"/>
    <hyperlink ref="A110" r:id="rId102"/>
    <hyperlink ref="A111" r:id="rId103"/>
    <hyperlink ref="A112" r:id="rId104"/>
    <hyperlink ref="A113" r:id="rId105"/>
    <hyperlink ref="A114" r:id="rId106"/>
    <hyperlink ref="A115" r:id="rId107"/>
    <hyperlink ref="A116" r:id="rId108"/>
    <hyperlink ref="A117" r:id="rId109"/>
    <hyperlink ref="A118" r:id="rId110"/>
    <hyperlink ref="A119" r:id="rId111"/>
    <hyperlink ref="A120" r:id="rId112"/>
    <hyperlink ref="A121" r:id="rId113"/>
    <hyperlink ref="A122" r:id="rId114"/>
    <hyperlink ref="A123" r:id="rId115"/>
    <hyperlink ref="A124" r:id="rId116"/>
    <hyperlink ref="A125" r:id="rId117"/>
    <hyperlink ref="A126" r:id="rId118"/>
    <hyperlink ref="A127" r:id="rId119"/>
    <hyperlink ref="A128" r:id="rId120"/>
    <hyperlink ref="A129" r:id="rId121"/>
    <hyperlink ref="A130" r:id="rId122"/>
    <hyperlink ref="A131" r:id="rId123"/>
    <hyperlink ref="A132" r:id="rId124"/>
    <hyperlink ref="A133" r:id="rId125"/>
    <hyperlink ref="A134" r:id="rId126"/>
    <hyperlink ref="A135" r:id="rId127"/>
    <hyperlink ref="A136" r:id="rId128"/>
    <hyperlink ref="A137" r:id="rId129"/>
    <hyperlink ref="A138" r:id="rId130"/>
    <hyperlink ref="A139" r:id="rId131"/>
    <hyperlink ref="A140" r:id="rId132"/>
    <hyperlink ref="A141" r:id="rId133"/>
    <hyperlink ref="A142" r:id="rId134"/>
    <hyperlink ref="A143" r:id="rId135"/>
    <hyperlink ref="A144" r:id="rId136"/>
    <hyperlink ref="A145" r:id="rId137"/>
    <hyperlink ref="A146" r:id="rId138"/>
    <hyperlink ref="A147" r:id="rId139"/>
    <hyperlink ref="A148" r:id="rId140"/>
    <hyperlink ref="A149" r:id="rId141"/>
    <hyperlink ref="A150" r:id="rId142"/>
    <hyperlink ref="A151" r:id="rId143"/>
    <hyperlink ref="A152" r:id="rId144"/>
    <hyperlink ref="A153" r:id="rId145"/>
    <hyperlink ref="A154" r:id="rId146"/>
    <hyperlink ref="A155" r:id="rId147"/>
    <hyperlink ref="A156" r:id="rId148"/>
    <hyperlink ref="A157" r:id="rId149"/>
    <hyperlink ref="A158" r:id="rId150"/>
    <hyperlink ref="A159" r:id="rId151"/>
    <hyperlink ref="A160" r:id="rId152"/>
    <hyperlink ref="A161" r:id="rId153"/>
    <hyperlink ref="A162" r:id="rId154"/>
    <hyperlink ref="A163" r:id="rId155"/>
    <hyperlink ref="A165" r:id="rId156"/>
    <hyperlink ref="A166" r:id="rId157"/>
    <hyperlink ref="A167" r:id="rId158"/>
    <hyperlink ref="A168" r:id="rId159"/>
    <hyperlink ref="A169" r:id="rId160"/>
    <hyperlink ref="A171" r:id="rId161"/>
    <hyperlink ref="A172" r:id="rId162"/>
    <hyperlink ref="A173" r:id="rId163"/>
    <hyperlink ref="A174" r:id="rId164"/>
    <hyperlink ref="A175" r:id="rId165"/>
    <hyperlink ref="A176" r:id="rId166"/>
    <hyperlink ref="A177" r:id="rId167"/>
    <hyperlink ref="A178" r:id="rId168"/>
    <hyperlink ref="A179" r:id="rId169"/>
    <hyperlink ref="A180" r:id="rId170"/>
    <hyperlink ref="A181" r:id="rId171"/>
    <hyperlink ref="A182" r:id="rId172"/>
    <hyperlink ref="A183" r:id="rId173"/>
    <hyperlink ref="A184" r:id="rId174"/>
    <hyperlink ref="A185" r:id="rId175"/>
    <hyperlink ref="A186" r:id="rId176"/>
    <hyperlink ref="A187" r:id="rId177"/>
    <hyperlink ref="A188" r:id="rId178"/>
    <hyperlink ref="A189" r:id="rId179"/>
    <hyperlink ref="A190" r:id="rId180"/>
    <hyperlink ref="A191" r:id="rId181"/>
    <hyperlink ref="A192" r:id="rId182"/>
    <hyperlink ref="A193" r:id="rId183"/>
    <hyperlink ref="A194" r:id="rId184"/>
    <hyperlink ref="A195" r:id="rId185"/>
    <hyperlink ref="A196" r:id="rId186"/>
    <hyperlink ref="A197" r:id="rId187"/>
    <hyperlink ref="A198" r:id="rId188"/>
    <hyperlink ref="A199" r:id="rId189"/>
    <hyperlink ref="A200" r:id="rId190"/>
    <hyperlink ref="A201" r:id="rId191"/>
    <hyperlink ref="A202" r:id="rId192"/>
    <hyperlink ref="A203" r:id="rId193"/>
    <hyperlink ref="A204" r:id="rId194"/>
    <hyperlink ref="A205" r:id="rId195"/>
    <hyperlink ref="A206" r:id="rId196"/>
    <hyperlink ref="A207" r:id="rId197"/>
    <hyperlink ref="A208" r:id="rId198"/>
    <hyperlink ref="A209" r:id="rId199"/>
    <hyperlink ref="A217" r:id="rId200"/>
    <hyperlink ref="A218" r:id="rId201"/>
    <hyperlink ref="A219" r:id="rId202"/>
    <hyperlink ref="A220" r:id="rId203"/>
    <hyperlink ref="A221" r:id="rId204"/>
    <hyperlink ref="A222" r:id="rId205"/>
    <hyperlink ref="A223" r:id="rId206"/>
    <hyperlink ref="A230" r:id="rId207"/>
    <hyperlink ref="A232" r:id="rId208"/>
    <hyperlink ref="A233" r:id="rId209"/>
    <hyperlink ref="A240" r:id="rId210"/>
    <hyperlink ref="A242" r:id="rId211"/>
    <hyperlink ref="A243" r:id="rId212"/>
    <hyperlink ref="A244" r:id="rId213"/>
    <hyperlink ref="A248" r:id="rId214"/>
    <hyperlink ref="A249" r:id="rId215"/>
    <hyperlink ref="A252" r:id="rId216"/>
    <hyperlink ref="A253" r:id="rId217"/>
    <hyperlink ref="A254" r:id="rId218"/>
    <hyperlink ref="A255" r:id="rId219"/>
    <hyperlink ref="A256" r:id="rId220"/>
    <hyperlink ref="A257" r:id="rId221"/>
    <hyperlink ref="A272" r:id="rId222"/>
    <hyperlink ref="A273" r:id="rId223"/>
    <hyperlink ref="A274" r:id="rId224"/>
    <hyperlink ref="A275" r:id="rId225"/>
    <hyperlink ref="A276" r:id="rId226"/>
    <hyperlink ref="A277" r:id="rId227"/>
    <hyperlink ref="A278" r:id="rId228"/>
    <hyperlink ref="A279" r:id="rId229"/>
    <hyperlink ref="A280" r:id="rId230"/>
    <hyperlink ref="A281" r:id="rId231"/>
    <hyperlink ref="A282" r:id="rId232"/>
    <hyperlink ref="A283" r:id="rId233"/>
    <hyperlink ref="A284" r:id="rId234"/>
    <hyperlink ref="A285" r:id="rId235"/>
    <hyperlink ref="A286" r:id="rId236"/>
    <hyperlink ref="A287" r:id="rId237"/>
    <hyperlink ref="A288" r:id="rId238"/>
    <hyperlink ref="A289" r:id="rId239"/>
    <hyperlink ref="A290" r:id="rId240"/>
    <hyperlink ref="A291" r:id="rId241"/>
    <hyperlink ref="A292" r:id="rId242"/>
    <hyperlink ref="A293" r:id="rId243"/>
    <hyperlink ref="A294" r:id="rId244"/>
    <hyperlink ref="A295" r:id="rId245"/>
    <hyperlink ref="A296" r:id="rId246"/>
    <hyperlink ref="A297" r:id="rId247"/>
    <hyperlink ref="A298" r:id="rId248"/>
    <hyperlink ref="A299" r:id="rId249"/>
    <hyperlink ref="A300" r:id="rId250"/>
    <hyperlink ref="A301" r:id="rId251"/>
    <hyperlink ref="A302" r:id="rId252"/>
    <hyperlink ref="A303" r:id="rId253"/>
    <hyperlink ref="A304" r:id="rId254"/>
    <hyperlink ref="A305" r:id="rId255"/>
    <hyperlink ref="A306" r:id="rId256"/>
    <hyperlink ref="A307" r:id="rId257"/>
    <hyperlink ref="A308" r:id="rId258"/>
    <hyperlink ref="A328" r:id="rId259"/>
    <hyperlink ref="A329" r:id="rId260"/>
    <hyperlink ref="A330" r:id="rId261"/>
    <hyperlink ref="A331" r:id="rId262"/>
    <hyperlink ref="A332" r:id="rId263"/>
    <hyperlink ref="A333" r:id="rId264"/>
    <hyperlink ref="A335" r:id="rId265"/>
    <hyperlink ref="A336" r:id="rId266"/>
    <hyperlink ref="A337" r:id="rId267"/>
    <hyperlink ref="A346" r:id="rId268"/>
    <hyperlink ref="A347" r:id="rId269"/>
    <hyperlink ref="A348" r:id="rId270"/>
    <hyperlink ref="A349" r:id="rId271"/>
    <hyperlink ref="A350" r:id="rId272"/>
    <hyperlink ref="A351" r:id="rId273"/>
    <hyperlink ref="A352" r:id="rId274"/>
    <hyperlink ref="A353" r:id="rId275"/>
    <hyperlink ref="A356" r:id="rId276"/>
    <hyperlink ref="A357" r:id="rId277"/>
    <hyperlink ref="A361" r:id="rId278"/>
    <hyperlink ref="A362" r:id="rId279"/>
    <hyperlink ref="A363" r:id="rId280"/>
    <hyperlink ref="A364" r:id="rId281"/>
    <hyperlink ref="A365" r:id="rId282"/>
    <hyperlink ref="A366" r:id="rId283"/>
    <hyperlink ref="A367" r:id="rId284"/>
    <hyperlink ref="A368" r:id="rId285"/>
    <hyperlink ref="A371" r:id="rId286"/>
    <hyperlink ref="A372" r:id="rId287"/>
    <hyperlink ref="A373" r:id="rId288"/>
    <hyperlink ref="A374" r:id="rId289"/>
    <hyperlink ref="A375" r:id="rId290"/>
    <hyperlink ref="A377" r:id="rId291"/>
    <hyperlink ref="A378" r:id="rId292"/>
    <hyperlink ref="A382" r:id="rId293"/>
    <hyperlink ref="A383" r:id="rId294"/>
    <hyperlink ref="A384" r:id="rId295"/>
    <hyperlink ref="A388" r:id="rId296"/>
    <hyperlink ref="A389" r:id="rId297"/>
    <hyperlink ref="A391" r:id="rId298"/>
    <hyperlink ref="A392" r:id="rId299"/>
    <hyperlink ref="A396" r:id="rId300"/>
    <hyperlink ref="A397" r:id="rId301"/>
    <hyperlink ref="A398" r:id="rId302"/>
    <hyperlink ref="A399" r:id="rId303"/>
    <hyperlink ref="A400" r:id="rId304"/>
    <hyperlink ref="A401" r:id="rId305"/>
    <hyperlink ref="A402" r:id="rId306"/>
    <hyperlink ref="A403" r:id="rId307"/>
    <hyperlink ref="A404" r:id="rId308"/>
    <hyperlink ref="A405" r:id="rId309"/>
    <hyperlink ref="A406" r:id="rId310"/>
    <hyperlink ref="A407" r:id="rId311"/>
    <hyperlink ref="A410" r:id="rId312"/>
    <hyperlink ref="A411" r:id="rId313"/>
    <hyperlink ref="A412" r:id="rId314"/>
    <hyperlink ref="A413" r:id="rId315"/>
    <hyperlink ref="A414" r:id="rId316"/>
    <hyperlink ref="A415" r:id="rId317"/>
    <hyperlink ref="A416" r:id="rId318"/>
    <hyperlink ref="A417" r:id="rId319"/>
    <hyperlink ref="A418" r:id="rId320"/>
    <hyperlink ref="A419" r:id="rId321"/>
  </hyperlinks>
  <pageMargins left="0.7" right="0.7" top="0.75" bottom="0.75" header="0" footer="0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561"/>
  <sheetViews>
    <sheetView workbookViewId="0"/>
  </sheetViews>
  <sheetFormatPr defaultColWidth="14.44140625" defaultRowHeight="15" customHeight="1"/>
  <cols>
    <col min="1" max="2" width="15.5546875" customWidth="1"/>
    <col min="3" max="3" width="14.6640625" customWidth="1"/>
    <col min="4" max="4" width="22.44140625" customWidth="1"/>
    <col min="5" max="5" width="16.44140625" customWidth="1"/>
    <col min="6" max="6" width="14" customWidth="1"/>
    <col min="7" max="7" width="7" customWidth="1"/>
    <col min="8" max="12" width="13.5546875" customWidth="1"/>
    <col min="13" max="14" width="10.5546875" customWidth="1"/>
    <col min="15" max="15" width="11.6640625" customWidth="1"/>
  </cols>
  <sheetData>
    <row r="1" spans="1:15" ht="33" customHeight="1">
      <c r="A1" s="51" t="s">
        <v>108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18" customHeight="1">
      <c r="A3" s="54" t="s">
        <v>7956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 ht="14.25" customHeight="1">
      <c r="A5" s="187">
        <f>'Content '!J1</f>
        <v>45611</v>
      </c>
      <c r="B5" s="176"/>
      <c r="C5" s="52" t="s">
        <v>109</v>
      </c>
      <c r="D5" s="5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</row>
    <row r="7" spans="1:15" ht="30" customHeight="1">
      <c r="A7" s="57" t="s">
        <v>7957</v>
      </c>
      <c r="B7" s="57" t="s">
        <v>112</v>
      </c>
      <c r="C7" s="57" t="s">
        <v>7958</v>
      </c>
      <c r="D7" s="57" t="s">
        <v>156</v>
      </c>
      <c r="E7" s="61" t="s">
        <v>7959</v>
      </c>
      <c r="F7" s="57" t="s">
        <v>7470</v>
      </c>
      <c r="G7" s="57" t="s">
        <v>2777</v>
      </c>
      <c r="H7" s="57" t="s">
        <v>7960</v>
      </c>
      <c r="I7" s="61" t="s">
        <v>7961</v>
      </c>
      <c r="J7" s="61" t="s">
        <v>7962</v>
      </c>
      <c r="K7" s="57" t="s">
        <v>7963</v>
      </c>
      <c r="L7" s="61" t="s">
        <v>7964</v>
      </c>
      <c r="M7" s="61" t="s">
        <v>7965</v>
      </c>
      <c r="N7" s="61" t="s">
        <v>7966</v>
      </c>
      <c r="O7" s="57" t="s">
        <v>7476</v>
      </c>
    </row>
    <row r="8" spans="1:15" ht="14.25" customHeight="1">
      <c r="A8" s="57"/>
      <c r="B8" s="57"/>
      <c r="C8" s="57"/>
      <c r="D8" s="57"/>
      <c r="E8" s="57"/>
      <c r="F8" s="57"/>
      <c r="G8" s="57" t="s">
        <v>2779</v>
      </c>
      <c r="H8" s="57" t="s">
        <v>126</v>
      </c>
      <c r="I8" s="57" t="s">
        <v>126</v>
      </c>
      <c r="J8" s="57" t="s">
        <v>126</v>
      </c>
      <c r="K8" s="57" t="s">
        <v>1473</v>
      </c>
      <c r="L8" s="57" t="s">
        <v>151</v>
      </c>
      <c r="M8" s="57" t="s">
        <v>151</v>
      </c>
      <c r="N8" s="57" t="s">
        <v>126</v>
      </c>
      <c r="O8" s="57" t="s">
        <v>171</v>
      </c>
    </row>
    <row r="9" spans="1:15" ht="14.25" customHeight="1">
      <c r="A9" s="77" t="s">
        <v>7967</v>
      </c>
      <c r="B9" s="58" t="s">
        <v>1907</v>
      </c>
      <c r="C9" s="58" t="s">
        <v>176</v>
      </c>
      <c r="D9" s="58" t="s">
        <v>155</v>
      </c>
      <c r="E9" s="58" t="s">
        <v>155</v>
      </c>
      <c r="F9" s="58" t="s">
        <v>7482</v>
      </c>
      <c r="G9" s="58">
        <v>5000</v>
      </c>
      <c r="H9" s="58">
        <v>40</v>
      </c>
      <c r="I9" s="58">
        <v>44.4</v>
      </c>
      <c r="J9" s="58">
        <v>49.1</v>
      </c>
      <c r="K9" s="58">
        <v>1</v>
      </c>
      <c r="L9" s="58" t="s">
        <v>155</v>
      </c>
      <c r="M9" s="58">
        <v>5</v>
      </c>
      <c r="N9" s="58">
        <v>64.5</v>
      </c>
      <c r="O9" s="58">
        <v>69.8</v>
      </c>
    </row>
    <row r="10" spans="1:15" ht="14.25" customHeight="1">
      <c r="A10" s="77" t="s">
        <v>7968</v>
      </c>
      <c r="B10" s="58" t="s">
        <v>1907</v>
      </c>
      <c r="C10" s="58" t="s">
        <v>176</v>
      </c>
      <c r="D10" s="58" t="s">
        <v>155</v>
      </c>
      <c r="E10" s="58" t="s">
        <v>155</v>
      </c>
      <c r="F10" s="58" t="s">
        <v>7482</v>
      </c>
      <c r="G10" s="58">
        <v>5000</v>
      </c>
      <c r="H10" s="58">
        <v>43</v>
      </c>
      <c r="I10" s="58">
        <v>47.8</v>
      </c>
      <c r="J10" s="58">
        <v>52.8</v>
      </c>
      <c r="K10" s="58">
        <v>1</v>
      </c>
      <c r="L10" s="58" t="s">
        <v>155</v>
      </c>
      <c r="M10" s="58">
        <v>5</v>
      </c>
      <c r="N10" s="58">
        <v>69.400000000000006</v>
      </c>
      <c r="O10" s="58">
        <v>64.8</v>
      </c>
    </row>
    <row r="11" spans="1:15" ht="14.25" customHeight="1">
      <c r="A11" s="77" t="s">
        <v>7969</v>
      </c>
      <c r="B11" s="58" t="s">
        <v>1907</v>
      </c>
      <c r="C11" s="58" t="s">
        <v>176</v>
      </c>
      <c r="D11" s="58" t="s">
        <v>155</v>
      </c>
      <c r="E11" s="58" t="s">
        <v>155</v>
      </c>
      <c r="F11" s="58" t="s">
        <v>7482</v>
      </c>
      <c r="G11" s="58">
        <v>5000</v>
      </c>
      <c r="H11" s="58">
        <v>45</v>
      </c>
      <c r="I11" s="58">
        <v>50</v>
      </c>
      <c r="J11" s="58">
        <v>55.3</v>
      </c>
      <c r="K11" s="58">
        <v>1</v>
      </c>
      <c r="L11" s="58" t="s">
        <v>155</v>
      </c>
      <c r="M11" s="58">
        <v>5</v>
      </c>
      <c r="N11" s="58">
        <v>72.2</v>
      </c>
      <c r="O11" s="58">
        <v>61.9</v>
      </c>
    </row>
    <row r="12" spans="1:15" ht="14.25" customHeight="1">
      <c r="A12" s="77" t="s">
        <v>7970</v>
      </c>
      <c r="B12" s="58" t="s">
        <v>1907</v>
      </c>
      <c r="C12" s="58" t="s">
        <v>176</v>
      </c>
      <c r="D12" s="58" t="s">
        <v>155</v>
      </c>
      <c r="E12" s="58" t="s">
        <v>155</v>
      </c>
      <c r="F12" s="58" t="s">
        <v>7482</v>
      </c>
      <c r="G12" s="58">
        <v>5000</v>
      </c>
      <c r="H12" s="58">
        <v>48</v>
      </c>
      <c r="I12" s="58">
        <v>53.3</v>
      </c>
      <c r="J12" s="58">
        <v>58.9</v>
      </c>
      <c r="K12" s="58">
        <v>1</v>
      </c>
      <c r="L12" s="58" t="s">
        <v>155</v>
      </c>
      <c r="M12" s="58">
        <v>5</v>
      </c>
      <c r="N12" s="58">
        <v>77.400000000000006</v>
      </c>
      <c r="O12" s="58">
        <v>58.1</v>
      </c>
    </row>
    <row r="13" spans="1:15" ht="14.25" customHeight="1">
      <c r="A13" s="77" t="s">
        <v>7971</v>
      </c>
      <c r="B13" s="58" t="s">
        <v>1907</v>
      </c>
      <c r="C13" s="58" t="s">
        <v>176</v>
      </c>
      <c r="D13" s="58" t="s">
        <v>155</v>
      </c>
      <c r="E13" s="58" t="s">
        <v>155</v>
      </c>
      <c r="F13" s="58" t="s">
        <v>7482</v>
      </c>
      <c r="G13" s="58">
        <v>5000</v>
      </c>
      <c r="H13" s="58">
        <v>51</v>
      </c>
      <c r="I13" s="58">
        <v>56.7</v>
      </c>
      <c r="J13" s="58">
        <v>62.7</v>
      </c>
      <c r="K13" s="58">
        <v>1</v>
      </c>
      <c r="L13" s="58" t="s">
        <v>155</v>
      </c>
      <c r="M13" s="58">
        <v>5</v>
      </c>
      <c r="N13" s="58">
        <v>82.4</v>
      </c>
      <c r="O13" s="58">
        <v>54.6</v>
      </c>
    </row>
    <row r="14" spans="1:15" ht="14.25" customHeight="1">
      <c r="A14" s="77" t="s">
        <v>7972</v>
      </c>
      <c r="B14" s="58" t="s">
        <v>1907</v>
      </c>
      <c r="C14" s="58" t="s">
        <v>176</v>
      </c>
      <c r="D14" s="58" t="s">
        <v>155</v>
      </c>
      <c r="E14" s="58" t="s">
        <v>155</v>
      </c>
      <c r="F14" s="58" t="s">
        <v>7482</v>
      </c>
      <c r="G14" s="58">
        <v>5000</v>
      </c>
      <c r="H14" s="58">
        <v>54</v>
      </c>
      <c r="I14" s="58">
        <v>60</v>
      </c>
      <c r="J14" s="58">
        <v>66.3</v>
      </c>
      <c r="K14" s="58">
        <v>1</v>
      </c>
      <c r="L14" s="58" t="s">
        <v>155</v>
      </c>
      <c r="M14" s="58">
        <v>5</v>
      </c>
      <c r="N14" s="58">
        <v>87.1</v>
      </c>
      <c r="O14" s="58">
        <v>51.7</v>
      </c>
    </row>
    <row r="15" spans="1:15" ht="14.25" customHeight="1">
      <c r="A15" s="77" t="s">
        <v>7973</v>
      </c>
      <c r="B15" s="58" t="s">
        <v>1907</v>
      </c>
      <c r="C15" s="58" t="s">
        <v>176</v>
      </c>
      <c r="D15" s="58" t="s">
        <v>155</v>
      </c>
      <c r="E15" s="58" t="s">
        <v>155</v>
      </c>
      <c r="F15" s="58" t="s">
        <v>7482</v>
      </c>
      <c r="G15" s="58">
        <v>5000</v>
      </c>
      <c r="H15" s="58">
        <v>58</v>
      </c>
      <c r="I15" s="58">
        <v>64.400000000000006</v>
      </c>
      <c r="J15" s="58">
        <v>71.2</v>
      </c>
      <c r="K15" s="58">
        <v>1</v>
      </c>
      <c r="L15" s="58" t="s">
        <v>155</v>
      </c>
      <c r="M15" s="58">
        <v>5</v>
      </c>
      <c r="N15" s="58">
        <v>93.6</v>
      </c>
      <c r="O15" s="58">
        <v>48.1</v>
      </c>
    </row>
    <row r="16" spans="1:15" ht="14.25" customHeight="1">
      <c r="A16" s="77" t="s">
        <v>7974</v>
      </c>
      <c r="B16" s="58" t="s">
        <v>1759</v>
      </c>
      <c r="C16" s="58" t="s">
        <v>176</v>
      </c>
      <c r="D16" s="58" t="s">
        <v>155</v>
      </c>
      <c r="E16" s="58" t="s">
        <v>133</v>
      </c>
      <c r="F16" s="58" t="s">
        <v>7486</v>
      </c>
      <c r="G16" s="58">
        <v>1500</v>
      </c>
      <c r="H16" s="58">
        <v>12</v>
      </c>
      <c r="I16" s="58">
        <v>13.3</v>
      </c>
      <c r="J16" s="58">
        <v>14.7</v>
      </c>
      <c r="K16" s="58">
        <v>1</v>
      </c>
      <c r="L16" s="58">
        <v>2</v>
      </c>
      <c r="M16" s="58" t="s">
        <v>155</v>
      </c>
      <c r="N16" s="58">
        <v>19.899999999999999</v>
      </c>
      <c r="O16" s="58">
        <v>75.400000000000006</v>
      </c>
    </row>
    <row r="17" spans="1:15" ht="14.25" customHeight="1">
      <c r="A17" s="77" t="s">
        <v>7975</v>
      </c>
      <c r="B17" s="58" t="s">
        <v>1759</v>
      </c>
      <c r="C17" s="58" t="s">
        <v>176</v>
      </c>
      <c r="D17" s="58" t="s">
        <v>155</v>
      </c>
      <c r="E17" s="58" t="s">
        <v>133</v>
      </c>
      <c r="F17" s="58" t="s">
        <v>7486</v>
      </c>
      <c r="G17" s="58">
        <v>1500</v>
      </c>
      <c r="H17" s="58">
        <v>14</v>
      </c>
      <c r="I17" s="58">
        <v>15.6</v>
      </c>
      <c r="J17" s="58">
        <v>17.2</v>
      </c>
      <c r="K17" s="58">
        <v>1</v>
      </c>
      <c r="L17" s="58">
        <v>1</v>
      </c>
      <c r="M17" s="58" t="s">
        <v>155</v>
      </c>
      <c r="N17" s="58">
        <v>23.2</v>
      </c>
      <c r="O17" s="58">
        <v>64.7</v>
      </c>
    </row>
    <row r="18" spans="1:15" ht="14.25" customHeight="1">
      <c r="A18" s="77" t="s">
        <v>7976</v>
      </c>
      <c r="B18" s="58" t="s">
        <v>1759</v>
      </c>
      <c r="C18" s="58" t="s">
        <v>176</v>
      </c>
      <c r="D18" s="58" t="s">
        <v>155</v>
      </c>
      <c r="E18" s="58" t="s">
        <v>133</v>
      </c>
      <c r="F18" s="58" t="s">
        <v>7486</v>
      </c>
      <c r="G18" s="58">
        <v>1500</v>
      </c>
      <c r="H18" s="58">
        <v>20</v>
      </c>
      <c r="I18" s="58">
        <v>22</v>
      </c>
      <c r="J18" s="58">
        <v>24.5</v>
      </c>
      <c r="K18" s="58">
        <v>1</v>
      </c>
      <c r="L18" s="58">
        <v>1</v>
      </c>
      <c r="M18" s="58" t="s">
        <v>155</v>
      </c>
      <c r="N18" s="58">
        <v>32.4</v>
      </c>
      <c r="O18" s="58">
        <v>46.3</v>
      </c>
    </row>
    <row r="19" spans="1:15" ht="14.25" customHeight="1">
      <c r="A19" s="77" t="s">
        <v>7977</v>
      </c>
      <c r="B19" s="58" t="s">
        <v>1759</v>
      </c>
      <c r="C19" s="58" t="s">
        <v>176</v>
      </c>
      <c r="D19" s="58" t="s">
        <v>155</v>
      </c>
      <c r="E19" s="58" t="s">
        <v>133</v>
      </c>
      <c r="F19" s="58" t="s">
        <v>7486</v>
      </c>
      <c r="G19" s="58">
        <v>1500</v>
      </c>
      <c r="H19" s="58">
        <v>22</v>
      </c>
      <c r="I19" s="58">
        <v>24.4</v>
      </c>
      <c r="J19" s="58">
        <v>26.9</v>
      </c>
      <c r="K19" s="58">
        <v>1</v>
      </c>
      <c r="L19" s="58">
        <v>1</v>
      </c>
      <c r="M19" s="58" t="s">
        <v>155</v>
      </c>
      <c r="N19" s="58">
        <v>35.5</v>
      </c>
      <c r="O19" s="58">
        <v>42.3</v>
      </c>
    </row>
    <row r="20" spans="1:15" ht="14.25" customHeight="1">
      <c r="A20" s="77" t="s">
        <v>7978</v>
      </c>
      <c r="B20" s="58" t="s">
        <v>1759</v>
      </c>
      <c r="C20" s="58" t="s">
        <v>176</v>
      </c>
      <c r="D20" s="58" t="s">
        <v>155</v>
      </c>
      <c r="E20" s="58" t="s">
        <v>133</v>
      </c>
      <c r="F20" s="58" t="s">
        <v>7486</v>
      </c>
      <c r="G20" s="58">
        <v>1500</v>
      </c>
      <c r="H20" s="58">
        <v>24</v>
      </c>
      <c r="I20" s="58">
        <v>26.7</v>
      </c>
      <c r="J20" s="58">
        <v>29.5</v>
      </c>
      <c r="K20" s="58">
        <v>1</v>
      </c>
      <c r="L20" s="58">
        <v>1</v>
      </c>
      <c r="M20" s="58" t="s">
        <v>155</v>
      </c>
      <c r="N20" s="58">
        <v>38.9</v>
      </c>
      <c r="O20" s="58">
        <v>38.6</v>
      </c>
    </row>
    <row r="21" spans="1:15" ht="14.25" customHeight="1">
      <c r="A21" s="77" t="s">
        <v>7979</v>
      </c>
      <c r="B21" s="58" t="s">
        <v>1759</v>
      </c>
      <c r="C21" s="58" t="s">
        <v>176</v>
      </c>
      <c r="D21" s="58" t="s">
        <v>155</v>
      </c>
      <c r="E21" s="58" t="s">
        <v>133</v>
      </c>
      <c r="F21" s="58" t="s">
        <v>7486</v>
      </c>
      <c r="G21" s="58">
        <v>1500</v>
      </c>
      <c r="H21" s="58">
        <v>30</v>
      </c>
      <c r="I21" s="58">
        <v>33.299999999999997</v>
      </c>
      <c r="J21" s="58">
        <v>36.9</v>
      </c>
      <c r="K21" s="58">
        <v>1</v>
      </c>
      <c r="L21" s="58">
        <v>1</v>
      </c>
      <c r="M21" s="58" t="s">
        <v>155</v>
      </c>
      <c r="N21" s="58">
        <v>48.4</v>
      </c>
      <c r="O21" s="58">
        <v>31</v>
      </c>
    </row>
    <row r="22" spans="1:15" ht="14.25" customHeight="1">
      <c r="A22" s="77" t="s">
        <v>7980</v>
      </c>
      <c r="B22" s="58" t="s">
        <v>1759</v>
      </c>
      <c r="C22" s="58" t="s">
        <v>176</v>
      </c>
      <c r="D22" s="58" t="s">
        <v>155</v>
      </c>
      <c r="E22" s="58" t="s">
        <v>133</v>
      </c>
      <c r="F22" s="58" t="s">
        <v>7486</v>
      </c>
      <c r="G22" s="58">
        <v>1500</v>
      </c>
      <c r="H22" s="58">
        <v>33</v>
      </c>
      <c r="I22" s="58">
        <v>36.700000000000003</v>
      </c>
      <c r="J22" s="58">
        <v>40.6</v>
      </c>
      <c r="K22" s="58">
        <v>1</v>
      </c>
      <c r="L22" s="58">
        <v>1</v>
      </c>
      <c r="M22" s="58" t="s">
        <v>155</v>
      </c>
      <c r="N22" s="58">
        <v>53.3</v>
      </c>
      <c r="O22" s="58">
        <v>28.1</v>
      </c>
    </row>
    <row r="23" spans="1:15" ht="14.25" customHeight="1">
      <c r="A23" s="77" t="s">
        <v>7981</v>
      </c>
      <c r="B23" s="58" t="s">
        <v>1759</v>
      </c>
      <c r="C23" s="58" t="s">
        <v>176</v>
      </c>
      <c r="D23" s="58" t="s">
        <v>155</v>
      </c>
      <c r="E23" s="58" t="s">
        <v>133</v>
      </c>
      <c r="F23" s="58" t="s">
        <v>7486</v>
      </c>
      <c r="G23" s="58">
        <v>1500</v>
      </c>
      <c r="H23" s="58">
        <v>36</v>
      </c>
      <c r="I23" s="58">
        <v>40</v>
      </c>
      <c r="J23" s="58">
        <v>44.2</v>
      </c>
      <c r="K23" s="58">
        <v>1</v>
      </c>
      <c r="L23" s="58">
        <v>1</v>
      </c>
      <c r="M23" s="58" t="s">
        <v>155</v>
      </c>
      <c r="N23" s="58">
        <v>58.1</v>
      </c>
      <c r="O23" s="58">
        <v>25.8</v>
      </c>
    </row>
    <row r="24" spans="1:15" ht="14.25" customHeight="1">
      <c r="A24" s="77" t="s">
        <v>7982</v>
      </c>
      <c r="B24" s="58" t="s">
        <v>1759</v>
      </c>
      <c r="C24" s="58" t="s">
        <v>176</v>
      </c>
      <c r="D24" s="58" t="s">
        <v>155</v>
      </c>
      <c r="E24" s="58" t="s">
        <v>133</v>
      </c>
      <c r="F24" s="58" t="s">
        <v>7486</v>
      </c>
      <c r="G24" s="58">
        <v>1500</v>
      </c>
      <c r="H24" s="58">
        <v>40</v>
      </c>
      <c r="I24" s="58">
        <v>44.4</v>
      </c>
      <c r="J24" s="58">
        <v>49.1</v>
      </c>
      <c r="K24" s="58">
        <v>1</v>
      </c>
      <c r="L24" s="58">
        <v>1</v>
      </c>
      <c r="M24" s="58" t="s">
        <v>155</v>
      </c>
      <c r="N24" s="58">
        <v>64.5</v>
      </c>
      <c r="O24" s="58">
        <v>23.3</v>
      </c>
    </row>
    <row r="25" spans="1:15" ht="14.25" customHeight="1">
      <c r="A25" s="77" t="s">
        <v>7983</v>
      </c>
      <c r="B25" s="58" t="s">
        <v>1759</v>
      </c>
      <c r="C25" s="58" t="s">
        <v>176</v>
      </c>
      <c r="D25" s="58" t="s">
        <v>155</v>
      </c>
      <c r="E25" s="58" t="s">
        <v>133</v>
      </c>
      <c r="F25" s="58" t="s">
        <v>7486</v>
      </c>
      <c r="G25" s="58">
        <v>1500</v>
      </c>
      <c r="H25" s="58">
        <v>43</v>
      </c>
      <c r="I25" s="58">
        <v>47.8</v>
      </c>
      <c r="J25" s="58">
        <v>52.8</v>
      </c>
      <c r="K25" s="58">
        <v>1</v>
      </c>
      <c r="L25" s="58">
        <v>1</v>
      </c>
      <c r="M25" s="58" t="s">
        <v>155</v>
      </c>
      <c r="N25" s="58">
        <v>69.400000000000006</v>
      </c>
      <c r="O25" s="58">
        <v>21.6</v>
      </c>
    </row>
    <row r="26" spans="1:15" ht="14.25" customHeight="1">
      <c r="A26" s="77" t="s">
        <v>7984</v>
      </c>
      <c r="B26" s="58" t="s">
        <v>1759</v>
      </c>
      <c r="C26" s="58" t="s">
        <v>176</v>
      </c>
      <c r="D26" s="58" t="s">
        <v>155</v>
      </c>
      <c r="E26" s="58" t="s">
        <v>133</v>
      </c>
      <c r="F26" s="58" t="s">
        <v>7486</v>
      </c>
      <c r="G26" s="58">
        <v>1500</v>
      </c>
      <c r="H26" s="58">
        <v>45</v>
      </c>
      <c r="I26" s="58">
        <v>50</v>
      </c>
      <c r="J26" s="58">
        <v>55.3</v>
      </c>
      <c r="K26" s="58">
        <v>1</v>
      </c>
      <c r="L26" s="58">
        <v>1</v>
      </c>
      <c r="M26" s="58" t="s">
        <v>155</v>
      </c>
      <c r="N26" s="58">
        <v>72.7</v>
      </c>
      <c r="O26" s="58">
        <v>20.6</v>
      </c>
    </row>
    <row r="27" spans="1:15" ht="14.25" customHeight="1">
      <c r="A27" s="77" t="s">
        <v>7985</v>
      </c>
      <c r="B27" s="58" t="s">
        <v>1759</v>
      </c>
      <c r="C27" s="58" t="s">
        <v>176</v>
      </c>
      <c r="D27" s="58" t="s">
        <v>155</v>
      </c>
      <c r="E27" s="58" t="s">
        <v>133</v>
      </c>
      <c r="F27" s="58" t="s">
        <v>7486</v>
      </c>
      <c r="G27" s="58">
        <v>1500</v>
      </c>
      <c r="H27" s="58">
        <v>48</v>
      </c>
      <c r="I27" s="58">
        <v>53.3</v>
      </c>
      <c r="J27" s="58">
        <v>58.9</v>
      </c>
      <c r="K27" s="58">
        <v>1</v>
      </c>
      <c r="L27" s="58">
        <v>1</v>
      </c>
      <c r="M27" s="58" t="s">
        <v>155</v>
      </c>
      <c r="N27" s="58">
        <v>77.400000000000006</v>
      </c>
      <c r="O27" s="58">
        <v>19.399999999999999</v>
      </c>
    </row>
    <row r="28" spans="1:15" ht="14.25" customHeight="1">
      <c r="A28" s="77" t="s">
        <v>7986</v>
      </c>
      <c r="B28" s="58" t="s">
        <v>1907</v>
      </c>
      <c r="C28" s="58" t="s">
        <v>3</v>
      </c>
      <c r="D28" s="58" t="s">
        <v>155</v>
      </c>
      <c r="E28" s="58" t="s">
        <v>133</v>
      </c>
      <c r="F28" s="58" t="s">
        <v>7486</v>
      </c>
      <c r="G28" s="58">
        <v>5000</v>
      </c>
      <c r="H28" s="58">
        <v>12</v>
      </c>
      <c r="I28" s="58">
        <v>13.3</v>
      </c>
      <c r="J28" s="58">
        <v>14.7</v>
      </c>
      <c r="K28" s="58">
        <v>10</v>
      </c>
      <c r="L28" s="58">
        <v>5</v>
      </c>
      <c r="M28" s="58" t="s">
        <v>155</v>
      </c>
      <c r="N28" s="58">
        <v>19.899999999999999</v>
      </c>
      <c r="O28" s="58">
        <v>252</v>
      </c>
    </row>
    <row r="29" spans="1:15" ht="14.25" customHeight="1">
      <c r="A29" s="77" t="s">
        <v>7987</v>
      </c>
      <c r="B29" s="58" t="s">
        <v>1907</v>
      </c>
      <c r="C29" s="58" t="s">
        <v>3</v>
      </c>
      <c r="D29" s="58" t="s">
        <v>155</v>
      </c>
      <c r="E29" s="58" t="s">
        <v>133</v>
      </c>
      <c r="F29" s="58" t="s">
        <v>7486</v>
      </c>
      <c r="G29" s="58">
        <v>5000</v>
      </c>
      <c r="H29" s="58">
        <v>13</v>
      </c>
      <c r="I29" s="58">
        <v>14.4</v>
      </c>
      <c r="J29" s="58">
        <v>15.9</v>
      </c>
      <c r="K29" s="58">
        <v>10</v>
      </c>
      <c r="L29" s="58">
        <v>5</v>
      </c>
      <c r="M29" s="58" t="s">
        <v>155</v>
      </c>
      <c r="N29" s="58">
        <v>21.5</v>
      </c>
      <c r="O29" s="58">
        <v>233</v>
      </c>
    </row>
    <row r="30" spans="1:15" ht="14.25" customHeight="1">
      <c r="A30" s="77" t="s">
        <v>7988</v>
      </c>
      <c r="B30" s="58" t="s">
        <v>1907</v>
      </c>
      <c r="C30" s="58" t="s">
        <v>3</v>
      </c>
      <c r="D30" s="58" t="s">
        <v>155</v>
      </c>
      <c r="E30" s="58" t="s">
        <v>133</v>
      </c>
      <c r="F30" s="58" t="s">
        <v>7486</v>
      </c>
      <c r="G30" s="58">
        <v>5000</v>
      </c>
      <c r="H30" s="58">
        <v>14</v>
      </c>
      <c r="I30" s="58">
        <v>15.6</v>
      </c>
      <c r="J30" s="58">
        <v>17.2</v>
      </c>
      <c r="K30" s="58">
        <v>10</v>
      </c>
      <c r="L30" s="58">
        <v>5</v>
      </c>
      <c r="M30" s="58" t="s">
        <v>155</v>
      </c>
      <c r="N30" s="58">
        <v>23.2</v>
      </c>
      <c r="O30" s="58">
        <v>216</v>
      </c>
    </row>
    <row r="31" spans="1:15" ht="14.25" customHeight="1">
      <c r="A31" s="77" t="s">
        <v>7989</v>
      </c>
      <c r="B31" s="58" t="s">
        <v>1907</v>
      </c>
      <c r="C31" s="58" t="s">
        <v>3</v>
      </c>
      <c r="D31" s="58" t="s">
        <v>155</v>
      </c>
      <c r="E31" s="58" t="s">
        <v>133</v>
      </c>
      <c r="F31" s="58" t="s">
        <v>7486</v>
      </c>
      <c r="G31" s="58">
        <v>5000</v>
      </c>
      <c r="H31" s="58">
        <v>15</v>
      </c>
      <c r="I31" s="58">
        <v>16.7</v>
      </c>
      <c r="J31" s="58">
        <v>18.5</v>
      </c>
      <c r="K31" s="58">
        <v>1</v>
      </c>
      <c r="L31" s="58">
        <v>5</v>
      </c>
      <c r="M31" s="58" t="s">
        <v>155</v>
      </c>
      <c r="N31" s="58">
        <v>24.4</v>
      </c>
      <c r="O31" s="58">
        <v>205</v>
      </c>
    </row>
    <row r="32" spans="1:15" ht="14.25" customHeight="1">
      <c r="A32" s="77" t="s">
        <v>7990</v>
      </c>
      <c r="B32" s="58" t="s">
        <v>1907</v>
      </c>
      <c r="C32" s="58" t="s">
        <v>3</v>
      </c>
      <c r="D32" s="58" t="s">
        <v>155</v>
      </c>
      <c r="E32" s="58" t="s">
        <v>133</v>
      </c>
      <c r="F32" s="58" t="s">
        <v>7486</v>
      </c>
      <c r="G32" s="58">
        <v>5000</v>
      </c>
      <c r="H32" s="58">
        <v>16</v>
      </c>
      <c r="I32" s="58">
        <v>17.8</v>
      </c>
      <c r="J32" s="58">
        <v>19.7</v>
      </c>
      <c r="K32" s="58">
        <v>1</v>
      </c>
      <c r="L32" s="58">
        <v>5</v>
      </c>
      <c r="M32" s="58" t="s">
        <v>155</v>
      </c>
      <c r="N32" s="58">
        <v>26</v>
      </c>
      <c r="O32" s="58">
        <v>193</v>
      </c>
    </row>
    <row r="33" spans="1:15" ht="14.25" customHeight="1">
      <c r="A33" s="77" t="s">
        <v>7991</v>
      </c>
      <c r="B33" s="58" t="s">
        <v>1907</v>
      </c>
      <c r="C33" s="58" t="s">
        <v>3</v>
      </c>
      <c r="D33" s="58" t="s">
        <v>155</v>
      </c>
      <c r="E33" s="58" t="s">
        <v>133</v>
      </c>
      <c r="F33" s="58" t="s">
        <v>7486</v>
      </c>
      <c r="G33" s="58">
        <v>5000</v>
      </c>
      <c r="H33" s="58">
        <v>17</v>
      </c>
      <c r="I33" s="58">
        <v>18.899999999999999</v>
      </c>
      <c r="J33" s="58">
        <v>20.9</v>
      </c>
      <c r="K33" s="58">
        <v>1</v>
      </c>
      <c r="L33" s="58">
        <v>5</v>
      </c>
      <c r="M33" s="58" t="s">
        <v>155</v>
      </c>
      <c r="N33" s="58">
        <v>27.6</v>
      </c>
      <c r="O33" s="58">
        <v>181</v>
      </c>
    </row>
    <row r="34" spans="1:15" ht="14.25" customHeight="1">
      <c r="A34" s="77" t="s">
        <v>7992</v>
      </c>
      <c r="B34" s="58" t="s">
        <v>1907</v>
      </c>
      <c r="C34" s="58" t="s">
        <v>3</v>
      </c>
      <c r="D34" s="58" t="s">
        <v>155</v>
      </c>
      <c r="E34" s="58" t="s">
        <v>133</v>
      </c>
      <c r="F34" s="58" t="s">
        <v>7486</v>
      </c>
      <c r="G34" s="58">
        <v>5000</v>
      </c>
      <c r="H34" s="58">
        <v>18</v>
      </c>
      <c r="I34" s="58">
        <v>20</v>
      </c>
      <c r="J34" s="58">
        <v>22.1</v>
      </c>
      <c r="K34" s="58">
        <v>1</v>
      </c>
      <c r="L34" s="58">
        <v>5</v>
      </c>
      <c r="M34" s="58" t="s">
        <v>155</v>
      </c>
      <c r="N34" s="58">
        <v>29.2</v>
      </c>
      <c r="O34" s="58">
        <v>172</v>
      </c>
    </row>
    <row r="35" spans="1:15" ht="14.25" customHeight="1">
      <c r="A35" s="77" t="s">
        <v>7993</v>
      </c>
      <c r="B35" s="58" t="s">
        <v>1907</v>
      </c>
      <c r="C35" s="58" t="s">
        <v>3</v>
      </c>
      <c r="D35" s="58" t="s">
        <v>155</v>
      </c>
      <c r="E35" s="58" t="s">
        <v>133</v>
      </c>
      <c r="F35" s="58" t="s">
        <v>7486</v>
      </c>
      <c r="G35" s="58">
        <v>5000</v>
      </c>
      <c r="H35" s="58">
        <v>20</v>
      </c>
      <c r="I35" s="58">
        <v>22.2</v>
      </c>
      <c r="J35" s="58">
        <v>24.5</v>
      </c>
      <c r="K35" s="58">
        <v>1</v>
      </c>
      <c r="L35" s="58">
        <v>5</v>
      </c>
      <c r="M35" s="58" t="s">
        <v>155</v>
      </c>
      <c r="N35" s="58">
        <v>32.4</v>
      </c>
      <c r="O35" s="58">
        <v>155</v>
      </c>
    </row>
    <row r="36" spans="1:15" ht="14.25" customHeight="1">
      <c r="A36" s="77" t="s">
        <v>7994</v>
      </c>
      <c r="B36" s="58" t="s">
        <v>1907</v>
      </c>
      <c r="C36" s="58" t="s">
        <v>3</v>
      </c>
      <c r="D36" s="58" t="s">
        <v>155</v>
      </c>
      <c r="E36" s="58" t="s">
        <v>133</v>
      </c>
      <c r="F36" s="58" t="s">
        <v>7486</v>
      </c>
      <c r="G36" s="58">
        <v>5000</v>
      </c>
      <c r="H36" s="58">
        <v>22</v>
      </c>
      <c r="I36" s="58">
        <v>24.4</v>
      </c>
      <c r="J36" s="58">
        <v>26.9</v>
      </c>
      <c r="K36" s="58">
        <v>1</v>
      </c>
      <c r="L36" s="58">
        <v>5</v>
      </c>
      <c r="M36" s="58" t="s">
        <v>155</v>
      </c>
      <c r="N36" s="58">
        <v>35.5</v>
      </c>
      <c r="O36" s="58">
        <v>141</v>
      </c>
    </row>
    <row r="37" spans="1:15" ht="14.25" customHeight="1">
      <c r="A37" s="77" t="s">
        <v>7995</v>
      </c>
      <c r="B37" s="58" t="s">
        <v>1907</v>
      </c>
      <c r="C37" s="58" t="s">
        <v>3</v>
      </c>
      <c r="D37" s="58" t="s">
        <v>155</v>
      </c>
      <c r="E37" s="58" t="s">
        <v>133</v>
      </c>
      <c r="F37" s="58" t="s">
        <v>7486</v>
      </c>
      <c r="G37" s="58">
        <v>5000</v>
      </c>
      <c r="H37" s="58">
        <v>24</v>
      </c>
      <c r="I37" s="58">
        <v>26.7</v>
      </c>
      <c r="J37" s="58">
        <v>29.5</v>
      </c>
      <c r="K37" s="58">
        <v>1</v>
      </c>
      <c r="L37" s="58">
        <v>5</v>
      </c>
      <c r="M37" s="58" t="s">
        <v>155</v>
      </c>
      <c r="N37" s="58">
        <v>38.9</v>
      </c>
      <c r="O37" s="58">
        <v>129</v>
      </c>
    </row>
    <row r="38" spans="1:15" ht="14.25" customHeight="1">
      <c r="A38" s="77" t="s">
        <v>7996</v>
      </c>
      <c r="B38" s="58" t="s">
        <v>1907</v>
      </c>
      <c r="C38" s="58" t="s">
        <v>3</v>
      </c>
      <c r="D38" s="58" t="s">
        <v>155</v>
      </c>
      <c r="E38" s="58" t="s">
        <v>133</v>
      </c>
      <c r="F38" s="58" t="s">
        <v>7486</v>
      </c>
      <c r="G38" s="58">
        <v>5000</v>
      </c>
      <c r="H38" s="58">
        <v>26</v>
      </c>
      <c r="I38" s="58">
        <v>28.9</v>
      </c>
      <c r="J38" s="58">
        <v>31.9</v>
      </c>
      <c r="K38" s="58">
        <v>1</v>
      </c>
      <c r="L38" s="58">
        <v>5</v>
      </c>
      <c r="M38" s="58" t="s">
        <v>155</v>
      </c>
      <c r="N38" s="58">
        <v>42.1</v>
      </c>
      <c r="O38" s="58">
        <v>119</v>
      </c>
    </row>
    <row r="39" spans="1:15" ht="14.25" customHeight="1">
      <c r="A39" s="77" t="s">
        <v>7997</v>
      </c>
      <c r="B39" s="58" t="s">
        <v>1907</v>
      </c>
      <c r="C39" s="58" t="s">
        <v>3</v>
      </c>
      <c r="D39" s="58" t="s">
        <v>155</v>
      </c>
      <c r="E39" s="58" t="s">
        <v>133</v>
      </c>
      <c r="F39" s="58" t="s">
        <v>7486</v>
      </c>
      <c r="G39" s="58">
        <v>5000</v>
      </c>
      <c r="H39" s="58">
        <v>28</v>
      </c>
      <c r="I39" s="58">
        <v>31.1</v>
      </c>
      <c r="J39" s="58">
        <v>34.4</v>
      </c>
      <c r="K39" s="58">
        <v>1</v>
      </c>
      <c r="L39" s="58">
        <v>5</v>
      </c>
      <c r="M39" s="58" t="s">
        <v>155</v>
      </c>
      <c r="N39" s="58">
        <v>45.4</v>
      </c>
      <c r="O39" s="58">
        <v>110</v>
      </c>
    </row>
    <row r="40" spans="1:15" ht="14.25" customHeight="1">
      <c r="A40" s="77" t="s">
        <v>7998</v>
      </c>
      <c r="B40" s="58" t="s">
        <v>1907</v>
      </c>
      <c r="C40" s="58" t="s">
        <v>3</v>
      </c>
      <c r="D40" s="58" t="s">
        <v>155</v>
      </c>
      <c r="E40" s="58" t="s">
        <v>133</v>
      </c>
      <c r="F40" s="58" t="s">
        <v>7486</v>
      </c>
      <c r="G40" s="58">
        <v>5000</v>
      </c>
      <c r="H40" s="58">
        <v>30</v>
      </c>
      <c r="I40" s="58">
        <v>33.299999999999997</v>
      </c>
      <c r="J40" s="58">
        <v>36.799999999999997</v>
      </c>
      <c r="K40" s="58">
        <v>1</v>
      </c>
      <c r="L40" s="58">
        <v>5</v>
      </c>
      <c r="M40" s="58" t="s">
        <v>155</v>
      </c>
      <c r="N40" s="58">
        <v>48.4</v>
      </c>
      <c r="O40" s="58">
        <v>103</v>
      </c>
    </row>
    <row r="41" spans="1:15" ht="14.25" customHeight="1">
      <c r="A41" s="77" t="s">
        <v>7999</v>
      </c>
      <c r="B41" s="58" t="s">
        <v>1907</v>
      </c>
      <c r="C41" s="58" t="s">
        <v>3</v>
      </c>
      <c r="D41" s="58" t="s">
        <v>155</v>
      </c>
      <c r="E41" s="58" t="s">
        <v>133</v>
      </c>
      <c r="F41" s="58" t="s">
        <v>7486</v>
      </c>
      <c r="G41" s="58">
        <v>5000</v>
      </c>
      <c r="H41" s="58">
        <v>33</v>
      </c>
      <c r="I41" s="58">
        <v>36.700000000000003</v>
      </c>
      <c r="J41" s="58">
        <v>40.6</v>
      </c>
      <c r="K41" s="58">
        <v>1</v>
      </c>
      <c r="L41" s="58">
        <v>5</v>
      </c>
      <c r="M41" s="58" t="s">
        <v>155</v>
      </c>
      <c r="N41" s="58">
        <v>53.3</v>
      </c>
      <c r="O41" s="58">
        <v>93.9</v>
      </c>
    </row>
    <row r="42" spans="1:15" ht="14.25" customHeight="1">
      <c r="A42" s="77" t="s">
        <v>8000</v>
      </c>
      <c r="B42" s="58" t="s">
        <v>1907</v>
      </c>
      <c r="C42" s="58" t="s">
        <v>3</v>
      </c>
      <c r="D42" s="58" t="s">
        <v>155</v>
      </c>
      <c r="E42" s="58" t="s">
        <v>133</v>
      </c>
      <c r="F42" s="58" t="s">
        <v>7486</v>
      </c>
      <c r="G42" s="58">
        <v>5000</v>
      </c>
      <c r="H42" s="58">
        <v>36</v>
      </c>
      <c r="I42" s="58">
        <v>40</v>
      </c>
      <c r="J42" s="58">
        <v>44.2</v>
      </c>
      <c r="K42" s="58">
        <v>1</v>
      </c>
      <c r="L42" s="58">
        <v>5</v>
      </c>
      <c r="M42" s="58" t="s">
        <v>155</v>
      </c>
      <c r="N42" s="58">
        <v>58.1</v>
      </c>
      <c r="O42" s="58">
        <v>86.1</v>
      </c>
    </row>
    <row r="43" spans="1:15" ht="14.25" customHeight="1">
      <c r="A43" s="77" t="s">
        <v>8001</v>
      </c>
      <c r="B43" s="58" t="s">
        <v>1907</v>
      </c>
      <c r="C43" s="58" t="s">
        <v>3</v>
      </c>
      <c r="D43" s="58" t="s">
        <v>155</v>
      </c>
      <c r="E43" s="58" t="s">
        <v>133</v>
      </c>
      <c r="F43" s="58" t="s">
        <v>7486</v>
      </c>
      <c r="G43" s="58">
        <v>5000</v>
      </c>
      <c r="H43" s="58">
        <v>40</v>
      </c>
      <c r="I43" s="58">
        <v>44.4</v>
      </c>
      <c r="J43" s="58">
        <v>49.1</v>
      </c>
      <c r="K43" s="58">
        <v>1</v>
      </c>
      <c r="L43" s="58">
        <v>5</v>
      </c>
      <c r="M43" s="58" t="s">
        <v>155</v>
      </c>
      <c r="N43" s="58">
        <v>64.5</v>
      </c>
      <c r="O43" s="58">
        <v>77.599999999999994</v>
      </c>
    </row>
    <row r="44" spans="1:15" ht="14.25" customHeight="1">
      <c r="A44" s="77" t="s">
        <v>8002</v>
      </c>
      <c r="B44" s="58" t="s">
        <v>1907</v>
      </c>
      <c r="C44" s="58" t="s">
        <v>3</v>
      </c>
      <c r="D44" s="58" t="s">
        <v>155</v>
      </c>
      <c r="E44" s="58" t="s">
        <v>133</v>
      </c>
      <c r="F44" s="58" t="s">
        <v>7486</v>
      </c>
      <c r="G44" s="58">
        <v>5000</v>
      </c>
      <c r="H44" s="58">
        <v>43</v>
      </c>
      <c r="I44" s="58">
        <v>47.8</v>
      </c>
      <c r="J44" s="58">
        <v>52.8</v>
      </c>
      <c r="K44" s="58">
        <v>1</v>
      </c>
      <c r="L44" s="58">
        <v>5</v>
      </c>
      <c r="M44" s="58" t="s">
        <v>155</v>
      </c>
      <c r="N44" s="58">
        <v>69.400000000000006</v>
      </c>
      <c r="O44" s="58">
        <v>72.099999999999994</v>
      </c>
    </row>
    <row r="45" spans="1:15" ht="14.25" customHeight="1">
      <c r="A45" s="77" t="s">
        <v>8003</v>
      </c>
      <c r="B45" s="58" t="s">
        <v>1907</v>
      </c>
      <c r="C45" s="58" t="s">
        <v>3</v>
      </c>
      <c r="D45" s="58" t="s">
        <v>155</v>
      </c>
      <c r="E45" s="58" t="s">
        <v>133</v>
      </c>
      <c r="F45" s="58" t="s">
        <v>7486</v>
      </c>
      <c r="G45" s="58">
        <v>5000</v>
      </c>
      <c r="H45" s="58">
        <v>45</v>
      </c>
      <c r="I45" s="58">
        <v>50</v>
      </c>
      <c r="J45" s="58">
        <v>55.3</v>
      </c>
      <c r="K45" s="58">
        <v>1</v>
      </c>
      <c r="L45" s="58">
        <v>5</v>
      </c>
      <c r="M45" s="58" t="s">
        <v>155</v>
      </c>
      <c r="N45" s="58">
        <v>72.7</v>
      </c>
      <c r="O45" s="58">
        <v>68.8</v>
      </c>
    </row>
    <row r="46" spans="1:15" ht="14.25" customHeight="1">
      <c r="A46" s="77" t="s">
        <v>8004</v>
      </c>
      <c r="B46" s="58" t="s">
        <v>1907</v>
      </c>
      <c r="C46" s="58" t="s">
        <v>3</v>
      </c>
      <c r="D46" s="58" t="s">
        <v>155</v>
      </c>
      <c r="E46" s="58" t="s">
        <v>133</v>
      </c>
      <c r="F46" s="58" t="s">
        <v>7486</v>
      </c>
      <c r="G46" s="58">
        <v>5000</v>
      </c>
      <c r="H46" s="58">
        <v>48</v>
      </c>
      <c r="I46" s="58">
        <v>53.3</v>
      </c>
      <c r="J46" s="58">
        <v>58.9</v>
      </c>
      <c r="K46" s="58">
        <v>1</v>
      </c>
      <c r="L46" s="58">
        <v>5</v>
      </c>
      <c r="M46" s="58" t="s">
        <v>155</v>
      </c>
      <c r="N46" s="58">
        <v>77.400000000000006</v>
      </c>
      <c r="O46" s="58">
        <v>64.7</v>
      </c>
    </row>
    <row r="47" spans="1:15" ht="14.25" customHeight="1">
      <c r="A47" s="77" t="s">
        <v>8005</v>
      </c>
      <c r="B47" s="58" t="s">
        <v>1907</v>
      </c>
      <c r="C47" s="58" t="s">
        <v>3</v>
      </c>
      <c r="D47" s="58" t="s">
        <v>155</v>
      </c>
      <c r="E47" s="58" t="s">
        <v>133</v>
      </c>
      <c r="F47" s="58" t="s">
        <v>7486</v>
      </c>
      <c r="G47" s="58">
        <v>5000</v>
      </c>
      <c r="H47" s="58">
        <v>51</v>
      </c>
      <c r="I47" s="58">
        <v>56.7</v>
      </c>
      <c r="J47" s="58">
        <v>62.7</v>
      </c>
      <c r="K47" s="58">
        <v>1</v>
      </c>
      <c r="L47" s="58">
        <v>5</v>
      </c>
      <c r="M47" s="58" t="s">
        <v>155</v>
      </c>
      <c r="N47" s="58">
        <v>82.4</v>
      </c>
      <c r="O47" s="58">
        <v>60.7</v>
      </c>
    </row>
    <row r="48" spans="1:15" ht="14.25" customHeight="1">
      <c r="A48" s="77" t="s">
        <v>8006</v>
      </c>
      <c r="B48" s="58" t="s">
        <v>1907</v>
      </c>
      <c r="C48" s="58" t="s">
        <v>3</v>
      </c>
      <c r="D48" s="58" t="s">
        <v>155</v>
      </c>
      <c r="E48" s="58" t="s">
        <v>133</v>
      </c>
      <c r="F48" s="58" t="s">
        <v>7486</v>
      </c>
      <c r="G48" s="58">
        <v>5000</v>
      </c>
      <c r="H48" s="58">
        <v>54</v>
      </c>
      <c r="I48" s="58">
        <v>60</v>
      </c>
      <c r="J48" s="58">
        <v>66.3</v>
      </c>
      <c r="K48" s="58">
        <v>1</v>
      </c>
      <c r="L48" s="58">
        <v>5</v>
      </c>
      <c r="M48" s="58" t="s">
        <v>155</v>
      </c>
      <c r="N48" s="58">
        <v>87.1</v>
      </c>
      <c r="O48" s="58">
        <v>57.5</v>
      </c>
    </row>
    <row r="49" spans="1:15" ht="14.25" customHeight="1">
      <c r="A49" s="77" t="s">
        <v>8007</v>
      </c>
      <c r="B49" s="58" t="s">
        <v>1907</v>
      </c>
      <c r="C49" s="58" t="s">
        <v>3</v>
      </c>
      <c r="D49" s="58" t="s">
        <v>155</v>
      </c>
      <c r="E49" s="58" t="s">
        <v>133</v>
      </c>
      <c r="F49" s="58" t="s">
        <v>7486</v>
      </c>
      <c r="G49" s="58">
        <v>5000</v>
      </c>
      <c r="H49" s="58">
        <v>58</v>
      </c>
      <c r="I49" s="58">
        <v>64.400000000000006</v>
      </c>
      <c r="J49" s="58">
        <v>71.2</v>
      </c>
      <c r="K49" s="58">
        <v>1</v>
      </c>
      <c r="L49" s="58">
        <v>5</v>
      </c>
      <c r="M49" s="58" t="s">
        <v>155</v>
      </c>
      <c r="N49" s="58">
        <v>93.6</v>
      </c>
      <c r="O49" s="58">
        <v>53.5</v>
      </c>
    </row>
    <row r="50" spans="1:15" ht="14.25" customHeight="1">
      <c r="A50" s="77" t="s">
        <v>8008</v>
      </c>
      <c r="B50" s="58" t="s">
        <v>1907</v>
      </c>
      <c r="C50" s="58" t="s">
        <v>3</v>
      </c>
      <c r="D50" s="58" t="s">
        <v>155</v>
      </c>
      <c r="E50" s="58" t="s">
        <v>133</v>
      </c>
      <c r="F50" s="58" t="s">
        <v>7486</v>
      </c>
      <c r="G50" s="58">
        <v>5000</v>
      </c>
      <c r="H50" s="58">
        <v>60</v>
      </c>
      <c r="I50" s="58">
        <v>66.7</v>
      </c>
      <c r="J50" s="58">
        <v>73.7</v>
      </c>
      <c r="K50" s="58">
        <v>1</v>
      </c>
      <c r="L50" s="58">
        <v>5</v>
      </c>
      <c r="M50" s="58" t="s">
        <v>155</v>
      </c>
      <c r="N50" s="58">
        <v>96.8</v>
      </c>
      <c r="O50" s="58">
        <v>51.7</v>
      </c>
    </row>
    <row r="51" spans="1:15" ht="14.25" customHeight="1">
      <c r="A51" s="77" t="s">
        <v>8009</v>
      </c>
      <c r="B51" s="58" t="s">
        <v>1907</v>
      </c>
      <c r="C51" s="58" t="s">
        <v>3</v>
      </c>
      <c r="D51" s="58" t="s">
        <v>155</v>
      </c>
      <c r="E51" s="58" t="s">
        <v>133</v>
      </c>
      <c r="F51" s="58" t="s">
        <v>7486</v>
      </c>
      <c r="G51" s="58">
        <v>5000</v>
      </c>
      <c r="H51" s="58">
        <v>64</v>
      </c>
      <c r="I51" s="58">
        <v>71.099999999999994</v>
      </c>
      <c r="J51" s="58">
        <v>78.599999999999994</v>
      </c>
      <c r="K51" s="58">
        <v>1</v>
      </c>
      <c r="L51" s="58">
        <v>5</v>
      </c>
      <c r="M51" s="58" t="s">
        <v>155</v>
      </c>
      <c r="N51" s="58">
        <v>103</v>
      </c>
      <c r="O51" s="58">
        <v>48.6</v>
      </c>
    </row>
    <row r="52" spans="1:15" ht="14.25" customHeight="1">
      <c r="A52" s="77" t="s">
        <v>8010</v>
      </c>
      <c r="B52" s="58" t="s">
        <v>1907</v>
      </c>
      <c r="C52" s="58" t="s">
        <v>3</v>
      </c>
      <c r="D52" s="58" t="s">
        <v>155</v>
      </c>
      <c r="E52" s="58" t="s">
        <v>133</v>
      </c>
      <c r="F52" s="58" t="s">
        <v>7486</v>
      </c>
      <c r="G52" s="58">
        <v>5000</v>
      </c>
      <c r="H52" s="58">
        <v>70</v>
      </c>
      <c r="I52" s="58">
        <v>77.8</v>
      </c>
      <c r="J52" s="58">
        <v>86</v>
      </c>
      <c r="K52" s="58">
        <v>1</v>
      </c>
      <c r="L52" s="58">
        <v>5</v>
      </c>
      <c r="M52" s="58" t="s">
        <v>155</v>
      </c>
      <c r="N52" s="58">
        <v>113</v>
      </c>
      <c r="O52" s="58">
        <v>44.3</v>
      </c>
    </row>
    <row r="53" spans="1:15" ht="14.25" customHeight="1">
      <c r="A53" s="77" t="s">
        <v>8011</v>
      </c>
      <c r="B53" s="58" t="s">
        <v>1907</v>
      </c>
      <c r="C53" s="58" t="s">
        <v>3</v>
      </c>
      <c r="D53" s="58" t="s">
        <v>155</v>
      </c>
      <c r="E53" s="58" t="s">
        <v>133</v>
      </c>
      <c r="F53" s="58" t="s">
        <v>7482</v>
      </c>
      <c r="G53" s="58">
        <v>5000</v>
      </c>
      <c r="H53" s="58">
        <v>12</v>
      </c>
      <c r="I53" s="58">
        <v>13.3</v>
      </c>
      <c r="J53" s="58">
        <v>14.7</v>
      </c>
      <c r="K53" s="58">
        <v>10</v>
      </c>
      <c r="L53" s="58" t="s">
        <v>155</v>
      </c>
      <c r="M53" s="58">
        <v>5</v>
      </c>
      <c r="N53" s="58">
        <v>19.899999999999999</v>
      </c>
      <c r="O53" s="58">
        <v>252</v>
      </c>
    </row>
    <row r="54" spans="1:15" ht="14.25" customHeight="1">
      <c r="A54" s="77" t="s">
        <v>8012</v>
      </c>
      <c r="B54" s="58" t="s">
        <v>1907</v>
      </c>
      <c r="C54" s="58" t="s">
        <v>3</v>
      </c>
      <c r="D54" s="58" t="s">
        <v>155</v>
      </c>
      <c r="E54" s="58" t="s">
        <v>133</v>
      </c>
      <c r="F54" s="58" t="s">
        <v>7482</v>
      </c>
      <c r="G54" s="58">
        <v>5000</v>
      </c>
      <c r="H54" s="58">
        <v>13</v>
      </c>
      <c r="I54" s="58">
        <v>14.4</v>
      </c>
      <c r="J54" s="58">
        <v>15.9</v>
      </c>
      <c r="K54" s="58">
        <v>10</v>
      </c>
      <c r="L54" s="58" t="s">
        <v>155</v>
      </c>
      <c r="M54" s="58">
        <v>5</v>
      </c>
      <c r="N54" s="58">
        <v>21.5</v>
      </c>
      <c r="O54" s="58">
        <v>233</v>
      </c>
    </row>
    <row r="55" spans="1:15" ht="14.25" customHeight="1">
      <c r="A55" s="77" t="s">
        <v>8013</v>
      </c>
      <c r="B55" s="58" t="s">
        <v>1907</v>
      </c>
      <c r="C55" s="58" t="s">
        <v>3</v>
      </c>
      <c r="D55" s="58" t="s">
        <v>155</v>
      </c>
      <c r="E55" s="58" t="s">
        <v>133</v>
      </c>
      <c r="F55" s="58" t="s">
        <v>7482</v>
      </c>
      <c r="G55" s="58">
        <v>5000</v>
      </c>
      <c r="H55" s="58">
        <v>14</v>
      </c>
      <c r="I55" s="58">
        <v>15.6</v>
      </c>
      <c r="J55" s="58">
        <v>17.2</v>
      </c>
      <c r="K55" s="58">
        <v>10</v>
      </c>
      <c r="L55" s="58" t="s">
        <v>155</v>
      </c>
      <c r="M55" s="58">
        <v>5</v>
      </c>
      <c r="N55" s="58">
        <v>23.2</v>
      </c>
      <c r="O55" s="58">
        <v>216</v>
      </c>
    </row>
    <row r="56" spans="1:15" ht="14.25" customHeight="1">
      <c r="A56" s="77" t="s">
        <v>8014</v>
      </c>
      <c r="B56" s="58" t="s">
        <v>1907</v>
      </c>
      <c r="C56" s="58" t="s">
        <v>3</v>
      </c>
      <c r="D56" s="58" t="s">
        <v>155</v>
      </c>
      <c r="E56" s="58" t="s">
        <v>133</v>
      </c>
      <c r="F56" s="58" t="s">
        <v>7482</v>
      </c>
      <c r="G56" s="58">
        <v>5000</v>
      </c>
      <c r="H56" s="58">
        <v>15</v>
      </c>
      <c r="I56" s="58">
        <v>16.7</v>
      </c>
      <c r="J56" s="58">
        <v>18.5</v>
      </c>
      <c r="K56" s="58">
        <v>1</v>
      </c>
      <c r="L56" s="58" t="s">
        <v>155</v>
      </c>
      <c r="M56" s="58">
        <v>5</v>
      </c>
      <c r="N56" s="58">
        <v>24.4</v>
      </c>
      <c r="O56" s="58">
        <v>205</v>
      </c>
    </row>
    <row r="57" spans="1:15" ht="14.25" customHeight="1">
      <c r="A57" s="77" t="s">
        <v>8015</v>
      </c>
      <c r="B57" s="58" t="s">
        <v>1907</v>
      </c>
      <c r="C57" s="58" t="s">
        <v>3</v>
      </c>
      <c r="D57" s="58" t="s">
        <v>155</v>
      </c>
      <c r="E57" s="58" t="s">
        <v>133</v>
      </c>
      <c r="F57" s="58" t="s">
        <v>7482</v>
      </c>
      <c r="G57" s="58">
        <v>5000</v>
      </c>
      <c r="H57" s="58">
        <v>16</v>
      </c>
      <c r="I57" s="58">
        <v>17.8</v>
      </c>
      <c r="J57" s="58">
        <v>19.7</v>
      </c>
      <c r="K57" s="58">
        <v>1</v>
      </c>
      <c r="L57" s="58" t="s">
        <v>155</v>
      </c>
      <c r="M57" s="58">
        <v>5</v>
      </c>
      <c r="N57" s="58">
        <v>26</v>
      </c>
      <c r="O57" s="58">
        <v>193</v>
      </c>
    </row>
    <row r="58" spans="1:15" ht="14.25" customHeight="1">
      <c r="A58" s="77" t="s">
        <v>8016</v>
      </c>
      <c r="B58" s="58" t="s">
        <v>1907</v>
      </c>
      <c r="C58" s="58" t="s">
        <v>3</v>
      </c>
      <c r="D58" s="58" t="s">
        <v>155</v>
      </c>
      <c r="E58" s="58" t="s">
        <v>133</v>
      </c>
      <c r="F58" s="58" t="s">
        <v>7482</v>
      </c>
      <c r="G58" s="58">
        <v>5000</v>
      </c>
      <c r="H58" s="58">
        <v>17</v>
      </c>
      <c r="I58" s="58">
        <v>18.899999999999999</v>
      </c>
      <c r="J58" s="58">
        <v>20.9</v>
      </c>
      <c r="K58" s="58">
        <v>1</v>
      </c>
      <c r="L58" s="58" t="s">
        <v>155</v>
      </c>
      <c r="M58" s="58">
        <v>5</v>
      </c>
      <c r="N58" s="58">
        <v>27.6</v>
      </c>
      <c r="O58" s="58">
        <v>181</v>
      </c>
    </row>
    <row r="59" spans="1:15" ht="14.25" customHeight="1">
      <c r="A59" s="77" t="s">
        <v>8017</v>
      </c>
      <c r="B59" s="58" t="s">
        <v>1907</v>
      </c>
      <c r="C59" s="58" t="s">
        <v>3</v>
      </c>
      <c r="D59" s="58" t="s">
        <v>155</v>
      </c>
      <c r="E59" s="58" t="s">
        <v>133</v>
      </c>
      <c r="F59" s="58" t="s">
        <v>7482</v>
      </c>
      <c r="G59" s="58">
        <v>5000</v>
      </c>
      <c r="H59" s="58">
        <v>18</v>
      </c>
      <c r="I59" s="58">
        <v>20</v>
      </c>
      <c r="J59" s="58">
        <v>22.1</v>
      </c>
      <c r="K59" s="58">
        <v>1</v>
      </c>
      <c r="L59" s="58" t="s">
        <v>155</v>
      </c>
      <c r="M59" s="58">
        <v>5</v>
      </c>
      <c r="N59" s="58">
        <v>29.2</v>
      </c>
      <c r="O59" s="58">
        <v>172</v>
      </c>
    </row>
    <row r="60" spans="1:15" ht="14.25" customHeight="1">
      <c r="A60" s="77" t="s">
        <v>8018</v>
      </c>
      <c r="B60" s="58" t="s">
        <v>1907</v>
      </c>
      <c r="C60" s="58" t="s">
        <v>3</v>
      </c>
      <c r="D60" s="58" t="s">
        <v>155</v>
      </c>
      <c r="E60" s="58" t="s">
        <v>133</v>
      </c>
      <c r="F60" s="58" t="s">
        <v>7482</v>
      </c>
      <c r="G60" s="58">
        <v>5000</v>
      </c>
      <c r="H60" s="58">
        <v>20</v>
      </c>
      <c r="I60" s="58">
        <v>22.2</v>
      </c>
      <c r="J60" s="58">
        <v>24.5</v>
      </c>
      <c r="K60" s="58">
        <v>1</v>
      </c>
      <c r="L60" s="58" t="s">
        <v>155</v>
      </c>
      <c r="M60" s="58">
        <v>5</v>
      </c>
      <c r="N60" s="58">
        <v>32.4</v>
      </c>
      <c r="O60" s="58">
        <v>155</v>
      </c>
    </row>
    <row r="61" spans="1:15" ht="14.25" customHeight="1">
      <c r="A61" s="77" t="s">
        <v>8019</v>
      </c>
      <c r="B61" s="58" t="s">
        <v>1907</v>
      </c>
      <c r="C61" s="58" t="s">
        <v>3</v>
      </c>
      <c r="D61" s="58" t="s">
        <v>155</v>
      </c>
      <c r="E61" s="58" t="s">
        <v>133</v>
      </c>
      <c r="F61" s="58" t="s">
        <v>7482</v>
      </c>
      <c r="G61" s="58">
        <v>5000</v>
      </c>
      <c r="H61" s="58">
        <v>22</v>
      </c>
      <c r="I61" s="58">
        <v>24.4</v>
      </c>
      <c r="J61" s="58">
        <v>26.9</v>
      </c>
      <c r="K61" s="58">
        <v>1</v>
      </c>
      <c r="L61" s="58" t="s">
        <v>155</v>
      </c>
      <c r="M61" s="58">
        <v>5</v>
      </c>
      <c r="N61" s="58">
        <v>35.5</v>
      </c>
      <c r="O61" s="58">
        <v>141</v>
      </c>
    </row>
    <row r="62" spans="1:15" ht="14.25" customHeight="1">
      <c r="A62" s="77" t="s">
        <v>8020</v>
      </c>
      <c r="B62" s="58" t="s">
        <v>1907</v>
      </c>
      <c r="C62" s="58" t="s">
        <v>3</v>
      </c>
      <c r="D62" s="58" t="s">
        <v>155</v>
      </c>
      <c r="E62" s="58" t="s">
        <v>133</v>
      </c>
      <c r="F62" s="58" t="s">
        <v>7482</v>
      </c>
      <c r="G62" s="58">
        <v>5000</v>
      </c>
      <c r="H62" s="58">
        <v>24</v>
      </c>
      <c r="I62" s="58">
        <v>26.7</v>
      </c>
      <c r="J62" s="58">
        <v>29.5</v>
      </c>
      <c r="K62" s="58">
        <v>1</v>
      </c>
      <c r="L62" s="58" t="s">
        <v>155</v>
      </c>
      <c r="M62" s="58">
        <v>5</v>
      </c>
      <c r="N62" s="58">
        <v>38.9</v>
      </c>
      <c r="O62" s="58">
        <v>129</v>
      </c>
    </row>
    <row r="63" spans="1:15" ht="14.25" customHeight="1">
      <c r="A63" s="77" t="s">
        <v>8021</v>
      </c>
      <c r="B63" s="58" t="s">
        <v>1907</v>
      </c>
      <c r="C63" s="58" t="s">
        <v>3</v>
      </c>
      <c r="D63" s="58" t="s">
        <v>155</v>
      </c>
      <c r="E63" s="58" t="s">
        <v>133</v>
      </c>
      <c r="F63" s="58" t="s">
        <v>7482</v>
      </c>
      <c r="G63" s="58">
        <v>5000</v>
      </c>
      <c r="H63" s="58">
        <v>26</v>
      </c>
      <c r="I63" s="58">
        <v>28.9</v>
      </c>
      <c r="J63" s="58">
        <v>31.9</v>
      </c>
      <c r="K63" s="58">
        <v>1</v>
      </c>
      <c r="L63" s="58" t="s">
        <v>155</v>
      </c>
      <c r="M63" s="58">
        <v>5</v>
      </c>
      <c r="N63" s="58">
        <v>42.1</v>
      </c>
      <c r="O63" s="58">
        <v>119</v>
      </c>
    </row>
    <row r="64" spans="1:15" ht="14.25" customHeight="1">
      <c r="A64" s="77" t="s">
        <v>8022</v>
      </c>
      <c r="B64" s="58" t="s">
        <v>1907</v>
      </c>
      <c r="C64" s="58" t="s">
        <v>3</v>
      </c>
      <c r="D64" s="58" t="s">
        <v>155</v>
      </c>
      <c r="E64" s="58" t="s">
        <v>133</v>
      </c>
      <c r="F64" s="58" t="s">
        <v>7482</v>
      </c>
      <c r="G64" s="58">
        <v>5000</v>
      </c>
      <c r="H64" s="58">
        <v>28</v>
      </c>
      <c r="I64" s="58">
        <v>31.1</v>
      </c>
      <c r="J64" s="58">
        <v>34.4</v>
      </c>
      <c r="K64" s="58">
        <v>1</v>
      </c>
      <c r="L64" s="58" t="s">
        <v>155</v>
      </c>
      <c r="M64" s="58">
        <v>5</v>
      </c>
      <c r="N64" s="58">
        <v>45.4</v>
      </c>
      <c r="O64" s="58">
        <v>110</v>
      </c>
    </row>
    <row r="65" spans="1:15" ht="14.25" customHeight="1">
      <c r="A65" s="77" t="s">
        <v>8023</v>
      </c>
      <c r="B65" s="58" t="s">
        <v>1907</v>
      </c>
      <c r="C65" s="58" t="s">
        <v>3</v>
      </c>
      <c r="D65" s="58" t="s">
        <v>155</v>
      </c>
      <c r="E65" s="58" t="s">
        <v>133</v>
      </c>
      <c r="F65" s="58" t="s">
        <v>7482</v>
      </c>
      <c r="G65" s="58">
        <v>5000</v>
      </c>
      <c r="H65" s="58">
        <v>30</v>
      </c>
      <c r="I65" s="58">
        <v>33.299999999999997</v>
      </c>
      <c r="J65" s="58">
        <v>36.799999999999997</v>
      </c>
      <c r="K65" s="58">
        <v>1</v>
      </c>
      <c r="L65" s="58" t="s">
        <v>155</v>
      </c>
      <c r="M65" s="58">
        <v>5</v>
      </c>
      <c r="N65" s="58">
        <v>48.4</v>
      </c>
      <c r="O65" s="58">
        <v>103</v>
      </c>
    </row>
    <row r="66" spans="1:15" ht="14.25" customHeight="1">
      <c r="A66" s="77" t="s">
        <v>8024</v>
      </c>
      <c r="B66" s="58" t="s">
        <v>1907</v>
      </c>
      <c r="C66" s="58" t="s">
        <v>3</v>
      </c>
      <c r="D66" s="58" t="s">
        <v>155</v>
      </c>
      <c r="E66" s="58" t="s">
        <v>133</v>
      </c>
      <c r="F66" s="58" t="s">
        <v>7482</v>
      </c>
      <c r="G66" s="58">
        <v>5000</v>
      </c>
      <c r="H66" s="58">
        <v>33</v>
      </c>
      <c r="I66" s="58">
        <v>36.700000000000003</v>
      </c>
      <c r="J66" s="58">
        <v>40.6</v>
      </c>
      <c r="K66" s="58">
        <v>1</v>
      </c>
      <c r="L66" s="58" t="s">
        <v>155</v>
      </c>
      <c r="M66" s="58">
        <v>5</v>
      </c>
      <c r="N66" s="58">
        <v>53.3</v>
      </c>
      <c r="O66" s="58">
        <v>93.9</v>
      </c>
    </row>
    <row r="67" spans="1:15" ht="14.25" customHeight="1">
      <c r="A67" s="77" t="s">
        <v>8025</v>
      </c>
      <c r="B67" s="58" t="s">
        <v>1907</v>
      </c>
      <c r="C67" s="58" t="s">
        <v>3</v>
      </c>
      <c r="D67" s="58" t="s">
        <v>155</v>
      </c>
      <c r="E67" s="58" t="s">
        <v>133</v>
      </c>
      <c r="F67" s="58" t="s">
        <v>7482</v>
      </c>
      <c r="G67" s="58">
        <v>5000</v>
      </c>
      <c r="H67" s="58">
        <v>36</v>
      </c>
      <c r="I67" s="58">
        <v>40</v>
      </c>
      <c r="J67" s="58">
        <v>44.2</v>
      </c>
      <c r="K67" s="58">
        <v>1</v>
      </c>
      <c r="L67" s="58" t="s">
        <v>155</v>
      </c>
      <c r="M67" s="58">
        <v>5</v>
      </c>
      <c r="N67" s="58">
        <v>58.1</v>
      </c>
      <c r="O67" s="58">
        <v>86.1</v>
      </c>
    </row>
    <row r="68" spans="1:15" ht="14.25" customHeight="1">
      <c r="A68" s="77" t="s">
        <v>8026</v>
      </c>
      <c r="B68" s="58" t="s">
        <v>1907</v>
      </c>
      <c r="C68" s="58" t="s">
        <v>3</v>
      </c>
      <c r="D68" s="58" t="s">
        <v>155</v>
      </c>
      <c r="E68" s="58" t="s">
        <v>155</v>
      </c>
      <c r="F68" s="58" t="s">
        <v>7486</v>
      </c>
      <c r="G68" s="58">
        <v>5000</v>
      </c>
      <c r="H68" s="58">
        <v>12</v>
      </c>
      <c r="I68" s="58">
        <v>13.3</v>
      </c>
      <c r="J68" s="58">
        <v>14.7</v>
      </c>
      <c r="K68" s="58">
        <v>10</v>
      </c>
      <c r="L68" s="58">
        <v>5</v>
      </c>
      <c r="M68" s="58" t="s">
        <v>155</v>
      </c>
      <c r="N68" s="58">
        <v>19.899999999999999</v>
      </c>
      <c r="O68" s="58">
        <v>252</v>
      </c>
    </row>
    <row r="69" spans="1:15" ht="14.25" customHeight="1">
      <c r="A69" s="77" t="s">
        <v>8027</v>
      </c>
      <c r="B69" s="58" t="s">
        <v>1907</v>
      </c>
      <c r="C69" s="58" t="s">
        <v>3</v>
      </c>
      <c r="D69" s="58" t="s">
        <v>155</v>
      </c>
      <c r="E69" s="58" t="s">
        <v>155</v>
      </c>
      <c r="F69" s="58" t="s">
        <v>7486</v>
      </c>
      <c r="G69" s="58">
        <v>5000</v>
      </c>
      <c r="H69" s="58">
        <v>13</v>
      </c>
      <c r="I69" s="58">
        <v>14.4</v>
      </c>
      <c r="J69" s="58">
        <v>15.9</v>
      </c>
      <c r="K69" s="58">
        <v>10</v>
      </c>
      <c r="L69" s="58">
        <v>5</v>
      </c>
      <c r="M69" s="58" t="s">
        <v>155</v>
      </c>
      <c r="N69" s="58">
        <v>21.5</v>
      </c>
      <c r="O69" s="58">
        <v>233</v>
      </c>
    </row>
    <row r="70" spans="1:15" ht="14.25" customHeight="1">
      <c r="A70" s="77" t="s">
        <v>8028</v>
      </c>
      <c r="B70" s="58" t="s">
        <v>1907</v>
      </c>
      <c r="C70" s="58" t="s">
        <v>3</v>
      </c>
      <c r="D70" s="58" t="s">
        <v>155</v>
      </c>
      <c r="E70" s="58" t="s">
        <v>155</v>
      </c>
      <c r="F70" s="58" t="s">
        <v>7486</v>
      </c>
      <c r="G70" s="58">
        <v>5000</v>
      </c>
      <c r="H70" s="58">
        <v>14</v>
      </c>
      <c r="I70" s="58">
        <v>15.6</v>
      </c>
      <c r="J70" s="58">
        <v>17.2</v>
      </c>
      <c r="K70" s="58">
        <v>10</v>
      </c>
      <c r="L70" s="58">
        <v>5</v>
      </c>
      <c r="M70" s="58" t="s">
        <v>155</v>
      </c>
      <c r="N70" s="58">
        <v>23.2</v>
      </c>
      <c r="O70" s="58">
        <v>216</v>
      </c>
    </row>
    <row r="71" spans="1:15" ht="14.25" customHeight="1">
      <c r="A71" s="77" t="s">
        <v>8029</v>
      </c>
      <c r="B71" s="58" t="s">
        <v>1907</v>
      </c>
      <c r="C71" s="58" t="s">
        <v>3</v>
      </c>
      <c r="D71" s="58" t="s">
        <v>155</v>
      </c>
      <c r="E71" s="58" t="s">
        <v>155</v>
      </c>
      <c r="F71" s="58" t="s">
        <v>7486</v>
      </c>
      <c r="G71" s="58">
        <v>5000</v>
      </c>
      <c r="H71" s="58">
        <v>15</v>
      </c>
      <c r="I71" s="58">
        <v>16.7</v>
      </c>
      <c r="J71" s="58">
        <v>18.5</v>
      </c>
      <c r="K71" s="58">
        <v>1</v>
      </c>
      <c r="L71" s="58">
        <v>5</v>
      </c>
      <c r="M71" s="58" t="s">
        <v>155</v>
      </c>
      <c r="N71" s="58">
        <v>24.4</v>
      </c>
      <c r="O71" s="58">
        <v>205</v>
      </c>
    </row>
    <row r="72" spans="1:15" ht="14.25" customHeight="1">
      <c r="A72" s="77" t="s">
        <v>8030</v>
      </c>
      <c r="B72" s="58" t="s">
        <v>1907</v>
      </c>
      <c r="C72" s="58" t="s">
        <v>3</v>
      </c>
      <c r="D72" s="58" t="s">
        <v>155</v>
      </c>
      <c r="E72" s="58" t="s">
        <v>155</v>
      </c>
      <c r="F72" s="58" t="s">
        <v>7486</v>
      </c>
      <c r="G72" s="58">
        <v>5000</v>
      </c>
      <c r="H72" s="58">
        <v>16</v>
      </c>
      <c r="I72" s="58">
        <v>17.8</v>
      </c>
      <c r="J72" s="58">
        <v>19.7</v>
      </c>
      <c r="K72" s="58">
        <v>1</v>
      </c>
      <c r="L72" s="58">
        <v>5</v>
      </c>
      <c r="M72" s="58" t="s">
        <v>155</v>
      </c>
      <c r="N72" s="58">
        <v>26</v>
      </c>
      <c r="O72" s="58">
        <v>193</v>
      </c>
    </row>
    <row r="73" spans="1:15" ht="14.25" customHeight="1">
      <c r="A73" s="77" t="s">
        <v>8031</v>
      </c>
      <c r="B73" s="58" t="s">
        <v>1907</v>
      </c>
      <c r="C73" s="58" t="s">
        <v>3</v>
      </c>
      <c r="D73" s="58" t="s">
        <v>155</v>
      </c>
      <c r="E73" s="58" t="s">
        <v>155</v>
      </c>
      <c r="F73" s="58" t="s">
        <v>7486</v>
      </c>
      <c r="G73" s="58">
        <v>5000</v>
      </c>
      <c r="H73" s="58">
        <v>17</v>
      </c>
      <c r="I73" s="58">
        <v>18.899999999999999</v>
      </c>
      <c r="J73" s="58">
        <v>20.9</v>
      </c>
      <c r="K73" s="58">
        <v>1</v>
      </c>
      <c r="L73" s="58">
        <v>5</v>
      </c>
      <c r="M73" s="58" t="s">
        <v>155</v>
      </c>
      <c r="N73" s="58">
        <v>27.6</v>
      </c>
      <c r="O73" s="58">
        <v>181</v>
      </c>
    </row>
    <row r="74" spans="1:15" ht="14.25" customHeight="1">
      <c r="A74" s="77" t="s">
        <v>8032</v>
      </c>
      <c r="B74" s="58" t="s">
        <v>1907</v>
      </c>
      <c r="C74" s="58" t="s">
        <v>3</v>
      </c>
      <c r="D74" s="58" t="s">
        <v>155</v>
      </c>
      <c r="E74" s="58" t="s">
        <v>155</v>
      </c>
      <c r="F74" s="58" t="s">
        <v>7486</v>
      </c>
      <c r="G74" s="58">
        <v>5000</v>
      </c>
      <c r="H74" s="58">
        <v>18</v>
      </c>
      <c r="I74" s="58">
        <v>20</v>
      </c>
      <c r="J74" s="58">
        <v>22.1</v>
      </c>
      <c r="K74" s="58">
        <v>1</v>
      </c>
      <c r="L74" s="58">
        <v>5</v>
      </c>
      <c r="M74" s="58" t="s">
        <v>155</v>
      </c>
      <c r="N74" s="58">
        <v>29.2</v>
      </c>
      <c r="O74" s="58">
        <v>172</v>
      </c>
    </row>
    <row r="75" spans="1:15" ht="14.25" customHeight="1">
      <c r="A75" s="77" t="s">
        <v>8033</v>
      </c>
      <c r="B75" s="58" t="s">
        <v>1907</v>
      </c>
      <c r="C75" s="58" t="s">
        <v>3</v>
      </c>
      <c r="D75" s="58" t="s">
        <v>155</v>
      </c>
      <c r="E75" s="58" t="s">
        <v>155</v>
      </c>
      <c r="F75" s="58" t="s">
        <v>7486</v>
      </c>
      <c r="G75" s="58">
        <v>5000</v>
      </c>
      <c r="H75" s="58">
        <v>20</v>
      </c>
      <c r="I75" s="58">
        <v>22.2</v>
      </c>
      <c r="J75" s="58">
        <v>24.5</v>
      </c>
      <c r="K75" s="58">
        <v>1</v>
      </c>
      <c r="L75" s="58">
        <v>5</v>
      </c>
      <c r="M75" s="58" t="s">
        <v>155</v>
      </c>
      <c r="N75" s="58">
        <v>32.4</v>
      </c>
      <c r="O75" s="58">
        <v>155</v>
      </c>
    </row>
    <row r="76" spans="1:15" ht="14.25" customHeight="1">
      <c r="A76" s="77" t="s">
        <v>8034</v>
      </c>
      <c r="B76" s="58" t="s">
        <v>1907</v>
      </c>
      <c r="C76" s="58" t="s">
        <v>3</v>
      </c>
      <c r="D76" s="58" t="s">
        <v>155</v>
      </c>
      <c r="E76" s="58" t="s">
        <v>155</v>
      </c>
      <c r="F76" s="58" t="s">
        <v>7486</v>
      </c>
      <c r="G76" s="58">
        <v>5000</v>
      </c>
      <c r="H76" s="58">
        <v>22</v>
      </c>
      <c r="I76" s="58">
        <v>24.4</v>
      </c>
      <c r="J76" s="58">
        <v>26.9</v>
      </c>
      <c r="K76" s="58">
        <v>1</v>
      </c>
      <c r="L76" s="58">
        <v>5</v>
      </c>
      <c r="M76" s="58" t="s">
        <v>155</v>
      </c>
      <c r="N76" s="58">
        <v>35.5</v>
      </c>
      <c r="O76" s="58">
        <v>141</v>
      </c>
    </row>
    <row r="77" spans="1:15" ht="14.25" customHeight="1">
      <c r="A77" s="77" t="s">
        <v>8035</v>
      </c>
      <c r="B77" s="58" t="s">
        <v>1907</v>
      </c>
      <c r="C77" s="58" t="s">
        <v>3</v>
      </c>
      <c r="D77" s="58" t="s">
        <v>155</v>
      </c>
      <c r="E77" s="58" t="s">
        <v>155</v>
      </c>
      <c r="F77" s="58" t="s">
        <v>7486</v>
      </c>
      <c r="G77" s="58">
        <v>5000</v>
      </c>
      <c r="H77" s="58">
        <v>24</v>
      </c>
      <c r="I77" s="58">
        <v>26.7</v>
      </c>
      <c r="J77" s="58">
        <v>29.5</v>
      </c>
      <c r="K77" s="58">
        <v>1</v>
      </c>
      <c r="L77" s="58">
        <v>5</v>
      </c>
      <c r="M77" s="58" t="s">
        <v>155</v>
      </c>
      <c r="N77" s="58">
        <v>38.9</v>
      </c>
      <c r="O77" s="58">
        <v>129</v>
      </c>
    </row>
    <row r="78" spans="1:15" ht="14.25" customHeight="1">
      <c r="A78" s="77" t="s">
        <v>8036</v>
      </c>
      <c r="B78" s="58" t="s">
        <v>1907</v>
      </c>
      <c r="C78" s="58" t="s">
        <v>3</v>
      </c>
      <c r="D78" s="58" t="s">
        <v>155</v>
      </c>
      <c r="E78" s="58" t="s">
        <v>155</v>
      </c>
      <c r="F78" s="58" t="s">
        <v>7486</v>
      </c>
      <c r="G78" s="58">
        <v>5000</v>
      </c>
      <c r="H78" s="58">
        <v>26</v>
      </c>
      <c r="I78" s="58">
        <v>28.9</v>
      </c>
      <c r="J78" s="58">
        <v>31.9</v>
      </c>
      <c r="K78" s="58">
        <v>1</v>
      </c>
      <c r="L78" s="58">
        <v>5</v>
      </c>
      <c r="M78" s="58" t="s">
        <v>155</v>
      </c>
      <c r="N78" s="58">
        <v>42.1</v>
      </c>
      <c r="O78" s="58">
        <v>119</v>
      </c>
    </row>
    <row r="79" spans="1:15" ht="14.25" customHeight="1">
      <c r="A79" s="77" t="s">
        <v>8037</v>
      </c>
      <c r="B79" s="58" t="s">
        <v>1907</v>
      </c>
      <c r="C79" s="58" t="s">
        <v>3</v>
      </c>
      <c r="D79" s="58" t="s">
        <v>155</v>
      </c>
      <c r="E79" s="58" t="s">
        <v>155</v>
      </c>
      <c r="F79" s="58" t="s">
        <v>7486</v>
      </c>
      <c r="G79" s="58">
        <v>5000</v>
      </c>
      <c r="H79" s="58">
        <v>28</v>
      </c>
      <c r="I79" s="58">
        <v>31.1</v>
      </c>
      <c r="J79" s="58">
        <v>34.4</v>
      </c>
      <c r="K79" s="58">
        <v>1</v>
      </c>
      <c r="L79" s="58">
        <v>5</v>
      </c>
      <c r="M79" s="58" t="s">
        <v>155</v>
      </c>
      <c r="N79" s="58">
        <v>45.4</v>
      </c>
      <c r="O79" s="58">
        <v>110</v>
      </c>
    </row>
    <row r="80" spans="1:15" ht="14.25" customHeight="1">
      <c r="A80" s="77" t="s">
        <v>8038</v>
      </c>
      <c r="B80" s="58" t="s">
        <v>1907</v>
      </c>
      <c r="C80" s="58" t="s">
        <v>3</v>
      </c>
      <c r="D80" s="58" t="s">
        <v>155</v>
      </c>
      <c r="E80" s="58" t="s">
        <v>155</v>
      </c>
      <c r="F80" s="58" t="s">
        <v>7486</v>
      </c>
      <c r="G80" s="58">
        <v>5000</v>
      </c>
      <c r="H80" s="58">
        <v>30</v>
      </c>
      <c r="I80" s="58">
        <v>33.299999999999997</v>
      </c>
      <c r="J80" s="58">
        <v>36.799999999999997</v>
      </c>
      <c r="K80" s="58">
        <v>1</v>
      </c>
      <c r="L80" s="58">
        <v>5</v>
      </c>
      <c r="M80" s="58" t="s">
        <v>155</v>
      </c>
      <c r="N80" s="58">
        <v>48.4</v>
      </c>
      <c r="O80" s="58">
        <v>103</v>
      </c>
    </row>
    <row r="81" spans="1:15" ht="14.25" customHeight="1">
      <c r="A81" s="77" t="s">
        <v>8039</v>
      </c>
      <c r="B81" s="58" t="s">
        <v>1907</v>
      </c>
      <c r="C81" s="58" t="s">
        <v>3</v>
      </c>
      <c r="D81" s="58" t="s">
        <v>155</v>
      </c>
      <c r="E81" s="58" t="s">
        <v>155</v>
      </c>
      <c r="F81" s="58" t="s">
        <v>7486</v>
      </c>
      <c r="G81" s="58">
        <v>5000</v>
      </c>
      <c r="H81" s="58">
        <v>33</v>
      </c>
      <c r="I81" s="58">
        <v>36.700000000000003</v>
      </c>
      <c r="J81" s="58">
        <v>40.6</v>
      </c>
      <c r="K81" s="58">
        <v>1</v>
      </c>
      <c r="L81" s="58">
        <v>5</v>
      </c>
      <c r="M81" s="58" t="s">
        <v>155</v>
      </c>
      <c r="N81" s="58">
        <v>53.3</v>
      </c>
      <c r="O81" s="58">
        <v>93.9</v>
      </c>
    </row>
    <row r="82" spans="1:15" ht="14.25" customHeight="1">
      <c r="A82" s="77" t="s">
        <v>8040</v>
      </c>
      <c r="B82" s="58" t="s">
        <v>1907</v>
      </c>
      <c r="C82" s="58" t="s">
        <v>3</v>
      </c>
      <c r="D82" s="58" t="s">
        <v>155</v>
      </c>
      <c r="E82" s="58" t="s">
        <v>155</v>
      </c>
      <c r="F82" s="58" t="s">
        <v>7486</v>
      </c>
      <c r="G82" s="58">
        <v>5000</v>
      </c>
      <c r="H82" s="58">
        <v>36</v>
      </c>
      <c r="I82" s="58">
        <v>40</v>
      </c>
      <c r="J82" s="58">
        <v>44.2</v>
      </c>
      <c r="K82" s="58">
        <v>1</v>
      </c>
      <c r="L82" s="58">
        <v>5</v>
      </c>
      <c r="M82" s="58" t="s">
        <v>155</v>
      </c>
      <c r="N82" s="58">
        <v>58.1</v>
      </c>
      <c r="O82" s="58">
        <v>86.1</v>
      </c>
    </row>
    <row r="83" spans="1:15" ht="14.25" customHeight="1">
      <c r="A83" s="77" t="s">
        <v>8041</v>
      </c>
      <c r="B83" s="58" t="s">
        <v>1907</v>
      </c>
      <c r="C83" s="58" t="s">
        <v>3</v>
      </c>
      <c r="D83" s="58" t="s">
        <v>155</v>
      </c>
      <c r="E83" s="58" t="s">
        <v>155</v>
      </c>
      <c r="F83" s="58" t="s">
        <v>7486</v>
      </c>
      <c r="G83" s="58">
        <v>5000</v>
      </c>
      <c r="H83" s="58">
        <v>40</v>
      </c>
      <c r="I83" s="58">
        <v>44.4</v>
      </c>
      <c r="J83" s="58">
        <v>49.1</v>
      </c>
      <c r="K83" s="58">
        <v>1</v>
      </c>
      <c r="L83" s="58">
        <v>5</v>
      </c>
      <c r="M83" s="58" t="s">
        <v>155</v>
      </c>
      <c r="N83" s="58">
        <v>64.5</v>
      </c>
      <c r="O83" s="58">
        <v>77.599999999999994</v>
      </c>
    </row>
    <row r="84" spans="1:15" ht="14.25" customHeight="1">
      <c r="A84" s="77" t="s">
        <v>8042</v>
      </c>
      <c r="B84" s="58" t="s">
        <v>1907</v>
      </c>
      <c r="C84" s="58" t="s">
        <v>3</v>
      </c>
      <c r="D84" s="58" t="s">
        <v>155</v>
      </c>
      <c r="E84" s="58" t="s">
        <v>155</v>
      </c>
      <c r="F84" s="58" t="s">
        <v>7486</v>
      </c>
      <c r="G84" s="58">
        <v>5000</v>
      </c>
      <c r="H84" s="58">
        <v>43</v>
      </c>
      <c r="I84" s="58">
        <v>47.8</v>
      </c>
      <c r="J84" s="58">
        <v>52.8</v>
      </c>
      <c r="K84" s="58">
        <v>1</v>
      </c>
      <c r="L84" s="58">
        <v>5</v>
      </c>
      <c r="M84" s="58" t="s">
        <v>155</v>
      </c>
      <c r="N84" s="58">
        <v>69.400000000000006</v>
      </c>
      <c r="O84" s="58">
        <v>72.099999999999994</v>
      </c>
    </row>
    <row r="85" spans="1:15" ht="14.25" customHeight="1">
      <c r="A85" s="77" t="s">
        <v>8043</v>
      </c>
      <c r="B85" s="58" t="s">
        <v>1907</v>
      </c>
      <c r="C85" s="58" t="s">
        <v>3</v>
      </c>
      <c r="D85" s="58" t="s">
        <v>155</v>
      </c>
      <c r="E85" s="58" t="s">
        <v>155</v>
      </c>
      <c r="F85" s="58" t="s">
        <v>7486</v>
      </c>
      <c r="G85" s="58">
        <v>5000</v>
      </c>
      <c r="H85" s="58">
        <v>45</v>
      </c>
      <c r="I85" s="58">
        <v>50</v>
      </c>
      <c r="J85" s="58">
        <v>55.3</v>
      </c>
      <c r="K85" s="58">
        <v>1</v>
      </c>
      <c r="L85" s="58">
        <v>5</v>
      </c>
      <c r="M85" s="58" t="s">
        <v>155</v>
      </c>
      <c r="N85" s="58">
        <v>72.7</v>
      </c>
      <c r="O85" s="58">
        <v>68.8</v>
      </c>
    </row>
    <row r="86" spans="1:15" ht="14.25" customHeight="1">
      <c r="A86" s="77" t="s">
        <v>8044</v>
      </c>
      <c r="B86" s="58" t="s">
        <v>1907</v>
      </c>
      <c r="C86" s="58" t="s">
        <v>3</v>
      </c>
      <c r="D86" s="58" t="s">
        <v>155</v>
      </c>
      <c r="E86" s="58" t="s">
        <v>155</v>
      </c>
      <c r="F86" s="58" t="s">
        <v>7486</v>
      </c>
      <c r="G86" s="58">
        <v>5000</v>
      </c>
      <c r="H86" s="58">
        <v>48</v>
      </c>
      <c r="I86" s="58">
        <v>53.3</v>
      </c>
      <c r="J86" s="58">
        <v>58.9</v>
      </c>
      <c r="K86" s="58">
        <v>1</v>
      </c>
      <c r="L86" s="58">
        <v>5</v>
      </c>
      <c r="M86" s="58" t="s">
        <v>155</v>
      </c>
      <c r="N86" s="58">
        <v>77.400000000000006</v>
      </c>
      <c r="O86" s="58">
        <v>64.7</v>
      </c>
    </row>
    <row r="87" spans="1:15" ht="14.25" customHeight="1">
      <c r="A87" s="77" t="s">
        <v>8045</v>
      </c>
      <c r="B87" s="58" t="s">
        <v>1907</v>
      </c>
      <c r="C87" s="58" t="s">
        <v>3</v>
      </c>
      <c r="D87" s="58" t="s">
        <v>155</v>
      </c>
      <c r="E87" s="58" t="s">
        <v>155</v>
      </c>
      <c r="F87" s="58" t="s">
        <v>7486</v>
      </c>
      <c r="G87" s="58">
        <v>5000</v>
      </c>
      <c r="H87" s="58">
        <v>51</v>
      </c>
      <c r="I87" s="58">
        <v>56.7</v>
      </c>
      <c r="J87" s="58">
        <v>62.7</v>
      </c>
      <c r="K87" s="58">
        <v>1</v>
      </c>
      <c r="L87" s="58">
        <v>5</v>
      </c>
      <c r="M87" s="58" t="s">
        <v>155</v>
      </c>
      <c r="N87" s="58">
        <v>82.4</v>
      </c>
      <c r="O87" s="58">
        <v>60.7</v>
      </c>
    </row>
    <row r="88" spans="1:15" ht="14.25" customHeight="1">
      <c r="A88" s="77" t="s">
        <v>8046</v>
      </c>
      <c r="B88" s="58" t="s">
        <v>1907</v>
      </c>
      <c r="C88" s="58" t="s">
        <v>3</v>
      </c>
      <c r="D88" s="58" t="s">
        <v>155</v>
      </c>
      <c r="E88" s="58" t="s">
        <v>155</v>
      </c>
      <c r="F88" s="58" t="s">
        <v>7486</v>
      </c>
      <c r="G88" s="58">
        <v>5000</v>
      </c>
      <c r="H88" s="58">
        <v>54</v>
      </c>
      <c r="I88" s="58">
        <v>60</v>
      </c>
      <c r="J88" s="58">
        <v>66.3</v>
      </c>
      <c r="K88" s="58">
        <v>1</v>
      </c>
      <c r="L88" s="58">
        <v>5</v>
      </c>
      <c r="M88" s="58" t="s">
        <v>155</v>
      </c>
      <c r="N88" s="58">
        <v>87.1</v>
      </c>
      <c r="O88" s="58">
        <v>57.5</v>
      </c>
    </row>
    <row r="89" spans="1:15" ht="14.25" customHeight="1">
      <c r="A89" s="77" t="s">
        <v>8047</v>
      </c>
      <c r="B89" s="58" t="s">
        <v>1907</v>
      </c>
      <c r="C89" s="58" t="s">
        <v>3</v>
      </c>
      <c r="D89" s="58" t="s">
        <v>155</v>
      </c>
      <c r="E89" s="58" t="s">
        <v>155</v>
      </c>
      <c r="F89" s="58" t="s">
        <v>7486</v>
      </c>
      <c r="G89" s="58">
        <v>5000</v>
      </c>
      <c r="H89" s="58">
        <v>58</v>
      </c>
      <c r="I89" s="58">
        <v>64.400000000000006</v>
      </c>
      <c r="J89" s="58">
        <v>71.2</v>
      </c>
      <c r="K89" s="58">
        <v>1</v>
      </c>
      <c r="L89" s="58">
        <v>5</v>
      </c>
      <c r="M89" s="58" t="s">
        <v>155</v>
      </c>
      <c r="N89" s="58">
        <v>93.6</v>
      </c>
      <c r="O89" s="58">
        <v>53.5</v>
      </c>
    </row>
    <row r="90" spans="1:15" ht="14.25" customHeight="1">
      <c r="A90" s="77" t="s">
        <v>8048</v>
      </c>
      <c r="B90" s="58" t="s">
        <v>1907</v>
      </c>
      <c r="C90" s="58" t="s">
        <v>3</v>
      </c>
      <c r="D90" s="58" t="s">
        <v>155</v>
      </c>
      <c r="E90" s="58" t="s">
        <v>155</v>
      </c>
      <c r="F90" s="58" t="s">
        <v>7486</v>
      </c>
      <c r="G90" s="58">
        <v>5000</v>
      </c>
      <c r="H90" s="58">
        <v>60</v>
      </c>
      <c r="I90" s="58">
        <v>66.7</v>
      </c>
      <c r="J90" s="58">
        <v>73.7</v>
      </c>
      <c r="K90" s="58">
        <v>1</v>
      </c>
      <c r="L90" s="58">
        <v>5</v>
      </c>
      <c r="M90" s="58" t="s">
        <v>155</v>
      </c>
      <c r="N90" s="58">
        <v>96.8</v>
      </c>
      <c r="O90" s="58">
        <v>51.7</v>
      </c>
    </row>
    <row r="91" spans="1:15" ht="14.25" customHeight="1">
      <c r="A91" s="77" t="s">
        <v>8049</v>
      </c>
      <c r="B91" s="58" t="s">
        <v>1907</v>
      </c>
      <c r="C91" s="58" t="s">
        <v>3</v>
      </c>
      <c r="D91" s="58" t="s">
        <v>155</v>
      </c>
      <c r="E91" s="58" t="s">
        <v>155</v>
      </c>
      <c r="F91" s="58" t="s">
        <v>7486</v>
      </c>
      <c r="G91" s="58">
        <v>5000</v>
      </c>
      <c r="H91" s="58">
        <v>64</v>
      </c>
      <c r="I91" s="58">
        <v>71.099999999999994</v>
      </c>
      <c r="J91" s="58">
        <v>78.599999999999994</v>
      </c>
      <c r="K91" s="58">
        <v>1</v>
      </c>
      <c r="L91" s="58">
        <v>5</v>
      </c>
      <c r="M91" s="58" t="s">
        <v>155</v>
      </c>
      <c r="N91" s="58">
        <v>103</v>
      </c>
      <c r="O91" s="58">
        <v>48.6</v>
      </c>
    </row>
    <row r="92" spans="1:15" ht="14.25" customHeight="1">
      <c r="A92" s="77" t="s">
        <v>8050</v>
      </c>
      <c r="B92" s="58" t="s">
        <v>1907</v>
      </c>
      <c r="C92" s="58" t="s">
        <v>3</v>
      </c>
      <c r="D92" s="58" t="s">
        <v>155</v>
      </c>
      <c r="E92" s="58" t="s">
        <v>155</v>
      </c>
      <c r="F92" s="58" t="s">
        <v>7486</v>
      </c>
      <c r="G92" s="58">
        <v>5000</v>
      </c>
      <c r="H92" s="58">
        <v>70</v>
      </c>
      <c r="I92" s="58">
        <v>77.8</v>
      </c>
      <c r="J92" s="58">
        <v>86</v>
      </c>
      <c r="K92" s="58">
        <v>1</v>
      </c>
      <c r="L92" s="58">
        <v>5</v>
      </c>
      <c r="M92" s="58" t="s">
        <v>155</v>
      </c>
      <c r="N92" s="58">
        <v>113</v>
      </c>
      <c r="O92" s="58">
        <v>44.3</v>
      </c>
    </row>
    <row r="93" spans="1:15" ht="14.25" customHeight="1">
      <c r="A93" s="77" t="s">
        <v>8051</v>
      </c>
      <c r="B93" s="58" t="s">
        <v>1907</v>
      </c>
      <c r="C93" s="58" t="s">
        <v>3</v>
      </c>
      <c r="D93" s="58" t="s">
        <v>155</v>
      </c>
      <c r="E93" s="58" t="s">
        <v>155</v>
      </c>
      <c r="F93" s="58" t="s">
        <v>7486</v>
      </c>
      <c r="G93" s="58">
        <v>5000</v>
      </c>
      <c r="H93" s="58">
        <v>75</v>
      </c>
      <c r="I93" s="58">
        <v>83.3</v>
      </c>
      <c r="J93" s="58">
        <v>92.1</v>
      </c>
      <c r="K93" s="58">
        <v>1</v>
      </c>
      <c r="L93" s="58">
        <v>5</v>
      </c>
      <c r="M93" s="58" t="s">
        <v>155</v>
      </c>
      <c r="N93" s="58">
        <v>121</v>
      </c>
      <c r="O93" s="58">
        <v>41.4</v>
      </c>
    </row>
    <row r="94" spans="1:15" ht="14.25" customHeight="1">
      <c r="A94" s="77" t="s">
        <v>8052</v>
      </c>
      <c r="B94" s="58" t="s">
        <v>1907</v>
      </c>
      <c r="C94" s="58" t="s">
        <v>3</v>
      </c>
      <c r="D94" s="58" t="s">
        <v>155</v>
      </c>
      <c r="E94" s="58" t="s">
        <v>155</v>
      </c>
      <c r="F94" s="58" t="s">
        <v>7486</v>
      </c>
      <c r="G94" s="58">
        <v>5000</v>
      </c>
      <c r="H94" s="58">
        <v>78</v>
      </c>
      <c r="I94" s="58">
        <v>86.7</v>
      </c>
      <c r="J94" s="58">
        <v>95.8</v>
      </c>
      <c r="K94" s="58">
        <v>1</v>
      </c>
      <c r="L94" s="58">
        <v>5</v>
      </c>
      <c r="M94" s="58" t="s">
        <v>155</v>
      </c>
      <c r="N94" s="58">
        <v>126</v>
      </c>
      <c r="O94" s="58">
        <v>39.700000000000003</v>
      </c>
    </row>
    <row r="95" spans="1:15" ht="14.25" customHeight="1">
      <c r="A95" s="77" t="s">
        <v>8053</v>
      </c>
      <c r="B95" s="58" t="s">
        <v>1907</v>
      </c>
      <c r="C95" s="58" t="s">
        <v>3</v>
      </c>
      <c r="D95" s="58" t="s">
        <v>155</v>
      </c>
      <c r="E95" s="58" t="s">
        <v>155</v>
      </c>
      <c r="F95" s="58" t="s">
        <v>7486</v>
      </c>
      <c r="G95" s="58">
        <v>5000</v>
      </c>
      <c r="H95" s="58">
        <v>85</v>
      </c>
      <c r="I95" s="58">
        <v>94.4</v>
      </c>
      <c r="J95" s="58">
        <v>104</v>
      </c>
      <c r="K95" s="58">
        <v>1</v>
      </c>
      <c r="L95" s="58">
        <v>5</v>
      </c>
      <c r="M95" s="58" t="s">
        <v>155</v>
      </c>
      <c r="N95" s="58">
        <v>137</v>
      </c>
      <c r="O95" s="58">
        <v>36.5</v>
      </c>
    </row>
    <row r="96" spans="1:15" ht="14.25" customHeight="1">
      <c r="A96" s="77" t="s">
        <v>8054</v>
      </c>
      <c r="B96" s="58" t="s">
        <v>1907</v>
      </c>
      <c r="C96" s="58" t="s">
        <v>3</v>
      </c>
      <c r="D96" s="58" t="s">
        <v>155</v>
      </c>
      <c r="E96" s="58" t="s">
        <v>155</v>
      </c>
      <c r="F96" s="58" t="s">
        <v>7486</v>
      </c>
      <c r="G96" s="58">
        <v>5000</v>
      </c>
      <c r="H96" s="58">
        <v>90</v>
      </c>
      <c r="I96" s="58">
        <v>100</v>
      </c>
      <c r="J96" s="58">
        <v>111</v>
      </c>
      <c r="K96" s="58">
        <v>1</v>
      </c>
      <c r="L96" s="58">
        <v>5</v>
      </c>
      <c r="M96" s="58" t="s">
        <v>155</v>
      </c>
      <c r="N96" s="58">
        <v>146</v>
      </c>
      <c r="O96" s="58">
        <v>34.299999999999997</v>
      </c>
    </row>
    <row r="97" spans="1:15" ht="14.25" customHeight="1">
      <c r="A97" s="77" t="s">
        <v>8055</v>
      </c>
      <c r="B97" s="58" t="s">
        <v>1907</v>
      </c>
      <c r="C97" s="58" t="s">
        <v>3</v>
      </c>
      <c r="D97" s="58" t="s">
        <v>155</v>
      </c>
      <c r="E97" s="58" t="s">
        <v>155</v>
      </c>
      <c r="F97" s="58" t="s">
        <v>7486</v>
      </c>
      <c r="G97" s="58">
        <v>5000</v>
      </c>
      <c r="H97" s="58">
        <v>100</v>
      </c>
      <c r="I97" s="58">
        <v>111</v>
      </c>
      <c r="J97" s="58">
        <v>123</v>
      </c>
      <c r="K97" s="58">
        <v>1</v>
      </c>
      <c r="L97" s="58">
        <v>5</v>
      </c>
      <c r="M97" s="58" t="s">
        <v>155</v>
      </c>
      <c r="N97" s="58">
        <v>162</v>
      </c>
      <c r="O97" s="58">
        <v>30.9</v>
      </c>
    </row>
    <row r="98" spans="1:15" ht="14.25" customHeight="1">
      <c r="A98" s="77" t="s">
        <v>8056</v>
      </c>
      <c r="B98" s="58" t="s">
        <v>1907</v>
      </c>
      <c r="C98" s="58" t="s">
        <v>3</v>
      </c>
      <c r="D98" s="58" t="s">
        <v>155</v>
      </c>
      <c r="E98" s="58" t="s">
        <v>155</v>
      </c>
      <c r="F98" s="58" t="s">
        <v>7482</v>
      </c>
      <c r="G98" s="58">
        <v>5000</v>
      </c>
      <c r="H98" s="58">
        <v>12</v>
      </c>
      <c r="I98" s="58">
        <v>13.3</v>
      </c>
      <c r="J98" s="58">
        <v>14.7</v>
      </c>
      <c r="K98" s="58">
        <v>10</v>
      </c>
      <c r="L98" s="58" t="s">
        <v>155</v>
      </c>
      <c r="M98" s="58">
        <v>5</v>
      </c>
      <c r="N98" s="58">
        <v>19.899999999999999</v>
      </c>
      <c r="O98" s="58">
        <v>252</v>
      </c>
    </row>
    <row r="99" spans="1:15" ht="14.25" customHeight="1">
      <c r="A99" s="77" t="s">
        <v>8057</v>
      </c>
      <c r="B99" s="58" t="s">
        <v>1907</v>
      </c>
      <c r="C99" s="58" t="s">
        <v>3</v>
      </c>
      <c r="D99" s="58" t="s">
        <v>155</v>
      </c>
      <c r="E99" s="58" t="s">
        <v>155</v>
      </c>
      <c r="F99" s="58" t="s">
        <v>7482</v>
      </c>
      <c r="G99" s="58">
        <v>5000</v>
      </c>
      <c r="H99" s="58">
        <v>13</v>
      </c>
      <c r="I99" s="58">
        <v>14.4</v>
      </c>
      <c r="J99" s="58">
        <v>15.9</v>
      </c>
      <c r="K99" s="58">
        <v>10</v>
      </c>
      <c r="L99" s="58" t="s">
        <v>155</v>
      </c>
      <c r="M99" s="58">
        <v>5</v>
      </c>
      <c r="N99" s="58">
        <v>21.5</v>
      </c>
      <c r="O99" s="58">
        <v>233</v>
      </c>
    </row>
    <row r="100" spans="1:15" ht="14.25" customHeight="1">
      <c r="A100" s="77" t="s">
        <v>8058</v>
      </c>
      <c r="B100" s="58" t="s">
        <v>1907</v>
      </c>
      <c r="C100" s="58" t="s">
        <v>3</v>
      </c>
      <c r="D100" s="58" t="s">
        <v>155</v>
      </c>
      <c r="E100" s="58" t="s">
        <v>155</v>
      </c>
      <c r="F100" s="58" t="s">
        <v>7482</v>
      </c>
      <c r="G100" s="58">
        <v>5000</v>
      </c>
      <c r="H100" s="58">
        <v>14</v>
      </c>
      <c r="I100" s="58">
        <v>15.6</v>
      </c>
      <c r="J100" s="58">
        <v>17.2</v>
      </c>
      <c r="K100" s="58">
        <v>10</v>
      </c>
      <c r="L100" s="58" t="s">
        <v>155</v>
      </c>
      <c r="M100" s="58">
        <v>5</v>
      </c>
      <c r="N100" s="58">
        <v>23.2</v>
      </c>
      <c r="O100" s="58">
        <v>216</v>
      </c>
    </row>
    <row r="101" spans="1:15" ht="14.25" customHeight="1">
      <c r="A101" s="77" t="s">
        <v>8059</v>
      </c>
      <c r="B101" s="58" t="s">
        <v>1907</v>
      </c>
      <c r="C101" s="58" t="s">
        <v>3</v>
      </c>
      <c r="D101" s="58" t="s">
        <v>155</v>
      </c>
      <c r="E101" s="58" t="s">
        <v>155</v>
      </c>
      <c r="F101" s="58" t="s">
        <v>7482</v>
      </c>
      <c r="G101" s="58">
        <v>5000</v>
      </c>
      <c r="H101" s="58">
        <v>15</v>
      </c>
      <c r="I101" s="58">
        <v>16.7</v>
      </c>
      <c r="J101" s="58">
        <v>18.5</v>
      </c>
      <c r="K101" s="58">
        <v>1</v>
      </c>
      <c r="L101" s="58" t="s">
        <v>155</v>
      </c>
      <c r="M101" s="58">
        <v>5</v>
      </c>
      <c r="N101" s="58">
        <v>24.4</v>
      </c>
      <c r="O101" s="58">
        <v>205</v>
      </c>
    </row>
    <row r="102" spans="1:15" ht="14.25" customHeight="1">
      <c r="A102" s="77" t="s">
        <v>8060</v>
      </c>
      <c r="B102" s="58" t="s">
        <v>1907</v>
      </c>
      <c r="C102" s="58" t="s">
        <v>3</v>
      </c>
      <c r="D102" s="58" t="s">
        <v>155</v>
      </c>
      <c r="E102" s="58" t="s">
        <v>155</v>
      </c>
      <c r="F102" s="58" t="s">
        <v>7482</v>
      </c>
      <c r="G102" s="58">
        <v>5000</v>
      </c>
      <c r="H102" s="58">
        <v>16</v>
      </c>
      <c r="I102" s="58">
        <v>17.8</v>
      </c>
      <c r="J102" s="58">
        <v>19.7</v>
      </c>
      <c r="K102" s="58">
        <v>1</v>
      </c>
      <c r="L102" s="58" t="s">
        <v>155</v>
      </c>
      <c r="M102" s="58">
        <v>5</v>
      </c>
      <c r="N102" s="58">
        <v>26</v>
      </c>
      <c r="O102" s="58">
        <v>193</v>
      </c>
    </row>
    <row r="103" spans="1:15" ht="14.25" customHeight="1">
      <c r="A103" s="77" t="s">
        <v>8061</v>
      </c>
      <c r="B103" s="58" t="s">
        <v>1907</v>
      </c>
      <c r="C103" s="58" t="s">
        <v>3</v>
      </c>
      <c r="D103" s="58" t="s">
        <v>155</v>
      </c>
      <c r="E103" s="58" t="s">
        <v>155</v>
      </c>
      <c r="F103" s="58" t="s">
        <v>7482</v>
      </c>
      <c r="G103" s="58">
        <v>5000</v>
      </c>
      <c r="H103" s="58">
        <v>17</v>
      </c>
      <c r="I103" s="58">
        <v>18.899999999999999</v>
      </c>
      <c r="J103" s="58">
        <v>20.9</v>
      </c>
      <c r="K103" s="58">
        <v>1</v>
      </c>
      <c r="L103" s="58" t="s">
        <v>155</v>
      </c>
      <c r="M103" s="58">
        <v>5</v>
      </c>
      <c r="N103" s="58">
        <v>27.6</v>
      </c>
      <c r="O103" s="58">
        <v>181</v>
      </c>
    </row>
    <row r="104" spans="1:15" ht="14.25" customHeight="1">
      <c r="A104" s="77" t="s">
        <v>8062</v>
      </c>
      <c r="B104" s="58" t="s">
        <v>1907</v>
      </c>
      <c r="C104" s="58" t="s">
        <v>3</v>
      </c>
      <c r="D104" s="58" t="s">
        <v>155</v>
      </c>
      <c r="E104" s="58" t="s">
        <v>155</v>
      </c>
      <c r="F104" s="58" t="s">
        <v>7482</v>
      </c>
      <c r="G104" s="58">
        <v>5000</v>
      </c>
      <c r="H104" s="58">
        <v>18</v>
      </c>
      <c r="I104" s="58">
        <v>20</v>
      </c>
      <c r="J104" s="58">
        <v>22.1</v>
      </c>
      <c r="K104" s="58">
        <v>1</v>
      </c>
      <c r="L104" s="58" t="s">
        <v>155</v>
      </c>
      <c r="M104" s="58">
        <v>5</v>
      </c>
      <c r="N104" s="58">
        <v>29.2</v>
      </c>
      <c r="O104" s="58">
        <v>172</v>
      </c>
    </row>
    <row r="105" spans="1:15" ht="14.25" customHeight="1">
      <c r="A105" s="77" t="s">
        <v>8063</v>
      </c>
      <c r="B105" s="58" t="s">
        <v>1907</v>
      </c>
      <c r="C105" s="58" t="s">
        <v>3</v>
      </c>
      <c r="D105" s="58" t="s">
        <v>155</v>
      </c>
      <c r="E105" s="58" t="s">
        <v>155</v>
      </c>
      <c r="F105" s="58" t="s">
        <v>7482</v>
      </c>
      <c r="G105" s="58">
        <v>5000</v>
      </c>
      <c r="H105" s="58">
        <v>20</v>
      </c>
      <c r="I105" s="58">
        <v>22.2</v>
      </c>
      <c r="J105" s="58">
        <v>24.5</v>
      </c>
      <c r="K105" s="58">
        <v>1</v>
      </c>
      <c r="L105" s="58" t="s">
        <v>155</v>
      </c>
      <c r="M105" s="58">
        <v>5</v>
      </c>
      <c r="N105" s="58">
        <v>32.4</v>
      </c>
      <c r="O105" s="58">
        <v>155</v>
      </c>
    </row>
    <row r="106" spans="1:15" ht="14.25" customHeight="1">
      <c r="A106" s="77" t="s">
        <v>8064</v>
      </c>
      <c r="B106" s="58" t="s">
        <v>1907</v>
      </c>
      <c r="C106" s="58" t="s">
        <v>3</v>
      </c>
      <c r="D106" s="58" t="s">
        <v>155</v>
      </c>
      <c r="E106" s="58" t="s">
        <v>155</v>
      </c>
      <c r="F106" s="58" t="s">
        <v>7482</v>
      </c>
      <c r="G106" s="58">
        <v>5000</v>
      </c>
      <c r="H106" s="58">
        <v>22</v>
      </c>
      <c r="I106" s="58">
        <v>24.4</v>
      </c>
      <c r="J106" s="58">
        <v>26.9</v>
      </c>
      <c r="K106" s="58">
        <v>1</v>
      </c>
      <c r="L106" s="58" t="s">
        <v>155</v>
      </c>
      <c r="M106" s="58">
        <v>5</v>
      </c>
      <c r="N106" s="58">
        <v>35.5</v>
      </c>
      <c r="O106" s="58">
        <v>141</v>
      </c>
    </row>
    <row r="107" spans="1:15" ht="14.25" customHeight="1">
      <c r="A107" s="77" t="s">
        <v>8065</v>
      </c>
      <c r="B107" s="58" t="s">
        <v>1907</v>
      </c>
      <c r="C107" s="58" t="s">
        <v>3</v>
      </c>
      <c r="D107" s="58" t="s">
        <v>155</v>
      </c>
      <c r="E107" s="58" t="s">
        <v>155</v>
      </c>
      <c r="F107" s="58" t="s">
        <v>7482</v>
      </c>
      <c r="G107" s="58">
        <v>5000</v>
      </c>
      <c r="H107" s="58">
        <v>24</v>
      </c>
      <c r="I107" s="58">
        <v>26.7</v>
      </c>
      <c r="J107" s="58">
        <v>29.5</v>
      </c>
      <c r="K107" s="58">
        <v>1</v>
      </c>
      <c r="L107" s="58" t="s">
        <v>155</v>
      </c>
      <c r="M107" s="58">
        <v>5</v>
      </c>
      <c r="N107" s="58">
        <v>38.9</v>
      </c>
      <c r="O107" s="58">
        <v>129</v>
      </c>
    </row>
    <row r="108" spans="1:15" ht="14.25" customHeight="1">
      <c r="A108" s="77" t="s">
        <v>8066</v>
      </c>
      <c r="B108" s="58" t="s">
        <v>1907</v>
      </c>
      <c r="C108" s="58" t="s">
        <v>3</v>
      </c>
      <c r="D108" s="58" t="s">
        <v>155</v>
      </c>
      <c r="E108" s="58" t="s">
        <v>155</v>
      </c>
      <c r="F108" s="58" t="s">
        <v>7482</v>
      </c>
      <c r="G108" s="58">
        <v>5000</v>
      </c>
      <c r="H108" s="58">
        <v>26</v>
      </c>
      <c r="I108" s="58">
        <v>28.9</v>
      </c>
      <c r="J108" s="58">
        <v>31.9</v>
      </c>
      <c r="K108" s="58">
        <v>1</v>
      </c>
      <c r="L108" s="58" t="s">
        <v>155</v>
      </c>
      <c r="M108" s="58">
        <v>5</v>
      </c>
      <c r="N108" s="58">
        <v>42.1</v>
      </c>
      <c r="O108" s="58">
        <v>119</v>
      </c>
    </row>
    <row r="109" spans="1:15" ht="14.25" customHeight="1">
      <c r="A109" s="77" t="s">
        <v>8067</v>
      </c>
      <c r="B109" s="58" t="s">
        <v>1907</v>
      </c>
      <c r="C109" s="58" t="s">
        <v>3</v>
      </c>
      <c r="D109" s="58" t="s">
        <v>155</v>
      </c>
      <c r="E109" s="58" t="s">
        <v>155</v>
      </c>
      <c r="F109" s="58" t="s">
        <v>7482</v>
      </c>
      <c r="G109" s="58">
        <v>5000</v>
      </c>
      <c r="H109" s="58">
        <v>28</v>
      </c>
      <c r="I109" s="58">
        <v>31.1</v>
      </c>
      <c r="J109" s="58">
        <v>34.4</v>
      </c>
      <c r="K109" s="58">
        <v>1</v>
      </c>
      <c r="L109" s="58" t="s">
        <v>155</v>
      </c>
      <c r="M109" s="58">
        <v>5</v>
      </c>
      <c r="N109" s="58">
        <v>45.4</v>
      </c>
      <c r="O109" s="58">
        <v>110</v>
      </c>
    </row>
    <row r="110" spans="1:15" ht="14.25" customHeight="1">
      <c r="A110" s="77" t="s">
        <v>8068</v>
      </c>
      <c r="B110" s="58" t="s">
        <v>1907</v>
      </c>
      <c r="C110" s="58" t="s">
        <v>3</v>
      </c>
      <c r="D110" s="58" t="s">
        <v>155</v>
      </c>
      <c r="E110" s="58" t="s">
        <v>155</v>
      </c>
      <c r="F110" s="58" t="s">
        <v>7482</v>
      </c>
      <c r="G110" s="58">
        <v>5000</v>
      </c>
      <c r="H110" s="58">
        <v>30</v>
      </c>
      <c r="I110" s="58">
        <v>33.299999999999997</v>
      </c>
      <c r="J110" s="58">
        <v>36.799999999999997</v>
      </c>
      <c r="K110" s="58">
        <v>1</v>
      </c>
      <c r="L110" s="58" t="s">
        <v>155</v>
      </c>
      <c r="M110" s="58">
        <v>5</v>
      </c>
      <c r="N110" s="58">
        <v>48.4</v>
      </c>
      <c r="O110" s="58">
        <v>103</v>
      </c>
    </row>
    <row r="111" spans="1:15" ht="14.25" customHeight="1">
      <c r="A111" s="77" t="s">
        <v>8069</v>
      </c>
      <c r="B111" s="58" t="s">
        <v>1907</v>
      </c>
      <c r="C111" s="58" t="s">
        <v>3</v>
      </c>
      <c r="D111" s="58" t="s">
        <v>155</v>
      </c>
      <c r="E111" s="58" t="s">
        <v>155</v>
      </c>
      <c r="F111" s="58" t="s">
        <v>7482</v>
      </c>
      <c r="G111" s="58">
        <v>5000</v>
      </c>
      <c r="H111" s="58">
        <v>33</v>
      </c>
      <c r="I111" s="58">
        <v>36.700000000000003</v>
      </c>
      <c r="J111" s="58">
        <v>40.6</v>
      </c>
      <c r="K111" s="58">
        <v>1</v>
      </c>
      <c r="L111" s="58" t="s">
        <v>155</v>
      </c>
      <c r="M111" s="58">
        <v>5</v>
      </c>
      <c r="N111" s="58">
        <v>53.3</v>
      </c>
      <c r="O111" s="58">
        <v>93.9</v>
      </c>
    </row>
    <row r="112" spans="1:15" ht="14.25" customHeight="1">
      <c r="A112" s="77" t="s">
        <v>8070</v>
      </c>
      <c r="B112" s="58" t="s">
        <v>1907</v>
      </c>
      <c r="C112" s="58" t="s">
        <v>3</v>
      </c>
      <c r="D112" s="58" t="s">
        <v>155</v>
      </c>
      <c r="E112" s="58" t="s">
        <v>155</v>
      </c>
      <c r="F112" s="58" t="s">
        <v>7482</v>
      </c>
      <c r="G112" s="58">
        <v>5000</v>
      </c>
      <c r="H112" s="58">
        <v>36</v>
      </c>
      <c r="I112" s="58">
        <v>40</v>
      </c>
      <c r="J112" s="58">
        <v>44.2</v>
      </c>
      <c r="K112" s="58">
        <v>1</v>
      </c>
      <c r="L112" s="58" t="s">
        <v>155</v>
      </c>
      <c r="M112" s="58">
        <v>5</v>
      </c>
      <c r="N112" s="58">
        <v>58.1</v>
      </c>
      <c r="O112" s="58">
        <v>86.1</v>
      </c>
    </row>
    <row r="113" spans="1:15" ht="14.25" customHeight="1">
      <c r="A113" s="77" t="s">
        <v>8071</v>
      </c>
      <c r="B113" s="58" t="s">
        <v>1777</v>
      </c>
      <c r="C113" s="58" t="s">
        <v>3</v>
      </c>
      <c r="D113" s="58" t="s">
        <v>155</v>
      </c>
      <c r="E113" s="58" t="s">
        <v>155</v>
      </c>
      <c r="F113" s="58" t="s">
        <v>7482</v>
      </c>
      <c r="G113" s="58">
        <v>400</v>
      </c>
      <c r="H113" s="58">
        <v>256</v>
      </c>
      <c r="I113" s="58">
        <v>285</v>
      </c>
      <c r="J113" s="58">
        <v>315</v>
      </c>
      <c r="K113" s="58">
        <v>1</v>
      </c>
      <c r="L113" s="58">
        <v>5</v>
      </c>
      <c r="M113" s="58" t="s">
        <v>155</v>
      </c>
      <c r="N113" s="58">
        <v>414</v>
      </c>
      <c r="O113" s="58">
        <v>1.8</v>
      </c>
    </row>
    <row r="114" spans="1:15" ht="14.25" customHeight="1">
      <c r="A114" s="77" t="s">
        <v>8072</v>
      </c>
      <c r="B114" s="58" t="s">
        <v>1777</v>
      </c>
      <c r="C114" s="58" t="s">
        <v>3</v>
      </c>
      <c r="D114" s="58" t="s">
        <v>155</v>
      </c>
      <c r="E114" s="58" t="s">
        <v>155</v>
      </c>
      <c r="F114" s="58" t="s">
        <v>7482</v>
      </c>
      <c r="G114" s="58">
        <v>400</v>
      </c>
      <c r="H114" s="58">
        <v>300</v>
      </c>
      <c r="I114" s="58">
        <v>332</v>
      </c>
      <c r="J114" s="58">
        <v>368</v>
      </c>
      <c r="K114" s="58">
        <v>1</v>
      </c>
      <c r="L114" s="58">
        <v>5</v>
      </c>
      <c r="M114" s="58" t="s">
        <v>155</v>
      </c>
      <c r="N114" s="58">
        <v>482</v>
      </c>
      <c r="O114" s="58">
        <v>0.9</v>
      </c>
    </row>
    <row r="115" spans="1:15" ht="14.25" customHeight="1">
      <c r="A115" s="77" t="s">
        <v>8073</v>
      </c>
      <c r="B115" s="58" t="s">
        <v>1777</v>
      </c>
      <c r="C115" s="58" t="s">
        <v>3</v>
      </c>
      <c r="D115" s="58" t="s">
        <v>155</v>
      </c>
      <c r="E115" s="58" t="s">
        <v>155</v>
      </c>
      <c r="F115" s="58" t="s">
        <v>7482</v>
      </c>
      <c r="G115" s="58">
        <v>400</v>
      </c>
      <c r="H115" s="58">
        <v>342</v>
      </c>
      <c r="I115" s="58">
        <v>380</v>
      </c>
      <c r="J115" s="58">
        <v>420</v>
      </c>
      <c r="K115" s="58">
        <v>1</v>
      </c>
      <c r="L115" s="58">
        <v>5</v>
      </c>
      <c r="M115" s="58" t="s">
        <v>155</v>
      </c>
      <c r="N115" s="58">
        <v>548</v>
      </c>
      <c r="O115" s="58">
        <v>0.8</v>
      </c>
    </row>
    <row r="116" spans="1:15" ht="14.25" customHeight="1">
      <c r="A116" s="77" t="s">
        <v>8074</v>
      </c>
      <c r="B116" s="58" t="s">
        <v>1777</v>
      </c>
      <c r="C116" s="58" t="s">
        <v>3</v>
      </c>
      <c r="D116" s="58" t="s">
        <v>155</v>
      </c>
      <c r="E116" s="58" t="s">
        <v>155</v>
      </c>
      <c r="F116" s="58" t="s">
        <v>7482</v>
      </c>
      <c r="G116" s="58">
        <v>400</v>
      </c>
      <c r="H116" s="58">
        <v>376</v>
      </c>
      <c r="I116" s="58">
        <v>418</v>
      </c>
      <c r="J116" s="58">
        <v>462</v>
      </c>
      <c r="K116" s="58">
        <v>1</v>
      </c>
      <c r="L116" s="58">
        <v>5</v>
      </c>
      <c r="M116" s="58" t="s">
        <v>155</v>
      </c>
      <c r="N116" s="58">
        <v>602</v>
      </c>
      <c r="O116" s="58">
        <v>0.7</v>
      </c>
    </row>
    <row r="117" spans="1:15" ht="14.25" customHeight="1">
      <c r="A117" s="77" t="s">
        <v>8075</v>
      </c>
      <c r="B117" s="58" t="s">
        <v>1777</v>
      </c>
      <c r="C117" s="58" t="s">
        <v>3</v>
      </c>
      <c r="D117" s="58" t="s">
        <v>155</v>
      </c>
      <c r="E117" s="58" t="s">
        <v>155</v>
      </c>
      <c r="F117" s="58" t="s">
        <v>7482</v>
      </c>
      <c r="G117" s="58">
        <v>400</v>
      </c>
      <c r="H117" s="58">
        <v>408</v>
      </c>
      <c r="I117" s="58">
        <v>456</v>
      </c>
      <c r="J117" s="58">
        <v>504</v>
      </c>
      <c r="K117" s="58">
        <v>1</v>
      </c>
      <c r="L117" s="58">
        <v>5</v>
      </c>
      <c r="M117" s="58" t="s">
        <v>155</v>
      </c>
      <c r="N117" s="58">
        <v>658</v>
      </c>
      <c r="O117" s="58">
        <v>0.6</v>
      </c>
    </row>
    <row r="118" spans="1:15" ht="14.25" customHeight="1">
      <c r="A118" s="77" t="s">
        <v>8076</v>
      </c>
      <c r="B118" s="58" t="s">
        <v>1777</v>
      </c>
      <c r="C118" s="58" t="s">
        <v>3</v>
      </c>
      <c r="D118" s="58" t="s">
        <v>155</v>
      </c>
      <c r="E118" s="58" t="s">
        <v>155</v>
      </c>
      <c r="F118" s="58" t="s">
        <v>7482</v>
      </c>
      <c r="G118" s="58">
        <v>400</v>
      </c>
      <c r="H118" s="58">
        <v>434</v>
      </c>
      <c r="I118" s="58">
        <v>485</v>
      </c>
      <c r="J118" s="58">
        <v>535</v>
      </c>
      <c r="K118" s="58">
        <v>1</v>
      </c>
      <c r="L118" s="58">
        <v>5</v>
      </c>
      <c r="M118" s="58" t="s">
        <v>155</v>
      </c>
      <c r="N118" s="58">
        <v>698</v>
      </c>
      <c r="O118" s="58">
        <v>0.6</v>
      </c>
    </row>
    <row r="119" spans="1:15" ht="14.25" customHeight="1">
      <c r="A119" s="77" t="s">
        <v>8077</v>
      </c>
      <c r="B119" s="58" t="s">
        <v>1777</v>
      </c>
      <c r="C119" s="58" t="s">
        <v>3</v>
      </c>
      <c r="D119" s="58" t="s">
        <v>155</v>
      </c>
      <c r="E119" s="58" t="s">
        <v>155</v>
      </c>
      <c r="F119" s="58" t="s">
        <v>7482</v>
      </c>
      <c r="G119" s="58">
        <v>400</v>
      </c>
      <c r="H119" s="58">
        <v>451</v>
      </c>
      <c r="I119" s="58">
        <v>503</v>
      </c>
      <c r="J119" s="58">
        <v>556.5</v>
      </c>
      <c r="K119" s="58">
        <v>1</v>
      </c>
      <c r="L119" s="58">
        <v>5</v>
      </c>
      <c r="M119" s="58" t="s">
        <v>155</v>
      </c>
      <c r="N119" s="58">
        <v>725</v>
      </c>
      <c r="O119" s="58">
        <v>0.6</v>
      </c>
    </row>
    <row r="120" spans="1:15" ht="14.25" customHeight="1">
      <c r="A120" s="77" t="s">
        <v>8078</v>
      </c>
      <c r="B120" s="58" t="s">
        <v>1777</v>
      </c>
      <c r="C120" s="58" t="s">
        <v>3</v>
      </c>
      <c r="D120" s="58" t="s">
        <v>155</v>
      </c>
      <c r="E120" s="58" t="s">
        <v>155</v>
      </c>
      <c r="F120" s="58" t="s">
        <v>7482</v>
      </c>
      <c r="G120" s="58">
        <v>400</v>
      </c>
      <c r="H120" s="58">
        <v>460</v>
      </c>
      <c r="I120" s="58">
        <v>513</v>
      </c>
      <c r="J120" s="58">
        <v>567</v>
      </c>
      <c r="K120" s="58">
        <v>1</v>
      </c>
      <c r="L120" s="58">
        <v>5</v>
      </c>
      <c r="M120" s="58" t="s">
        <v>155</v>
      </c>
      <c r="N120" s="58">
        <v>740</v>
      </c>
      <c r="O120" s="58">
        <v>0.5</v>
      </c>
    </row>
    <row r="121" spans="1:15" ht="14.25" customHeight="1">
      <c r="A121" s="77" t="s">
        <v>8079</v>
      </c>
      <c r="B121" s="58" t="s">
        <v>1777</v>
      </c>
      <c r="C121" s="58" t="s">
        <v>3</v>
      </c>
      <c r="D121" s="58" t="s">
        <v>155</v>
      </c>
      <c r="E121" s="58" t="s">
        <v>155</v>
      </c>
      <c r="F121" s="58" t="s">
        <v>7482</v>
      </c>
      <c r="G121" s="58">
        <v>400</v>
      </c>
      <c r="H121" s="58">
        <v>468</v>
      </c>
      <c r="I121" s="58">
        <v>522</v>
      </c>
      <c r="J121" s="58">
        <v>577.5</v>
      </c>
      <c r="K121" s="58">
        <v>1</v>
      </c>
      <c r="L121" s="58">
        <v>5</v>
      </c>
      <c r="M121" s="58" t="s">
        <v>155</v>
      </c>
      <c r="N121" s="58">
        <v>760</v>
      </c>
      <c r="O121" s="58">
        <v>0.5</v>
      </c>
    </row>
    <row r="122" spans="1:15" ht="14.25" customHeight="1">
      <c r="A122" s="77" t="s">
        <v>8080</v>
      </c>
      <c r="B122" s="58" t="s">
        <v>1781</v>
      </c>
      <c r="C122" s="58" t="s">
        <v>3</v>
      </c>
      <c r="D122" s="58" t="s">
        <v>155</v>
      </c>
      <c r="E122" s="58" t="s">
        <v>155</v>
      </c>
      <c r="F122" s="58" t="s">
        <v>7486</v>
      </c>
      <c r="G122" s="58">
        <v>600</v>
      </c>
      <c r="H122" s="58">
        <v>3.3</v>
      </c>
      <c r="I122" s="58">
        <v>5.2</v>
      </c>
      <c r="J122" s="58">
        <v>6</v>
      </c>
      <c r="K122" s="58">
        <v>10</v>
      </c>
      <c r="L122" s="58">
        <v>100</v>
      </c>
      <c r="M122" s="58" t="s">
        <v>155</v>
      </c>
      <c r="N122" s="58">
        <v>8</v>
      </c>
      <c r="O122" s="58">
        <v>75</v>
      </c>
    </row>
    <row r="123" spans="1:15" ht="14.25" customHeight="1">
      <c r="A123" s="77" t="s">
        <v>8081</v>
      </c>
      <c r="B123" s="58" t="s">
        <v>1781</v>
      </c>
      <c r="C123" s="58" t="s">
        <v>3</v>
      </c>
      <c r="D123" s="58" t="s">
        <v>155</v>
      </c>
      <c r="E123" s="58" t="s">
        <v>155</v>
      </c>
      <c r="F123" s="58" t="s">
        <v>7486</v>
      </c>
      <c r="G123" s="58">
        <v>600</v>
      </c>
      <c r="H123" s="58">
        <v>5</v>
      </c>
      <c r="I123" s="58">
        <v>6.4</v>
      </c>
      <c r="J123" s="58">
        <v>7</v>
      </c>
      <c r="K123" s="58">
        <v>10</v>
      </c>
      <c r="L123" s="58">
        <v>50</v>
      </c>
      <c r="M123" s="58" t="s">
        <v>155</v>
      </c>
      <c r="N123" s="58">
        <v>9.1999999999999993</v>
      </c>
      <c r="O123" s="58">
        <v>65.2</v>
      </c>
    </row>
    <row r="124" spans="1:15" ht="14.25" customHeight="1">
      <c r="A124" s="77" t="s">
        <v>8082</v>
      </c>
      <c r="B124" s="58" t="s">
        <v>1781</v>
      </c>
      <c r="C124" s="58" t="s">
        <v>3</v>
      </c>
      <c r="D124" s="58" t="s">
        <v>155</v>
      </c>
      <c r="E124" s="58" t="s">
        <v>155</v>
      </c>
      <c r="F124" s="58" t="s">
        <v>7486</v>
      </c>
      <c r="G124" s="58">
        <v>600</v>
      </c>
      <c r="H124" s="58">
        <v>6</v>
      </c>
      <c r="I124" s="58">
        <v>6.67</v>
      </c>
      <c r="J124" s="58">
        <v>7.37</v>
      </c>
      <c r="K124" s="58">
        <v>10</v>
      </c>
      <c r="L124" s="58">
        <v>50</v>
      </c>
      <c r="M124" s="58" t="s">
        <v>155</v>
      </c>
      <c r="N124" s="58">
        <v>10.3</v>
      </c>
      <c r="O124" s="58">
        <v>58.3</v>
      </c>
    </row>
    <row r="125" spans="1:15" ht="14.25" customHeight="1">
      <c r="A125" s="77" t="s">
        <v>8083</v>
      </c>
      <c r="B125" s="58" t="s">
        <v>1781</v>
      </c>
      <c r="C125" s="58" t="s">
        <v>3</v>
      </c>
      <c r="D125" s="58" t="s">
        <v>155</v>
      </c>
      <c r="E125" s="58" t="s">
        <v>155</v>
      </c>
      <c r="F125" s="58" t="s">
        <v>7486</v>
      </c>
      <c r="G125" s="58">
        <v>600</v>
      </c>
      <c r="H125" s="58">
        <v>6.5</v>
      </c>
      <c r="I125" s="58">
        <v>7.22</v>
      </c>
      <c r="J125" s="58">
        <v>7.98</v>
      </c>
      <c r="K125" s="58">
        <v>10</v>
      </c>
      <c r="L125" s="58">
        <v>40</v>
      </c>
      <c r="M125" s="58" t="s">
        <v>155</v>
      </c>
      <c r="N125" s="58">
        <v>11.2</v>
      </c>
      <c r="O125" s="58">
        <v>53.6</v>
      </c>
    </row>
    <row r="126" spans="1:15" ht="14.25" customHeight="1">
      <c r="A126" s="77" t="s">
        <v>8084</v>
      </c>
      <c r="B126" s="58" t="s">
        <v>1781</v>
      </c>
      <c r="C126" s="58" t="s">
        <v>3</v>
      </c>
      <c r="D126" s="58" t="s">
        <v>155</v>
      </c>
      <c r="E126" s="58" t="s">
        <v>155</v>
      </c>
      <c r="F126" s="58" t="s">
        <v>7486</v>
      </c>
      <c r="G126" s="58">
        <v>600</v>
      </c>
      <c r="H126" s="58">
        <v>7</v>
      </c>
      <c r="I126" s="58">
        <v>7.78</v>
      </c>
      <c r="J126" s="58">
        <v>8.6</v>
      </c>
      <c r="K126" s="58">
        <v>10</v>
      </c>
      <c r="L126" s="58">
        <v>40</v>
      </c>
      <c r="M126" s="58" t="s">
        <v>155</v>
      </c>
      <c r="N126" s="58">
        <v>12</v>
      </c>
      <c r="O126" s="58">
        <v>50</v>
      </c>
    </row>
    <row r="127" spans="1:15" ht="14.25" customHeight="1">
      <c r="A127" s="77" t="s">
        <v>8085</v>
      </c>
      <c r="B127" s="58" t="s">
        <v>1781</v>
      </c>
      <c r="C127" s="58" t="s">
        <v>3</v>
      </c>
      <c r="D127" s="58" t="s">
        <v>155</v>
      </c>
      <c r="E127" s="58" t="s">
        <v>155</v>
      </c>
      <c r="F127" s="58" t="s">
        <v>7486</v>
      </c>
      <c r="G127" s="58">
        <v>600</v>
      </c>
      <c r="H127" s="58">
        <v>7.5</v>
      </c>
      <c r="I127" s="58">
        <v>8.33</v>
      </c>
      <c r="J127" s="58">
        <v>9.2100000000000009</v>
      </c>
      <c r="K127" s="58">
        <v>1</v>
      </c>
      <c r="L127" s="58">
        <v>30</v>
      </c>
      <c r="M127" s="58" t="s">
        <v>155</v>
      </c>
      <c r="N127" s="58">
        <v>12.9</v>
      </c>
      <c r="O127" s="58">
        <v>46.5</v>
      </c>
    </row>
    <row r="128" spans="1:15" ht="14.25" customHeight="1">
      <c r="A128" s="77" t="s">
        <v>8086</v>
      </c>
      <c r="B128" s="58" t="s">
        <v>1781</v>
      </c>
      <c r="C128" s="58" t="s">
        <v>3</v>
      </c>
      <c r="D128" s="58" t="s">
        <v>155</v>
      </c>
      <c r="E128" s="58" t="s">
        <v>155</v>
      </c>
      <c r="F128" s="58" t="s">
        <v>7486</v>
      </c>
      <c r="G128" s="58">
        <v>600</v>
      </c>
      <c r="H128" s="58">
        <v>8</v>
      </c>
      <c r="I128" s="58">
        <v>8.89</v>
      </c>
      <c r="J128" s="58">
        <v>9.83</v>
      </c>
      <c r="K128" s="58">
        <v>1</v>
      </c>
      <c r="L128" s="58">
        <v>5</v>
      </c>
      <c r="M128" s="58" t="s">
        <v>155</v>
      </c>
      <c r="N128" s="58">
        <v>13.6</v>
      </c>
      <c r="O128" s="58">
        <v>44.1</v>
      </c>
    </row>
    <row r="129" spans="1:15" ht="14.25" customHeight="1">
      <c r="A129" s="77" t="s">
        <v>8087</v>
      </c>
      <c r="B129" s="58" t="s">
        <v>1781</v>
      </c>
      <c r="C129" s="58" t="s">
        <v>3</v>
      </c>
      <c r="D129" s="58" t="s">
        <v>155</v>
      </c>
      <c r="E129" s="58" t="s">
        <v>155</v>
      </c>
      <c r="F129" s="58" t="s">
        <v>7486</v>
      </c>
      <c r="G129" s="58">
        <v>600</v>
      </c>
      <c r="H129" s="58">
        <v>8.5</v>
      </c>
      <c r="I129" s="58">
        <v>9.44</v>
      </c>
      <c r="J129" s="58">
        <v>10.4</v>
      </c>
      <c r="K129" s="58">
        <v>1</v>
      </c>
      <c r="L129" s="58">
        <v>5</v>
      </c>
      <c r="M129" s="58" t="s">
        <v>155</v>
      </c>
      <c r="N129" s="58">
        <v>14.4</v>
      </c>
      <c r="O129" s="58">
        <v>41.7</v>
      </c>
    </row>
    <row r="130" spans="1:15" ht="14.25" customHeight="1">
      <c r="A130" s="77" t="s">
        <v>8088</v>
      </c>
      <c r="B130" s="58" t="s">
        <v>1781</v>
      </c>
      <c r="C130" s="58" t="s">
        <v>3</v>
      </c>
      <c r="D130" s="58" t="s">
        <v>155</v>
      </c>
      <c r="E130" s="58" t="s">
        <v>155</v>
      </c>
      <c r="F130" s="58" t="s">
        <v>7486</v>
      </c>
      <c r="G130" s="58">
        <v>600</v>
      </c>
      <c r="H130" s="58">
        <v>9</v>
      </c>
      <c r="I130" s="58">
        <v>10</v>
      </c>
      <c r="J130" s="58">
        <v>11.1</v>
      </c>
      <c r="K130" s="58">
        <v>1</v>
      </c>
      <c r="L130" s="58">
        <v>0.5</v>
      </c>
      <c r="M130" s="58" t="s">
        <v>155</v>
      </c>
      <c r="N130" s="58">
        <v>15.4</v>
      </c>
      <c r="O130" s="58">
        <v>39</v>
      </c>
    </row>
    <row r="131" spans="1:15" ht="14.25" customHeight="1">
      <c r="A131" s="77" t="s">
        <v>8089</v>
      </c>
      <c r="B131" s="58" t="s">
        <v>1781</v>
      </c>
      <c r="C131" s="58" t="s">
        <v>3</v>
      </c>
      <c r="D131" s="58" t="s">
        <v>155</v>
      </c>
      <c r="E131" s="58" t="s">
        <v>155</v>
      </c>
      <c r="F131" s="58" t="s">
        <v>7486</v>
      </c>
      <c r="G131" s="58">
        <v>600</v>
      </c>
      <c r="H131" s="58">
        <v>10</v>
      </c>
      <c r="I131" s="58">
        <v>11.1</v>
      </c>
      <c r="J131" s="58">
        <v>12.3</v>
      </c>
      <c r="K131" s="58">
        <v>1</v>
      </c>
      <c r="L131" s="58">
        <v>0.5</v>
      </c>
      <c r="M131" s="58" t="s">
        <v>155</v>
      </c>
      <c r="N131" s="58">
        <v>17</v>
      </c>
      <c r="O131" s="58">
        <v>35.299999999999997</v>
      </c>
    </row>
    <row r="132" spans="1:15" ht="14.25" customHeight="1">
      <c r="A132" s="77" t="s">
        <v>8090</v>
      </c>
      <c r="B132" s="58" t="s">
        <v>1781</v>
      </c>
      <c r="C132" s="58" t="s">
        <v>3</v>
      </c>
      <c r="D132" s="58" t="s">
        <v>155</v>
      </c>
      <c r="E132" s="58" t="s">
        <v>155</v>
      </c>
      <c r="F132" s="58" t="s">
        <v>7486</v>
      </c>
      <c r="G132" s="58">
        <v>600</v>
      </c>
      <c r="H132" s="58">
        <v>11</v>
      </c>
      <c r="I132" s="58">
        <v>12.2</v>
      </c>
      <c r="J132" s="58">
        <v>13.5</v>
      </c>
      <c r="K132" s="58">
        <v>1</v>
      </c>
      <c r="L132" s="58">
        <v>0.5</v>
      </c>
      <c r="M132" s="58" t="s">
        <v>155</v>
      </c>
      <c r="N132" s="58">
        <v>18.2</v>
      </c>
      <c r="O132" s="58">
        <v>33</v>
      </c>
    </row>
    <row r="133" spans="1:15" ht="14.25" customHeight="1">
      <c r="A133" s="77" t="s">
        <v>8091</v>
      </c>
      <c r="B133" s="58" t="s">
        <v>1781</v>
      </c>
      <c r="C133" s="58" t="s">
        <v>3</v>
      </c>
      <c r="D133" s="58" t="s">
        <v>155</v>
      </c>
      <c r="E133" s="58" t="s">
        <v>155</v>
      </c>
      <c r="F133" s="58" t="s">
        <v>7486</v>
      </c>
      <c r="G133" s="58">
        <v>600</v>
      </c>
      <c r="H133" s="58">
        <v>12</v>
      </c>
      <c r="I133" s="58">
        <v>13.3</v>
      </c>
      <c r="J133" s="58">
        <v>14.7</v>
      </c>
      <c r="K133" s="58">
        <v>1</v>
      </c>
      <c r="L133" s="58">
        <v>0.5</v>
      </c>
      <c r="M133" s="58" t="s">
        <v>155</v>
      </c>
      <c r="N133" s="58">
        <v>19.899999999999999</v>
      </c>
      <c r="O133" s="58">
        <v>30.2</v>
      </c>
    </row>
    <row r="134" spans="1:15" ht="14.25" customHeight="1">
      <c r="A134" s="77" t="s">
        <v>8092</v>
      </c>
      <c r="B134" s="58" t="s">
        <v>1781</v>
      </c>
      <c r="C134" s="58" t="s">
        <v>3</v>
      </c>
      <c r="D134" s="58" t="s">
        <v>155</v>
      </c>
      <c r="E134" s="58" t="s">
        <v>155</v>
      </c>
      <c r="F134" s="58" t="s">
        <v>7486</v>
      </c>
      <c r="G134" s="58">
        <v>600</v>
      </c>
      <c r="H134" s="58">
        <v>13</v>
      </c>
      <c r="I134" s="58">
        <v>14.4</v>
      </c>
      <c r="J134" s="58">
        <v>15.9</v>
      </c>
      <c r="K134" s="58">
        <v>1</v>
      </c>
      <c r="L134" s="58">
        <v>0.1</v>
      </c>
      <c r="M134" s="58" t="s">
        <v>155</v>
      </c>
      <c r="N134" s="58">
        <v>21.5</v>
      </c>
      <c r="O134" s="58">
        <v>27.9</v>
      </c>
    </row>
    <row r="135" spans="1:15" ht="14.25" customHeight="1">
      <c r="A135" s="77" t="s">
        <v>8093</v>
      </c>
      <c r="B135" s="58" t="s">
        <v>1781</v>
      </c>
      <c r="C135" s="58" t="s">
        <v>3</v>
      </c>
      <c r="D135" s="58" t="s">
        <v>155</v>
      </c>
      <c r="E135" s="58" t="s">
        <v>155</v>
      </c>
      <c r="F135" s="58" t="s">
        <v>7486</v>
      </c>
      <c r="G135" s="58">
        <v>600</v>
      </c>
      <c r="H135" s="58">
        <v>14</v>
      </c>
      <c r="I135" s="58">
        <v>15.6</v>
      </c>
      <c r="J135" s="58">
        <v>17.2</v>
      </c>
      <c r="K135" s="58">
        <v>1</v>
      </c>
      <c r="L135" s="58">
        <v>0.1</v>
      </c>
      <c r="M135" s="58" t="s">
        <v>155</v>
      </c>
      <c r="N135" s="58">
        <v>23.2</v>
      </c>
      <c r="O135" s="58">
        <v>25.9</v>
      </c>
    </row>
    <row r="136" spans="1:15" ht="14.25" customHeight="1">
      <c r="A136" s="77" t="s">
        <v>8094</v>
      </c>
      <c r="B136" s="58" t="s">
        <v>1781</v>
      </c>
      <c r="C136" s="58" t="s">
        <v>3</v>
      </c>
      <c r="D136" s="58" t="s">
        <v>155</v>
      </c>
      <c r="E136" s="58" t="s">
        <v>155</v>
      </c>
      <c r="F136" s="58" t="s">
        <v>7486</v>
      </c>
      <c r="G136" s="58">
        <v>600</v>
      </c>
      <c r="H136" s="58">
        <v>15</v>
      </c>
      <c r="I136" s="58">
        <v>16.7</v>
      </c>
      <c r="J136" s="58">
        <v>18.5</v>
      </c>
      <c r="K136" s="58">
        <v>1</v>
      </c>
      <c r="L136" s="58">
        <v>0.1</v>
      </c>
      <c r="M136" s="58" t="s">
        <v>155</v>
      </c>
      <c r="N136" s="58">
        <v>24.4</v>
      </c>
      <c r="O136" s="58">
        <v>24.6</v>
      </c>
    </row>
    <row r="137" spans="1:15" ht="14.25" customHeight="1">
      <c r="A137" s="77" t="s">
        <v>8095</v>
      </c>
      <c r="B137" s="58" t="s">
        <v>1781</v>
      </c>
      <c r="C137" s="58" t="s">
        <v>3</v>
      </c>
      <c r="D137" s="58" t="s">
        <v>155</v>
      </c>
      <c r="E137" s="58" t="s">
        <v>155</v>
      </c>
      <c r="F137" s="58" t="s">
        <v>7486</v>
      </c>
      <c r="G137" s="58">
        <v>600</v>
      </c>
      <c r="H137" s="58">
        <v>16</v>
      </c>
      <c r="I137" s="58">
        <v>17.8</v>
      </c>
      <c r="J137" s="58">
        <v>19.7</v>
      </c>
      <c r="K137" s="58">
        <v>1</v>
      </c>
      <c r="L137" s="58">
        <v>0.1</v>
      </c>
      <c r="M137" s="58" t="s">
        <v>155</v>
      </c>
      <c r="N137" s="58">
        <v>26</v>
      </c>
      <c r="O137" s="58">
        <v>23.1</v>
      </c>
    </row>
    <row r="138" spans="1:15" ht="14.25" customHeight="1">
      <c r="A138" s="77" t="s">
        <v>8096</v>
      </c>
      <c r="B138" s="58" t="s">
        <v>1781</v>
      </c>
      <c r="C138" s="58" t="s">
        <v>3</v>
      </c>
      <c r="D138" s="58" t="s">
        <v>155</v>
      </c>
      <c r="E138" s="58" t="s">
        <v>155</v>
      </c>
      <c r="F138" s="58" t="s">
        <v>7486</v>
      </c>
      <c r="G138" s="58">
        <v>600</v>
      </c>
      <c r="H138" s="58">
        <v>17</v>
      </c>
      <c r="I138" s="58">
        <v>18.899999999999999</v>
      </c>
      <c r="J138" s="58">
        <v>20.9</v>
      </c>
      <c r="K138" s="58">
        <v>1</v>
      </c>
      <c r="L138" s="58">
        <v>0.1</v>
      </c>
      <c r="M138" s="58" t="s">
        <v>155</v>
      </c>
      <c r="N138" s="58">
        <v>27.6</v>
      </c>
      <c r="O138" s="58">
        <v>21.7</v>
      </c>
    </row>
    <row r="139" spans="1:15" ht="14.25" customHeight="1">
      <c r="A139" s="77" t="s">
        <v>8097</v>
      </c>
      <c r="B139" s="58" t="s">
        <v>1781</v>
      </c>
      <c r="C139" s="58" t="s">
        <v>3</v>
      </c>
      <c r="D139" s="58" t="s">
        <v>155</v>
      </c>
      <c r="E139" s="58" t="s">
        <v>155</v>
      </c>
      <c r="F139" s="58" t="s">
        <v>7486</v>
      </c>
      <c r="G139" s="58">
        <v>600</v>
      </c>
      <c r="H139" s="58">
        <v>18</v>
      </c>
      <c r="I139" s="58">
        <v>20</v>
      </c>
      <c r="J139" s="58">
        <v>22.1</v>
      </c>
      <c r="K139" s="58">
        <v>1</v>
      </c>
      <c r="L139" s="58">
        <v>0.1</v>
      </c>
      <c r="M139" s="58" t="s">
        <v>155</v>
      </c>
      <c r="N139" s="58">
        <v>29.2</v>
      </c>
      <c r="O139" s="58">
        <v>20.5</v>
      </c>
    </row>
    <row r="140" spans="1:15" ht="14.25" customHeight="1">
      <c r="A140" s="77" t="s">
        <v>8098</v>
      </c>
      <c r="B140" s="58" t="s">
        <v>1781</v>
      </c>
      <c r="C140" s="58" t="s">
        <v>3</v>
      </c>
      <c r="D140" s="58" t="s">
        <v>155</v>
      </c>
      <c r="E140" s="58" t="s">
        <v>155</v>
      </c>
      <c r="F140" s="58" t="s">
        <v>7486</v>
      </c>
      <c r="G140" s="58">
        <v>600</v>
      </c>
      <c r="H140" s="58">
        <v>20</v>
      </c>
      <c r="I140" s="58">
        <v>22.2</v>
      </c>
      <c r="J140" s="58">
        <v>24.5</v>
      </c>
      <c r="K140" s="58">
        <v>1</v>
      </c>
      <c r="L140" s="58">
        <v>0.1</v>
      </c>
      <c r="M140" s="58" t="s">
        <v>155</v>
      </c>
      <c r="N140" s="58">
        <v>32.4</v>
      </c>
      <c r="O140" s="58">
        <v>18.5</v>
      </c>
    </row>
    <row r="141" spans="1:15" ht="14.25" customHeight="1">
      <c r="A141" s="77" t="s">
        <v>8099</v>
      </c>
      <c r="B141" s="58" t="s">
        <v>1781</v>
      </c>
      <c r="C141" s="58" t="s">
        <v>3</v>
      </c>
      <c r="D141" s="58" t="s">
        <v>155</v>
      </c>
      <c r="E141" s="58" t="s">
        <v>155</v>
      </c>
      <c r="F141" s="58" t="s">
        <v>7486</v>
      </c>
      <c r="G141" s="58">
        <v>600</v>
      </c>
      <c r="H141" s="58">
        <v>22</v>
      </c>
      <c r="I141" s="58">
        <v>24.4</v>
      </c>
      <c r="J141" s="58">
        <v>26.9</v>
      </c>
      <c r="K141" s="58">
        <v>1</v>
      </c>
      <c r="L141" s="58">
        <v>0.1</v>
      </c>
      <c r="M141" s="58" t="s">
        <v>155</v>
      </c>
      <c r="N141" s="58">
        <v>35.5</v>
      </c>
      <c r="O141" s="58">
        <v>16.899999999999999</v>
      </c>
    </row>
    <row r="142" spans="1:15" ht="14.25" customHeight="1">
      <c r="A142" s="77" t="s">
        <v>8100</v>
      </c>
      <c r="B142" s="58" t="s">
        <v>1781</v>
      </c>
      <c r="C142" s="58" t="s">
        <v>3</v>
      </c>
      <c r="D142" s="58" t="s">
        <v>155</v>
      </c>
      <c r="E142" s="58" t="s">
        <v>155</v>
      </c>
      <c r="F142" s="58" t="s">
        <v>7486</v>
      </c>
      <c r="G142" s="58">
        <v>600</v>
      </c>
      <c r="H142" s="58">
        <v>24</v>
      </c>
      <c r="I142" s="58">
        <v>26.7</v>
      </c>
      <c r="J142" s="58">
        <v>29.5</v>
      </c>
      <c r="K142" s="58">
        <v>1</v>
      </c>
      <c r="L142" s="58">
        <v>0.1</v>
      </c>
      <c r="M142" s="58" t="s">
        <v>155</v>
      </c>
      <c r="N142" s="58">
        <v>38.9</v>
      </c>
      <c r="O142" s="58">
        <v>15.4</v>
      </c>
    </row>
    <row r="143" spans="1:15" ht="14.25" customHeight="1">
      <c r="A143" s="77" t="s">
        <v>8101</v>
      </c>
      <c r="B143" s="58" t="s">
        <v>1781</v>
      </c>
      <c r="C143" s="58" t="s">
        <v>3</v>
      </c>
      <c r="D143" s="58" t="s">
        <v>155</v>
      </c>
      <c r="E143" s="58" t="s">
        <v>155</v>
      </c>
      <c r="F143" s="58" t="s">
        <v>7486</v>
      </c>
      <c r="G143" s="58">
        <v>600</v>
      </c>
      <c r="H143" s="58">
        <v>26</v>
      </c>
      <c r="I143" s="58">
        <v>28.9</v>
      </c>
      <c r="J143" s="58">
        <v>31.9</v>
      </c>
      <c r="K143" s="58">
        <v>1</v>
      </c>
      <c r="L143" s="58">
        <v>0.1</v>
      </c>
      <c r="M143" s="58" t="s">
        <v>155</v>
      </c>
      <c r="N143" s="58">
        <v>42.1</v>
      </c>
      <c r="O143" s="58">
        <v>14.3</v>
      </c>
    </row>
    <row r="144" spans="1:15" ht="14.25" customHeight="1">
      <c r="A144" s="77" t="s">
        <v>8102</v>
      </c>
      <c r="B144" s="58" t="s">
        <v>1781</v>
      </c>
      <c r="C144" s="58" t="s">
        <v>3</v>
      </c>
      <c r="D144" s="58" t="s">
        <v>155</v>
      </c>
      <c r="E144" s="58" t="s">
        <v>155</v>
      </c>
      <c r="F144" s="58" t="s">
        <v>7486</v>
      </c>
      <c r="G144" s="58">
        <v>600</v>
      </c>
      <c r="H144" s="58">
        <v>28</v>
      </c>
      <c r="I144" s="58">
        <v>31.1</v>
      </c>
      <c r="J144" s="58">
        <v>34.4</v>
      </c>
      <c r="K144" s="58">
        <v>1</v>
      </c>
      <c r="L144" s="58">
        <v>0.1</v>
      </c>
      <c r="M144" s="58" t="s">
        <v>155</v>
      </c>
      <c r="N144" s="58">
        <v>45.4</v>
      </c>
      <c r="O144" s="58">
        <v>13.2</v>
      </c>
    </row>
    <row r="145" spans="1:15" ht="14.25" customHeight="1">
      <c r="A145" s="77" t="s">
        <v>8103</v>
      </c>
      <c r="B145" s="58" t="s">
        <v>1781</v>
      </c>
      <c r="C145" s="58" t="s">
        <v>3</v>
      </c>
      <c r="D145" s="58" t="s">
        <v>155</v>
      </c>
      <c r="E145" s="58" t="s">
        <v>155</v>
      </c>
      <c r="F145" s="58" t="s">
        <v>7486</v>
      </c>
      <c r="G145" s="58">
        <v>600</v>
      </c>
      <c r="H145" s="58">
        <v>30</v>
      </c>
      <c r="I145" s="58">
        <v>33.299999999999997</v>
      </c>
      <c r="J145" s="58">
        <v>36.799999999999997</v>
      </c>
      <c r="K145" s="58">
        <v>1</v>
      </c>
      <c r="L145" s="58">
        <v>0.1</v>
      </c>
      <c r="M145" s="58" t="s">
        <v>155</v>
      </c>
      <c r="N145" s="58">
        <v>48.4</v>
      </c>
      <c r="O145" s="58">
        <v>12.4</v>
      </c>
    </row>
    <row r="146" spans="1:15" ht="14.25" customHeight="1">
      <c r="A146" s="77" t="s">
        <v>8104</v>
      </c>
      <c r="B146" s="58" t="s">
        <v>1781</v>
      </c>
      <c r="C146" s="58" t="s">
        <v>3</v>
      </c>
      <c r="D146" s="58" t="s">
        <v>155</v>
      </c>
      <c r="E146" s="58" t="s">
        <v>155</v>
      </c>
      <c r="F146" s="58" t="s">
        <v>7486</v>
      </c>
      <c r="G146" s="58">
        <v>600</v>
      </c>
      <c r="H146" s="58">
        <v>33</v>
      </c>
      <c r="I146" s="58">
        <v>36.700000000000003</v>
      </c>
      <c r="J146" s="58">
        <v>40.6</v>
      </c>
      <c r="K146" s="58">
        <v>1</v>
      </c>
      <c r="L146" s="58">
        <v>0.1</v>
      </c>
      <c r="M146" s="58" t="s">
        <v>155</v>
      </c>
      <c r="N146" s="58">
        <v>53.3</v>
      </c>
      <c r="O146" s="58">
        <v>11.3</v>
      </c>
    </row>
    <row r="147" spans="1:15" ht="14.25" customHeight="1">
      <c r="A147" s="77" t="s">
        <v>8105</v>
      </c>
      <c r="B147" s="58" t="s">
        <v>1781</v>
      </c>
      <c r="C147" s="58" t="s">
        <v>3</v>
      </c>
      <c r="D147" s="58" t="s">
        <v>155</v>
      </c>
      <c r="E147" s="58" t="s">
        <v>155</v>
      </c>
      <c r="F147" s="58" t="s">
        <v>7486</v>
      </c>
      <c r="G147" s="58">
        <v>600</v>
      </c>
      <c r="H147" s="58">
        <v>36</v>
      </c>
      <c r="I147" s="58">
        <v>40</v>
      </c>
      <c r="J147" s="58">
        <v>44.2</v>
      </c>
      <c r="K147" s="58">
        <v>1</v>
      </c>
      <c r="L147" s="58">
        <v>0.1</v>
      </c>
      <c r="M147" s="58" t="s">
        <v>155</v>
      </c>
      <c r="N147" s="58">
        <v>58.1</v>
      </c>
      <c r="O147" s="58">
        <v>10.3</v>
      </c>
    </row>
    <row r="148" spans="1:15" ht="14.25" customHeight="1">
      <c r="A148" s="77" t="s">
        <v>8106</v>
      </c>
      <c r="B148" s="58" t="s">
        <v>1781</v>
      </c>
      <c r="C148" s="58" t="s">
        <v>3</v>
      </c>
      <c r="D148" s="58" t="s">
        <v>155</v>
      </c>
      <c r="E148" s="58" t="s">
        <v>155</v>
      </c>
      <c r="F148" s="58" t="s">
        <v>7486</v>
      </c>
      <c r="G148" s="58">
        <v>600</v>
      </c>
      <c r="H148" s="58">
        <v>40</v>
      </c>
      <c r="I148" s="58">
        <v>44.4</v>
      </c>
      <c r="J148" s="58">
        <v>49.1</v>
      </c>
      <c r="K148" s="58">
        <v>1</v>
      </c>
      <c r="L148" s="58">
        <v>0.1</v>
      </c>
      <c r="M148" s="58" t="s">
        <v>155</v>
      </c>
      <c r="N148" s="58">
        <v>64.5</v>
      </c>
      <c r="O148" s="58">
        <v>9.3000000000000007</v>
      </c>
    </row>
    <row r="149" spans="1:15" ht="14.25" customHeight="1">
      <c r="A149" s="77" t="s">
        <v>8107</v>
      </c>
      <c r="B149" s="58" t="s">
        <v>1781</v>
      </c>
      <c r="C149" s="58" t="s">
        <v>3</v>
      </c>
      <c r="D149" s="58" t="s">
        <v>155</v>
      </c>
      <c r="E149" s="58" t="s">
        <v>155</v>
      </c>
      <c r="F149" s="58" t="s">
        <v>7486</v>
      </c>
      <c r="G149" s="58">
        <v>600</v>
      </c>
      <c r="H149" s="58">
        <v>43</v>
      </c>
      <c r="I149" s="58">
        <v>47.8</v>
      </c>
      <c r="J149" s="58">
        <v>52.8</v>
      </c>
      <c r="K149" s="58">
        <v>1</v>
      </c>
      <c r="L149" s="58">
        <v>0.1</v>
      </c>
      <c r="M149" s="58" t="s">
        <v>155</v>
      </c>
      <c r="N149" s="58">
        <v>69.400000000000006</v>
      </c>
      <c r="O149" s="58">
        <v>8.6</v>
      </c>
    </row>
    <row r="150" spans="1:15" ht="14.25" customHeight="1">
      <c r="A150" s="77" t="s">
        <v>8108</v>
      </c>
      <c r="B150" s="58" t="s">
        <v>1781</v>
      </c>
      <c r="C150" s="58" t="s">
        <v>3</v>
      </c>
      <c r="D150" s="58" t="s">
        <v>155</v>
      </c>
      <c r="E150" s="58" t="s">
        <v>155</v>
      </c>
      <c r="F150" s="58" t="s">
        <v>7486</v>
      </c>
      <c r="G150" s="58">
        <v>600</v>
      </c>
      <c r="H150" s="58">
        <v>45</v>
      </c>
      <c r="I150" s="58">
        <v>50</v>
      </c>
      <c r="J150" s="58">
        <v>55.3</v>
      </c>
      <c r="K150" s="58">
        <v>1</v>
      </c>
      <c r="L150" s="58">
        <v>0.1</v>
      </c>
      <c r="M150" s="58" t="s">
        <v>155</v>
      </c>
      <c r="N150" s="58">
        <v>72.7</v>
      </c>
      <c r="O150" s="58">
        <v>8.3000000000000007</v>
      </c>
    </row>
    <row r="151" spans="1:15" ht="14.25" customHeight="1">
      <c r="A151" s="77" t="s">
        <v>8109</v>
      </c>
      <c r="B151" s="58" t="s">
        <v>1781</v>
      </c>
      <c r="C151" s="58" t="s">
        <v>3</v>
      </c>
      <c r="D151" s="58" t="s">
        <v>155</v>
      </c>
      <c r="E151" s="58" t="s">
        <v>155</v>
      </c>
      <c r="F151" s="58" t="s">
        <v>7486</v>
      </c>
      <c r="G151" s="58">
        <v>600</v>
      </c>
      <c r="H151" s="58">
        <v>48</v>
      </c>
      <c r="I151" s="58">
        <v>53.3</v>
      </c>
      <c r="J151" s="58">
        <v>58.9</v>
      </c>
      <c r="K151" s="58">
        <v>1</v>
      </c>
      <c r="L151" s="58">
        <v>0.1</v>
      </c>
      <c r="M151" s="58" t="s">
        <v>155</v>
      </c>
      <c r="N151" s="58">
        <v>77.400000000000006</v>
      </c>
      <c r="O151" s="58">
        <v>7.8</v>
      </c>
    </row>
    <row r="152" spans="1:15" ht="14.25" customHeight="1">
      <c r="A152" s="77" t="s">
        <v>8110</v>
      </c>
      <c r="B152" s="58" t="s">
        <v>1781</v>
      </c>
      <c r="C152" s="58" t="s">
        <v>3</v>
      </c>
      <c r="D152" s="58" t="s">
        <v>155</v>
      </c>
      <c r="E152" s="58" t="s">
        <v>155</v>
      </c>
      <c r="F152" s="58" t="s">
        <v>7486</v>
      </c>
      <c r="G152" s="58">
        <v>600</v>
      </c>
      <c r="H152" s="58">
        <v>51</v>
      </c>
      <c r="I152" s="58">
        <v>56.7</v>
      </c>
      <c r="J152" s="58">
        <v>62.7</v>
      </c>
      <c r="K152" s="58">
        <v>1</v>
      </c>
      <c r="L152" s="58">
        <v>0.1</v>
      </c>
      <c r="M152" s="58" t="s">
        <v>155</v>
      </c>
      <c r="N152" s="58">
        <v>82.4</v>
      </c>
      <c r="O152" s="58">
        <v>7.3</v>
      </c>
    </row>
    <row r="153" spans="1:15" ht="14.25" customHeight="1">
      <c r="A153" s="77" t="s">
        <v>8111</v>
      </c>
      <c r="B153" s="58" t="s">
        <v>1781</v>
      </c>
      <c r="C153" s="58" t="s">
        <v>3</v>
      </c>
      <c r="D153" s="58" t="s">
        <v>155</v>
      </c>
      <c r="E153" s="58" t="s">
        <v>155</v>
      </c>
      <c r="F153" s="58" t="s">
        <v>7486</v>
      </c>
      <c r="G153" s="58">
        <v>600</v>
      </c>
      <c r="H153" s="58">
        <v>54</v>
      </c>
      <c r="I153" s="58">
        <v>60</v>
      </c>
      <c r="J153" s="58">
        <v>66.3</v>
      </c>
      <c r="K153" s="58">
        <v>1</v>
      </c>
      <c r="L153" s="58">
        <v>0.1</v>
      </c>
      <c r="M153" s="58" t="s">
        <v>155</v>
      </c>
      <c r="N153" s="58">
        <v>87.1</v>
      </c>
      <c r="O153" s="58">
        <v>6.9</v>
      </c>
    </row>
    <row r="154" spans="1:15" ht="14.25" customHeight="1">
      <c r="A154" s="77" t="s">
        <v>8112</v>
      </c>
      <c r="B154" s="58" t="s">
        <v>1781</v>
      </c>
      <c r="C154" s="58" t="s">
        <v>3</v>
      </c>
      <c r="D154" s="58" t="s">
        <v>155</v>
      </c>
      <c r="E154" s="58" t="s">
        <v>155</v>
      </c>
      <c r="F154" s="58" t="s">
        <v>7486</v>
      </c>
      <c r="G154" s="58">
        <v>600</v>
      </c>
      <c r="H154" s="58">
        <v>58</v>
      </c>
      <c r="I154" s="58">
        <v>64.400000000000006</v>
      </c>
      <c r="J154" s="58">
        <v>71.2</v>
      </c>
      <c r="K154" s="58">
        <v>1</v>
      </c>
      <c r="L154" s="58">
        <v>0.1</v>
      </c>
      <c r="M154" s="58" t="s">
        <v>155</v>
      </c>
      <c r="N154" s="58">
        <v>93.6</v>
      </c>
      <c r="O154" s="58">
        <v>6.4</v>
      </c>
    </row>
    <row r="155" spans="1:15" ht="14.25" customHeight="1">
      <c r="A155" s="77" t="s">
        <v>8113</v>
      </c>
      <c r="B155" s="58" t="s">
        <v>1781</v>
      </c>
      <c r="C155" s="58" t="s">
        <v>3</v>
      </c>
      <c r="D155" s="58" t="s">
        <v>155</v>
      </c>
      <c r="E155" s="58" t="s">
        <v>155</v>
      </c>
      <c r="F155" s="58" t="s">
        <v>7486</v>
      </c>
      <c r="G155" s="58">
        <v>600</v>
      </c>
      <c r="H155" s="58">
        <v>60</v>
      </c>
      <c r="I155" s="58">
        <v>66.7</v>
      </c>
      <c r="J155" s="58">
        <v>73.7</v>
      </c>
      <c r="K155" s="58">
        <v>1</v>
      </c>
      <c r="L155" s="58">
        <v>0.1</v>
      </c>
      <c r="M155" s="58" t="s">
        <v>155</v>
      </c>
      <c r="N155" s="58">
        <v>96.8</v>
      </c>
      <c r="O155" s="58">
        <v>6.2</v>
      </c>
    </row>
    <row r="156" spans="1:15" ht="14.25" customHeight="1">
      <c r="A156" s="77" t="s">
        <v>8114</v>
      </c>
      <c r="B156" s="58" t="s">
        <v>1781</v>
      </c>
      <c r="C156" s="58" t="s">
        <v>3</v>
      </c>
      <c r="D156" s="58" t="s">
        <v>155</v>
      </c>
      <c r="E156" s="58" t="s">
        <v>155</v>
      </c>
      <c r="F156" s="58" t="s">
        <v>7486</v>
      </c>
      <c r="G156" s="58">
        <v>600</v>
      </c>
      <c r="H156" s="58">
        <v>64</v>
      </c>
      <c r="I156" s="58">
        <v>71.099999999999994</v>
      </c>
      <c r="J156" s="58">
        <v>78.599999999999994</v>
      </c>
      <c r="K156" s="58">
        <v>1</v>
      </c>
      <c r="L156" s="58">
        <v>0.1</v>
      </c>
      <c r="M156" s="58" t="s">
        <v>155</v>
      </c>
      <c r="N156" s="58">
        <v>103</v>
      </c>
      <c r="O156" s="58">
        <v>5.8</v>
      </c>
    </row>
    <row r="157" spans="1:15" ht="14.25" customHeight="1">
      <c r="A157" s="77" t="s">
        <v>8115</v>
      </c>
      <c r="B157" s="58" t="s">
        <v>1781</v>
      </c>
      <c r="C157" s="58" t="s">
        <v>3</v>
      </c>
      <c r="D157" s="58" t="s">
        <v>155</v>
      </c>
      <c r="E157" s="58" t="s">
        <v>133</v>
      </c>
      <c r="F157" s="58" t="s">
        <v>7486</v>
      </c>
      <c r="G157" s="58">
        <v>600</v>
      </c>
      <c r="H157" s="58">
        <v>3.3</v>
      </c>
      <c r="I157" s="58">
        <v>5.2</v>
      </c>
      <c r="J157" s="58">
        <v>6</v>
      </c>
      <c r="K157" s="58">
        <v>10</v>
      </c>
      <c r="L157" s="58">
        <v>100</v>
      </c>
      <c r="M157" s="58" t="s">
        <v>155</v>
      </c>
      <c r="N157" s="58">
        <v>8</v>
      </c>
      <c r="O157" s="58">
        <v>75</v>
      </c>
    </row>
    <row r="158" spans="1:15" ht="14.25" customHeight="1">
      <c r="A158" s="77" t="s">
        <v>8116</v>
      </c>
      <c r="B158" s="58" t="s">
        <v>1781</v>
      </c>
      <c r="C158" s="58" t="s">
        <v>3</v>
      </c>
      <c r="D158" s="58" t="s">
        <v>155</v>
      </c>
      <c r="E158" s="58" t="s">
        <v>133</v>
      </c>
      <c r="F158" s="58" t="s">
        <v>7486</v>
      </c>
      <c r="G158" s="58">
        <v>600</v>
      </c>
      <c r="H158" s="58">
        <v>5</v>
      </c>
      <c r="I158" s="58">
        <v>6.4</v>
      </c>
      <c r="J158" s="58">
        <v>7</v>
      </c>
      <c r="K158" s="58">
        <v>10</v>
      </c>
      <c r="L158" s="58">
        <v>50</v>
      </c>
      <c r="M158" s="58" t="s">
        <v>155</v>
      </c>
      <c r="N158" s="58">
        <v>9.1999999999999993</v>
      </c>
      <c r="O158" s="58">
        <v>65.2</v>
      </c>
    </row>
    <row r="159" spans="1:15" ht="14.25" customHeight="1">
      <c r="A159" s="77" t="s">
        <v>8117</v>
      </c>
      <c r="B159" s="58" t="s">
        <v>1781</v>
      </c>
      <c r="C159" s="58" t="s">
        <v>3</v>
      </c>
      <c r="D159" s="58" t="s">
        <v>155</v>
      </c>
      <c r="E159" s="58" t="s">
        <v>133</v>
      </c>
      <c r="F159" s="58" t="s">
        <v>7486</v>
      </c>
      <c r="G159" s="58">
        <v>600</v>
      </c>
      <c r="H159" s="58">
        <v>6</v>
      </c>
      <c r="I159" s="58">
        <v>6.67</v>
      </c>
      <c r="J159" s="58">
        <v>7.37</v>
      </c>
      <c r="K159" s="58">
        <v>10</v>
      </c>
      <c r="L159" s="58">
        <v>50</v>
      </c>
      <c r="M159" s="58" t="s">
        <v>155</v>
      </c>
      <c r="N159" s="58">
        <v>10.3</v>
      </c>
      <c r="O159" s="58">
        <v>58.3</v>
      </c>
    </row>
    <row r="160" spans="1:15" ht="14.25" customHeight="1">
      <c r="A160" s="77" t="s">
        <v>8118</v>
      </c>
      <c r="B160" s="58" t="s">
        <v>1781</v>
      </c>
      <c r="C160" s="58" t="s">
        <v>3</v>
      </c>
      <c r="D160" s="58" t="s">
        <v>155</v>
      </c>
      <c r="E160" s="58" t="s">
        <v>133</v>
      </c>
      <c r="F160" s="58" t="s">
        <v>7486</v>
      </c>
      <c r="G160" s="58">
        <v>600</v>
      </c>
      <c r="H160" s="58">
        <v>6.5</v>
      </c>
      <c r="I160" s="58">
        <v>7.22</v>
      </c>
      <c r="J160" s="58">
        <v>7.98</v>
      </c>
      <c r="K160" s="58">
        <v>10</v>
      </c>
      <c r="L160" s="58">
        <v>40</v>
      </c>
      <c r="M160" s="58" t="s">
        <v>155</v>
      </c>
      <c r="N160" s="58">
        <v>11.2</v>
      </c>
      <c r="O160" s="58">
        <v>53.6</v>
      </c>
    </row>
    <row r="161" spans="1:15" ht="14.25" customHeight="1">
      <c r="A161" s="77" t="s">
        <v>8119</v>
      </c>
      <c r="B161" s="58" t="s">
        <v>1781</v>
      </c>
      <c r="C161" s="58" t="s">
        <v>3</v>
      </c>
      <c r="D161" s="58" t="s">
        <v>155</v>
      </c>
      <c r="E161" s="58" t="s">
        <v>133</v>
      </c>
      <c r="F161" s="58" t="s">
        <v>7486</v>
      </c>
      <c r="G161" s="58">
        <v>600</v>
      </c>
      <c r="H161" s="58">
        <v>7</v>
      </c>
      <c r="I161" s="58">
        <v>7.78</v>
      </c>
      <c r="J161" s="58">
        <v>8.6</v>
      </c>
      <c r="K161" s="58">
        <v>10</v>
      </c>
      <c r="L161" s="58">
        <v>40</v>
      </c>
      <c r="M161" s="58" t="s">
        <v>155</v>
      </c>
      <c r="N161" s="58">
        <v>12</v>
      </c>
      <c r="O161" s="58">
        <v>50</v>
      </c>
    </row>
    <row r="162" spans="1:15" ht="14.25" customHeight="1">
      <c r="A162" s="77" t="s">
        <v>8120</v>
      </c>
      <c r="B162" s="58" t="s">
        <v>1781</v>
      </c>
      <c r="C162" s="58" t="s">
        <v>3</v>
      </c>
      <c r="D162" s="58" t="s">
        <v>155</v>
      </c>
      <c r="E162" s="58" t="s">
        <v>133</v>
      </c>
      <c r="F162" s="58" t="s">
        <v>7486</v>
      </c>
      <c r="G162" s="58">
        <v>600</v>
      </c>
      <c r="H162" s="58">
        <v>7.5</v>
      </c>
      <c r="I162" s="58">
        <v>8.33</v>
      </c>
      <c r="J162" s="58">
        <v>9.2100000000000009</v>
      </c>
      <c r="K162" s="58">
        <v>1</v>
      </c>
      <c r="L162" s="58">
        <v>30</v>
      </c>
      <c r="M162" s="58" t="s">
        <v>155</v>
      </c>
      <c r="N162" s="58">
        <v>12.9</v>
      </c>
      <c r="O162" s="58">
        <v>46.5</v>
      </c>
    </row>
    <row r="163" spans="1:15" ht="14.25" customHeight="1">
      <c r="A163" s="77" t="s">
        <v>8121</v>
      </c>
      <c r="B163" s="58" t="s">
        <v>1781</v>
      </c>
      <c r="C163" s="58" t="s">
        <v>3</v>
      </c>
      <c r="D163" s="58" t="s">
        <v>155</v>
      </c>
      <c r="E163" s="58" t="s">
        <v>133</v>
      </c>
      <c r="F163" s="58" t="s">
        <v>7486</v>
      </c>
      <c r="G163" s="58">
        <v>600</v>
      </c>
      <c r="H163" s="58">
        <v>8</v>
      </c>
      <c r="I163" s="58">
        <v>8.89</v>
      </c>
      <c r="J163" s="58">
        <v>9.83</v>
      </c>
      <c r="K163" s="58">
        <v>1</v>
      </c>
      <c r="L163" s="58">
        <v>5</v>
      </c>
      <c r="M163" s="58" t="s">
        <v>155</v>
      </c>
      <c r="N163" s="58">
        <v>13.6</v>
      </c>
      <c r="O163" s="58">
        <v>44.1</v>
      </c>
    </row>
    <row r="164" spans="1:15" ht="14.25" customHeight="1">
      <c r="A164" s="77" t="s">
        <v>8122</v>
      </c>
      <c r="B164" s="58" t="s">
        <v>1781</v>
      </c>
      <c r="C164" s="58" t="s">
        <v>3</v>
      </c>
      <c r="D164" s="58" t="s">
        <v>155</v>
      </c>
      <c r="E164" s="58" t="s">
        <v>133</v>
      </c>
      <c r="F164" s="58" t="s">
        <v>7486</v>
      </c>
      <c r="G164" s="58">
        <v>600</v>
      </c>
      <c r="H164" s="58">
        <v>8.5</v>
      </c>
      <c r="I164" s="58">
        <v>9.44</v>
      </c>
      <c r="J164" s="58">
        <v>10.4</v>
      </c>
      <c r="K164" s="58">
        <v>1</v>
      </c>
      <c r="L164" s="58">
        <v>5</v>
      </c>
      <c r="M164" s="58" t="s">
        <v>155</v>
      </c>
      <c r="N164" s="58">
        <v>14.4</v>
      </c>
      <c r="O164" s="58">
        <v>41.7</v>
      </c>
    </row>
    <row r="165" spans="1:15" ht="14.25" customHeight="1">
      <c r="A165" s="77" t="s">
        <v>8123</v>
      </c>
      <c r="B165" s="58" t="s">
        <v>1781</v>
      </c>
      <c r="C165" s="58" t="s">
        <v>3</v>
      </c>
      <c r="D165" s="58" t="s">
        <v>155</v>
      </c>
      <c r="E165" s="58" t="s">
        <v>133</v>
      </c>
      <c r="F165" s="58" t="s">
        <v>7486</v>
      </c>
      <c r="G165" s="58">
        <v>600</v>
      </c>
      <c r="H165" s="58">
        <v>9</v>
      </c>
      <c r="I165" s="58">
        <v>10</v>
      </c>
      <c r="J165" s="58">
        <v>11.1</v>
      </c>
      <c r="K165" s="58">
        <v>1</v>
      </c>
      <c r="L165" s="58">
        <v>0.5</v>
      </c>
      <c r="M165" s="58" t="s">
        <v>155</v>
      </c>
      <c r="N165" s="58">
        <v>15.4</v>
      </c>
      <c r="O165" s="58">
        <v>39</v>
      </c>
    </row>
    <row r="166" spans="1:15" ht="14.25" customHeight="1">
      <c r="A166" s="77" t="s">
        <v>8124</v>
      </c>
      <c r="B166" s="58" t="s">
        <v>1781</v>
      </c>
      <c r="C166" s="58" t="s">
        <v>3</v>
      </c>
      <c r="D166" s="58" t="s">
        <v>155</v>
      </c>
      <c r="E166" s="58" t="s">
        <v>133</v>
      </c>
      <c r="F166" s="58" t="s">
        <v>7486</v>
      </c>
      <c r="G166" s="58">
        <v>600</v>
      </c>
      <c r="H166" s="58">
        <v>10</v>
      </c>
      <c r="I166" s="58">
        <v>11.1</v>
      </c>
      <c r="J166" s="58">
        <v>12.3</v>
      </c>
      <c r="K166" s="58">
        <v>1</v>
      </c>
      <c r="L166" s="58">
        <v>0.5</v>
      </c>
      <c r="M166" s="58" t="s">
        <v>155</v>
      </c>
      <c r="N166" s="58">
        <v>17</v>
      </c>
      <c r="O166" s="58">
        <v>35.299999999999997</v>
      </c>
    </row>
    <row r="167" spans="1:15" ht="14.25" customHeight="1">
      <c r="A167" s="77" t="s">
        <v>8125</v>
      </c>
      <c r="B167" s="58" t="s">
        <v>1781</v>
      </c>
      <c r="C167" s="58" t="s">
        <v>3</v>
      </c>
      <c r="D167" s="58" t="s">
        <v>155</v>
      </c>
      <c r="E167" s="58" t="s">
        <v>133</v>
      </c>
      <c r="F167" s="58" t="s">
        <v>7486</v>
      </c>
      <c r="G167" s="58">
        <v>600</v>
      </c>
      <c r="H167" s="58">
        <v>11</v>
      </c>
      <c r="I167" s="58">
        <v>12.2</v>
      </c>
      <c r="J167" s="58">
        <v>13.5</v>
      </c>
      <c r="K167" s="58">
        <v>1</v>
      </c>
      <c r="L167" s="58">
        <v>0.5</v>
      </c>
      <c r="M167" s="58" t="s">
        <v>155</v>
      </c>
      <c r="N167" s="58">
        <v>18.2</v>
      </c>
      <c r="O167" s="58">
        <v>33</v>
      </c>
    </row>
    <row r="168" spans="1:15" ht="14.25" customHeight="1">
      <c r="A168" s="77" t="s">
        <v>8126</v>
      </c>
      <c r="B168" s="58" t="s">
        <v>1781</v>
      </c>
      <c r="C168" s="58" t="s">
        <v>3</v>
      </c>
      <c r="D168" s="58" t="s">
        <v>155</v>
      </c>
      <c r="E168" s="58" t="s">
        <v>133</v>
      </c>
      <c r="F168" s="58" t="s">
        <v>7486</v>
      </c>
      <c r="G168" s="58">
        <v>600</v>
      </c>
      <c r="H168" s="58">
        <v>12</v>
      </c>
      <c r="I168" s="58">
        <v>13.3</v>
      </c>
      <c r="J168" s="58">
        <v>14.7</v>
      </c>
      <c r="K168" s="58">
        <v>1</v>
      </c>
      <c r="L168" s="58">
        <v>0.5</v>
      </c>
      <c r="M168" s="58" t="s">
        <v>155</v>
      </c>
      <c r="N168" s="58">
        <v>19.899999999999999</v>
      </c>
      <c r="O168" s="58">
        <v>30.2</v>
      </c>
    </row>
    <row r="169" spans="1:15" ht="14.25" customHeight="1">
      <c r="A169" s="77" t="s">
        <v>8127</v>
      </c>
      <c r="B169" s="58" t="s">
        <v>1781</v>
      </c>
      <c r="C169" s="58" t="s">
        <v>3</v>
      </c>
      <c r="D169" s="58" t="s">
        <v>155</v>
      </c>
      <c r="E169" s="58" t="s">
        <v>133</v>
      </c>
      <c r="F169" s="58" t="s">
        <v>7486</v>
      </c>
      <c r="G169" s="58">
        <v>600</v>
      </c>
      <c r="H169" s="58">
        <v>13</v>
      </c>
      <c r="I169" s="58">
        <v>14.4</v>
      </c>
      <c r="J169" s="58">
        <v>15.9</v>
      </c>
      <c r="K169" s="58">
        <v>1</v>
      </c>
      <c r="L169" s="58">
        <v>0.1</v>
      </c>
      <c r="M169" s="58" t="s">
        <v>155</v>
      </c>
      <c r="N169" s="58">
        <v>21.5</v>
      </c>
      <c r="O169" s="58">
        <v>27.9</v>
      </c>
    </row>
    <row r="170" spans="1:15" ht="14.25" customHeight="1">
      <c r="A170" s="77" t="s">
        <v>8128</v>
      </c>
      <c r="B170" s="58" t="s">
        <v>1781</v>
      </c>
      <c r="C170" s="58" t="s">
        <v>3</v>
      </c>
      <c r="D170" s="58" t="s">
        <v>155</v>
      </c>
      <c r="E170" s="58" t="s">
        <v>133</v>
      </c>
      <c r="F170" s="58" t="s">
        <v>7486</v>
      </c>
      <c r="G170" s="58">
        <v>600</v>
      </c>
      <c r="H170" s="58">
        <v>14</v>
      </c>
      <c r="I170" s="58">
        <v>15.6</v>
      </c>
      <c r="J170" s="58">
        <v>17.2</v>
      </c>
      <c r="K170" s="58">
        <v>1</v>
      </c>
      <c r="L170" s="58">
        <v>0.1</v>
      </c>
      <c r="M170" s="58" t="s">
        <v>155</v>
      </c>
      <c r="N170" s="58">
        <v>23.2</v>
      </c>
      <c r="O170" s="58">
        <v>25.9</v>
      </c>
    </row>
    <row r="171" spans="1:15" ht="14.25" customHeight="1">
      <c r="A171" s="77" t="s">
        <v>8129</v>
      </c>
      <c r="B171" s="58" t="s">
        <v>1781</v>
      </c>
      <c r="C171" s="58" t="s">
        <v>3</v>
      </c>
      <c r="D171" s="58" t="s">
        <v>155</v>
      </c>
      <c r="E171" s="58" t="s">
        <v>133</v>
      </c>
      <c r="F171" s="58" t="s">
        <v>7486</v>
      </c>
      <c r="G171" s="58">
        <v>600</v>
      </c>
      <c r="H171" s="58">
        <v>15</v>
      </c>
      <c r="I171" s="58">
        <v>16.7</v>
      </c>
      <c r="J171" s="58">
        <v>18.5</v>
      </c>
      <c r="K171" s="58">
        <v>1</v>
      </c>
      <c r="L171" s="58">
        <v>0.1</v>
      </c>
      <c r="M171" s="58" t="s">
        <v>155</v>
      </c>
      <c r="N171" s="58">
        <v>24.4</v>
      </c>
      <c r="O171" s="58">
        <v>24.6</v>
      </c>
    </row>
    <row r="172" spans="1:15" ht="14.25" customHeight="1">
      <c r="A172" s="77" t="s">
        <v>8130</v>
      </c>
      <c r="B172" s="58" t="s">
        <v>1781</v>
      </c>
      <c r="C172" s="58" t="s">
        <v>3</v>
      </c>
      <c r="D172" s="58" t="s">
        <v>155</v>
      </c>
      <c r="E172" s="58" t="s">
        <v>133</v>
      </c>
      <c r="F172" s="58" t="s">
        <v>7486</v>
      </c>
      <c r="G172" s="58">
        <v>600</v>
      </c>
      <c r="H172" s="58">
        <v>16</v>
      </c>
      <c r="I172" s="58">
        <v>17.8</v>
      </c>
      <c r="J172" s="58">
        <v>19.7</v>
      </c>
      <c r="K172" s="58">
        <v>1</v>
      </c>
      <c r="L172" s="58">
        <v>0.1</v>
      </c>
      <c r="M172" s="58" t="s">
        <v>155</v>
      </c>
      <c r="N172" s="58">
        <v>26</v>
      </c>
      <c r="O172" s="58">
        <v>23.1</v>
      </c>
    </row>
    <row r="173" spans="1:15" ht="14.25" customHeight="1">
      <c r="A173" s="77" t="s">
        <v>8131</v>
      </c>
      <c r="B173" s="58" t="s">
        <v>1781</v>
      </c>
      <c r="C173" s="58" t="s">
        <v>3</v>
      </c>
      <c r="D173" s="58" t="s">
        <v>155</v>
      </c>
      <c r="E173" s="58" t="s">
        <v>133</v>
      </c>
      <c r="F173" s="58" t="s">
        <v>7486</v>
      </c>
      <c r="G173" s="58">
        <v>600</v>
      </c>
      <c r="H173" s="58">
        <v>17</v>
      </c>
      <c r="I173" s="58">
        <v>18.899999999999999</v>
      </c>
      <c r="J173" s="58">
        <v>20.9</v>
      </c>
      <c r="K173" s="58">
        <v>1</v>
      </c>
      <c r="L173" s="58">
        <v>0.1</v>
      </c>
      <c r="M173" s="58" t="s">
        <v>155</v>
      </c>
      <c r="N173" s="58">
        <v>27.6</v>
      </c>
      <c r="O173" s="58">
        <v>21.7</v>
      </c>
    </row>
    <row r="174" spans="1:15" ht="14.25" customHeight="1">
      <c r="A174" s="77" t="s">
        <v>8132</v>
      </c>
      <c r="B174" s="58" t="s">
        <v>1781</v>
      </c>
      <c r="C174" s="58" t="s">
        <v>3</v>
      </c>
      <c r="D174" s="58" t="s">
        <v>155</v>
      </c>
      <c r="E174" s="58" t="s">
        <v>133</v>
      </c>
      <c r="F174" s="58" t="s">
        <v>7486</v>
      </c>
      <c r="G174" s="58">
        <v>600</v>
      </c>
      <c r="H174" s="58">
        <v>18</v>
      </c>
      <c r="I174" s="58">
        <v>20</v>
      </c>
      <c r="J174" s="58">
        <v>22.1</v>
      </c>
      <c r="K174" s="58">
        <v>1</v>
      </c>
      <c r="L174" s="58">
        <v>0.1</v>
      </c>
      <c r="M174" s="58" t="s">
        <v>155</v>
      </c>
      <c r="N174" s="58">
        <v>29.2</v>
      </c>
      <c r="O174" s="58">
        <v>20.5</v>
      </c>
    </row>
    <row r="175" spans="1:15" ht="14.25" customHeight="1">
      <c r="A175" s="77" t="s">
        <v>8133</v>
      </c>
      <c r="B175" s="58" t="s">
        <v>1781</v>
      </c>
      <c r="C175" s="58" t="s">
        <v>3</v>
      </c>
      <c r="D175" s="58" t="s">
        <v>155</v>
      </c>
      <c r="E175" s="58" t="s">
        <v>133</v>
      </c>
      <c r="F175" s="58" t="s">
        <v>7486</v>
      </c>
      <c r="G175" s="58">
        <v>600</v>
      </c>
      <c r="H175" s="58">
        <v>20</v>
      </c>
      <c r="I175" s="58">
        <v>22.2</v>
      </c>
      <c r="J175" s="58">
        <v>24.5</v>
      </c>
      <c r="K175" s="58">
        <v>1</v>
      </c>
      <c r="L175" s="58">
        <v>0.1</v>
      </c>
      <c r="M175" s="58" t="s">
        <v>155</v>
      </c>
      <c r="N175" s="58">
        <v>32.4</v>
      </c>
      <c r="O175" s="58">
        <v>18.5</v>
      </c>
    </row>
    <row r="176" spans="1:15" ht="14.25" customHeight="1">
      <c r="A176" s="77" t="s">
        <v>8134</v>
      </c>
      <c r="B176" s="58" t="s">
        <v>1781</v>
      </c>
      <c r="C176" s="58" t="s">
        <v>3</v>
      </c>
      <c r="D176" s="58" t="s">
        <v>155</v>
      </c>
      <c r="E176" s="58" t="s">
        <v>133</v>
      </c>
      <c r="F176" s="58" t="s">
        <v>7486</v>
      </c>
      <c r="G176" s="58">
        <v>600</v>
      </c>
      <c r="H176" s="58">
        <v>22</v>
      </c>
      <c r="I176" s="58">
        <v>24.4</v>
      </c>
      <c r="J176" s="58">
        <v>26.9</v>
      </c>
      <c r="K176" s="58">
        <v>1</v>
      </c>
      <c r="L176" s="58">
        <v>0.1</v>
      </c>
      <c r="M176" s="58" t="s">
        <v>155</v>
      </c>
      <c r="N176" s="58">
        <v>35.5</v>
      </c>
      <c r="O176" s="58">
        <v>16.899999999999999</v>
      </c>
    </row>
    <row r="177" spans="1:15" ht="14.25" customHeight="1">
      <c r="A177" s="77" t="s">
        <v>8135</v>
      </c>
      <c r="B177" s="58" t="s">
        <v>1781</v>
      </c>
      <c r="C177" s="58" t="s">
        <v>3</v>
      </c>
      <c r="D177" s="58" t="s">
        <v>155</v>
      </c>
      <c r="E177" s="58" t="s">
        <v>133</v>
      </c>
      <c r="F177" s="58" t="s">
        <v>7486</v>
      </c>
      <c r="G177" s="58">
        <v>600</v>
      </c>
      <c r="H177" s="58">
        <v>24</v>
      </c>
      <c r="I177" s="58">
        <v>26.7</v>
      </c>
      <c r="J177" s="58">
        <v>29.5</v>
      </c>
      <c r="K177" s="58">
        <v>1</v>
      </c>
      <c r="L177" s="58">
        <v>0.1</v>
      </c>
      <c r="M177" s="58" t="s">
        <v>155</v>
      </c>
      <c r="N177" s="58">
        <v>38.9</v>
      </c>
      <c r="O177" s="58">
        <v>15.4</v>
      </c>
    </row>
    <row r="178" spans="1:15" ht="14.25" customHeight="1">
      <c r="A178" s="77" t="s">
        <v>8136</v>
      </c>
      <c r="B178" s="58" t="s">
        <v>1781</v>
      </c>
      <c r="C178" s="58" t="s">
        <v>3</v>
      </c>
      <c r="D178" s="58" t="s">
        <v>155</v>
      </c>
      <c r="E178" s="58" t="s">
        <v>133</v>
      </c>
      <c r="F178" s="58" t="s">
        <v>7486</v>
      </c>
      <c r="G178" s="58">
        <v>600</v>
      </c>
      <c r="H178" s="58">
        <v>26</v>
      </c>
      <c r="I178" s="58">
        <v>28.9</v>
      </c>
      <c r="J178" s="58">
        <v>31.9</v>
      </c>
      <c r="K178" s="58">
        <v>1</v>
      </c>
      <c r="L178" s="58">
        <v>0.1</v>
      </c>
      <c r="M178" s="58" t="s">
        <v>155</v>
      </c>
      <c r="N178" s="58">
        <v>42.1</v>
      </c>
      <c r="O178" s="58">
        <v>14.3</v>
      </c>
    </row>
    <row r="179" spans="1:15" ht="14.25" customHeight="1">
      <c r="A179" s="77" t="s">
        <v>8137</v>
      </c>
      <c r="B179" s="58" t="s">
        <v>1781</v>
      </c>
      <c r="C179" s="58" t="s">
        <v>3</v>
      </c>
      <c r="D179" s="58" t="s">
        <v>155</v>
      </c>
      <c r="E179" s="58" t="s">
        <v>133</v>
      </c>
      <c r="F179" s="58" t="s">
        <v>7486</v>
      </c>
      <c r="G179" s="58">
        <v>600</v>
      </c>
      <c r="H179" s="58">
        <v>28</v>
      </c>
      <c r="I179" s="58">
        <v>31.1</v>
      </c>
      <c r="J179" s="58">
        <v>34.4</v>
      </c>
      <c r="K179" s="58">
        <v>1</v>
      </c>
      <c r="L179" s="58">
        <v>0.1</v>
      </c>
      <c r="M179" s="58" t="s">
        <v>155</v>
      </c>
      <c r="N179" s="58">
        <v>45.4</v>
      </c>
      <c r="O179" s="58">
        <v>13.2</v>
      </c>
    </row>
    <row r="180" spans="1:15" ht="14.25" customHeight="1">
      <c r="A180" s="77" t="s">
        <v>8138</v>
      </c>
      <c r="B180" s="58" t="s">
        <v>1781</v>
      </c>
      <c r="C180" s="58" t="s">
        <v>3</v>
      </c>
      <c r="D180" s="58" t="s">
        <v>155</v>
      </c>
      <c r="E180" s="58" t="s">
        <v>133</v>
      </c>
      <c r="F180" s="58" t="s">
        <v>7486</v>
      </c>
      <c r="G180" s="58">
        <v>600</v>
      </c>
      <c r="H180" s="58">
        <v>30</v>
      </c>
      <c r="I180" s="58">
        <v>33.299999999999997</v>
      </c>
      <c r="J180" s="58">
        <v>36.799999999999997</v>
      </c>
      <c r="K180" s="58">
        <v>1</v>
      </c>
      <c r="L180" s="58">
        <v>0.1</v>
      </c>
      <c r="M180" s="58" t="s">
        <v>155</v>
      </c>
      <c r="N180" s="58">
        <v>48.4</v>
      </c>
      <c r="O180" s="58">
        <v>12.4</v>
      </c>
    </row>
    <row r="181" spans="1:15" ht="14.25" customHeight="1">
      <c r="A181" s="77" t="s">
        <v>8139</v>
      </c>
      <c r="B181" s="58" t="s">
        <v>1781</v>
      </c>
      <c r="C181" s="58" t="s">
        <v>3</v>
      </c>
      <c r="D181" s="58" t="s">
        <v>155</v>
      </c>
      <c r="E181" s="58" t="s">
        <v>133</v>
      </c>
      <c r="F181" s="58" t="s">
        <v>7486</v>
      </c>
      <c r="G181" s="58">
        <v>600</v>
      </c>
      <c r="H181" s="58">
        <v>33</v>
      </c>
      <c r="I181" s="58">
        <v>36.700000000000003</v>
      </c>
      <c r="J181" s="58">
        <v>40.6</v>
      </c>
      <c r="K181" s="58">
        <v>1</v>
      </c>
      <c r="L181" s="58">
        <v>0.1</v>
      </c>
      <c r="M181" s="58" t="s">
        <v>155</v>
      </c>
      <c r="N181" s="58">
        <v>53.3</v>
      </c>
      <c r="O181" s="58">
        <v>11.3</v>
      </c>
    </row>
    <row r="182" spans="1:15" ht="14.25" customHeight="1">
      <c r="A182" s="77" t="s">
        <v>8140</v>
      </c>
      <c r="B182" s="58" t="s">
        <v>1781</v>
      </c>
      <c r="C182" s="58" t="s">
        <v>3</v>
      </c>
      <c r="D182" s="58" t="s">
        <v>155</v>
      </c>
      <c r="E182" s="58" t="s">
        <v>133</v>
      </c>
      <c r="F182" s="58" t="s">
        <v>7486</v>
      </c>
      <c r="G182" s="58">
        <v>600</v>
      </c>
      <c r="H182" s="58">
        <v>36</v>
      </c>
      <c r="I182" s="58">
        <v>40</v>
      </c>
      <c r="J182" s="58">
        <v>44.2</v>
      </c>
      <c r="K182" s="58">
        <v>1</v>
      </c>
      <c r="L182" s="58">
        <v>0.1</v>
      </c>
      <c r="M182" s="58" t="s">
        <v>155</v>
      </c>
      <c r="N182" s="58">
        <v>58.1</v>
      </c>
      <c r="O182" s="58">
        <v>10.3</v>
      </c>
    </row>
    <row r="183" spans="1:15" ht="14.25" customHeight="1">
      <c r="A183" s="77" t="s">
        <v>8141</v>
      </c>
      <c r="B183" s="58" t="s">
        <v>1781</v>
      </c>
      <c r="C183" s="58" t="s">
        <v>3</v>
      </c>
      <c r="D183" s="58" t="s">
        <v>155</v>
      </c>
      <c r="E183" s="58" t="s">
        <v>133</v>
      </c>
      <c r="F183" s="58" t="s">
        <v>7486</v>
      </c>
      <c r="G183" s="58">
        <v>600</v>
      </c>
      <c r="H183" s="58">
        <v>40</v>
      </c>
      <c r="I183" s="58">
        <v>44.4</v>
      </c>
      <c r="J183" s="58">
        <v>49.1</v>
      </c>
      <c r="K183" s="58">
        <v>1</v>
      </c>
      <c r="L183" s="58">
        <v>0.1</v>
      </c>
      <c r="M183" s="58" t="s">
        <v>155</v>
      </c>
      <c r="N183" s="58">
        <v>64.5</v>
      </c>
      <c r="O183" s="58">
        <v>9.3000000000000007</v>
      </c>
    </row>
    <row r="184" spans="1:15" ht="14.25" customHeight="1">
      <c r="A184" s="77" t="s">
        <v>8142</v>
      </c>
      <c r="B184" s="58" t="s">
        <v>1781</v>
      </c>
      <c r="C184" s="58" t="s">
        <v>3</v>
      </c>
      <c r="D184" s="58" t="s">
        <v>155</v>
      </c>
      <c r="E184" s="58" t="s">
        <v>133</v>
      </c>
      <c r="F184" s="58" t="s">
        <v>7486</v>
      </c>
      <c r="G184" s="58">
        <v>600</v>
      </c>
      <c r="H184" s="58">
        <v>43</v>
      </c>
      <c r="I184" s="58">
        <v>47.8</v>
      </c>
      <c r="J184" s="58">
        <v>52.8</v>
      </c>
      <c r="K184" s="58">
        <v>1</v>
      </c>
      <c r="L184" s="58">
        <v>0.1</v>
      </c>
      <c r="M184" s="58" t="s">
        <v>155</v>
      </c>
      <c r="N184" s="58">
        <v>69.400000000000006</v>
      </c>
      <c r="O184" s="58">
        <v>8.6</v>
      </c>
    </row>
    <row r="185" spans="1:15" ht="14.25" customHeight="1">
      <c r="A185" s="77" t="s">
        <v>8143</v>
      </c>
      <c r="B185" s="58" t="s">
        <v>1781</v>
      </c>
      <c r="C185" s="58" t="s">
        <v>3</v>
      </c>
      <c r="D185" s="58" t="s">
        <v>155</v>
      </c>
      <c r="E185" s="58" t="s">
        <v>133</v>
      </c>
      <c r="F185" s="58" t="s">
        <v>7486</v>
      </c>
      <c r="G185" s="58">
        <v>600</v>
      </c>
      <c r="H185" s="58">
        <v>45</v>
      </c>
      <c r="I185" s="58">
        <v>50</v>
      </c>
      <c r="J185" s="58">
        <v>55.3</v>
      </c>
      <c r="K185" s="58">
        <v>1</v>
      </c>
      <c r="L185" s="58">
        <v>0.1</v>
      </c>
      <c r="M185" s="58" t="s">
        <v>155</v>
      </c>
      <c r="N185" s="58">
        <v>72.7</v>
      </c>
      <c r="O185" s="58">
        <v>8.3000000000000007</v>
      </c>
    </row>
    <row r="186" spans="1:15" ht="14.25" customHeight="1">
      <c r="A186" s="77" t="s">
        <v>8144</v>
      </c>
      <c r="B186" s="58" t="s">
        <v>1781</v>
      </c>
      <c r="C186" s="58" t="s">
        <v>3</v>
      </c>
      <c r="D186" s="58" t="s">
        <v>155</v>
      </c>
      <c r="E186" s="58" t="s">
        <v>133</v>
      </c>
      <c r="F186" s="58" t="s">
        <v>7486</v>
      </c>
      <c r="G186" s="58">
        <v>600</v>
      </c>
      <c r="H186" s="58">
        <v>48</v>
      </c>
      <c r="I186" s="58">
        <v>53.3</v>
      </c>
      <c r="J186" s="58">
        <v>58.9</v>
      </c>
      <c r="K186" s="58">
        <v>1</v>
      </c>
      <c r="L186" s="58">
        <v>0.1</v>
      </c>
      <c r="M186" s="58" t="s">
        <v>155</v>
      </c>
      <c r="N186" s="58">
        <v>77.400000000000006</v>
      </c>
      <c r="O186" s="58">
        <v>7.8</v>
      </c>
    </row>
    <row r="187" spans="1:15" ht="14.25" customHeight="1">
      <c r="A187" s="77" t="s">
        <v>8145</v>
      </c>
      <c r="B187" s="58" t="s">
        <v>1781</v>
      </c>
      <c r="C187" s="58" t="s">
        <v>3</v>
      </c>
      <c r="D187" s="58" t="s">
        <v>155</v>
      </c>
      <c r="E187" s="58" t="s">
        <v>133</v>
      </c>
      <c r="F187" s="58" t="s">
        <v>7486</v>
      </c>
      <c r="G187" s="58">
        <v>600</v>
      </c>
      <c r="H187" s="58">
        <v>51</v>
      </c>
      <c r="I187" s="58">
        <v>56.7</v>
      </c>
      <c r="J187" s="58">
        <v>62.7</v>
      </c>
      <c r="K187" s="58">
        <v>1</v>
      </c>
      <c r="L187" s="58">
        <v>0.1</v>
      </c>
      <c r="M187" s="58" t="s">
        <v>155</v>
      </c>
      <c r="N187" s="58">
        <v>82.4</v>
      </c>
      <c r="O187" s="58">
        <v>7.3</v>
      </c>
    </row>
    <row r="188" spans="1:15" ht="14.25" customHeight="1">
      <c r="A188" s="77" t="s">
        <v>8146</v>
      </c>
      <c r="B188" s="58" t="s">
        <v>1781</v>
      </c>
      <c r="C188" s="58" t="s">
        <v>3</v>
      </c>
      <c r="D188" s="58" t="s">
        <v>155</v>
      </c>
      <c r="E188" s="58" t="s">
        <v>133</v>
      </c>
      <c r="F188" s="58" t="s">
        <v>7486</v>
      </c>
      <c r="G188" s="58">
        <v>600</v>
      </c>
      <c r="H188" s="58">
        <v>54</v>
      </c>
      <c r="I188" s="58">
        <v>60</v>
      </c>
      <c r="J188" s="58">
        <v>66.3</v>
      </c>
      <c r="K188" s="58">
        <v>1</v>
      </c>
      <c r="L188" s="58">
        <v>0.1</v>
      </c>
      <c r="M188" s="58" t="s">
        <v>155</v>
      </c>
      <c r="N188" s="58">
        <v>87.1</v>
      </c>
      <c r="O188" s="58">
        <v>6.9</v>
      </c>
    </row>
    <row r="189" spans="1:15" ht="14.25" customHeight="1">
      <c r="A189" s="77" t="s">
        <v>8147</v>
      </c>
      <c r="B189" s="58" t="s">
        <v>1781</v>
      </c>
      <c r="C189" s="58" t="s">
        <v>3</v>
      </c>
      <c r="D189" s="58" t="s">
        <v>155</v>
      </c>
      <c r="E189" s="58" t="s">
        <v>133</v>
      </c>
      <c r="F189" s="58" t="s">
        <v>7486</v>
      </c>
      <c r="G189" s="58">
        <v>600</v>
      </c>
      <c r="H189" s="58">
        <v>58</v>
      </c>
      <c r="I189" s="58">
        <v>64.400000000000006</v>
      </c>
      <c r="J189" s="58">
        <v>71.2</v>
      </c>
      <c r="K189" s="58">
        <v>1</v>
      </c>
      <c r="L189" s="58">
        <v>0.1</v>
      </c>
      <c r="M189" s="58" t="s">
        <v>155</v>
      </c>
      <c r="N189" s="58">
        <v>93.6</v>
      </c>
      <c r="O189" s="58">
        <v>6.4</v>
      </c>
    </row>
    <row r="190" spans="1:15" ht="14.25" customHeight="1">
      <c r="A190" s="77" t="s">
        <v>8148</v>
      </c>
      <c r="B190" s="58" t="s">
        <v>1781</v>
      </c>
      <c r="C190" s="58" t="s">
        <v>3</v>
      </c>
      <c r="D190" s="58" t="s">
        <v>155</v>
      </c>
      <c r="E190" s="58" t="s">
        <v>133</v>
      </c>
      <c r="F190" s="58" t="s">
        <v>7486</v>
      </c>
      <c r="G190" s="58">
        <v>600</v>
      </c>
      <c r="H190" s="58">
        <v>60</v>
      </c>
      <c r="I190" s="58">
        <v>66.7</v>
      </c>
      <c r="J190" s="58">
        <v>73.7</v>
      </c>
      <c r="K190" s="58">
        <v>1</v>
      </c>
      <c r="L190" s="58">
        <v>0.1</v>
      </c>
      <c r="M190" s="58" t="s">
        <v>155</v>
      </c>
      <c r="N190" s="58">
        <v>96.8</v>
      </c>
      <c r="O190" s="58">
        <v>6.2</v>
      </c>
    </row>
    <row r="191" spans="1:15" ht="14.25" customHeight="1">
      <c r="A191" s="77" t="s">
        <v>8149</v>
      </c>
      <c r="B191" s="58" t="s">
        <v>1781</v>
      </c>
      <c r="C191" s="58" t="s">
        <v>3</v>
      </c>
      <c r="D191" s="58" t="s">
        <v>155</v>
      </c>
      <c r="E191" s="58" t="s">
        <v>133</v>
      </c>
      <c r="F191" s="58" t="s">
        <v>7486</v>
      </c>
      <c r="G191" s="58">
        <v>600</v>
      </c>
      <c r="H191" s="58">
        <v>64</v>
      </c>
      <c r="I191" s="58">
        <v>71.099999999999994</v>
      </c>
      <c r="J191" s="58">
        <v>78.599999999999994</v>
      </c>
      <c r="K191" s="58">
        <v>1</v>
      </c>
      <c r="L191" s="58">
        <v>0.1</v>
      </c>
      <c r="M191" s="58" t="s">
        <v>155</v>
      </c>
      <c r="N191" s="58">
        <v>103</v>
      </c>
      <c r="O191" s="58">
        <v>5.8</v>
      </c>
    </row>
    <row r="192" spans="1:15" ht="14.25" customHeight="1">
      <c r="A192" s="77" t="s">
        <v>8150</v>
      </c>
      <c r="B192" s="58" t="s">
        <v>1781</v>
      </c>
      <c r="C192" s="58" t="s">
        <v>3</v>
      </c>
      <c r="D192" s="58" t="s">
        <v>155</v>
      </c>
      <c r="E192" s="58" t="s">
        <v>133</v>
      </c>
      <c r="F192" s="58" t="s">
        <v>7486</v>
      </c>
      <c r="G192" s="58">
        <v>400</v>
      </c>
      <c r="H192" s="58">
        <v>8.5</v>
      </c>
      <c r="I192" s="58">
        <v>9.44</v>
      </c>
      <c r="J192" s="58">
        <v>10.82</v>
      </c>
      <c r="K192" s="58">
        <v>1</v>
      </c>
      <c r="L192" s="58">
        <v>10</v>
      </c>
      <c r="M192" s="58" t="s">
        <v>155</v>
      </c>
      <c r="N192" s="58">
        <v>14.4</v>
      </c>
      <c r="O192" s="58">
        <v>27.7</v>
      </c>
    </row>
    <row r="193" spans="1:15" ht="14.25" customHeight="1">
      <c r="A193" s="77" t="s">
        <v>8151</v>
      </c>
      <c r="B193" s="58" t="s">
        <v>1781</v>
      </c>
      <c r="C193" s="58" t="s">
        <v>3</v>
      </c>
      <c r="D193" s="58" t="s">
        <v>155</v>
      </c>
      <c r="E193" s="58" t="s">
        <v>133</v>
      </c>
      <c r="F193" s="58" t="s">
        <v>7486</v>
      </c>
      <c r="G193" s="58">
        <v>400</v>
      </c>
      <c r="H193" s="58">
        <v>9</v>
      </c>
      <c r="I193" s="58">
        <v>10</v>
      </c>
      <c r="J193" s="58">
        <v>11.5</v>
      </c>
      <c r="K193" s="58">
        <v>1</v>
      </c>
      <c r="L193" s="58">
        <v>5</v>
      </c>
      <c r="M193" s="58" t="s">
        <v>155</v>
      </c>
      <c r="N193" s="58">
        <v>15.4</v>
      </c>
      <c r="O193" s="58">
        <v>26</v>
      </c>
    </row>
    <row r="194" spans="1:15" ht="14.25" customHeight="1">
      <c r="A194" s="77" t="s">
        <v>8152</v>
      </c>
      <c r="B194" s="58" t="s">
        <v>1781</v>
      </c>
      <c r="C194" s="58" t="s">
        <v>3</v>
      </c>
      <c r="D194" s="58" t="s">
        <v>155</v>
      </c>
      <c r="E194" s="58" t="s">
        <v>133</v>
      </c>
      <c r="F194" s="58" t="s">
        <v>7486</v>
      </c>
      <c r="G194" s="58">
        <v>400</v>
      </c>
      <c r="H194" s="58">
        <v>10</v>
      </c>
      <c r="I194" s="58">
        <v>11.1</v>
      </c>
      <c r="J194" s="58">
        <v>12.8</v>
      </c>
      <c r="K194" s="58">
        <v>1</v>
      </c>
      <c r="L194" s="58">
        <v>5</v>
      </c>
      <c r="M194" s="58" t="s">
        <v>155</v>
      </c>
      <c r="N194" s="58">
        <v>17</v>
      </c>
      <c r="O194" s="58">
        <v>23.5</v>
      </c>
    </row>
    <row r="195" spans="1:15" ht="14.25" customHeight="1">
      <c r="A195" s="77" t="s">
        <v>8153</v>
      </c>
      <c r="B195" s="58" t="s">
        <v>1781</v>
      </c>
      <c r="C195" s="58" t="s">
        <v>3</v>
      </c>
      <c r="D195" s="58" t="s">
        <v>155</v>
      </c>
      <c r="E195" s="58" t="s">
        <v>133</v>
      </c>
      <c r="F195" s="58" t="s">
        <v>7486</v>
      </c>
      <c r="G195" s="58">
        <v>400</v>
      </c>
      <c r="H195" s="58">
        <v>11</v>
      </c>
      <c r="I195" s="58">
        <v>12.2</v>
      </c>
      <c r="J195" s="58">
        <v>14</v>
      </c>
      <c r="K195" s="58">
        <v>1</v>
      </c>
      <c r="L195" s="58">
        <v>1</v>
      </c>
      <c r="M195" s="58" t="s">
        <v>155</v>
      </c>
      <c r="N195" s="58">
        <v>18.2</v>
      </c>
      <c r="O195" s="58">
        <v>22</v>
      </c>
    </row>
    <row r="196" spans="1:15" ht="14.25" customHeight="1">
      <c r="A196" s="77" t="s">
        <v>8154</v>
      </c>
      <c r="B196" s="58" t="s">
        <v>1781</v>
      </c>
      <c r="C196" s="58" t="s">
        <v>3</v>
      </c>
      <c r="D196" s="58" t="s">
        <v>155</v>
      </c>
      <c r="E196" s="58" t="s">
        <v>133</v>
      </c>
      <c r="F196" s="58" t="s">
        <v>7486</v>
      </c>
      <c r="G196" s="58">
        <v>400</v>
      </c>
      <c r="H196" s="58">
        <v>12</v>
      </c>
      <c r="I196" s="58">
        <v>13.3</v>
      </c>
      <c r="J196" s="58">
        <v>15.3</v>
      </c>
      <c r="K196" s="58">
        <v>1</v>
      </c>
      <c r="L196" s="58">
        <v>1</v>
      </c>
      <c r="M196" s="58" t="s">
        <v>155</v>
      </c>
      <c r="N196" s="58">
        <v>19.899999999999999</v>
      </c>
      <c r="O196" s="58">
        <v>20.100000000000001</v>
      </c>
    </row>
    <row r="197" spans="1:15" ht="14.25" customHeight="1">
      <c r="A197" s="77" t="s">
        <v>8155</v>
      </c>
      <c r="B197" s="58" t="s">
        <v>1781</v>
      </c>
      <c r="C197" s="58" t="s">
        <v>3</v>
      </c>
      <c r="D197" s="58" t="s">
        <v>155</v>
      </c>
      <c r="E197" s="58" t="s">
        <v>133</v>
      </c>
      <c r="F197" s="58" t="s">
        <v>7486</v>
      </c>
      <c r="G197" s="58">
        <v>400</v>
      </c>
      <c r="H197" s="58">
        <v>13</v>
      </c>
      <c r="I197" s="58">
        <v>14.4</v>
      </c>
      <c r="J197" s="58">
        <v>16.5</v>
      </c>
      <c r="K197" s="58">
        <v>1</v>
      </c>
      <c r="L197" s="58">
        <v>1</v>
      </c>
      <c r="M197" s="58" t="s">
        <v>155</v>
      </c>
      <c r="N197" s="58">
        <v>21.5</v>
      </c>
      <c r="O197" s="58">
        <v>18.600000000000001</v>
      </c>
    </row>
    <row r="198" spans="1:15" ht="14.25" customHeight="1">
      <c r="A198" s="77" t="s">
        <v>8156</v>
      </c>
      <c r="B198" s="58" t="s">
        <v>1781</v>
      </c>
      <c r="C198" s="58" t="s">
        <v>3</v>
      </c>
      <c r="D198" s="58" t="s">
        <v>155</v>
      </c>
      <c r="E198" s="58" t="s">
        <v>133</v>
      </c>
      <c r="F198" s="58" t="s">
        <v>7486</v>
      </c>
      <c r="G198" s="58">
        <v>400</v>
      </c>
      <c r="H198" s="58">
        <v>14</v>
      </c>
      <c r="I198" s="58">
        <v>15.6</v>
      </c>
      <c r="J198" s="58">
        <v>17.899999999999999</v>
      </c>
      <c r="K198" s="58">
        <v>1</v>
      </c>
      <c r="L198" s="58">
        <v>1</v>
      </c>
      <c r="M198" s="58" t="s">
        <v>155</v>
      </c>
      <c r="N198" s="58">
        <v>23.2</v>
      </c>
      <c r="O198" s="58">
        <v>17.2</v>
      </c>
    </row>
    <row r="199" spans="1:15" ht="14.25" customHeight="1">
      <c r="A199" s="77" t="s">
        <v>8157</v>
      </c>
      <c r="B199" s="58" t="s">
        <v>1781</v>
      </c>
      <c r="C199" s="58" t="s">
        <v>3</v>
      </c>
      <c r="D199" s="58" t="s">
        <v>155</v>
      </c>
      <c r="E199" s="58" t="s">
        <v>133</v>
      </c>
      <c r="F199" s="58" t="s">
        <v>7486</v>
      </c>
      <c r="G199" s="58">
        <v>400</v>
      </c>
      <c r="H199" s="58">
        <v>15</v>
      </c>
      <c r="I199" s="58">
        <v>16.7</v>
      </c>
      <c r="J199" s="58">
        <v>19.2</v>
      </c>
      <c r="K199" s="58">
        <v>1</v>
      </c>
      <c r="L199" s="58">
        <v>1</v>
      </c>
      <c r="M199" s="58" t="s">
        <v>155</v>
      </c>
      <c r="N199" s="58">
        <v>24.4</v>
      </c>
      <c r="O199" s="58">
        <v>16.399999999999999</v>
      </c>
    </row>
    <row r="200" spans="1:15" ht="14.25" customHeight="1">
      <c r="A200" s="77" t="s">
        <v>8158</v>
      </c>
      <c r="B200" s="58" t="s">
        <v>1781</v>
      </c>
      <c r="C200" s="58" t="s">
        <v>3</v>
      </c>
      <c r="D200" s="58" t="s">
        <v>155</v>
      </c>
      <c r="E200" s="58" t="s">
        <v>133</v>
      </c>
      <c r="F200" s="58" t="s">
        <v>7486</v>
      </c>
      <c r="G200" s="58">
        <v>400</v>
      </c>
      <c r="H200" s="58">
        <v>16</v>
      </c>
      <c r="I200" s="58">
        <v>17.8</v>
      </c>
      <c r="J200" s="58">
        <v>20.5</v>
      </c>
      <c r="K200" s="58">
        <v>1</v>
      </c>
      <c r="L200" s="58">
        <v>1</v>
      </c>
      <c r="M200" s="58" t="s">
        <v>155</v>
      </c>
      <c r="N200" s="58">
        <v>26</v>
      </c>
      <c r="O200" s="58">
        <v>15.3</v>
      </c>
    </row>
    <row r="201" spans="1:15" ht="14.25" customHeight="1">
      <c r="A201" s="77" t="s">
        <v>8159</v>
      </c>
      <c r="B201" s="58" t="s">
        <v>1781</v>
      </c>
      <c r="C201" s="58" t="s">
        <v>3</v>
      </c>
      <c r="D201" s="58" t="s">
        <v>155</v>
      </c>
      <c r="E201" s="58" t="s">
        <v>133</v>
      </c>
      <c r="F201" s="58" t="s">
        <v>7486</v>
      </c>
      <c r="G201" s="58">
        <v>400</v>
      </c>
      <c r="H201" s="58">
        <v>17</v>
      </c>
      <c r="I201" s="58">
        <v>18.899999999999999</v>
      </c>
      <c r="J201" s="58">
        <v>21.7</v>
      </c>
      <c r="K201" s="58">
        <v>1</v>
      </c>
      <c r="L201" s="58">
        <v>1</v>
      </c>
      <c r="M201" s="58" t="s">
        <v>155</v>
      </c>
      <c r="N201" s="58">
        <v>27.6</v>
      </c>
      <c r="O201" s="58">
        <v>14.5</v>
      </c>
    </row>
    <row r="202" spans="1:15" ht="14.25" customHeight="1">
      <c r="A202" s="77" t="s">
        <v>8160</v>
      </c>
      <c r="B202" s="58" t="s">
        <v>1781</v>
      </c>
      <c r="C202" s="58" t="s">
        <v>3</v>
      </c>
      <c r="D202" s="58" t="s">
        <v>155</v>
      </c>
      <c r="E202" s="58" t="s">
        <v>133</v>
      </c>
      <c r="F202" s="58" t="s">
        <v>7486</v>
      </c>
      <c r="G202" s="58">
        <v>400</v>
      </c>
      <c r="H202" s="58">
        <v>18</v>
      </c>
      <c r="I202" s="58">
        <v>20</v>
      </c>
      <c r="J202" s="58">
        <v>23.3</v>
      </c>
      <c r="K202" s="58">
        <v>1</v>
      </c>
      <c r="L202" s="58">
        <v>1</v>
      </c>
      <c r="M202" s="58" t="s">
        <v>155</v>
      </c>
      <c r="N202" s="58">
        <v>29.2</v>
      </c>
      <c r="O202" s="58">
        <v>13.7</v>
      </c>
    </row>
    <row r="203" spans="1:15" ht="14.25" customHeight="1">
      <c r="A203" s="77" t="s">
        <v>8161</v>
      </c>
      <c r="B203" s="58" t="s">
        <v>1781</v>
      </c>
      <c r="C203" s="58" t="s">
        <v>3</v>
      </c>
      <c r="D203" s="58" t="s">
        <v>155</v>
      </c>
      <c r="E203" s="58" t="s">
        <v>133</v>
      </c>
      <c r="F203" s="58" t="s">
        <v>7486</v>
      </c>
      <c r="G203" s="58">
        <v>400</v>
      </c>
      <c r="H203" s="58">
        <v>20</v>
      </c>
      <c r="I203" s="58">
        <v>22.2</v>
      </c>
      <c r="J203" s="58">
        <v>25.5</v>
      </c>
      <c r="K203" s="58">
        <v>1</v>
      </c>
      <c r="L203" s="58">
        <v>1</v>
      </c>
      <c r="M203" s="58" t="s">
        <v>155</v>
      </c>
      <c r="N203" s="58">
        <v>32.4</v>
      </c>
      <c r="O203" s="58">
        <v>12.3</v>
      </c>
    </row>
    <row r="204" spans="1:15" ht="14.25" customHeight="1">
      <c r="A204" s="77" t="s">
        <v>8162</v>
      </c>
      <c r="B204" s="58" t="s">
        <v>1781</v>
      </c>
      <c r="C204" s="58" t="s">
        <v>3</v>
      </c>
      <c r="D204" s="58" t="s">
        <v>155</v>
      </c>
      <c r="E204" s="58" t="s">
        <v>133</v>
      </c>
      <c r="F204" s="58" t="s">
        <v>7486</v>
      </c>
      <c r="G204" s="58">
        <v>400</v>
      </c>
      <c r="H204" s="58">
        <v>22</v>
      </c>
      <c r="I204" s="58">
        <v>24.4</v>
      </c>
      <c r="J204" s="58">
        <v>28</v>
      </c>
      <c r="K204" s="58">
        <v>1</v>
      </c>
      <c r="L204" s="58">
        <v>1</v>
      </c>
      <c r="M204" s="58" t="s">
        <v>155</v>
      </c>
      <c r="N204" s="58">
        <v>35.5</v>
      </c>
      <c r="O204" s="58">
        <v>11.2</v>
      </c>
    </row>
    <row r="205" spans="1:15" ht="14.25" customHeight="1">
      <c r="A205" s="77" t="s">
        <v>8163</v>
      </c>
      <c r="B205" s="58" t="s">
        <v>1781</v>
      </c>
      <c r="C205" s="58" t="s">
        <v>3</v>
      </c>
      <c r="D205" s="58" t="s">
        <v>155</v>
      </c>
      <c r="E205" s="58" t="s">
        <v>133</v>
      </c>
      <c r="F205" s="58" t="s">
        <v>7486</v>
      </c>
      <c r="G205" s="58">
        <v>400</v>
      </c>
      <c r="H205" s="58">
        <v>24</v>
      </c>
      <c r="I205" s="58">
        <v>26.7</v>
      </c>
      <c r="J205" s="58">
        <v>30.7</v>
      </c>
      <c r="K205" s="58">
        <v>1</v>
      </c>
      <c r="L205" s="58">
        <v>1</v>
      </c>
      <c r="M205" s="58" t="s">
        <v>155</v>
      </c>
      <c r="N205" s="58">
        <v>38.9</v>
      </c>
      <c r="O205" s="58">
        <v>10.3</v>
      </c>
    </row>
    <row r="206" spans="1:15" ht="14.25" customHeight="1">
      <c r="A206" s="77" t="s">
        <v>8164</v>
      </c>
      <c r="B206" s="58" t="s">
        <v>1781</v>
      </c>
      <c r="C206" s="58" t="s">
        <v>3</v>
      </c>
      <c r="D206" s="58" t="s">
        <v>155</v>
      </c>
      <c r="E206" s="58" t="s">
        <v>133</v>
      </c>
      <c r="F206" s="58" t="s">
        <v>7486</v>
      </c>
      <c r="G206" s="58">
        <v>400</v>
      </c>
      <c r="H206" s="58">
        <v>26</v>
      </c>
      <c r="I206" s="58">
        <v>28.9</v>
      </c>
      <c r="J206" s="58">
        <v>33.200000000000003</v>
      </c>
      <c r="K206" s="58">
        <v>1</v>
      </c>
      <c r="L206" s="58">
        <v>1</v>
      </c>
      <c r="M206" s="58" t="s">
        <v>155</v>
      </c>
      <c r="N206" s="58">
        <v>42.1</v>
      </c>
      <c r="O206" s="58">
        <v>9.5</v>
      </c>
    </row>
    <row r="207" spans="1:15" ht="14.25" customHeight="1">
      <c r="A207" s="77" t="s">
        <v>8165</v>
      </c>
      <c r="B207" s="58" t="s">
        <v>1781</v>
      </c>
      <c r="C207" s="58" t="s">
        <v>3</v>
      </c>
      <c r="D207" s="58" t="s">
        <v>155</v>
      </c>
      <c r="E207" s="58" t="s">
        <v>133</v>
      </c>
      <c r="F207" s="58" t="s">
        <v>7486</v>
      </c>
      <c r="G207" s="58">
        <v>400</v>
      </c>
      <c r="H207" s="58">
        <v>28</v>
      </c>
      <c r="I207" s="58">
        <v>31.1</v>
      </c>
      <c r="J207" s="58">
        <v>35.799999999999997</v>
      </c>
      <c r="K207" s="58">
        <v>1</v>
      </c>
      <c r="L207" s="58">
        <v>1</v>
      </c>
      <c r="M207" s="58" t="s">
        <v>155</v>
      </c>
      <c r="N207" s="58">
        <v>45.4</v>
      </c>
      <c r="O207" s="58">
        <v>8.8000000000000007</v>
      </c>
    </row>
    <row r="208" spans="1:15" ht="14.25" customHeight="1">
      <c r="A208" s="77" t="s">
        <v>8166</v>
      </c>
      <c r="B208" s="58" t="s">
        <v>1781</v>
      </c>
      <c r="C208" s="58" t="s">
        <v>3</v>
      </c>
      <c r="D208" s="58" t="s">
        <v>155</v>
      </c>
      <c r="E208" s="58" t="s">
        <v>133</v>
      </c>
      <c r="F208" s="58" t="s">
        <v>7486</v>
      </c>
      <c r="G208" s="58">
        <v>400</v>
      </c>
      <c r="H208" s="58">
        <v>30</v>
      </c>
      <c r="I208" s="58">
        <v>33.299999999999997</v>
      </c>
      <c r="J208" s="58">
        <v>38.299999999999997</v>
      </c>
      <c r="K208" s="58">
        <v>1</v>
      </c>
      <c r="L208" s="58">
        <v>1</v>
      </c>
      <c r="M208" s="58" t="s">
        <v>155</v>
      </c>
      <c r="N208" s="58">
        <v>48.4</v>
      </c>
      <c r="O208" s="58">
        <v>8.3000000000000007</v>
      </c>
    </row>
    <row r="209" spans="1:15" ht="14.25" customHeight="1">
      <c r="A209" s="77" t="s">
        <v>8167</v>
      </c>
      <c r="B209" s="58" t="s">
        <v>1781</v>
      </c>
      <c r="C209" s="58" t="s">
        <v>3</v>
      </c>
      <c r="D209" s="58" t="s">
        <v>155</v>
      </c>
      <c r="E209" s="58" t="s">
        <v>133</v>
      </c>
      <c r="F209" s="58" t="s">
        <v>7486</v>
      </c>
      <c r="G209" s="58">
        <v>400</v>
      </c>
      <c r="H209" s="58">
        <v>33</v>
      </c>
      <c r="I209" s="58">
        <v>36.700000000000003</v>
      </c>
      <c r="J209" s="58">
        <v>42.2</v>
      </c>
      <c r="K209" s="58">
        <v>1</v>
      </c>
      <c r="L209" s="58">
        <v>1</v>
      </c>
      <c r="M209" s="58" t="s">
        <v>155</v>
      </c>
      <c r="N209" s="58">
        <v>53.3</v>
      </c>
      <c r="O209" s="58">
        <v>7.5</v>
      </c>
    </row>
    <row r="210" spans="1:15" ht="14.25" customHeight="1">
      <c r="A210" s="77" t="s">
        <v>8168</v>
      </c>
      <c r="B210" s="58" t="s">
        <v>1781</v>
      </c>
      <c r="C210" s="58" t="s">
        <v>3</v>
      </c>
      <c r="D210" s="58" t="s">
        <v>155</v>
      </c>
      <c r="E210" s="58" t="s">
        <v>133</v>
      </c>
      <c r="F210" s="58" t="s">
        <v>7486</v>
      </c>
      <c r="G210" s="58">
        <v>400</v>
      </c>
      <c r="H210" s="58">
        <v>36</v>
      </c>
      <c r="I210" s="58">
        <v>40</v>
      </c>
      <c r="J210" s="58">
        <v>46</v>
      </c>
      <c r="K210" s="58">
        <v>1</v>
      </c>
      <c r="L210" s="58">
        <v>1</v>
      </c>
      <c r="M210" s="58" t="s">
        <v>155</v>
      </c>
      <c r="N210" s="58">
        <v>58.1</v>
      </c>
      <c r="O210" s="58">
        <v>6.9</v>
      </c>
    </row>
    <row r="211" spans="1:15" ht="14.25" customHeight="1">
      <c r="A211" s="77" t="s">
        <v>8169</v>
      </c>
      <c r="B211" s="58" t="s">
        <v>1781</v>
      </c>
      <c r="C211" s="58" t="s">
        <v>3</v>
      </c>
      <c r="D211" s="58" t="s">
        <v>155</v>
      </c>
      <c r="E211" s="58" t="s">
        <v>133</v>
      </c>
      <c r="F211" s="58" t="s">
        <v>7486</v>
      </c>
      <c r="G211" s="58">
        <v>400</v>
      </c>
      <c r="H211" s="58">
        <v>40</v>
      </c>
      <c r="I211" s="58">
        <v>44.4</v>
      </c>
      <c r="J211" s="58">
        <v>51.1</v>
      </c>
      <c r="K211" s="58">
        <v>1</v>
      </c>
      <c r="L211" s="58">
        <v>1</v>
      </c>
      <c r="M211" s="58" t="s">
        <v>155</v>
      </c>
      <c r="N211" s="58">
        <v>64.5</v>
      </c>
      <c r="O211" s="58">
        <v>6.2</v>
      </c>
    </row>
    <row r="212" spans="1:15" ht="14.25" customHeight="1">
      <c r="A212" s="77" t="s">
        <v>8170</v>
      </c>
      <c r="B212" s="58" t="s">
        <v>1781</v>
      </c>
      <c r="C212" s="58" t="s">
        <v>3</v>
      </c>
      <c r="D212" s="58" t="s">
        <v>155</v>
      </c>
      <c r="E212" s="58" t="s">
        <v>133</v>
      </c>
      <c r="F212" s="58" t="s">
        <v>7486</v>
      </c>
      <c r="G212" s="58">
        <v>400</v>
      </c>
      <c r="H212" s="58">
        <v>43</v>
      </c>
      <c r="I212" s="58">
        <v>47.8</v>
      </c>
      <c r="J212" s="58">
        <v>54.9</v>
      </c>
      <c r="K212" s="58">
        <v>1</v>
      </c>
      <c r="L212" s="58">
        <v>1</v>
      </c>
      <c r="M212" s="58" t="s">
        <v>155</v>
      </c>
      <c r="N212" s="58">
        <v>69.400000000000006</v>
      </c>
      <c r="O212" s="58">
        <v>5.7</v>
      </c>
    </row>
    <row r="213" spans="1:15" ht="14.25" customHeight="1">
      <c r="A213" s="77" t="s">
        <v>8171</v>
      </c>
      <c r="B213" s="58" t="s">
        <v>1781</v>
      </c>
      <c r="C213" s="58" t="s">
        <v>3</v>
      </c>
      <c r="D213" s="58" t="s">
        <v>155</v>
      </c>
      <c r="E213" s="58" t="s">
        <v>133</v>
      </c>
      <c r="F213" s="58" t="s">
        <v>7486</v>
      </c>
      <c r="G213" s="58">
        <v>400</v>
      </c>
      <c r="H213" s="58">
        <v>45</v>
      </c>
      <c r="I213" s="58">
        <v>50</v>
      </c>
      <c r="J213" s="58">
        <v>57.5</v>
      </c>
      <c r="K213" s="58">
        <v>1</v>
      </c>
      <c r="L213" s="58">
        <v>1</v>
      </c>
      <c r="M213" s="58" t="s">
        <v>155</v>
      </c>
      <c r="N213" s="58">
        <v>72.7</v>
      </c>
      <c r="O213" s="58">
        <v>5.5</v>
      </c>
    </row>
    <row r="214" spans="1:15" ht="14.25" customHeight="1">
      <c r="A214" s="77" t="s">
        <v>8172</v>
      </c>
      <c r="B214" s="58" t="s">
        <v>1781</v>
      </c>
      <c r="C214" s="58" t="s">
        <v>3</v>
      </c>
      <c r="D214" s="58" t="s">
        <v>155</v>
      </c>
      <c r="E214" s="58" t="s">
        <v>133</v>
      </c>
      <c r="F214" s="58" t="s">
        <v>7486</v>
      </c>
      <c r="G214" s="58">
        <v>400</v>
      </c>
      <c r="H214" s="58">
        <v>48</v>
      </c>
      <c r="I214" s="58">
        <v>53.3</v>
      </c>
      <c r="J214" s="58">
        <v>61.3</v>
      </c>
      <c r="K214" s="58">
        <v>1</v>
      </c>
      <c r="L214" s="58">
        <v>1</v>
      </c>
      <c r="M214" s="58" t="s">
        <v>155</v>
      </c>
      <c r="N214" s="58">
        <v>77.400000000000006</v>
      </c>
      <c r="O214" s="58">
        <v>5.2</v>
      </c>
    </row>
    <row r="215" spans="1:15" ht="14.25" customHeight="1">
      <c r="A215" s="77" t="s">
        <v>8173</v>
      </c>
      <c r="B215" s="58" t="s">
        <v>1781</v>
      </c>
      <c r="C215" s="58" t="s">
        <v>3</v>
      </c>
      <c r="D215" s="58" t="s">
        <v>155</v>
      </c>
      <c r="E215" s="58" t="s">
        <v>133</v>
      </c>
      <c r="F215" s="58" t="s">
        <v>7486</v>
      </c>
      <c r="G215" s="58">
        <v>400</v>
      </c>
      <c r="H215" s="58">
        <v>51</v>
      </c>
      <c r="I215" s="58">
        <v>56.7</v>
      </c>
      <c r="J215" s="58">
        <v>65.2</v>
      </c>
      <c r="K215" s="58">
        <v>1</v>
      </c>
      <c r="L215" s="58">
        <v>1</v>
      </c>
      <c r="M215" s="58" t="s">
        <v>155</v>
      </c>
      <c r="N215" s="58">
        <v>82.4</v>
      </c>
      <c r="O215" s="58">
        <v>4.9000000000000004</v>
      </c>
    </row>
    <row r="216" spans="1:15" ht="14.25" customHeight="1">
      <c r="A216" s="77" t="s">
        <v>8174</v>
      </c>
      <c r="B216" s="58" t="s">
        <v>1781</v>
      </c>
      <c r="C216" s="58" t="s">
        <v>3</v>
      </c>
      <c r="D216" s="58" t="s">
        <v>155</v>
      </c>
      <c r="E216" s="58" t="s">
        <v>133</v>
      </c>
      <c r="F216" s="58" t="s">
        <v>7486</v>
      </c>
      <c r="G216" s="58">
        <v>400</v>
      </c>
      <c r="H216" s="58">
        <v>54</v>
      </c>
      <c r="I216" s="58">
        <v>60</v>
      </c>
      <c r="J216" s="58">
        <v>69</v>
      </c>
      <c r="K216" s="58">
        <v>1</v>
      </c>
      <c r="L216" s="58">
        <v>1</v>
      </c>
      <c r="M216" s="58" t="s">
        <v>155</v>
      </c>
      <c r="N216" s="58">
        <v>87.1</v>
      </c>
      <c r="O216" s="58">
        <v>4.5999999999999996</v>
      </c>
    </row>
    <row r="217" spans="1:15" ht="14.25" customHeight="1">
      <c r="A217" s="77" t="s">
        <v>8175</v>
      </c>
      <c r="B217" s="58" t="s">
        <v>1781</v>
      </c>
      <c r="C217" s="58" t="s">
        <v>3</v>
      </c>
      <c r="D217" s="58" t="s">
        <v>155</v>
      </c>
      <c r="E217" s="58" t="s">
        <v>133</v>
      </c>
      <c r="F217" s="58" t="s">
        <v>7486</v>
      </c>
      <c r="G217" s="58">
        <v>400</v>
      </c>
      <c r="H217" s="58">
        <v>58</v>
      </c>
      <c r="I217" s="58">
        <v>64.400000000000006</v>
      </c>
      <c r="J217" s="58">
        <v>74.099999999999994</v>
      </c>
      <c r="K217" s="58">
        <v>1</v>
      </c>
      <c r="L217" s="58">
        <v>1</v>
      </c>
      <c r="M217" s="58" t="s">
        <v>155</v>
      </c>
      <c r="N217" s="58">
        <v>93.6</v>
      </c>
      <c r="O217" s="58">
        <v>4.3</v>
      </c>
    </row>
    <row r="218" spans="1:15" ht="14.25" customHeight="1">
      <c r="A218" s="77" t="s">
        <v>8176</v>
      </c>
      <c r="B218" s="58" t="s">
        <v>1781</v>
      </c>
      <c r="C218" s="58" t="s">
        <v>3</v>
      </c>
      <c r="D218" s="58" t="s">
        <v>155</v>
      </c>
      <c r="E218" s="58" t="s">
        <v>133</v>
      </c>
      <c r="F218" s="58" t="s">
        <v>7486</v>
      </c>
      <c r="G218" s="58">
        <v>400</v>
      </c>
      <c r="H218" s="58">
        <v>60</v>
      </c>
      <c r="I218" s="58">
        <v>66.7</v>
      </c>
      <c r="J218" s="58">
        <v>76.7</v>
      </c>
      <c r="K218" s="58">
        <v>1</v>
      </c>
      <c r="L218" s="58">
        <v>1</v>
      </c>
      <c r="M218" s="58" t="s">
        <v>155</v>
      </c>
      <c r="N218" s="58">
        <v>96.8</v>
      </c>
      <c r="O218" s="58">
        <v>4.0999999999999996</v>
      </c>
    </row>
    <row r="219" spans="1:15" ht="14.25" customHeight="1">
      <c r="A219" s="77" t="s">
        <v>8177</v>
      </c>
      <c r="B219" s="58" t="s">
        <v>1781</v>
      </c>
      <c r="C219" s="58" t="s">
        <v>3</v>
      </c>
      <c r="D219" s="58" t="s">
        <v>155</v>
      </c>
      <c r="E219" s="58" t="s">
        <v>133</v>
      </c>
      <c r="F219" s="58" t="s">
        <v>7486</v>
      </c>
      <c r="G219" s="58">
        <v>400</v>
      </c>
      <c r="H219" s="58">
        <v>64</v>
      </c>
      <c r="I219" s="58">
        <v>71.099999999999994</v>
      </c>
      <c r="J219" s="58">
        <v>81.8</v>
      </c>
      <c r="K219" s="58">
        <v>1</v>
      </c>
      <c r="L219" s="58">
        <v>1</v>
      </c>
      <c r="M219" s="58" t="s">
        <v>155</v>
      </c>
      <c r="N219" s="58">
        <v>103</v>
      </c>
      <c r="O219" s="58">
        <v>3.9</v>
      </c>
    </row>
    <row r="220" spans="1:15" ht="14.25" customHeight="1">
      <c r="A220" s="77" t="s">
        <v>8178</v>
      </c>
      <c r="B220" s="58" t="s">
        <v>1781</v>
      </c>
      <c r="C220" s="58" t="s">
        <v>3</v>
      </c>
      <c r="D220" s="58" t="s">
        <v>155</v>
      </c>
      <c r="E220" s="58" t="s">
        <v>133</v>
      </c>
      <c r="F220" s="58" t="s">
        <v>7486</v>
      </c>
      <c r="G220" s="58">
        <v>400</v>
      </c>
      <c r="H220" s="58">
        <v>70</v>
      </c>
      <c r="I220" s="58">
        <v>77.8</v>
      </c>
      <c r="J220" s="58">
        <v>89.5</v>
      </c>
      <c r="K220" s="58">
        <v>1</v>
      </c>
      <c r="L220" s="58">
        <v>1</v>
      </c>
      <c r="M220" s="58" t="s">
        <v>155</v>
      </c>
      <c r="N220" s="58">
        <v>113</v>
      </c>
      <c r="O220" s="58">
        <v>3.5</v>
      </c>
    </row>
    <row r="221" spans="1:15" ht="14.25" customHeight="1">
      <c r="A221" s="77" t="s">
        <v>8179</v>
      </c>
      <c r="B221" s="58" t="s">
        <v>1781</v>
      </c>
      <c r="C221" s="58" t="s">
        <v>3</v>
      </c>
      <c r="D221" s="58" t="s">
        <v>155</v>
      </c>
      <c r="E221" s="58" t="s">
        <v>133</v>
      </c>
      <c r="F221" s="58" t="s">
        <v>7486</v>
      </c>
      <c r="G221" s="58">
        <v>400</v>
      </c>
      <c r="H221" s="58">
        <v>75</v>
      </c>
      <c r="I221" s="58">
        <v>83.3</v>
      </c>
      <c r="J221" s="58">
        <v>95.8</v>
      </c>
      <c r="K221" s="58">
        <v>1</v>
      </c>
      <c r="L221" s="58">
        <v>1</v>
      </c>
      <c r="M221" s="58" t="s">
        <v>155</v>
      </c>
      <c r="N221" s="58">
        <v>121</v>
      </c>
      <c r="O221" s="58">
        <v>3.3</v>
      </c>
    </row>
    <row r="222" spans="1:15" ht="14.25" customHeight="1">
      <c r="A222" s="77" t="s">
        <v>8180</v>
      </c>
      <c r="B222" s="58" t="s">
        <v>1781</v>
      </c>
      <c r="C222" s="58" t="s">
        <v>3</v>
      </c>
      <c r="D222" s="58" t="s">
        <v>155</v>
      </c>
      <c r="E222" s="58" t="s">
        <v>133</v>
      </c>
      <c r="F222" s="58" t="s">
        <v>7486</v>
      </c>
      <c r="G222" s="58">
        <v>400</v>
      </c>
      <c r="H222" s="58">
        <v>78</v>
      </c>
      <c r="I222" s="58">
        <v>86.7</v>
      </c>
      <c r="J222" s="58">
        <v>99.7</v>
      </c>
      <c r="K222" s="58">
        <v>1</v>
      </c>
      <c r="L222" s="58">
        <v>1</v>
      </c>
      <c r="M222" s="58" t="s">
        <v>155</v>
      </c>
      <c r="N222" s="58">
        <v>126</v>
      </c>
      <c r="O222" s="58">
        <v>3.2</v>
      </c>
    </row>
    <row r="223" spans="1:15" ht="14.25" customHeight="1">
      <c r="A223" s="77" t="s">
        <v>8181</v>
      </c>
      <c r="B223" s="58" t="s">
        <v>1781</v>
      </c>
      <c r="C223" s="58" t="s">
        <v>3</v>
      </c>
      <c r="D223" s="58" t="s">
        <v>155</v>
      </c>
      <c r="E223" s="58" t="s">
        <v>133</v>
      </c>
      <c r="F223" s="58" t="s">
        <v>7486</v>
      </c>
      <c r="G223" s="58">
        <v>400</v>
      </c>
      <c r="H223" s="58">
        <v>85</v>
      </c>
      <c r="I223" s="58">
        <v>94.4</v>
      </c>
      <c r="J223" s="58">
        <v>108.2</v>
      </c>
      <c r="K223" s="58">
        <v>1</v>
      </c>
      <c r="L223" s="58">
        <v>1</v>
      </c>
      <c r="M223" s="58" t="s">
        <v>155</v>
      </c>
      <c r="N223" s="58">
        <v>137</v>
      </c>
      <c r="O223" s="58">
        <v>2.9</v>
      </c>
    </row>
    <row r="224" spans="1:15" ht="14.25" customHeight="1">
      <c r="A224" s="77" t="s">
        <v>8182</v>
      </c>
      <c r="B224" s="58" t="s">
        <v>1781</v>
      </c>
      <c r="C224" s="58" t="s">
        <v>3</v>
      </c>
      <c r="D224" s="58" t="s">
        <v>155</v>
      </c>
      <c r="E224" s="58" t="s">
        <v>133</v>
      </c>
      <c r="F224" s="58" t="s">
        <v>7486</v>
      </c>
      <c r="G224" s="58">
        <v>400</v>
      </c>
      <c r="H224" s="58">
        <v>90</v>
      </c>
      <c r="I224" s="58">
        <v>100</v>
      </c>
      <c r="J224" s="58">
        <v>115.5</v>
      </c>
      <c r="K224" s="58">
        <v>1</v>
      </c>
      <c r="L224" s="58">
        <v>1</v>
      </c>
      <c r="M224" s="58" t="s">
        <v>155</v>
      </c>
      <c r="N224" s="58">
        <v>146</v>
      </c>
      <c r="O224" s="58">
        <v>2.7</v>
      </c>
    </row>
    <row r="225" spans="1:15" ht="14.25" customHeight="1">
      <c r="A225" s="77" t="s">
        <v>8183</v>
      </c>
      <c r="B225" s="58" t="s">
        <v>1781</v>
      </c>
      <c r="C225" s="58" t="s">
        <v>3</v>
      </c>
      <c r="D225" s="58" t="s">
        <v>155</v>
      </c>
      <c r="E225" s="58" t="s">
        <v>133</v>
      </c>
      <c r="F225" s="58" t="s">
        <v>7486</v>
      </c>
      <c r="G225" s="58">
        <v>400</v>
      </c>
      <c r="H225" s="58">
        <v>100</v>
      </c>
      <c r="I225" s="58">
        <v>111</v>
      </c>
      <c r="J225" s="58">
        <v>128</v>
      </c>
      <c r="K225" s="58">
        <v>1</v>
      </c>
      <c r="L225" s="58">
        <v>1</v>
      </c>
      <c r="M225" s="58" t="s">
        <v>155</v>
      </c>
      <c r="N225" s="58">
        <v>162</v>
      </c>
      <c r="O225" s="58">
        <v>2.5</v>
      </c>
    </row>
    <row r="226" spans="1:15" ht="14.25" customHeight="1">
      <c r="A226" s="77" t="s">
        <v>8184</v>
      </c>
      <c r="B226" s="58" t="s">
        <v>1781</v>
      </c>
      <c r="C226" s="58" t="s">
        <v>3</v>
      </c>
      <c r="D226" s="58" t="s">
        <v>155</v>
      </c>
      <c r="E226" s="58" t="s">
        <v>133</v>
      </c>
      <c r="F226" s="58" t="s">
        <v>7486</v>
      </c>
      <c r="G226" s="58">
        <v>400</v>
      </c>
      <c r="H226" s="58">
        <v>110</v>
      </c>
      <c r="I226" s="58">
        <v>122</v>
      </c>
      <c r="J226" s="58">
        <v>140.5</v>
      </c>
      <c r="K226" s="58">
        <v>1</v>
      </c>
      <c r="L226" s="58">
        <v>1</v>
      </c>
      <c r="M226" s="58" t="s">
        <v>155</v>
      </c>
      <c r="N226" s="58">
        <v>177</v>
      </c>
      <c r="O226" s="58">
        <v>2.2999999999999998</v>
      </c>
    </row>
    <row r="227" spans="1:15" ht="14.25" customHeight="1">
      <c r="A227" s="77" t="s">
        <v>8185</v>
      </c>
      <c r="B227" s="58" t="s">
        <v>1781</v>
      </c>
      <c r="C227" s="58" t="s">
        <v>3</v>
      </c>
      <c r="D227" s="58" t="s">
        <v>155</v>
      </c>
      <c r="E227" s="58" t="s">
        <v>133</v>
      </c>
      <c r="F227" s="58" t="s">
        <v>7486</v>
      </c>
      <c r="G227" s="58">
        <v>400</v>
      </c>
      <c r="H227" s="58">
        <v>120</v>
      </c>
      <c r="I227" s="58">
        <v>133</v>
      </c>
      <c r="J227" s="58">
        <v>153</v>
      </c>
      <c r="K227" s="58">
        <v>1</v>
      </c>
      <c r="L227" s="58">
        <v>1</v>
      </c>
      <c r="M227" s="58" t="s">
        <v>155</v>
      </c>
      <c r="N227" s="58">
        <v>193</v>
      </c>
      <c r="O227" s="58">
        <v>2</v>
      </c>
    </row>
    <row r="228" spans="1:15" ht="14.25" customHeight="1">
      <c r="A228" s="77" t="s">
        <v>8186</v>
      </c>
      <c r="B228" s="58" t="s">
        <v>1781</v>
      </c>
      <c r="C228" s="58" t="s">
        <v>3</v>
      </c>
      <c r="D228" s="58" t="s">
        <v>155</v>
      </c>
      <c r="E228" s="58" t="s">
        <v>133</v>
      </c>
      <c r="F228" s="58" t="s">
        <v>7486</v>
      </c>
      <c r="G228" s="58">
        <v>400</v>
      </c>
      <c r="H228" s="58">
        <v>130</v>
      </c>
      <c r="I228" s="58">
        <v>144</v>
      </c>
      <c r="J228" s="58">
        <v>165.5</v>
      </c>
      <c r="K228" s="58">
        <v>1</v>
      </c>
      <c r="L228" s="58">
        <v>1</v>
      </c>
      <c r="M228" s="58" t="s">
        <v>155</v>
      </c>
      <c r="N228" s="58">
        <v>209</v>
      </c>
      <c r="O228" s="58">
        <v>1.9</v>
      </c>
    </row>
    <row r="229" spans="1:15" ht="14.25" customHeight="1">
      <c r="A229" s="77" t="s">
        <v>8187</v>
      </c>
      <c r="B229" s="58" t="s">
        <v>1781</v>
      </c>
      <c r="C229" s="58" t="s">
        <v>3</v>
      </c>
      <c r="D229" s="58" t="s">
        <v>155</v>
      </c>
      <c r="E229" s="58" t="s">
        <v>133</v>
      </c>
      <c r="F229" s="58" t="s">
        <v>7486</v>
      </c>
      <c r="G229" s="58">
        <v>400</v>
      </c>
      <c r="H229" s="58">
        <v>150</v>
      </c>
      <c r="I229" s="58">
        <v>167</v>
      </c>
      <c r="J229" s="58">
        <v>192.5</v>
      </c>
      <c r="K229" s="58">
        <v>1</v>
      </c>
      <c r="L229" s="58">
        <v>1</v>
      </c>
      <c r="M229" s="58" t="s">
        <v>155</v>
      </c>
      <c r="N229" s="58">
        <v>243</v>
      </c>
      <c r="O229" s="58">
        <v>1.6</v>
      </c>
    </row>
    <row r="230" spans="1:15" ht="14.25" customHeight="1">
      <c r="A230" s="77" t="s">
        <v>8188</v>
      </c>
      <c r="B230" s="58" t="s">
        <v>1781</v>
      </c>
      <c r="C230" s="58" t="s">
        <v>3</v>
      </c>
      <c r="D230" s="58" t="s">
        <v>155</v>
      </c>
      <c r="E230" s="58" t="s">
        <v>133</v>
      </c>
      <c r="F230" s="58" t="s">
        <v>7486</v>
      </c>
      <c r="G230" s="58">
        <v>400</v>
      </c>
      <c r="H230" s="58">
        <v>160</v>
      </c>
      <c r="I230" s="58">
        <v>178</v>
      </c>
      <c r="J230" s="58">
        <v>205</v>
      </c>
      <c r="K230" s="58">
        <v>1</v>
      </c>
      <c r="L230" s="58">
        <v>1</v>
      </c>
      <c r="M230" s="58" t="s">
        <v>155</v>
      </c>
      <c r="N230" s="58">
        <v>259</v>
      </c>
      <c r="O230" s="58">
        <v>1.5</v>
      </c>
    </row>
    <row r="231" spans="1:15" ht="14.25" customHeight="1">
      <c r="A231" s="77" t="s">
        <v>8189</v>
      </c>
      <c r="B231" s="58" t="s">
        <v>1781</v>
      </c>
      <c r="C231" s="58" t="s">
        <v>3</v>
      </c>
      <c r="D231" s="58" t="s">
        <v>155</v>
      </c>
      <c r="E231" s="58" t="s">
        <v>133</v>
      </c>
      <c r="F231" s="58" t="s">
        <v>7486</v>
      </c>
      <c r="G231" s="58">
        <v>400</v>
      </c>
      <c r="H231" s="58">
        <v>170</v>
      </c>
      <c r="I231" s="58">
        <v>189</v>
      </c>
      <c r="J231" s="58">
        <v>217.5</v>
      </c>
      <c r="K231" s="58">
        <v>1</v>
      </c>
      <c r="L231" s="58">
        <v>1</v>
      </c>
      <c r="M231" s="58" t="s">
        <v>155</v>
      </c>
      <c r="N231" s="58">
        <v>275</v>
      </c>
      <c r="O231" s="58">
        <v>1.4</v>
      </c>
    </row>
    <row r="232" spans="1:15" ht="14.25" customHeight="1">
      <c r="A232" s="77" t="s">
        <v>8190</v>
      </c>
      <c r="B232" s="58" t="s">
        <v>1781</v>
      </c>
      <c r="C232" s="58" t="s">
        <v>3</v>
      </c>
      <c r="D232" s="58" t="s">
        <v>155</v>
      </c>
      <c r="E232" s="58" t="s">
        <v>133</v>
      </c>
      <c r="F232" s="58" t="s">
        <v>7486</v>
      </c>
      <c r="G232" s="58">
        <v>400</v>
      </c>
      <c r="H232" s="58">
        <v>180</v>
      </c>
      <c r="I232" s="58">
        <v>198</v>
      </c>
      <c r="J232" s="58">
        <v>221</v>
      </c>
      <c r="K232" s="58">
        <v>1</v>
      </c>
      <c r="L232" s="58">
        <v>1</v>
      </c>
      <c r="M232" s="58" t="s">
        <v>155</v>
      </c>
      <c r="N232" s="58">
        <v>291</v>
      </c>
      <c r="O232" s="58">
        <v>1.4</v>
      </c>
    </row>
    <row r="233" spans="1:15" ht="14.25" customHeight="1">
      <c r="A233" s="77" t="s">
        <v>8191</v>
      </c>
      <c r="B233" s="58" t="s">
        <v>1781</v>
      </c>
      <c r="C233" s="58" t="s">
        <v>3</v>
      </c>
      <c r="D233" s="58" t="s">
        <v>155</v>
      </c>
      <c r="E233" s="58" t="s">
        <v>133</v>
      </c>
      <c r="F233" s="58" t="s">
        <v>7486</v>
      </c>
      <c r="G233" s="58">
        <v>400</v>
      </c>
      <c r="H233" s="58">
        <v>190</v>
      </c>
      <c r="I233" s="58">
        <v>209</v>
      </c>
      <c r="J233" s="58">
        <v>233</v>
      </c>
      <c r="K233" s="58">
        <v>1</v>
      </c>
      <c r="L233" s="58">
        <v>1</v>
      </c>
      <c r="M233" s="58" t="s">
        <v>155</v>
      </c>
      <c r="N233" s="58">
        <v>307</v>
      </c>
      <c r="O233" s="58">
        <v>1.3</v>
      </c>
    </row>
    <row r="234" spans="1:15" ht="14.25" customHeight="1">
      <c r="A234" s="77" t="s">
        <v>8192</v>
      </c>
      <c r="B234" s="58" t="s">
        <v>1781</v>
      </c>
      <c r="C234" s="58" t="s">
        <v>3</v>
      </c>
      <c r="D234" s="58" t="s">
        <v>155</v>
      </c>
      <c r="E234" s="58" t="s">
        <v>133</v>
      </c>
      <c r="F234" s="58" t="s">
        <v>7486</v>
      </c>
      <c r="G234" s="58">
        <v>400</v>
      </c>
      <c r="H234" s="58">
        <v>200</v>
      </c>
      <c r="I234" s="58">
        <v>220</v>
      </c>
      <c r="J234" s="58">
        <v>246</v>
      </c>
      <c r="K234" s="58">
        <v>1</v>
      </c>
      <c r="L234" s="58">
        <v>1</v>
      </c>
      <c r="M234" s="58" t="s">
        <v>155</v>
      </c>
      <c r="N234" s="58">
        <v>324</v>
      </c>
      <c r="O234" s="58">
        <v>1.2</v>
      </c>
    </row>
    <row r="235" spans="1:15" ht="14.25" customHeight="1">
      <c r="A235" s="77" t="s">
        <v>8193</v>
      </c>
      <c r="B235" s="58" t="s">
        <v>1781</v>
      </c>
      <c r="C235" s="58" t="s">
        <v>3</v>
      </c>
      <c r="D235" s="58" t="s">
        <v>155</v>
      </c>
      <c r="E235" s="58" t="s">
        <v>133</v>
      </c>
      <c r="F235" s="58" t="s">
        <v>7486</v>
      </c>
      <c r="G235" s="58">
        <v>400</v>
      </c>
      <c r="H235" s="58">
        <v>220</v>
      </c>
      <c r="I235" s="58">
        <v>246</v>
      </c>
      <c r="J235" s="58">
        <v>272</v>
      </c>
      <c r="K235" s="58">
        <v>1</v>
      </c>
      <c r="L235" s="58">
        <v>1</v>
      </c>
      <c r="M235" s="58" t="s">
        <v>155</v>
      </c>
      <c r="N235" s="58">
        <v>356</v>
      </c>
      <c r="O235" s="58">
        <v>1.1000000000000001</v>
      </c>
    </row>
    <row r="236" spans="1:15" ht="14.25" customHeight="1">
      <c r="A236" s="77" t="s">
        <v>8194</v>
      </c>
      <c r="B236" s="58" t="s">
        <v>1781</v>
      </c>
      <c r="C236" s="58" t="s">
        <v>3</v>
      </c>
      <c r="D236" s="58" t="s">
        <v>155</v>
      </c>
      <c r="E236" s="58" t="s">
        <v>155</v>
      </c>
      <c r="F236" s="58" t="s">
        <v>7486</v>
      </c>
      <c r="G236" s="58">
        <v>400</v>
      </c>
      <c r="H236" s="58">
        <v>3.3</v>
      </c>
      <c r="I236" s="58">
        <v>5.2</v>
      </c>
      <c r="J236" s="58">
        <v>6</v>
      </c>
      <c r="K236" s="58">
        <v>10</v>
      </c>
      <c r="L236" s="58">
        <v>600</v>
      </c>
      <c r="M236" s="58" t="s">
        <v>155</v>
      </c>
      <c r="N236" s="58">
        <v>8.5</v>
      </c>
      <c r="O236" s="58">
        <v>47</v>
      </c>
    </row>
    <row r="237" spans="1:15" ht="14.25" customHeight="1">
      <c r="A237" s="77" t="s">
        <v>8195</v>
      </c>
      <c r="B237" s="58" t="s">
        <v>1781</v>
      </c>
      <c r="C237" s="58" t="s">
        <v>3</v>
      </c>
      <c r="D237" s="58" t="s">
        <v>155</v>
      </c>
      <c r="E237" s="58" t="s">
        <v>155</v>
      </c>
      <c r="F237" s="58" t="s">
        <v>7486</v>
      </c>
      <c r="G237" s="58">
        <v>400</v>
      </c>
      <c r="H237" s="58">
        <v>5</v>
      </c>
      <c r="I237" s="58">
        <v>6.4</v>
      </c>
      <c r="J237" s="58">
        <v>7</v>
      </c>
      <c r="K237" s="58">
        <v>10</v>
      </c>
      <c r="L237" s="58">
        <v>400</v>
      </c>
      <c r="M237" s="58" t="s">
        <v>155</v>
      </c>
      <c r="N237" s="58">
        <v>9.1999999999999993</v>
      </c>
      <c r="O237" s="58">
        <v>43.5</v>
      </c>
    </row>
    <row r="238" spans="1:15" ht="14.25" customHeight="1">
      <c r="A238" s="77" t="s">
        <v>8196</v>
      </c>
      <c r="B238" s="58" t="s">
        <v>1781</v>
      </c>
      <c r="C238" s="58" t="s">
        <v>3</v>
      </c>
      <c r="D238" s="58" t="s">
        <v>155</v>
      </c>
      <c r="E238" s="58" t="s">
        <v>155</v>
      </c>
      <c r="F238" s="58" t="s">
        <v>7486</v>
      </c>
      <c r="G238" s="58">
        <v>400</v>
      </c>
      <c r="H238" s="58">
        <v>6</v>
      </c>
      <c r="I238" s="58">
        <v>6.67</v>
      </c>
      <c r="J238" s="58">
        <v>7.37</v>
      </c>
      <c r="K238" s="58">
        <v>10</v>
      </c>
      <c r="L238" s="58">
        <v>400</v>
      </c>
      <c r="M238" s="58" t="s">
        <v>155</v>
      </c>
      <c r="N238" s="58">
        <v>10.3</v>
      </c>
      <c r="O238" s="58">
        <v>38.799999999999997</v>
      </c>
    </row>
    <row r="239" spans="1:15" ht="14.25" customHeight="1">
      <c r="A239" s="77" t="s">
        <v>8197</v>
      </c>
      <c r="B239" s="58" t="s">
        <v>1781</v>
      </c>
      <c r="C239" s="58" t="s">
        <v>3</v>
      </c>
      <c r="D239" s="58" t="s">
        <v>155</v>
      </c>
      <c r="E239" s="58" t="s">
        <v>155</v>
      </c>
      <c r="F239" s="58" t="s">
        <v>7486</v>
      </c>
      <c r="G239" s="58">
        <v>400</v>
      </c>
      <c r="H239" s="58">
        <v>6.5</v>
      </c>
      <c r="I239" s="58">
        <v>7.22</v>
      </c>
      <c r="J239" s="58">
        <v>7.89</v>
      </c>
      <c r="K239" s="58">
        <v>10</v>
      </c>
      <c r="L239" s="58">
        <v>250</v>
      </c>
      <c r="M239" s="58" t="s">
        <v>155</v>
      </c>
      <c r="N239" s="58">
        <v>11.2</v>
      </c>
      <c r="O239" s="58">
        <v>35.700000000000003</v>
      </c>
    </row>
    <row r="240" spans="1:15" ht="14.25" customHeight="1">
      <c r="A240" s="77" t="s">
        <v>8198</v>
      </c>
      <c r="B240" s="58" t="s">
        <v>1781</v>
      </c>
      <c r="C240" s="58" t="s">
        <v>3</v>
      </c>
      <c r="D240" s="58" t="s">
        <v>155</v>
      </c>
      <c r="E240" s="58" t="s">
        <v>155</v>
      </c>
      <c r="F240" s="58" t="s">
        <v>7486</v>
      </c>
      <c r="G240" s="58">
        <v>400</v>
      </c>
      <c r="H240" s="58">
        <v>7</v>
      </c>
      <c r="I240" s="58">
        <v>7.78</v>
      </c>
      <c r="J240" s="58">
        <v>8.6</v>
      </c>
      <c r="K240" s="58">
        <v>10</v>
      </c>
      <c r="L240" s="58">
        <v>100</v>
      </c>
      <c r="M240" s="58" t="s">
        <v>155</v>
      </c>
      <c r="N240" s="58">
        <v>12</v>
      </c>
      <c r="O240" s="58">
        <v>33.299999999999997</v>
      </c>
    </row>
    <row r="241" spans="1:15" ht="14.25" customHeight="1">
      <c r="A241" s="77" t="s">
        <v>8199</v>
      </c>
      <c r="B241" s="58" t="s">
        <v>1781</v>
      </c>
      <c r="C241" s="58" t="s">
        <v>3</v>
      </c>
      <c r="D241" s="58" t="s">
        <v>155</v>
      </c>
      <c r="E241" s="58" t="s">
        <v>155</v>
      </c>
      <c r="F241" s="58" t="s">
        <v>7486</v>
      </c>
      <c r="G241" s="58">
        <v>400</v>
      </c>
      <c r="H241" s="58">
        <v>7.5</v>
      </c>
      <c r="I241" s="58">
        <v>8.33</v>
      </c>
      <c r="J241" s="58">
        <v>9.2100000000000009</v>
      </c>
      <c r="K241" s="58">
        <v>1</v>
      </c>
      <c r="L241" s="58">
        <v>50</v>
      </c>
      <c r="M241" s="58" t="s">
        <v>155</v>
      </c>
      <c r="N241" s="58">
        <v>12.9</v>
      </c>
      <c r="O241" s="58">
        <v>31</v>
      </c>
    </row>
    <row r="242" spans="1:15" ht="14.25" customHeight="1">
      <c r="A242" s="77" t="s">
        <v>8200</v>
      </c>
      <c r="B242" s="58" t="s">
        <v>1781</v>
      </c>
      <c r="C242" s="58" t="s">
        <v>3</v>
      </c>
      <c r="D242" s="58" t="s">
        <v>155</v>
      </c>
      <c r="E242" s="58" t="s">
        <v>155</v>
      </c>
      <c r="F242" s="58" t="s">
        <v>7486</v>
      </c>
      <c r="G242" s="58">
        <v>400</v>
      </c>
      <c r="H242" s="58">
        <v>8</v>
      </c>
      <c r="I242" s="58">
        <v>8.89</v>
      </c>
      <c r="J242" s="58">
        <v>9.83</v>
      </c>
      <c r="K242" s="58">
        <v>1</v>
      </c>
      <c r="L242" s="58">
        <v>25</v>
      </c>
      <c r="M242" s="58" t="s">
        <v>155</v>
      </c>
      <c r="N242" s="58">
        <v>13.6</v>
      </c>
      <c r="O242" s="58">
        <v>29.4</v>
      </c>
    </row>
    <row r="243" spans="1:15" ht="14.25" customHeight="1">
      <c r="A243" s="77" t="s">
        <v>8200</v>
      </c>
      <c r="B243" s="58" t="s">
        <v>1781</v>
      </c>
      <c r="C243" s="58" t="s">
        <v>3</v>
      </c>
      <c r="D243" s="58" t="s">
        <v>155</v>
      </c>
      <c r="E243" s="58" t="s">
        <v>155</v>
      </c>
      <c r="F243" s="58" t="s">
        <v>7486</v>
      </c>
      <c r="G243" s="58">
        <v>400</v>
      </c>
      <c r="H243" s="58">
        <v>8.5</v>
      </c>
      <c r="I243" s="58">
        <v>9.44</v>
      </c>
      <c r="J243" s="58">
        <v>10.82</v>
      </c>
      <c r="K243" s="58">
        <v>1</v>
      </c>
      <c r="L243" s="58">
        <v>10</v>
      </c>
      <c r="M243" s="58" t="s">
        <v>155</v>
      </c>
      <c r="N243" s="58">
        <v>14.4</v>
      </c>
      <c r="O243" s="58">
        <v>27.7</v>
      </c>
    </row>
    <row r="244" spans="1:15" ht="14.25" customHeight="1">
      <c r="A244" s="77" t="s">
        <v>8201</v>
      </c>
      <c r="B244" s="58" t="s">
        <v>1781</v>
      </c>
      <c r="C244" s="58" t="s">
        <v>3</v>
      </c>
      <c r="D244" s="58" t="s">
        <v>155</v>
      </c>
      <c r="E244" s="58" t="s">
        <v>155</v>
      </c>
      <c r="F244" s="58" t="s">
        <v>7486</v>
      </c>
      <c r="G244" s="58">
        <v>400</v>
      </c>
      <c r="H244" s="58">
        <v>9</v>
      </c>
      <c r="I244" s="58">
        <v>10</v>
      </c>
      <c r="J244" s="58">
        <v>11.5</v>
      </c>
      <c r="K244" s="58">
        <v>1</v>
      </c>
      <c r="L244" s="58">
        <v>5</v>
      </c>
      <c r="M244" s="58" t="s">
        <v>155</v>
      </c>
      <c r="N244" s="58">
        <v>15.4</v>
      </c>
      <c r="O244" s="58">
        <v>26</v>
      </c>
    </row>
    <row r="245" spans="1:15" ht="14.25" customHeight="1">
      <c r="A245" s="77" t="s">
        <v>8202</v>
      </c>
      <c r="B245" s="58" t="s">
        <v>1781</v>
      </c>
      <c r="C245" s="58" t="s">
        <v>3</v>
      </c>
      <c r="D245" s="58" t="s">
        <v>155</v>
      </c>
      <c r="E245" s="58" t="s">
        <v>155</v>
      </c>
      <c r="F245" s="58" t="s">
        <v>7486</v>
      </c>
      <c r="G245" s="58">
        <v>400</v>
      </c>
      <c r="H245" s="58">
        <v>10</v>
      </c>
      <c r="I245" s="58">
        <v>11.1</v>
      </c>
      <c r="J245" s="58">
        <v>12.8</v>
      </c>
      <c r="K245" s="58">
        <v>1</v>
      </c>
      <c r="L245" s="58">
        <v>5</v>
      </c>
      <c r="M245" s="58" t="s">
        <v>155</v>
      </c>
      <c r="N245" s="58">
        <v>17</v>
      </c>
      <c r="O245" s="58">
        <v>23.5</v>
      </c>
    </row>
    <row r="246" spans="1:15" ht="14.25" customHeight="1">
      <c r="A246" s="77" t="s">
        <v>8203</v>
      </c>
      <c r="B246" s="58" t="s">
        <v>1781</v>
      </c>
      <c r="C246" s="58" t="s">
        <v>3</v>
      </c>
      <c r="D246" s="58" t="s">
        <v>155</v>
      </c>
      <c r="E246" s="58" t="s">
        <v>155</v>
      </c>
      <c r="F246" s="58" t="s">
        <v>7486</v>
      </c>
      <c r="G246" s="58">
        <v>400</v>
      </c>
      <c r="H246" s="58">
        <v>11</v>
      </c>
      <c r="I246" s="58">
        <v>12.2</v>
      </c>
      <c r="J246" s="58">
        <v>14</v>
      </c>
      <c r="K246" s="58">
        <v>1</v>
      </c>
      <c r="L246" s="58">
        <v>1</v>
      </c>
      <c r="M246" s="58" t="s">
        <v>155</v>
      </c>
      <c r="N246" s="58">
        <v>18.2</v>
      </c>
      <c r="O246" s="58">
        <v>22</v>
      </c>
    </row>
    <row r="247" spans="1:15" ht="14.25" customHeight="1">
      <c r="A247" s="77" t="s">
        <v>8204</v>
      </c>
      <c r="B247" s="58" t="s">
        <v>1781</v>
      </c>
      <c r="C247" s="58" t="s">
        <v>3</v>
      </c>
      <c r="D247" s="58" t="s">
        <v>155</v>
      </c>
      <c r="E247" s="58" t="s">
        <v>155</v>
      </c>
      <c r="F247" s="58" t="s">
        <v>7486</v>
      </c>
      <c r="G247" s="58">
        <v>400</v>
      </c>
      <c r="H247" s="58">
        <v>12</v>
      </c>
      <c r="I247" s="58">
        <v>13.3</v>
      </c>
      <c r="J247" s="58">
        <v>15.3</v>
      </c>
      <c r="K247" s="58">
        <v>1</v>
      </c>
      <c r="L247" s="58">
        <v>1</v>
      </c>
      <c r="M247" s="58" t="s">
        <v>155</v>
      </c>
      <c r="N247" s="58">
        <v>19.899999999999999</v>
      </c>
      <c r="O247" s="58">
        <v>20.100000000000001</v>
      </c>
    </row>
    <row r="248" spans="1:15" ht="14.25" customHeight="1">
      <c r="A248" s="77" t="s">
        <v>8205</v>
      </c>
      <c r="B248" s="58" t="s">
        <v>1781</v>
      </c>
      <c r="C248" s="58" t="s">
        <v>3</v>
      </c>
      <c r="D248" s="58" t="s">
        <v>155</v>
      </c>
      <c r="E248" s="58" t="s">
        <v>155</v>
      </c>
      <c r="F248" s="58" t="s">
        <v>7486</v>
      </c>
      <c r="G248" s="58">
        <v>400</v>
      </c>
      <c r="H248" s="58">
        <v>13</v>
      </c>
      <c r="I248" s="58">
        <v>14.4</v>
      </c>
      <c r="J248" s="58">
        <v>16.5</v>
      </c>
      <c r="K248" s="58">
        <v>1</v>
      </c>
      <c r="L248" s="58">
        <v>1</v>
      </c>
      <c r="M248" s="58" t="s">
        <v>155</v>
      </c>
      <c r="N248" s="58">
        <v>21.5</v>
      </c>
      <c r="O248" s="58">
        <v>18.600000000000001</v>
      </c>
    </row>
    <row r="249" spans="1:15" ht="14.25" customHeight="1">
      <c r="A249" s="77" t="s">
        <v>8206</v>
      </c>
      <c r="B249" s="58" t="s">
        <v>1781</v>
      </c>
      <c r="C249" s="58" t="s">
        <v>3</v>
      </c>
      <c r="D249" s="58" t="s">
        <v>155</v>
      </c>
      <c r="E249" s="58" t="s">
        <v>155</v>
      </c>
      <c r="F249" s="58" t="s">
        <v>7486</v>
      </c>
      <c r="G249" s="58">
        <v>400</v>
      </c>
      <c r="H249" s="58">
        <v>14</v>
      </c>
      <c r="I249" s="58">
        <v>15.6</v>
      </c>
      <c r="J249" s="58">
        <v>17.899999999999999</v>
      </c>
      <c r="K249" s="58">
        <v>1</v>
      </c>
      <c r="L249" s="58">
        <v>1</v>
      </c>
      <c r="M249" s="58" t="s">
        <v>155</v>
      </c>
      <c r="N249" s="58">
        <v>23.2</v>
      </c>
      <c r="O249" s="58">
        <v>17.2</v>
      </c>
    </row>
    <row r="250" spans="1:15" ht="14.25" customHeight="1">
      <c r="A250" s="77" t="s">
        <v>8207</v>
      </c>
      <c r="B250" s="58" t="s">
        <v>1781</v>
      </c>
      <c r="C250" s="58" t="s">
        <v>3</v>
      </c>
      <c r="D250" s="58" t="s">
        <v>155</v>
      </c>
      <c r="E250" s="58" t="s">
        <v>155</v>
      </c>
      <c r="F250" s="58" t="s">
        <v>7486</v>
      </c>
      <c r="G250" s="58">
        <v>400</v>
      </c>
      <c r="H250" s="58">
        <v>15</v>
      </c>
      <c r="I250" s="58">
        <v>16.7</v>
      </c>
      <c r="J250" s="58">
        <v>19.2</v>
      </c>
      <c r="K250" s="58">
        <v>1</v>
      </c>
      <c r="L250" s="58">
        <v>1</v>
      </c>
      <c r="M250" s="58" t="s">
        <v>155</v>
      </c>
      <c r="N250" s="58">
        <v>24.4</v>
      </c>
      <c r="O250" s="58">
        <v>16.399999999999999</v>
      </c>
    </row>
    <row r="251" spans="1:15" ht="14.25" customHeight="1">
      <c r="A251" s="77" t="s">
        <v>8208</v>
      </c>
      <c r="B251" s="58" t="s">
        <v>1781</v>
      </c>
      <c r="C251" s="58" t="s">
        <v>3</v>
      </c>
      <c r="D251" s="58" t="s">
        <v>155</v>
      </c>
      <c r="E251" s="58" t="s">
        <v>155</v>
      </c>
      <c r="F251" s="58" t="s">
        <v>7486</v>
      </c>
      <c r="G251" s="58">
        <v>400</v>
      </c>
      <c r="H251" s="58">
        <v>16</v>
      </c>
      <c r="I251" s="58">
        <v>17.8</v>
      </c>
      <c r="J251" s="58">
        <v>20.5</v>
      </c>
      <c r="K251" s="58">
        <v>1</v>
      </c>
      <c r="L251" s="58">
        <v>1</v>
      </c>
      <c r="M251" s="58" t="s">
        <v>155</v>
      </c>
      <c r="N251" s="58">
        <v>26</v>
      </c>
      <c r="O251" s="58">
        <v>15.3</v>
      </c>
    </row>
    <row r="252" spans="1:15" ht="14.25" customHeight="1">
      <c r="A252" s="77" t="s">
        <v>8209</v>
      </c>
      <c r="B252" s="58" t="s">
        <v>1781</v>
      </c>
      <c r="C252" s="58" t="s">
        <v>3</v>
      </c>
      <c r="D252" s="58" t="s">
        <v>155</v>
      </c>
      <c r="E252" s="58" t="s">
        <v>155</v>
      </c>
      <c r="F252" s="58" t="s">
        <v>7486</v>
      </c>
      <c r="G252" s="58">
        <v>400</v>
      </c>
      <c r="H252" s="58">
        <v>17</v>
      </c>
      <c r="I252" s="58">
        <v>18.899999999999999</v>
      </c>
      <c r="J252" s="58">
        <v>21.7</v>
      </c>
      <c r="K252" s="58">
        <v>1</v>
      </c>
      <c r="L252" s="58">
        <v>1</v>
      </c>
      <c r="M252" s="58" t="s">
        <v>155</v>
      </c>
      <c r="N252" s="58">
        <v>27.6</v>
      </c>
      <c r="O252" s="58">
        <v>14.5</v>
      </c>
    </row>
    <row r="253" spans="1:15" ht="14.25" customHeight="1">
      <c r="A253" s="77" t="s">
        <v>8210</v>
      </c>
      <c r="B253" s="58" t="s">
        <v>1781</v>
      </c>
      <c r="C253" s="58" t="s">
        <v>3</v>
      </c>
      <c r="D253" s="58" t="s">
        <v>155</v>
      </c>
      <c r="E253" s="58" t="s">
        <v>155</v>
      </c>
      <c r="F253" s="58" t="s">
        <v>7486</v>
      </c>
      <c r="G253" s="58">
        <v>400</v>
      </c>
      <c r="H253" s="58">
        <v>18</v>
      </c>
      <c r="I253" s="58">
        <v>20</v>
      </c>
      <c r="J253" s="58">
        <v>23.3</v>
      </c>
      <c r="K253" s="58">
        <v>1</v>
      </c>
      <c r="L253" s="58">
        <v>1</v>
      </c>
      <c r="M253" s="58" t="s">
        <v>155</v>
      </c>
      <c r="N253" s="58">
        <v>29.2</v>
      </c>
      <c r="O253" s="58">
        <v>13.7</v>
      </c>
    </row>
    <row r="254" spans="1:15" ht="14.25" customHeight="1">
      <c r="A254" s="77" t="s">
        <v>8211</v>
      </c>
      <c r="B254" s="58" t="s">
        <v>1781</v>
      </c>
      <c r="C254" s="58" t="s">
        <v>3</v>
      </c>
      <c r="D254" s="58" t="s">
        <v>155</v>
      </c>
      <c r="E254" s="58" t="s">
        <v>155</v>
      </c>
      <c r="F254" s="58" t="s">
        <v>7486</v>
      </c>
      <c r="G254" s="58">
        <v>400</v>
      </c>
      <c r="H254" s="58">
        <v>20</v>
      </c>
      <c r="I254" s="58">
        <v>22.2</v>
      </c>
      <c r="J254" s="58">
        <v>25.5</v>
      </c>
      <c r="K254" s="58">
        <v>1</v>
      </c>
      <c r="L254" s="58">
        <v>1</v>
      </c>
      <c r="M254" s="58" t="s">
        <v>155</v>
      </c>
      <c r="N254" s="58">
        <v>32.4</v>
      </c>
      <c r="O254" s="58">
        <v>12.3</v>
      </c>
    </row>
    <row r="255" spans="1:15" ht="14.25" customHeight="1">
      <c r="A255" s="77" t="s">
        <v>8212</v>
      </c>
      <c r="B255" s="58" t="s">
        <v>1781</v>
      </c>
      <c r="C255" s="58" t="s">
        <v>3</v>
      </c>
      <c r="D255" s="58" t="s">
        <v>155</v>
      </c>
      <c r="E255" s="58" t="s">
        <v>155</v>
      </c>
      <c r="F255" s="58" t="s">
        <v>7486</v>
      </c>
      <c r="G255" s="58">
        <v>400</v>
      </c>
      <c r="H255" s="58">
        <v>22</v>
      </c>
      <c r="I255" s="58">
        <v>24.4</v>
      </c>
      <c r="J255" s="58">
        <v>28</v>
      </c>
      <c r="K255" s="58">
        <v>1</v>
      </c>
      <c r="L255" s="58">
        <v>1</v>
      </c>
      <c r="M255" s="58" t="s">
        <v>155</v>
      </c>
      <c r="N255" s="58">
        <v>35.5</v>
      </c>
      <c r="O255" s="58">
        <v>11.2</v>
      </c>
    </row>
    <row r="256" spans="1:15" ht="14.25" customHeight="1">
      <c r="A256" s="77" t="s">
        <v>8213</v>
      </c>
      <c r="B256" s="58" t="s">
        <v>1781</v>
      </c>
      <c r="C256" s="58" t="s">
        <v>3</v>
      </c>
      <c r="D256" s="58" t="s">
        <v>155</v>
      </c>
      <c r="E256" s="58" t="s">
        <v>155</v>
      </c>
      <c r="F256" s="58" t="s">
        <v>7486</v>
      </c>
      <c r="G256" s="58">
        <v>400</v>
      </c>
      <c r="H256" s="58">
        <v>24</v>
      </c>
      <c r="I256" s="58">
        <v>26.7</v>
      </c>
      <c r="J256" s="58">
        <v>30.7</v>
      </c>
      <c r="K256" s="58">
        <v>1</v>
      </c>
      <c r="L256" s="58">
        <v>1</v>
      </c>
      <c r="M256" s="58" t="s">
        <v>155</v>
      </c>
      <c r="N256" s="58">
        <v>38.9</v>
      </c>
      <c r="O256" s="58">
        <v>10.3</v>
      </c>
    </row>
    <row r="257" spans="1:15" ht="14.25" customHeight="1">
      <c r="A257" s="77" t="s">
        <v>8214</v>
      </c>
      <c r="B257" s="58" t="s">
        <v>1781</v>
      </c>
      <c r="C257" s="58" t="s">
        <v>3</v>
      </c>
      <c r="D257" s="58" t="s">
        <v>155</v>
      </c>
      <c r="E257" s="58" t="s">
        <v>155</v>
      </c>
      <c r="F257" s="58" t="s">
        <v>7486</v>
      </c>
      <c r="G257" s="58">
        <v>400</v>
      </c>
      <c r="H257" s="58">
        <v>26</v>
      </c>
      <c r="I257" s="58">
        <v>28.9</v>
      </c>
      <c r="J257" s="58">
        <v>33.200000000000003</v>
      </c>
      <c r="K257" s="58">
        <v>1</v>
      </c>
      <c r="L257" s="58">
        <v>1</v>
      </c>
      <c r="M257" s="58" t="s">
        <v>155</v>
      </c>
      <c r="N257" s="58">
        <v>42.1</v>
      </c>
      <c r="O257" s="58">
        <v>9.5</v>
      </c>
    </row>
    <row r="258" spans="1:15" ht="14.25" customHeight="1">
      <c r="A258" s="77" t="s">
        <v>8215</v>
      </c>
      <c r="B258" s="58" t="s">
        <v>1781</v>
      </c>
      <c r="C258" s="58" t="s">
        <v>3</v>
      </c>
      <c r="D258" s="58" t="s">
        <v>155</v>
      </c>
      <c r="E258" s="58" t="s">
        <v>155</v>
      </c>
      <c r="F258" s="58" t="s">
        <v>7486</v>
      </c>
      <c r="G258" s="58">
        <v>400</v>
      </c>
      <c r="H258" s="58">
        <v>28</v>
      </c>
      <c r="I258" s="58">
        <v>31.1</v>
      </c>
      <c r="J258" s="58">
        <v>35.799999999999997</v>
      </c>
      <c r="K258" s="58">
        <v>1</v>
      </c>
      <c r="L258" s="58">
        <v>1</v>
      </c>
      <c r="M258" s="58" t="s">
        <v>155</v>
      </c>
      <c r="N258" s="58">
        <v>45.4</v>
      </c>
      <c r="O258" s="58">
        <v>8.8000000000000007</v>
      </c>
    </row>
    <row r="259" spans="1:15" ht="14.25" customHeight="1">
      <c r="A259" s="77" t="s">
        <v>8216</v>
      </c>
      <c r="B259" s="58" t="s">
        <v>1781</v>
      </c>
      <c r="C259" s="58" t="s">
        <v>3</v>
      </c>
      <c r="D259" s="58" t="s">
        <v>155</v>
      </c>
      <c r="E259" s="58" t="s">
        <v>155</v>
      </c>
      <c r="F259" s="58" t="s">
        <v>7486</v>
      </c>
      <c r="G259" s="58">
        <v>400</v>
      </c>
      <c r="H259" s="58">
        <v>30</v>
      </c>
      <c r="I259" s="58">
        <v>33.299999999999997</v>
      </c>
      <c r="J259" s="58">
        <v>38.299999999999997</v>
      </c>
      <c r="K259" s="58">
        <v>1</v>
      </c>
      <c r="L259" s="58">
        <v>1</v>
      </c>
      <c r="M259" s="58" t="s">
        <v>155</v>
      </c>
      <c r="N259" s="58">
        <v>48.4</v>
      </c>
      <c r="O259" s="58">
        <v>8.3000000000000007</v>
      </c>
    </row>
    <row r="260" spans="1:15" ht="14.25" customHeight="1">
      <c r="A260" s="77" t="s">
        <v>8217</v>
      </c>
      <c r="B260" s="58" t="s">
        <v>1781</v>
      </c>
      <c r="C260" s="58" t="s">
        <v>3</v>
      </c>
      <c r="D260" s="58" t="s">
        <v>155</v>
      </c>
      <c r="E260" s="58" t="s">
        <v>155</v>
      </c>
      <c r="F260" s="58" t="s">
        <v>7486</v>
      </c>
      <c r="G260" s="58">
        <v>400</v>
      </c>
      <c r="H260" s="58">
        <v>33</v>
      </c>
      <c r="I260" s="58">
        <v>36.700000000000003</v>
      </c>
      <c r="J260" s="58">
        <v>42.2</v>
      </c>
      <c r="K260" s="58">
        <v>1</v>
      </c>
      <c r="L260" s="58">
        <v>1</v>
      </c>
      <c r="M260" s="58" t="s">
        <v>155</v>
      </c>
      <c r="N260" s="58">
        <v>53.3</v>
      </c>
      <c r="O260" s="58">
        <v>7.5</v>
      </c>
    </row>
    <row r="261" spans="1:15" ht="14.25" customHeight="1">
      <c r="A261" s="77" t="s">
        <v>8218</v>
      </c>
      <c r="B261" s="58" t="s">
        <v>1781</v>
      </c>
      <c r="C261" s="58" t="s">
        <v>3</v>
      </c>
      <c r="D261" s="58" t="s">
        <v>155</v>
      </c>
      <c r="E261" s="58" t="s">
        <v>155</v>
      </c>
      <c r="F261" s="58" t="s">
        <v>7486</v>
      </c>
      <c r="G261" s="58">
        <v>400</v>
      </c>
      <c r="H261" s="58">
        <v>36</v>
      </c>
      <c r="I261" s="58">
        <v>40</v>
      </c>
      <c r="J261" s="58">
        <v>46</v>
      </c>
      <c r="K261" s="58">
        <v>1</v>
      </c>
      <c r="L261" s="58">
        <v>1</v>
      </c>
      <c r="M261" s="58" t="s">
        <v>155</v>
      </c>
      <c r="N261" s="58">
        <v>58.1</v>
      </c>
      <c r="O261" s="58">
        <v>6.9</v>
      </c>
    </row>
    <row r="262" spans="1:15" ht="14.25" customHeight="1">
      <c r="A262" s="77" t="s">
        <v>8219</v>
      </c>
      <c r="B262" s="58" t="s">
        <v>1781</v>
      </c>
      <c r="C262" s="58" t="s">
        <v>3</v>
      </c>
      <c r="D262" s="58" t="s">
        <v>155</v>
      </c>
      <c r="E262" s="58" t="s">
        <v>155</v>
      </c>
      <c r="F262" s="58" t="s">
        <v>7486</v>
      </c>
      <c r="G262" s="58">
        <v>400</v>
      </c>
      <c r="H262" s="58">
        <v>40</v>
      </c>
      <c r="I262" s="58">
        <v>44.4</v>
      </c>
      <c r="J262" s="58">
        <v>51.1</v>
      </c>
      <c r="K262" s="58">
        <v>1</v>
      </c>
      <c r="L262" s="58">
        <v>1</v>
      </c>
      <c r="M262" s="58" t="s">
        <v>155</v>
      </c>
      <c r="N262" s="58">
        <v>64.5</v>
      </c>
      <c r="O262" s="58">
        <v>6.2</v>
      </c>
    </row>
    <row r="263" spans="1:15" ht="14.25" customHeight="1">
      <c r="A263" s="77" t="s">
        <v>8220</v>
      </c>
      <c r="B263" s="58" t="s">
        <v>1781</v>
      </c>
      <c r="C263" s="58" t="s">
        <v>3</v>
      </c>
      <c r="D263" s="58" t="s">
        <v>155</v>
      </c>
      <c r="E263" s="58" t="s">
        <v>155</v>
      </c>
      <c r="F263" s="58" t="s">
        <v>7486</v>
      </c>
      <c r="G263" s="58">
        <v>400</v>
      </c>
      <c r="H263" s="58">
        <v>43</v>
      </c>
      <c r="I263" s="58">
        <v>47.8</v>
      </c>
      <c r="J263" s="58">
        <v>54.9</v>
      </c>
      <c r="K263" s="58">
        <v>1</v>
      </c>
      <c r="L263" s="58">
        <v>1</v>
      </c>
      <c r="M263" s="58" t="s">
        <v>155</v>
      </c>
      <c r="N263" s="58">
        <v>69.400000000000006</v>
      </c>
      <c r="O263" s="58">
        <v>5.7</v>
      </c>
    </row>
    <row r="264" spans="1:15" ht="14.25" customHeight="1">
      <c r="A264" s="77" t="s">
        <v>8221</v>
      </c>
      <c r="B264" s="58" t="s">
        <v>1781</v>
      </c>
      <c r="C264" s="58" t="s">
        <v>3</v>
      </c>
      <c r="D264" s="58" t="s">
        <v>155</v>
      </c>
      <c r="E264" s="58" t="s">
        <v>155</v>
      </c>
      <c r="F264" s="58" t="s">
        <v>7486</v>
      </c>
      <c r="G264" s="58">
        <v>400</v>
      </c>
      <c r="H264" s="58">
        <v>45</v>
      </c>
      <c r="I264" s="58">
        <v>50</v>
      </c>
      <c r="J264" s="58">
        <v>57.5</v>
      </c>
      <c r="K264" s="58">
        <v>1</v>
      </c>
      <c r="L264" s="58">
        <v>1</v>
      </c>
      <c r="M264" s="58" t="s">
        <v>155</v>
      </c>
      <c r="N264" s="58">
        <v>72.7</v>
      </c>
      <c r="O264" s="58">
        <v>5.5</v>
      </c>
    </row>
    <row r="265" spans="1:15" ht="14.25" customHeight="1">
      <c r="A265" s="77" t="s">
        <v>8222</v>
      </c>
      <c r="B265" s="58" t="s">
        <v>1781</v>
      </c>
      <c r="C265" s="58" t="s">
        <v>3</v>
      </c>
      <c r="D265" s="58" t="s">
        <v>155</v>
      </c>
      <c r="E265" s="58" t="s">
        <v>155</v>
      </c>
      <c r="F265" s="58" t="s">
        <v>7486</v>
      </c>
      <c r="G265" s="58">
        <v>400</v>
      </c>
      <c r="H265" s="58">
        <v>48</v>
      </c>
      <c r="I265" s="58">
        <v>53.3</v>
      </c>
      <c r="J265" s="58">
        <v>61.3</v>
      </c>
      <c r="K265" s="58">
        <v>1</v>
      </c>
      <c r="L265" s="58">
        <v>1</v>
      </c>
      <c r="M265" s="58" t="s">
        <v>155</v>
      </c>
      <c r="N265" s="58">
        <v>77.400000000000006</v>
      </c>
      <c r="O265" s="58">
        <v>5.2</v>
      </c>
    </row>
    <row r="266" spans="1:15" ht="14.25" customHeight="1">
      <c r="A266" s="77" t="s">
        <v>8223</v>
      </c>
      <c r="B266" s="58" t="s">
        <v>1781</v>
      </c>
      <c r="C266" s="58" t="s">
        <v>3</v>
      </c>
      <c r="D266" s="58" t="s">
        <v>155</v>
      </c>
      <c r="E266" s="58" t="s">
        <v>155</v>
      </c>
      <c r="F266" s="58" t="s">
        <v>7486</v>
      </c>
      <c r="G266" s="58">
        <v>400</v>
      </c>
      <c r="H266" s="58">
        <v>51</v>
      </c>
      <c r="I266" s="58">
        <v>56.7</v>
      </c>
      <c r="J266" s="58">
        <v>65.2</v>
      </c>
      <c r="K266" s="58">
        <v>1</v>
      </c>
      <c r="L266" s="58">
        <v>1</v>
      </c>
      <c r="M266" s="58" t="s">
        <v>155</v>
      </c>
      <c r="N266" s="58">
        <v>82.4</v>
      </c>
      <c r="O266" s="58">
        <v>4.9000000000000004</v>
      </c>
    </row>
    <row r="267" spans="1:15" ht="14.25" customHeight="1">
      <c r="A267" s="77" t="s">
        <v>8224</v>
      </c>
      <c r="B267" s="58" t="s">
        <v>1781</v>
      </c>
      <c r="C267" s="58" t="s">
        <v>3</v>
      </c>
      <c r="D267" s="58" t="s">
        <v>155</v>
      </c>
      <c r="E267" s="58" t="s">
        <v>155</v>
      </c>
      <c r="F267" s="58" t="s">
        <v>7486</v>
      </c>
      <c r="G267" s="58">
        <v>400</v>
      </c>
      <c r="H267" s="58">
        <v>54</v>
      </c>
      <c r="I267" s="58">
        <v>60</v>
      </c>
      <c r="J267" s="58">
        <v>69</v>
      </c>
      <c r="K267" s="58">
        <v>1</v>
      </c>
      <c r="L267" s="58">
        <v>1</v>
      </c>
      <c r="M267" s="58" t="s">
        <v>155</v>
      </c>
      <c r="N267" s="58">
        <v>87.1</v>
      </c>
      <c r="O267" s="58">
        <v>4.5999999999999996</v>
      </c>
    </row>
    <row r="268" spans="1:15" ht="14.25" customHeight="1">
      <c r="A268" s="77" t="s">
        <v>8225</v>
      </c>
      <c r="B268" s="58" t="s">
        <v>1781</v>
      </c>
      <c r="C268" s="58" t="s">
        <v>3</v>
      </c>
      <c r="D268" s="58" t="s">
        <v>155</v>
      </c>
      <c r="E268" s="58" t="s">
        <v>155</v>
      </c>
      <c r="F268" s="58" t="s">
        <v>7486</v>
      </c>
      <c r="G268" s="58">
        <v>400</v>
      </c>
      <c r="H268" s="58">
        <v>58</v>
      </c>
      <c r="I268" s="58">
        <v>64.400000000000006</v>
      </c>
      <c r="J268" s="58">
        <v>74.099999999999994</v>
      </c>
      <c r="K268" s="58">
        <v>1</v>
      </c>
      <c r="L268" s="58">
        <v>1</v>
      </c>
      <c r="M268" s="58" t="s">
        <v>155</v>
      </c>
      <c r="N268" s="58">
        <v>93.6</v>
      </c>
      <c r="O268" s="58">
        <v>4.3</v>
      </c>
    </row>
    <row r="269" spans="1:15" ht="14.25" customHeight="1">
      <c r="A269" s="77" t="s">
        <v>8226</v>
      </c>
      <c r="B269" s="58" t="s">
        <v>1781</v>
      </c>
      <c r="C269" s="58" t="s">
        <v>3</v>
      </c>
      <c r="D269" s="58" t="s">
        <v>155</v>
      </c>
      <c r="E269" s="58" t="s">
        <v>155</v>
      </c>
      <c r="F269" s="58" t="s">
        <v>7486</v>
      </c>
      <c r="G269" s="58">
        <v>400</v>
      </c>
      <c r="H269" s="58">
        <v>60</v>
      </c>
      <c r="I269" s="58">
        <v>66.7</v>
      </c>
      <c r="J269" s="58">
        <v>76.7</v>
      </c>
      <c r="K269" s="58">
        <v>1</v>
      </c>
      <c r="L269" s="58">
        <v>1</v>
      </c>
      <c r="M269" s="58" t="s">
        <v>155</v>
      </c>
      <c r="N269" s="58">
        <v>96.8</v>
      </c>
      <c r="O269" s="58">
        <v>4.0999999999999996</v>
      </c>
    </row>
    <row r="270" spans="1:15" ht="14.25" customHeight="1">
      <c r="A270" s="77" t="s">
        <v>8227</v>
      </c>
      <c r="B270" s="58" t="s">
        <v>1781</v>
      </c>
      <c r="C270" s="58" t="s">
        <v>3</v>
      </c>
      <c r="D270" s="58" t="s">
        <v>155</v>
      </c>
      <c r="E270" s="58" t="s">
        <v>155</v>
      </c>
      <c r="F270" s="58" t="s">
        <v>7486</v>
      </c>
      <c r="G270" s="58">
        <v>400</v>
      </c>
      <c r="H270" s="58">
        <v>64</v>
      </c>
      <c r="I270" s="58">
        <v>71.099999999999994</v>
      </c>
      <c r="J270" s="58">
        <v>81.8</v>
      </c>
      <c r="K270" s="58">
        <v>1</v>
      </c>
      <c r="L270" s="58">
        <v>1</v>
      </c>
      <c r="M270" s="58" t="s">
        <v>155</v>
      </c>
      <c r="N270" s="58">
        <v>103</v>
      </c>
      <c r="O270" s="58">
        <v>3.9</v>
      </c>
    </row>
    <row r="271" spans="1:15" ht="14.25" customHeight="1">
      <c r="A271" s="77" t="s">
        <v>8228</v>
      </c>
      <c r="B271" s="58" t="s">
        <v>1781</v>
      </c>
      <c r="C271" s="58" t="s">
        <v>3</v>
      </c>
      <c r="D271" s="58" t="s">
        <v>155</v>
      </c>
      <c r="E271" s="58" t="s">
        <v>155</v>
      </c>
      <c r="F271" s="58" t="s">
        <v>7486</v>
      </c>
      <c r="G271" s="58">
        <v>400</v>
      </c>
      <c r="H271" s="58">
        <v>70</v>
      </c>
      <c r="I271" s="58">
        <v>77.8</v>
      </c>
      <c r="J271" s="58">
        <v>89.5</v>
      </c>
      <c r="K271" s="58">
        <v>1</v>
      </c>
      <c r="L271" s="58">
        <v>1</v>
      </c>
      <c r="M271" s="58" t="s">
        <v>155</v>
      </c>
      <c r="N271" s="58">
        <v>113</v>
      </c>
      <c r="O271" s="58">
        <v>3.5</v>
      </c>
    </row>
    <row r="272" spans="1:15" ht="14.25" customHeight="1">
      <c r="A272" s="77" t="s">
        <v>8229</v>
      </c>
      <c r="B272" s="58" t="s">
        <v>1781</v>
      </c>
      <c r="C272" s="58" t="s">
        <v>3</v>
      </c>
      <c r="D272" s="58" t="s">
        <v>155</v>
      </c>
      <c r="E272" s="58" t="s">
        <v>155</v>
      </c>
      <c r="F272" s="58" t="s">
        <v>7486</v>
      </c>
      <c r="G272" s="58">
        <v>400</v>
      </c>
      <c r="H272" s="58">
        <v>75</v>
      </c>
      <c r="I272" s="58">
        <v>83.3</v>
      </c>
      <c r="J272" s="58">
        <v>95.8</v>
      </c>
      <c r="K272" s="58">
        <v>1</v>
      </c>
      <c r="L272" s="58">
        <v>1</v>
      </c>
      <c r="M272" s="58" t="s">
        <v>155</v>
      </c>
      <c r="N272" s="58">
        <v>121</v>
      </c>
      <c r="O272" s="58">
        <v>3.3</v>
      </c>
    </row>
    <row r="273" spans="1:15" ht="14.25" customHeight="1">
      <c r="A273" s="77" t="s">
        <v>8230</v>
      </c>
      <c r="B273" s="58" t="s">
        <v>1781</v>
      </c>
      <c r="C273" s="58" t="s">
        <v>3</v>
      </c>
      <c r="D273" s="58" t="s">
        <v>155</v>
      </c>
      <c r="E273" s="58" t="s">
        <v>155</v>
      </c>
      <c r="F273" s="58" t="s">
        <v>7486</v>
      </c>
      <c r="G273" s="58">
        <v>400</v>
      </c>
      <c r="H273" s="58">
        <v>78</v>
      </c>
      <c r="I273" s="58">
        <v>86.7</v>
      </c>
      <c r="J273" s="58">
        <v>99.7</v>
      </c>
      <c r="K273" s="58">
        <v>1</v>
      </c>
      <c r="L273" s="58">
        <v>1</v>
      </c>
      <c r="M273" s="58" t="s">
        <v>155</v>
      </c>
      <c r="N273" s="58">
        <v>126</v>
      </c>
      <c r="O273" s="58">
        <v>3.2</v>
      </c>
    </row>
    <row r="274" spans="1:15" ht="14.25" customHeight="1">
      <c r="A274" s="77" t="s">
        <v>8231</v>
      </c>
      <c r="B274" s="58" t="s">
        <v>1781</v>
      </c>
      <c r="C274" s="58" t="s">
        <v>3</v>
      </c>
      <c r="D274" s="58" t="s">
        <v>155</v>
      </c>
      <c r="E274" s="58" t="s">
        <v>155</v>
      </c>
      <c r="F274" s="58" t="s">
        <v>7486</v>
      </c>
      <c r="G274" s="58">
        <v>400</v>
      </c>
      <c r="H274" s="58">
        <v>85</v>
      </c>
      <c r="I274" s="58">
        <v>94.4</v>
      </c>
      <c r="J274" s="58">
        <v>108.2</v>
      </c>
      <c r="K274" s="58">
        <v>1</v>
      </c>
      <c r="L274" s="58">
        <v>1</v>
      </c>
      <c r="M274" s="58" t="s">
        <v>155</v>
      </c>
      <c r="N274" s="58">
        <v>137</v>
      </c>
      <c r="O274" s="58">
        <v>2.9</v>
      </c>
    </row>
    <row r="275" spans="1:15" ht="14.25" customHeight="1">
      <c r="A275" s="77" t="s">
        <v>8232</v>
      </c>
      <c r="B275" s="58" t="s">
        <v>1781</v>
      </c>
      <c r="C275" s="58" t="s">
        <v>3</v>
      </c>
      <c r="D275" s="58" t="s">
        <v>155</v>
      </c>
      <c r="E275" s="58" t="s">
        <v>155</v>
      </c>
      <c r="F275" s="58" t="s">
        <v>7486</v>
      </c>
      <c r="G275" s="58">
        <v>400</v>
      </c>
      <c r="H275" s="58">
        <v>90</v>
      </c>
      <c r="I275" s="58">
        <v>100</v>
      </c>
      <c r="J275" s="58">
        <v>115.5</v>
      </c>
      <c r="K275" s="58">
        <v>1</v>
      </c>
      <c r="L275" s="58">
        <v>1</v>
      </c>
      <c r="M275" s="58" t="s">
        <v>155</v>
      </c>
      <c r="N275" s="58">
        <v>146</v>
      </c>
      <c r="O275" s="58">
        <v>2.7</v>
      </c>
    </row>
    <row r="276" spans="1:15" ht="14.25" customHeight="1">
      <c r="A276" s="77" t="s">
        <v>8233</v>
      </c>
      <c r="B276" s="58" t="s">
        <v>1781</v>
      </c>
      <c r="C276" s="58" t="s">
        <v>3</v>
      </c>
      <c r="D276" s="58" t="s">
        <v>155</v>
      </c>
      <c r="E276" s="58" t="s">
        <v>155</v>
      </c>
      <c r="F276" s="58" t="s">
        <v>7486</v>
      </c>
      <c r="G276" s="58">
        <v>400</v>
      </c>
      <c r="H276" s="58">
        <v>100</v>
      </c>
      <c r="I276" s="58">
        <v>111</v>
      </c>
      <c r="J276" s="58">
        <v>128</v>
      </c>
      <c r="K276" s="58">
        <v>1</v>
      </c>
      <c r="L276" s="58">
        <v>1</v>
      </c>
      <c r="M276" s="58" t="s">
        <v>155</v>
      </c>
      <c r="N276" s="58">
        <v>162</v>
      </c>
      <c r="O276" s="58">
        <v>2.5</v>
      </c>
    </row>
    <row r="277" spans="1:15" ht="14.25" customHeight="1">
      <c r="A277" s="77" t="s">
        <v>8234</v>
      </c>
      <c r="B277" s="58" t="s">
        <v>1781</v>
      </c>
      <c r="C277" s="58" t="s">
        <v>3</v>
      </c>
      <c r="D277" s="58" t="s">
        <v>155</v>
      </c>
      <c r="E277" s="58" t="s">
        <v>155</v>
      </c>
      <c r="F277" s="58" t="s">
        <v>7486</v>
      </c>
      <c r="G277" s="58">
        <v>400</v>
      </c>
      <c r="H277" s="58">
        <v>110</v>
      </c>
      <c r="I277" s="58">
        <v>122</v>
      </c>
      <c r="J277" s="58">
        <v>140.5</v>
      </c>
      <c r="K277" s="58">
        <v>1</v>
      </c>
      <c r="L277" s="58">
        <v>1</v>
      </c>
      <c r="M277" s="58" t="s">
        <v>155</v>
      </c>
      <c r="N277" s="58">
        <v>177</v>
      </c>
      <c r="O277" s="58">
        <v>2.2999999999999998</v>
      </c>
    </row>
    <row r="278" spans="1:15" ht="14.25" customHeight="1">
      <c r="A278" s="77" t="s">
        <v>8235</v>
      </c>
      <c r="B278" s="58" t="s">
        <v>1781</v>
      </c>
      <c r="C278" s="58" t="s">
        <v>3</v>
      </c>
      <c r="D278" s="58" t="s">
        <v>155</v>
      </c>
      <c r="E278" s="58" t="s">
        <v>155</v>
      </c>
      <c r="F278" s="58" t="s">
        <v>7486</v>
      </c>
      <c r="G278" s="58">
        <v>400</v>
      </c>
      <c r="H278" s="58">
        <v>120</v>
      </c>
      <c r="I278" s="58">
        <v>133</v>
      </c>
      <c r="J278" s="58">
        <v>153</v>
      </c>
      <c r="K278" s="58">
        <v>1</v>
      </c>
      <c r="L278" s="58">
        <v>1</v>
      </c>
      <c r="M278" s="58" t="s">
        <v>155</v>
      </c>
      <c r="N278" s="58">
        <v>193</v>
      </c>
      <c r="O278" s="58">
        <v>2</v>
      </c>
    </row>
    <row r="279" spans="1:15" ht="14.25" customHeight="1">
      <c r="A279" s="77" t="s">
        <v>8236</v>
      </c>
      <c r="B279" s="58" t="s">
        <v>1781</v>
      </c>
      <c r="C279" s="58" t="s">
        <v>3</v>
      </c>
      <c r="D279" s="58" t="s">
        <v>155</v>
      </c>
      <c r="E279" s="58" t="s">
        <v>155</v>
      </c>
      <c r="F279" s="58" t="s">
        <v>7486</v>
      </c>
      <c r="G279" s="58">
        <v>400</v>
      </c>
      <c r="H279" s="58">
        <v>130</v>
      </c>
      <c r="I279" s="58">
        <v>144</v>
      </c>
      <c r="J279" s="58">
        <v>165.5</v>
      </c>
      <c r="K279" s="58">
        <v>1</v>
      </c>
      <c r="L279" s="58">
        <v>1</v>
      </c>
      <c r="M279" s="58" t="s">
        <v>155</v>
      </c>
      <c r="N279" s="58">
        <v>209</v>
      </c>
      <c r="O279" s="58">
        <v>1.9</v>
      </c>
    </row>
    <row r="280" spans="1:15" ht="14.25" customHeight="1">
      <c r="A280" s="77" t="s">
        <v>8237</v>
      </c>
      <c r="B280" s="58" t="s">
        <v>1781</v>
      </c>
      <c r="C280" s="58" t="s">
        <v>3</v>
      </c>
      <c r="D280" s="58" t="s">
        <v>155</v>
      </c>
      <c r="E280" s="58" t="s">
        <v>155</v>
      </c>
      <c r="F280" s="58" t="s">
        <v>7486</v>
      </c>
      <c r="G280" s="58">
        <v>400</v>
      </c>
      <c r="H280" s="58">
        <v>150</v>
      </c>
      <c r="I280" s="58">
        <v>167</v>
      </c>
      <c r="J280" s="58">
        <v>192.5</v>
      </c>
      <c r="K280" s="58">
        <v>1</v>
      </c>
      <c r="L280" s="58">
        <v>1</v>
      </c>
      <c r="M280" s="58" t="s">
        <v>155</v>
      </c>
      <c r="N280" s="58">
        <v>243</v>
      </c>
      <c r="O280" s="58">
        <v>1.6</v>
      </c>
    </row>
    <row r="281" spans="1:15" ht="14.25" customHeight="1">
      <c r="A281" s="77" t="s">
        <v>8238</v>
      </c>
      <c r="B281" s="58" t="s">
        <v>1781</v>
      </c>
      <c r="C281" s="58" t="s">
        <v>3</v>
      </c>
      <c r="D281" s="58" t="s">
        <v>155</v>
      </c>
      <c r="E281" s="58" t="s">
        <v>155</v>
      </c>
      <c r="F281" s="58" t="s">
        <v>7486</v>
      </c>
      <c r="G281" s="58">
        <v>400</v>
      </c>
      <c r="H281" s="58">
        <v>160</v>
      </c>
      <c r="I281" s="58">
        <v>178</v>
      </c>
      <c r="J281" s="58">
        <v>205</v>
      </c>
      <c r="K281" s="58">
        <v>1</v>
      </c>
      <c r="L281" s="58">
        <v>1</v>
      </c>
      <c r="M281" s="58" t="s">
        <v>155</v>
      </c>
      <c r="N281" s="58">
        <v>259</v>
      </c>
      <c r="O281" s="58">
        <v>1.5</v>
      </c>
    </row>
    <row r="282" spans="1:15" ht="14.25" customHeight="1">
      <c r="A282" s="77" t="s">
        <v>8239</v>
      </c>
      <c r="B282" s="58" t="s">
        <v>1781</v>
      </c>
      <c r="C282" s="58" t="s">
        <v>3</v>
      </c>
      <c r="D282" s="58" t="s">
        <v>155</v>
      </c>
      <c r="E282" s="58" t="s">
        <v>155</v>
      </c>
      <c r="F282" s="58" t="s">
        <v>7486</v>
      </c>
      <c r="G282" s="58">
        <v>400</v>
      </c>
      <c r="H282" s="58">
        <v>170</v>
      </c>
      <c r="I282" s="58">
        <v>189</v>
      </c>
      <c r="J282" s="58">
        <v>217.5</v>
      </c>
      <c r="K282" s="58">
        <v>1</v>
      </c>
      <c r="L282" s="58">
        <v>1</v>
      </c>
      <c r="M282" s="58" t="s">
        <v>155</v>
      </c>
      <c r="N282" s="58">
        <v>275</v>
      </c>
      <c r="O282" s="58">
        <v>1.4</v>
      </c>
    </row>
    <row r="283" spans="1:15" ht="14.25" customHeight="1">
      <c r="A283" s="77" t="s">
        <v>8240</v>
      </c>
      <c r="B283" s="58" t="s">
        <v>1781</v>
      </c>
      <c r="C283" s="58" t="s">
        <v>3</v>
      </c>
      <c r="D283" s="58" t="s">
        <v>155</v>
      </c>
      <c r="E283" s="58" t="s">
        <v>155</v>
      </c>
      <c r="F283" s="58" t="s">
        <v>7486</v>
      </c>
      <c r="G283" s="58">
        <v>400</v>
      </c>
      <c r="H283" s="58">
        <v>180</v>
      </c>
      <c r="I283" s="58">
        <v>198</v>
      </c>
      <c r="J283" s="58">
        <v>221</v>
      </c>
      <c r="K283" s="58">
        <v>1</v>
      </c>
      <c r="L283" s="58">
        <v>1</v>
      </c>
      <c r="M283" s="58" t="s">
        <v>155</v>
      </c>
      <c r="N283" s="58">
        <v>291</v>
      </c>
      <c r="O283" s="58">
        <v>1.4</v>
      </c>
    </row>
    <row r="284" spans="1:15" ht="14.25" customHeight="1">
      <c r="A284" s="77" t="s">
        <v>8241</v>
      </c>
      <c r="B284" s="58" t="s">
        <v>1781</v>
      </c>
      <c r="C284" s="58" t="s">
        <v>3</v>
      </c>
      <c r="D284" s="58" t="s">
        <v>155</v>
      </c>
      <c r="E284" s="58" t="s">
        <v>155</v>
      </c>
      <c r="F284" s="58" t="s">
        <v>7486</v>
      </c>
      <c r="G284" s="58">
        <v>400</v>
      </c>
      <c r="H284" s="58">
        <v>190</v>
      </c>
      <c r="I284" s="58">
        <v>209</v>
      </c>
      <c r="J284" s="58">
        <v>233</v>
      </c>
      <c r="K284" s="58">
        <v>1</v>
      </c>
      <c r="L284" s="58">
        <v>1</v>
      </c>
      <c r="M284" s="58" t="s">
        <v>155</v>
      </c>
      <c r="N284" s="58">
        <v>307</v>
      </c>
      <c r="O284" s="58">
        <v>1.3</v>
      </c>
    </row>
    <row r="285" spans="1:15" ht="14.25" customHeight="1">
      <c r="A285" s="77" t="s">
        <v>8242</v>
      </c>
      <c r="B285" s="58" t="s">
        <v>1781</v>
      </c>
      <c r="C285" s="58" t="s">
        <v>3</v>
      </c>
      <c r="D285" s="58" t="s">
        <v>155</v>
      </c>
      <c r="E285" s="58" t="s">
        <v>155</v>
      </c>
      <c r="F285" s="58" t="s">
        <v>7486</v>
      </c>
      <c r="G285" s="58">
        <v>400</v>
      </c>
      <c r="H285" s="58">
        <v>200</v>
      </c>
      <c r="I285" s="58">
        <v>220</v>
      </c>
      <c r="J285" s="58">
        <v>246</v>
      </c>
      <c r="K285" s="58">
        <v>1</v>
      </c>
      <c r="L285" s="58">
        <v>1</v>
      </c>
      <c r="M285" s="58" t="s">
        <v>155</v>
      </c>
      <c r="N285" s="58">
        <v>324</v>
      </c>
      <c r="O285" s="58">
        <v>1.2</v>
      </c>
    </row>
    <row r="286" spans="1:15" ht="14.25" customHeight="1">
      <c r="A286" s="77" t="s">
        <v>8243</v>
      </c>
      <c r="B286" s="58" t="s">
        <v>1781</v>
      </c>
      <c r="C286" s="58" t="s">
        <v>3</v>
      </c>
      <c r="D286" s="58" t="s">
        <v>155</v>
      </c>
      <c r="E286" s="58" t="s">
        <v>155</v>
      </c>
      <c r="F286" s="58" t="s">
        <v>7486</v>
      </c>
      <c r="G286" s="58">
        <v>400</v>
      </c>
      <c r="H286" s="58">
        <v>220</v>
      </c>
      <c r="I286" s="58">
        <v>246</v>
      </c>
      <c r="J286" s="58">
        <v>272</v>
      </c>
      <c r="K286" s="58">
        <v>1</v>
      </c>
      <c r="L286" s="58">
        <v>1</v>
      </c>
      <c r="M286" s="58" t="s">
        <v>155</v>
      </c>
      <c r="N286" s="58">
        <v>356</v>
      </c>
      <c r="O286" s="58">
        <v>1.1000000000000001</v>
      </c>
    </row>
    <row r="287" spans="1:15" ht="14.25" customHeight="1">
      <c r="A287" s="77" t="s">
        <v>8244</v>
      </c>
      <c r="B287" s="58" t="s">
        <v>1775</v>
      </c>
      <c r="C287" s="58" t="s">
        <v>3</v>
      </c>
      <c r="D287" s="58" t="s">
        <v>155</v>
      </c>
      <c r="E287" s="58" t="s">
        <v>155</v>
      </c>
      <c r="F287" s="58" t="s">
        <v>7486</v>
      </c>
      <c r="G287" s="58">
        <v>200</v>
      </c>
      <c r="H287" s="58">
        <v>5</v>
      </c>
      <c r="I287" s="58">
        <v>6.4</v>
      </c>
      <c r="J287" s="58">
        <v>7</v>
      </c>
      <c r="K287" s="58">
        <v>10</v>
      </c>
      <c r="L287" s="58">
        <v>200</v>
      </c>
      <c r="M287" s="58" t="s">
        <v>155</v>
      </c>
      <c r="N287" s="58">
        <v>9.1999999999999993</v>
      </c>
      <c r="O287" s="58">
        <v>21.7</v>
      </c>
    </row>
    <row r="288" spans="1:15" ht="14.25" customHeight="1">
      <c r="A288" s="77" t="s">
        <v>8245</v>
      </c>
      <c r="B288" s="58" t="s">
        <v>1775</v>
      </c>
      <c r="C288" s="58" t="s">
        <v>3</v>
      </c>
      <c r="D288" s="58" t="s">
        <v>155</v>
      </c>
      <c r="E288" s="58" t="s">
        <v>155</v>
      </c>
      <c r="F288" s="58" t="s">
        <v>7486</v>
      </c>
      <c r="G288" s="58">
        <v>200</v>
      </c>
      <c r="H288" s="58">
        <v>6</v>
      </c>
      <c r="I288" s="58">
        <v>6.7</v>
      </c>
      <c r="J288" s="58">
        <v>7.4</v>
      </c>
      <c r="K288" s="58">
        <v>10</v>
      </c>
      <c r="L288" s="58">
        <v>100</v>
      </c>
      <c r="M288" s="58" t="s">
        <v>155</v>
      </c>
      <c r="N288" s="58">
        <v>10.3</v>
      </c>
      <c r="O288" s="58">
        <v>19.399999999999999</v>
      </c>
    </row>
    <row r="289" spans="1:15" ht="14.25" customHeight="1">
      <c r="A289" s="77" t="s">
        <v>8246</v>
      </c>
      <c r="B289" s="58" t="s">
        <v>1775</v>
      </c>
      <c r="C289" s="58" t="s">
        <v>3</v>
      </c>
      <c r="D289" s="58" t="s">
        <v>155</v>
      </c>
      <c r="E289" s="58" t="s">
        <v>155</v>
      </c>
      <c r="F289" s="58" t="s">
        <v>7486</v>
      </c>
      <c r="G289" s="58">
        <v>200</v>
      </c>
      <c r="H289" s="58">
        <v>6.5</v>
      </c>
      <c r="I289" s="58">
        <v>7.2</v>
      </c>
      <c r="J289" s="58">
        <v>8</v>
      </c>
      <c r="K289" s="58">
        <v>10</v>
      </c>
      <c r="L289" s="58">
        <v>75</v>
      </c>
      <c r="M289" s="58" t="s">
        <v>155</v>
      </c>
      <c r="N289" s="58">
        <v>11.2</v>
      </c>
      <c r="O289" s="58">
        <v>17.899999999999999</v>
      </c>
    </row>
    <row r="290" spans="1:15" ht="14.25" customHeight="1">
      <c r="A290" s="77" t="s">
        <v>8247</v>
      </c>
      <c r="B290" s="58" t="s">
        <v>1775</v>
      </c>
      <c r="C290" s="58" t="s">
        <v>4</v>
      </c>
      <c r="D290" s="58" t="s">
        <v>155</v>
      </c>
      <c r="E290" s="58" t="s">
        <v>155</v>
      </c>
      <c r="F290" s="58" t="s">
        <v>7486</v>
      </c>
      <c r="G290" s="58">
        <v>200</v>
      </c>
      <c r="H290" s="58">
        <v>7</v>
      </c>
      <c r="I290" s="58">
        <v>7.8</v>
      </c>
      <c r="J290" s="58">
        <v>8.6</v>
      </c>
      <c r="K290" s="58">
        <v>10</v>
      </c>
      <c r="L290" s="58">
        <v>50</v>
      </c>
      <c r="M290" s="58" t="s">
        <v>155</v>
      </c>
      <c r="N290" s="58">
        <v>12</v>
      </c>
      <c r="O290" s="58">
        <v>16.7</v>
      </c>
    </row>
    <row r="291" spans="1:15" ht="14.25" customHeight="1">
      <c r="A291" s="77" t="s">
        <v>8248</v>
      </c>
      <c r="B291" s="58" t="s">
        <v>1775</v>
      </c>
      <c r="C291" s="58" t="s">
        <v>3</v>
      </c>
      <c r="D291" s="58" t="s">
        <v>155</v>
      </c>
      <c r="E291" s="58" t="s">
        <v>155</v>
      </c>
      <c r="F291" s="58" t="s">
        <v>7486</v>
      </c>
      <c r="G291" s="58">
        <v>200</v>
      </c>
      <c r="H291" s="58">
        <v>7.5</v>
      </c>
      <c r="I291" s="58">
        <v>8.3000000000000007</v>
      </c>
      <c r="J291" s="58">
        <v>9.1999999999999993</v>
      </c>
      <c r="K291" s="58">
        <v>1</v>
      </c>
      <c r="L291" s="58">
        <v>50</v>
      </c>
      <c r="M291" s="58" t="s">
        <v>155</v>
      </c>
      <c r="N291" s="58">
        <v>12.9</v>
      </c>
      <c r="O291" s="58">
        <v>15.5</v>
      </c>
    </row>
    <row r="292" spans="1:15" ht="14.25" customHeight="1">
      <c r="A292" s="77" t="s">
        <v>8249</v>
      </c>
      <c r="B292" s="58" t="s">
        <v>1775</v>
      </c>
      <c r="C292" s="58" t="s">
        <v>3</v>
      </c>
      <c r="D292" s="58" t="s">
        <v>155</v>
      </c>
      <c r="E292" s="58" t="s">
        <v>155</v>
      </c>
      <c r="F292" s="58" t="s">
        <v>7486</v>
      </c>
      <c r="G292" s="58">
        <v>200</v>
      </c>
      <c r="H292" s="58">
        <v>8</v>
      </c>
      <c r="I292" s="58">
        <v>8.9</v>
      </c>
      <c r="J292" s="58">
        <v>9.8000000000000007</v>
      </c>
      <c r="K292" s="58">
        <v>1</v>
      </c>
      <c r="L292" s="58">
        <v>25</v>
      </c>
      <c r="M292" s="58" t="s">
        <v>155</v>
      </c>
      <c r="N292" s="58">
        <v>13.6</v>
      </c>
      <c r="O292" s="58">
        <v>14.7</v>
      </c>
    </row>
    <row r="293" spans="1:15" ht="14.25" customHeight="1">
      <c r="A293" s="77" t="s">
        <v>8250</v>
      </c>
      <c r="B293" s="58" t="s">
        <v>1775</v>
      </c>
      <c r="C293" s="58" t="s">
        <v>3</v>
      </c>
      <c r="D293" s="58" t="s">
        <v>155</v>
      </c>
      <c r="E293" s="58" t="s">
        <v>155</v>
      </c>
      <c r="F293" s="58" t="s">
        <v>7486</v>
      </c>
      <c r="G293" s="58">
        <v>200</v>
      </c>
      <c r="H293" s="58">
        <v>8.5</v>
      </c>
      <c r="I293" s="58">
        <v>9.4</v>
      </c>
      <c r="J293" s="58">
        <v>10.4</v>
      </c>
      <c r="K293" s="58">
        <v>1</v>
      </c>
      <c r="L293" s="58">
        <v>10</v>
      </c>
      <c r="M293" s="58" t="s">
        <v>155</v>
      </c>
      <c r="N293" s="58">
        <v>14.4</v>
      </c>
      <c r="O293" s="58">
        <v>13.9</v>
      </c>
    </row>
    <row r="294" spans="1:15" ht="14.25" customHeight="1">
      <c r="A294" s="77" t="s">
        <v>8251</v>
      </c>
      <c r="B294" s="58" t="s">
        <v>1775</v>
      </c>
      <c r="C294" s="58" t="s">
        <v>3</v>
      </c>
      <c r="D294" s="58" t="s">
        <v>155</v>
      </c>
      <c r="E294" s="58" t="s">
        <v>155</v>
      </c>
      <c r="F294" s="58" t="s">
        <v>7486</v>
      </c>
      <c r="G294" s="58">
        <v>200</v>
      </c>
      <c r="H294" s="58">
        <v>9</v>
      </c>
      <c r="I294" s="58">
        <v>10</v>
      </c>
      <c r="J294" s="58">
        <v>11.1</v>
      </c>
      <c r="K294" s="58">
        <v>1</v>
      </c>
      <c r="L294" s="58">
        <v>5</v>
      </c>
      <c r="M294" s="58" t="s">
        <v>155</v>
      </c>
      <c r="N294" s="58">
        <v>15.4</v>
      </c>
      <c r="O294" s="58">
        <v>13</v>
      </c>
    </row>
    <row r="295" spans="1:15" ht="14.25" customHeight="1">
      <c r="A295" s="77" t="s">
        <v>8252</v>
      </c>
      <c r="B295" s="58" t="s">
        <v>1775</v>
      </c>
      <c r="C295" s="58" t="s">
        <v>3</v>
      </c>
      <c r="D295" s="58" t="s">
        <v>155</v>
      </c>
      <c r="E295" s="58" t="s">
        <v>155</v>
      </c>
      <c r="F295" s="58" t="s">
        <v>7486</v>
      </c>
      <c r="G295" s="58">
        <v>200</v>
      </c>
      <c r="H295" s="58">
        <v>10</v>
      </c>
      <c r="I295" s="58">
        <v>11.1</v>
      </c>
      <c r="J295" s="58">
        <v>12.3</v>
      </c>
      <c r="K295" s="58">
        <v>1</v>
      </c>
      <c r="L295" s="58">
        <v>2.5</v>
      </c>
      <c r="M295" s="58" t="s">
        <v>155</v>
      </c>
      <c r="N295" s="58">
        <v>17</v>
      </c>
      <c r="O295" s="58">
        <v>11.8</v>
      </c>
    </row>
    <row r="296" spans="1:15" ht="14.25" customHeight="1">
      <c r="A296" s="77" t="s">
        <v>8253</v>
      </c>
      <c r="B296" s="58" t="s">
        <v>1775</v>
      </c>
      <c r="C296" s="58" t="s">
        <v>4</v>
      </c>
      <c r="D296" s="58" t="s">
        <v>155</v>
      </c>
      <c r="E296" s="58" t="s">
        <v>155</v>
      </c>
      <c r="F296" s="58" t="s">
        <v>7486</v>
      </c>
      <c r="G296" s="58">
        <v>200</v>
      </c>
      <c r="H296" s="58">
        <v>11</v>
      </c>
      <c r="I296" s="58">
        <v>12.2</v>
      </c>
      <c r="J296" s="58">
        <v>13.5</v>
      </c>
      <c r="K296" s="58">
        <v>1</v>
      </c>
      <c r="L296" s="58">
        <v>2.5</v>
      </c>
      <c r="M296" s="58" t="s">
        <v>155</v>
      </c>
      <c r="N296" s="58">
        <v>18.2</v>
      </c>
      <c r="O296" s="58">
        <v>11</v>
      </c>
    </row>
    <row r="297" spans="1:15" ht="14.25" customHeight="1">
      <c r="A297" s="77" t="s">
        <v>8254</v>
      </c>
      <c r="B297" s="58" t="s">
        <v>1775</v>
      </c>
      <c r="C297" s="58" t="s">
        <v>3</v>
      </c>
      <c r="D297" s="58" t="s">
        <v>155</v>
      </c>
      <c r="E297" s="58" t="s">
        <v>155</v>
      </c>
      <c r="F297" s="58" t="s">
        <v>7486</v>
      </c>
      <c r="G297" s="58">
        <v>200</v>
      </c>
      <c r="H297" s="58">
        <v>12</v>
      </c>
      <c r="I297" s="58">
        <v>13.3</v>
      </c>
      <c r="J297" s="58">
        <v>14.7</v>
      </c>
      <c r="K297" s="58">
        <v>1</v>
      </c>
      <c r="L297" s="58">
        <v>2.5</v>
      </c>
      <c r="M297" s="58" t="s">
        <v>155</v>
      </c>
      <c r="N297" s="58">
        <v>19.899999999999999</v>
      </c>
      <c r="O297" s="58">
        <v>10.1</v>
      </c>
    </row>
    <row r="298" spans="1:15" ht="14.25" customHeight="1">
      <c r="A298" s="77" t="s">
        <v>8255</v>
      </c>
      <c r="B298" s="58" t="s">
        <v>1775</v>
      </c>
      <c r="C298" s="58" t="s">
        <v>3</v>
      </c>
      <c r="D298" s="58" t="s">
        <v>155</v>
      </c>
      <c r="E298" s="58" t="s">
        <v>155</v>
      </c>
      <c r="F298" s="58" t="s">
        <v>7486</v>
      </c>
      <c r="G298" s="58">
        <v>200</v>
      </c>
      <c r="H298" s="58">
        <v>13</v>
      </c>
      <c r="I298" s="58">
        <v>14.4</v>
      </c>
      <c r="J298" s="58">
        <v>15.9</v>
      </c>
      <c r="K298" s="58">
        <v>1</v>
      </c>
      <c r="L298" s="58">
        <v>1</v>
      </c>
      <c r="M298" s="58" t="s">
        <v>155</v>
      </c>
      <c r="N298" s="58">
        <v>21.5</v>
      </c>
      <c r="O298" s="58">
        <v>9.3000000000000007</v>
      </c>
    </row>
    <row r="299" spans="1:15" ht="14.25" customHeight="1">
      <c r="A299" s="77" t="s">
        <v>8256</v>
      </c>
      <c r="B299" s="58" t="s">
        <v>1775</v>
      </c>
      <c r="C299" s="58" t="s">
        <v>3</v>
      </c>
      <c r="D299" s="58" t="s">
        <v>155</v>
      </c>
      <c r="E299" s="58" t="s">
        <v>155</v>
      </c>
      <c r="F299" s="58" t="s">
        <v>7486</v>
      </c>
      <c r="G299" s="58">
        <v>200</v>
      </c>
      <c r="H299" s="58">
        <v>14</v>
      </c>
      <c r="I299" s="58">
        <v>15.6</v>
      </c>
      <c r="J299" s="58">
        <v>17.2</v>
      </c>
      <c r="K299" s="58">
        <v>1</v>
      </c>
      <c r="L299" s="58">
        <v>1</v>
      </c>
      <c r="M299" s="58" t="s">
        <v>155</v>
      </c>
      <c r="N299" s="58">
        <v>23.2</v>
      </c>
      <c r="O299" s="58">
        <v>8.6</v>
      </c>
    </row>
    <row r="300" spans="1:15" ht="14.25" customHeight="1">
      <c r="A300" s="77" t="s">
        <v>8257</v>
      </c>
      <c r="B300" s="58" t="s">
        <v>1775</v>
      </c>
      <c r="C300" s="58" t="s">
        <v>3</v>
      </c>
      <c r="D300" s="58" t="s">
        <v>155</v>
      </c>
      <c r="E300" s="58" t="s">
        <v>155</v>
      </c>
      <c r="F300" s="58" t="s">
        <v>7486</v>
      </c>
      <c r="G300" s="58">
        <v>200</v>
      </c>
      <c r="H300" s="58">
        <v>15</v>
      </c>
      <c r="I300" s="58">
        <v>16.7</v>
      </c>
      <c r="J300" s="58">
        <v>18.5</v>
      </c>
      <c r="K300" s="58">
        <v>1</v>
      </c>
      <c r="L300" s="58">
        <v>1</v>
      </c>
      <c r="M300" s="58" t="s">
        <v>155</v>
      </c>
      <c r="N300" s="58">
        <v>24.4</v>
      </c>
      <c r="O300" s="58">
        <v>8.1999999999999993</v>
      </c>
    </row>
    <row r="301" spans="1:15" ht="14.25" customHeight="1">
      <c r="A301" s="77" t="s">
        <v>8258</v>
      </c>
      <c r="B301" s="58" t="s">
        <v>1775</v>
      </c>
      <c r="C301" s="58" t="s">
        <v>3</v>
      </c>
      <c r="D301" s="58" t="s">
        <v>155</v>
      </c>
      <c r="E301" s="58" t="s">
        <v>155</v>
      </c>
      <c r="F301" s="58" t="s">
        <v>7486</v>
      </c>
      <c r="G301" s="58">
        <v>200</v>
      </c>
      <c r="H301" s="58">
        <v>16</v>
      </c>
      <c r="I301" s="58">
        <v>17.8</v>
      </c>
      <c r="J301" s="58">
        <v>19.7</v>
      </c>
      <c r="K301" s="58">
        <v>1</v>
      </c>
      <c r="L301" s="58">
        <v>1</v>
      </c>
      <c r="M301" s="58" t="s">
        <v>155</v>
      </c>
      <c r="N301" s="58">
        <v>26</v>
      </c>
      <c r="O301" s="58">
        <v>7.7</v>
      </c>
    </row>
    <row r="302" spans="1:15" ht="14.25" customHeight="1">
      <c r="A302" s="77" t="s">
        <v>8259</v>
      </c>
      <c r="B302" s="58" t="s">
        <v>1775</v>
      </c>
      <c r="C302" s="58" t="s">
        <v>3</v>
      </c>
      <c r="D302" s="58" t="s">
        <v>155</v>
      </c>
      <c r="E302" s="58" t="s">
        <v>155</v>
      </c>
      <c r="F302" s="58" t="s">
        <v>7486</v>
      </c>
      <c r="G302" s="58">
        <v>200</v>
      </c>
      <c r="H302" s="58">
        <v>17</v>
      </c>
      <c r="I302" s="58">
        <v>18.899999999999999</v>
      </c>
      <c r="J302" s="58">
        <v>20.9</v>
      </c>
      <c r="K302" s="58">
        <v>1</v>
      </c>
      <c r="L302" s="58">
        <v>1</v>
      </c>
      <c r="M302" s="58" t="s">
        <v>155</v>
      </c>
      <c r="N302" s="58">
        <v>27.6</v>
      </c>
      <c r="O302" s="58">
        <v>7.2</v>
      </c>
    </row>
    <row r="303" spans="1:15" ht="14.25" customHeight="1">
      <c r="A303" s="77" t="s">
        <v>8260</v>
      </c>
      <c r="B303" s="58" t="s">
        <v>1775</v>
      </c>
      <c r="C303" s="58" t="s">
        <v>3</v>
      </c>
      <c r="D303" s="58" t="s">
        <v>155</v>
      </c>
      <c r="E303" s="58" t="s">
        <v>155</v>
      </c>
      <c r="F303" s="58" t="s">
        <v>7486</v>
      </c>
      <c r="G303" s="58">
        <v>200</v>
      </c>
      <c r="H303" s="58">
        <v>18</v>
      </c>
      <c r="I303" s="58">
        <v>20</v>
      </c>
      <c r="J303" s="58">
        <v>22.1</v>
      </c>
      <c r="K303" s="58">
        <v>1</v>
      </c>
      <c r="L303" s="58">
        <v>1</v>
      </c>
      <c r="M303" s="58" t="s">
        <v>155</v>
      </c>
      <c r="N303" s="58">
        <v>29.2</v>
      </c>
      <c r="O303" s="58">
        <v>6.8</v>
      </c>
    </row>
    <row r="304" spans="1:15" ht="14.25" customHeight="1">
      <c r="A304" s="77" t="s">
        <v>8261</v>
      </c>
      <c r="B304" s="58" t="s">
        <v>1775</v>
      </c>
      <c r="C304" s="58" t="s">
        <v>3</v>
      </c>
      <c r="D304" s="58" t="s">
        <v>155</v>
      </c>
      <c r="E304" s="58" t="s">
        <v>155</v>
      </c>
      <c r="F304" s="58" t="s">
        <v>7486</v>
      </c>
      <c r="G304" s="58">
        <v>200</v>
      </c>
      <c r="H304" s="58">
        <v>20</v>
      </c>
      <c r="I304" s="58">
        <v>22.2</v>
      </c>
      <c r="J304" s="58">
        <v>24.5</v>
      </c>
      <c r="K304" s="58">
        <v>1</v>
      </c>
      <c r="L304" s="58">
        <v>1</v>
      </c>
      <c r="M304" s="58" t="s">
        <v>155</v>
      </c>
      <c r="N304" s="58">
        <v>32.4</v>
      </c>
      <c r="O304" s="58">
        <v>6.2</v>
      </c>
    </row>
    <row r="305" spans="1:15" ht="14.25" customHeight="1">
      <c r="A305" s="77" t="s">
        <v>8262</v>
      </c>
      <c r="B305" s="58" t="s">
        <v>1775</v>
      </c>
      <c r="C305" s="58" t="s">
        <v>3</v>
      </c>
      <c r="D305" s="58" t="s">
        <v>155</v>
      </c>
      <c r="E305" s="58" t="s">
        <v>155</v>
      </c>
      <c r="F305" s="58" t="s">
        <v>7486</v>
      </c>
      <c r="G305" s="58">
        <v>200</v>
      </c>
      <c r="H305" s="58">
        <v>22</v>
      </c>
      <c r="I305" s="58">
        <v>24.4</v>
      </c>
      <c r="J305" s="58">
        <v>26.9</v>
      </c>
      <c r="K305" s="58">
        <v>1</v>
      </c>
      <c r="L305" s="58">
        <v>1</v>
      </c>
      <c r="M305" s="58" t="s">
        <v>155</v>
      </c>
      <c r="N305" s="58">
        <v>35.5</v>
      </c>
      <c r="O305" s="58">
        <v>5.6</v>
      </c>
    </row>
    <row r="306" spans="1:15" ht="14.25" customHeight="1">
      <c r="A306" s="77" t="s">
        <v>8263</v>
      </c>
      <c r="B306" s="58" t="s">
        <v>1775</v>
      </c>
      <c r="C306" s="58" t="s">
        <v>3</v>
      </c>
      <c r="D306" s="58" t="s">
        <v>155</v>
      </c>
      <c r="E306" s="58" t="s">
        <v>155</v>
      </c>
      <c r="F306" s="58" t="s">
        <v>7486</v>
      </c>
      <c r="G306" s="58">
        <v>200</v>
      </c>
      <c r="H306" s="58">
        <v>24</v>
      </c>
      <c r="I306" s="58">
        <v>26.7</v>
      </c>
      <c r="J306" s="58">
        <v>29.5</v>
      </c>
      <c r="K306" s="58">
        <v>1</v>
      </c>
      <c r="L306" s="58">
        <v>1</v>
      </c>
      <c r="M306" s="58" t="s">
        <v>155</v>
      </c>
      <c r="N306" s="58">
        <v>38.9</v>
      </c>
      <c r="O306" s="58">
        <v>5.0999999999999996</v>
      </c>
    </row>
    <row r="307" spans="1:15" ht="14.25" customHeight="1">
      <c r="A307" s="77" t="s">
        <v>8264</v>
      </c>
      <c r="B307" s="58" t="s">
        <v>1775</v>
      </c>
      <c r="C307" s="58" t="s">
        <v>3</v>
      </c>
      <c r="D307" s="58" t="s">
        <v>155</v>
      </c>
      <c r="E307" s="58" t="s">
        <v>155</v>
      </c>
      <c r="F307" s="58" t="s">
        <v>7486</v>
      </c>
      <c r="G307" s="58">
        <v>200</v>
      </c>
      <c r="H307" s="58">
        <v>26</v>
      </c>
      <c r="I307" s="58">
        <v>28.9</v>
      </c>
      <c r="J307" s="58">
        <v>31.9</v>
      </c>
      <c r="K307" s="58">
        <v>1</v>
      </c>
      <c r="L307" s="58">
        <v>1</v>
      </c>
      <c r="M307" s="58" t="s">
        <v>155</v>
      </c>
      <c r="N307" s="58">
        <v>42.1</v>
      </c>
      <c r="O307" s="58">
        <v>4.8</v>
      </c>
    </row>
    <row r="308" spans="1:15" ht="14.25" customHeight="1">
      <c r="A308" s="77" t="s">
        <v>8265</v>
      </c>
      <c r="B308" s="58" t="s">
        <v>1775</v>
      </c>
      <c r="C308" s="58" t="s">
        <v>3</v>
      </c>
      <c r="D308" s="58" t="s">
        <v>155</v>
      </c>
      <c r="E308" s="58" t="s">
        <v>155</v>
      </c>
      <c r="F308" s="58" t="s">
        <v>7486</v>
      </c>
      <c r="G308" s="58">
        <v>200</v>
      </c>
      <c r="H308" s="58">
        <v>28</v>
      </c>
      <c r="I308" s="58">
        <v>31.1</v>
      </c>
      <c r="J308" s="58">
        <v>34.4</v>
      </c>
      <c r="K308" s="58">
        <v>1</v>
      </c>
      <c r="L308" s="58">
        <v>1</v>
      </c>
      <c r="M308" s="58" t="s">
        <v>155</v>
      </c>
      <c r="N308" s="58">
        <v>45.4</v>
      </c>
      <c r="O308" s="58">
        <v>4.4000000000000004</v>
      </c>
    </row>
    <row r="309" spans="1:15" ht="14.25" customHeight="1">
      <c r="A309" s="77" t="s">
        <v>8266</v>
      </c>
      <c r="B309" s="58" t="s">
        <v>1775</v>
      </c>
      <c r="C309" s="58" t="s">
        <v>3</v>
      </c>
      <c r="D309" s="58" t="s">
        <v>155</v>
      </c>
      <c r="E309" s="58" t="s">
        <v>155</v>
      </c>
      <c r="F309" s="58" t="s">
        <v>7486</v>
      </c>
      <c r="G309" s="58">
        <v>200</v>
      </c>
      <c r="H309" s="58">
        <v>30</v>
      </c>
      <c r="I309" s="58">
        <v>33.299999999999997</v>
      </c>
      <c r="J309" s="58">
        <v>36.799999999999997</v>
      </c>
      <c r="K309" s="58">
        <v>1</v>
      </c>
      <c r="L309" s="58">
        <v>1</v>
      </c>
      <c r="M309" s="58" t="s">
        <v>155</v>
      </c>
      <c r="N309" s="58">
        <v>48.4</v>
      </c>
      <c r="O309" s="58">
        <v>4.0999999999999996</v>
      </c>
    </row>
    <row r="310" spans="1:15" ht="14.25" customHeight="1">
      <c r="A310" s="77" t="s">
        <v>8267</v>
      </c>
      <c r="B310" s="58" t="s">
        <v>1775</v>
      </c>
      <c r="C310" s="58" t="s">
        <v>3</v>
      </c>
      <c r="D310" s="58" t="s">
        <v>155</v>
      </c>
      <c r="E310" s="58" t="s">
        <v>155</v>
      </c>
      <c r="F310" s="58" t="s">
        <v>7486</v>
      </c>
      <c r="G310" s="58">
        <v>200</v>
      </c>
      <c r="H310" s="58">
        <v>33</v>
      </c>
      <c r="I310" s="58">
        <v>36.700000000000003</v>
      </c>
      <c r="J310" s="58">
        <v>40.6</v>
      </c>
      <c r="K310" s="58">
        <v>1</v>
      </c>
      <c r="L310" s="58">
        <v>1</v>
      </c>
      <c r="M310" s="58" t="s">
        <v>155</v>
      </c>
      <c r="N310" s="58">
        <v>53.3</v>
      </c>
      <c r="O310" s="58">
        <v>3.8</v>
      </c>
    </row>
    <row r="311" spans="1:15" ht="14.25" customHeight="1">
      <c r="A311" s="77" t="s">
        <v>8268</v>
      </c>
      <c r="B311" s="58" t="s">
        <v>1775</v>
      </c>
      <c r="C311" s="58" t="s">
        <v>3</v>
      </c>
      <c r="D311" s="58" t="s">
        <v>155</v>
      </c>
      <c r="E311" s="58" t="s">
        <v>155</v>
      </c>
      <c r="F311" s="58" t="s">
        <v>7486</v>
      </c>
      <c r="G311" s="58">
        <v>200</v>
      </c>
      <c r="H311" s="58">
        <v>36</v>
      </c>
      <c r="I311" s="58">
        <v>40</v>
      </c>
      <c r="J311" s="58">
        <v>44.2</v>
      </c>
      <c r="K311" s="58">
        <v>1</v>
      </c>
      <c r="L311" s="58">
        <v>1</v>
      </c>
      <c r="M311" s="58" t="s">
        <v>155</v>
      </c>
      <c r="N311" s="58">
        <v>58.1</v>
      </c>
      <c r="O311" s="58">
        <v>3.4</v>
      </c>
    </row>
    <row r="312" spans="1:15" ht="14.25" customHeight="1">
      <c r="A312" s="77" t="s">
        <v>8269</v>
      </c>
      <c r="B312" s="58" t="s">
        <v>1775</v>
      </c>
      <c r="C312" s="58" t="s">
        <v>3</v>
      </c>
      <c r="D312" s="58" t="s">
        <v>155</v>
      </c>
      <c r="E312" s="58" t="s">
        <v>155</v>
      </c>
      <c r="F312" s="58" t="s">
        <v>7486</v>
      </c>
      <c r="G312" s="58">
        <v>200</v>
      </c>
      <c r="H312" s="58">
        <v>40</v>
      </c>
      <c r="I312" s="58">
        <v>44.4</v>
      </c>
      <c r="J312" s="58">
        <v>49.1</v>
      </c>
      <c r="K312" s="58">
        <v>1</v>
      </c>
      <c r="L312" s="58">
        <v>1</v>
      </c>
      <c r="M312" s="58" t="s">
        <v>155</v>
      </c>
      <c r="N312" s="58">
        <v>64.5</v>
      </c>
      <c r="O312" s="58">
        <v>3.1</v>
      </c>
    </row>
    <row r="313" spans="1:15" ht="14.25" customHeight="1">
      <c r="A313" s="77" t="s">
        <v>8270</v>
      </c>
      <c r="B313" s="58" t="s">
        <v>1775</v>
      </c>
      <c r="C313" s="58" t="s">
        <v>3</v>
      </c>
      <c r="D313" s="58" t="s">
        <v>155</v>
      </c>
      <c r="E313" s="58" t="s">
        <v>155</v>
      </c>
      <c r="F313" s="58" t="s">
        <v>7486</v>
      </c>
      <c r="G313" s="58">
        <v>200</v>
      </c>
      <c r="H313" s="58">
        <v>43</v>
      </c>
      <c r="I313" s="58">
        <v>47.8</v>
      </c>
      <c r="J313" s="58">
        <v>52.8</v>
      </c>
      <c r="K313" s="58">
        <v>1</v>
      </c>
      <c r="L313" s="58">
        <v>1</v>
      </c>
      <c r="M313" s="58" t="s">
        <v>155</v>
      </c>
      <c r="N313" s="58">
        <v>69.400000000000006</v>
      </c>
      <c r="O313" s="58">
        <v>2.9</v>
      </c>
    </row>
    <row r="314" spans="1:15" ht="14.25" customHeight="1">
      <c r="A314" s="77" t="s">
        <v>8271</v>
      </c>
      <c r="B314" s="58" t="s">
        <v>1775</v>
      </c>
      <c r="C314" s="58" t="s">
        <v>3</v>
      </c>
      <c r="D314" s="58" t="s">
        <v>155</v>
      </c>
      <c r="E314" s="58" t="s">
        <v>155</v>
      </c>
      <c r="F314" s="58" t="s">
        <v>7486</v>
      </c>
      <c r="G314" s="58">
        <v>200</v>
      </c>
      <c r="H314" s="58">
        <v>45</v>
      </c>
      <c r="I314" s="58">
        <v>50</v>
      </c>
      <c r="J314" s="58">
        <v>55.3</v>
      </c>
      <c r="K314" s="58">
        <v>1</v>
      </c>
      <c r="L314" s="58">
        <v>1</v>
      </c>
      <c r="M314" s="58" t="s">
        <v>155</v>
      </c>
      <c r="N314" s="58">
        <v>72.7</v>
      </c>
      <c r="O314" s="58">
        <v>2.8</v>
      </c>
    </row>
    <row r="315" spans="1:15" ht="14.25" customHeight="1">
      <c r="A315" s="77" t="s">
        <v>8272</v>
      </c>
      <c r="B315" s="58" t="s">
        <v>1775</v>
      </c>
      <c r="C315" s="58" t="s">
        <v>3</v>
      </c>
      <c r="D315" s="58" t="s">
        <v>155</v>
      </c>
      <c r="E315" s="58" t="s">
        <v>155</v>
      </c>
      <c r="F315" s="58" t="s">
        <v>7486</v>
      </c>
      <c r="G315" s="58">
        <v>200</v>
      </c>
      <c r="H315" s="58">
        <v>48</v>
      </c>
      <c r="I315" s="58">
        <v>53.3</v>
      </c>
      <c r="J315" s="58">
        <v>58.9</v>
      </c>
      <c r="K315" s="58">
        <v>1</v>
      </c>
      <c r="L315" s="58">
        <v>1</v>
      </c>
      <c r="M315" s="58" t="s">
        <v>155</v>
      </c>
      <c r="N315" s="58">
        <v>77.400000000000006</v>
      </c>
      <c r="O315" s="58">
        <v>2.6</v>
      </c>
    </row>
    <row r="316" spans="1:15" ht="14.25" customHeight="1">
      <c r="A316" s="77" t="s">
        <v>8273</v>
      </c>
      <c r="B316" s="58" t="s">
        <v>1775</v>
      </c>
      <c r="C316" s="58" t="s">
        <v>3</v>
      </c>
      <c r="D316" s="58" t="s">
        <v>155</v>
      </c>
      <c r="E316" s="58" t="s">
        <v>155</v>
      </c>
      <c r="F316" s="58" t="s">
        <v>7486</v>
      </c>
      <c r="G316" s="58">
        <v>200</v>
      </c>
      <c r="H316" s="58">
        <v>51</v>
      </c>
      <c r="I316" s="58">
        <v>56.7</v>
      </c>
      <c r="J316" s="58">
        <v>62.7</v>
      </c>
      <c r="K316" s="58">
        <v>1</v>
      </c>
      <c r="L316" s="58">
        <v>1</v>
      </c>
      <c r="M316" s="58" t="s">
        <v>155</v>
      </c>
      <c r="N316" s="58">
        <v>82.4</v>
      </c>
      <c r="O316" s="58">
        <v>2.4</v>
      </c>
    </row>
    <row r="317" spans="1:15" ht="14.25" customHeight="1">
      <c r="A317" s="77" t="s">
        <v>8274</v>
      </c>
      <c r="B317" s="58" t="s">
        <v>1775</v>
      </c>
      <c r="C317" s="58" t="s">
        <v>3</v>
      </c>
      <c r="D317" s="58" t="s">
        <v>155</v>
      </c>
      <c r="E317" s="58" t="s">
        <v>155</v>
      </c>
      <c r="F317" s="58" t="s">
        <v>7486</v>
      </c>
      <c r="G317" s="58">
        <v>200</v>
      </c>
      <c r="H317" s="58">
        <v>54</v>
      </c>
      <c r="I317" s="58">
        <v>60</v>
      </c>
      <c r="J317" s="58">
        <v>66.3</v>
      </c>
      <c r="K317" s="58">
        <v>1</v>
      </c>
      <c r="L317" s="58">
        <v>1</v>
      </c>
      <c r="M317" s="58" t="s">
        <v>155</v>
      </c>
      <c r="N317" s="58">
        <v>87.1</v>
      </c>
      <c r="O317" s="58">
        <v>2.2999999999999998</v>
      </c>
    </row>
    <row r="318" spans="1:15" ht="14.25" customHeight="1">
      <c r="A318" s="77" t="s">
        <v>8275</v>
      </c>
      <c r="B318" s="58" t="s">
        <v>1775</v>
      </c>
      <c r="C318" s="58" t="s">
        <v>3</v>
      </c>
      <c r="D318" s="58" t="s">
        <v>155</v>
      </c>
      <c r="E318" s="58" t="s">
        <v>155</v>
      </c>
      <c r="F318" s="58" t="s">
        <v>7486</v>
      </c>
      <c r="G318" s="58">
        <v>200</v>
      </c>
      <c r="H318" s="58">
        <v>58</v>
      </c>
      <c r="I318" s="58">
        <v>64.400000000000006</v>
      </c>
      <c r="J318" s="58">
        <v>71.2</v>
      </c>
      <c r="K318" s="58">
        <v>1</v>
      </c>
      <c r="L318" s="58">
        <v>1</v>
      </c>
      <c r="M318" s="58" t="s">
        <v>155</v>
      </c>
      <c r="N318" s="58">
        <v>93.6</v>
      </c>
      <c r="O318" s="58">
        <v>2.1</v>
      </c>
    </row>
    <row r="319" spans="1:15" ht="14.25" customHeight="1">
      <c r="A319" s="77" t="s">
        <v>8276</v>
      </c>
      <c r="B319" s="58" t="s">
        <v>1775</v>
      </c>
      <c r="C319" s="58" t="s">
        <v>3</v>
      </c>
      <c r="D319" s="58" t="s">
        <v>155</v>
      </c>
      <c r="E319" s="58" t="s">
        <v>155</v>
      </c>
      <c r="F319" s="58" t="s">
        <v>7486</v>
      </c>
      <c r="G319" s="58">
        <v>200</v>
      </c>
      <c r="H319" s="58">
        <v>60</v>
      </c>
      <c r="I319" s="58">
        <v>66.7</v>
      </c>
      <c r="J319" s="58">
        <v>73.7</v>
      </c>
      <c r="K319" s="58">
        <v>1</v>
      </c>
      <c r="L319" s="58">
        <v>1</v>
      </c>
      <c r="M319" s="58" t="s">
        <v>155</v>
      </c>
      <c r="N319" s="58">
        <v>96.8</v>
      </c>
      <c r="O319" s="58">
        <v>1.8</v>
      </c>
    </row>
    <row r="320" spans="1:15" ht="14.25" customHeight="1">
      <c r="A320" s="77" t="s">
        <v>8277</v>
      </c>
      <c r="B320" s="58" t="s">
        <v>1775</v>
      </c>
      <c r="C320" s="58" t="s">
        <v>3</v>
      </c>
      <c r="D320" s="58" t="s">
        <v>155</v>
      </c>
      <c r="E320" s="58" t="s">
        <v>155</v>
      </c>
      <c r="F320" s="58" t="s">
        <v>7486</v>
      </c>
      <c r="G320" s="58">
        <v>200</v>
      </c>
      <c r="H320" s="58">
        <v>64</v>
      </c>
      <c r="I320" s="58">
        <v>71.099999999999994</v>
      </c>
      <c r="J320" s="58">
        <v>78.599999999999994</v>
      </c>
      <c r="K320" s="58">
        <v>1</v>
      </c>
      <c r="L320" s="58">
        <v>1</v>
      </c>
      <c r="M320" s="58" t="s">
        <v>155</v>
      </c>
      <c r="N320" s="58">
        <v>103</v>
      </c>
      <c r="O320" s="58">
        <v>1.7</v>
      </c>
    </row>
    <row r="321" spans="1:15" ht="14.25" customHeight="1">
      <c r="A321" s="77" t="s">
        <v>8278</v>
      </c>
      <c r="B321" s="58" t="s">
        <v>1775</v>
      </c>
      <c r="C321" s="58" t="s">
        <v>3</v>
      </c>
      <c r="D321" s="58" t="s">
        <v>155</v>
      </c>
      <c r="E321" s="58" t="s">
        <v>155</v>
      </c>
      <c r="F321" s="58" t="s">
        <v>7486</v>
      </c>
      <c r="G321" s="58">
        <v>200</v>
      </c>
      <c r="H321" s="58">
        <v>70</v>
      </c>
      <c r="I321" s="58">
        <v>77.8</v>
      </c>
      <c r="J321" s="58">
        <v>86</v>
      </c>
      <c r="K321" s="58">
        <v>1</v>
      </c>
      <c r="L321" s="58">
        <v>1</v>
      </c>
      <c r="M321" s="58" t="s">
        <v>155</v>
      </c>
      <c r="N321" s="58">
        <v>113</v>
      </c>
      <c r="O321" s="58">
        <v>1.5</v>
      </c>
    </row>
    <row r="322" spans="1:15" ht="14.25" customHeight="1">
      <c r="A322" s="77" t="s">
        <v>8279</v>
      </c>
      <c r="B322" s="58" t="s">
        <v>1775</v>
      </c>
      <c r="C322" s="58" t="s">
        <v>3</v>
      </c>
      <c r="D322" s="58" t="s">
        <v>155</v>
      </c>
      <c r="E322" s="58" t="s">
        <v>155</v>
      </c>
      <c r="F322" s="58" t="s">
        <v>7486</v>
      </c>
      <c r="G322" s="58">
        <v>200</v>
      </c>
      <c r="H322" s="58">
        <v>75</v>
      </c>
      <c r="I322" s="58">
        <v>83.3</v>
      </c>
      <c r="J322" s="58">
        <v>92.1</v>
      </c>
      <c r="K322" s="58">
        <v>1</v>
      </c>
      <c r="L322" s="58">
        <v>1</v>
      </c>
      <c r="M322" s="58" t="s">
        <v>155</v>
      </c>
      <c r="N322" s="58">
        <v>121</v>
      </c>
      <c r="O322" s="58">
        <v>1.4</v>
      </c>
    </row>
    <row r="323" spans="1:15" ht="14.25" customHeight="1">
      <c r="A323" s="77" t="s">
        <v>8280</v>
      </c>
      <c r="B323" s="58" t="s">
        <v>1775</v>
      </c>
      <c r="C323" s="58" t="s">
        <v>3</v>
      </c>
      <c r="D323" s="58" t="s">
        <v>155</v>
      </c>
      <c r="E323" s="58" t="s">
        <v>155</v>
      </c>
      <c r="F323" s="58" t="s">
        <v>7486</v>
      </c>
      <c r="G323" s="58">
        <v>200</v>
      </c>
      <c r="H323" s="58">
        <v>78</v>
      </c>
      <c r="I323" s="58">
        <v>86.7</v>
      </c>
      <c r="J323" s="58">
        <v>95.8</v>
      </c>
      <c r="K323" s="58">
        <v>1</v>
      </c>
      <c r="L323" s="58">
        <v>1</v>
      </c>
      <c r="M323" s="58" t="s">
        <v>155</v>
      </c>
      <c r="N323" s="58">
        <v>126</v>
      </c>
      <c r="O323" s="58">
        <v>1.4</v>
      </c>
    </row>
    <row r="324" spans="1:15" ht="14.25" customHeight="1">
      <c r="A324" s="77" t="s">
        <v>8281</v>
      </c>
      <c r="B324" s="58" t="s">
        <v>1775</v>
      </c>
      <c r="C324" s="58" t="s">
        <v>3</v>
      </c>
      <c r="D324" s="58" t="s">
        <v>155</v>
      </c>
      <c r="E324" s="58" t="s">
        <v>155</v>
      </c>
      <c r="F324" s="58" t="s">
        <v>7486</v>
      </c>
      <c r="G324" s="58">
        <v>200</v>
      </c>
      <c r="H324" s="58">
        <v>85</v>
      </c>
      <c r="I324" s="58">
        <v>94.4</v>
      </c>
      <c r="J324" s="58">
        <v>104</v>
      </c>
      <c r="K324" s="58">
        <v>1</v>
      </c>
      <c r="L324" s="58">
        <v>1</v>
      </c>
      <c r="M324" s="58" t="s">
        <v>155</v>
      </c>
      <c r="N324" s="58">
        <v>137</v>
      </c>
      <c r="O324" s="58">
        <v>1.3</v>
      </c>
    </row>
    <row r="325" spans="1:15" ht="14.25" customHeight="1">
      <c r="A325" s="77" t="s">
        <v>8282</v>
      </c>
      <c r="B325" s="58" t="s">
        <v>1775</v>
      </c>
      <c r="C325" s="58" t="s">
        <v>3</v>
      </c>
      <c r="D325" s="58" t="s">
        <v>155</v>
      </c>
      <c r="E325" s="58" t="s">
        <v>155</v>
      </c>
      <c r="F325" s="58" t="s">
        <v>7486</v>
      </c>
      <c r="G325" s="58">
        <v>200</v>
      </c>
      <c r="H325" s="58">
        <v>90</v>
      </c>
      <c r="I325" s="58">
        <v>100</v>
      </c>
      <c r="J325" s="58">
        <v>111</v>
      </c>
      <c r="K325" s="58">
        <v>1</v>
      </c>
      <c r="L325" s="58">
        <v>1</v>
      </c>
      <c r="M325" s="58" t="s">
        <v>155</v>
      </c>
      <c r="N325" s="58">
        <v>146</v>
      </c>
      <c r="O325" s="58">
        <v>1.2</v>
      </c>
    </row>
    <row r="326" spans="1:15" ht="14.25" customHeight="1">
      <c r="A326" s="77" t="s">
        <v>8283</v>
      </c>
      <c r="B326" s="58" t="s">
        <v>1775</v>
      </c>
      <c r="C326" s="58" t="s">
        <v>3</v>
      </c>
      <c r="D326" s="58" t="s">
        <v>155</v>
      </c>
      <c r="E326" s="58" t="s">
        <v>155</v>
      </c>
      <c r="F326" s="58" t="s">
        <v>7486</v>
      </c>
      <c r="G326" s="58">
        <v>200</v>
      </c>
      <c r="H326" s="58">
        <v>100</v>
      </c>
      <c r="I326" s="58">
        <v>111</v>
      </c>
      <c r="J326" s="58">
        <v>123</v>
      </c>
      <c r="K326" s="58">
        <v>1</v>
      </c>
      <c r="L326" s="58">
        <v>1</v>
      </c>
      <c r="M326" s="58" t="s">
        <v>155</v>
      </c>
      <c r="N326" s="58">
        <v>162</v>
      </c>
      <c r="O326" s="58">
        <v>1.1000000000000001</v>
      </c>
    </row>
    <row r="327" spans="1:15" ht="14.25" customHeight="1">
      <c r="A327" s="77" t="s">
        <v>8284</v>
      </c>
      <c r="B327" s="58" t="s">
        <v>1775</v>
      </c>
      <c r="C327" s="58" t="s">
        <v>3</v>
      </c>
      <c r="D327" s="58" t="s">
        <v>155</v>
      </c>
      <c r="E327" s="58" t="s">
        <v>155</v>
      </c>
      <c r="F327" s="58" t="s">
        <v>7486</v>
      </c>
      <c r="G327" s="58">
        <v>200</v>
      </c>
      <c r="H327" s="58">
        <v>110</v>
      </c>
      <c r="I327" s="58">
        <v>122</v>
      </c>
      <c r="J327" s="58">
        <v>135</v>
      </c>
      <c r="K327" s="58">
        <v>1</v>
      </c>
      <c r="L327" s="58">
        <v>1</v>
      </c>
      <c r="M327" s="58" t="s">
        <v>155</v>
      </c>
      <c r="N327" s="58">
        <v>177</v>
      </c>
      <c r="O327" s="58">
        <v>1</v>
      </c>
    </row>
    <row r="328" spans="1:15" ht="14.25" customHeight="1">
      <c r="A328" s="77" t="s">
        <v>8285</v>
      </c>
      <c r="B328" s="58" t="s">
        <v>1775</v>
      </c>
      <c r="C328" s="58" t="s">
        <v>3</v>
      </c>
      <c r="D328" s="58" t="s">
        <v>155</v>
      </c>
      <c r="E328" s="58" t="s">
        <v>155</v>
      </c>
      <c r="F328" s="58" t="s">
        <v>7486</v>
      </c>
      <c r="G328" s="58">
        <v>200</v>
      </c>
      <c r="H328" s="58">
        <v>120</v>
      </c>
      <c r="I328" s="58">
        <v>133</v>
      </c>
      <c r="J328" s="58">
        <v>147</v>
      </c>
      <c r="K328" s="58">
        <v>1</v>
      </c>
      <c r="L328" s="58">
        <v>1</v>
      </c>
      <c r="M328" s="58" t="s">
        <v>155</v>
      </c>
      <c r="N328" s="58">
        <v>193</v>
      </c>
      <c r="O328" s="58">
        <v>0.9</v>
      </c>
    </row>
    <row r="329" spans="1:15" ht="14.25" customHeight="1">
      <c r="A329" s="77" t="s">
        <v>8286</v>
      </c>
      <c r="B329" s="58" t="s">
        <v>1775</v>
      </c>
      <c r="C329" s="58" t="s">
        <v>3</v>
      </c>
      <c r="D329" s="58" t="s">
        <v>155</v>
      </c>
      <c r="E329" s="58" t="s">
        <v>155</v>
      </c>
      <c r="F329" s="58" t="s">
        <v>7486</v>
      </c>
      <c r="G329" s="58">
        <v>200</v>
      </c>
      <c r="H329" s="58">
        <v>130</v>
      </c>
      <c r="I329" s="58">
        <v>144</v>
      </c>
      <c r="J329" s="58">
        <v>159</v>
      </c>
      <c r="K329" s="58">
        <v>1</v>
      </c>
      <c r="L329" s="58">
        <v>1</v>
      </c>
      <c r="M329" s="58" t="s">
        <v>155</v>
      </c>
      <c r="N329" s="58">
        <v>209</v>
      </c>
      <c r="O329" s="58">
        <v>0.8</v>
      </c>
    </row>
    <row r="330" spans="1:15" ht="14.25" customHeight="1">
      <c r="A330" s="77" t="s">
        <v>8287</v>
      </c>
      <c r="B330" s="58" t="s">
        <v>1775</v>
      </c>
      <c r="C330" s="58" t="s">
        <v>3</v>
      </c>
      <c r="D330" s="58" t="s">
        <v>155</v>
      </c>
      <c r="E330" s="58" t="s">
        <v>155</v>
      </c>
      <c r="F330" s="58" t="s">
        <v>7486</v>
      </c>
      <c r="G330" s="58">
        <v>200</v>
      </c>
      <c r="H330" s="58">
        <v>150</v>
      </c>
      <c r="I330" s="58">
        <v>167</v>
      </c>
      <c r="J330" s="58">
        <v>185</v>
      </c>
      <c r="K330" s="58">
        <v>1</v>
      </c>
      <c r="L330" s="58">
        <v>1</v>
      </c>
      <c r="M330" s="58" t="s">
        <v>155</v>
      </c>
      <c r="N330" s="58">
        <v>243</v>
      </c>
      <c r="O330" s="58">
        <v>0.7</v>
      </c>
    </row>
    <row r="331" spans="1:15" ht="14.25" customHeight="1">
      <c r="A331" s="77" t="s">
        <v>8288</v>
      </c>
      <c r="B331" s="58" t="s">
        <v>1775</v>
      </c>
      <c r="C331" s="58" t="s">
        <v>3</v>
      </c>
      <c r="D331" s="58" t="s">
        <v>155</v>
      </c>
      <c r="E331" s="58" t="s">
        <v>155</v>
      </c>
      <c r="F331" s="58" t="s">
        <v>7486</v>
      </c>
      <c r="G331" s="58">
        <v>200</v>
      </c>
      <c r="H331" s="58">
        <v>160</v>
      </c>
      <c r="I331" s="58">
        <v>178</v>
      </c>
      <c r="J331" s="58">
        <v>197</v>
      </c>
      <c r="K331" s="58">
        <v>1</v>
      </c>
      <c r="L331" s="58">
        <v>1</v>
      </c>
      <c r="M331" s="58" t="s">
        <v>155</v>
      </c>
      <c r="N331" s="58">
        <v>259</v>
      </c>
      <c r="O331" s="58">
        <v>0.7</v>
      </c>
    </row>
    <row r="332" spans="1:15" ht="14.25" customHeight="1">
      <c r="A332" s="77" t="s">
        <v>8289</v>
      </c>
      <c r="B332" s="58" t="s">
        <v>1775</v>
      </c>
      <c r="C332" s="58" t="s">
        <v>3</v>
      </c>
      <c r="D332" s="58" t="s">
        <v>155</v>
      </c>
      <c r="E332" s="58" t="s">
        <v>155</v>
      </c>
      <c r="F332" s="58" t="s">
        <v>7486</v>
      </c>
      <c r="G332" s="58">
        <v>200</v>
      </c>
      <c r="H332" s="58">
        <v>170</v>
      </c>
      <c r="I332" s="58">
        <v>189</v>
      </c>
      <c r="J332" s="58">
        <v>209</v>
      </c>
      <c r="K332" s="58">
        <v>1</v>
      </c>
      <c r="L332" s="58">
        <v>1</v>
      </c>
      <c r="M332" s="58" t="s">
        <v>155</v>
      </c>
      <c r="N332" s="58">
        <v>275</v>
      </c>
      <c r="O332" s="58">
        <v>0.6</v>
      </c>
    </row>
    <row r="333" spans="1:15" ht="14.25" customHeight="1">
      <c r="A333" s="77" t="s">
        <v>8290</v>
      </c>
      <c r="B333" s="58" t="s">
        <v>1775</v>
      </c>
      <c r="C333" s="58" t="s">
        <v>4</v>
      </c>
      <c r="D333" s="58" t="s">
        <v>155</v>
      </c>
      <c r="E333" s="58" t="s">
        <v>155</v>
      </c>
      <c r="F333" s="58" t="s">
        <v>7486</v>
      </c>
      <c r="G333" s="58">
        <v>200</v>
      </c>
      <c r="H333" s="58">
        <v>175</v>
      </c>
      <c r="I333" s="58">
        <v>198</v>
      </c>
      <c r="J333" s="58">
        <v>214</v>
      </c>
      <c r="K333" s="58">
        <v>1</v>
      </c>
      <c r="L333" s="58">
        <v>1</v>
      </c>
      <c r="M333" s="58" t="s">
        <v>155</v>
      </c>
      <c r="N333" s="58">
        <v>284</v>
      </c>
      <c r="O333" s="58">
        <v>0.6</v>
      </c>
    </row>
    <row r="334" spans="1:15" ht="14.25" customHeight="1">
      <c r="A334" s="77" t="s">
        <v>8291</v>
      </c>
      <c r="B334" s="58" t="s">
        <v>1775</v>
      </c>
      <c r="C334" s="58" t="s">
        <v>3</v>
      </c>
      <c r="D334" s="58" t="s">
        <v>155</v>
      </c>
      <c r="E334" s="58" t="s">
        <v>133</v>
      </c>
      <c r="F334" s="58" t="s">
        <v>7486</v>
      </c>
      <c r="G334" s="58">
        <v>200</v>
      </c>
      <c r="H334" s="58">
        <v>8.5</v>
      </c>
      <c r="I334" s="58">
        <v>9.4</v>
      </c>
      <c r="J334" s="58">
        <v>10.4</v>
      </c>
      <c r="K334" s="58">
        <v>1</v>
      </c>
      <c r="L334" s="58">
        <v>10</v>
      </c>
      <c r="M334" s="58" t="s">
        <v>155</v>
      </c>
      <c r="N334" s="58">
        <v>14.4</v>
      </c>
      <c r="O334" s="58">
        <v>13.9</v>
      </c>
    </row>
    <row r="335" spans="1:15" ht="14.25" customHeight="1">
      <c r="A335" s="77" t="s">
        <v>8292</v>
      </c>
      <c r="B335" s="58" t="s">
        <v>1775</v>
      </c>
      <c r="C335" s="58" t="s">
        <v>3</v>
      </c>
      <c r="D335" s="58" t="s">
        <v>155</v>
      </c>
      <c r="E335" s="58" t="s">
        <v>133</v>
      </c>
      <c r="F335" s="58" t="s">
        <v>7486</v>
      </c>
      <c r="G335" s="58">
        <v>200</v>
      </c>
      <c r="H335" s="58">
        <v>9</v>
      </c>
      <c r="I335" s="58">
        <v>10</v>
      </c>
      <c r="J335" s="58">
        <v>11.1</v>
      </c>
      <c r="K335" s="58">
        <v>1</v>
      </c>
      <c r="L335" s="58">
        <v>5</v>
      </c>
      <c r="M335" s="58" t="s">
        <v>155</v>
      </c>
      <c r="N335" s="58">
        <v>15.4</v>
      </c>
      <c r="O335" s="58">
        <v>13</v>
      </c>
    </row>
    <row r="336" spans="1:15" ht="14.25" customHeight="1">
      <c r="A336" s="77" t="s">
        <v>8293</v>
      </c>
      <c r="B336" s="58" t="s">
        <v>1775</v>
      </c>
      <c r="C336" s="58" t="s">
        <v>3</v>
      </c>
      <c r="D336" s="58" t="s">
        <v>155</v>
      </c>
      <c r="E336" s="58" t="s">
        <v>133</v>
      </c>
      <c r="F336" s="58" t="s">
        <v>7486</v>
      </c>
      <c r="G336" s="58">
        <v>200</v>
      </c>
      <c r="H336" s="58">
        <v>10</v>
      </c>
      <c r="I336" s="58">
        <v>11.1</v>
      </c>
      <c r="J336" s="58">
        <v>12.3</v>
      </c>
      <c r="K336" s="58">
        <v>1</v>
      </c>
      <c r="L336" s="58">
        <v>2.5</v>
      </c>
      <c r="M336" s="58" t="s">
        <v>155</v>
      </c>
      <c r="N336" s="58">
        <v>17</v>
      </c>
      <c r="O336" s="58">
        <v>11.8</v>
      </c>
    </row>
    <row r="337" spans="1:15" ht="14.25" customHeight="1">
      <c r="A337" s="77" t="s">
        <v>8294</v>
      </c>
      <c r="B337" s="58" t="s">
        <v>1775</v>
      </c>
      <c r="C337" s="58" t="s">
        <v>3</v>
      </c>
      <c r="D337" s="58" t="s">
        <v>155</v>
      </c>
      <c r="E337" s="58" t="s">
        <v>133</v>
      </c>
      <c r="F337" s="58" t="s">
        <v>7486</v>
      </c>
      <c r="G337" s="58">
        <v>200</v>
      </c>
      <c r="H337" s="58">
        <v>11</v>
      </c>
      <c r="I337" s="58">
        <v>12.2</v>
      </c>
      <c r="J337" s="58">
        <v>13.5</v>
      </c>
      <c r="K337" s="58">
        <v>1</v>
      </c>
      <c r="L337" s="58">
        <v>2.5</v>
      </c>
      <c r="M337" s="58" t="s">
        <v>155</v>
      </c>
      <c r="N337" s="58">
        <v>18.2</v>
      </c>
      <c r="O337" s="58">
        <v>11</v>
      </c>
    </row>
    <row r="338" spans="1:15" ht="14.25" customHeight="1">
      <c r="A338" s="77" t="s">
        <v>8295</v>
      </c>
      <c r="B338" s="58" t="s">
        <v>1775</v>
      </c>
      <c r="C338" s="58" t="s">
        <v>3</v>
      </c>
      <c r="D338" s="58" t="s">
        <v>155</v>
      </c>
      <c r="E338" s="58" t="s">
        <v>133</v>
      </c>
      <c r="F338" s="58" t="s">
        <v>7486</v>
      </c>
      <c r="G338" s="58">
        <v>200</v>
      </c>
      <c r="H338" s="58">
        <v>12</v>
      </c>
      <c r="I338" s="58">
        <v>13.3</v>
      </c>
      <c r="J338" s="58">
        <v>14.7</v>
      </c>
      <c r="K338" s="58">
        <v>1</v>
      </c>
      <c r="L338" s="58">
        <v>2.5</v>
      </c>
      <c r="M338" s="58" t="s">
        <v>155</v>
      </c>
      <c r="N338" s="58">
        <v>19.899999999999999</v>
      </c>
      <c r="O338" s="58">
        <v>10.1</v>
      </c>
    </row>
    <row r="339" spans="1:15" ht="14.25" customHeight="1">
      <c r="A339" s="77" t="s">
        <v>8296</v>
      </c>
      <c r="B339" s="58" t="s">
        <v>1775</v>
      </c>
      <c r="C339" s="58" t="s">
        <v>3</v>
      </c>
      <c r="D339" s="58" t="s">
        <v>155</v>
      </c>
      <c r="E339" s="58" t="s">
        <v>133</v>
      </c>
      <c r="F339" s="58" t="s">
        <v>7486</v>
      </c>
      <c r="G339" s="58">
        <v>200</v>
      </c>
      <c r="H339" s="58">
        <v>13</v>
      </c>
      <c r="I339" s="58">
        <v>14.4</v>
      </c>
      <c r="J339" s="58">
        <v>15.9</v>
      </c>
      <c r="K339" s="58">
        <v>1</v>
      </c>
      <c r="L339" s="58">
        <v>1</v>
      </c>
      <c r="M339" s="58" t="s">
        <v>155</v>
      </c>
      <c r="N339" s="58">
        <v>21.5</v>
      </c>
      <c r="O339" s="58">
        <v>9.3000000000000007</v>
      </c>
    </row>
    <row r="340" spans="1:15" ht="14.25" customHeight="1">
      <c r="A340" s="77" t="s">
        <v>8297</v>
      </c>
      <c r="B340" s="58" t="s">
        <v>1775</v>
      </c>
      <c r="C340" s="58" t="s">
        <v>3</v>
      </c>
      <c r="D340" s="58" t="s">
        <v>155</v>
      </c>
      <c r="E340" s="58" t="s">
        <v>133</v>
      </c>
      <c r="F340" s="58" t="s">
        <v>7486</v>
      </c>
      <c r="G340" s="58">
        <v>200</v>
      </c>
      <c r="H340" s="58">
        <v>14</v>
      </c>
      <c r="I340" s="58">
        <v>15.6</v>
      </c>
      <c r="J340" s="58">
        <v>17.2</v>
      </c>
      <c r="K340" s="58">
        <v>1</v>
      </c>
      <c r="L340" s="58">
        <v>1</v>
      </c>
      <c r="M340" s="58" t="s">
        <v>155</v>
      </c>
      <c r="N340" s="58">
        <v>23.2</v>
      </c>
      <c r="O340" s="58">
        <v>8.6</v>
      </c>
    </row>
    <row r="341" spans="1:15" ht="14.25" customHeight="1">
      <c r="A341" s="77" t="s">
        <v>8298</v>
      </c>
      <c r="B341" s="58" t="s">
        <v>1775</v>
      </c>
      <c r="C341" s="58" t="s">
        <v>3</v>
      </c>
      <c r="D341" s="58" t="s">
        <v>155</v>
      </c>
      <c r="E341" s="58" t="s">
        <v>133</v>
      </c>
      <c r="F341" s="58" t="s">
        <v>7486</v>
      </c>
      <c r="G341" s="58">
        <v>200</v>
      </c>
      <c r="H341" s="58">
        <v>15</v>
      </c>
      <c r="I341" s="58">
        <v>16.7</v>
      </c>
      <c r="J341" s="58">
        <v>18.5</v>
      </c>
      <c r="K341" s="58">
        <v>1</v>
      </c>
      <c r="L341" s="58">
        <v>1</v>
      </c>
      <c r="M341" s="58" t="s">
        <v>155</v>
      </c>
      <c r="N341" s="58">
        <v>24.4</v>
      </c>
      <c r="O341" s="58">
        <v>8.1999999999999993</v>
      </c>
    </row>
    <row r="342" spans="1:15" ht="14.25" customHeight="1">
      <c r="A342" s="77" t="s">
        <v>8299</v>
      </c>
      <c r="B342" s="58" t="s">
        <v>1775</v>
      </c>
      <c r="C342" s="58" t="s">
        <v>3</v>
      </c>
      <c r="D342" s="58" t="s">
        <v>155</v>
      </c>
      <c r="E342" s="58" t="s">
        <v>133</v>
      </c>
      <c r="F342" s="58" t="s">
        <v>7486</v>
      </c>
      <c r="G342" s="58">
        <v>200</v>
      </c>
      <c r="H342" s="58">
        <v>16</v>
      </c>
      <c r="I342" s="58">
        <v>17.8</v>
      </c>
      <c r="J342" s="58">
        <v>19.7</v>
      </c>
      <c r="K342" s="58">
        <v>1</v>
      </c>
      <c r="L342" s="58">
        <v>1</v>
      </c>
      <c r="M342" s="58" t="s">
        <v>155</v>
      </c>
      <c r="N342" s="58">
        <v>26</v>
      </c>
      <c r="O342" s="58">
        <v>7.7</v>
      </c>
    </row>
    <row r="343" spans="1:15" ht="14.25" customHeight="1">
      <c r="A343" s="77" t="s">
        <v>8300</v>
      </c>
      <c r="B343" s="58" t="s">
        <v>1775</v>
      </c>
      <c r="C343" s="58" t="s">
        <v>3</v>
      </c>
      <c r="D343" s="58" t="s">
        <v>155</v>
      </c>
      <c r="E343" s="58" t="s">
        <v>133</v>
      </c>
      <c r="F343" s="58" t="s">
        <v>7486</v>
      </c>
      <c r="G343" s="58">
        <v>200</v>
      </c>
      <c r="H343" s="58">
        <v>17</v>
      </c>
      <c r="I343" s="58">
        <v>18.899999999999999</v>
      </c>
      <c r="J343" s="58">
        <v>20.9</v>
      </c>
      <c r="K343" s="58">
        <v>1</v>
      </c>
      <c r="L343" s="58">
        <v>1</v>
      </c>
      <c r="M343" s="58" t="s">
        <v>155</v>
      </c>
      <c r="N343" s="58">
        <v>27.6</v>
      </c>
      <c r="O343" s="58">
        <v>7.2</v>
      </c>
    </row>
    <row r="344" spans="1:15" ht="14.25" customHeight="1">
      <c r="A344" s="77" t="s">
        <v>8301</v>
      </c>
      <c r="B344" s="58" t="s">
        <v>1775</v>
      </c>
      <c r="C344" s="58" t="s">
        <v>3</v>
      </c>
      <c r="D344" s="58" t="s">
        <v>155</v>
      </c>
      <c r="E344" s="58" t="s">
        <v>133</v>
      </c>
      <c r="F344" s="58" t="s">
        <v>7486</v>
      </c>
      <c r="G344" s="58">
        <v>200</v>
      </c>
      <c r="H344" s="58">
        <v>18</v>
      </c>
      <c r="I344" s="58">
        <v>20</v>
      </c>
      <c r="J344" s="58">
        <v>22.1</v>
      </c>
      <c r="K344" s="58">
        <v>1</v>
      </c>
      <c r="L344" s="58">
        <v>1</v>
      </c>
      <c r="M344" s="58" t="s">
        <v>155</v>
      </c>
      <c r="N344" s="58">
        <v>29.2</v>
      </c>
      <c r="O344" s="58">
        <v>6.8</v>
      </c>
    </row>
    <row r="345" spans="1:15" ht="14.25" customHeight="1">
      <c r="A345" s="77" t="s">
        <v>8302</v>
      </c>
      <c r="B345" s="58" t="s">
        <v>1775</v>
      </c>
      <c r="C345" s="58" t="s">
        <v>3</v>
      </c>
      <c r="D345" s="58" t="s">
        <v>155</v>
      </c>
      <c r="E345" s="58" t="s">
        <v>133</v>
      </c>
      <c r="F345" s="58" t="s">
        <v>7486</v>
      </c>
      <c r="G345" s="58">
        <v>200</v>
      </c>
      <c r="H345" s="58">
        <v>20</v>
      </c>
      <c r="I345" s="58">
        <v>22.2</v>
      </c>
      <c r="J345" s="58">
        <v>24.5</v>
      </c>
      <c r="K345" s="58">
        <v>1</v>
      </c>
      <c r="L345" s="58">
        <v>1</v>
      </c>
      <c r="M345" s="58" t="s">
        <v>155</v>
      </c>
      <c r="N345" s="58">
        <v>32.4</v>
      </c>
      <c r="O345" s="58">
        <v>6.2</v>
      </c>
    </row>
    <row r="346" spans="1:15" ht="14.25" customHeight="1">
      <c r="A346" s="77" t="s">
        <v>8303</v>
      </c>
      <c r="B346" s="58" t="s">
        <v>1775</v>
      </c>
      <c r="C346" s="58" t="s">
        <v>3</v>
      </c>
      <c r="D346" s="58" t="s">
        <v>155</v>
      </c>
      <c r="E346" s="58" t="s">
        <v>133</v>
      </c>
      <c r="F346" s="58" t="s">
        <v>7486</v>
      </c>
      <c r="G346" s="58">
        <v>200</v>
      </c>
      <c r="H346" s="58">
        <v>22</v>
      </c>
      <c r="I346" s="58">
        <v>24.4</v>
      </c>
      <c r="J346" s="58">
        <v>26.9</v>
      </c>
      <c r="K346" s="58">
        <v>1</v>
      </c>
      <c r="L346" s="58">
        <v>1</v>
      </c>
      <c r="M346" s="58" t="s">
        <v>155</v>
      </c>
      <c r="N346" s="58">
        <v>35.5</v>
      </c>
      <c r="O346" s="58">
        <v>5.6</v>
      </c>
    </row>
    <row r="347" spans="1:15" ht="14.25" customHeight="1">
      <c r="A347" s="77" t="s">
        <v>8304</v>
      </c>
      <c r="B347" s="58" t="s">
        <v>1775</v>
      </c>
      <c r="C347" s="58" t="s">
        <v>3</v>
      </c>
      <c r="D347" s="58" t="s">
        <v>155</v>
      </c>
      <c r="E347" s="58" t="s">
        <v>133</v>
      </c>
      <c r="F347" s="58" t="s">
        <v>7486</v>
      </c>
      <c r="G347" s="58">
        <v>200</v>
      </c>
      <c r="H347" s="58">
        <v>24</v>
      </c>
      <c r="I347" s="58">
        <v>26.7</v>
      </c>
      <c r="J347" s="58">
        <v>29.5</v>
      </c>
      <c r="K347" s="58">
        <v>1</v>
      </c>
      <c r="L347" s="58">
        <v>1</v>
      </c>
      <c r="M347" s="58" t="s">
        <v>155</v>
      </c>
      <c r="N347" s="58">
        <v>38.9</v>
      </c>
      <c r="O347" s="58">
        <v>5.0999999999999996</v>
      </c>
    </row>
    <row r="348" spans="1:15" ht="14.25" customHeight="1">
      <c r="A348" s="77" t="s">
        <v>8305</v>
      </c>
      <c r="B348" s="58" t="s">
        <v>1775</v>
      </c>
      <c r="C348" s="58" t="s">
        <v>3</v>
      </c>
      <c r="D348" s="58" t="s">
        <v>155</v>
      </c>
      <c r="E348" s="58" t="s">
        <v>133</v>
      </c>
      <c r="F348" s="58" t="s">
        <v>7486</v>
      </c>
      <c r="G348" s="58">
        <v>200</v>
      </c>
      <c r="H348" s="58">
        <v>26</v>
      </c>
      <c r="I348" s="58">
        <v>28.9</v>
      </c>
      <c r="J348" s="58">
        <v>31.9</v>
      </c>
      <c r="K348" s="58">
        <v>1</v>
      </c>
      <c r="L348" s="58">
        <v>1</v>
      </c>
      <c r="M348" s="58" t="s">
        <v>155</v>
      </c>
      <c r="N348" s="58">
        <v>42.1</v>
      </c>
      <c r="O348" s="58">
        <v>4.8</v>
      </c>
    </row>
    <row r="349" spans="1:15" ht="14.25" customHeight="1">
      <c r="A349" s="77" t="s">
        <v>8306</v>
      </c>
      <c r="B349" s="58" t="s">
        <v>1775</v>
      </c>
      <c r="C349" s="58" t="s">
        <v>3</v>
      </c>
      <c r="D349" s="58" t="s">
        <v>155</v>
      </c>
      <c r="E349" s="58" t="s">
        <v>133</v>
      </c>
      <c r="F349" s="58" t="s">
        <v>7486</v>
      </c>
      <c r="G349" s="58">
        <v>200</v>
      </c>
      <c r="H349" s="58">
        <v>28</v>
      </c>
      <c r="I349" s="58">
        <v>31.1</v>
      </c>
      <c r="J349" s="58">
        <v>34.4</v>
      </c>
      <c r="K349" s="58">
        <v>1</v>
      </c>
      <c r="L349" s="58">
        <v>1</v>
      </c>
      <c r="M349" s="58" t="s">
        <v>155</v>
      </c>
      <c r="N349" s="58">
        <v>45.4</v>
      </c>
      <c r="O349" s="58">
        <v>4.4000000000000004</v>
      </c>
    </row>
    <row r="350" spans="1:15" ht="14.25" customHeight="1">
      <c r="A350" s="77" t="s">
        <v>8307</v>
      </c>
      <c r="B350" s="58" t="s">
        <v>1775</v>
      </c>
      <c r="C350" s="58" t="s">
        <v>3</v>
      </c>
      <c r="D350" s="58" t="s">
        <v>155</v>
      </c>
      <c r="E350" s="58" t="s">
        <v>133</v>
      </c>
      <c r="F350" s="58" t="s">
        <v>7486</v>
      </c>
      <c r="G350" s="58">
        <v>200</v>
      </c>
      <c r="H350" s="58">
        <v>30</v>
      </c>
      <c r="I350" s="58">
        <v>33.299999999999997</v>
      </c>
      <c r="J350" s="58">
        <v>36.799999999999997</v>
      </c>
      <c r="K350" s="58">
        <v>1</v>
      </c>
      <c r="L350" s="58">
        <v>1</v>
      </c>
      <c r="M350" s="58" t="s">
        <v>155</v>
      </c>
      <c r="N350" s="58">
        <v>48.4</v>
      </c>
      <c r="O350" s="58">
        <v>4.0999999999999996</v>
      </c>
    </row>
    <row r="351" spans="1:15" ht="14.25" customHeight="1">
      <c r="A351" s="77" t="s">
        <v>8308</v>
      </c>
      <c r="B351" s="58" t="s">
        <v>1775</v>
      </c>
      <c r="C351" s="58" t="s">
        <v>3</v>
      </c>
      <c r="D351" s="58" t="s">
        <v>155</v>
      </c>
      <c r="E351" s="58" t="s">
        <v>133</v>
      </c>
      <c r="F351" s="58" t="s">
        <v>7486</v>
      </c>
      <c r="G351" s="58">
        <v>200</v>
      </c>
      <c r="H351" s="58">
        <v>33</v>
      </c>
      <c r="I351" s="58">
        <v>36.700000000000003</v>
      </c>
      <c r="J351" s="58">
        <v>40.6</v>
      </c>
      <c r="K351" s="58">
        <v>1</v>
      </c>
      <c r="L351" s="58">
        <v>1</v>
      </c>
      <c r="M351" s="58" t="s">
        <v>155</v>
      </c>
      <c r="N351" s="58">
        <v>53.3</v>
      </c>
      <c r="O351" s="58">
        <v>3.8</v>
      </c>
    </row>
    <row r="352" spans="1:15" ht="14.25" customHeight="1">
      <c r="A352" s="77" t="s">
        <v>8309</v>
      </c>
      <c r="B352" s="58" t="s">
        <v>1775</v>
      </c>
      <c r="C352" s="58" t="s">
        <v>3</v>
      </c>
      <c r="D352" s="58" t="s">
        <v>155</v>
      </c>
      <c r="E352" s="58" t="s">
        <v>133</v>
      </c>
      <c r="F352" s="58" t="s">
        <v>7486</v>
      </c>
      <c r="G352" s="58">
        <v>200</v>
      </c>
      <c r="H352" s="58">
        <v>36</v>
      </c>
      <c r="I352" s="58">
        <v>40</v>
      </c>
      <c r="J352" s="58">
        <v>44.2</v>
      </c>
      <c r="K352" s="58">
        <v>1</v>
      </c>
      <c r="L352" s="58">
        <v>1</v>
      </c>
      <c r="M352" s="58" t="s">
        <v>155</v>
      </c>
      <c r="N352" s="58">
        <v>58.1</v>
      </c>
      <c r="O352" s="58">
        <v>3.4</v>
      </c>
    </row>
    <row r="353" spans="1:15" ht="14.25" customHeight="1">
      <c r="A353" s="77" t="s">
        <v>8310</v>
      </c>
      <c r="B353" s="58" t="s">
        <v>1775</v>
      </c>
      <c r="C353" s="58" t="s">
        <v>3</v>
      </c>
      <c r="D353" s="58" t="s">
        <v>155</v>
      </c>
      <c r="E353" s="58" t="s">
        <v>133</v>
      </c>
      <c r="F353" s="58" t="s">
        <v>7486</v>
      </c>
      <c r="G353" s="58">
        <v>200</v>
      </c>
      <c r="H353" s="58">
        <v>40</v>
      </c>
      <c r="I353" s="58">
        <v>44.4</v>
      </c>
      <c r="J353" s="58">
        <v>49.1</v>
      </c>
      <c r="K353" s="58">
        <v>1</v>
      </c>
      <c r="L353" s="58">
        <v>1</v>
      </c>
      <c r="M353" s="58" t="s">
        <v>155</v>
      </c>
      <c r="N353" s="58">
        <v>64.5</v>
      </c>
      <c r="O353" s="58">
        <v>3.1</v>
      </c>
    </row>
    <row r="354" spans="1:15" ht="14.25" customHeight="1">
      <c r="A354" s="77" t="s">
        <v>8311</v>
      </c>
      <c r="B354" s="58" t="s">
        <v>1775</v>
      </c>
      <c r="C354" s="58" t="s">
        <v>3</v>
      </c>
      <c r="D354" s="58" t="s">
        <v>155</v>
      </c>
      <c r="E354" s="58" t="s">
        <v>133</v>
      </c>
      <c r="F354" s="58" t="s">
        <v>7486</v>
      </c>
      <c r="G354" s="58">
        <v>200</v>
      </c>
      <c r="H354" s="58">
        <v>43</v>
      </c>
      <c r="I354" s="58">
        <v>47.8</v>
      </c>
      <c r="J354" s="58">
        <v>52.8</v>
      </c>
      <c r="K354" s="58">
        <v>1</v>
      </c>
      <c r="L354" s="58">
        <v>1</v>
      </c>
      <c r="M354" s="58" t="s">
        <v>155</v>
      </c>
      <c r="N354" s="58">
        <v>69.400000000000006</v>
      </c>
      <c r="O354" s="58">
        <v>2.9</v>
      </c>
    </row>
    <row r="355" spans="1:15" ht="14.25" customHeight="1">
      <c r="A355" s="77" t="s">
        <v>8312</v>
      </c>
      <c r="B355" s="58" t="s">
        <v>1775</v>
      </c>
      <c r="C355" s="58" t="s">
        <v>3</v>
      </c>
      <c r="D355" s="58" t="s">
        <v>155</v>
      </c>
      <c r="E355" s="58" t="s">
        <v>133</v>
      </c>
      <c r="F355" s="58" t="s">
        <v>7486</v>
      </c>
      <c r="G355" s="58">
        <v>200</v>
      </c>
      <c r="H355" s="58">
        <v>45</v>
      </c>
      <c r="I355" s="58">
        <v>50</v>
      </c>
      <c r="J355" s="58">
        <v>55.3</v>
      </c>
      <c r="K355" s="58">
        <v>1</v>
      </c>
      <c r="L355" s="58">
        <v>1</v>
      </c>
      <c r="M355" s="58" t="s">
        <v>155</v>
      </c>
      <c r="N355" s="58">
        <v>72.7</v>
      </c>
      <c r="O355" s="58">
        <v>2.8</v>
      </c>
    </row>
    <row r="356" spans="1:15" ht="14.25" customHeight="1">
      <c r="A356" s="77" t="s">
        <v>8313</v>
      </c>
      <c r="B356" s="58" t="s">
        <v>1775</v>
      </c>
      <c r="C356" s="58" t="s">
        <v>3</v>
      </c>
      <c r="D356" s="58" t="s">
        <v>155</v>
      </c>
      <c r="E356" s="58" t="s">
        <v>133</v>
      </c>
      <c r="F356" s="58" t="s">
        <v>7486</v>
      </c>
      <c r="G356" s="58">
        <v>200</v>
      </c>
      <c r="H356" s="58">
        <v>48</v>
      </c>
      <c r="I356" s="58">
        <v>53.3</v>
      </c>
      <c r="J356" s="58">
        <v>58.9</v>
      </c>
      <c r="K356" s="58">
        <v>1</v>
      </c>
      <c r="L356" s="58">
        <v>1</v>
      </c>
      <c r="M356" s="58" t="s">
        <v>155</v>
      </c>
      <c r="N356" s="58">
        <v>77.400000000000006</v>
      </c>
      <c r="O356" s="58">
        <v>2.6</v>
      </c>
    </row>
    <row r="357" spans="1:15" ht="14.25" customHeight="1">
      <c r="A357" s="77" t="s">
        <v>8314</v>
      </c>
      <c r="B357" s="58" t="s">
        <v>1775</v>
      </c>
      <c r="C357" s="58" t="s">
        <v>3</v>
      </c>
      <c r="D357" s="58" t="s">
        <v>155</v>
      </c>
      <c r="E357" s="58" t="s">
        <v>133</v>
      </c>
      <c r="F357" s="58" t="s">
        <v>7486</v>
      </c>
      <c r="G357" s="58">
        <v>200</v>
      </c>
      <c r="H357" s="58">
        <v>51</v>
      </c>
      <c r="I357" s="58">
        <v>56.7</v>
      </c>
      <c r="J357" s="58">
        <v>62.7</v>
      </c>
      <c r="K357" s="58">
        <v>1</v>
      </c>
      <c r="L357" s="58">
        <v>1</v>
      </c>
      <c r="M357" s="58" t="s">
        <v>155</v>
      </c>
      <c r="N357" s="58">
        <v>82.4</v>
      </c>
      <c r="O357" s="58">
        <v>2.4</v>
      </c>
    </row>
    <row r="358" spans="1:15" ht="14.25" customHeight="1">
      <c r="A358" s="77" t="s">
        <v>8315</v>
      </c>
      <c r="B358" s="58" t="s">
        <v>1775</v>
      </c>
      <c r="C358" s="58" t="s">
        <v>3</v>
      </c>
      <c r="D358" s="58" t="s">
        <v>155</v>
      </c>
      <c r="E358" s="58" t="s">
        <v>133</v>
      </c>
      <c r="F358" s="58" t="s">
        <v>7486</v>
      </c>
      <c r="G358" s="58">
        <v>200</v>
      </c>
      <c r="H358" s="58">
        <v>54</v>
      </c>
      <c r="I358" s="58">
        <v>60</v>
      </c>
      <c r="J358" s="58">
        <v>66.3</v>
      </c>
      <c r="K358" s="58">
        <v>1</v>
      </c>
      <c r="L358" s="58">
        <v>1</v>
      </c>
      <c r="M358" s="58" t="s">
        <v>155</v>
      </c>
      <c r="N358" s="58">
        <v>87.1</v>
      </c>
      <c r="O358" s="58">
        <v>2.2999999999999998</v>
      </c>
    </row>
    <row r="359" spans="1:15" ht="14.25" customHeight="1">
      <c r="A359" s="77" t="s">
        <v>8316</v>
      </c>
      <c r="B359" s="58" t="s">
        <v>1775</v>
      </c>
      <c r="C359" s="58" t="s">
        <v>3</v>
      </c>
      <c r="D359" s="58" t="s">
        <v>155</v>
      </c>
      <c r="E359" s="58" t="s">
        <v>133</v>
      </c>
      <c r="F359" s="58" t="s">
        <v>7486</v>
      </c>
      <c r="G359" s="58">
        <v>200</v>
      </c>
      <c r="H359" s="58">
        <v>58</v>
      </c>
      <c r="I359" s="58">
        <v>64.400000000000006</v>
      </c>
      <c r="J359" s="58">
        <v>71.2</v>
      </c>
      <c r="K359" s="58">
        <v>1</v>
      </c>
      <c r="L359" s="58">
        <v>1</v>
      </c>
      <c r="M359" s="58" t="s">
        <v>155</v>
      </c>
      <c r="N359" s="58">
        <v>93.6</v>
      </c>
      <c r="O359" s="58">
        <v>2.1</v>
      </c>
    </row>
    <row r="360" spans="1:15" ht="14.25" customHeight="1">
      <c r="A360" s="77" t="s">
        <v>8317</v>
      </c>
      <c r="B360" s="58" t="s">
        <v>1775</v>
      </c>
      <c r="C360" s="58" t="s">
        <v>3</v>
      </c>
      <c r="D360" s="58" t="s">
        <v>155</v>
      </c>
      <c r="E360" s="58" t="s">
        <v>133</v>
      </c>
      <c r="F360" s="58" t="s">
        <v>7486</v>
      </c>
      <c r="G360" s="58">
        <v>200</v>
      </c>
      <c r="H360" s="58">
        <v>60</v>
      </c>
      <c r="I360" s="58">
        <v>66.7</v>
      </c>
      <c r="J360" s="58">
        <v>73.7</v>
      </c>
      <c r="K360" s="58">
        <v>1</v>
      </c>
      <c r="L360" s="58">
        <v>1</v>
      </c>
      <c r="M360" s="58" t="s">
        <v>155</v>
      </c>
      <c r="N360" s="58">
        <v>96.8</v>
      </c>
      <c r="O360" s="58">
        <v>1.8</v>
      </c>
    </row>
    <row r="361" spans="1:15" ht="14.25" customHeight="1">
      <c r="A361" s="77" t="s">
        <v>8318</v>
      </c>
      <c r="B361" s="58" t="s">
        <v>1775</v>
      </c>
      <c r="C361" s="58" t="s">
        <v>3</v>
      </c>
      <c r="D361" s="58" t="s">
        <v>155</v>
      </c>
      <c r="E361" s="58" t="s">
        <v>133</v>
      </c>
      <c r="F361" s="58" t="s">
        <v>7486</v>
      </c>
      <c r="G361" s="58">
        <v>200</v>
      </c>
      <c r="H361" s="58">
        <v>64</v>
      </c>
      <c r="I361" s="58">
        <v>71.099999999999994</v>
      </c>
      <c r="J361" s="58">
        <v>78.599999999999994</v>
      </c>
      <c r="K361" s="58">
        <v>1</v>
      </c>
      <c r="L361" s="58">
        <v>1</v>
      </c>
      <c r="M361" s="58" t="s">
        <v>155</v>
      </c>
      <c r="N361" s="58">
        <v>103</v>
      </c>
      <c r="O361" s="58">
        <v>1.7</v>
      </c>
    </row>
    <row r="362" spans="1:15" ht="14.25" customHeight="1">
      <c r="A362" s="77" t="s">
        <v>8319</v>
      </c>
      <c r="B362" s="58" t="s">
        <v>1775</v>
      </c>
      <c r="C362" s="58" t="s">
        <v>3</v>
      </c>
      <c r="D362" s="58" t="s">
        <v>155</v>
      </c>
      <c r="E362" s="58" t="s">
        <v>133</v>
      </c>
      <c r="F362" s="58" t="s">
        <v>7486</v>
      </c>
      <c r="G362" s="58">
        <v>200</v>
      </c>
      <c r="H362" s="58">
        <v>70</v>
      </c>
      <c r="I362" s="58">
        <v>77.8</v>
      </c>
      <c r="J362" s="58">
        <v>86</v>
      </c>
      <c r="K362" s="58">
        <v>1</v>
      </c>
      <c r="L362" s="58">
        <v>1</v>
      </c>
      <c r="M362" s="58" t="s">
        <v>155</v>
      </c>
      <c r="N362" s="58">
        <v>113</v>
      </c>
      <c r="O362" s="58">
        <v>1.5</v>
      </c>
    </row>
    <row r="363" spans="1:15" ht="14.25" customHeight="1">
      <c r="A363" s="77" t="s">
        <v>8320</v>
      </c>
      <c r="B363" s="58" t="s">
        <v>1775</v>
      </c>
      <c r="C363" s="58" t="s">
        <v>3</v>
      </c>
      <c r="D363" s="58" t="s">
        <v>155</v>
      </c>
      <c r="E363" s="58" t="s">
        <v>155</v>
      </c>
      <c r="F363" s="58" t="s">
        <v>7486</v>
      </c>
      <c r="G363" s="58">
        <v>200</v>
      </c>
      <c r="H363" s="58">
        <v>3.3</v>
      </c>
      <c r="I363" s="58">
        <v>5.2</v>
      </c>
      <c r="J363" s="58">
        <v>6</v>
      </c>
      <c r="K363" s="58">
        <v>10</v>
      </c>
      <c r="L363" s="58">
        <v>50</v>
      </c>
      <c r="M363" s="58" t="s">
        <v>155</v>
      </c>
      <c r="N363" s="58">
        <v>8.5</v>
      </c>
      <c r="O363" s="58">
        <v>23.5</v>
      </c>
    </row>
    <row r="364" spans="1:15" ht="14.25" customHeight="1">
      <c r="A364" s="77" t="s">
        <v>8321</v>
      </c>
      <c r="B364" s="58" t="s">
        <v>1775</v>
      </c>
      <c r="C364" s="58" t="s">
        <v>3</v>
      </c>
      <c r="D364" s="58" t="s">
        <v>155</v>
      </c>
      <c r="E364" s="58" t="s">
        <v>155</v>
      </c>
      <c r="F364" s="58" t="s">
        <v>7486</v>
      </c>
      <c r="G364" s="58">
        <v>200</v>
      </c>
      <c r="H364" s="58">
        <v>5</v>
      </c>
      <c r="I364" s="58">
        <v>6.4</v>
      </c>
      <c r="J364" s="58">
        <v>7</v>
      </c>
      <c r="K364" s="58">
        <v>10</v>
      </c>
      <c r="L364" s="58">
        <v>25</v>
      </c>
      <c r="M364" s="58" t="s">
        <v>155</v>
      </c>
      <c r="N364" s="58">
        <v>9.1999999999999993</v>
      </c>
      <c r="O364" s="58">
        <v>21.7</v>
      </c>
    </row>
    <row r="365" spans="1:15" ht="14.25" customHeight="1">
      <c r="A365" s="77" t="s">
        <v>8322</v>
      </c>
      <c r="B365" s="58" t="s">
        <v>1775</v>
      </c>
      <c r="C365" s="58" t="s">
        <v>3</v>
      </c>
      <c r="D365" s="58" t="s">
        <v>155</v>
      </c>
      <c r="E365" s="58" t="s">
        <v>155</v>
      </c>
      <c r="F365" s="58" t="s">
        <v>7486</v>
      </c>
      <c r="G365" s="58">
        <v>200</v>
      </c>
      <c r="H365" s="58">
        <v>6</v>
      </c>
      <c r="I365" s="58">
        <v>6.67</v>
      </c>
      <c r="J365" s="58">
        <v>7.37</v>
      </c>
      <c r="K365" s="58">
        <v>10</v>
      </c>
      <c r="L365" s="58">
        <v>25</v>
      </c>
      <c r="M365" s="58" t="s">
        <v>155</v>
      </c>
      <c r="N365" s="58">
        <v>10.3</v>
      </c>
      <c r="O365" s="58">
        <v>19.399999999999999</v>
      </c>
    </row>
    <row r="366" spans="1:15" ht="14.25" customHeight="1">
      <c r="A366" s="77" t="s">
        <v>8323</v>
      </c>
      <c r="B366" s="58" t="s">
        <v>1775</v>
      </c>
      <c r="C366" s="58" t="s">
        <v>3</v>
      </c>
      <c r="D366" s="58" t="s">
        <v>155</v>
      </c>
      <c r="E366" s="58" t="s">
        <v>155</v>
      </c>
      <c r="F366" s="58" t="s">
        <v>7486</v>
      </c>
      <c r="G366" s="58">
        <v>200</v>
      </c>
      <c r="H366" s="58">
        <v>6.5</v>
      </c>
      <c r="I366" s="58">
        <v>7.22</v>
      </c>
      <c r="J366" s="58">
        <v>7.98</v>
      </c>
      <c r="K366" s="58">
        <v>10</v>
      </c>
      <c r="L366" s="58">
        <v>20</v>
      </c>
      <c r="M366" s="58" t="s">
        <v>155</v>
      </c>
      <c r="N366" s="58">
        <v>11.2</v>
      </c>
      <c r="O366" s="58">
        <v>17.899999999999999</v>
      </c>
    </row>
    <row r="367" spans="1:15" ht="14.25" customHeight="1">
      <c r="A367" s="77" t="s">
        <v>8324</v>
      </c>
      <c r="B367" s="58" t="s">
        <v>1775</v>
      </c>
      <c r="C367" s="58" t="s">
        <v>3</v>
      </c>
      <c r="D367" s="58" t="s">
        <v>155</v>
      </c>
      <c r="E367" s="58" t="s">
        <v>155</v>
      </c>
      <c r="F367" s="58" t="s">
        <v>7486</v>
      </c>
      <c r="G367" s="58">
        <v>200</v>
      </c>
      <c r="H367" s="58">
        <v>7</v>
      </c>
      <c r="I367" s="58">
        <v>7.78</v>
      </c>
      <c r="J367" s="58">
        <v>8.6</v>
      </c>
      <c r="K367" s="58">
        <v>10</v>
      </c>
      <c r="L367" s="58">
        <v>20</v>
      </c>
      <c r="M367" s="58" t="s">
        <v>155</v>
      </c>
      <c r="N367" s="58">
        <v>12</v>
      </c>
      <c r="O367" s="58">
        <v>16.7</v>
      </c>
    </row>
    <row r="368" spans="1:15" ht="14.25" customHeight="1">
      <c r="A368" s="77" t="s">
        <v>8325</v>
      </c>
      <c r="B368" s="58" t="s">
        <v>1775</v>
      </c>
      <c r="C368" s="58" t="s">
        <v>3</v>
      </c>
      <c r="D368" s="58" t="s">
        <v>155</v>
      </c>
      <c r="E368" s="58" t="s">
        <v>155</v>
      </c>
      <c r="F368" s="58" t="s">
        <v>7486</v>
      </c>
      <c r="G368" s="58">
        <v>200</v>
      </c>
      <c r="H368" s="58">
        <v>7.5</v>
      </c>
      <c r="I368" s="58">
        <v>8.33</v>
      </c>
      <c r="J368" s="58">
        <v>9.2100000000000009</v>
      </c>
      <c r="K368" s="58">
        <v>1</v>
      </c>
      <c r="L368" s="58">
        <v>15</v>
      </c>
      <c r="M368" s="58" t="s">
        <v>155</v>
      </c>
      <c r="N368" s="58">
        <v>12.9</v>
      </c>
      <c r="O368" s="58">
        <v>15.5</v>
      </c>
    </row>
    <row r="369" spans="1:15" ht="14.25" customHeight="1">
      <c r="A369" s="77" t="s">
        <v>8326</v>
      </c>
      <c r="B369" s="58" t="s">
        <v>1775</v>
      </c>
      <c r="C369" s="58" t="s">
        <v>3</v>
      </c>
      <c r="D369" s="58" t="s">
        <v>155</v>
      </c>
      <c r="E369" s="58" t="s">
        <v>155</v>
      </c>
      <c r="F369" s="58" t="s">
        <v>7486</v>
      </c>
      <c r="G369" s="58">
        <v>200</v>
      </c>
      <c r="H369" s="58">
        <v>8</v>
      </c>
      <c r="I369" s="58">
        <v>8.89</v>
      </c>
      <c r="J369" s="58">
        <v>9.83</v>
      </c>
      <c r="K369" s="58">
        <v>1</v>
      </c>
      <c r="L369" s="58">
        <v>2</v>
      </c>
      <c r="M369" s="58" t="s">
        <v>155</v>
      </c>
      <c r="N369" s="58">
        <v>13.6</v>
      </c>
      <c r="O369" s="58">
        <v>14.7</v>
      </c>
    </row>
    <row r="370" spans="1:15" ht="14.25" customHeight="1">
      <c r="A370" s="77" t="s">
        <v>8327</v>
      </c>
      <c r="B370" s="58" t="s">
        <v>1775</v>
      </c>
      <c r="C370" s="58" t="s">
        <v>3</v>
      </c>
      <c r="D370" s="58" t="s">
        <v>155</v>
      </c>
      <c r="E370" s="58" t="s">
        <v>155</v>
      </c>
      <c r="F370" s="58" t="s">
        <v>7486</v>
      </c>
      <c r="G370" s="58">
        <v>200</v>
      </c>
      <c r="H370" s="58">
        <v>8.5</v>
      </c>
      <c r="I370" s="58">
        <v>9.44</v>
      </c>
      <c r="J370" s="58">
        <v>10.4</v>
      </c>
      <c r="K370" s="58">
        <v>1</v>
      </c>
      <c r="L370" s="58">
        <v>2</v>
      </c>
      <c r="M370" s="58" t="s">
        <v>155</v>
      </c>
      <c r="N370" s="58">
        <v>14.4</v>
      </c>
      <c r="O370" s="58">
        <v>13.9</v>
      </c>
    </row>
    <row r="371" spans="1:15" ht="14.25" customHeight="1">
      <c r="A371" s="77" t="s">
        <v>8328</v>
      </c>
      <c r="B371" s="58" t="s">
        <v>1775</v>
      </c>
      <c r="C371" s="58" t="s">
        <v>3</v>
      </c>
      <c r="D371" s="58" t="s">
        <v>155</v>
      </c>
      <c r="E371" s="58" t="s">
        <v>155</v>
      </c>
      <c r="F371" s="58" t="s">
        <v>7486</v>
      </c>
      <c r="G371" s="58">
        <v>200</v>
      </c>
      <c r="H371" s="58">
        <v>9</v>
      </c>
      <c r="I371" s="58">
        <v>10</v>
      </c>
      <c r="J371" s="58">
        <v>11.1</v>
      </c>
      <c r="K371" s="58">
        <v>1</v>
      </c>
      <c r="L371" s="58">
        <v>0.5</v>
      </c>
      <c r="M371" s="58" t="s">
        <v>155</v>
      </c>
      <c r="N371" s="58">
        <v>15.4</v>
      </c>
      <c r="O371" s="58">
        <v>13</v>
      </c>
    </row>
    <row r="372" spans="1:15" ht="14.25" customHeight="1">
      <c r="A372" s="77" t="s">
        <v>8329</v>
      </c>
      <c r="B372" s="58" t="s">
        <v>1775</v>
      </c>
      <c r="C372" s="58" t="s">
        <v>3</v>
      </c>
      <c r="D372" s="58" t="s">
        <v>155</v>
      </c>
      <c r="E372" s="58" t="s">
        <v>155</v>
      </c>
      <c r="F372" s="58" t="s">
        <v>7486</v>
      </c>
      <c r="G372" s="58">
        <v>200</v>
      </c>
      <c r="H372" s="58">
        <v>10</v>
      </c>
      <c r="I372" s="58">
        <v>11.1</v>
      </c>
      <c r="J372" s="58">
        <v>12.3</v>
      </c>
      <c r="K372" s="58">
        <v>1</v>
      </c>
      <c r="L372" s="58">
        <v>0.5</v>
      </c>
      <c r="M372" s="58" t="s">
        <v>155</v>
      </c>
      <c r="N372" s="58">
        <v>17</v>
      </c>
      <c r="O372" s="58">
        <v>11.8</v>
      </c>
    </row>
    <row r="373" spans="1:15" ht="14.25" customHeight="1">
      <c r="A373" s="77" t="s">
        <v>8330</v>
      </c>
      <c r="B373" s="58" t="s">
        <v>1775</v>
      </c>
      <c r="C373" s="58" t="s">
        <v>3</v>
      </c>
      <c r="D373" s="58" t="s">
        <v>155</v>
      </c>
      <c r="E373" s="58" t="s">
        <v>155</v>
      </c>
      <c r="F373" s="58" t="s">
        <v>7486</v>
      </c>
      <c r="G373" s="58">
        <v>200</v>
      </c>
      <c r="H373" s="58">
        <v>11</v>
      </c>
      <c r="I373" s="58">
        <v>12.2</v>
      </c>
      <c r="J373" s="58">
        <v>13.5</v>
      </c>
      <c r="K373" s="58">
        <v>1</v>
      </c>
      <c r="L373" s="58">
        <v>0.5</v>
      </c>
      <c r="M373" s="58" t="s">
        <v>155</v>
      </c>
      <c r="N373" s="58">
        <v>18.2</v>
      </c>
      <c r="O373" s="58">
        <v>11</v>
      </c>
    </row>
    <row r="374" spans="1:15" ht="14.25" customHeight="1">
      <c r="A374" s="77" t="s">
        <v>8331</v>
      </c>
      <c r="B374" s="58" t="s">
        <v>1775</v>
      </c>
      <c r="C374" s="58" t="s">
        <v>3</v>
      </c>
      <c r="D374" s="58" t="s">
        <v>155</v>
      </c>
      <c r="E374" s="58" t="s">
        <v>155</v>
      </c>
      <c r="F374" s="58" t="s">
        <v>7486</v>
      </c>
      <c r="G374" s="58">
        <v>200</v>
      </c>
      <c r="H374" s="58">
        <v>12</v>
      </c>
      <c r="I374" s="58">
        <v>13.3</v>
      </c>
      <c r="J374" s="58">
        <v>14.7</v>
      </c>
      <c r="K374" s="58">
        <v>1</v>
      </c>
      <c r="L374" s="58">
        <v>0.5</v>
      </c>
      <c r="M374" s="58" t="s">
        <v>155</v>
      </c>
      <c r="N374" s="58">
        <v>19.899999999999999</v>
      </c>
      <c r="O374" s="58">
        <v>10.1</v>
      </c>
    </row>
    <row r="375" spans="1:15" ht="14.25" customHeight="1">
      <c r="A375" s="77" t="s">
        <v>8332</v>
      </c>
      <c r="B375" s="58" t="s">
        <v>1775</v>
      </c>
      <c r="C375" s="58" t="s">
        <v>3</v>
      </c>
      <c r="D375" s="58" t="s">
        <v>155</v>
      </c>
      <c r="E375" s="58" t="s">
        <v>155</v>
      </c>
      <c r="F375" s="58" t="s">
        <v>7486</v>
      </c>
      <c r="G375" s="58">
        <v>200</v>
      </c>
      <c r="H375" s="58">
        <v>13</v>
      </c>
      <c r="I375" s="58">
        <v>14.4</v>
      </c>
      <c r="J375" s="58">
        <v>15.9</v>
      </c>
      <c r="K375" s="58">
        <v>1</v>
      </c>
      <c r="L375" s="58">
        <v>0.1</v>
      </c>
      <c r="M375" s="58" t="s">
        <v>155</v>
      </c>
      <c r="N375" s="58">
        <v>21.5</v>
      </c>
      <c r="O375" s="58">
        <v>9.3000000000000007</v>
      </c>
    </row>
    <row r="376" spans="1:15" ht="14.25" customHeight="1">
      <c r="A376" s="77" t="s">
        <v>8333</v>
      </c>
      <c r="B376" s="58" t="s">
        <v>1775</v>
      </c>
      <c r="C376" s="58" t="s">
        <v>3</v>
      </c>
      <c r="D376" s="58" t="s">
        <v>155</v>
      </c>
      <c r="E376" s="58" t="s">
        <v>155</v>
      </c>
      <c r="F376" s="58" t="s">
        <v>7486</v>
      </c>
      <c r="G376" s="58">
        <v>200</v>
      </c>
      <c r="H376" s="58">
        <v>14</v>
      </c>
      <c r="I376" s="58">
        <v>15.6</v>
      </c>
      <c r="J376" s="58">
        <v>17.2</v>
      </c>
      <c r="K376" s="58">
        <v>1</v>
      </c>
      <c r="L376" s="58">
        <v>0.1</v>
      </c>
      <c r="M376" s="58" t="s">
        <v>155</v>
      </c>
      <c r="N376" s="58">
        <v>23.2</v>
      </c>
      <c r="O376" s="58">
        <v>8.6</v>
      </c>
    </row>
    <row r="377" spans="1:15" ht="14.25" customHeight="1">
      <c r="A377" s="77" t="s">
        <v>8334</v>
      </c>
      <c r="B377" s="58" t="s">
        <v>1775</v>
      </c>
      <c r="C377" s="58" t="s">
        <v>3</v>
      </c>
      <c r="D377" s="58" t="s">
        <v>155</v>
      </c>
      <c r="E377" s="58" t="s">
        <v>155</v>
      </c>
      <c r="F377" s="58" t="s">
        <v>7486</v>
      </c>
      <c r="G377" s="58">
        <v>200</v>
      </c>
      <c r="H377" s="58">
        <v>15</v>
      </c>
      <c r="I377" s="58">
        <v>16.7</v>
      </c>
      <c r="J377" s="58">
        <v>18.5</v>
      </c>
      <c r="K377" s="58">
        <v>1</v>
      </c>
      <c r="L377" s="58">
        <v>0.1</v>
      </c>
      <c r="M377" s="58" t="s">
        <v>155</v>
      </c>
      <c r="N377" s="58">
        <v>24.4</v>
      </c>
      <c r="O377" s="58">
        <v>8.1999999999999993</v>
      </c>
    </row>
    <row r="378" spans="1:15" ht="14.25" customHeight="1">
      <c r="A378" s="77" t="s">
        <v>8335</v>
      </c>
      <c r="B378" s="58" t="s">
        <v>1775</v>
      </c>
      <c r="C378" s="58" t="s">
        <v>3</v>
      </c>
      <c r="D378" s="58" t="s">
        <v>155</v>
      </c>
      <c r="E378" s="58" t="s">
        <v>155</v>
      </c>
      <c r="F378" s="58" t="s">
        <v>7486</v>
      </c>
      <c r="G378" s="58">
        <v>200</v>
      </c>
      <c r="H378" s="58">
        <v>16</v>
      </c>
      <c r="I378" s="58">
        <v>17.8</v>
      </c>
      <c r="J378" s="58">
        <v>19.7</v>
      </c>
      <c r="K378" s="58">
        <v>1</v>
      </c>
      <c r="L378" s="58">
        <v>0.1</v>
      </c>
      <c r="M378" s="58" t="s">
        <v>155</v>
      </c>
      <c r="N378" s="58">
        <v>26</v>
      </c>
      <c r="O378" s="58">
        <v>7.7</v>
      </c>
    </row>
    <row r="379" spans="1:15" ht="14.25" customHeight="1">
      <c r="A379" s="77" t="s">
        <v>8336</v>
      </c>
      <c r="B379" s="58" t="s">
        <v>1775</v>
      </c>
      <c r="C379" s="58" t="s">
        <v>3</v>
      </c>
      <c r="D379" s="58" t="s">
        <v>155</v>
      </c>
      <c r="E379" s="58" t="s">
        <v>155</v>
      </c>
      <c r="F379" s="58" t="s">
        <v>7486</v>
      </c>
      <c r="G379" s="58">
        <v>200</v>
      </c>
      <c r="H379" s="58">
        <v>17</v>
      </c>
      <c r="I379" s="58">
        <v>18.899999999999999</v>
      </c>
      <c r="J379" s="58">
        <v>20.9</v>
      </c>
      <c r="K379" s="58">
        <v>1</v>
      </c>
      <c r="L379" s="58">
        <v>0.1</v>
      </c>
      <c r="M379" s="58" t="s">
        <v>155</v>
      </c>
      <c r="N379" s="58">
        <v>27.6</v>
      </c>
      <c r="O379" s="58">
        <v>7.2</v>
      </c>
    </row>
    <row r="380" spans="1:15" ht="14.25" customHeight="1">
      <c r="A380" s="77" t="s">
        <v>8337</v>
      </c>
      <c r="B380" s="58" t="s">
        <v>1775</v>
      </c>
      <c r="C380" s="58" t="s">
        <v>3</v>
      </c>
      <c r="D380" s="58" t="s">
        <v>155</v>
      </c>
      <c r="E380" s="58" t="s">
        <v>155</v>
      </c>
      <c r="F380" s="58" t="s">
        <v>7486</v>
      </c>
      <c r="G380" s="58">
        <v>200</v>
      </c>
      <c r="H380" s="58">
        <v>18</v>
      </c>
      <c r="I380" s="58">
        <v>20</v>
      </c>
      <c r="J380" s="58">
        <v>22.1</v>
      </c>
      <c r="K380" s="58">
        <v>1</v>
      </c>
      <c r="L380" s="58">
        <v>0.1</v>
      </c>
      <c r="M380" s="58" t="s">
        <v>155</v>
      </c>
      <c r="N380" s="58">
        <v>29.2</v>
      </c>
      <c r="O380" s="58">
        <v>6.8</v>
      </c>
    </row>
    <row r="381" spans="1:15" ht="14.25" customHeight="1">
      <c r="A381" s="77" t="s">
        <v>8338</v>
      </c>
      <c r="B381" s="58" t="s">
        <v>1775</v>
      </c>
      <c r="C381" s="58" t="s">
        <v>3</v>
      </c>
      <c r="D381" s="58" t="s">
        <v>155</v>
      </c>
      <c r="E381" s="58" t="s">
        <v>155</v>
      </c>
      <c r="F381" s="58" t="s">
        <v>7486</v>
      </c>
      <c r="G381" s="58">
        <v>200</v>
      </c>
      <c r="H381" s="58">
        <v>20</v>
      </c>
      <c r="I381" s="58">
        <v>22</v>
      </c>
      <c r="J381" s="58">
        <v>24.5</v>
      </c>
      <c r="K381" s="58">
        <v>1</v>
      </c>
      <c r="L381" s="58">
        <v>0.1</v>
      </c>
      <c r="M381" s="58" t="s">
        <v>155</v>
      </c>
      <c r="N381" s="58">
        <v>32.4</v>
      </c>
      <c r="O381" s="58">
        <v>6.2</v>
      </c>
    </row>
    <row r="382" spans="1:15" ht="14.25" customHeight="1">
      <c r="A382" s="77" t="s">
        <v>8339</v>
      </c>
      <c r="B382" s="58" t="s">
        <v>1775</v>
      </c>
      <c r="C382" s="58" t="s">
        <v>3</v>
      </c>
      <c r="D382" s="58" t="s">
        <v>155</v>
      </c>
      <c r="E382" s="58" t="s">
        <v>155</v>
      </c>
      <c r="F382" s="58" t="s">
        <v>7486</v>
      </c>
      <c r="G382" s="58">
        <v>200</v>
      </c>
      <c r="H382" s="58">
        <v>22</v>
      </c>
      <c r="I382" s="58">
        <v>24.4</v>
      </c>
      <c r="J382" s="58">
        <v>26.9</v>
      </c>
      <c r="K382" s="58">
        <v>1</v>
      </c>
      <c r="L382" s="58">
        <v>0.1</v>
      </c>
      <c r="M382" s="58" t="s">
        <v>155</v>
      </c>
      <c r="N382" s="58">
        <v>35.5</v>
      </c>
      <c r="O382" s="58">
        <v>5.6</v>
      </c>
    </row>
    <row r="383" spans="1:15" ht="14.25" customHeight="1">
      <c r="A383" s="77" t="s">
        <v>8340</v>
      </c>
      <c r="B383" s="58" t="s">
        <v>1775</v>
      </c>
      <c r="C383" s="58" t="s">
        <v>3</v>
      </c>
      <c r="D383" s="58" t="s">
        <v>155</v>
      </c>
      <c r="E383" s="58" t="s">
        <v>155</v>
      </c>
      <c r="F383" s="58" t="s">
        <v>7486</v>
      </c>
      <c r="G383" s="58">
        <v>200</v>
      </c>
      <c r="H383" s="58">
        <v>24</v>
      </c>
      <c r="I383" s="58">
        <v>26.7</v>
      </c>
      <c r="J383" s="58">
        <v>29.5</v>
      </c>
      <c r="K383" s="58">
        <v>1</v>
      </c>
      <c r="L383" s="58">
        <v>0.1</v>
      </c>
      <c r="M383" s="58" t="s">
        <v>155</v>
      </c>
      <c r="N383" s="58">
        <v>38.9</v>
      </c>
      <c r="O383" s="58">
        <v>5.0999999999999996</v>
      </c>
    </row>
    <row r="384" spans="1:15" ht="14.25" customHeight="1">
      <c r="A384" s="77" t="s">
        <v>8341</v>
      </c>
      <c r="B384" s="58" t="s">
        <v>1775</v>
      </c>
      <c r="C384" s="58" t="s">
        <v>3</v>
      </c>
      <c r="D384" s="58" t="s">
        <v>155</v>
      </c>
      <c r="E384" s="58" t="s">
        <v>155</v>
      </c>
      <c r="F384" s="58" t="s">
        <v>7486</v>
      </c>
      <c r="G384" s="58">
        <v>200</v>
      </c>
      <c r="H384" s="58">
        <v>26</v>
      </c>
      <c r="I384" s="58">
        <v>28.9</v>
      </c>
      <c r="J384" s="58">
        <v>31.9</v>
      </c>
      <c r="K384" s="58">
        <v>1</v>
      </c>
      <c r="L384" s="58">
        <v>0.1</v>
      </c>
      <c r="M384" s="58" t="s">
        <v>155</v>
      </c>
      <c r="N384" s="58">
        <v>42.1</v>
      </c>
      <c r="O384" s="58">
        <v>4.8</v>
      </c>
    </row>
    <row r="385" spans="1:15" ht="14.25" customHeight="1">
      <c r="A385" s="77" t="s">
        <v>8342</v>
      </c>
      <c r="B385" s="58" t="s">
        <v>1775</v>
      </c>
      <c r="C385" s="58" t="s">
        <v>3</v>
      </c>
      <c r="D385" s="58" t="s">
        <v>155</v>
      </c>
      <c r="E385" s="58" t="s">
        <v>155</v>
      </c>
      <c r="F385" s="58" t="s">
        <v>7486</v>
      </c>
      <c r="G385" s="58">
        <v>200</v>
      </c>
      <c r="H385" s="58">
        <v>28</v>
      </c>
      <c r="I385" s="58">
        <v>31.1</v>
      </c>
      <c r="J385" s="58">
        <v>34.4</v>
      </c>
      <c r="K385" s="58">
        <v>1</v>
      </c>
      <c r="L385" s="58">
        <v>0.1</v>
      </c>
      <c r="M385" s="58" t="s">
        <v>155</v>
      </c>
      <c r="N385" s="58">
        <v>45.4</v>
      </c>
      <c r="O385" s="58">
        <v>4.4000000000000004</v>
      </c>
    </row>
    <row r="386" spans="1:15" ht="14.25" customHeight="1">
      <c r="A386" s="77" t="s">
        <v>8343</v>
      </c>
      <c r="B386" s="58" t="s">
        <v>1775</v>
      </c>
      <c r="C386" s="58" t="s">
        <v>3</v>
      </c>
      <c r="D386" s="58" t="s">
        <v>155</v>
      </c>
      <c r="E386" s="58" t="s">
        <v>155</v>
      </c>
      <c r="F386" s="58" t="s">
        <v>7486</v>
      </c>
      <c r="G386" s="58">
        <v>200</v>
      </c>
      <c r="H386" s="58">
        <v>30</v>
      </c>
      <c r="I386" s="58">
        <v>33.299999999999997</v>
      </c>
      <c r="J386" s="58">
        <v>36.799999999999997</v>
      </c>
      <c r="K386" s="58">
        <v>1</v>
      </c>
      <c r="L386" s="58">
        <v>0.1</v>
      </c>
      <c r="M386" s="58" t="s">
        <v>155</v>
      </c>
      <c r="N386" s="58">
        <v>48.4</v>
      </c>
      <c r="O386" s="58">
        <v>4.0999999999999996</v>
      </c>
    </row>
    <row r="387" spans="1:15" ht="14.25" customHeight="1">
      <c r="A387" s="77" t="s">
        <v>8344</v>
      </c>
      <c r="B387" s="58" t="s">
        <v>1775</v>
      </c>
      <c r="C387" s="58" t="s">
        <v>3</v>
      </c>
      <c r="D387" s="58" t="s">
        <v>155</v>
      </c>
      <c r="E387" s="58" t="s">
        <v>155</v>
      </c>
      <c r="F387" s="58" t="s">
        <v>7486</v>
      </c>
      <c r="G387" s="58">
        <v>200</v>
      </c>
      <c r="H387" s="58">
        <v>33</v>
      </c>
      <c r="I387" s="58">
        <v>36.700000000000003</v>
      </c>
      <c r="J387" s="58">
        <v>40.6</v>
      </c>
      <c r="K387" s="58">
        <v>1</v>
      </c>
      <c r="L387" s="58">
        <v>0.1</v>
      </c>
      <c r="M387" s="58" t="s">
        <v>155</v>
      </c>
      <c r="N387" s="58">
        <v>53.3</v>
      </c>
      <c r="O387" s="58">
        <v>3.8</v>
      </c>
    </row>
    <row r="388" spans="1:15" ht="14.25" customHeight="1">
      <c r="A388" s="77" t="s">
        <v>8345</v>
      </c>
      <c r="B388" s="58" t="s">
        <v>1775</v>
      </c>
      <c r="C388" s="58" t="s">
        <v>3</v>
      </c>
      <c r="D388" s="58" t="s">
        <v>155</v>
      </c>
      <c r="E388" s="58" t="s">
        <v>155</v>
      </c>
      <c r="F388" s="58" t="s">
        <v>7486</v>
      </c>
      <c r="G388" s="58">
        <v>200</v>
      </c>
      <c r="H388" s="58">
        <v>36</v>
      </c>
      <c r="I388" s="58">
        <v>40</v>
      </c>
      <c r="J388" s="58">
        <v>44.2</v>
      </c>
      <c r="K388" s="58">
        <v>1</v>
      </c>
      <c r="L388" s="58">
        <v>0.1</v>
      </c>
      <c r="M388" s="58" t="s">
        <v>155</v>
      </c>
      <c r="N388" s="58">
        <v>58.1</v>
      </c>
      <c r="O388" s="58">
        <v>3.4</v>
      </c>
    </row>
    <row r="389" spans="1:15" ht="14.25" customHeight="1">
      <c r="A389" s="77" t="s">
        <v>8346</v>
      </c>
      <c r="B389" s="58" t="s">
        <v>1775</v>
      </c>
      <c r="C389" s="58" t="s">
        <v>3</v>
      </c>
      <c r="D389" s="58" t="s">
        <v>155</v>
      </c>
      <c r="E389" s="58" t="s">
        <v>155</v>
      </c>
      <c r="F389" s="58" t="s">
        <v>7486</v>
      </c>
      <c r="G389" s="58">
        <v>200</v>
      </c>
      <c r="H389" s="58">
        <v>40</v>
      </c>
      <c r="I389" s="58">
        <v>44.4</v>
      </c>
      <c r="J389" s="58">
        <v>49.1</v>
      </c>
      <c r="K389" s="58">
        <v>1</v>
      </c>
      <c r="L389" s="58">
        <v>0.1</v>
      </c>
      <c r="M389" s="58" t="s">
        <v>155</v>
      </c>
      <c r="N389" s="58">
        <v>64.5</v>
      </c>
      <c r="O389" s="58">
        <v>3.1</v>
      </c>
    </row>
    <row r="390" spans="1:15" ht="14.25" customHeight="1">
      <c r="A390" s="77" t="s">
        <v>8347</v>
      </c>
      <c r="B390" s="58" t="s">
        <v>1775</v>
      </c>
      <c r="C390" s="58" t="s">
        <v>3</v>
      </c>
      <c r="D390" s="58" t="s">
        <v>155</v>
      </c>
      <c r="E390" s="58" t="s">
        <v>133</v>
      </c>
      <c r="F390" s="58" t="s">
        <v>7486</v>
      </c>
      <c r="G390" s="58">
        <v>200</v>
      </c>
      <c r="H390" s="58">
        <v>3.3</v>
      </c>
      <c r="I390" s="58">
        <v>5.2</v>
      </c>
      <c r="J390" s="58">
        <v>6</v>
      </c>
      <c r="K390" s="58">
        <v>10</v>
      </c>
      <c r="L390" s="58">
        <v>50</v>
      </c>
      <c r="M390" s="58" t="s">
        <v>155</v>
      </c>
      <c r="N390" s="58">
        <v>8.5</v>
      </c>
      <c r="O390" s="58">
        <v>23.5</v>
      </c>
    </row>
    <row r="391" spans="1:15" ht="14.25" customHeight="1">
      <c r="A391" s="77" t="s">
        <v>8348</v>
      </c>
      <c r="B391" s="58" t="s">
        <v>1775</v>
      </c>
      <c r="C391" s="58" t="s">
        <v>3</v>
      </c>
      <c r="D391" s="58" t="s">
        <v>155</v>
      </c>
      <c r="E391" s="58" t="s">
        <v>133</v>
      </c>
      <c r="F391" s="58" t="s">
        <v>7486</v>
      </c>
      <c r="G391" s="58">
        <v>200</v>
      </c>
      <c r="H391" s="58">
        <v>5</v>
      </c>
      <c r="I391" s="58">
        <v>6.4</v>
      </c>
      <c r="J391" s="58">
        <v>7</v>
      </c>
      <c r="K391" s="58">
        <v>10</v>
      </c>
      <c r="L391" s="58">
        <v>25</v>
      </c>
      <c r="M391" s="58" t="s">
        <v>155</v>
      </c>
      <c r="N391" s="58">
        <v>9.1999999999999993</v>
      </c>
      <c r="O391" s="58">
        <v>21.7</v>
      </c>
    </row>
    <row r="392" spans="1:15" ht="14.25" customHeight="1">
      <c r="A392" s="77" t="s">
        <v>8349</v>
      </c>
      <c r="B392" s="58" t="s">
        <v>1775</v>
      </c>
      <c r="C392" s="58" t="s">
        <v>3</v>
      </c>
      <c r="D392" s="58" t="s">
        <v>155</v>
      </c>
      <c r="E392" s="58" t="s">
        <v>133</v>
      </c>
      <c r="F392" s="58" t="s">
        <v>7486</v>
      </c>
      <c r="G392" s="58">
        <v>200</v>
      </c>
      <c r="H392" s="58">
        <v>6</v>
      </c>
      <c r="I392" s="58">
        <v>6.67</v>
      </c>
      <c r="J392" s="58">
        <v>7.37</v>
      </c>
      <c r="K392" s="58">
        <v>10</v>
      </c>
      <c r="L392" s="58">
        <v>25</v>
      </c>
      <c r="M392" s="58" t="s">
        <v>155</v>
      </c>
      <c r="N392" s="58">
        <v>10.3</v>
      </c>
      <c r="O392" s="58">
        <v>19.399999999999999</v>
      </c>
    </row>
    <row r="393" spans="1:15" ht="14.25" customHeight="1">
      <c r="A393" s="77" t="s">
        <v>8350</v>
      </c>
      <c r="B393" s="58" t="s">
        <v>1775</v>
      </c>
      <c r="C393" s="58" t="s">
        <v>3</v>
      </c>
      <c r="D393" s="58" t="s">
        <v>155</v>
      </c>
      <c r="E393" s="58" t="s">
        <v>133</v>
      </c>
      <c r="F393" s="58" t="s">
        <v>7486</v>
      </c>
      <c r="G393" s="58">
        <v>200</v>
      </c>
      <c r="H393" s="58">
        <v>6.5</v>
      </c>
      <c r="I393" s="58">
        <v>7.22</v>
      </c>
      <c r="J393" s="58">
        <v>7.98</v>
      </c>
      <c r="K393" s="58">
        <v>10</v>
      </c>
      <c r="L393" s="58">
        <v>20</v>
      </c>
      <c r="M393" s="58" t="s">
        <v>155</v>
      </c>
      <c r="N393" s="58">
        <v>11.2</v>
      </c>
      <c r="O393" s="58">
        <v>17.899999999999999</v>
      </c>
    </row>
    <row r="394" spans="1:15" ht="14.25" customHeight="1">
      <c r="A394" s="77" t="s">
        <v>8351</v>
      </c>
      <c r="B394" s="58" t="s">
        <v>1775</v>
      </c>
      <c r="C394" s="58" t="s">
        <v>3</v>
      </c>
      <c r="D394" s="58" t="s">
        <v>155</v>
      </c>
      <c r="E394" s="58" t="s">
        <v>133</v>
      </c>
      <c r="F394" s="58" t="s">
        <v>7486</v>
      </c>
      <c r="G394" s="58">
        <v>200</v>
      </c>
      <c r="H394" s="58">
        <v>7</v>
      </c>
      <c r="I394" s="58">
        <v>7.78</v>
      </c>
      <c r="J394" s="58">
        <v>8.6</v>
      </c>
      <c r="K394" s="58">
        <v>10</v>
      </c>
      <c r="L394" s="58">
        <v>20</v>
      </c>
      <c r="M394" s="58" t="s">
        <v>155</v>
      </c>
      <c r="N394" s="58">
        <v>12</v>
      </c>
      <c r="O394" s="58">
        <v>16.7</v>
      </c>
    </row>
    <row r="395" spans="1:15" ht="14.25" customHeight="1">
      <c r="A395" s="77" t="s">
        <v>8352</v>
      </c>
      <c r="B395" s="58" t="s">
        <v>1775</v>
      </c>
      <c r="C395" s="58" t="s">
        <v>3</v>
      </c>
      <c r="D395" s="58" t="s">
        <v>155</v>
      </c>
      <c r="E395" s="58" t="s">
        <v>133</v>
      </c>
      <c r="F395" s="58" t="s">
        <v>7486</v>
      </c>
      <c r="G395" s="58">
        <v>200</v>
      </c>
      <c r="H395" s="58">
        <v>7.5</v>
      </c>
      <c r="I395" s="58">
        <v>8.33</v>
      </c>
      <c r="J395" s="58">
        <v>9.2100000000000009</v>
      </c>
      <c r="K395" s="58">
        <v>1</v>
      </c>
      <c r="L395" s="58">
        <v>15</v>
      </c>
      <c r="M395" s="58" t="s">
        <v>155</v>
      </c>
      <c r="N395" s="58">
        <v>12.9</v>
      </c>
      <c r="O395" s="58">
        <v>15.5</v>
      </c>
    </row>
    <row r="396" spans="1:15" ht="14.25" customHeight="1">
      <c r="A396" s="77" t="s">
        <v>8353</v>
      </c>
      <c r="B396" s="58" t="s">
        <v>1775</v>
      </c>
      <c r="C396" s="58" t="s">
        <v>3</v>
      </c>
      <c r="D396" s="58" t="s">
        <v>155</v>
      </c>
      <c r="E396" s="58" t="s">
        <v>133</v>
      </c>
      <c r="F396" s="58" t="s">
        <v>7486</v>
      </c>
      <c r="G396" s="58">
        <v>200</v>
      </c>
      <c r="H396" s="58">
        <v>8</v>
      </c>
      <c r="I396" s="58">
        <v>8.89</v>
      </c>
      <c r="J396" s="58">
        <v>9.83</v>
      </c>
      <c r="K396" s="58">
        <v>1</v>
      </c>
      <c r="L396" s="58">
        <v>2</v>
      </c>
      <c r="M396" s="58" t="s">
        <v>155</v>
      </c>
      <c r="N396" s="58">
        <v>13.6</v>
      </c>
      <c r="O396" s="58">
        <v>14.7</v>
      </c>
    </row>
    <row r="397" spans="1:15" ht="14.25" customHeight="1">
      <c r="A397" s="77" t="s">
        <v>8354</v>
      </c>
      <c r="B397" s="58" t="s">
        <v>1775</v>
      </c>
      <c r="C397" s="58" t="s">
        <v>3</v>
      </c>
      <c r="D397" s="58" t="s">
        <v>155</v>
      </c>
      <c r="E397" s="58" t="s">
        <v>133</v>
      </c>
      <c r="F397" s="58" t="s">
        <v>7486</v>
      </c>
      <c r="G397" s="58">
        <v>200</v>
      </c>
      <c r="H397" s="58">
        <v>8.5</v>
      </c>
      <c r="I397" s="58">
        <v>9.44</v>
      </c>
      <c r="J397" s="58">
        <v>10.4</v>
      </c>
      <c r="K397" s="58">
        <v>1</v>
      </c>
      <c r="L397" s="58">
        <v>2</v>
      </c>
      <c r="M397" s="58" t="s">
        <v>155</v>
      </c>
      <c r="N397" s="58">
        <v>14.4</v>
      </c>
      <c r="O397" s="58">
        <v>13.9</v>
      </c>
    </row>
    <row r="398" spans="1:15" ht="14.25" customHeight="1">
      <c r="A398" s="77" t="s">
        <v>8355</v>
      </c>
      <c r="B398" s="58" t="s">
        <v>1775</v>
      </c>
      <c r="C398" s="58" t="s">
        <v>3</v>
      </c>
      <c r="D398" s="58" t="s">
        <v>155</v>
      </c>
      <c r="E398" s="58" t="s">
        <v>133</v>
      </c>
      <c r="F398" s="58" t="s">
        <v>7486</v>
      </c>
      <c r="G398" s="58">
        <v>200</v>
      </c>
      <c r="H398" s="58">
        <v>9</v>
      </c>
      <c r="I398" s="58">
        <v>10</v>
      </c>
      <c r="J398" s="58">
        <v>11.1</v>
      </c>
      <c r="K398" s="58">
        <v>1</v>
      </c>
      <c r="L398" s="58">
        <v>0.5</v>
      </c>
      <c r="M398" s="58" t="s">
        <v>155</v>
      </c>
      <c r="N398" s="58">
        <v>15.4</v>
      </c>
      <c r="O398" s="58">
        <v>13</v>
      </c>
    </row>
    <row r="399" spans="1:15" ht="14.25" customHeight="1">
      <c r="A399" s="77" t="s">
        <v>8356</v>
      </c>
      <c r="B399" s="58" t="s">
        <v>1775</v>
      </c>
      <c r="C399" s="58" t="s">
        <v>3</v>
      </c>
      <c r="D399" s="58" t="s">
        <v>155</v>
      </c>
      <c r="E399" s="58" t="s">
        <v>133</v>
      </c>
      <c r="F399" s="58" t="s">
        <v>7486</v>
      </c>
      <c r="G399" s="58">
        <v>200</v>
      </c>
      <c r="H399" s="58">
        <v>10</v>
      </c>
      <c r="I399" s="58">
        <v>11.1</v>
      </c>
      <c r="J399" s="58">
        <v>12.3</v>
      </c>
      <c r="K399" s="58">
        <v>1</v>
      </c>
      <c r="L399" s="58">
        <v>0.5</v>
      </c>
      <c r="M399" s="58" t="s">
        <v>155</v>
      </c>
      <c r="N399" s="58">
        <v>17</v>
      </c>
      <c r="O399" s="58">
        <v>11.8</v>
      </c>
    </row>
    <row r="400" spans="1:15" ht="14.25" customHeight="1">
      <c r="A400" s="77" t="s">
        <v>8357</v>
      </c>
      <c r="B400" s="58" t="s">
        <v>1775</v>
      </c>
      <c r="C400" s="58" t="s">
        <v>3</v>
      </c>
      <c r="D400" s="58" t="s">
        <v>155</v>
      </c>
      <c r="E400" s="58" t="s">
        <v>133</v>
      </c>
      <c r="F400" s="58" t="s">
        <v>7486</v>
      </c>
      <c r="G400" s="58">
        <v>200</v>
      </c>
      <c r="H400" s="58">
        <v>11</v>
      </c>
      <c r="I400" s="58">
        <v>12.2</v>
      </c>
      <c r="J400" s="58">
        <v>13.5</v>
      </c>
      <c r="K400" s="58">
        <v>1</v>
      </c>
      <c r="L400" s="58">
        <v>0.5</v>
      </c>
      <c r="M400" s="58" t="s">
        <v>155</v>
      </c>
      <c r="N400" s="58">
        <v>18.2</v>
      </c>
      <c r="O400" s="58">
        <v>11</v>
      </c>
    </row>
    <row r="401" spans="1:15" ht="14.25" customHeight="1">
      <c r="A401" s="77" t="s">
        <v>8358</v>
      </c>
      <c r="B401" s="58" t="s">
        <v>1775</v>
      </c>
      <c r="C401" s="58" t="s">
        <v>3</v>
      </c>
      <c r="D401" s="58" t="s">
        <v>155</v>
      </c>
      <c r="E401" s="58" t="s">
        <v>133</v>
      </c>
      <c r="F401" s="58" t="s">
        <v>7486</v>
      </c>
      <c r="G401" s="58">
        <v>200</v>
      </c>
      <c r="H401" s="58">
        <v>12</v>
      </c>
      <c r="I401" s="58">
        <v>13.3</v>
      </c>
      <c r="J401" s="58">
        <v>14.7</v>
      </c>
      <c r="K401" s="58">
        <v>1</v>
      </c>
      <c r="L401" s="58">
        <v>0.5</v>
      </c>
      <c r="M401" s="58" t="s">
        <v>155</v>
      </c>
      <c r="N401" s="58">
        <v>19.899999999999999</v>
      </c>
      <c r="O401" s="58">
        <v>10.1</v>
      </c>
    </row>
    <row r="402" spans="1:15" ht="14.25" customHeight="1">
      <c r="A402" s="77" t="s">
        <v>8359</v>
      </c>
      <c r="B402" s="58" t="s">
        <v>1775</v>
      </c>
      <c r="C402" s="58" t="s">
        <v>3</v>
      </c>
      <c r="D402" s="58" t="s">
        <v>155</v>
      </c>
      <c r="E402" s="58" t="s">
        <v>133</v>
      </c>
      <c r="F402" s="58" t="s">
        <v>7486</v>
      </c>
      <c r="G402" s="58">
        <v>200</v>
      </c>
      <c r="H402" s="58">
        <v>13</v>
      </c>
      <c r="I402" s="58">
        <v>14.4</v>
      </c>
      <c r="J402" s="58">
        <v>15.9</v>
      </c>
      <c r="K402" s="58">
        <v>1</v>
      </c>
      <c r="L402" s="58">
        <v>0.1</v>
      </c>
      <c r="M402" s="58" t="s">
        <v>155</v>
      </c>
      <c r="N402" s="58">
        <v>21.5</v>
      </c>
      <c r="O402" s="58">
        <v>9.3000000000000007</v>
      </c>
    </row>
    <row r="403" spans="1:15" ht="14.25" customHeight="1">
      <c r="A403" s="77" t="s">
        <v>8360</v>
      </c>
      <c r="B403" s="58" t="s">
        <v>1775</v>
      </c>
      <c r="C403" s="58" t="s">
        <v>3</v>
      </c>
      <c r="D403" s="58" t="s">
        <v>155</v>
      </c>
      <c r="E403" s="58" t="s">
        <v>133</v>
      </c>
      <c r="F403" s="58" t="s">
        <v>7486</v>
      </c>
      <c r="G403" s="58">
        <v>200</v>
      </c>
      <c r="H403" s="58">
        <v>14</v>
      </c>
      <c r="I403" s="58">
        <v>15.6</v>
      </c>
      <c r="J403" s="58">
        <v>17.2</v>
      </c>
      <c r="K403" s="58">
        <v>1</v>
      </c>
      <c r="L403" s="58">
        <v>0.1</v>
      </c>
      <c r="M403" s="58" t="s">
        <v>155</v>
      </c>
      <c r="N403" s="58">
        <v>23.2</v>
      </c>
      <c r="O403" s="58">
        <v>8.6</v>
      </c>
    </row>
    <row r="404" spans="1:15" ht="14.25" customHeight="1">
      <c r="A404" s="77" t="s">
        <v>8361</v>
      </c>
      <c r="B404" s="58" t="s">
        <v>1775</v>
      </c>
      <c r="C404" s="58" t="s">
        <v>3</v>
      </c>
      <c r="D404" s="58" t="s">
        <v>155</v>
      </c>
      <c r="E404" s="58" t="s">
        <v>133</v>
      </c>
      <c r="F404" s="58" t="s">
        <v>7486</v>
      </c>
      <c r="G404" s="58">
        <v>200</v>
      </c>
      <c r="H404" s="58">
        <v>15</v>
      </c>
      <c r="I404" s="58">
        <v>16.7</v>
      </c>
      <c r="J404" s="58">
        <v>18.5</v>
      </c>
      <c r="K404" s="58">
        <v>1</v>
      </c>
      <c r="L404" s="58">
        <v>0.1</v>
      </c>
      <c r="M404" s="58" t="s">
        <v>155</v>
      </c>
      <c r="N404" s="58">
        <v>24.4</v>
      </c>
      <c r="O404" s="58">
        <v>8.1999999999999993</v>
      </c>
    </row>
    <row r="405" spans="1:15" ht="14.25" customHeight="1">
      <c r="A405" s="77" t="s">
        <v>8362</v>
      </c>
      <c r="B405" s="58" t="s">
        <v>1775</v>
      </c>
      <c r="C405" s="58" t="s">
        <v>3</v>
      </c>
      <c r="D405" s="58" t="s">
        <v>155</v>
      </c>
      <c r="E405" s="58" t="s">
        <v>133</v>
      </c>
      <c r="F405" s="58" t="s">
        <v>7486</v>
      </c>
      <c r="G405" s="58">
        <v>200</v>
      </c>
      <c r="H405" s="58">
        <v>16</v>
      </c>
      <c r="I405" s="58">
        <v>17.8</v>
      </c>
      <c r="J405" s="58">
        <v>19.7</v>
      </c>
      <c r="K405" s="58">
        <v>1</v>
      </c>
      <c r="L405" s="58">
        <v>0.1</v>
      </c>
      <c r="M405" s="58" t="s">
        <v>155</v>
      </c>
      <c r="N405" s="58">
        <v>26</v>
      </c>
      <c r="O405" s="58">
        <v>7.7</v>
      </c>
    </row>
    <row r="406" spans="1:15" ht="14.25" customHeight="1">
      <c r="A406" s="77" t="s">
        <v>8363</v>
      </c>
      <c r="B406" s="58" t="s">
        <v>1775</v>
      </c>
      <c r="C406" s="58" t="s">
        <v>3</v>
      </c>
      <c r="D406" s="58" t="s">
        <v>155</v>
      </c>
      <c r="E406" s="58" t="s">
        <v>133</v>
      </c>
      <c r="F406" s="58" t="s">
        <v>7486</v>
      </c>
      <c r="G406" s="58">
        <v>200</v>
      </c>
      <c r="H406" s="58">
        <v>17</v>
      </c>
      <c r="I406" s="58">
        <v>18.899999999999999</v>
      </c>
      <c r="J406" s="58">
        <v>20.9</v>
      </c>
      <c r="K406" s="58">
        <v>1</v>
      </c>
      <c r="L406" s="58">
        <v>0.1</v>
      </c>
      <c r="M406" s="58" t="s">
        <v>155</v>
      </c>
      <c r="N406" s="58">
        <v>27.6</v>
      </c>
      <c r="O406" s="58">
        <v>7.2</v>
      </c>
    </row>
    <row r="407" spans="1:15" ht="14.25" customHeight="1">
      <c r="A407" s="77" t="s">
        <v>8364</v>
      </c>
      <c r="B407" s="58" t="s">
        <v>1775</v>
      </c>
      <c r="C407" s="58" t="s">
        <v>3</v>
      </c>
      <c r="D407" s="58" t="s">
        <v>155</v>
      </c>
      <c r="E407" s="58" t="s">
        <v>133</v>
      </c>
      <c r="F407" s="58" t="s">
        <v>7486</v>
      </c>
      <c r="G407" s="58">
        <v>200</v>
      </c>
      <c r="H407" s="58">
        <v>18</v>
      </c>
      <c r="I407" s="58">
        <v>20</v>
      </c>
      <c r="J407" s="58">
        <v>22.1</v>
      </c>
      <c r="K407" s="58">
        <v>1</v>
      </c>
      <c r="L407" s="58">
        <v>0.1</v>
      </c>
      <c r="M407" s="58" t="s">
        <v>155</v>
      </c>
      <c r="N407" s="58">
        <v>29.2</v>
      </c>
      <c r="O407" s="58">
        <v>6.8</v>
      </c>
    </row>
    <row r="408" spans="1:15" ht="14.25" customHeight="1">
      <c r="A408" s="77" t="s">
        <v>8365</v>
      </c>
      <c r="B408" s="58" t="s">
        <v>1775</v>
      </c>
      <c r="C408" s="58" t="s">
        <v>3</v>
      </c>
      <c r="D408" s="58" t="s">
        <v>155</v>
      </c>
      <c r="E408" s="58" t="s">
        <v>133</v>
      </c>
      <c r="F408" s="58" t="s">
        <v>7486</v>
      </c>
      <c r="G408" s="58">
        <v>200</v>
      </c>
      <c r="H408" s="58">
        <v>20</v>
      </c>
      <c r="I408" s="58">
        <v>22</v>
      </c>
      <c r="J408" s="58">
        <v>24.5</v>
      </c>
      <c r="K408" s="58">
        <v>1</v>
      </c>
      <c r="L408" s="58">
        <v>0.1</v>
      </c>
      <c r="M408" s="58" t="s">
        <v>155</v>
      </c>
      <c r="N408" s="58">
        <v>32.4</v>
      </c>
      <c r="O408" s="58">
        <v>6.2</v>
      </c>
    </row>
    <row r="409" spans="1:15" ht="14.25" customHeight="1">
      <c r="A409" s="77" t="s">
        <v>8366</v>
      </c>
      <c r="B409" s="58" t="s">
        <v>1775</v>
      </c>
      <c r="C409" s="58" t="s">
        <v>3</v>
      </c>
      <c r="D409" s="58" t="s">
        <v>155</v>
      </c>
      <c r="E409" s="58" t="s">
        <v>133</v>
      </c>
      <c r="F409" s="58" t="s">
        <v>7486</v>
      </c>
      <c r="G409" s="58">
        <v>200</v>
      </c>
      <c r="H409" s="58">
        <v>22</v>
      </c>
      <c r="I409" s="58">
        <v>24.4</v>
      </c>
      <c r="J409" s="58">
        <v>26.9</v>
      </c>
      <c r="K409" s="58">
        <v>1</v>
      </c>
      <c r="L409" s="58">
        <v>0.1</v>
      </c>
      <c r="M409" s="58" t="s">
        <v>155</v>
      </c>
      <c r="N409" s="58">
        <v>35.5</v>
      </c>
      <c r="O409" s="58">
        <v>5.6</v>
      </c>
    </row>
    <row r="410" spans="1:15" ht="14.25" customHeight="1">
      <c r="A410" s="77" t="s">
        <v>8367</v>
      </c>
      <c r="B410" s="58" t="s">
        <v>1775</v>
      </c>
      <c r="C410" s="58" t="s">
        <v>3</v>
      </c>
      <c r="D410" s="58" t="s">
        <v>155</v>
      </c>
      <c r="E410" s="58" t="s">
        <v>133</v>
      </c>
      <c r="F410" s="58" t="s">
        <v>7486</v>
      </c>
      <c r="G410" s="58">
        <v>200</v>
      </c>
      <c r="H410" s="58">
        <v>24</v>
      </c>
      <c r="I410" s="58">
        <v>26.7</v>
      </c>
      <c r="J410" s="58">
        <v>29.5</v>
      </c>
      <c r="K410" s="58">
        <v>1</v>
      </c>
      <c r="L410" s="58">
        <v>0.1</v>
      </c>
      <c r="M410" s="58" t="s">
        <v>155</v>
      </c>
      <c r="N410" s="58">
        <v>38.9</v>
      </c>
      <c r="O410" s="58">
        <v>5.0999999999999996</v>
      </c>
    </row>
    <row r="411" spans="1:15" ht="14.25" customHeight="1">
      <c r="A411" s="77" t="s">
        <v>8368</v>
      </c>
      <c r="B411" s="58" t="s">
        <v>1775</v>
      </c>
      <c r="C411" s="58" t="s">
        <v>3</v>
      </c>
      <c r="D411" s="58" t="s">
        <v>155</v>
      </c>
      <c r="E411" s="58" t="s">
        <v>133</v>
      </c>
      <c r="F411" s="58" t="s">
        <v>7486</v>
      </c>
      <c r="G411" s="58">
        <v>200</v>
      </c>
      <c r="H411" s="58">
        <v>26</v>
      </c>
      <c r="I411" s="58">
        <v>28.9</v>
      </c>
      <c r="J411" s="58">
        <v>31.9</v>
      </c>
      <c r="K411" s="58">
        <v>1</v>
      </c>
      <c r="L411" s="58">
        <v>0.1</v>
      </c>
      <c r="M411" s="58" t="s">
        <v>155</v>
      </c>
      <c r="N411" s="58">
        <v>42.1</v>
      </c>
      <c r="O411" s="58">
        <v>4.8</v>
      </c>
    </row>
    <row r="412" spans="1:15" ht="14.25" customHeight="1">
      <c r="A412" s="77" t="s">
        <v>8369</v>
      </c>
      <c r="B412" s="58" t="s">
        <v>1775</v>
      </c>
      <c r="C412" s="58" t="s">
        <v>3</v>
      </c>
      <c r="D412" s="58" t="s">
        <v>155</v>
      </c>
      <c r="E412" s="58" t="s">
        <v>133</v>
      </c>
      <c r="F412" s="58" t="s">
        <v>7486</v>
      </c>
      <c r="G412" s="58">
        <v>200</v>
      </c>
      <c r="H412" s="58">
        <v>28</v>
      </c>
      <c r="I412" s="58">
        <v>31.1</v>
      </c>
      <c r="J412" s="58">
        <v>34.4</v>
      </c>
      <c r="K412" s="58">
        <v>1</v>
      </c>
      <c r="L412" s="58">
        <v>0.1</v>
      </c>
      <c r="M412" s="58" t="s">
        <v>155</v>
      </c>
      <c r="N412" s="58">
        <v>45.4</v>
      </c>
      <c r="O412" s="58">
        <v>4.4000000000000004</v>
      </c>
    </row>
    <row r="413" spans="1:15" ht="14.25" customHeight="1">
      <c r="A413" s="77" t="s">
        <v>8370</v>
      </c>
      <c r="B413" s="58" t="s">
        <v>1775</v>
      </c>
      <c r="C413" s="58" t="s">
        <v>3</v>
      </c>
      <c r="D413" s="58" t="s">
        <v>155</v>
      </c>
      <c r="E413" s="58" t="s">
        <v>133</v>
      </c>
      <c r="F413" s="58" t="s">
        <v>7486</v>
      </c>
      <c r="G413" s="58">
        <v>200</v>
      </c>
      <c r="H413" s="58">
        <v>30</v>
      </c>
      <c r="I413" s="58">
        <v>33.299999999999997</v>
      </c>
      <c r="J413" s="58">
        <v>36.799999999999997</v>
      </c>
      <c r="K413" s="58">
        <v>1</v>
      </c>
      <c r="L413" s="58">
        <v>0.1</v>
      </c>
      <c r="M413" s="58" t="s">
        <v>155</v>
      </c>
      <c r="N413" s="58">
        <v>48.4</v>
      </c>
      <c r="O413" s="58">
        <v>4.0999999999999996</v>
      </c>
    </row>
    <row r="414" spans="1:15" ht="14.25" customHeight="1">
      <c r="A414" s="77" t="s">
        <v>8371</v>
      </c>
      <c r="B414" s="58" t="s">
        <v>1775</v>
      </c>
      <c r="C414" s="58" t="s">
        <v>3</v>
      </c>
      <c r="D414" s="58" t="s">
        <v>155</v>
      </c>
      <c r="E414" s="58" t="s">
        <v>133</v>
      </c>
      <c r="F414" s="58" t="s">
        <v>7486</v>
      </c>
      <c r="G414" s="58">
        <v>200</v>
      </c>
      <c r="H414" s="58">
        <v>33</v>
      </c>
      <c r="I414" s="58">
        <v>36.700000000000003</v>
      </c>
      <c r="J414" s="58">
        <v>40.6</v>
      </c>
      <c r="K414" s="58">
        <v>1</v>
      </c>
      <c r="L414" s="58">
        <v>0.1</v>
      </c>
      <c r="M414" s="58" t="s">
        <v>155</v>
      </c>
      <c r="N414" s="58">
        <v>53.3</v>
      </c>
      <c r="O414" s="58">
        <v>3.8</v>
      </c>
    </row>
    <row r="415" spans="1:15" ht="14.25" customHeight="1">
      <c r="A415" s="77" t="s">
        <v>8372</v>
      </c>
      <c r="B415" s="58" t="s">
        <v>1775</v>
      </c>
      <c r="C415" s="58" t="s">
        <v>3</v>
      </c>
      <c r="D415" s="58" t="s">
        <v>155</v>
      </c>
      <c r="E415" s="58" t="s">
        <v>133</v>
      </c>
      <c r="F415" s="58" t="s">
        <v>7486</v>
      </c>
      <c r="G415" s="58">
        <v>200</v>
      </c>
      <c r="H415" s="58">
        <v>36</v>
      </c>
      <c r="I415" s="58">
        <v>40</v>
      </c>
      <c r="J415" s="58">
        <v>44.2</v>
      </c>
      <c r="K415" s="58">
        <v>1</v>
      </c>
      <c r="L415" s="58">
        <v>0.1</v>
      </c>
      <c r="M415" s="58" t="s">
        <v>155</v>
      </c>
      <c r="N415" s="58">
        <v>58.1</v>
      </c>
      <c r="O415" s="58">
        <v>3.4</v>
      </c>
    </row>
    <row r="416" spans="1:15" ht="14.25" customHeight="1">
      <c r="A416" s="77" t="s">
        <v>8373</v>
      </c>
      <c r="B416" s="58" t="s">
        <v>1775</v>
      </c>
      <c r="C416" s="58" t="s">
        <v>3</v>
      </c>
      <c r="D416" s="58" t="s">
        <v>155</v>
      </c>
      <c r="E416" s="58" t="s">
        <v>133</v>
      </c>
      <c r="F416" s="58" t="s">
        <v>7486</v>
      </c>
      <c r="G416" s="58">
        <v>200</v>
      </c>
      <c r="H416" s="58">
        <v>40</v>
      </c>
      <c r="I416" s="58">
        <v>44.4</v>
      </c>
      <c r="J416" s="58">
        <v>49.1</v>
      </c>
      <c r="K416" s="58">
        <v>1</v>
      </c>
      <c r="L416" s="58">
        <v>0.1</v>
      </c>
      <c r="M416" s="58" t="s">
        <v>155</v>
      </c>
      <c r="N416" s="58">
        <v>64.5</v>
      </c>
      <c r="O416" s="58">
        <v>3.1</v>
      </c>
    </row>
    <row r="417" spans="1:15" ht="14.25" customHeight="1">
      <c r="A417" s="77" t="s">
        <v>8374</v>
      </c>
      <c r="B417" s="58" t="s">
        <v>1775</v>
      </c>
      <c r="C417" s="58" t="s">
        <v>3</v>
      </c>
      <c r="D417" s="58" t="s">
        <v>155</v>
      </c>
      <c r="E417" s="58" t="s">
        <v>155</v>
      </c>
      <c r="F417" s="58" t="s">
        <v>7486</v>
      </c>
      <c r="G417" s="58">
        <v>400</v>
      </c>
      <c r="H417" s="58">
        <v>3.3</v>
      </c>
      <c r="I417" s="58">
        <v>5.2</v>
      </c>
      <c r="J417" s="58">
        <v>6</v>
      </c>
      <c r="K417" s="58">
        <v>10</v>
      </c>
      <c r="L417" s="58">
        <v>100</v>
      </c>
      <c r="M417" s="58" t="s">
        <v>155</v>
      </c>
      <c r="N417" s="58">
        <v>8.5</v>
      </c>
      <c r="O417" s="58">
        <v>47</v>
      </c>
    </row>
    <row r="418" spans="1:15" ht="14.25" customHeight="1">
      <c r="A418" s="77" t="s">
        <v>8375</v>
      </c>
      <c r="B418" s="58" t="s">
        <v>1775</v>
      </c>
      <c r="C418" s="58" t="s">
        <v>3</v>
      </c>
      <c r="D418" s="58" t="s">
        <v>155</v>
      </c>
      <c r="E418" s="58" t="s">
        <v>155</v>
      </c>
      <c r="F418" s="58" t="s">
        <v>7486</v>
      </c>
      <c r="G418" s="58">
        <v>400</v>
      </c>
      <c r="H418" s="58">
        <v>5</v>
      </c>
      <c r="I418" s="58">
        <v>6.4</v>
      </c>
      <c r="J418" s="58">
        <v>7</v>
      </c>
      <c r="K418" s="58">
        <v>10</v>
      </c>
      <c r="L418" s="58">
        <v>50</v>
      </c>
      <c r="M418" s="58" t="s">
        <v>155</v>
      </c>
      <c r="N418" s="58">
        <v>9.1999999999999993</v>
      </c>
      <c r="O418" s="58">
        <v>43.5</v>
      </c>
    </row>
    <row r="419" spans="1:15" ht="14.25" customHeight="1">
      <c r="A419" s="77" t="s">
        <v>8376</v>
      </c>
      <c r="B419" s="58" t="s">
        <v>1775</v>
      </c>
      <c r="C419" s="58" t="s">
        <v>3</v>
      </c>
      <c r="D419" s="58" t="s">
        <v>155</v>
      </c>
      <c r="E419" s="58" t="s">
        <v>155</v>
      </c>
      <c r="F419" s="58" t="s">
        <v>7486</v>
      </c>
      <c r="G419" s="58">
        <v>400</v>
      </c>
      <c r="H419" s="58">
        <v>6</v>
      </c>
      <c r="I419" s="58">
        <v>6.67</v>
      </c>
      <c r="J419" s="58">
        <v>7.37</v>
      </c>
      <c r="K419" s="58">
        <v>10</v>
      </c>
      <c r="L419" s="58">
        <v>50</v>
      </c>
      <c r="M419" s="58" t="s">
        <v>155</v>
      </c>
      <c r="N419" s="58">
        <v>10.3</v>
      </c>
      <c r="O419" s="58">
        <v>38.799999999999997</v>
      </c>
    </row>
    <row r="420" spans="1:15" ht="14.25" customHeight="1">
      <c r="A420" s="77" t="s">
        <v>8377</v>
      </c>
      <c r="B420" s="58" t="s">
        <v>1775</v>
      </c>
      <c r="C420" s="58" t="s">
        <v>3</v>
      </c>
      <c r="D420" s="58" t="s">
        <v>155</v>
      </c>
      <c r="E420" s="58" t="s">
        <v>155</v>
      </c>
      <c r="F420" s="58" t="s">
        <v>7486</v>
      </c>
      <c r="G420" s="58">
        <v>400</v>
      </c>
      <c r="H420" s="58">
        <v>6.5</v>
      </c>
      <c r="I420" s="58">
        <v>7.22</v>
      </c>
      <c r="J420" s="58">
        <v>7.98</v>
      </c>
      <c r="K420" s="58">
        <v>10</v>
      </c>
      <c r="L420" s="58">
        <v>40</v>
      </c>
      <c r="M420" s="58" t="s">
        <v>155</v>
      </c>
      <c r="N420" s="58">
        <v>11.2</v>
      </c>
      <c r="O420" s="58">
        <v>35.700000000000003</v>
      </c>
    </row>
    <row r="421" spans="1:15" ht="14.25" customHeight="1">
      <c r="A421" s="77" t="s">
        <v>8378</v>
      </c>
      <c r="B421" s="58" t="s">
        <v>1775</v>
      </c>
      <c r="C421" s="58" t="s">
        <v>3</v>
      </c>
      <c r="D421" s="58" t="s">
        <v>155</v>
      </c>
      <c r="E421" s="58" t="s">
        <v>155</v>
      </c>
      <c r="F421" s="58" t="s">
        <v>7486</v>
      </c>
      <c r="G421" s="58">
        <v>400</v>
      </c>
      <c r="H421" s="58">
        <v>7</v>
      </c>
      <c r="I421" s="58">
        <v>7.78</v>
      </c>
      <c r="J421" s="58">
        <v>8.6</v>
      </c>
      <c r="K421" s="58">
        <v>10</v>
      </c>
      <c r="L421" s="58">
        <v>40</v>
      </c>
      <c r="M421" s="58" t="s">
        <v>155</v>
      </c>
      <c r="N421" s="58">
        <v>12</v>
      </c>
      <c r="O421" s="58">
        <v>33.299999999999997</v>
      </c>
    </row>
    <row r="422" spans="1:15" ht="14.25" customHeight="1">
      <c r="A422" s="77" t="s">
        <v>8379</v>
      </c>
      <c r="B422" s="58" t="s">
        <v>1775</v>
      </c>
      <c r="C422" s="58" t="s">
        <v>3</v>
      </c>
      <c r="D422" s="58" t="s">
        <v>155</v>
      </c>
      <c r="E422" s="58" t="s">
        <v>155</v>
      </c>
      <c r="F422" s="58" t="s">
        <v>7486</v>
      </c>
      <c r="G422" s="58">
        <v>400</v>
      </c>
      <c r="H422" s="58">
        <v>7.5</v>
      </c>
      <c r="I422" s="58">
        <v>8.33</v>
      </c>
      <c r="J422" s="58">
        <v>9.2100000000000009</v>
      </c>
      <c r="K422" s="58">
        <v>1</v>
      </c>
      <c r="L422" s="58">
        <v>30</v>
      </c>
      <c r="M422" s="58" t="s">
        <v>155</v>
      </c>
      <c r="N422" s="58">
        <v>12.9</v>
      </c>
      <c r="O422" s="58">
        <v>31</v>
      </c>
    </row>
    <row r="423" spans="1:15" ht="14.25" customHeight="1">
      <c r="A423" s="77" t="s">
        <v>8380</v>
      </c>
      <c r="B423" s="58" t="s">
        <v>1775</v>
      </c>
      <c r="C423" s="58" t="s">
        <v>3</v>
      </c>
      <c r="D423" s="58" t="s">
        <v>155</v>
      </c>
      <c r="E423" s="58" t="s">
        <v>155</v>
      </c>
      <c r="F423" s="58" t="s">
        <v>7486</v>
      </c>
      <c r="G423" s="58">
        <v>400</v>
      </c>
      <c r="H423" s="58">
        <v>8</v>
      </c>
      <c r="I423" s="58">
        <v>8.89</v>
      </c>
      <c r="J423" s="58">
        <v>9.83</v>
      </c>
      <c r="K423" s="58">
        <v>1</v>
      </c>
      <c r="L423" s="58">
        <v>5</v>
      </c>
      <c r="M423" s="58" t="s">
        <v>155</v>
      </c>
      <c r="N423" s="58">
        <v>13.6</v>
      </c>
      <c r="O423" s="58">
        <v>29.4</v>
      </c>
    </row>
    <row r="424" spans="1:15" ht="14.25" customHeight="1">
      <c r="A424" s="77" t="s">
        <v>8381</v>
      </c>
      <c r="B424" s="58" t="s">
        <v>1775</v>
      </c>
      <c r="C424" s="58" t="s">
        <v>3</v>
      </c>
      <c r="D424" s="58" t="s">
        <v>155</v>
      </c>
      <c r="E424" s="58" t="s">
        <v>155</v>
      </c>
      <c r="F424" s="58" t="s">
        <v>7486</v>
      </c>
      <c r="G424" s="58">
        <v>400</v>
      </c>
      <c r="H424" s="58">
        <v>8.5</v>
      </c>
      <c r="I424" s="58">
        <v>9.44</v>
      </c>
      <c r="J424" s="58">
        <v>10.4</v>
      </c>
      <c r="K424" s="58">
        <v>1</v>
      </c>
      <c r="L424" s="58">
        <v>5</v>
      </c>
      <c r="M424" s="58" t="s">
        <v>155</v>
      </c>
      <c r="N424" s="58">
        <v>14.4</v>
      </c>
      <c r="O424" s="58">
        <v>27.8</v>
      </c>
    </row>
    <row r="425" spans="1:15" ht="14.25" customHeight="1">
      <c r="A425" s="77" t="s">
        <v>8382</v>
      </c>
      <c r="B425" s="58" t="s">
        <v>1775</v>
      </c>
      <c r="C425" s="58" t="s">
        <v>3</v>
      </c>
      <c r="D425" s="58" t="s">
        <v>155</v>
      </c>
      <c r="E425" s="58" t="s">
        <v>155</v>
      </c>
      <c r="F425" s="58" t="s">
        <v>7486</v>
      </c>
      <c r="G425" s="58">
        <v>400</v>
      </c>
      <c r="H425" s="58">
        <v>9</v>
      </c>
      <c r="I425" s="58">
        <v>10</v>
      </c>
      <c r="J425" s="58">
        <v>11.1</v>
      </c>
      <c r="K425" s="58">
        <v>1</v>
      </c>
      <c r="L425" s="58">
        <v>0.5</v>
      </c>
      <c r="M425" s="58" t="s">
        <v>155</v>
      </c>
      <c r="N425" s="58">
        <v>15.4</v>
      </c>
      <c r="O425" s="58">
        <v>26</v>
      </c>
    </row>
    <row r="426" spans="1:15" ht="14.25" customHeight="1">
      <c r="A426" s="77" t="s">
        <v>8383</v>
      </c>
      <c r="B426" s="58" t="s">
        <v>1775</v>
      </c>
      <c r="C426" s="58" t="s">
        <v>3</v>
      </c>
      <c r="D426" s="58" t="s">
        <v>155</v>
      </c>
      <c r="E426" s="58" t="s">
        <v>155</v>
      </c>
      <c r="F426" s="58" t="s">
        <v>7486</v>
      </c>
      <c r="G426" s="58">
        <v>400</v>
      </c>
      <c r="H426" s="58">
        <v>10</v>
      </c>
      <c r="I426" s="58">
        <v>11.1</v>
      </c>
      <c r="J426" s="58">
        <v>12.3</v>
      </c>
      <c r="K426" s="58">
        <v>1</v>
      </c>
      <c r="L426" s="58">
        <v>0.5</v>
      </c>
      <c r="M426" s="58" t="s">
        <v>155</v>
      </c>
      <c r="N426" s="58">
        <v>17</v>
      </c>
      <c r="O426" s="58">
        <v>23.5</v>
      </c>
    </row>
    <row r="427" spans="1:15" ht="14.25" customHeight="1">
      <c r="A427" s="77" t="s">
        <v>8384</v>
      </c>
      <c r="B427" s="58" t="s">
        <v>1775</v>
      </c>
      <c r="C427" s="58" t="s">
        <v>3</v>
      </c>
      <c r="D427" s="58" t="s">
        <v>155</v>
      </c>
      <c r="E427" s="58" t="s">
        <v>155</v>
      </c>
      <c r="F427" s="58" t="s">
        <v>7486</v>
      </c>
      <c r="G427" s="58">
        <v>400</v>
      </c>
      <c r="H427" s="58">
        <v>11</v>
      </c>
      <c r="I427" s="58">
        <v>12.2</v>
      </c>
      <c r="J427" s="58">
        <v>13.5</v>
      </c>
      <c r="K427" s="58">
        <v>1</v>
      </c>
      <c r="L427" s="58">
        <v>0.5</v>
      </c>
      <c r="M427" s="58" t="s">
        <v>155</v>
      </c>
      <c r="N427" s="58">
        <v>18.2</v>
      </c>
      <c r="O427" s="58">
        <v>22</v>
      </c>
    </row>
    <row r="428" spans="1:15" ht="14.25" customHeight="1">
      <c r="A428" s="77" t="s">
        <v>8385</v>
      </c>
      <c r="B428" s="58" t="s">
        <v>1775</v>
      </c>
      <c r="C428" s="58" t="s">
        <v>3</v>
      </c>
      <c r="D428" s="58" t="s">
        <v>155</v>
      </c>
      <c r="E428" s="58" t="s">
        <v>155</v>
      </c>
      <c r="F428" s="58" t="s">
        <v>7486</v>
      </c>
      <c r="G428" s="58">
        <v>400</v>
      </c>
      <c r="H428" s="58">
        <v>12</v>
      </c>
      <c r="I428" s="58">
        <v>13.3</v>
      </c>
      <c r="J428" s="58">
        <v>14.7</v>
      </c>
      <c r="K428" s="58">
        <v>1</v>
      </c>
      <c r="L428" s="58">
        <v>0.5</v>
      </c>
      <c r="M428" s="58" t="s">
        <v>155</v>
      </c>
      <c r="N428" s="58">
        <v>19.899999999999999</v>
      </c>
      <c r="O428" s="58">
        <v>20.100000000000001</v>
      </c>
    </row>
    <row r="429" spans="1:15" ht="14.25" customHeight="1">
      <c r="A429" s="77" t="s">
        <v>8386</v>
      </c>
      <c r="B429" s="58" t="s">
        <v>1775</v>
      </c>
      <c r="C429" s="58" t="s">
        <v>3</v>
      </c>
      <c r="D429" s="58" t="s">
        <v>155</v>
      </c>
      <c r="E429" s="58" t="s">
        <v>155</v>
      </c>
      <c r="F429" s="58" t="s">
        <v>7486</v>
      </c>
      <c r="G429" s="58">
        <v>400</v>
      </c>
      <c r="H429" s="58">
        <v>13</v>
      </c>
      <c r="I429" s="58">
        <v>14.4</v>
      </c>
      <c r="J429" s="58">
        <v>15.9</v>
      </c>
      <c r="K429" s="58">
        <v>1</v>
      </c>
      <c r="L429" s="58">
        <v>0.1</v>
      </c>
      <c r="M429" s="58" t="s">
        <v>155</v>
      </c>
      <c r="N429" s="58">
        <v>21.5</v>
      </c>
      <c r="O429" s="58">
        <v>18.600000000000001</v>
      </c>
    </row>
    <row r="430" spans="1:15" ht="14.25" customHeight="1">
      <c r="A430" s="77" t="s">
        <v>8387</v>
      </c>
      <c r="B430" s="58" t="s">
        <v>1775</v>
      </c>
      <c r="C430" s="58" t="s">
        <v>3</v>
      </c>
      <c r="D430" s="58" t="s">
        <v>155</v>
      </c>
      <c r="E430" s="58" t="s">
        <v>155</v>
      </c>
      <c r="F430" s="58" t="s">
        <v>7486</v>
      </c>
      <c r="G430" s="58">
        <v>400</v>
      </c>
      <c r="H430" s="58">
        <v>14</v>
      </c>
      <c r="I430" s="58">
        <v>15.6</v>
      </c>
      <c r="J430" s="58">
        <v>17.2</v>
      </c>
      <c r="K430" s="58">
        <v>1</v>
      </c>
      <c r="L430" s="58">
        <v>0.1</v>
      </c>
      <c r="M430" s="58" t="s">
        <v>155</v>
      </c>
      <c r="N430" s="58">
        <v>23.2</v>
      </c>
      <c r="O430" s="58">
        <v>17.2</v>
      </c>
    </row>
    <row r="431" spans="1:15" ht="14.25" customHeight="1">
      <c r="A431" s="77" t="s">
        <v>8388</v>
      </c>
      <c r="B431" s="58" t="s">
        <v>1775</v>
      </c>
      <c r="C431" s="58" t="s">
        <v>3</v>
      </c>
      <c r="D431" s="58" t="s">
        <v>155</v>
      </c>
      <c r="E431" s="58" t="s">
        <v>155</v>
      </c>
      <c r="F431" s="58" t="s">
        <v>7486</v>
      </c>
      <c r="G431" s="58">
        <v>400</v>
      </c>
      <c r="H431" s="58">
        <v>15</v>
      </c>
      <c r="I431" s="58">
        <v>16.7</v>
      </c>
      <c r="J431" s="58">
        <v>18.5</v>
      </c>
      <c r="K431" s="58">
        <v>1</v>
      </c>
      <c r="L431" s="58">
        <v>0.1</v>
      </c>
      <c r="M431" s="58" t="s">
        <v>155</v>
      </c>
      <c r="N431" s="58">
        <v>24.4</v>
      </c>
      <c r="O431" s="58">
        <v>16.399999999999999</v>
      </c>
    </row>
    <row r="432" spans="1:15" ht="14.25" customHeight="1">
      <c r="A432" s="77" t="s">
        <v>8389</v>
      </c>
      <c r="B432" s="58" t="s">
        <v>1775</v>
      </c>
      <c r="C432" s="58" t="s">
        <v>3</v>
      </c>
      <c r="D432" s="58" t="s">
        <v>155</v>
      </c>
      <c r="E432" s="58" t="s">
        <v>155</v>
      </c>
      <c r="F432" s="58" t="s">
        <v>7486</v>
      </c>
      <c r="G432" s="58">
        <v>400</v>
      </c>
      <c r="H432" s="58">
        <v>16</v>
      </c>
      <c r="I432" s="58">
        <v>17.8</v>
      </c>
      <c r="J432" s="58">
        <v>19.7</v>
      </c>
      <c r="K432" s="58">
        <v>1</v>
      </c>
      <c r="L432" s="58">
        <v>0.1</v>
      </c>
      <c r="M432" s="58" t="s">
        <v>155</v>
      </c>
      <c r="N432" s="58">
        <v>26</v>
      </c>
      <c r="O432" s="58">
        <v>15.4</v>
      </c>
    </row>
    <row r="433" spans="1:15" ht="14.25" customHeight="1">
      <c r="A433" s="77" t="s">
        <v>8390</v>
      </c>
      <c r="B433" s="58" t="s">
        <v>1775</v>
      </c>
      <c r="C433" s="58" t="s">
        <v>3</v>
      </c>
      <c r="D433" s="58" t="s">
        <v>155</v>
      </c>
      <c r="E433" s="58" t="s">
        <v>155</v>
      </c>
      <c r="F433" s="58" t="s">
        <v>7486</v>
      </c>
      <c r="G433" s="58">
        <v>400</v>
      </c>
      <c r="H433" s="58">
        <v>17</v>
      </c>
      <c r="I433" s="58">
        <v>18.899999999999999</v>
      </c>
      <c r="J433" s="58">
        <v>20.9</v>
      </c>
      <c r="K433" s="58">
        <v>1</v>
      </c>
      <c r="L433" s="58">
        <v>0.1</v>
      </c>
      <c r="M433" s="58" t="s">
        <v>155</v>
      </c>
      <c r="N433" s="58">
        <v>27.6</v>
      </c>
      <c r="O433" s="58">
        <v>14.5</v>
      </c>
    </row>
    <row r="434" spans="1:15" ht="14.25" customHeight="1">
      <c r="A434" s="77" t="s">
        <v>8391</v>
      </c>
      <c r="B434" s="58" t="s">
        <v>1775</v>
      </c>
      <c r="C434" s="58" t="s">
        <v>3</v>
      </c>
      <c r="D434" s="58" t="s">
        <v>155</v>
      </c>
      <c r="E434" s="58" t="s">
        <v>155</v>
      </c>
      <c r="F434" s="58" t="s">
        <v>7486</v>
      </c>
      <c r="G434" s="58">
        <v>400</v>
      </c>
      <c r="H434" s="58">
        <v>18</v>
      </c>
      <c r="I434" s="58">
        <v>20</v>
      </c>
      <c r="J434" s="58">
        <v>22.1</v>
      </c>
      <c r="K434" s="58">
        <v>1</v>
      </c>
      <c r="L434" s="58">
        <v>0.1</v>
      </c>
      <c r="M434" s="58" t="s">
        <v>155</v>
      </c>
      <c r="N434" s="58">
        <v>29.2</v>
      </c>
      <c r="O434" s="58">
        <v>13.7</v>
      </c>
    </row>
    <row r="435" spans="1:15" ht="14.25" customHeight="1">
      <c r="A435" s="77" t="s">
        <v>8392</v>
      </c>
      <c r="B435" s="58" t="s">
        <v>1775</v>
      </c>
      <c r="C435" s="58" t="s">
        <v>3</v>
      </c>
      <c r="D435" s="58" t="s">
        <v>155</v>
      </c>
      <c r="E435" s="58" t="s">
        <v>155</v>
      </c>
      <c r="F435" s="58" t="s">
        <v>7486</v>
      </c>
      <c r="G435" s="58">
        <v>400</v>
      </c>
      <c r="H435" s="58">
        <v>20</v>
      </c>
      <c r="I435" s="58">
        <v>22</v>
      </c>
      <c r="J435" s="58">
        <v>24.5</v>
      </c>
      <c r="K435" s="58">
        <v>1</v>
      </c>
      <c r="L435" s="58">
        <v>0.1</v>
      </c>
      <c r="M435" s="58" t="s">
        <v>155</v>
      </c>
      <c r="N435" s="58">
        <v>32.4</v>
      </c>
      <c r="O435" s="58">
        <v>12.3</v>
      </c>
    </row>
    <row r="436" spans="1:15" ht="14.25" customHeight="1">
      <c r="A436" s="77" t="s">
        <v>8393</v>
      </c>
      <c r="B436" s="58" t="s">
        <v>1775</v>
      </c>
      <c r="C436" s="58" t="s">
        <v>3</v>
      </c>
      <c r="D436" s="58" t="s">
        <v>155</v>
      </c>
      <c r="E436" s="58" t="s">
        <v>155</v>
      </c>
      <c r="F436" s="58" t="s">
        <v>7486</v>
      </c>
      <c r="G436" s="58">
        <v>400</v>
      </c>
      <c r="H436" s="58">
        <v>22</v>
      </c>
      <c r="I436" s="58">
        <v>24.4</v>
      </c>
      <c r="J436" s="58">
        <v>26.9</v>
      </c>
      <c r="K436" s="58">
        <v>1</v>
      </c>
      <c r="L436" s="58">
        <v>0.1</v>
      </c>
      <c r="M436" s="58" t="s">
        <v>155</v>
      </c>
      <c r="N436" s="58">
        <v>35.5</v>
      </c>
      <c r="O436" s="58">
        <v>11.3</v>
      </c>
    </row>
    <row r="437" spans="1:15" ht="14.25" customHeight="1">
      <c r="A437" s="77" t="s">
        <v>8394</v>
      </c>
      <c r="B437" s="58" t="s">
        <v>1775</v>
      </c>
      <c r="C437" s="58" t="s">
        <v>3</v>
      </c>
      <c r="D437" s="58" t="s">
        <v>155</v>
      </c>
      <c r="E437" s="58" t="s">
        <v>155</v>
      </c>
      <c r="F437" s="58" t="s">
        <v>7486</v>
      </c>
      <c r="G437" s="58">
        <v>400</v>
      </c>
      <c r="H437" s="58">
        <v>24</v>
      </c>
      <c r="I437" s="58">
        <v>26.7</v>
      </c>
      <c r="J437" s="58">
        <v>29.5</v>
      </c>
      <c r="K437" s="58">
        <v>1</v>
      </c>
      <c r="L437" s="58">
        <v>0.1</v>
      </c>
      <c r="M437" s="58" t="s">
        <v>155</v>
      </c>
      <c r="N437" s="58">
        <v>38.9</v>
      </c>
      <c r="O437" s="58">
        <v>10.3</v>
      </c>
    </row>
    <row r="438" spans="1:15" ht="14.25" customHeight="1">
      <c r="A438" s="77" t="s">
        <v>8395</v>
      </c>
      <c r="B438" s="58" t="s">
        <v>1775</v>
      </c>
      <c r="C438" s="58" t="s">
        <v>3</v>
      </c>
      <c r="D438" s="58" t="s">
        <v>155</v>
      </c>
      <c r="E438" s="58" t="s">
        <v>155</v>
      </c>
      <c r="F438" s="58" t="s">
        <v>7486</v>
      </c>
      <c r="G438" s="58">
        <v>400</v>
      </c>
      <c r="H438" s="58">
        <v>26</v>
      </c>
      <c r="I438" s="58">
        <v>28.9</v>
      </c>
      <c r="J438" s="58">
        <v>31.9</v>
      </c>
      <c r="K438" s="58">
        <v>1</v>
      </c>
      <c r="L438" s="58">
        <v>0.1</v>
      </c>
      <c r="M438" s="58" t="s">
        <v>155</v>
      </c>
      <c r="N438" s="58">
        <v>42.1</v>
      </c>
      <c r="O438" s="58">
        <v>9.5</v>
      </c>
    </row>
    <row r="439" spans="1:15" ht="14.25" customHeight="1">
      <c r="A439" s="77" t="s">
        <v>8396</v>
      </c>
      <c r="B439" s="58" t="s">
        <v>1775</v>
      </c>
      <c r="C439" s="58" t="s">
        <v>3</v>
      </c>
      <c r="D439" s="58" t="s">
        <v>155</v>
      </c>
      <c r="E439" s="58" t="s">
        <v>155</v>
      </c>
      <c r="F439" s="58" t="s">
        <v>7486</v>
      </c>
      <c r="G439" s="58">
        <v>400</v>
      </c>
      <c r="H439" s="58">
        <v>28</v>
      </c>
      <c r="I439" s="58">
        <v>31.1</v>
      </c>
      <c r="J439" s="58">
        <v>34.4</v>
      </c>
      <c r="K439" s="58">
        <v>1</v>
      </c>
      <c r="L439" s="58">
        <v>0.1</v>
      </c>
      <c r="M439" s="58" t="s">
        <v>155</v>
      </c>
      <c r="N439" s="58">
        <v>45.4</v>
      </c>
      <c r="O439" s="58">
        <v>8.8000000000000007</v>
      </c>
    </row>
    <row r="440" spans="1:15" ht="14.25" customHeight="1">
      <c r="A440" s="77" t="s">
        <v>8397</v>
      </c>
      <c r="B440" s="58" t="s">
        <v>1775</v>
      </c>
      <c r="C440" s="58" t="s">
        <v>3</v>
      </c>
      <c r="D440" s="58" t="s">
        <v>155</v>
      </c>
      <c r="E440" s="58" t="s">
        <v>155</v>
      </c>
      <c r="F440" s="58" t="s">
        <v>7486</v>
      </c>
      <c r="G440" s="58">
        <v>400</v>
      </c>
      <c r="H440" s="58">
        <v>30</v>
      </c>
      <c r="I440" s="58">
        <v>33.299999999999997</v>
      </c>
      <c r="J440" s="58">
        <v>36.799999999999997</v>
      </c>
      <c r="K440" s="58">
        <v>1</v>
      </c>
      <c r="L440" s="58">
        <v>0.1</v>
      </c>
      <c r="M440" s="58" t="s">
        <v>155</v>
      </c>
      <c r="N440" s="58">
        <v>48.4</v>
      </c>
      <c r="O440" s="58">
        <v>8.3000000000000007</v>
      </c>
    </row>
    <row r="441" spans="1:15" ht="14.25" customHeight="1">
      <c r="A441" s="77" t="s">
        <v>8398</v>
      </c>
      <c r="B441" s="58" t="s">
        <v>1775</v>
      </c>
      <c r="C441" s="58" t="s">
        <v>3</v>
      </c>
      <c r="D441" s="58" t="s">
        <v>155</v>
      </c>
      <c r="E441" s="58" t="s">
        <v>155</v>
      </c>
      <c r="F441" s="58" t="s">
        <v>7486</v>
      </c>
      <c r="G441" s="58">
        <v>400</v>
      </c>
      <c r="H441" s="58">
        <v>33</v>
      </c>
      <c r="I441" s="58">
        <v>36.700000000000003</v>
      </c>
      <c r="J441" s="58">
        <v>40.6</v>
      </c>
      <c r="K441" s="58">
        <v>1</v>
      </c>
      <c r="L441" s="58">
        <v>0.1</v>
      </c>
      <c r="M441" s="58" t="s">
        <v>155</v>
      </c>
      <c r="N441" s="58">
        <v>53.3</v>
      </c>
      <c r="O441" s="58">
        <v>7.5</v>
      </c>
    </row>
    <row r="442" spans="1:15" ht="14.25" customHeight="1">
      <c r="A442" s="77" t="s">
        <v>8399</v>
      </c>
      <c r="B442" s="58" t="s">
        <v>1775</v>
      </c>
      <c r="C442" s="58" t="s">
        <v>3</v>
      </c>
      <c r="D442" s="58" t="s">
        <v>155</v>
      </c>
      <c r="E442" s="58" t="s">
        <v>155</v>
      </c>
      <c r="F442" s="58" t="s">
        <v>7486</v>
      </c>
      <c r="G442" s="58">
        <v>400</v>
      </c>
      <c r="H442" s="58">
        <v>36</v>
      </c>
      <c r="I442" s="58">
        <v>40</v>
      </c>
      <c r="J442" s="58">
        <v>44.2</v>
      </c>
      <c r="K442" s="58">
        <v>1</v>
      </c>
      <c r="L442" s="58">
        <v>0.1</v>
      </c>
      <c r="M442" s="58" t="s">
        <v>155</v>
      </c>
      <c r="N442" s="58">
        <v>58.1</v>
      </c>
      <c r="O442" s="58">
        <v>6.9</v>
      </c>
    </row>
    <row r="443" spans="1:15" ht="14.25" customHeight="1">
      <c r="A443" s="77" t="s">
        <v>8400</v>
      </c>
      <c r="B443" s="58" t="s">
        <v>1775</v>
      </c>
      <c r="C443" s="58" t="s">
        <v>3</v>
      </c>
      <c r="D443" s="58" t="s">
        <v>155</v>
      </c>
      <c r="E443" s="58" t="s">
        <v>155</v>
      </c>
      <c r="F443" s="58" t="s">
        <v>7486</v>
      </c>
      <c r="G443" s="58">
        <v>400</v>
      </c>
      <c r="H443" s="58">
        <v>40</v>
      </c>
      <c r="I443" s="58">
        <v>44.4</v>
      </c>
      <c r="J443" s="58">
        <v>49.1</v>
      </c>
      <c r="K443" s="58">
        <v>1</v>
      </c>
      <c r="L443" s="58">
        <v>0.1</v>
      </c>
      <c r="M443" s="58" t="s">
        <v>155</v>
      </c>
      <c r="N443" s="58">
        <v>64.5</v>
      </c>
      <c r="O443" s="58">
        <v>6.2</v>
      </c>
    </row>
    <row r="444" spans="1:15" ht="14.25" customHeight="1">
      <c r="A444" s="77" t="s">
        <v>8401</v>
      </c>
      <c r="B444" s="58" t="s">
        <v>1775</v>
      </c>
      <c r="C444" s="58" t="s">
        <v>3</v>
      </c>
      <c r="D444" s="58" t="s">
        <v>155</v>
      </c>
      <c r="E444" s="58" t="s">
        <v>155</v>
      </c>
      <c r="F444" s="58" t="s">
        <v>7486</v>
      </c>
      <c r="G444" s="58">
        <v>400</v>
      </c>
      <c r="H444" s="58">
        <v>43</v>
      </c>
      <c r="I444" s="58">
        <v>47.8</v>
      </c>
      <c r="J444" s="58">
        <v>52.8</v>
      </c>
      <c r="K444" s="58">
        <v>1</v>
      </c>
      <c r="L444" s="58">
        <v>0.1</v>
      </c>
      <c r="M444" s="58" t="s">
        <v>155</v>
      </c>
      <c r="N444" s="58">
        <v>69.400000000000006</v>
      </c>
      <c r="O444" s="58">
        <v>5.8</v>
      </c>
    </row>
    <row r="445" spans="1:15" ht="14.25" customHeight="1">
      <c r="A445" s="77" t="s">
        <v>8402</v>
      </c>
      <c r="B445" s="58" t="s">
        <v>1775</v>
      </c>
      <c r="C445" s="58" t="s">
        <v>3</v>
      </c>
      <c r="D445" s="58" t="s">
        <v>155</v>
      </c>
      <c r="E445" s="58" t="s">
        <v>155</v>
      </c>
      <c r="F445" s="58" t="s">
        <v>7486</v>
      </c>
      <c r="G445" s="58">
        <v>400</v>
      </c>
      <c r="H445" s="58">
        <v>45</v>
      </c>
      <c r="I445" s="58">
        <v>50</v>
      </c>
      <c r="J445" s="58">
        <v>55.3</v>
      </c>
      <c r="K445" s="58">
        <v>1</v>
      </c>
      <c r="L445" s="58">
        <v>0.1</v>
      </c>
      <c r="M445" s="58" t="s">
        <v>155</v>
      </c>
      <c r="N445" s="58">
        <v>72.2</v>
      </c>
      <c r="O445" s="58">
        <v>5.5</v>
      </c>
    </row>
    <row r="446" spans="1:15" ht="14.25" customHeight="1">
      <c r="A446" s="77" t="s">
        <v>8403</v>
      </c>
      <c r="B446" s="58" t="s">
        <v>1775</v>
      </c>
      <c r="C446" s="58" t="s">
        <v>3</v>
      </c>
      <c r="D446" s="58" t="s">
        <v>155</v>
      </c>
      <c r="E446" s="58" t="s">
        <v>155</v>
      </c>
      <c r="F446" s="58" t="s">
        <v>7486</v>
      </c>
      <c r="G446" s="58">
        <v>400</v>
      </c>
      <c r="H446" s="58">
        <v>48</v>
      </c>
      <c r="I446" s="58">
        <v>53.3</v>
      </c>
      <c r="J446" s="58">
        <v>58.9</v>
      </c>
      <c r="K446" s="58">
        <v>1</v>
      </c>
      <c r="L446" s="58">
        <v>0.1</v>
      </c>
      <c r="M446" s="58" t="s">
        <v>155</v>
      </c>
      <c r="N446" s="58">
        <v>77.400000000000006</v>
      </c>
      <c r="O446" s="58">
        <v>5.2</v>
      </c>
    </row>
    <row r="447" spans="1:15" ht="14.25" customHeight="1">
      <c r="A447" s="77" t="s">
        <v>8404</v>
      </c>
      <c r="B447" s="58" t="s">
        <v>1775</v>
      </c>
      <c r="C447" s="58" t="s">
        <v>3</v>
      </c>
      <c r="D447" s="58" t="s">
        <v>155</v>
      </c>
      <c r="E447" s="58" t="s">
        <v>155</v>
      </c>
      <c r="F447" s="58" t="s">
        <v>7486</v>
      </c>
      <c r="G447" s="58">
        <v>400</v>
      </c>
      <c r="H447" s="58">
        <v>51</v>
      </c>
      <c r="I447" s="58">
        <v>56.7</v>
      </c>
      <c r="J447" s="58">
        <v>62.7</v>
      </c>
      <c r="K447" s="58">
        <v>1</v>
      </c>
      <c r="L447" s="58">
        <v>0.1</v>
      </c>
      <c r="M447" s="58" t="s">
        <v>155</v>
      </c>
      <c r="N447" s="58">
        <v>82.4</v>
      </c>
      <c r="O447" s="58">
        <v>4.9000000000000004</v>
      </c>
    </row>
    <row r="448" spans="1:15" ht="14.25" customHeight="1">
      <c r="A448" s="77" t="s">
        <v>8405</v>
      </c>
      <c r="B448" s="58" t="s">
        <v>1775</v>
      </c>
      <c r="C448" s="58" t="s">
        <v>3</v>
      </c>
      <c r="D448" s="58" t="s">
        <v>155</v>
      </c>
      <c r="E448" s="58" t="s">
        <v>155</v>
      </c>
      <c r="F448" s="58" t="s">
        <v>7486</v>
      </c>
      <c r="G448" s="58">
        <v>400</v>
      </c>
      <c r="H448" s="58">
        <v>54</v>
      </c>
      <c r="I448" s="58">
        <v>60</v>
      </c>
      <c r="J448" s="58">
        <v>66.3</v>
      </c>
      <c r="K448" s="58">
        <v>1</v>
      </c>
      <c r="L448" s="58">
        <v>0.1</v>
      </c>
      <c r="M448" s="58" t="s">
        <v>155</v>
      </c>
      <c r="N448" s="58">
        <v>87.1</v>
      </c>
      <c r="O448" s="58">
        <v>4.5999999999999996</v>
      </c>
    </row>
    <row r="449" spans="1:15" ht="14.25" customHeight="1">
      <c r="A449" s="77" t="s">
        <v>8406</v>
      </c>
      <c r="B449" s="58" t="s">
        <v>1775</v>
      </c>
      <c r="C449" s="58" t="s">
        <v>3</v>
      </c>
      <c r="D449" s="58" t="s">
        <v>155</v>
      </c>
      <c r="E449" s="58" t="s">
        <v>155</v>
      </c>
      <c r="F449" s="58" t="s">
        <v>7486</v>
      </c>
      <c r="G449" s="58">
        <v>400</v>
      </c>
      <c r="H449" s="58">
        <v>58</v>
      </c>
      <c r="I449" s="58">
        <v>64.400000000000006</v>
      </c>
      <c r="J449" s="58">
        <v>71.2</v>
      </c>
      <c r="K449" s="58">
        <v>1</v>
      </c>
      <c r="L449" s="58">
        <v>0.1</v>
      </c>
      <c r="M449" s="58" t="s">
        <v>155</v>
      </c>
      <c r="N449" s="58">
        <v>93.6</v>
      </c>
      <c r="O449" s="58">
        <v>4.3</v>
      </c>
    </row>
    <row r="450" spans="1:15" ht="14.25" customHeight="1">
      <c r="A450" s="77" t="s">
        <v>8407</v>
      </c>
      <c r="B450" s="58" t="s">
        <v>1775</v>
      </c>
      <c r="C450" s="58" t="s">
        <v>3</v>
      </c>
      <c r="D450" s="58" t="s">
        <v>155</v>
      </c>
      <c r="E450" s="58" t="s">
        <v>155</v>
      </c>
      <c r="F450" s="58" t="s">
        <v>7486</v>
      </c>
      <c r="G450" s="58">
        <v>400</v>
      </c>
      <c r="H450" s="58">
        <v>60</v>
      </c>
      <c r="I450" s="58">
        <v>66.7</v>
      </c>
      <c r="J450" s="58">
        <v>73.7</v>
      </c>
      <c r="K450" s="58">
        <v>1</v>
      </c>
      <c r="L450" s="58">
        <v>0.1</v>
      </c>
      <c r="M450" s="58" t="s">
        <v>155</v>
      </c>
      <c r="N450" s="58">
        <v>96.8</v>
      </c>
      <c r="O450" s="58">
        <v>4.0999999999999996</v>
      </c>
    </row>
    <row r="451" spans="1:15" ht="14.25" customHeight="1">
      <c r="A451" s="77" t="s">
        <v>8408</v>
      </c>
      <c r="B451" s="58" t="s">
        <v>1775</v>
      </c>
      <c r="C451" s="58" t="s">
        <v>3</v>
      </c>
      <c r="D451" s="58" t="s">
        <v>155</v>
      </c>
      <c r="E451" s="58" t="s">
        <v>155</v>
      </c>
      <c r="F451" s="58" t="s">
        <v>7486</v>
      </c>
      <c r="G451" s="58">
        <v>400</v>
      </c>
      <c r="H451" s="58">
        <v>64</v>
      </c>
      <c r="I451" s="58">
        <v>71.099999999999994</v>
      </c>
      <c r="J451" s="58">
        <v>78.599999999999994</v>
      </c>
      <c r="K451" s="58">
        <v>1</v>
      </c>
      <c r="L451" s="58">
        <v>0.1</v>
      </c>
      <c r="M451" s="58" t="s">
        <v>155</v>
      </c>
      <c r="N451" s="58">
        <v>103</v>
      </c>
      <c r="O451" s="58">
        <v>3.9</v>
      </c>
    </row>
    <row r="452" spans="1:15" ht="14.25" customHeight="1">
      <c r="A452" s="77" t="s">
        <v>8409</v>
      </c>
      <c r="B452" s="58" t="s">
        <v>1775</v>
      </c>
      <c r="C452" s="58" t="s">
        <v>3</v>
      </c>
      <c r="D452" s="58" t="s">
        <v>155</v>
      </c>
      <c r="E452" s="58" t="s">
        <v>133</v>
      </c>
      <c r="F452" s="58" t="s">
        <v>7486</v>
      </c>
      <c r="G452" s="58">
        <v>400</v>
      </c>
      <c r="H452" s="58">
        <v>3.3</v>
      </c>
      <c r="I452" s="58">
        <v>5.2</v>
      </c>
      <c r="J452" s="58">
        <v>6</v>
      </c>
      <c r="K452" s="58">
        <v>10</v>
      </c>
      <c r="L452" s="58">
        <v>100</v>
      </c>
      <c r="M452" s="58" t="s">
        <v>155</v>
      </c>
      <c r="N452" s="58">
        <v>8.5</v>
      </c>
      <c r="O452" s="58">
        <v>47</v>
      </c>
    </row>
    <row r="453" spans="1:15" ht="14.25" customHeight="1">
      <c r="A453" s="77" t="s">
        <v>8410</v>
      </c>
      <c r="B453" s="58" t="s">
        <v>1775</v>
      </c>
      <c r="C453" s="58" t="s">
        <v>3</v>
      </c>
      <c r="D453" s="58" t="s">
        <v>155</v>
      </c>
      <c r="E453" s="58" t="s">
        <v>133</v>
      </c>
      <c r="F453" s="58" t="s">
        <v>7486</v>
      </c>
      <c r="G453" s="58">
        <v>400</v>
      </c>
      <c r="H453" s="58">
        <v>5</v>
      </c>
      <c r="I453" s="58">
        <v>6.4</v>
      </c>
      <c r="J453" s="58">
        <v>7</v>
      </c>
      <c r="K453" s="58">
        <v>10</v>
      </c>
      <c r="L453" s="58">
        <v>50</v>
      </c>
      <c r="M453" s="58" t="s">
        <v>155</v>
      </c>
      <c r="N453" s="58">
        <v>9.1999999999999993</v>
      </c>
      <c r="O453" s="58">
        <v>43.5</v>
      </c>
    </row>
    <row r="454" spans="1:15" ht="14.25" customHeight="1">
      <c r="A454" s="77" t="s">
        <v>8411</v>
      </c>
      <c r="B454" s="58" t="s">
        <v>1775</v>
      </c>
      <c r="C454" s="58" t="s">
        <v>3</v>
      </c>
      <c r="D454" s="58" t="s">
        <v>155</v>
      </c>
      <c r="E454" s="58" t="s">
        <v>133</v>
      </c>
      <c r="F454" s="58" t="s">
        <v>7486</v>
      </c>
      <c r="G454" s="58">
        <v>400</v>
      </c>
      <c r="H454" s="58">
        <v>6</v>
      </c>
      <c r="I454" s="58">
        <v>6.67</v>
      </c>
      <c r="J454" s="58">
        <v>7.37</v>
      </c>
      <c r="K454" s="58">
        <v>10</v>
      </c>
      <c r="L454" s="58">
        <v>50</v>
      </c>
      <c r="M454" s="58" t="s">
        <v>155</v>
      </c>
      <c r="N454" s="58">
        <v>10.3</v>
      </c>
      <c r="O454" s="58">
        <v>38.799999999999997</v>
      </c>
    </row>
    <row r="455" spans="1:15" ht="14.25" customHeight="1">
      <c r="A455" s="77" t="s">
        <v>8412</v>
      </c>
      <c r="B455" s="58" t="s">
        <v>1775</v>
      </c>
      <c r="C455" s="58" t="s">
        <v>3</v>
      </c>
      <c r="D455" s="58" t="s">
        <v>155</v>
      </c>
      <c r="E455" s="58" t="s">
        <v>133</v>
      </c>
      <c r="F455" s="58" t="s">
        <v>7486</v>
      </c>
      <c r="G455" s="58">
        <v>400</v>
      </c>
      <c r="H455" s="58">
        <v>6.5</v>
      </c>
      <c r="I455" s="58">
        <v>7.22</v>
      </c>
      <c r="J455" s="58">
        <v>7.98</v>
      </c>
      <c r="K455" s="58">
        <v>10</v>
      </c>
      <c r="L455" s="58">
        <v>40</v>
      </c>
      <c r="M455" s="58" t="s">
        <v>155</v>
      </c>
      <c r="N455" s="58">
        <v>11.2</v>
      </c>
      <c r="O455" s="58">
        <v>35.700000000000003</v>
      </c>
    </row>
    <row r="456" spans="1:15" ht="14.25" customHeight="1">
      <c r="A456" s="77" t="s">
        <v>8413</v>
      </c>
      <c r="B456" s="58" t="s">
        <v>1775</v>
      </c>
      <c r="C456" s="58" t="s">
        <v>3</v>
      </c>
      <c r="D456" s="58" t="s">
        <v>155</v>
      </c>
      <c r="E456" s="58" t="s">
        <v>133</v>
      </c>
      <c r="F456" s="58" t="s">
        <v>7486</v>
      </c>
      <c r="G456" s="58">
        <v>400</v>
      </c>
      <c r="H456" s="58">
        <v>7</v>
      </c>
      <c r="I456" s="58">
        <v>7.78</v>
      </c>
      <c r="J456" s="58">
        <v>8.6</v>
      </c>
      <c r="K456" s="58">
        <v>10</v>
      </c>
      <c r="L456" s="58">
        <v>40</v>
      </c>
      <c r="M456" s="58" t="s">
        <v>155</v>
      </c>
      <c r="N456" s="58">
        <v>12</v>
      </c>
      <c r="O456" s="58">
        <v>33.299999999999997</v>
      </c>
    </row>
    <row r="457" spans="1:15" ht="14.25" customHeight="1">
      <c r="A457" s="77" t="s">
        <v>8414</v>
      </c>
      <c r="B457" s="58" t="s">
        <v>1775</v>
      </c>
      <c r="C457" s="58" t="s">
        <v>3</v>
      </c>
      <c r="D457" s="58" t="s">
        <v>155</v>
      </c>
      <c r="E457" s="58" t="s">
        <v>133</v>
      </c>
      <c r="F457" s="58" t="s">
        <v>7486</v>
      </c>
      <c r="G457" s="58">
        <v>400</v>
      </c>
      <c r="H457" s="58">
        <v>7.5</v>
      </c>
      <c r="I457" s="58">
        <v>8.33</v>
      </c>
      <c r="J457" s="58">
        <v>9.2100000000000009</v>
      </c>
      <c r="K457" s="58">
        <v>1</v>
      </c>
      <c r="L457" s="58">
        <v>30</v>
      </c>
      <c r="M457" s="58" t="s">
        <v>155</v>
      </c>
      <c r="N457" s="58">
        <v>12.9</v>
      </c>
      <c r="O457" s="58">
        <v>31</v>
      </c>
    </row>
    <row r="458" spans="1:15" ht="14.25" customHeight="1">
      <c r="A458" s="77" t="s">
        <v>8415</v>
      </c>
      <c r="B458" s="58" t="s">
        <v>1775</v>
      </c>
      <c r="C458" s="58" t="s">
        <v>3</v>
      </c>
      <c r="D458" s="58" t="s">
        <v>155</v>
      </c>
      <c r="E458" s="58" t="s">
        <v>133</v>
      </c>
      <c r="F458" s="58" t="s">
        <v>7486</v>
      </c>
      <c r="G458" s="58">
        <v>400</v>
      </c>
      <c r="H458" s="58">
        <v>8</v>
      </c>
      <c r="I458" s="58">
        <v>8.89</v>
      </c>
      <c r="J458" s="58">
        <v>9.83</v>
      </c>
      <c r="K458" s="58">
        <v>1</v>
      </c>
      <c r="L458" s="58">
        <v>5</v>
      </c>
      <c r="M458" s="58" t="s">
        <v>155</v>
      </c>
      <c r="N458" s="58">
        <v>13.6</v>
      </c>
      <c r="O458" s="58">
        <v>29.4</v>
      </c>
    </row>
    <row r="459" spans="1:15" ht="14.25" customHeight="1">
      <c r="A459" s="77" t="s">
        <v>8416</v>
      </c>
      <c r="B459" s="58" t="s">
        <v>1775</v>
      </c>
      <c r="C459" s="58" t="s">
        <v>3</v>
      </c>
      <c r="D459" s="58" t="s">
        <v>155</v>
      </c>
      <c r="E459" s="58" t="s">
        <v>133</v>
      </c>
      <c r="F459" s="58" t="s">
        <v>7486</v>
      </c>
      <c r="G459" s="58">
        <v>400</v>
      </c>
      <c r="H459" s="58">
        <v>8.5</v>
      </c>
      <c r="I459" s="58">
        <v>9.44</v>
      </c>
      <c r="J459" s="58">
        <v>10.4</v>
      </c>
      <c r="K459" s="58">
        <v>1</v>
      </c>
      <c r="L459" s="58">
        <v>5</v>
      </c>
      <c r="M459" s="58" t="s">
        <v>155</v>
      </c>
      <c r="N459" s="58">
        <v>14.4</v>
      </c>
      <c r="O459" s="58">
        <v>27.8</v>
      </c>
    </row>
    <row r="460" spans="1:15" ht="14.25" customHeight="1">
      <c r="A460" s="77" t="s">
        <v>8417</v>
      </c>
      <c r="B460" s="58" t="s">
        <v>1775</v>
      </c>
      <c r="C460" s="58" t="s">
        <v>3</v>
      </c>
      <c r="D460" s="58" t="s">
        <v>155</v>
      </c>
      <c r="E460" s="58" t="s">
        <v>133</v>
      </c>
      <c r="F460" s="58" t="s">
        <v>7486</v>
      </c>
      <c r="G460" s="58">
        <v>400</v>
      </c>
      <c r="H460" s="58">
        <v>9</v>
      </c>
      <c r="I460" s="58">
        <v>10</v>
      </c>
      <c r="J460" s="58">
        <v>11.1</v>
      </c>
      <c r="K460" s="58">
        <v>1</v>
      </c>
      <c r="L460" s="58">
        <v>0.5</v>
      </c>
      <c r="M460" s="58" t="s">
        <v>155</v>
      </c>
      <c r="N460" s="58">
        <v>15.4</v>
      </c>
      <c r="O460" s="58">
        <v>26</v>
      </c>
    </row>
    <row r="461" spans="1:15" ht="14.25" customHeight="1">
      <c r="A461" s="77" t="s">
        <v>8418</v>
      </c>
      <c r="B461" s="58" t="s">
        <v>1775</v>
      </c>
      <c r="C461" s="58" t="s">
        <v>3</v>
      </c>
      <c r="D461" s="58" t="s">
        <v>155</v>
      </c>
      <c r="E461" s="58" t="s">
        <v>133</v>
      </c>
      <c r="F461" s="58" t="s">
        <v>7486</v>
      </c>
      <c r="G461" s="58">
        <v>400</v>
      </c>
      <c r="H461" s="58">
        <v>10</v>
      </c>
      <c r="I461" s="58">
        <v>11.1</v>
      </c>
      <c r="J461" s="58">
        <v>12.3</v>
      </c>
      <c r="K461" s="58">
        <v>1</v>
      </c>
      <c r="L461" s="58">
        <v>0.5</v>
      </c>
      <c r="M461" s="58" t="s">
        <v>155</v>
      </c>
      <c r="N461" s="58">
        <v>17</v>
      </c>
      <c r="O461" s="58">
        <v>23.5</v>
      </c>
    </row>
    <row r="462" spans="1:15" ht="14.25" customHeight="1">
      <c r="A462" s="77" t="s">
        <v>8419</v>
      </c>
      <c r="B462" s="58" t="s">
        <v>1775</v>
      </c>
      <c r="C462" s="58" t="s">
        <v>3</v>
      </c>
      <c r="D462" s="58" t="s">
        <v>155</v>
      </c>
      <c r="E462" s="58" t="s">
        <v>133</v>
      </c>
      <c r="F462" s="58" t="s">
        <v>7486</v>
      </c>
      <c r="G462" s="58">
        <v>400</v>
      </c>
      <c r="H462" s="58">
        <v>11</v>
      </c>
      <c r="I462" s="58">
        <v>12.2</v>
      </c>
      <c r="J462" s="58">
        <v>13.5</v>
      </c>
      <c r="K462" s="58">
        <v>1</v>
      </c>
      <c r="L462" s="58">
        <v>0.5</v>
      </c>
      <c r="M462" s="58" t="s">
        <v>155</v>
      </c>
      <c r="N462" s="58">
        <v>18.2</v>
      </c>
      <c r="O462" s="58">
        <v>22</v>
      </c>
    </row>
    <row r="463" spans="1:15" ht="14.25" customHeight="1">
      <c r="A463" s="77" t="s">
        <v>8420</v>
      </c>
      <c r="B463" s="58" t="s">
        <v>1775</v>
      </c>
      <c r="C463" s="58" t="s">
        <v>3</v>
      </c>
      <c r="D463" s="58" t="s">
        <v>155</v>
      </c>
      <c r="E463" s="58" t="s">
        <v>133</v>
      </c>
      <c r="F463" s="58" t="s">
        <v>7486</v>
      </c>
      <c r="G463" s="58">
        <v>400</v>
      </c>
      <c r="H463" s="58">
        <v>12</v>
      </c>
      <c r="I463" s="58">
        <v>13.3</v>
      </c>
      <c r="J463" s="58">
        <v>14.7</v>
      </c>
      <c r="K463" s="58">
        <v>1</v>
      </c>
      <c r="L463" s="58">
        <v>0.5</v>
      </c>
      <c r="M463" s="58" t="s">
        <v>155</v>
      </c>
      <c r="N463" s="58">
        <v>19.899999999999999</v>
      </c>
      <c r="O463" s="58">
        <v>20.100000000000001</v>
      </c>
    </row>
    <row r="464" spans="1:15" ht="14.25" customHeight="1">
      <c r="A464" s="77" t="s">
        <v>8421</v>
      </c>
      <c r="B464" s="58" t="s">
        <v>1775</v>
      </c>
      <c r="C464" s="58" t="s">
        <v>3</v>
      </c>
      <c r="D464" s="58" t="s">
        <v>155</v>
      </c>
      <c r="E464" s="58" t="s">
        <v>133</v>
      </c>
      <c r="F464" s="58" t="s">
        <v>7486</v>
      </c>
      <c r="G464" s="58">
        <v>400</v>
      </c>
      <c r="H464" s="58">
        <v>13</v>
      </c>
      <c r="I464" s="58">
        <v>14.4</v>
      </c>
      <c r="J464" s="58">
        <v>15.9</v>
      </c>
      <c r="K464" s="58">
        <v>1</v>
      </c>
      <c r="L464" s="58">
        <v>0.1</v>
      </c>
      <c r="M464" s="58" t="s">
        <v>155</v>
      </c>
      <c r="N464" s="58">
        <v>21.5</v>
      </c>
      <c r="O464" s="58">
        <v>18.600000000000001</v>
      </c>
    </row>
    <row r="465" spans="1:15" ht="14.25" customHeight="1">
      <c r="A465" s="77" t="s">
        <v>8422</v>
      </c>
      <c r="B465" s="58" t="s">
        <v>1775</v>
      </c>
      <c r="C465" s="58" t="s">
        <v>3</v>
      </c>
      <c r="D465" s="58" t="s">
        <v>155</v>
      </c>
      <c r="E465" s="58" t="s">
        <v>133</v>
      </c>
      <c r="F465" s="58" t="s">
        <v>7486</v>
      </c>
      <c r="G465" s="58">
        <v>400</v>
      </c>
      <c r="H465" s="58">
        <v>14</v>
      </c>
      <c r="I465" s="58">
        <v>15.6</v>
      </c>
      <c r="J465" s="58">
        <v>17.2</v>
      </c>
      <c r="K465" s="58">
        <v>1</v>
      </c>
      <c r="L465" s="58">
        <v>0.1</v>
      </c>
      <c r="M465" s="58" t="s">
        <v>155</v>
      </c>
      <c r="N465" s="58">
        <v>23.2</v>
      </c>
      <c r="O465" s="58">
        <v>17.2</v>
      </c>
    </row>
    <row r="466" spans="1:15" ht="14.25" customHeight="1">
      <c r="A466" s="77" t="s">
        <v>8423</v>
      </c>
      <c r="B466" s="58" t="s">
        <v>1775</v>
      </c>
      <c r="C466" s="58" t="s">
        <v>3</v>
      </c>
      <c r="D466" s="58" t="s">
        <v>155</v>
      </c>
      <c r="E466" s="58" t="s">
        <v>133</v>
      </c>
      <c r="F466" s="58" t="s">
        <v>7486</v>
      </c>
      <c r="G466" s="58">
        <v>400</v>
      </c>
      <c r="H466" s="58">
        <v>15</v>
      </c>
      <c r="I466" s="58">
        <v>16.7</v>
      </c>
      <c r="J466" s="58">
        <v>18.5</v>
      </c>
      <c r="K466" s="58">
        <v>1</v>
      </c>
      <c r="L466" s="58">
        <v>0.1</v>
      </c>
      <c r="M466" s="58" t="s">
        <v>155</v>
      </c>
      <c r="N466" s="58">
        <v>24.4</v>
      </c>
      <c r="O466" s="58">
        <v>16.399999999999999</v>
      </c>
    </row>
    <row r="467" spans="1:15" ht="14.25" customHeight="1">
      <c r="A467" s="77" t="s">
        <v>8424</v>
      </c>
      <c r="B467" s="58" t="s">
        <v>1775</v>
      </c>
      <c r="C467" s="58" t="s">
        <v>3</v>
      </c>
      <c r="D467" s="58" t="s">
        <v>155</v>
      </c>
      <c r="E467" s="58" t="s">
        <v>133</v>
      </c>
      <c r="F467" s="58" t="s">
        <v>7486</v>
      </c>
      <c r="G467" s="58">
        <v>400</v>
      </c>
      <c r="H467" s="58">
        <v>16</v>
      </c>
      <c r="I467" s="58">
        <v>17.8</v>
      </c>
      <c r="J467" s="58">
        <v>19.7</v>
      </c>
      <c r="K467" s="58">
        <v>1</v>
      </c>
      <c r="L467" s="58">
        <v>0.1</v>
      </c>
      <c r="M467" s="58" t="s">
        <v>155</v>
      </c>
      <c r="N467" s="58">
        <v>26</v>
      </c>
      <c r="O467" s="58">
        <v>15.4</v>
      </c>
    </row>
    <row r="468" spans="1:15" ht="14.25" customHeight="1">
      <c r="A468" s="77" t="s">
        <v>8425</v>
      </c>
      <c r="B468" s="58" t="s">
        <v>1775</v>
      </c>
      <c r="C468" s="58" t="s">
        <v>3</v>
      </c>
      <c r="D468" s="58" t="s">
        <v>155</v>
      </c>
      <c r="E468" s="58" t="s">
        <v>133</v>
      </c>
      <c r="F468" s="58" t="s">
        <v>7486</v>
      </c>
      <c r="G468" s="58">
        <v>400</v>
      </c>
      <c r="H468" s="58">
        <v>17</v>
      </c>
      <c r="I468" s="58">
        <v>18.899999999999999</v>
      </c>
      <c r="J468" s="58">
        <v>20.9</v>
      </c>
      <c r="K468" s="58">
        <v>1</v>
      </c>
      <c r="L468" s="58">
        <v>0.1</v>
      </c>
      <c r="M468" s="58" t="s">
        <v>155</v>
      </c>
      <c r="N468" s="58">
        <v>27.6</v>
      </c>
      <c r="O468" s="58">
        <v>14.5</v>
      </c>
    </row>
    <row r="469" spans="1:15" ht="14.25" customHeight="1">
      <c r="A469" s="77" t="s">
        <v>8426</v>
      </c>
      <c r="B469" s="58" t="s">
        <v>1775</v>
      </c>
      <c r="C469" s="58" t="s">
        <v>3</v>
      </c>
      <c r="D469" s="58" t="s">
        <v>155</v>
      </c>
      <c r="E469" s="58" t="s">
        <v>133</v>
      </c>
      <c r="F469" s="58" t="s">
        <v>7486</v>
      </c>
      <c r="G469" s="58">
        <v>400</v>
      </c>
      <c r="H469" s="58">
        <v>18</v>
      </c>
      <c r="I469" s="58">
        <v>20</v>
      </c>
      <c r="J469" s="58">
        <v>22.1</v>
      </c>
      <c r="K469" s="58">
        <v>1</v>
      </c>
      <c r="L469" s="58">
        <v>0.1</v>
      </c>
      <c r="M469" s="58" t="s">
        <v>155</v>
      </c>
      <c r="N469" s="58">
        <v>29.2</v>
      </c>
      <c r="O469" s="58">
        <v>13.7</v>
      </c>
    </row>
    <row r="470" spans="1:15" ht="14.25" customHeight="1">
      <c r="A470" s="77" t="s">
        <v>8427</v>
      </c>
      <c r="B470" s="58" t="s">
        <v>1775</v>
      </c>
      <c r="C470" s="58" t="s">
        <v>3</v>
      </c>
      <c r="D470" s="58" t="s">
        <v>155</v>
      </c>
      <c r="E470" s="58" t="s">
        <v>133</v>
      </c>
      <c r="F470" s="58" t="s">
        <v>7486</v>
      </c>
      <c r="G470" s="58">
        <v>400</v>
      </c>
      <c r="H470" s="58">
        <v>20</v>
      </c>
      <c r="I470" s="58">
        <v>22</v>
      </c>
      <c r="J470" s="58">
        <v>24.5</v>
      </c>
      <c r="K470" s="58">
        <v>1</v>
      </c>
      <c r="L470" s="58">
        <v>0.1</v>
      </c>
      <c r="M470" s="58" t="s">
        <v>155</v>
      </c>
      <c r="N470" s="58">
        <v>32.4</v>
      </c>
      <c r="O470" s="58">
        <v>12.3</v>
      </c>
    </row>
    <row r="471" spans="1:15" ht="14.25" customHeight="1">
      <c r="A471" s="77" t="s">
        <v>8428</v>
      </c>
      <c r="B471" s="58" t="s">
        <v>1775</v>
      </c>
      <c r="C471" s="58" t="s">
        <v>3</v>
      </c>
      <c r="D471" s="58" t="s">
        <v>155</v>
      </c>
      <c r="E471" s="58" t="s">
        <v>133</v>
      </c>
      <c r="F471" s="58" t="s">
        <v>7486</v>
      </c>
      <c r="G471" s="58">
        <v>400</v>
      </c>
      <c r="H471" s="58">
        <v>22</v>
      </c>
      <c r="I471" s="58">
        <v>24.4</v>
      </c>
      <c r="J471" s="58">
        <v>26.9</v>
      </c>
      <c r="K471" s="58">
        <v>1</v>
      </c>
      <c r="L471" s="58">
        <v>0.1</v>
      </c>
      <c r="M471" s="58" t="s">
        <v>155</v>
      </c>
      <c r="N471" s="58">
        <v>35.5</v>
      </c>
      <c r="O471" s="58">
        <v>11.3</v>
      </c>
    </row>
    <row r="472" spans="1:15" ht="14.25" customHeight="1">
      <c r="A472" s="77" t="s">
        <v>8429</v>
      </c>
      <c r="B472" s="58" t="s">
        <v>1775</v>
      </c>
      <c r="C472" s="58" t="s">
        <v>3</v>
      </c>
      <c r="D472" s="58" t="s">
        <v>155</v>
      </c>
      <c r="E472" s="58" t="s">
        <v>133</v>
      </c>
      <c r="F472" s="58" t="s">
        <v>7486</v>
      </c>
      <c r="G472" s="58">
        <v>400</v>
      </c>
      <c r="H472" s="58">
        <v>24</v>
      </c>
      <c r="I472" s="58">
        <v>26.7</v>
      </c>
      <c r="J472" s="58">
        <v>29.5</v>
      </c>
      <c r="K472" s="58">
        <v>1</v>
      </c>
      <c r="L472" s="58">
        <v>0.1</v>
      </c>
      <c r="M472" s="58" t="s">
        <v>155</v>
      </c>
      <c r="N472" s="58">
        <v>38.9</v>
      </c>
      <c r="O472" s="58">
        <v>10.3</v>
      </c>
    </row>
    <row r="473" spans="1:15" ht="14.25" customHeight="1">
      <c r="A473" s="77" t="s">
        <v>8430</v>
      </c>
      <c r="B473" s="58" t="s">
        <v>1775</v>
      </c>
      <c r="C473" s="58" t="s">
        <v>3</v>
      </c>
      <c r="D473" s="58" t="s">
        <v>155</v>
      </c>
      <c r="E473" s="58" t="s">
        <v>133</v>
      </c>
      <c r="F473" s="58" t="s">
        <v>7486</v>
      </c>
      <c r="G473" s="58">
        <v>400</v>
      </c>
      <c r="H473" s="58">
        <v>26</v>
      </c>
      <c r="I473" s="58">
        <v>28.9</v>
      </c>
      <c r="J473" s="58">
        <v>31.9</v>
      </c>
      <c r="K473" s="58">
        <v>1</v>
      </c>
      <c r="L473" s="58">
        <v>0.1</v>
      </c>
      <c r="M473" s="58" t="s">
        <v>155</v>
      </c>
      <c r="N473" s="58">
        <v>42.1</v>
      </c>
      <c r="O473" s="58">
        <v>9.5</v>
      </c>
    </row>
    <row r="474" spans="1:15" ht="14.25" customHeight="1">
      <c r="A474" s="77" t="s">
        <v>8431</v>
      </c>
      <c r="B474" s="58" t="s">
        <v>1775</v>
      </c>
      <c r="C474" s="58" t="s">
        <v>3</v>
      </c>
      <c r="D474" s="58" t="s">
        <v>155</v>
      </c>
      <c r="E474" s="58" t="s">
        <v>133</v>
      </c>
      <c r="F474" s="58" t="s">
        <v>7486</v>
      </c>
      <c r="G474" s="58">
        <v>400</v>
      </c>
      <c r="H474" s="58">
        <v>28</v>
      </c>
      <c r="I474" s="58">
        <v>31.1</v>
      </c>
      <c r="J474" s="58">
        <v>34.4</v>
      </c>
      <c r="K474" s="58">
        <v>1</v>
      </c>
      <c r="L474" s="58">
        <v>0.1</v>
      </c>
      <c r="M474" s="58" t="s">
        <v>155</v>
      </c>
      <c r="N474" s="58">
        <v>45.4</v>
      </c>
      <c r="O474" s="58">
        <v>8.8000000000000007</v>
      </c>
    </row>
    <row r="475" spans="1:15" ht="14.25" customHeight="1">
      <c r="A475" s="77" t="s">
        <v>8432</v>
      </c>
      <c r="B475" s="58" t="s">
        <v>1775</v>
      </c>
      <c r="C475" s="58" t="s">
        <v>3</v>
      </c>
      <c r="D475" s="58" t="s">
        <v>155</v>
      </c>
      <c r="E475" s="58" t="s">
        <v>133</v>
      </c>
      <c r="F475" s="58" t="s">
        <v>7486</v>
      </c>
      <c r="G475" s="58">
        <v>400</v>
      </c>
      <c r="H475" s="58">
        <v>30</v>
      </c>
      <c r="I475" s="58">
        <v>33.299999999999997</v>
      </c>
      <c r="J475" s="58">
        <v>36.799999999999997</v>
      </c>
      <c r="K475" s="58">
        <v>1</v>
      </c>
      <c r="L475" s="58">
        <v>0.1</v>
      </c>
      <c r="M475" s="58" t="s">
        <v>155</v>
      </c>
      <c r="N475" s="58">
        <v>48.4</v>
      </c>
      <c r="O475" s="58">
        <v>8.3000000000000007</v>
      </c>
    </row>
    <row r="476" spans="1:15" ht="14.25" customHeight="1">
      <c r="A476" s="77" t="s">
        <v>8433</v>
      </c>
      <c r="B476" s="58" t="s">
        <v>1775</v>
      </c>
      <c r="C476" s="58" t="s">
        <v>3</v>
      </c>
      <c r="D476" s="58" t="s">
        <v>155</v>
      </c>
      <c r="E476" s="58" t="s">
        <v>133</v>
      </c>
      <c r="F476" s="58" t="s">
        <v>7486</v>
      </c>
      <c r="G476" s="58">
        <v>400</v>
      </c>
      <c r="H476" s="58">
        <v>33</v>
      </c>
      <c r="I476" s="58">
        <v>36.700000000000003</v>
      </c>
      <c r="J476" s="58">
        <v>40.6</v>
      </c>
      <c r="K476" s="58">
        <v>1</v>
      </c>
      <c r="L476" s="58">
        <v>0.1</v>
      </c>
      <c r="M476" s="58" t="s">
        <v>155</v>
      </c>
      <c r="N476" s="58">
        <v>53.3</v>
      </c>
      <c r="O476" s="58">
        <v>7.5</v>
      </c>
    </row>
    <row r="477" spans="1:15" ht="14.25" customHeight="1">
      <c r="A477" s="77" t="s">
        <v>8434</v>
      </c>
      <c r="B477" s="58" t="s">
        <v>1775</v>
      </c>
      <c r="C477" s="58" t="s">
        <v>3</v>
      </c>
      <c r="D477" s="58" t="s">
        <v>155</v>
      </c>
      <c r="E477" s="58" t="s">
        <v>133</v>
      </c>
      <c r="F477" s="58" t="s">
        <v>7486</v>
      </c>
      <c r="G477" s="58">
        <v>400</v>
      </c>
      <c r="H477" s="58">
        <v>36</v>
      </c>
      <c r="I477" s="58">
        <v>40</v>
      </c>
      <c r="J477" s="58">
        <v>44.2</v>
      </c>
      <c r="K477" s="58">
        <v>1</v>
      </c>
      <c r="L477" s="58">
        <v>0.1</v>
      </c>
      <c r="M477" s="58" t="s">
        <v>155</v>
      </c>
      <c r="N477" s="58">
        <v>58.1</v>
      </c>
      <c r="O477" s="58">
        <v>6.9</v>
      </c>
    </row>
    <row r="478" spans="1:15" ht="14.25" customHeight="1">
      <c r="A478" s="77" t="s">
        <v>8435</v>
      </c>
      <c r="B478" s="58" t="s">
        <v>1775</v>
      </c>
      <c r="C478" s="58" t="s">
        <v>3</v>
      </c>
      <c r="D478" s="58" t="s">
        <v>155</v>
      </c>
      <c r="E478" s="58" t="s">
        <v>133</v>
      </c>
      <c r="F478" s="58" t="s">
        <v>7486</v>
      </c>
      <c r="G478" s="58">
        <v>400</v>
      </c>
      <c r="H478" s="58">
        <v>40</v>
      </c>
      <c r="I478" s="58">
        <v>44.4</v>
      </c>
      <c r="J478" s="58">
        <v>49.1</v>
      </c>
      <c r="K478" s="58">
        <v>1</v>
      </c>
      <c r="L478" s="58">
        <v>0.1</v>
      </c>
      <c r="M478" s="58" t="s">
        <v>155</v>
      </c>
      <c r="N478" s="58">
        <v>64.5</v>
      </c>
      <c r="O478" s="58">
        <v>6.2</v>
      </c>
    </row>
    <row r="479" spans="1:15" ht="14.25" customHeight="1">
      <c r="A479" s="77" t="s">
        <v>8436</v>
      </c>
      <c r="B479" s="58" t="s">
        <v>1775</v>
      </c>
      <c r="C479" s="58" t="s">
        <v>3</v>
      </c>
      <c r="D479" s="58" t="s">
        <v>155</v>
      </c>
      <c r="E479" s="58" t="s">
        <v>133</v>
      </c>
      <c r="F479" s="58" t="s">
        <v>7486</v>
      </c>
      <c r="G479" s="58">
        <v>400</v>
      </c>
      <c r="H479" s="58">
        <v>43</v>
      </c>
      <c r="I479" s="58">
        <v>47.8</v>
      </c>
      <c r="J479" s="58">
        <v>52.8</v>
      </c>
      <c r="K479" s="58">
        <v>1</v>
      </c>
      <c r="L479" s="58">
        <v>0.1</v>
      </c>
      <c r="M479" s="58" t="s">
        <v>155</v>
      </c>
      <c r="N479" s="58">
        <v>69.400000000000006</v>
      </c>
      <c r="O479" s="58">
        <v>5.8</v>
      </c>
    </row>
    <row r="480" spans="1:15" ht="14.25" customHeight="1">
      <c r="A480" s="77" t="s">
        <v>8437</v>
      </c>
      <c r="B480" s="58" t="s">
        <v>1775</v>
      </c>
      <c r="C480" s="58" t="s">
        <v>3</v>
      </c>
      <c r="D480" s="58" t="s">
        <v>155</v>
      </c>
      <c r="E480" s="58" t="s">
        <v>133</v>
      </c>
      <c r="F480" s="58" t="s">
        <v>7486</v>
      </c>
      <c r="G480" s="58">
        <v>400</v>
      </c>
      <c r="H480" s="58">
        <v>45</v>
      </c>
      <c r="I480" s="58">
        <v>50</v>
      </c>
      <c r="J480" s="58">
        <v>55.3</v>
      </c>
      <c r="K480" s="58">
        <v>1</v>
      </c>
      <c r="L480" s="58">
        <v>0.1</v>
      </c>
      <c r="M480" s="58" t="s">
        <v>155</v>
      </c>
      <c r="N480" s="58">
        <v>72.2</v>
      </c>
      <c r="O480" s="58">
        <v>5.5</v>
      </c>
    </row>
    <row r="481" spans="1:15" ht="14.25" customHeight="1">
      <c r="A481" s="77" t="s">
        <v>8438</v>
      </c>
      <c r="B481" s="58" t="s">
        <v>1775</v>
      </c>
      <c r="C481" s="58" t="s">
        <v>3</v>
      </c>
      <c r="D481" s="58" t="s">
        <v>155</v>
      </c>
      <c r="E481" s="58" t="s">
        <v>133</v>
      </c>
      <c r="F481" s="58" t="s">
        <v>7486</v>
      </c>
      <c r="G481" s="58">
        <v>400</v>
      </c>
      <c r="H481" s="58">
        <v>48</v>
      </c>
      <c r="I481" s="58">
        <v>53.3</v>
      </c>
      <c r="J481" s="58">
        <v>58.9</v>
      </c>
      <c r="K481" s="58">
        <v>1</v>
      </c>
      <c r="L481" s="58">
        <v>0.1</v>
      </c>
      <c r="M481" s="58" t="s">
        <v>155</v>
      </c>
      <c r="N481" s="58">
        <v>77.400000000000006</v>
      </c>
      <c r="O481" s="58">
        <v>5.2</v>
      </c>
    </row>
    <row r="482" spans="1:15" ht="14.25" customHeight="1">
      <c r="A482" s="77" t="s">
        <v>8439</v>
      </c>
      <c r="B482" s="58" t="s">
        <v>1775</v>
      </c>
      <c r="C482" s="58" t="s">
        <v>3</v>
      </c>
      <c r="D482" s="58" t="s">
        <v>155</v>
      </c>
      <c r="E482" s="58" t="s">
        <v>133</v>
      </c>
      <c r="F482" s="58" t="s">
        <v>7486</v>
      </c>
      <c r="G482" s="58">
        <v>400</v>
      </c>
      <c r="H482" s="58">
        <v>51</v>
      </c>
      <c r="I482" s="58">
        <v>56.7</v>
      </c>
      <c r="J482" s="58">
        <v>62.7</v>
      </c>
      <c r="K482" s="58">
        <v>1</v>
      </c>
      <c r="L482" s="58">
        <v>0.1</v>
      </c>
      <c r="M482" s="58" t="s">
        <v>155</v>
      </c>
      <c r="N482" s="58">
        <v>82.4</v>
      </c>
      <c r="O482" s="58">
        <v>4.9000000000000004</v>
      </c>
    </row>
    <row r="483" spans="1:15" ht="14.25" customHeight="1">
      <c r="A483" s="77" t="s">
        <v>8440</v>
      </c>
      <c r="B483" s="58" t="s">
        <v>1775</v>
      </c>
      <c r="C483" s="58" t="s">
        <v>3</v>
      </c>
      <c r="D483" s="58" t="s">
        <v>155</v>
      </c>
      <c r="E483" s="58" t="s">
        <v>133</v>
      </c>
      <c r="F483" s="58" t="s">
        <v>7486</v>
      </c>
      <c r="G483" s="58">
        <v>400</v>
      </c>
      <c r="H483" s="58">
        <v>54</v>
      </c>
      <c r="I483" s="58">
        <v>60</v>
      </c>
      <c r="J483" s="58">
        <v>66.3</v>
      </c>
      <c r="K483" s="58">
        <v>1</v>
      </c>
      <c r="L483" s="58">
        <v>0.1</v>
      </c>
      <c r="M483" s="58" t="s">
        <v>155</v>
      </c>
      <c r="N483" s="58">
        <v>87.1</v>
      </c>
      <c r="O483" s="58">
        <v>4.5999999999999996</v>
      </c>
    </row>
    <row r="484" spans="1:15" ht="14.25" customHeight="1">
      <c r="A484" s="77" t="s">
        <v>8441</v>
      </c>
      <c r="B484" s="58" t="s">
        <v>1775</v>
      </c>
      <c r="C484" s="58" t="s">
        <v>3</v>
      </c>
      <c r="D484" s="58" t="s">
        <v>155</v>
      </c>
      <c r="E484" s="58" t="s">
        <v>133</v>
      </c>
      <c r="F484" s="58" t="s">
        <v>7486</v>
      </c>
      <c r="G484" s="58">
        <v>400</v>
      </c>
      <c r="H484" s="58">
        <v>58</v>
      </c>
      <c r="I484" s="58">
        <v>64.400000000000006</v>
      </c>
      <c r="J484" s="58">
        <v>71.2</v>
      </c>
      <c r="K484" s="58">
        <v>1</v>
      </c>
      <c r="L484" s="58">
        <v>0.1</v>
      </c>
      <c r="M484" s="58" t="s">
        <v>155</v>
      </c>
      <c r="N484" s="58">
        <v>93.6</v>
      </c>
      <c r="O484" s="58">
        <v>4.3</v>
      </c>
    </row>
    <row r="485" spans="1:15" ht="14.25" customHeight="1">
      <c r="A485" s="77" t="s">
        <v>8442</v>
      </c>
      <c r="B485" s="58" t="s">
        <v>1775</v>
      </c>
      <c r="C485" s="58" t="s">
        <v>3</v>
      </c>
      <c r="D485" s="58" t="s">
        <v>155</v>
      </c>
      <c r="E485" s="58" t="s">
        <v>133</v>
      </c>
      <c r="F485" s="58" t="s">
        <v>7486</v>
      </c>
      <c r="G485" s="58">
        <v>400</v>
      </c>
      <c r="H485" s="58">
        <v>60</v>
      </c>
      <c r="I485" s="58">
        <v>66.7</v>
      </c>
      <c r="J485" s="58">
        <v>73.7</v>
      </c>
      <c r="K485" s="58">
        <v>1</v>
      </c>
      <c r="L485" s="58">
        <v>0.1</v>
      </c>
      <c r="M485" s="58" t="s">
        <v>155</v>
      </c>
      <c r="N485" s="58">
        <v>96.8</v>
      </c>
      <c r="O485" s="58">
        <v>4.0999999999999996</v>
      </c>
    </row>
    <row r="486" spans="1:15" ht="14.25" customHeight="1">
      <c r="A486" s="77" t="s">
        <v>8443</v>
      </c>
      <c r="B486" s="58" t="s">
        <v>1775</v>
      </c>
      <c r="C486" s="58" t="s">
        <v>3</v>
      </c>
      <c r="D486" s="58" t="s">
        <v>155</v>
      </c>
      <c r="E486" s="58" t="s">
        <v>133</v>
      </c>
      <c r="F486" s="58" t="s">
        <v>7486</v>
      </c>
      <c r="G486" s="58">
        <v>400</v>
      </c>
      <c r="H486" s="58">
        <v>64</v>
      </c>
      <c r="I486" s="58">
        <v>71.099999999999994</v>
      </c>
      <c r="J486" s="58">
        <v>78.599999999999994</v>
      </c>
      <c r="K486" s="58">
        <v>1</v>
      </c>
      <c r="L486" s="58">
        <v>0.1</v>
      </c>
      <c r="M486" s="58" t="s">
        <v>155</v>
      </c>
      <c r="N486" s="58">
        <v>103</v>
      </c>
      <c r="O486" s="58">
        <v>3.9</v>
      </c>
    </row>
    <row r="487" spans="1:15" ht="14.25" customHeight="1">
      <c r="A487" s="77" t="s">
        <v>8444</v>
      </c>
      <c r="B487" s="58" t="s">
        <v>1777</v>
      </c>
      <c r="C487" s="58" t="s">
        <v>3</v>
      </c>
      <c r="D487" s="58" t="s">
        <v>155</v>
      </c>
      <c r="E487" s="58" t="s">
        <v>155</v>
      </c>
      <c r="F487" s="58" t="s">
        <v>7486</v>
      </c>
      <c r="G487" s="58">
        <v>400</v>
      </c>
      <c r="H487" s="58">
        <v>5.8</v>
      </c>
      <c r="I487" s="58">
        <v>6.45</v>
      </c>
      <c r="J487" s="58">
        <v>7.14</v>
      </c>
      <c r="K487" s="58">
        <v>10</v>
      </c>
      <c r="L487" s="58">
        <v>1000</v>
      </c>
      <c r="M487" s="58" t="s">
        <v>155</v>
      </c>
      <c r="N487" s="58">
        <v>10.5</v>
      </c>
      <c r="O487" s="58">
        <v>40</v>
      </c>
    </row>
    <row r="488" spans="1:15" ht="14.25" customHeight="1">
      <c r="A488" s="77" t="s">
        <v>8445</v>
      </c>
      <c r="B488" s="58" t="s">
        <v>1777</v>
      </c>
      <c r="C488" s="58" t="s">
        <v>3</v>
      </c>
      <c r="D488" s="58" t="s">
        <v>155</v>
      </c>
      <c r="E488" s="58" t="s">
        <v>155</v>
      </c>
      <c r="F488" s="58" t="s">
        <v>7486</v>
      </c>
      <c r="G488" s="58">
        <v>400</v>
      </c>
      <c r="H488" s="58">
        <v>6.4</v>
      </c>
      <c r="I488" s="58">
        <v>7.13</v>
      </c>
      <c r="J488" s="58">
        <v>7.88</v>
      </c>
      <c r="K488" s="58">
        <v>10</v>
      </c>
      <c r="L488" s="58">
        <v>500</v>
      </c>
      <c r="M488" s="58" t="s">
        <v>155</v>
      </c>
      <c r="N488" s="58">
        <v>11.3</v>
      </c>
      <c r="O488" s="58">
        <v>37</v>
      </c>
    </row>
    <row r="489" spans="1:15" ht="14.25" customHeight="1">
      <c r="A489" s="77" t="s">
        <v>8446</v>
      </c>
      <c r="B489" s="58" t="s">
        <v>1777</v>
      </c>
      <c r="C489" s="58" t="s">
        <v>3</v>
      </c>
      <c r="D489" s="58" t="s">
        <v>155</v>
      </c>
      <c r="E489" s="58" t="s">
        <v>155</v>
      </c>
      <c r="F489" s="58" t="s">
        <v>7486</v>
      </c>
      <c r="G489" s="58">
        <v>400</v>
      </c>
      <c r="H489" s="58">
        <v>7.02</v>
      </c>
      <c r="I489" s="58">
        <v>7.79</v>
      </c>
      <c r="J489" s="58">
        <v>8.61</v>
      </c>
      <c r="K489" s="58">
        <v>10</v>
      </c>
      <c r="L489" s="58">
        <v>200</v>
      </c>
      <c r="M489" s="58" t="s">
        <v>155</v>
      </c>
      <c r="N489" s="58">
        <v>12.1</v>
      </c>
      <c r="O489" s="58">
        <v>35</v>
      </c>
    </row>
    <row r="490" spans="1:15" ht="14.25" customHeight="1">
      <c r="A490" s="77" t="s">
        <v>8447</v>
      </c>
      <c r="B490" s="58" t="s">
        <v>1777</v>
      </c>
      <c r="C490" s="58" t="s">
        <v>3</v>
      </c>
      <c r="D490" s="58" t="s">
        <v>155</v>
      </c>
      <c r="E490" s="58" t="s">
        <v>155</v>
      </c>
      <c r="F490" s="58" t="s">
        <v>7486</v>
      </c>
      <c r="G490" s="58">
        <v>400</v>
      </c>
      <c r="H490" s="58">
        <v>7.78</v>
      </c>
      <c r="I490" s="58">
        <v>8.65</v>
      </c>
      <c r="J490" s="58">
        <v>9.5</v>
      </c>
      <c r="K490" s="58">
        <v>1</v>
      </c>
      <c r="L490" s="58">
        <v>50</v>
      </c>
      <c r="M490" s="58" t="s">
        <v>155</v>
      </c>
      <c r="N490" s="58">
        <v>13.4</v>
      </c>
      <c r="O490" s="58">
        <v>31</v>
      </c>
    </row>
    <row r="491" spans="1:15" ht="14.25" customHeight="1">
      <c r="A491" s="77" t="s">
        <v>8448</v>
      </c>
      <c r="B491" s="58" t="s">
        <v>1777</v>
      </c>
      <c r="C491" s="58" t="s">
        <v>3</v>
      </c>
      <c r="D491" s="58" t="s">
        <v>155</v>
      </c>
      <c r="E491" s="58" t="s">
        <v>155</v>
      </c>
      <c r="F491" s="58" t="s">
        <v>7486</v>
      </c>
      <c r="G491" s="58">
        <v>400</v>
      </c>
      <c r="H491" s="58">
        <v>8.5500000000000007</v>
      </c>
      <c r="I491" s="58">
        <v>9.5</v>
      </c>
      <c r="J491" s="58">
        <v>10.5</v>
      </c>
      <c r="K491" s="58">
        <v>1</v>
      </c>
      <c r="L491" s="58">
        <v>10</v>
      </c>
      <c r="M491" s="58" t="s">
        <v>155</v>
      </c>
      <c r="N491" s="58">
        <v>14.5</v>
      </c>
      <c r="O491" s="58">
        <v>29</v>
      </c>
    </row>
    <row r="492" spans="1:15" ht="14.25" customHeight="1">
      <c r="A492" s="77" t="s">
        <v>8449</v>
      </c>
      <c r="B492" s="58" t="s">
        <v>1777</v>
      </c>
      <c r="C492" s="58" t="s">
        <v>3</v>
      </c>
      <c r="D492" s="58" t="s">
        <v>155</v>
      </c>
      <c r="E492" s="58" t="s">
        <v>155</v>
      </c>
      <c r="F492" s="58" t="s">
        <v>7486</v>
      </c>
      <c r="G492" s="58">
        <v>400</v>
      </c>
      <c r="H492" s="58">
        <v>9.4</v>
      </c>
      <c r="I492" s="58">
        <v>10.5</v>
      </c>
      <c r="J492" s="58">
        <v>11.6</v>
      </c>
      <c r="K492" s="58">
        <v>1</v>
      </c>
      <c r="L492" s="58">
        <v>5</v>
      </c>
      <c r="M492" s="58" t="s">
        <v>155</v>
      </c>
      <c r="N492" s="58">
        <v>15.6</v>
      </c>
      <c r="O492" s="58">
        <v>27</v>
      </c>
    </row>
    <row r="493" spans="1:15" ht="14.25" customHeight="1">
      <c r="A493" s="77" t="s">
        <v>8450</v>
      </c>
      <c r="B493" s="58" t="s">
        <v>1777</v>
      </c>
      <c r="C493" s="58" t="s">
        <v>3</v>
      </c>
      <c r="D493" s="58" t="s">
        <v>155</v>
      </c>
      <c r="E493" s="58" t="s">
        <v>155</v>
      </c>
      <c r="F493" s="58" t="s">
        <v>7486</v>
      </c>
      <c r="G493" s="58">
        <v>400</v>
      </c>
      <c r="H493" s="58">
        <v>10.199999999999999</v>
      </c>
      <c r="I493" s="58">
        <v>11.4</v>
      </c>
      <c r="J493" s="58">
        <v>12.6</v>
      </c>
      <c r="K493" s="58">
        <v>1</v>
      </c>
      <c r="L493" s="58">
        <v>1</v>
      </c>
      <c r="M493" s="58" t="s">
        <v>155</v>
      </c>
      <c r="N493" s="58">
        <v>16.7</v>
      </c>
      <c r="O493" s="58">
        <v>25</v>
      </c>
    </row>
    <row r="494" spans="1:15" ht="14.25" customHeight="1">
      <c r="A494" s="77" t="s">
        <v>8451</v>
      </c>
      <c r="B494" s="58" t="s">
        <v>1777</v>
      </c>
      <c r="C494" s="58" t="s">
        <v>3</v>
      </c>
      <c r="D494" s="58" t="s">
        <v>155</v>
      </c>
      <c r="E494" s="58" t="s">
        <v>155</v>
      </c>
      <c r="F494" s="58" t="s">
        <v>7486</v>
      </c>
      <c r="G494" s="58">
        <v>400</v>
      </c>
      <c r="H494" s="58">
        <v>11.1</v>
      </c>
      <c r="I494" s="58">
        <v>12.4</v>
      </c>
      <c r="J494" s="58">
        <v>13.7</v>
      </c>
      <c r="K494" s="58">
        <v>1</v>
      </c>
      <c r="L494" s="58">
        <v>1</v>
      </c>
      <c r="M494" s="58" t="s">
        <v>155</v>
      </c>
      <c r="N494" s="58">
        <v>18.2</v>
      </c>
      <c r="O494" s="58">
        <v>23</v>
      </c>
    </row>
    <row r="495" spans="1:15" ht="14.25" customHeight="1">
      <c r="A495" s="77" t="s">
        <v>8452</v>
      </c>
      <c r="B495" s="58" t="s">
        <v>1777</v>
      </c>
      <c r="C495" s="58" t="s">
        <v>3</v>
      </c>
      <c r="D495" s="58" t="s">
        <v>155</v>
      </c>
      <c r="E495" s="58" t="s">
        <v>155</v>
      </c>
      <c r="F495" s="58" t="s">
        <v>7486</v>
      </c>
      <c r="G495" s="58">
        <v>400</v>
      </c>
      <c r="H495" s="58">
        <v>12.8</v>
      </c>
      <c r="I495" s="58">
        <v>14.3</v>
      </c>
      <c r="J495" s="58">
        <v>15.8</v>
      </c>
      <c r="K495" s="58">
        <v>1</v>
      </c>
      <c r="L495" s="58">
        <v>1</v>
      </c>
      <c r="M495" s="58" t="s">
        <v>155</v>
      </c>
      <c r="N495" s="58">
        <v>21.2</v>
      </c>
      <c r="O495" s="58">
        <v>20</v>
      </c>
    </row>
    <row r="496" spans="1:15" ht="14.25" customHeight="1">
      <c r="A496" s="77" t="s">
        <v>8453</v>
      </c>
      <c r="B496" s="58" t="s">
        <v>1777</v>
      </c>
      <c r="C496" s="58" t="s">
        <v>3</v>
      </c>
      <c r="D496" s="58" t="s">
        <v>155</v>
      </c>
      <c r="E496" s="58" t="s">
        <v>155</v>
      </c>
      <c r="F496" s="58" t="s">
        <v>7486</v>
      </c>
      <c r="G496" s="58">
        <v>400</v>
      </c>
      <c r="H496" s="58">
        <v>13.6</v>
      </c>
      <c r="I496" s="58">
        <v>15.2</v>
      </c>
      <c r="J496" s="58">
        <v>16.8</v>
      </c>
      <c r="K496" s="58">
        <v>1</v>
      </c>
      <c r="L496" s="58">
        <v>1</v>
      </c>
      <c r="M496" s="58" t="s">
        <v>155</v>
      </c>
      <c r="N496" s="58">
        <v>22.5</v>
      </c>
      <c r="O496" s="58">
        <v>19</v>
      </c>
    </row>
    <row r="497" spans="1:15" ht="14.25" customHeight="1">
      <c r="A497" s="77" t="s">
        <v>8454</v>
      </c>
      <c r="B497" s="58" t="s">
        <v>1777</v>
      </c>
      <c r="C497" s="58" t="s">
        <v>3</v>
      </c>
      <c r="D497" s="58" t="s">
        <v>155</v>
      </c>
      <c r="E497" s="58" t="s">
        <v>155</v>
      </c>
      <c r="F497" s="58" t="s">
        <v>7486</v>
      </c>
      <c r="G497" s="58">
        <v>400</v>
      </c>
      <c r="H497" s="58">
        <v>15.3</v>
      </c>
      <c r="I497" s="58">
        <v>17.100000000000001</v>
      </c>
      <c r="J497" s="58">
        <v>18.899999999999999</v>
      </c>
      <c r="K497" s="58">
        <v>1</v>
      </c>
      <c r="L497" s="58">
        <v>1</v>
      </c>
      <c r="M497" s="58" t="s">
        <v>155</v>
      </c>
      <c r="N497" s="58">
        <v>25.2</v>
      </c>
      <c r="O497" s="58">
        <v>17</v>
      </c>
    </row>
    <row r="498" spans="1:15" ht="14.25" customHeight="1">
      <c r="A498" s="77" t="s">
        <v>8455</v>
      </c>
      <c r="B498" s="58" t="s">
        <v>1777</v>
      </c>
      <c r="C498" s="58" t="s">
        <v>3</v>
      </c>
      <c r="D498" s="58" t="s">
        <v>155</v>
      </c>
      <c r="E498" s="58" t="s">
        <v>155</v>
      </c>
      <c r="F498" s="58" t="s">
        <v>7486</v>
      </c>
      <c r="G498" s="58">
        <v>400</v>
      </c>
      <c r="H498" s="58">
        <v>17.100000000000001</v>
      </c>
      <c r="I498" s="58">
        <v>19</v>
      </c>
      <c r="J498" s="58">
        <v>21</v>
      </c>
      <c r="K498" s="58">
        <v>1</v>
      </c>
      <c r="L498" s="58">
        <v>1</v>
      </c>
      <c r="M498" s="58" t="s">
        <v>155</v>
      </c>
      <c r="N498" s="58">
        <v>27.7</v>
      </c>
      <c r="O498" s="58">
        <v>15</v>
      </c>
    </row>
    <row r="499" spans="1:15" ht="14.25" customHeight="1">
      <c r="A499" s="77" t="s">
        <v>8456</v>
      </c>
      <c r="B499" s="58" t="s">
        <v>1777</v>
      </c>
      <c r="C499" s="58" t="s">
        <v>3</v>
      </c>
      <c r="D499" s="58" t="s">
        <v>155</v>
      </c>
      <c r="E499" s="58" t="s">
        <v>155</v>
      </c>
      <c r="F499" s="58" t="s">
        <v>7486</v>
      </c>
      <c r="G499" s="58">
        <v>400</v>
      </c>
      <c r="H499" s="58">
        <v>18.8</v>
      </c>
      <c r="I499" s="58">
        <v>20.9</v>
      </c>
      <c r="J499" s="58">
        <v>23.1</v>
      </c>
      <c r="K499" s="58">
        <v>1</v>
      </c>
      <c r="L499" s="58">
        <v>1</v>
      </c>
      <c r="M499" s="58" t="s">
        <v>155</v>
      </c>
      <c r="N499" s="58">
        <v>30.6</v>
      </c>
      <c r="O499" s="58">
        <v>14</v>
      </c>
    </row>
    <row r="500" spans="1:15" ht="14.25" customHeight="1">
      <c r="A500" s="77" t="s">
        <v>8457</v>
      </c>
      <c r="B500" s="58" t="s">
        <v>1777</v>
      </c>
      <c r="C500" s="58" t="s">
        <v>3</v>
      </c>
      <c r="D500" s="58" t="s">
        <v>155</v>
      </c>
      <c r="E500" s="58" t="s">
        <v>155</v>
      </c>
      <c r="F500" s="58" t="s">
        <v>7486</v>
      </c>
      <c r="G500" s="58">
        <v>400</v>
      </c>
      <c r="H500" s="58">
        <v>20.5</v>
      </c>
      <c r="I500" s="58">
        <v>22.8</v>
      </c>
      <c r="J500" s="58">
        <v>25.2</v>
      </c>
      <c r="K500" s="58">
        <v>1</v>
      </c>
      <c r="L500" s="58">
        <v>1</v>
      </c>
      <c r="M500" s="58" t="s">
        <v>155</v>
      </c>
      <c r="N500" s="58">
        <v>33.200000000000003</v>
      </c>
      <c r="O500" s="58">
        <v>13</v>
      </c>
    </row>
    <row r="501" spans="1:15" ht="14.25" customHeight="1">
      <c r="A501" s="77" t="s">
        <v>8458</v>
      </c>
      <c r="B501" s="58" t="s">
        <v>1777</v>
      </c>
      <c r="C501" s="58" t="s">
        <v>3</v>
      </c>
      <c r="D501" s="58" t="s">
        <v>155</v>
      </c>
      <c r="E501" s="58" t="s">
        <v>155</v>
      </c>
      <c r="F501" s="58" t="s">
        <v>7486</v>
      </c>
      <c r="G501" s="58">
        <v>400</v>
      </c>
      <c r="H501" s="58">
        <v>23.1</v>
      </c>
      <c r="I501" s="58">
        <v>25.7</v>
      </c>
      <c r="J501" s="58">
        <v>28.4</v>
      </c>
      <c r="K501" s="58">
        <v>1</v>
      </c>
      <c r="L501" s="58">
        <v>1</v>
      </c>
      <c r="M501" s="58" t="s">
        <v>155</v>
      </c>
      <c r="N501" s="58">
        <v>37.5</v>
      </c>
      <c r="O501" s="58">
        <v>11.2</v>
      </c>
    </row>
    <row r="502" spans="1:15" ht="14.25" customHeight="1">
      <c r="A502" s="77" t="s">
        <v>8459</v>
      </c>
      <c r="B502" s="58" t="s">
        <v>1777</v>
      </c>
      <c r="C502" s="58" t="s">
        <v>3</v>
      </c>
      <c r="D502" s="58" t="s">
        <v>155</v>
      </c>
      <c r="E502" s="58" t="s">
        <v>155</v>
      </c>
      <c r="F502" s="58" t="s">
        <v>7486</v>
      </c>
      <c r="G502" s="58">
        <v>400</v>
      </c>
      <c r="H502" s="58">
        <v>25.6</v>
      </c>
      <c r="I502" s="58">
        <v>28.5</v>
      </c>
      <c r="J502" s="58">
        <v>31.5</v>
      </c>
      <c r="K502" s="58">
        <v>1</v>
      </c>
      <c r="L502" s="58">
        <v>1</v>
      </c>
      <c r="M502" s="58" t="s">
        <v>155</v>
      </c>
      <c r="N502" s="58">
        <v>41.4</v>
      </c>
      <c r="O502" s="58">
        <v>10</v>
      </c>
    </row>
    <row r="503" spans="1:15" ht="14.25" customHeight="1">
      <c r="A503" s="77" t="s">
        <v>8460</v>
      </c>
      <c r="B503" s="58" t="s">
        <v>1777</v>
      </c>
      <c r="C503" s="58" t="s">
        <v>3</v>
      </c>
      <c r="D503" s="58" t="s">
        <v>155</v>
      </c>
      <c r="E503" s="58" t="s">
        <v>155</v>
      </c>
      <c r="F503" s="58" t="s">
        <v>7486</v>
      </c>
      <c r="G503" s="58">
        <v>400</v>
      </c>
      <c r="H503" s="58">
        <v>28.2</v>
      </c>
      <c r="I503" s="58">
        <v>31.4</v>
      </c>
      <c r="J503" s="58">
        <v>34.700000000000003</v>
      </c>
      <c r="K503" s="58">
        <v>1</v>
      </c>
      <c r="L503" s="58">
        <v>1</v>
      </c>
      <c r="M503" s="58" t="s">
        <v>155</v>
      </c>
      <c r="N503" s="58">
        <v>45.7</v>
      </c>
      <c r="O503" s="58">
        <v>9</v>
      </c>
    </row>
    <row r="504" spans="1:15" ht="14.25" customHeight="1">
      <c r="A504" s="77" t="s">
        <v>8461</v>
      </c>
      <c r="B504" s="58" t="s">
        <v>1777</v>
      </c>
      <c r="C504" s="58" t="s">
        <v>3</v>
      </c>
      <c r="D504" s="58" t="s">
        <v>155</v>
      </c>
      <c r="E504" s="58" t="s">
        <v>155</v>
      </c>
      <c r="F504" s="58" t="s">
        <v>7486</v>
      </c>
      <c r="G504" s="58">
        <v>400</v>
      </c>
      <c r="H504" s="58">
        <v>30.8</v>
      </c>
      <c r="I504" s="58">
        <v>34.200000000000003</v>
      </c>
      <c r="J504" s="58">
        <v>37.799999999999997</v>
      </c>
      <c r="K504" s="58">
        <v>1</v>
      </c>
      <c r="L504" s="58">
        <v>1</v>
      </c>
      <c r="M504" s="58" t="s">
        <v>155</v>
      </c>
      <c r="N504" s="58">
        <v>49.9</v>
      </c>
      <c r="O504" s="58">
        <v>8.4</v>
      </c>
    </row>
    <row r="505" spans="1:15" ht="14.25" customHeight="1">
      <c r="A505" s="77" t="s">
        <v>8462</v>
      </c>
      <c r="B505" s="58" t="s">
        <v>1777</v>
      </c>
      <c r="C505" s="58" t="s">
        <v>3</v>
      </c>
      <c r="D505" s="58" t="s">
        <v>155</v>
      </c>
      <c r="E505" s="58" t="s">
        <v>155</v>
      </c>
      <c r="F505" s="58" t="s">
        <v>7486</v>
      </c>
      <c r="G505" s="58">
        <v>400</v>
      </c>
      <c r="H505" s="58">
        <v>33.299999999999997</v>
      </c>
      <c r="I505" s="58">
        <v>37.1</v>
      </c>
      <c r="J505" s="58">
        <v>41</v>
      </c>
      <c r="K505" s="58">
        <v>1</v>
      </c>
      <c r="L505" s="58">
        <v>1</v>
      </c>
      <c r="M505" s="58" t="s">
        <v>155</v>
      </c>
      <c r="N505" s="58">
        <v>53.9</v>
      </c>
      <c r="O505" s="58">
        <v>7.8</v>
      </c>
    </row>
    <row r="506" spans="1:15" ht="14.25" customHeight="1">
      <c r="A506" s="77" t="s">
        <v>8463</v>
      </c>
      <c r="B506" s="58" t="s">
        <v>1777</v>
      </c>
      <c r="C506" s="58" t="s">
        <v>3</v>
      </c>
      <c r="D506" s="58" t="s">
        <v>155</v>
      </c>
      <c r="E506" s="58" t="s">
        <v>155</v>
      </c>
      <c r="F506" s="58" t="s">
        <v>7486</v>
      </c>
      <c r="G506" s="58">
        <v>400</v>
      </c>
      <c r="H506" s="58">
        <v>36.799999999999997</v>
      </c>
      <c r="I506" s="58">
        <v>40.9</v>
      </c>
      <c r="J506" s="58">
        <v>45.2</v>
      </c>
      <c r="K506" s="58">
        <v>1</v>
      </c>
      <c r="L506" s="58">
        <v>1</v>
      </c>
      <c r="M506" s="58" t="s">
        <v>155</v>
      </c>
      <c r="N506" s="58">
        <v>59.3</v>
      </c>
      <c r="O506" s="58">
        <v>7.1</v>
      </c>
    </row>
    <row r="507" spans="1:15" ht="14.25" customHeight="1">
      <c r="A507" s="77" t="s">
        <v>8464</v>
      </c>
      <c r="B507" s="58" t="s">
        <v>1777</v>
      </c>
      <c r="C507" s="58" t="s">
        <v>3</v>
      </c>
      <c r="D507" s="58" t="s">
        <v>155</v>
      </c>
      <c r="E507" s="58" t="s">
        <v>155</v>
      </c>
      <c r="F507" s="58" t="s">
        <v>7486</v>
      </c>
      <c r="G507" s="58">
        <v>400</v>
      </c>
      <c r="H507" s="58">
        <v>40.200000000000003</v>
      </c>
      <c r="I507" s="58">
        <v>44.7</v>
      </c>
      <c r="J507" s="58">
        <v>49.4</v>
      </c>
      <c r="K507" s="58">
        <v>1</v>
      </c>
      <c r="L507" s="58">
        <v>1</v>
      </c>
      <c r="M507" s="58" t="s">
        <v>155</v>
      </c>
      <c r="N507" s="58">
        <v>64.8</v>
      </c>
      <c r="O507" s="58">
        <v>5</v>
      </c>
    </row>
    <row r="508" spans="1:15" ht="14.25" customHeight="1">
      <c r="A508" s="77" t="s">
        <v>8465</v>
      </c>
      <c r="B508" s="58" t="s">
        <v>1777</v>
      </c>
      <c r="C508" s="58" t="s">
        <v>3</v>
      </c>
      <c r="D508" s="58" t="s">
        <v>155</v>
      </c>
      <c r="E508" s="58" t="s">
        <v>155</v>
      </c>
      <c r="F508" s="58" t="s">
        <v>7486</v>
      </c>
      <c r="G508" s="58">
        <v>400</v>
      </c>
      <c r="H508" s="58">
        <v>43.6</v>
      </c>
      <c r="I508" s="58">
        <v>48.5</v>
      </c>
      <c r="J508" s="58">
        <v>53.6</v>
      </c>
      <c r="K508" s="58">
        <v>1</v>
      </c>
      <c r="L508" s="58">
        <v>1</v>
      </c>
      <c r="M508" s="58" t="s">
        <v>155</v>
      </c>
      <c r="N508" s="58">
        <v>70.099999999999994</v>
      </c>
      <c r="O508" s="58">
        <v>6</v>
      </c>
    </row>
    <row r="509" spans="1:15" ht="14.25" customHeight="1">
      <c r="A509" s="77" t="s">
        <v>8466</v>
      </c>
      <c r="B509" s="58" t="s">
        <v>1777</v>
      </c>
      <c r="C509" s="58" t="s">
        <v>3</v>
      </c>
      <c r="D509" s="58" t="s">
        <v>155</v>
      </c>
      <c r="E509" s="58" t="s">
        <v>155</v>
      </c>
      <c r="F509" s="58" t="s">
        <v>7486</v>
      </c>
      <c r="G509" s="58">
        <v>400</v>
      </c>
      <c r="H509" s="58">
        <v>47.8</v>
      </c>
      <c r="I509" s="58">
        <v>53.2</v>
      </c>
      <c r="J509" s="58">
        <v>58.8</v>
      </c>
      <c r="K509" s="58">
        <v>1</v>
      </c>
      <c r="L509" s="58">
        <v>1</v>
      </c>
      <c r="M509" s="58" t="s">
        <v>155</v>
      </c>
      <c r="N509" s="58">
        <v>77</v>
      </c>
      <c r="O509" s="58">
        <v>5.5</v>
      </c>
    </row>
    <row r="510" spans="1:15" ht="14.25" customHeight="1">
      <c r="A510" s="77" t="s">
        <v>8467</v>
      </c>
      <c r="B510" s="58" t="s">
        <v>1777</v>
      </c>
      <c r="C510" s="58" t="s">
        <v>3</v>
      </c>
      <c r="D510" s="58" t="s">
        <v>155</v>
      </c>
      <c r="E510" s="58" t="s">
        <v>155</v>
      </c>
      <c r="F510" s="58" t="s">
        <v>7486</v>
      </c>
      <c r="G510" s="58">
        <v>400</v>
      </c>
      <c r="H510" s="58">
        <v>53</v>
      </c>
      <c r="I510" s="58">
        <v>58.9</v>
      </c>
      <c r="J510" s="58">
        <v>65.099999999999994</v>
      </c>
      <c r="K510" s="58">
        <v>1</v>
      </c>
      <c r="L510" s="58">
        <v>1</v>
      </c>
      <c r="M510" s="58" t="s">
        <v>155</v>
      </c>
      <c r="N510" s="58">
        <v>85</v>
      </c>
      <c r="O510" s="58">
        <v>5</v>
      </c>
    </row>
    <row r="511" spans="1:15" ht="14.25" customHeight="1">
      <c r="A511" s="77" t="s">
        <v>8468</v>
      </c>
      <c r="B511" s="58" t="s">
        <v>1777</v>
      </c>
      <c r="C511" s="58" t="s">
        <v>3</v>
      </c>
      <c r="D511" s="58" t="s">
        <v>155</v>
      </c>
      <c r="E511" s="58" t="s">
        <v>155</v>
      </c>
      <c r="F511" s="58" t="s">
        <v>7486</v>
      </c>
      <c r="G511" s="58">
        <v>400</v>
      </c>
      <c r="H511" s="58">
        <v>58.1</v>
      </c>
      <c r="I511" s="58">
        <v>64.599999999999994</v>
      </c>
      <c r="J511" s="58">
        <v>71.400000000000006</v>
      </c>
      <c r="K511" s="58">
        <v>1</v>
      </c>
      <c r="L511" s="58">
        <v>1</v>
      </c>
      <c r="M511" s="58" t="s">
        <v>155</v>
      </c>
      <c r="N511" s="58">
        <v>92</v>
      </c>
      <c r="O511" s="58">
        <v>4.5999999999999996</v>
      </c>
    </row>
    <row r="512" spans="1:15" ht="14.25" customHeight="1">
      <c r="A512" s="77" t="s">
        <v>8469</v>
      </c>
      <c r="B512" s="58" t="s">
        <v>1777</v>
      </c>
      <c r="C512" s="58" t="s">
        <v>3</v>
      </c>
      <c r="D512" s="58" t="s">
        <v>155</v>
      </c>
      <c r="E512" s="58" t="s">
        <v>155</v>
      </c>
      <c r="F512" s="58" t="s">
        <v>7486</v>
      </c>
      <c r="G512" s="58">
        <v>400</v>
      </c>
      <c r="H512" s="58">
        <v>64.099999999999994</v>
      </c>
      <c r="I512" s="58">
        <v>71.3</v>
      </c>
      <c r="J512" s="58">
        <v>78.8</v>
      </c>
      <c r="K512" s="58">
        <v>1</v>
      </c>
      <c r="L512" s="58">
        <v>1</v>
      </c>
      <c r="M512" s="58" t="s">
        <v>155</v>
      </c>
      <c r="N512" s="58">
        <v>103</v>
      </c>
      <c r="O512" s="58">
        <v>4.0999999999999996</v>
      </c>
    </row>
    <row r="513" spans="1:15" ht="14.25" customHeight="1">
      <c r="A513" s="77" t="s">
        <v>8470</v>
      </c>
      <c r="B513" s="58" t="s">
        <v>1777</v>
      </c>
      <c r="C513" s="58" t="s">
        <v>3</v>
      </c>
      <c r="D513" s="58" t="s">
        <v>155</v>
      </c>
      <c r="E513" s="58" t="s">
        <v>155</v>
      </c>
      <c r="F513" s="58" t="s">
        <v>7486</v>
      </c>
      <c r="G513" s="58">
        <v>400</v>
      </c>
      <c r="H513" s="58">
        <v>70.099999999999994</v>
      </c>
      <c r="I513" s="58">
        <v>77.900000000000006</v>
      </c>
      <c r="J513" s="58">
        <v>86.1</v>
      </c>
      <c r="K513" s="58">
        <v>1</v>
      </c>
      <c r="L513" s="58">
        <v>1</v>
      </c>
      <c r="M513" s="58" t="s">
        <v>155</v>
      </c>
      <c r="N513" s="58">
        <v>113</v>
      </c>
      <c r="O513" s="58">
        <v>3.7</v>
      </c>
    </row>
    <row r="514" spans="1:15" ht="14.25" customHeight="1">
      <c r="A514" s="77" t="s">
        <v>8471</v>
      </c>
      <c r="B514" s="58" t="s">
        <v>1777</v>
      </c>
      <c r="C514" s="58" t="s">
        <v>3</v>
      </c>
      <c r="D514" s="58" t="s">
        <v>155</v>
      </c>
      <c r="E514" s="58" t="s">
        <v>155</v>
      </c>
      <c r="F514" s="58" t="s">
        <v>7486</v>
      </c>
      <c r="G514" s="58">
        <v>400</v>
      </c>
      <c r="H514" s="58">
        <v>77.8</v>
      </c>
      <c r="I514" s="58">
        <v>86.5</v>
      </c>
      <c r="J514" s="58">
        <v>95.5</v>
      </c>
      <c r="K514" s="58">
        <v>1</v>
      </c>
      <c r="L514" s="58">
        <v>1</v>
      </c>
      <c r="M514" s="58" t="s">
        <v>155</v>
      </c>
      <c r="N514" s="58">
        <v>125</v>
      </c>
      <c r="O514" s="58">
        <v>3.4</v>
      </c>
    </row>
    <row r="515" spans="1:15" ht="14.25" customHeight="1">
      <c r="A515" s="77" t="s">
        <v>8472</v>
      </c>
      <c r="B515" s="58" t="s">
        <v>1777</v>
      </c>
      <c r="C515" s="58" t="s">
        <v>3</v>
      </c>
      <c r="D515" s="58" t="s">
        <v>155</v>
      </c>
      <c r="E515" s="58" t="s">
        <v>155</v>
      </c>
      <c r="F515" s="58" t="s">
        <v>7486</v>
      </c>
      <c r="G515" s="58">
        <v>400</v>
      </c>
      <c r="H515" s="58">
        <v>85.5</v>
      </c>
      <c r="I515" s="58">
        <v>95</v>
      </c>
      <c r="J515" s="58">
        <v>105</v>
      </c>
      <c r="K515" s="58">
        <v>1</v>
      </c>
      <c r="L515" s="58">
        <v>1</v>
      </c>
      <c r="M515" s="58" t="s">
        <v>155</v>
      </c>
      <c r="N515" s="58">
        <v>137</v>
      </c>
      <c r="O515" s="58">
        <v>3.1</v>
      </c>
    </row>
    <row r="516" spans="1:15" ht="14.25" customHeight="1">
      <c r="A516" s="77" t="s">
        <v>8473</v>
      </c>
      <c r="B516" s="58" t="s">
        <v>1777</v>
      </c>
      <c r="C516" s="58" t="s">
        <v>3</v>
      </c>
      <c r="D516" s="58" t="s">
        <v>155</v>
      </c>
      <c r="E516" s="58" t="s">
        <v>155</v>
      </c>
      <c r="F516" s="58" t="s">
        <v>7486</v>
      </c>
      <c r="G516" s="58">
        <v>400</v>
      </c>
      <c r="H516" s="58">
        <v>94</v>
      </c>
      <c r="I516" s="58">
        <v>105</v>
      </c>
      <c r="J516" s="58">
        <v>116</v>
      </c>
      <c r="K516" s="58">
        <v>1</v>
      </c>
      <c r="L516" s="58">
        <v>1</v>
      </c>
      <c r="M516" s="58" t="s">
        <v>155</v>
      </c>
      <c r="N516" s="58">
        <v>152</v>
      </c>
      <c r="O516" s="58">
        <v>2.8</v>
      </c>
    </row>
    <row r="517" spans="1:15" ht="14.25" customHeight="1">
      <c r="A517" s="77" t="s">
        <v>8474</v>
      </c>
      <c r="B517" s="58" t="s">
        <v>1777</v>
      </c>
      <c r="C517" s="58" t="s">
        <v>3</v>
      </c>
      <c r="D517" s="58" t="s">
        <v>155</v>
      </c>
      <c r="E517" s="58" t="s">
        <v>155</v>
      </c>
      <c r="F517" s="58" t="s">
        <v>7486</v>
      </c>
      <c r="G517" s="58">
        <v>400</v>
      </c>
      <c r="H517" s="58">
        <v>102</v>
      </c>
      <c r="I517" s="58">
        <v>114</v>
      </c>
      <c r="J517" s="58">
        <v>126</v>
      </c>
      <c r="K517" s="58">
        <v>1</v>
      </c>
      <c r="L517" s="58">
        <v>1</v>
      </c>
      <c r="M517" s="58" t="s">
        <v>155</v>
      </c>
      <c r="N517" s="58">
        <v>165</v>
      </c>
      <c r="O517" s="58">
        <v>2.5</v>
      </c>
    </row>
    <row r="518" spans="1:15" ht="14.25" customHeight="1">
      <c r="A518" s="77" t="s">
        <v>8475</v>
      </c>
      <c r="B518" s="58" t="s">
        <v>1777</v>
      </c>
      <c r="C518" s="58" t="s">
        <v>3</v>
      </c>
      <c r="D518" s="58" t="s">
        <v>155</v>
      </c>
      <c r="E518" s="58" t="s">
        <v>155</v>
      </c>
      <c r="F518" s="58" t="s">
        <v>7486</v>
      </c>
      <c r="G518" s="58">
        <v>400</v>
      </c>
      <c r="H518" s="58">
        <v>111</v>
      </c>
      <c r="I518" s="58">
        <v>124</v>
      </c>
      <c r="J518" s="58">
        <v>137</v>
      </c>
      <c r="K518" s="58">
        <v>1</v>
      </c>
      <c r="L518" s="58">
        <v>1</v>
      </c>
      <c r="M518" s="58" t="s">
        <v>155</v>
      </c>
      <c r="N518" s="58">
        <v>179</v>
      </c>
      <c r="O518" s="58">
        <v>2.2999999999999998</v>
      </c>
    </row>
    <row r="519" spans="1:15" ht="14.25" customHeight="1">
      <c r="A519" s="77" t="s">
        <v>8476</v>
      </c>
      <c r="B519" s="58" t="s">
        <v>1777</v>
      </c>
      <c r="C519" s="58" t="s">
        <v>3</v>
      </c>
      <c r="D519" s="58" t="s">
        <v>155</v>
      </c>
      <c r="E519" s="58" t="s">
        <v>155</v>
      </c>
      <c r="F519" s="58" t="s">
        <v>7486</v>
      </c>
      <c r="G519" s="58">
        <v>400</v>
      </c>
      <c r="H519" s="58">
        <v>128</v>
      </c>
      <c r="I519" s="58">
        <v>143</v>
      </c>
      <c r="J519" s="58">
        <v>158</v>
      </c>
      <c r="K519" s="58">
        <v>1</v>
      </c>
      <c r="L519" s="58">
        <v>1</v>
      </c>
      <c r="M519" s="58" t="s">
        <v>155</v>
      </c>
      <c r="N519" s="58">
        <v>207</v>
      </c>
      <c r="O519" s="58">
        <v>2</v>
      </c>
    </row>
    <row r="520" spans="1:15" ht="14.25" customHeight="1">
      <c r="A520" s="77" t="s">
        <v>8477</v>
      </c>
      <c r="B520" s="58" t="s">
        <v>1777</v>
      </c>
      <c r="C520" s="58" t="s">
        <v>3</v>
      </c>
      <c r="D520" s="58" t="s">
        <v>155</v>
      </c>
      <c r="E520" s="58" t="s">
        <v>155</v>
      </c>
      <c r="F520" s="58" t="s">
        <v>7486</v>
      </c>
      <c r="G520" s="58">
        <v>400</v>
      </c>
      <c r="H520" s="58">
        <v>136</v>
      </c>
      <c r="I520" s="58">
        <v>152</v>
      </c>
      <c r="J520" s="58">
        <v>168</v>
      </c>
      <c r="K520" s="58">
        <v>1</v>
      </c>
      <c r="L520" s="58">
        <v>1</v>
      </c>
      <c r="M520" s="58" t="s">
        <v>155</v>
      </c>
      <c r="N520" s="58">
        <v>219</v>
      </c>
      <c r="O520" s="58">
        <v>1.9</v>
      </c>
    </row>
    <row r="521" spans="1:15" ht="14.25" customHeight="1">
      <c r="A521" s="77" t="s">
        <v>8478</v>
      </c>
      <c r="B521" s="58" t="s">
        <v>1777</v>
      </c>
      <c r="C521" s="58" t="s">
        <v>3</v>
      </c>
      <c r="D521" s="58" t="s">
        <v>155</v>
      </c>
      <c r="E521" s="58" t="s">
        <v>155</v>
      </c>
      <c r="F521" s="58" t="s">
        <v>7486</v>
      </c>
      <c r="G521" s="58">
        <v>400</v>
      </c>
      <c r="H521" s="58">
        <v>145</v>
      </c>
      <c r="I521" s="58">
        <v>162</v>
      </c>
      <c r="J521" s="58">
        <v>179</v>
      </c>
      <c r="K521" s="58">
        <v>1</v>
      </c>
      <c r="L521" s="58">
        <v>1</v>
      </c>
      <c r="M521" s="58" t="s">
        <v>155</v>
      </c>
      <c r="N521" s="58">
        <v>234</v>
      </c>
      <c r="O521" s="58">
        <v>1.8</v>
      </c>
    </row>
    <row r="522" spans="1:15" ht="14.25" customHeight="1">
      <c r="A522" s="77" t="s">
        <v>8479</v>
      </c>
      <c r="B522" s="58" t="s">
        <v>1777</v>
      </c>
      <c r="C522" s="58" t="s">
        <v>3</v>
      </c>
      <c r="D522" s="58" t="s">
        <v>155</v>
      </c>
      <c r="E522" s="58" t="s">
        <v>155</v>
      </c>
      <c r="F522" s="58" t="s">
        <v>7486</v>
      </c>
      <c r="G522" s="58">
        <v>400</v>
      </c>
      <c r="H522" s="58">
        <v>154</v>
      </c>
      <c r="I522" s="58">
        <v>171</v>
      </c>
      <c r="J522" s="58">
        <v>189</v>
      </c>
      <c r="K522" s="58">
        <v>1</v>
      </c>
      <c r="L522" s="58">
        <v>1</v>
      </c>
      <c r="M522" s="58" t="s">
        <v>155</v>
      </c>
      <c r="N522" s="58">
        <v>246</v>
      </c>
      <c r="O522" s="58">
        <v>1.7</v>
      </c>
    </row>
    <row r="523" spans="1:15" ht="14.25" customHeight="1">
      <c r="A523" s="77" t="s">
        <v>8480</v>
      </c>
      <c r="B523" s="58" t="s">
        <v>1777</v>
      </c>
      <c r="C523" s="58" t="s">
        <v>3</v>
      </c>
      <c r="D523" s="58" t="s">
        <v>155</v>
      </c>
      <c r="E523" s="58" t="s">
        <v>155</v>
      </c>
      <c r="F523" s="58" t="s">
        <v>7486</v>
      </c>
      <c r="G523" s="58">
        <v>400</v>
      </c>
      <c r="H523" s="58">
        <v>171</v>
      </c>
      <c r="I523" s="58">
        <v>190</v>
      </c>
      <c r="J523" s="58">
        <v>210</v>
      </c>
      <c r="K523" s="58">
        <v>1</v>
      </c>
      <c r="L523" s="58">
        <v>1</v>
      </c>
      <c r="M523" s="58" t="s">
        <v>155</v>
      </c>
      <c r="N523" s="58">
        <v>274</v>
      </c>
      <c r="O523" s="58">
        <v>1.5</v>
      </c>
    </row>
    <row r="524" spans="1:15" ht="14.25" customHeight="1">
      <c r="A524" s="77" t="s">
        <v>8481</v>
      </c>
      <c r="B524" s="58" t="s">
        <v>1777</v>
      </c>
      <c r="C524" s="58" t="s">
        <v>3</v>
      </c>
      <c r="D524" s="58" t="s">
        <v>155</v>
      </c>
      <c r="E524" s="58" t="s">
        <v>155</v>
      </c>
      <c r="F524" s="58" t="s">
        <v>7486</v>
      </c>
      <c r="G524" s="58">
        <v>400</v>
      </c>
      <c r="H524" s="58">
        <v>185</v>
      </c>
      <c r="I524" s="58">
        <v>209</v>
      </c>
      <c r="J524" s="58">
        <v>231</v>
      </c>
      <c r="K524" s="58">
        <v>1</v>
      </c>
      <c r="L524" s="58">
        <v>1</v>
      </c>
      <c r="M524" s="58" t="s">
        <v>155</v>
      </c>
      <c r="N524" s="58">
        <v>328</v>
      </c>
      <c r="O524" s="58">
        <v>1.2</v>
      </c>
    </row>
    <row r="525" spans="1:15" ht="14.25" customHeight="1">
      <c r="A525" s="77" t="s">
        <v>8482</v>
      </c>
      <c r="B525" s="58" t="s">
        <v>1777</v>
      </c>
      <c r="C525" s="58" t="s">
        <v>3</v>
      </c>
      <c r="D525" s="58" t="s">
        <v>155</v>
      </c>
      <c r="E525" s="58" t="s">
        <v>155</v>
      </c>
      <c r="F525" s="58" t="s">
        <v>7486</v>
      </c>
      <c r="G525" s="58">
        <v>400</v>
      </c>
      <c r="H525" s="58">
        <v>214</v>
      </c>
      <c r="I525" s="58">
        <v>237</v>
      </c>
      <c r="J525" s="58">
        <v>263</v>
      </c>
      <c r="K525" s="58">
        <v>1</v>
      </c>
      <c r="L525" s="58">
        <v>1</v>
      </c>
      <c r="M525" s="58" t="s">
        <v>155</v>
      </c>
      <c r="N525" s="58">
        <v>344</v>
      </c>
      <c r="O525" s="58">
        <v>1.2</v>
      </c>
    </row>
    <row r="526" spans="1:15" ht="14.25" customHeight="1">
      <c r="A526" s="77" t="s">
        <v>8483</v>
      </c>
      <c r="B526" s="58" t="s">
        <v>1777</v>
      </c>
      <c r="C526" s="58" t="s">
        <v>4</v>
      </c>
      <c r="D526" s="58" t="s">
        <v>155</v>
      </c>
      <c r="E526" s="58" t="s">
        <v>133</v>
      </c>
      <c r="F526" s="58" t="s">
        <v>7486</v>
      </c>
      <c r="G526" s="58">
        <v>400</v>
      </c>
      <c r="H526" s="58">
        <v>5.8</v>
      </c>
      <c r="I526" s="58">
        <v>6.45</v>
      </c>
      <c r="J526" s="58">
        <v>7.14</v>
      </c>
      <c r="K526" s="58">
        <v>10</v>
      </c>
      <c r="L526" s="58">
        <v>1000</v>
      </c>
      <c r="M526" s="58" t="s">
        <v>155</v>
      </c>
      <c r="N526" s="58">
        <v>10.5</v>
      </c>
      <c r="O526" s="58">
        <v>40</v>
      </c>
    </row>
    <row r="527" spans="1:15" ht="14.25" customHeight="1">
      <c r="A527" s="77" t="s">
        <v>8484</v>
      </c>
      <c r="B527" s="58" t="s">
        <v>1777</v>
      </c>
      <c r="C527" s="58" t="s">
        <v>4</v>
      </c>
      <c r="D527" s="58" t="s">
        <v>155</v>
      </c>
      <c r="E527" s="58" t="s">
        <v>133</v>
      </c>
      <c r="F527" s="58" t="s">
        <v>7486</v>
      </c>
      <c r="G527" s="58">
        <v>400</v>
      </c>
      <c r="H527" s="58">
        <v>6.4</v>
      </c>
      <c r="I527" s="58">
        <v>7.13</v>
      </c>
      <c r="J527" s="58">
        <v>7.88</v>
      </c>
      <c r="K527" s="58">
        <v>10</v>
      </c>
      <c r="L527" s="58">
        <v>500</v>
      </c>
      <c r="M527" s="58" t="s">
        <v>155</v>
      </c>
      <c r="N527" s="58">
        <v>11.3</v>
      </c>
      <c r="O527" s="58">
        <v>37</v>
      </c>
    </row>
    <row r="528" spans="1:15" ht="14.25" customHeight="1">
      <c r="A528" s="77" t="s">
        <v>8485</v>
      </c>
      <c r="B528" s="58" t="s">
        <v>1777</v>
      </c>
      <c r="C528" s="58" t="s">
        <v>4</v>
      </c>
      <c r="D528" s="58" t="s">
        <v>155</v>
      </c>
      <c r="E528" s="58" t="s">
        <v>133</v>
      </c>
      <c r="F528" s="58" t="s">
        <v>7486</v>
      </c>
      <c r="G528" s="58">
        <v>400</v>
      </c>
      <c r="H528" s="58">
        <v>7.02</v>
      </c>
      <c r="I528" s="58">
        <v>7.79</v>
      </c>
      <c r="J528" s="58">
        <v>8.61</v>
      </c>
      <c r="K528" s="58">
        <v>10</v>
      </c>
      <c r="L528" s="58">
        <v>200</v>
      </c>
      <c r="M528" s="58" t="s">
        <v>155</v>
      </c>
      <c r="N528" s="58">
        <v>12.1</v>
      </c>
      <c r="O528" s="58">
        <v>35</v>
      </c>
    </row>
    <row r="529" spans="1:15" ht="14.25" customHeight="1">
      <c r="A529" s="77" t="s">
        <v>8486</v>
      </c>
      <c r="B529" s="58" t="s">
        <v>1777</v>
      </c>
      <c r="C529" s="58" t="s">
        <v>4</v>
      </c>
      <c r="D529" s="58" t="s">
        <v>155</v>
      </c>
      <c r="E529" s="58" t="s">
        <v>133</v>
      </c>
      <c r="F529" s="58" t="s">
        <v>7486</v>
      </c>
      <c r="G529" s="58">
        <v>400</v>
      </c>
      <c r="H529" s="58">
        <v>7.78</v>
      </c>
      <c r="I529" s="58">
        <v>8.65</v>
      </c>
      <c r="J529" s="58">
        <v>9.5</v>
      </c>
      <c r="K529" s="58">
        <v>1</v>
      </c>
      <c r="L529" s="58">
        <v>50</v>
      </c>
      <c r="M529" s="58" t="s">
        <v>155</v>
      </c>
      <c r="N529" s="58">
        <v>13.4</v>
      </c>
      <c r="O529" s="58">
        <v>31</v>
      </c>
    </row>
    <row r="530" spans="1:15" ht="14.25" customHeight="1">
      <c r="A530" s="77" t="s">
        <v>8487</v>
      </c>
      <c r="B530" s="58" t="s">
        <v>1777</v>
      </c>
      <c r="C530" s="58" t="s">
        <v>3</v>
      </c>
      <c r="D530" s="58" t="s">
        <v>155</v>
      </c>
      <c r="E530" s="58" t="s">
        <v>133</v>
      </c>
      <c r="F530" s="58" t="s">
        <v>7486</v>
      </c>
      <c r="G530" s="58">
        <v>400</v>
      </c>
      <c r="H530" s="58">
        <v>8.5500000000000007</v>
      </c>
      <c r="I530" s="58">
        <v>9.5</v>
      </c>
      <c r="J530" s="58">
        <v>10.5</v>
      </c>
      <c r="K530" s="58">
        <v>1</v>
      </c>
      <c r="L530" s="58">
        <v>10</v>
      </c>
      <c r="M530" s="58" t="s">
        <v>155</v>
      </c>
      <c r="N530" s="58">
        <v>14.5</v>
      </c>
      <c r="O530" s="58">
        <v>29</v>
      </c>
    </row>
    <row r="531" spans="1:15" ht="14.25" customHeight="1">
      <c r="A531" s="77" t="s">
        <v>8488</v>
      </c>
      <c r="B531" s="58" t="s">
        <v>1777</v>
      </c>
      <c r="C531" s="58" t="s">
        <v>3</v>
      </c>
      <c r="D531" s="58" t="s">
        <v>155</v>
      </c>
      <c r="E531" s="58" t="s">
        <v>133</v>
      </c>
      <c r="F531" s="58" t="s">
        <v>7486</v>
      </c>
      <c r="G531" s="58">
        <v>400</v>
      </c>
      <c r="H531" s="58">
        <v>9.4</v>
      </c>
      <c r="I531" s="58">
        <v>10.5</v>
      </c>
      <c r="J531" s="58">
        <v>11.6</v>
      </c>
      <c r="K531" s="58">
        <v>1</v>
      </c>
      <c r="L531" s="58">
        <v>5</v>
      </c>
      <c r="M531" s="58" t="s">
        <v>155</v>
      </c>
      <c r="N531" s="58">
        <v>15.6</v>
      </c>
      <c r="O531" s="58">
        <v>27</v>
      </c>
    </row>
    <row r="532" spans="1:15" ht="14.25" customHeight="1">
      <c r="A532" s="77" t="s">
        <v>8489</v>
      </c>
      <c r="B532" s="58" t="s">
        <v>1777</v>
      </c>
      <c r="C532" s="58" t="s">
        <v>3</v>
      </c>
      <c r="D532" s="58" t="s">
        <v>155</v>
      </c>
      <c r="E532" s="58" t="s">
        <v>133</v>
      </c>
      <c r="F532" s="58" t="s">
        <v>7486</v>
      </c>
      <c r="G532" s="58">
        <v>400</v>
      </c>
      <c r="H532" s="58">
        <v>10.199999999999999</v>
      </c>
      <c r="I532" s="58">
        <v>11.4</v>
      </c>
      <c r="J532" s="58">
        <v>12.6</v>
      </c>
      <c r="K532" s="58">
        <v>1</v>
      </c>
      <c r="L532" s="58">
        <v>1</v>
      </c>
      <c r="M532" s="58" t="s">
        <v>155</v>
      </c>
      <c r="N532" s="58">
        <v>16.7</v>
      </c>
      <c r="O532" s="58">
        <v>25</v>
      </c>
    </row>
    <row r="533" spans="1:15" ht="14.25" customHeight="1">
      <c r="A533" s="77" t="s">
        <v>8490</v>
      </c>
      <c r="B533" s="58" t="s">
        <v>1777</v>
      </c>
      <c r="C533" s="58" t="s">
        <v>3</v>
      </c>
      <c r="D533" s="58" t="s">
        <v>155</v>
      </c>
      <c r="E533" s="58" t="s">
        <v>133</v>
      </c>
      <c r="F533" s="58" t="s">
        <v>7486</v>
      </c>
      <c r="G533" s="58">
        <v>400</v>
      </c>
      <c r="H533" s="58">
        <v>11.1</v>
      </c>
      <c r="I533" s="58">
        <v>12.4</v>
      </c>
      <c r="J533" s="58">
        <v>13.7</v>
      </c>
      <c r="K533" s="58">
        <v>1</v>
      </c>
      <c r="L533" s="58">
        <v>1</v>
      </c>
      <c r="M533" s="58" t="s">
        <v>155</v>
      </c>
      <c r="N533" s="58">
        <v>18.2</v>
      </c>
      <c r="O533" s="58">
        <v>23</v>
      </c>
    </row>
    <row r="534" spans="1:15" ht="14.25" customHeight="1">
      <c r="A534" s="77" t="s">
        <v>8491</v>
      </c>
      <c r="B534" s="58" t="s">
        <v>1777</v>
      </c>
      <c r="C534" s="58" t="s">
        <v>3</v>
      </c>
      <c r="D534" s="58" t="s">
        <v>155</v>
      </c>
      <c r="E534" s="58" t="s">
        <v>133</v>
      </c>
      <c r="F534" s="58" t="s">
        <v>7486</v>
      </c>
      <c r="G534" s="58">
        <v>400</v>
      </c>
      <c r="H534" s="58">
        <v>12.8</v>
      </c>
      <c r="I534" s="58">
        <v>14.3</v>
      </c>
      <c r="J534" s="58">
        <v>15.8</v>
      </c>
      <c r="K534" s="58">
        <v>1</v>
      </c>
      <c r="L534" s="58">
        <v>1</v>
      </c>
      <c r="M534" s="58" t="s">
        <v>155</v>
      </c>
      <c r="N534" s="58">
        <v>21.2</v>
      </c>
      <c r="O534" s="58">
        <v>20</v>
      </c>
    </row>
    <row r="535" spans="1:15" ht="14.25" customHeight="1">
      <c r="A535" s="77" t="s">
        <v>8492</v>
      </c>
      <c r="B535" s="58" t="s">
        <v>1777</v>
      </c>
      <c r="C535" s="58" t="s">
        <v>3</v>
      </c>
      <c r="D535" s="58" t="s">
        <v>155</v>
      </c>
      <c r="E535" s="58" t="s">
        <v>133</v>
      </c>
      <c r="F535" s="58" t="s">
        <v>7486</v>
      </c>
      <c r="G535" s="58">
        <v>400</v>
      </c>
      <c r="H535" s="58">
        <v>13.6</v>
      </c>
      <c r="I535" s="58">
        <v>15.2</v>
      </c>
      <c r="J535" s="58">
        <v>16.8</v>
      </c>
      <c r="K535" s="58">
        <v>1</v>
      </c>
      <c r="L535" s="58">
        <v>1</v>
      </c>
      <c r="M535" s="58" t="s">
        <v>155</v>
      </c>
      <c r="N535" s="58">
        <v>22.5</v>
      </c>
      <c r="O535" s="58">
        <v>19</v>
      </c>
    </row>
    <row r="536" spans="1:15" ht="14.25" customHeight="1">
      <c r="A536" s="77" t="s">
        <v>8493</v>
      </c>
      <c r="B536" s="58" t="s">
        <v>1777</v>
      </c>
      <c r="C536" s="58" t="s">
        <v>3</v>
      </c>
      <c r="D536" s="58" t="s">
        <v>155</v>
      </c>
      <c r="E536" s="58" t="s">
        <v>133</v>
      </c>
      <c r="F536" s="58" t="s">
        <v>7486</v>
      </c>
      <c r="G536" s="58">
        <v>400</v>
      </c>
      <c r="H536" s="58">
        <v>15.3</v>
      </c>
      <c r="I536" s="58">
        <v>17.100000000000001</v>
      </c>
      <c r="J536" s="58">
        <v>18.899999999999999</v>
      </c>
      <c r="K536" s="58">
        <v>1</v>
      </c>
      <c r="L536" s="58">
        <v>1</v>
      </c>
      <c r="M536" s="58" t="s">
        <v>155</v>
      </c>
      <c r="N536" s="58">
        <v>25.2</v>
      </c>
      <c r="O536" s="58">
        <v>17</v>
      </c>
    </row>
    <row r="537" spans="1:15" ht="14.25" customHeight="1">
      <c r="A537" s="77" t="s">
        <v>8494</v>
      </c>
      <c r="B537" s="58" t="s">
        <v>1777</v>
      </c>
      <c r="C537" s="58" t="s">
        <v>3</v>
      </c>
      <c r="D537" s="58" t="s">
        <v>155</v>
      </c>
      <c r="E537" s="58" t="s">
        <v>133</v>
      </c>
      <c r="F537" s="58" t="s">
        <v>7486</v>
      </c>
      <c r="G537" s="58">
        <v>400</v>
      </c>
      <c r="H537" s="58">
        <v>17.100000000000001</v>
      </c>
      <c r="I537" s="58">
        <v>19</v>
      </c>
      <c r="J537" s="58">
        <v>21</v>
      </c>
      <c r="K537" s="58">
        <v>1</v>
      </c>
      <c r="L537" s="58">
        <v>1</v>
      </c>
      <c r="M537" s="58" t="s">
        <v>155</v>
      </c>
      <c r="N537" s="58">
        <v>27.7</v>
      </c>
      <c r="O537" s="58">
        <v>15</v>
      </c>
    </row>
    <row r="538" spans="1:15" ht="14.25" customHeight="1">
      <c r="A538" s="77" t="s">
        <v>8495</v>
      </c>
      <c r="B538" s="58" t="s">
        <v>1777</v>
      </c>
      <c r="C538" s="58" t="s">
        <v>3</v>
      </c>
      <c r="D538" s="58" t="s">
        <v>155</v>
      </c>
      <c r="E538" s="58" t="s">
        <v>133</v>
      </c>
      <c r="F538" s="58" t="s">
        <v>7486</v>
      </c>
      <c r="G538" s="58">
        <v>400</v>
      </c>
      <c r="H538" s="58">
        <v>18.8</v>
      </c>
      <c r="I538" s="58">
        <v>20.9</v>
      </c>
      <c r="J538" s="58">
        <v>23.1</v>
      </c>
      <c r="K538" s="58">
        <v>1</v>
      </c>
      <c r="L538" s="58">
        <v>1</v>
      </c>
      <c r="M538" s="58" t="s">
        <v>155</v>
      </c>
      <c r="N538" s="58">
        <v>30.6</v>
      </c>
      <c r="O538" s="58">
        <v>14</v>
      </c>
    </row>
    <row r="539" spans="1:15" ht="14.25" customHeight="1">
      <c r="A539" s="77" t="s">
        <v>8496</v>
      </c>
      <c r="B539" s="58" t="s">
        <v>1777</v>
      </c>
      <c r="C539" s="58" t="s">
        <v>3</v>
      </c>
      <c r="D539" s="58" t="s">
        <v>155</v>
      </c>
      <c r="E539" s="58" t="s">
        <v>133</v>
      </c>
      <c r="F539" s="58" t="s">
        <v>7486</v>
      </c>
      <c r="G539" s="58">
        <v>400</v>
      </c>
      <c r="H539" s="58">
        <v>20.5</v>
      </c>
      <c r="I539" s="58">
        <v>22.8</v>
      </c>
      <c r="J539" s="58">
        <v>25.2</v>
      </c>
      <c r="K539" s="58">
        <v>1</v>
      </c>
      <c r="L539" s="58">
        <v>1</v>
      </c>
      <c r="M539" s="58" t="s">
        <v>155</v>
      </c>
      <c r="N539" s="58">
        <v>33.200000000000003</v>
      </c>
      <c r="O539" s="58">
        <v>13</v>
      </c>
    </row>
    <row r="540" spans="1:15" ht="14.25" customHeight="1">
      <c r="A540" s="77" t="s">
        <v>8497</v>
      </c>
      <c r="B540" s="58" t="s">
        <v>1777</v>
      </c>
      <c r="C540" s="58" t="s">
        <v>3</v>
      </c>
      <c r="D540" s="58" t="s">
        <v>155</v>
      </c>
      <c r="E540" s="58" t="s">
        <v>133</v>
      </c>
      <c r="F540" s="58" t="s">
        <v>7486</v>
      </c>
      <c r="G540" s="58">
        <v>400</v>
      </c>
      <c r="H540" s="58">
        <v>23.1</v>
      </c>
      <c r="I540" s="58">
        <v>25.7</v>
      </c>
      <c r="J540" s="58">
        <v>28.4</v>
      </c>
      <c r="K540" s="58">
        <v>1</v>
      </c>
      <c r="L540" s="58">
        <v>1</v>
      </c>
      <c r="M540" s="58" t="s">
        <v>155</v>
      </c>
      <c r="N540" s="58">
        <v>37.5</v>
      </c>
      <c r="O540" s="58">
        <v>11.2</v>
      </c>
    </row>
    <row r="541" spans="1:15" ht="14.25" customHeight="1">
      <c r="A541" s="77" t="s">
        <v>8498</v>
      </c>
      <c r="B541" s="58" t="s">
        <v>1777</v>
      </c>
      <c r="C541" s="58" t="s">
        <v>3</v>
      </c>
      <c r="D541" s="58" t="s">
        <v>155</v>
      </c>
      <c r="E541" s="58" t="s">
        <v>133</v>
      </c>
      <c r="F541" s="58" t="s">
        <v>7486</v>
      </c>
      <c r="G541" s="58">
        <v>400</v>
      </c>
      <c r="H541" s="58">
        <v>25.6</v>
      </c>
      <c r="I541" s="58">
        <v>28.5</v>
      </c>
      <c r="J541" s="58">
        <v>31.5</v>
      </c>
      <c r="K541" s="58">
        <v>1</v>
      </c>
      <c r="L541" s="58">
        <v>1</v>
      </c>
      <c r="M541" s="58" t="s">
        <v>155</v>
      </c>
      <c r="N541" s="58">
        <v>41.4</v>
      </c>
      <c r="O541" s="58">
        <v>10</v>
      </c>
    </row>
    <row r="542" spans="1:15" ht="14.25" customHeight="1">
      <c r="A542" s="77" t="s">
        <v>8499</v>
      </c>
      <c r="B542" s="58" t="s">
        <v>1777</v>
      </c>
      <c r="C542" s="58" t="s">
        <v>3</v>
      </c>
      <c r="D542" s="58" t="s">
        <v>155</v>
      </c>
      <c r="E542" s="58" t="s">
        <v>133</v>
      </c>
      <c r="F542" s="58" t="s">
        <v>7486</v>
      </c>
      <c r="G542" s="58">
        <v>400</v>
      </c>
      <c r="H542" s="58">
        <v>28.2</v>
      </c>
      <c r="I542" s="58">
        <v>31.4</v>
      </c>
      <c r="J542" s="58">
        <v>34.700000000000003</v>
      </c>
      <c r="K542" s="58">
        <v>1</v>
      </c>
      <c r="L542" s="58">
        <v>1</v>
      </c>
      <c r="M542" s="58" t="s">
        <v>155</v>
      </c>
      <c r="N542" s="58">
        <v>45.7</v>
      </c>
      <c r="O542" s="58">
        <v>9</v>
      </c>
    </row>
    <row r="543" spans="1:15" ht="14.25" customHeight="1">
      <c r="A543" s="77" t="s">
        <v>8500</v>
      </c>
      <c r="B543" s="58" t="s">
        <v>1777</v>
      </c>
      <c r="C543" s="58" t="s">
        <v>3</v>
      </c>
      <c r="D543" s="58" t="s">
        <v>155</v>
      </c>
      <c r="E543" s="58" t="s">
        <v>133</v>
      </c>
      <c r="F543" s="58" t="s">
        <v>7486</v>
      </c>
      <c r="G543" s="58">
        <v>400</v>
      </c>
      <c r="H543" s="58">
        <v>30.8</v>
      </c>
      <c r="I543" s="58">
        <v>34.200000000000003</v>
      </c>
      <c r="J543" s="58">
        <v>37.799999999999997</v>
      </c>
      <c r="K543" s="58">
        <v>1</v>
      </c>
      <c r="L543" s="58">
        <v>1</v>
      </c>
      <c r="M543" s="58" t="s">
        <v>155</v>
      </c>
      <c r="N543" s="58">
        <v>49.9</v>
      </c>
      <c r="O543" s="58">
        <v>8.4</v>
      </c>
    </row>
    <row r="544" spans="1:15" ht="14.25" customHeight="1">
      <c r="A544" s="77" t="s">
        <v>8501</v>
      </c>
      <c r="B544" s="58" t="s">
        <v>1777</v>
      </c>
      <c r="C544" s="58" t="s">
        <v>3</v>
      </c>
      <c r="D544" s="58" t="s">
        <v>155</v>
      </c>
      <c r="E544" s="58" t="s">
        <v>133</v>
      </c>
      <c r="F544" s="58" t="s">
        <v>7486</v>
      </c>
      <c r="G544" s="58">
        <v>400</v>
      </c>
      <c r="H544" s="58">
        <v>33.299999999999997</v>
      </c>
      <c r="I544" s="58">
        <v>37.1</v>
      </c>
      <c r="J544" s="58">
        <v>41</v>
      </c>
      <c r="K544" s="58">
        <v>1</v>
      </c>
      <c r="L544" s="58">
        <v>1</v>
      </c>
      <c r="M544" s="58" t="s">
        <v>155</v>
      </c>
      <c r="N544" s="58">
        <v>53.9</v>
      </c>
      <c r="O544" s="58">
        <v>7.8</v>
      </c>
    </row>
    <row r="545" spans="1:15" ht="14.25" customHeight="1">
      <c r="A545" s="77" t="s">
        <v>8502</v>
      </c>
      <c r="B545" s="58" t="s">
        <v>1777</v>
      </c>
      <c r="C545" s="58" t="s">
        <v>3</v>
      </c>
      <c r="D545" s="58" t="s">
        <v>155</v>
      </c>
      <c r="E545" s="58" t="s">
        <v>133</v>
      </c>
      <c r="F545" s="58" t="s">
        <v>7486</v>
      </c>
      <c r="G545" s="58">
        <v>400</v>
      </c>
      <c r="H545" s="58">
        <v>36.799999999999997</v>
      </c>
      <c r="I545" s="58">
        <v>40.9</v>
      </c>
      <c r="J545" s="58">
        <v>45.2</v>
      </c>
      <c r="K545" s="58">
        <v>1</v>
      </c>
      <c r="L545" s="58">
        <v>1</v>
      </c>
      <c r="M545" s="58" t="s">
        <v>155</v>
      </c>
      <c r="N545" s="58">
        <v>59.3</v>
      </c>
      <c r="O545" s="58">
        <v>7.1</v>
      </c>
    </row>
    <row r="546" spans="1:15" ht="14.25" customHeight="1">
      <c r="A546" s="77" t="s">
        <v>8503</v>
      </c>
      <c r="B546" s="58" t="s">
        <v>1777</v>
      </c>
      <c r="C546" s="58" t="s">
        <v>3</v>
      </c>
      <c r="D546" s="58" t="s">
        <v>155</v>
      </c>
      <c r="E546" s="58" t="s">
        <v>133</v>
      </c>
      <c r="F546" s="58" t="s">
        <v>7486</v>
      </c>
      <c r="G546" s="58">
        <v>400</v>
      </c>
      <c r="H546" s="58">
        <v>40.200000000000003</v>
      </c>
      <c r="I546" s="58">
        <v>44.7</v>
      </c>
      <c r="J546" s="58">
        <v>49.4</v>
      </c>
      <c r="K546" s="58">
        <v>1</v>
      </c>
      <c r="L546" s="58">
        <v>1</v>
      </c>
      <c r="M546" s="58" t="s">
        <v>155</v>
      </c>
      <c r="N546" s="58">
        <v>64.8</v>
      </c>
      <c r="O546" s="58">
        <v>5</v>
      </c>
    </row>
    <row r="547" spans="1:15" ht="14.25" customHeight="1">
      <c r="A547" s="77" t="s">
        <v>8504</v>
      </c>
      <c r="B547" s="58" t="s">
        <v>1777</v>
      </c>
      <c r="C547" s="58" t="s">
        <v>3</v>
      </c>
      <c r="D547" s="58" t="s">
        <v>155</v>
      </c>
      <c r="E547" s="58" t="s">
        <v>133</v>
      </c>
      <c r="F547" s="58" t="s">
        <v>7486</v>
      </c>
      <c r="G547" s="58">
        <v>400</v>
      </c>
      <c r="H547" s="58">
        <v>43.6</v>
      </c>
      <c r="I547" s="58">
        <v>48.5</v>
      </c>
      <c r="J547" s="58">
        <v>53.6</v>
      </c>
      <c r="K547" s="58">
        <v>1</v>
      </c>
      <c r="L547" s="58">
        <v>1</v>
      </c>
      <c r="M547" s="58" t="s">
        <v>155</v>
      </c>
      <c r="N547" s="58">
        <v>70.099999999999994</v>
      </c>
      <c r="O547" s="58">
        <v>6</v>
      </c>
    </row>
    <row r="548" spans="1:15" ht="14.25" customHeight="1">
      <c r="A548" s="77" t="s">
        <v>8505</v>
      </c>
      <c r="B548" s="58" t="s">
        <v>1777</v>
      </c>
      <c r="C548" s="58" t="s">
        <v>3</v>
      </c>
      <c r="D548" s="58" t="s">
        <v>155</v>
      </c>
      <c r="E548" s="58" t="s">
        <v>133</v>
      </c>
      <c r="F548" s="58" t="s">
        <v>7486</v>
      </c>
      <c r="G548" s="58">
        <v>400</v>
      </c>
      <c r="H548" s="58">
        <v>47.8</v>
      </c>
      <c r="I548" s="58">
        <v>53.2</v>
      </c>
      <c r="J548" s="58">
        <v>58.8</v>
      </c>
      <c r="K548" s="58">
        <v>1</v>
      </c>
      <c r="L548" s="58">
        <v>1</v>
      </c>
      <c r="M548" s="58" t="s">
        <v>155</v>
      </c>
      <c r="N548" s="58">
        <v>77</v>
      </c>
      <c r="O548" s="58">
        <v>5.5</v>
      </c>
    </row>
    <row r="549" spans="1:15" ht="14.25" customHeight="1">
      <c r="A549" s="77" t="s">
        <v>8506</v>
      </c>
      <c r="B549" s="58" t="s">
        <v>1777</v>
      </c>
      <c r="C549" s="58" t="s">
        <v>3</v>
      </c>
      <c r="D549" s="58" t="s">
        <v>155</v>
      </c>
      <c r="E549" s="58" t="s">
        <v>133</v>
      </c>
      <c r="F549" s="58" t="s">
        <v>7486</v>
      </c>
      <c r="G549" s="58">
        <v>400</v>
      </c>
      <c r="H549" s="58">
        <v>53</v>
      </c>
      <c r="I549" s="58">
        <v>58.9</v>
      </c>
      <c r="J549" s="58">
        <v>65.099999999999994</v>
      </c>
      <c r="K549" s="58">
        <v>1</v>
      </c>
      <c r="L549" s="58">
        <v>1</v>
      </c>
      <c r="M549" s="58" t="s">
        <v>155</v>
      </c>
      <c r="N549" s="58">
        <v>85</v>
      </c>
      <c r="O549" s="58">
        <v>5</v>
      </c>
    </row>
    <row r="550" spans="1:15" ht="14.25" customHeight="1">
      <c r="A550" s="77" t="s">
        <v>8507</v>
      </c>
      <c r="B550" s="58" t="s">
        <v>1777</v>
      </c>
      <c r="C550" s="58" t="s">
        <v>3</v>
      </c>
      <c r="D550" s="58" t="s">
        <v>155</v>
      </c>
      <c r="E550" s="58" t="s">
        <v>133</v>
      </c>
      <c r="F550" s="58" t="s">
        <v>7486</v>
      </c>
      <c r="G550" s="58">
        <v>400</v>
      </c>
      <c r="H550" s="58">
        <v>58.1</v>
      </c>
      <c r="I550" s="58">
        <v>64.599999999999994</v>
      </c>
      <c r="J550" s="58">
        <v>71.400000000000006</v>
      </c>
      <c r="K550" s="58">
        <v>1</v>
      </c>
      <c r="L550" s="58">
        <v>1</v>
      </c>
      <c r="M550" s="58" t="s">
        <v>155</v>
      </c>
      <c r="N550" s="58">
        <v>92</v>
      </c>
      <c r="O550" s="58">
        <v>4.5999999999999996</v>
      </c>
    </row>
    <row r="551" spans="1:15" ht="14.25" customHeight="1">
      <c r="A551" s="77" t="s">
        <v>8508</v>
      </c>
      <c r="B551" s="58" t="s">
        <v>1777</v>
      </c>
      <c r="C551" s="58" t="s">
        <v>3</v>
      </c>
      <c r="D551" s="58" t="s">
        <v>155</v>
      </c>
      <c r="E551" s="58" t="s">
        <v>133</v>
      </c>
      <c r="F551" s="58" t="s">
        <v>7486</v>
      </c>
      <c r="G551" s="58">
        <v>400</v>
      </c>
      <c r="H551" s="58">
        <v>64.099999999999994</v>
      </c>
      <c r="I551" s="58">
        <v>71.3</v>
      </c>
      <c r="J551" s="58">
        <v>78.8</v>
      </c>
      <c r="K551" s="58">
        <v>1</v>
      </c>
      <c r="L551" s="58">
        <v>1</v>
      </c>
      <c r="M551" s="58" t="s">
        <v>155</v>
      </c>
      <c r="N551" s="58">
        <v>103</v>
      </c>
      <c r="O551" s="58">
        <v>4.0999999999999996</v>
      </c>
    </row>
    <row r="552" spans="1:15" ht="14.25" customHeight="1">
      <c r="A552" s="77" t="s">
        <v>8509</v>
      </c>
      <c r="B552" s="58" t="s">
        <v>1777</v>
      </c>
      <c r="C552" s="58" t="s">
        <v>3</v>
      </c>
      <c r="D552" s="58" t="s">
        <v>155</v>
      </c>
      <c r="E552" s="58" t="s">
        <v>133</v>
      </c>
      <c r="F552" s="58" t="s">
        <v>7486</v>
      </c>
      <c r="G552" s="58">
        <v>400</v>
      </c>
      <c r="H552" s="58">
        <v>70.099999999999994</v>
      </c>
      <c r="I552" s="58">
        <v>77.900000000000006</v>
      </c>
      <c r="J552" s="58">
        <v>86.1</v>
      </c>
      <c r="K552" s="58">
        <v>1</v>
      </c>
      <c r="L552" s="58">
        <v>1</v>
      </c>
      <c r="M552" s="58" t="s">
        <v>155</v>
      </c>
      <c r="N552" s="58">
        <v>113</v>
      </c>
      <c r="O552" s="58">
        <v>3.7</v>
      </c>
    </row>
    <row r="553" spans="1:15" ht="14.25" customHeight="1">
      <c r="A553" s="77" t="s">
        <v>8510</v>
      </c>
      <c r="B553" s="58" t="s">
        <v>1777</v>
      </c>
      <c r="C553" s="58" t="s">
        <v>4</v>
      </c>
      <c r="D553" s="58" t="s">
        <v>155</v>
      </c>
      <c r="E553" s="58" t="s">
        <v>133</v>
      </c>
      <c r="F553" s="58" t="s">
        <v>7482</v>
      </c>
      <c r="G553" s="58">
        <v>400</v>
      </c>
      <c r="H553" s="58">
        <v>5.8</v>
      </c>
      <c r="I553" s="58">
        <v>6.45</v>
      </c>
      <c r="J553" s="58">
        <v>7.14</v>
      </c>
      <c r="K553" s="58">
        <v>10</v>
      </c>
      <c r="L553" s="58" t="s">
        <v>155</v>
      </c>
      <c r="M553" s="58">
        <v>2000</v>
      </c>
      <c r="N553" s="58">
        <v>10.5</v>
      </c>
      <c r="O553" s="58">
        <v>40</v>
      </c>
    </row>
    <row r="554" spans="1:15" ht="14.25" customHeight="1">
      <c r="A554" s="77" t="s">
        <v>8511</v>
      </c>
      <c r="B554" s="58" t="s">
        <v>1777</v>
      </c>
      <c r="C554" s="58" t="s">
        <v>4</v>
      </c>
      <c r="D554" s="58" t="s">
        <v>155</v>
      </c>
      <c r="E554" s="58" t="s">
        <v>133</v>
      </c>
      <c r="F554" s="58" t="s">
        <v>7482</v>
      </c>
      <c r="G554" s="58">
        <v>400</v>
      </c>
      <c r="H554" s="58">
        <v>6.4</v>
      </c>
      <c r="I554" s="58">
        <v>7.13</v>
      </c>
      <c r="J554" s="58">
        <v>7.88</v>
      </c>
      <c r="K554" s="58">
        <v>10</v>
      </c>
      <c r="L554" s="58" t="s">
        <v>155</v>
      </c>
      <c r="M554" s="58">
        <v>1000</v>
      </c>
      <c r="N554" s="58">
        <v>11.3</v>
      </c>
      <c r="O554" s="58">
        <v>37</v>
      </c>
    </row>
    <row r="555" spans="1:15" ht="14.25" customHeight="1">
      <c r="A555" s="77" t="s">
        <v>8512</v>
      </c>
      <c r="B555" s="58" t="s">
        <v>1777</v>
      </c>
      <c r="C555" s="58" t="s">
        <v>4</v>
      </c>
      <c r="D555" s="58" t="s">
        <v>155</v>
      </c>
      <c r="E555" s="58" t="s">
        <v>133</v>
      </c>
      <c r="F555" s="58" t="s">
        <v>7482</v>
      </c>
      <c r="G555" s="58">
        <v>400</v>
      </c>
      <c r="H555" s="58">
        <v>7.02</v>
      </c>
      <c r="I555" s="58">
        <v>7.79</v>
      </c>
      <c r="J555" s="58">
        <v>8.61</v>
      </c>
      <c r="K555" s="58">
        <v>10</v>
      </c>
      <c r="L555" s="58" t="s">
        <v>155</v>
      </c>
      <c r="M555" s="58">
        <v>400</v>
      </c>
      <c r="N555" s="58">
        <v>12.1</v>
      </c>
      <c r="O555" s="58">
        <v>35</v>
      </c>
    </row>
    <row r="556" spans="1:15" ht="14.25" customHeight="1">
      <c r="A556" s="77" t="s">
        <v>8513</v>
      </c>
      <c r="B556" s="58" t="s">
        <v>1777</v>
      </c>
      <c r="C556" s="58" t="s">
        <v>4</v>
      </c>
      <c r="D556" s="58" t="s">
        <v>155</v>
      </c>
      <c r="E556" s="58" t="s">
        <v>133</v>
      </c>
      <c r="F556" s="58" t="s">
        <v>7482</v>
      </c>
      <c r="G556" s="58">
        <v>400</v>
      </c>
      <c r="H556" s="58">
        <v>7.78</v>
      </c>
      <c r="I556" s="58">
        <v>8.65</v>
      </c>
      <c r="J556" s="58">
        <v>9.5</v>
      </c>
      <c r="K556" s="58">
        <v>1</v>
      </c>
      <c r="L556" s="58" t="s">
        <v>155</v>
      </c>
      <c r="M556" s="58">
        <v>100</v>
      </c>
      <c r="N556" s="58">
        <v>13.4</v>
      </c>
      <c r="O556" s="58">
        <v>31</v>
      </c>
    </row>
    <row r="557" spans="1:15" ht="14.25" customHeight="1">
      <c r="A557" s="77" t="s">
        <v>8514</v>
      </c>
      <c r="B557" s="58" t="s">
        <v>1777</v>
      </c>
      <c r="C557" s="58" t="s">
        <v>3</v>
      </c>
      <c r="D557" s="58" t="s">
        <v>155</v>
      </c>
      <c r="E557" s="58" t="s">
        <v>133</v>
      </c>
      <c r="F557" s="58" t="s">
        <v>7482</v>
      </c>
      <c r="G557" s="58">
        <v>400</v>
      </c>
      <c r="H557" s="58">
        <v>8.5500000000000007</v>
      </c>
      <c r="I557" s="58">
        <v>9.5</v>
      </c>
      <c r="J557" s="58">
        <v>10.5</v>
      </c>
      <c r="K557" s="58">
        <v>1</v>
      </c>
      <c r="L557" s="58" t="s">
        <v>155</v>
      </c>
      <c r="M557" s="58">
        <v>20</v>
      </c>
      <c r="N557" s="58">
        <v>14.5</v>
      </c>
      <c r="O557" s="58">
        <v>29</v>
      </c>
    </row>
    <row r="558" spans="1:15" ht="14.25" customHeight="1">
      <c r="A558" s="77" t="s">
        <v>8515</v>
      </c>
      <c r="B558" s="58" t="s">
        <v>1777</v>
      </c>
      <c r="C558" s="58" t="s">
        <v>3</v>
      </c>
      <c r="D558" s="58" t="s">
        <v>155</v>
      </c>
      <c r="E558" s="58" t="s">
        <v>133</v>
      </c>
      <c r="F558" s="58" t="s">
        <v>7482</v>
      </c>
      <c r="G558" s="58">
        <v>400</v>
      </c>
      <c r="H558" s="58">
        <v>9.4</v>
      </c>
      <c r="I558" s="58">
        <v>10.5</v>
      </c>
      <c r="J558" s="58">
        <v>11.6</v>
      </c>
      <c r="K558" s="58">
        <v>1</v>
      </c>
      <c r="L558" s="58" t="s">
        <v>155</v>
      </c>
      <c r="M558" s="58">
        <v>10</v>
      </c>
      <c r="N558" s="58">
        <v>15.6</v>
      </c>
      <c r="O558" s="58">
        <v>27</v>
      </c>
    </row>
    <row r="559" spans="1:15" ht="14.25" customHeight="1">
      <c r="A559" s="77" t="s">
        <v>8516</v>
      </c>
      <c r="B559" s="58" t="s">
        <v>1777</v>
      </c>
      <c r="C559" s="58" t="s">
        <v>3</v>
      </c>
      <c r="D559" s="58" t="s">
        <v>155</v>
      </c>
      <c r="E559" s="58" t="s">
        <v>133</v>
      </c>
      <c r="F559" s="58" t="s">
        <v>7482</v>
      </c>
      <c r="G559" s="58">
        <v>400</v>
      </c>
      <c r="H559" s="58">
        <v>10.199999999999999</v>
      </c>
      <c r="I559" s="58">
        <v>11.4</v>
      </c>
      <c r="J559" s="58">
        <v>12.6</v>
      </c>
      <c r="K559" s="58">
        <v>1</v>
      </c>
      <c r="L559" s="58" t="s">
        <v>155</v>
      </c>
      <c r="M559" s="58">
        <v>1</v>
      </c>
      <c r="N559" s="58">
        <v>16.7</v>
      </c>
      <c r="O559" s="58">
        <v>25</v>
      </c>
    </row>
    <row r="560" spans="1:15" ht="14.25" customHeight="1">
      <c r="A560" s="77" t="s">
        <v>8517</v>
      </c>
      <c r="B560" s="58" t="s">
        <v>1777</v>
      </c>
      <c r="C560" s="58" t="s">
        <v>3</v>
      </c>
      <c r="D560" s="58" t="s">
        <v>155</v>
      </c>
      <c r="E560" s="58" t="s">
        <v>133</v>
      </c>
      <c r="F560" s="58" t="s">
        <v>7482</v>
      </c>
      <c r="G560" s="58">
        <v>400</v>
      </c>
      <c r="H560" s="58">
        <v>11.1</v>
      </c>
      <c r="I560" s="58">
        <v>12.4</v>
      </c>
      <c r="J560" s="58">
        <v>13.7</v>
      </c>
      <c r="K560" s="58">
        <v>1</v>
      </c>
      <c r="L560" s="58" t="s">
        <v>155</v>
      </c>
      <c r="M560" s="58">
        <v>1</v>
      </c>
      <c r="N560" s="58">
        <v>18.2</v>
      </c>
      <c r="O560" s="58">
        <v>23</v>
      </c>
    </row>
    <row r="561" spans="1:15" ht="14.25" customHeight="1">
      <c r="A561" s="77" t="s">
        <v>8518</v>
      </c>
      <c r="B561" s="58" t="s">
        <v>1777</v>
      </c>
      <c r="C561" s="58" t="s">
        <v>3</v>
      </c>
      <c r="D561" s="58" t="s">
        <v>155</v>
      </c>
      <c r="E561" s="58" t="s">
        <v>133</v>
      </c>
      <c r="F561" s="58" t="s">
        <v>7482</v>
      </c>
      <c r="G561" s="58">
        <v>400</v>
      </c>
      <c r="H561" s="58">
        <v>12.8</v>
      </c>
      <c r="I561" s="58">
        <v>14.3</v>
      </c>
      <c r="J561" s="58">
        <v>15.8</v>
      </c>
      <c r="K561" s="58">
        <v>1</v>
      </c>
      <c r="L561" s="58" t="s">
        <v>155</v>
      </c>
      <c r="M561" s="58">
        <v>1</v>
      </c>
      <c r="N561" s="58">
        <v>21.2</v>
      </c>
      <c r="O561" s="58">
        <v>20</v>
      </c>
    </row>
    <row r="562" spans="1:15" ht="14.25" customHeight="1">
      <c r="A562" s="77" t="s">
        <v>8519</v>
      </c>
      <c r="B562" s="58" t="s">
        <v>1777</v>
      </c>
      <c r="C562" s="58" t="s">
        <v>3</v>
      </c>
      <c r="D562" s="58" t="s">
        <v>155</v>
      </c>
      <c r="E562" s="58" t="s">
        <v>133</v>
      </c>
      <c r="F562" s="58" t="s">
        <v>7482</v>
      </c>
      <c r="G562" s="58">
        <v>400</v>
      </c>
      <c r="H562" s="58">
        <v>13.6</v>
      </c>
      <c r="I562" s="58">
        <v>15.2</v>
      </c>
      <c r="J562" s="58">
        <v>16.8</v>
      </c>
      <c r="K562" s="58">
        <v>1</v>
      </c>
      <c r="L562" s="58" t="s">
        <v>155</v>
      </c>
      <c r="M562" s="58">
        <v>1</v>
      </c>
      <c r="N562" s="58">
        <v>22.5</v>
      </c>
      <c r="O562" s="58">
        <v>19</v>
      </c>
    </row>
    <row r="563" spans="1:15" ht="14.25" customHeight="1">
      <c r="A563" s="77" t="s">
        <v>8520</v>
      </c>
      <c r="B563" s="58" t="s">
        <v>1777</v>
      </c>
      <c r="C563" s="58" t="s">
        <v>3</v>
      </c>
      <c r="D563" s="58" t="s">
        <v>155</v>
      </c>
      <c r="E563" s="58" t="s">
        <v>133</v>
      </c>
      <c r="F563" s="58" t="s">
        <v>7482</v>
      </c>
      <c r="G563" s="58">
        <v>400</v>
      </c>
      <c r="H563" s="58">
        <v>15.3</v>
      </c>
      <c r="I563" s="58">
        <v>17.100000000000001</v>
      </c>
      <c r="J563" s="58">
        <v>18.899999999999999</v>
      </c>
      <c r="K563" s="58">
        <v>1</v>
      </c>
      <c r="L563" s="58" t="s">
        <v>155</v>
      </c>
      <c r="M563" s="58">
        <v>1</v>
      </c>
      <c r="N563" s="58">
        <v>25.2</v>
      </c>
      <c r="O563" s="58">
        <v>17</v>
      </c>
    </row>
    <row r="564" spans="1:15" ht="14.25" customHeight="1">
      <c r="A564" s="77" t="s">
        <v>8521</v>
      </c>
      <c r="B564" s="58" t="s">
        <v>1777</v>
      </c>
      <c r="C564" s="58" t="s">
        <v>3</v>
      </c>
      <c r="D564" s="58" t="s">
        <v>155</v>
      </c>
      <c r="E564" s="58" t="s">
        <v>133</v>
      </c>
      <c r="F564" s="58" t="s">
        <v>7482</v>
      </c>
      <c r="G564" s="58">
        <v>400</v>
      </c>
      <c r="H564" s="58">
        <v>17.100000000000001</v>
      </c>
      <c r="I564" s="58">
        <v>19</v>
      </c>
      <c r="J564" s="58">
        <v>21</v>
      </c>
      <c r="K564" s="58">
        <v>1</v>
      </c>
      <c r="L564" s="58" t="s">
        <v>155</v>
      </c>
      <c r="M564" s="58">
        <v>1</v>
      </c>
      <c r="N564" s="58">
        <v>27.7</v>
      </c>
      <c r="O564" s="58">
        <v>15</v>
      </c>
    </row>
    <row r="565" spans="1:15" ht="14.25" customHeight="1">
      <c r="A565" s="77" t="s">
        <v>8522</v>
      </c>
      <c r="B565" s="58" t="s">
        <v>1777</v>
      </c>
      <c r="C565" s="58" t="s">
        <v>3</v>
      </c>
      <c r="D565" s="58" t="s">
        <v>155</v>
      </c>
      <c r="E565" s="58" t="s">
        <v>133</v>
      </c>
      <c r="F565" s="58" t="s">
        <v>7482</v>
      </c>
      <c r="G565" s="58">
        <v>400</v>
      </c>
      <c r="H565" s="58">
        <v>18.8</v>
      </c>
      <c r="I565" s="58">
        <v>20.9</v>
      </c>
      <c r="J565" s="58">
        <v>23.1</v>
      </c>
      <c r="K565" s="58">
        <v>1</v>
      </c>
      <c r="L565" s="58" t="s">
        <v>155</v>
      </c>
      <c r="M565" s="58">
        <v>1</v>
      </c>
      <c r="N565" s="58">
        <v>30.6</v>
      </c>
      <c r="O565" s="58">
        <v>14</v>
      </c>
    </row>
    <row r="566" spans="1:15" ht="14.25" customHeight="1">
      <c r="A566" s="77" t="s">
        <v>8523</v>
      </c>
      <c r="B566" s="58" t="s">
        <v>1777</v>
      </c>
      <c r="C566" s="58" t="s">
        <v>3</v>
      </c>
      <c r="D566" s="58" t="s">
        <v>155</v>
      </c>
      <c r="E566" s="58" t="s">
        <v>133</v>
      </c>
      <c r="F566" s="58" t="s">
        <v>7482</v>
      </c>
      <c r="G566" s="58">
        <v>400</v>
      </c>
      <c r="H566" s="58">
        <v>20.5</v>
      </c>
      <c r="I566" s="58">
        <v>22.8</v>
      </c>
      <c r="J566" s="58">
        <v>25.2</v>
      </c>
      <c r="K566" s="58">
        <v>1</v>
      </c>
      <c r="L566" s="58" t="s">
        <v>155</v>
      </c>
      <c r="M566" s="58">
        <v>1</v>
      </c>
      <c r="N566" s="58">
        <v>33.200000000000003</v>
      </c>
      <c r="O566" s="58">
        <v>13</v>
      </c>
    </row>
    <row r="567" spans="1:15" ht="14.25" customHeight="1">
      <c r="A567" s="77" t="s">
        <v>8524</v>
      </c>
      <c r="B567" s="58" t="s">
        <v>1777</v>
      </c>
      <c r="C567" s="58" t="s">
        <v>3</v>
      </c>
      <c r="D567" s="58" t="s">
        <v>155</v>
      </c>
      <c r="E567" s="58" t="s">
        <v>133</v>
      </c>
      <c r="F567" s="58" t="s">
        <v>7482</v>
      </c>
      <c r="G567" s="58">
        <v>400</v>
      </c>
      <c r="H567" s="58">
        <v>23.1</v>
      </c>
      <c r="I567" s="58">
        <v>25.7</v>
      </c>
      <c r="J567" s="58">
        <v>28.4</v>
      </c>
      <c r="K567" s="58">
        <v>1</v>
      </c>
      <c r="L567" s="58" t="s">
        <v>155</v>
      </c>
      <c r="M567" s="58">
        <v>1</v>
      </c>
      <c r="N567" s="58">
        <v>37.5</v>
      </c>
      <c r="O567" s="58">
        <v>11.2</v>
      </c>
    </row>
    <row r="568" spans="1:15" ht="14.25" customHeight="1">
      <c r="A568" s="77" t="s">
        <v>8525</v>
      </c>
      <c r="B568" s="58" t="s">
        <v>1777</v>
      </c>
      <c r="C568" s="58" t="s">
        <v>3</v>
      </c>
      <c r="D568" s="58" t="s">
        <v>155</v>
      </c>
      <c r="E568" s="58" t="s">
        <v>133</v>
      </c>
      <c r="F568" s="58" t="s">
        <v>7482</v>
      </c>
      <c r="G568" s="58">
        <v>400</v>
      </c>
      <c r="H568" s="58">
        <v>25.6</v>
      </c>
      <c r="I568" s="58">
        <v>28.5</v>
      </c>
      <c r="J568" s="58">
        <v>31.5</v>
      </c>
      <c r="K568" s="58">
        <v>1</v>
      </c>
      <c r="L568" s="58" t="s">
        <v>155</v>
      </c>
      <c r="M568" s="58">
        <v>1</v>
      </c>
      <c r="N568" s="58">
        <v>41.4</v>
      </c>
      <c r="O568" s="58">
        <v>10</v>
      </c>
    </row>
    <row r="569" spans="1:15" ht="14.25" customHeight="1">
      <c r="A569" s="77" t="s">
        <v>8526</v>
      </c>
      <c r="B569" s="58" t="s">
        <v>1777</v>
      </c>
      <c r="C569" s="58" t="s">
        <v>3</v>
      </c>
      <c r="D569" s="58" t="s">
        <v>155</v>
      </c>
      <c r="E569" s="58" t="s">
        <v>133</v>
      </c>
      <c r="F569" s="58" t="s">
        <v>7482</v>
      </c>
      <c r="G569" s="58">
        <v>400</v>
      </c>
      <c r="H569" s="58">
        <v>28.2</v>
      </c>
      <c r="I569" s="58">
        <v>31.4</v>
      </c>
      <c r="J569" s="58">
        <v>34.700000000000003</v>
      </c>
      <c r="K569" s="58">
        <v>1</v>
      </c>
      <c r="L569" s="58" t="s">
        <v>155</v>
      </c>
      <c r="M569" s="58">
        <v>1</v>
      </c>
      <c r="N569" s="58">
        <v>45.7</v>
      </c>
      <c r="O569" s="58">
        <v>9</v>
      </c>
    </row>
    <row r="570" spans="1:15" ht="14.25" customHeight="1">
      <c r="A570" s="77" t="s">
        <v>8527</v>
      </c>
      <c r="B570" s="58" t="s">
        <v>1777</v>
      </c>
      <c r="C570" s="58" t="s">
        <v>3</v>
      </c>
      <c r="D570" s="58" t="s">
        <v>155</v>
      </c>
      <c r="E570" s="58" t="s">
        <v>133</v>
      </c>
      <c r="F570" s="58" t="s">
        <v>7482</v>
      </c>
      <c r="G570" s="58">
        <v>400</v>
      </c>
      <c r="H570" s="58">
        <v>30.8</v>
      </c>
      <c r="I570" s="58">
        <v>34.200000000000003</v>
      </c>
      <c r="J570" s="58">
        <v>37.799999999999997</v>
      </c>
      <c r="K570" s="58">
        <v>1</v>
      </c>
      <c r="L570" s="58" t="s">
        <v>155</v>
      </c>
      <c r="M570" s="58">
        <v>1</v>
      </c>
      <c r="N570" s="58">
        <v>49.9</v>
      </c>
      <c r="O570" s="58">
        <v>8.4</v>
      </c>
    </row>
    <row r="571" spans="1:15" ht="14.25" customHeight="1">
      <c r="A571" s="77" t="s">
        <v>8528</v>
      </c>
      <c r="B571" s="58" t="s">
        <v>1777</v>
      </c>
      <c r="C571" s="58" t="s">
        <v>3</v>
      </c>
      <c r="D571" s="58" t="s">
        <v>155</v>
      </c>
      <c r="E571" s="58" t="s">
        <v>133</v>
      </c>
      <c r="F571" s="58" t="s">
        <v>7482</v>
      </c>
      <c r="G571" s="58">
        <v>400</v>
      </c>
      <c r="H571" s="58">
        <v>33.299999999999997</v>
      </c>
      <c r="I571" s="58">
        <v>37.1</v>
      </c>
      <c r="J571" s="58">
        <v>41</v>
      </c>
      <c r="K571" s="58">
        <v>1</v>
      </c>
      <c r="L571" s="58" t="s">
        <v>155</v>
      </c>
      <c r="M571" s="58">
        <v>1</v>
      </c>
      <c r="N571" s="58">
        <v>53.9</v>
      </c>
      <c r="O571" s="58">
        <v>7.8</v>
      </c>
    </row>
    <row r="572" spans="1:15" ht="14.25" customHeight="1">
      <c r="A572" s="77" t="s">
        <v>8529</v>
      </c>
      <c r="B572" s="58" t="s">
        <v>1777</v>
      </c>
      <c r="C572" s="58" t="s">
        <v>3</v>
      </c>
      <c r="D572" s="58" t="s">
        <v>155</v>
      </c>
      <c r="E572" s="58" t="s">
        <v>133</v>
      </c>
      <c r="F572" s="58" t="s">
        <v>7482</v>
      </c>
      <c r="G572" s="58">
        <v>400</v>
      </c>
      <c r="H572" s="58">
        <v>36.799999999999997</v>
      </c>
      <c r="I572" s="58">
        <v>40.9</v>
      </c>
      <c r="J572" s="58">
        <v>45.2</v>
      </c>
      <c r="K572" s="58">
        <v>1</v>
      </c>
      <c r="L572" s="58" t="s">
        <v>155</v>
      </c>
      <c r="M572" s="58">
        <v>1</v>
      </c>
      <c r="N572" s="58">
        <v>59.3</v>
      </c>
      <c r="O572" s="58">
        <v>7.1</v>
      </c>
    </row>
    <row r="573" spans="1:15" ht="14.25" customHeight="1">
      <c r="A573" s="77" t="s">
        <v>8530</v>
      </c>
      <c r="B573" s="58" t="s">
        <v>1777</v>
      </c>
      <c r="C573" s="58" t="s">
        <v>3</v>
      </c>
      <c r="D573" s="58" t="s">
        <v>155</v>
      </c>
      <c r="E573" s="58" t="s">
        <v>133</v>
      </c>
      <c r="F573" s="58" t="s">
        <v>7482</v>
      </c>
      <c r="G573" s="58">
        <v>400</v>
      </c>
      <c r="H573" s="58">
        <v>40.200000000000003</v>
      </c>
      <c r="I573" s="58">
        <v>44.7</v>
      </c>
      <c r="J573" s="58">
        <v>49.4</v>
      </c>
      <c r="K573" s="58">
        <v>1</v>
      </c>
      <c r="L573" s="58" t="s">
        <v>155</v>
      </c>
      <c r="M573" s="58">
        <v>1</v>
      </c>
      <c r="N573" s="58">
        <v>64.8</v>
      </c>
      <c r="O573" s="58">
        <v>5</v>
      </c>
    </row>
    <row r="574" spans="1:15" ht="14.25" customHeight="1">
      <c r="A574" s="77" t="s">
        <v>8531</v>
      </c>
      <c r="B574" s="58" t="s">
        <v>1777</v>
      </c>
      <c r="C574" s="58" t="s">
        <v>3</v>
      </c>
      <c r="D574" s="58" t="s">
        <v>155</v>
      </c>
      <c r="E574" s="58" t="s">
        <v>133</v>
      </c>
      <c r="F574" s="58" t="s">
        <v>7482</v>
      </c>
      <c r="G574" s="58">
        <v>400</v>
      </c>
      <c r="H574" s="58">
        <v>43.6</v>
      </c>
      <c r="I574" s="58">
        <v>48.5</v>
      </c>
      <c r="J574" s="58">
        <v>53.6</v>
      </c>
      <c r="K574" s="58">
        <v>1</v>
      </c>
      <c r="L574" s="58" t="s">
        <v>155</v>
      </c>
      <c r="M574" s="58">
        <v>1</v>
      </c>
      <c r="N574" s="58">
        <v>70.099999999999994</v>
      </c>
      <c r="O574" s="58">
        <v>6</v>
      </c>
    </row>
    <row r="575" spans="1:15" ht="14.25" customHeight="1">
      <c r="A575" s="77" t="s">
        <v>8532</v>
      </c>
      <c r="B575" s="58" t="s">
        <v>1777</v>
      </c>
      <c r="C575" s="58" t="s">
        <v>3</v>
      </c>
      <c r="D575" s="58" t="s">
        <v>155</v>
      </c>
      <c r="E575" s="58" t="s">
        <v>133</v>
      </c>
      <c r="F575" s="58" t="s">
        <v>7482</v>
      </c>
      <c r="G575" s="58">
        <v>400</v>
      </c>
      <c r="H575" s="58">
        <v>47.8</v>
      </c>
      <c r="I575" s="58">
        <v>53.2</v>
      </c>
      <c r="J575" s="58">
        <v>58.8</v>
      </c>
      <c r="K575" s="58">
        <v>1</v>
      </c>
      <c r="L575" s="58" t="s">
        <v>155</v>
      </c>
      <c r="M575" s="58">
        <v>1</v>
      </c>
      <c r="N575" s="58">
        <v>77</v>
      </c>
      <c r="O575" s="58">
        <v>5.5</v>
      </c>
    </row>
    <row r="576" spans="1:15" ht="14.25" customHeight="1">
      <c r="A576" s="77" t="s">
        <v>8533</v>
      </c>
      <c r="B576" s="58" t="s">
        <v>1777</v>
      </c>
      <c r="C576" s="58" t="s">
        <v>3</v>
      </c>
      <c r="D576" s="58" t="s">
        <v>155</v>
      </c>
      <c r="E576" s="58" t="s">
        <v>133</v>
      </c>
      <c r="F576" s="58" t="s">
        <v>7482</v>
      </c>
      <c r="G576" s="58">
        <v>400</v>
      </c>
      <c r="H576" s="58">
        <v>53</v>
      </c>
      <c r="I576" s="58">
        <v>58.9</v>
      </c>
      <c r="J576" s="58">
        <v>65.099999999999994</v>
      </c>
      <c r="K576" s="58">
        <v>1</v>
      </c>
      <c r="L576" s="58" t="s">
        <v>155</v>
      </c>
      <c r="M576" s="58">
        <v>1</v>
      </c>
      <c r="N576" s="58">
        <v>85</v>
      </c>
      <c r="O576" s="58">
        <v>5</v>
      </c>
    </row>
    <row r="577" spans="1:15" ht="14.25" customHeight="1">
      <c r="A577" s="77" t="s">
        <v>8534</v>
      </c>
      <c r="B577" s="58" t="s">
        <v>1777</v>
      </c>
      <c r="C577" s="58" t="s">
        <v>3</v>
      </c>
      <c r="D577" s="58" t="s">
        <v>155</v>
      </c>
      <c r="E577" s="58" t="s">
        <v>133</v>
      </c>
      <c r="F577" s="58" t="s">
        <v>7482</v>
      </c>
      <c r="G577" s="58">
        <v>400</v>
      </c>
      <c r="H577" s="58">
        <v>58.1</v>
      </c>
      <c r="I577" s="58">
        <v>64.599999999999994</v>
      </c>
      <c r="J577" s="58">
        <v>71.400000000000006</v>
      </c>
      <c r="K577" s="58">
        <v>1</v>
      </c>
      <c r="L577" s="58" t="s">
        <v>155</v>
      </c>
      <c r="M577" s="58">
        <v>1</v>
      </c>
      <c r="N577" s="58">
        <v>92</v>
      </c>
      <c r="O577" s="58">
        <v>4.5999999999999996</v>
      </c>
    </row>
    <row r="578" spans="1:15" ht="14.25" customHeight="1">
      <c r="A578" s="77" t="s">
        <v>8535</v>
      </c>
      <c r="B578" s="58" t="s">
        <v>1777</v>
      </c>
      <c r="C578" s="58" t="s">
        <v>3</v>
      </c>
      <c r="D578" s="58" t="s">
        <v>155</v>
      </c>
      <c r="E578" s="58" t="s">
        <v>133</v>
      </c>
      <c r="F578" s="58" t="s">
        <v>7482</v>
      </c>
      <c r="G578" s="58">
        <v>400</v>
      </c>
      <c r="H578" s="58">
        <v>64.099999999999994</v>
      </c>
      <c r="I578" s="58">
        <v>71.3</v>
      </c>
      <c r="J578" s="58">
        <v>78.8</v>
      </c>
      <c r="K578" s="58">
        <v>1</v>
      </c>
      <c r="L578" s="58" t="s">
        <v>155</v>
      </c>
      <c r="M578" s="58">
        <v>1</v>
      </c>
      <c r="N578" s="58">
        <v>103</v>
      </c>
      <c r="O578" s="58">
        <v>4.0999999999999996</v>
      </c>
    </row>
    <row r="579" spans="1:15" ht="14.25" customHeight="1">
      <c r="A579" s="77" t="s">
        <v>8536</v>
      </c>
      <c r="B579" s="58" t="s">
        <v>1777</v>
      </c>
      <c r="C579" s="58" t="s">
        <v>3</v>
      </c>
      <c r="D579" s="58" t="s">
        <v>155</v>
      </c>
      <c r="E579" s="58" t="s">
        <v>133</v>
      </c>
      <c r="F579" s="58" t="s">
        <v>7482</v>
      </c>
      <c r="G579" s="58">
        <v>400</v>
      </c>
      <c r="H579" s="58">
        <v>70.099999999999994</v>
      </c>
      <c r="I579" s="58">
        <v>77.900000000000006</v>
      </c>
      <c r="J579" s="58">
        <v>86.1</v>
      </c>
      <c r="K579" s="58">
        <v>1</v>
      </c>
      <c r="L579" s="58" t="s">
        <v>155</v>
      </c>
      <c r="M579" s="58">
        <v>1</v>
      </c>
      <c r="N579" s="58">
        <v>113</v>
      </c>
      <c r="O579" s="58">
        <v>3.7</v>
      </c>
    </row>
    <row r="580" spans="1:15" ht="14.25" customHeight="1">
      <c r="A580" s="77" t="s">
        <v>8537</v>
      </c>
      <c r="B580" s="58" t="s">
        <v>1830</v>
      </c>
      <c r="C580" s="58" t="s">
        <v>3</v>
      </c>
      <c r="D580" s="58" t="s">
        <v>155</v>
      </c>
      <c r="E580" s="58" t="s">
        <v>155</v>
      </c>
      <c r="F580" s="58" t="s">
        <v>7486</v>
      </c>
      <c r="G580" s="58">
        <v>400</v>
      </c>
      <c r="H580" s="58">
        <v>5.8</v>
      </c>
      <c r="I580" s="58">
        <v>6.45</v>
      </c>
      <c r="J580" s="58">
        <v>7.14</v>
      </c>
      <c r="K580" s="58">
        <v>10</v>
      </c>
      <c r="L580" s="58">
        <v>1000</v>
      </c>
      <c r="M580" s="58" t="s">
        <v>155</v>
      </c>
      <c r="N580" s="58">
        <v>10.5</v>
      </c>
      <c r="O580" s="58">
        <v>40</v>
      </c>
    </row>
    <row r="581" spans="1:15" ht="14.25" customHeight="1">
      <c r="A581" s="77" t="s">
        <v>8538</v>
      </c>
      <c r="B581" s="58" t="s">
        <v>1830</v>
      </c>
      <c r="C581" s="58" t="s">
        <v>3</v>
      </c>
      <c r="D581" s="58" t="s">
        <v>155</v>
      </c>
      <c r="E581" s="58" t="s">
        <v>155</v>
      </c>
      <c r="F581" s="58" t="s">
        <v>7486</v>
      </c>
      <c r="G581" s="58">
        <v>400</v>
      </c>
      <c r="H581" s="58">
        <v>6.4</v>
      </c>
      <c r="I581" s="58">
        <v>7.13</v>
      </c>
      <c r="J581" s="58">
        <v>7.88</v>
      </c>
      <c r="K581" s="58">
        <v>10</v>
      </c>
      <c r="L581" s="58">
        <v>500</v>
      </c>
      <c r="M581" s="58" t="s">
        <v>155</v>
      </c>
      <c r="N581" s="58">
        <v>11.3</v>
      </c>
      <c r="O581" s="58">
        <v>37</v>
      </c>
    </row>
    <row r="582" spans="1:15" ht="14.25" customHeight="1">
      <c r="A582" s="77" t="s">
        <v>8539</v>
      </c>
      <c r="B582" s="58" t="s">
        <v>1830</v>
      </c>
      <c r="C582" s="58" t="s">
        <v>3</v>
      </c>
      <c r="D582" s="58" t="s">
        <v>155</v>
      </c>
      <c r="E582" s="58" t="s">
        <v>155</v>
      </c>
      <c r="F582" s="58" t="s">
        <v>7486</v>
      </c>
      <c r="G582" s="58">
        <v>400</v>
      </c>
      <c r="H582" s="58">
        <v>7.02</v>
      </c>
      <c r="I582" s="58">
        <v>7.79</v>
      </c>
      <c r="J582" s="58">
        <v>8.61</v>
      </c>
      <c r="K582" s="58">
        <v>10</v>
      </c>
      <c r="L582" s="58">
        <v>200</v>
      </c>
      <c r="M582" s="58" t="s">
        <v>155</v>
      </c>
      <c r="N582" s="58">
        <v>12.1</v>
      </c>
      <c r="O582" s="58">
        <v>35</v>
      </c>
    </row>
    <row r="583" spans="1:15" ht="14.25" customHeight="1">
      <c r="A583" s="77" t="s">
        <v>8540</v>
      </c>
      <c r="B583" s="58" t="s">
        <v>1830</v>
      </c>
      <c r="C583" s="58" t="s">
        <v>3</v>
      </c>
      <c r="D583" s="58" t="s">
        <v>155</v>
      </c>
      <c r="E583" s="58" t="s">
        <v>155</v>
      </c>
      <c r="F583" s="58" t="s">
        <v>7486</v>
      </c>
      <c r="G583" s="58">
        <v>400</v>
      </c>
      <c r="H583" s="58">
        <v>8.5500000000000007</v>
      </c>
      <c r="I583" s="58">
        <v>9.5</v>
      </c>
      <c r="J583" s="58">
        <v>10.5</v>
      </c>
      <c r="K583" s="58">
        <v>1</v>
      </c>
      <c r="L583" s="58">
        <v>10</v>
      </c>
      <c r="M583" s="58" t="s">
        <v>155</v>
      </c>
      <c r="N583" s="58">
        <v>14.5</v>
      </c>
      <c r="O583" s="58">
        <v>29</v>
      </c>
    </row>
    <row r="584" spans="1:15" ht="14.25" customHeight="1">
      <c r="A584" s="77" t="s">
        <v>8541</v>
      </c>
      <c r="B584" s="58" t="s">
        <v>1830</v>
      </c>
      <c r="C584" s="58" t="s">
        <v>3</v>
      </c>
      <c r="D584" s="58" t="s">
        <v>155</v>
      </c>
      <c r="E584" s="58" t="s">
        <v>155</v>
      </c>
      <c r="F584" s="58" t="s">
        <v>7486</v>
      </c>
      <c r="G584" s="58">
        <v>400</v>
      </c>
      <c r="H584" s="58">
        <v>10.199999999999999</v>
      </c>
      <c r="I584" s="58">
        <v>11.4</v>
      </c>
      <c r="J584" s="58">
        <v>12.6</v>
      </c>
      <c r="K584" s="58">
        <v>1</v>
      </c>
      <c r="L584" s="58">
        <v>1</v>
      </c>
      <c r="M584" s="58" t="s">
        <v>155</v>
      </c>
      <c r="N584" s="58">
        <v>16.7</v>
      </c>
      <c r="O584" s="58">
        <v>25</v>
      </c>
    </row>
    <row r="585" spans="1:15" ht="14.25" customHeight="1">
      <c r="A585" s="77" t="s">
        <v>8542</v>
      </c>
      <c r="B585" s="58" t="s">
        <v>1830</v>
      </c>
      <c r="C585" s="58" t="s">
        <v>3</v>
      </c>
      <c r="D585" s="58" t="s">
        <v>155</v>
      </c>
      <c r="E585" s="58" t="s">
        <v>155</v>
      </c>
      <c r="F585" s="58" t="s">
        <v>7486</v>
      </c>
      <c r="G585" s="58">
        <v>400</v>
      </c>
      <c r="H585" s="58">
        <v>12.8</v>
      </c>
      <c r="I585" s="58">
        <v>14.3</v>
      </c>
      <c r="J585" s="58">
        <v>15.8</v>
      </c>
      <c r="K585" s="58">
        <v>1</v>
      </c>
      <c r="L585" s="58">
        <v>1</v>
      </c>
      <c r="M585" s="58" t="s">
        <v>155</v>
      </c>
      <c r="N585" s="58">
        <v>21.2</v>
      </c>
      <c r="O585" s="58">
        <v>20</v>
      </c>
    </row>
    <row r="586" spans="1:15" ht="14.25" customHeight="1">
      <c r="A586" s="77" t="s">
        <v>8543</v>
      </c>
      <c r="B586" s="58" t="s">
        <v>1830</v>
      </c>
      <c r="C586" s="58" t="s">
        <v>3</v>
      </c>
      <c r="D586" s="58" t="s">
        <v>155</v>
      </c>
      <c r="E586" s="58" t="s">
        <v>155</v>
      </c>
      <c r="F586" s="58" t="s">
        <v>7486</v>
      </c>
      <c r="G586" s="58">
        <v>400</v>
      </c>
      <c r="H586" s="58">
        <v>13.6</v>
      </c>
      <c r="I586" s="58">
        <v>15.2</v>
      </c>
      <c r="J586" s="58">
        <v>16.8</v>
      </c>
      <c r="K586" s="58">
        <v>1</v>
      </c>
      <c r="L586" s="58">
        <v>1</v>
      </c>
      <c r="M586" s="58" t="s">
        <v>155</v>
      </c>
      <c r="N586" s="58">
        <v>22.5</v>
      </c>
      <c r="O586" s="58">
        <v>19</v>
      </c>
    </row>
    <row r="587" spans="1:15" ht="14.25" customHeight="1">
      <c r="A587" s="77" t="s">
        <v>8544</v>
      </c>
      <c r="B587" s="58" t="s">
        <v>1830</v>
      </c>
      <c r="C587" s="58" t="s">
        <v>3</v>
      </c>
      <c r="D587" s="58" t="s">
        <v>155</v>
      </c>
      <c r="E587" s="58" t="s">
        <v>155</v>
      </c>
      <c r="F587" s="58" t="s">
        <v>7486</v>
      </c>
      <c r="G587" s="58">
        <v>400</v>
      </c>
      <c r="H587" s="58">
        <v>15.3</v>
      </c>
      <c r="I587" s="58">
        <v>17.100000000000001</v>
      </c>
      <c r="J587" s="58">
        <v>18.899999999999999</v>
      </c>
      <c r="K587" s="58">
        <v>1</v>
      </c>
      <c r="L587" s="58">
        <v>1</v>
      </c>
      <c r="M587" s="58" t="s">
        <v>155</v>
      </c>
      <c r="N587" s="58">
        <v>25.2</v>
      </c>
      <c r="O587" s="58">
        <v>17</v>
      </c>
    </row>
    <row r="588" spans="1:15" ht="14.25" customHeight="1">
      <c r="A588" s="77" t="s">
        <v>8545</v>
      </c>
      <c r="B588" s="58" t="s">
        <v>1830</v>
      </c>
      <c r="C588" s="58" t="s">
        <v>3</v>
      </c>
      <c r="D588" s="58" t="s">
        <v>155</v>
      </c>
      <c r="E588" s="58" t="s">
        <v>155</v>
      </c>
      <c r="F588" s="58" t="s">
        <v>7486</v>
      </c>
      <c r="G588" s="58">
        <v>400</v>
      </c>
      <c r="H588" s="58">
        <v>17.100000000000001</v>
      </c>
      <c r="I588" s="58">
        <v>19</v>
      </c>
      <c r="J588" s="58">
        <v>21</v>
      </c>
      <c r="K588" s="58">
        <v>1</v>
      </c>
      <c r="L588" s="58">
        <v>1</v>
      </c>
      <c r="M588" s="58" t="s">
        <v>155</v>
      </c>
      <c r="N588" s="58">
        <v>27.7</v>
      </c>
      <c r="O588" s="58">
        <v>15</v>
      </c>
    </row>
    <row r="589" spans="1:15" ht="14.25" customHeight="1">
      <c r="A589" s="77" t="s">
        <v>8546</v>
      </c>
      <c r="B589" s="58" t="s">
        <v>1830</v>
      </c>
      <c r="C589" s="58" t="s">
        <v>3</v>
      </c>
      <c r="D589" s="58" t="s">
        <v>155</v>
      </c>
      <c r="E589" s="58" t="s">
        <v>155</v>
      </c>
      <c r="F589" s="58" t="s">
        <v>7486</v>
      </c>
      <c r="G589" s="58">
        <v>400</v>
      </c>
      <c r="H589" s="58">
        <v>18.8</v>
      </c>
      <c r="I589" s="58">
        <v>20.9</v>
      </c>
      <c r="J589" s="58">
        <v>23.1</v>
      </c>
      <c r="K589" s="58">
        <v>1</v>
      </c>
      <c r="L589" s="58">
        <v>1</v>
      </c>
      <c r="M589" s="58" t="s">
        <v>155</v>
      </c>
      <c r="N589" s="58">
        <v>30.6</v>
      </c>
      <c r="O589" s="58">
        <v>14</v>
      </c>
    </row>
    <row r="590" spans="1:15" ht="14.25" customHeight="1">
      <c r="A590" s="77" t="s">
        <v>8547</v>
      </c>
      <c r="B590" s="58" t="s">
        <v>1830</v>
      </c>
      <c r="C590" s="58" t="s">
        <v>3</v>
      </c>
      <c r="D590" s="58" t="s">
        <v>155</v>
      </c>
      <c r="E590" s="58" t="s">
        <v>155</v>
      </c>
      <c r="F590" s="58" t="s">
        <v>7486</v>
      </c>
      <c r="G590" s="58">
        <v>400</v>
      </c>
      <c r="H590" s="58">
        <v>20.5</v>
      </c>
      <c r="I590" s="58">
        <v>22.8</v>
      </c>
      <c r="J590" s="58">
        <v>25.2</v>
      </c>
      <c r="K590" s="58">
        <v>1</v>
      </c>
      <c r="L590" s="58">
        <v>1</v>
      </c>
      <c r="M590" s="58" t="s">
        <v>155</v>
      </c>
      <c r="N590" s="58">
        <v>33.200000000000003</v>
      </c>
      <c r="O590" s="58">
        <v>13</v>
      </c>
    </row>
    <row r="591" spans="1:15" ht="14.25" customHeight="1">
      <c r="A591" s="77" t="s">
        <v>8548</v>
      </c>
      <c r="B591" s="58" t="s">
        <v>1830</v>
      </c>
      <c r="C591" s="58" t="s">
        <v>3</v>
      </c>
      <c r="D591" s="58" t="s">
        <v>155</v>
      </c>
      <c r="E591" s="58" t="s">
        <v>155</v>
      </c>
      <c r="F591" s="58" t="s">
        <v>7486</v>
      </c>
      <c r="G591" s="58">
        <v>400</v>
      </c>
      <c r="H591" s="58">
        <v>23.1</v>
      </c>
      <c r="I591" s="58">
        <v>25.7</v>
      </c>
      <c r="J591" s="58">
        <v>28.4</v>
      </c>
      <c r="K591" s="58">
        <v>1</v>
      </c>
      <c r="L591" s="58">
        <v>1</v>
      </c>
      <c r="M591" s="58" t="s">
        <v>155</v>
      </c>
      <c r="N591" s="58">
        <v>37.5</v>
      </c>
      <c r="O591" s="58">
        <v>11.2</v>
      </c>
    </row>
    <row r="592" spans="1:15" ht="14.25" customHeight="1">
      <c r="A592" s="77" t="s">
        <v>8549</v>
      </c>
      <c r="B592" s="58" t="s">
        <v>1830</v>
      </c>
      <c r="C592" s="58" t="s">
        <v>3</v>
      </c>
      <c r="D592" s="58" t="s">
        <v>155</v>
      </c>
      <c r="E592" s="58" t="s">
        <v>155</v>
      </c>
      <c r="F592" s="58" t="s">
        <v>7486</v>
      </c>
      <c r="G592" s="58">
        <v>400</v>
      </c>
      <c r="H592" s="58">
        <v>25.6</v>
      </c>
      <c r="I592" s="58">
        <v>28.5</v>
      </c>
      <c r="J592" s="58">
        <v>31.5</v>
      </c>
      <c r="K592" s="58">
        <v>1</v>
      </c>
      <c r="L592" s="58">
        <v>1</v>
      </c>
      <c r="M592" s="58" t="s">
        <v>155</v>
      </c>
      <c r="N592" s="58">
        <v>41.4</v>
      </c>
      <c r="O592" s="58">
        <v>10</v>
      </c>
    </row>
    <row r="593" spans="1:15" ht="14.25" customHeight="1">
      <c r="A593" s="77" t="s">
        <v>8550</v>
      </c>
      <c r="B593" s="58" t="s">
        <v>1830</v>
      </c>
      <c r="C593" s="58" t="s">
        <v>3</v>
      </c>
      <c r="D593" s="58" t="s">
        <v>155</v>
      </c>
      <c r="E593" s="58" t="s">
        <v>155</v>
      </c>
      <c r="F593" s="58" t="s">
        <v>7486</v>
      </c>
      <c r="G593" s="58">
        <v>400</v>
      </c>
      <c r="H593" s="58">
        <v>28.2</v>
      </c>
      <c r="I593" s="58">
        <v>31.4</v>
      </c>
      <c r="J593" s="58">
        <v>34.700000000000003</v>
      </c>
      <c r="K593" s="58">
        <v>1</v>
      </c>
      <c r="L593" s="58">
        <v>1</v>
      </c>
      <c r="M593" s="58" t="s">
        <v>155</v>
      </c>
      <c r="N593" s="58">
        <v>45.7</v>
      </c>
      <c r="O593" s="58">
        <v>9</v>
      </c>
    </row>
    <row r="594" spans="1:15" ht="14.25" customHeight="1">
      <c r="A594" s="77" t="s">
        <v>8551</v>
      </c>
      <c r="B594" s="58" t="s">
        <v>1830</v>
      </c>
      <c r="C594" s="58" t="s">
        <v>3</v>
      </c>
      <c r="D594" s="58" t="s">
        <v>155</v>
      </c>
      <c r="E594" s="58" t="s">
        <v>155</v>
      </c>
      <c r="F594" s="58" t="s">
        <v>7486</v>
      </c>
      <c r="G594" s="58">
        <v>400</v>
      </c>
      <c r="H594" s="58">
        <v>30.8</v>
      </c>
      <c r="I594" s="58">
        <v>34.200000000000003</v>
      </c>
      <c r="J594" s="58">
        <v>37.799999999999997</v>
      </c>
      <c r="K594" s="58">
        <v>1</v>
      </c>
      <c r="L594" s="58">
        <v>1</v>
      </c>
      <c r="M594" s="58" t="s">
        <v>155</v>
      </c>
      <c r="N594" s="58">
        <v>49.9</v>
      </c>
      <c r="O594" s="58">
        <v>8.4</v>
      </c>
    </row>
    <row r="595" spans="1:15" ht="14.25" customHeight="1">
      <c r="A595" s="77" t="s">
        <v>8552</v>
      </c>
      <c r="B595" s="58" t="s">
        <v>1830</v>
      </c>
      <c r="C595" s="58" t="s">
        <v>3</v>
      </c>
      <c r="D595" s="58" t="s">
        <v>155</v>
      </c>
      <c r="E595" s="58" t="s">
        <v>155</v>
      </c>
      <c r="F595" s="58" t="s">
        <v>7486</v>
      </c>
      <c r="G595" s="58">
        <v>400</v>
      </c>
      <c r="H595" s="58">
        <v>36.799999999999997</v>
      </c>
      <c r="I595" s="58">
        <v>40.9</v>
      </c>
      <c r="J595" s="58">
        <v>45.2</v>
      </c>
      <c r="K595" s="58">
        <v>1</v>
      </c>
      <c r="L595" s="58">
        <v>1</v>
      </c>
      <c r="M595" s="58" t="s">
        <v>155</v>
      </c>
      <c r="N595" s="58">
        <v>59.3</v>
      </c>
      <c r="O595" s="58">
        <v>7.1</v>
      </c>
    </row>
    <row r="596" spans="1:15" ht="14.25" customHeight="1">
      <c r="A596" s="77" t="s">
        <v>8553</v>
      </c>
      <c r="B596" s="58" t="s">
        <v>1830</v>
      </c>
      <c r="C596" s="58" t="s">
        <v>3</v>
      </c>
      <c r="D596" s="58" t="s">
        <v>155</v>
      </c>
      <c r="E596" s="58" t="s">
        <v>155</v>
      </c>
      <c r="F596" s="58" t="s">
        <v>7486</v>
      </c>
      <c r="G596" s="58">
        <v>400</v>
      </c>
      <c r="H596" s="58">
        <v>40.200000000000003</v>
      </c>
      <c r="I596" s="58">
        <v>44.7</v>
      </c>
      <c r="J596" s="58">
        <v>49.4</v>
      </c>
      <c r="K596" s="58">
        <v>1</v>
      </c>
      <c r="L596" s="58">
        <v>1</v>
      </c>
      <c r="M596" s="58" t="s">
        <v>155</v>
      </c>
      <c r="N596" s="58">
        <v>64.8</v>
      </c>
      <c r="O596" s="58">
        <v>5</v>
      </c>
    </row>
    <row r="597" spans="1:15" ht="14.25" customHeight="1">
      <c r="A597" s="77" t="s">
        <v>8554</v>
      </c>
      <c r="B597" s="58" t="s">
        <v>1830</v>
      </c>
      <c r="C597" s="58" t="s">
        <v>3</v>
      </c>
      <c r="D597" s="58" t="s">
        <v>155</v>
      </c>
      <c r="E597" s="58" t="s">
        <v>155</v>
      </c>
      <c r="F597" s="58" t="s">
        <v>7486</v>
      </c>
      <c r="G597" s="58">
        <v>400</v>
      </c>
      <c r="H597" s="58">
        <v>43.6</v>
      </c>
      <c r="I597" s="58">
        <v>48.5</v>
      </c>
      <c r="J597" s="58">
        <v>53.6</v>
      </c>
      <c r="K597" s="58">
        <v>1</v>
      </c>
      <c r="L597" s="58">
        <v>1</v>
      </c>
      <c r="M597" s="58" t="s">
        <v>155</v>
      </c>
      <c r="N597" s="58">
        <v>70.099999999999994</v>
      </c>
      <c r="O597" s="58">
        <v>6</v>
      </c>
    </row>
    <row r="598" spans="1:15" ht="14.25" customHeight="1">
      <c r="A598" s="77" t="s">
        <v>8555</v>
      </c>
      <c r="B598" s="58" t="s">
        <v>1830</v>
      </c>
      <c r="C598" s="58" t="s">
        <v>3</v>
      </c>
      <c r="D598" s="58" t="s">
        <v>155</v>
      </c>
      <c r="E598" s="58" t="s">
        <v>155</v>
      </c>
      <c r="F598" s="58" t="s">
        <v>7486</v>
      </c>
      <c r="G598" s="58">
        <v>400</v>
      </c>
      <c r="H598" s="58">
        <v>53</v>
      </c>
      <c r="I598" s="58">
        <v>58.9</v>
      </c>
      <c r="J598" s="58">
        <v>65.099999999999994</v>
      </c>
      <c r="K598" s="58">
        <v>1</v>
      </c>
      <c r="L598" s="58">
        <v>1</v>
      </c>
      <c r="M598" s="58" t="s">
        <v>155</v>
      </c>
      <c r="N598" s="58">
        <v>85</v>
      </c>
      <c r="O598" s="58">
        <v>5</v>
      </c>
    </row>
    <row r="599" spans="1:15" ht="14.25" customHeight="1">
      <c r="A599" s="77" t="s">
        <v>8556</v>
      </c>
      <c r="B599" s="58" t="s">
        <v>1830</v>
      </c>
      <c r="C599" s="58" t="s">
        <v>3</v>
      </c>
      <c r="D599" s="58" t="s">
        <v>155</v>
      </c>
      <c r="E599" s="58" t="s">
        <v>155</v>
      </c>
      <c r="F599" s="58" t="s">
        <v>7486</v>
      </c>
      <c r="G599" s="58">
        <v>400</v>
      </c>
      <c r="H599" s="58">
        <v>70.099999999999994</v>
      </c>
      <c r="I599" s="58">
        <v>77.900000000000006</v>
      </c>
      <c r="J599" s="58">
        <v>86.1</v>
      </c>
      <c r="K599" s="58">
        <v>1</v>
      </c>
      <c r="L599" s="58">
        <v>1</v>
      </c>
      <c r="M599" s="58" t="s">
        <v>155</v>
      </c>
      <c r="N599" s="58">
        <v>113</v>
      </c>
      <c r="O599" s="58">
        <v>3.7</v>
      </c>
    </row>
    <row r="600" spans="1:15" ht="14.25" customHeight="1">
      <c r="A600" s="77" t="s">
        <v>8557</v>
      </c>
      <c r="B600" s="58" t="s">
        <v>1830</v>
      </c>
      <c r="C600" s="58" t="s">
        <v>3</v>
      </c>
      <c r="D600" s="58" t="s">
        <v>155</v>
      </c>
      <c r="E600" s="58" t="s">
        <v>155</v>
      </c>
      <c r="F600" s="58" t="s">
        <v>7486</v>
      </c>
      <c r="G600" s="58">
        <v>400</v>
      </c>
      <c r="H600" s="58">
        <v>77.8</v>
      </c>
      <c r="I600" s="58">
        <v>86.5</v>
      </c>
      <c r="J600" s="58">
        <v>95.5</v>
      </c>
      <c r="K600" s="58">
        <v>1</v>
      </c>
      <c r="L600" s="58">
        <v>1</v>
      </c>
      <c r="M600" s="58" t="s">
        <v>155</v>
      </c>
      <c r="N600" s="58">
        <v>125</v>
      </c>
      <c r="O600" s="58">
        <v>3.4</v>
      </c>
    </row>
    <row r="601" spans="1:15" ht="14.25" customHeight="1">
      <c r="A601" s="77" t="s">
        <v>8558</v>
      </c>
      <c r="B601" s="58" t="s">
        <v>1830</v>
      </c>
      <c r="C601" s="58" t="s">
        <v>3</v>
      </c>
      <c r="D601" s="58" t="s">
        <v>155</v>
      </c>
      <c r="E601" s="58" t="s">
        <v>155</v>
      </c>
      <c r="F601" s="58" t="s">
        <v>7486</v>
      </c>
      <c r="G601" s="58">
        <v>400</v>
      </c>
      <c r="H601" s="58">
        <v>85.5</v>
      </c>
      <c r="I601" s="58">
        <v>95</v>
      </c>
      <c r="J601" s="58">
        <v>105</v>
      </c>
      <c r="K601" s="58">
        <v>1</v>
      </c>
      <c r="L601" s="58">
        <v>1</v>
      </c>
      <c r="M601" s="58" t="s">
        <v>155</v>
      </c>
      <c r="N601" s="58">
        <v>137</v>
      </c>
      <c r="O601" s="58">
        <v>3.1</v>
      </c>
    </row>
    <row r="602" spans="1:15" ht="14.25" customHeight="1">
      <c r="A602" s="77" t="s">
        <v>8559</v>
      </c>
      <c r="B602" s="58" t="s">
        <v>1830</v>
      </c>
      <c r="C602" s="58" t="s">
        <v>3</v>
      </c>
      <c r="D602" s="58" t="s">
        <v>155</v>
      </c>
      <c r="E602" s="58" t="s">
        <v>155</v>
      </c>
      <c r="F602" s="58" t="s">
        <v>7486</v>
      </c>
      <c r="G602" s="58">
        <v>400</v>
      </c>
      <c r="H602" s="58">
        <v>171</v>
      </c>
      <c r="I602" s="58">
        <v>190</v>
      </c>
      <c r="J602" s="58">
        <v>210</v>
      </c>
      <c r="K602" s="58">
        <v>1</v>
      </c>
      <c r="L602" s="58">
        <v>1</v>
      </c>
      <c r="M602" s="58" t="s">
        <v>155</v>
      </c>
      <c r="N602" s="58">
        <v>274</v>
      </c>
      <c r="O602" s="58">
        <v>1.5</v>
      </c>
    </row>
    <row r="603" spans="1:15" ht="14.25" customHeight="1">
      <c r="A603" s="77" t="s">
        <v>8560</v>
      </c>
      <c r="B603" s="58" t="s">
        <v>1830</v>
      </c>
      <c r="C603" s="58" t="s">
        <v>3</v>
      </c>
      <c r="D603" s="58" t="s">
        <v>155</v>
      </c>
      <c r="E603" s="58" t="s">
        <v>155</v>
      </c>
      <c r="F603" s="58" t="s">
        <v>7486</v>
      </c>
      <c r="G603" s="58">
        <v>400</v>
      </c>
      <c r="H603" s="58">
        <v>185</v>
      </c>
      <c r="I603" s="58">
        <v>209</v>
      </c>
      <c r="J603" s="58">
        <v>231</v>
      </c>
      <c r="K603" s="58">
        <v>1</v>
      </c>
      <c r="L603" s="58">
        <v>1</v>
      </c>
      <c r="M603" s="58" t="s">
        <v>155</v>
      </c>
      <c r="N603" s="58">
        <v>328</v>
      </c>
      <c r="O603" s="58">
        <v>1.2</v>
      </c>
    </row>
    <row r="604" spans="1:15" ht="14.25" customHeight="1">
      <c r="A604" s="77" t="s">
        <v>8561</v>
      </c>
      <c r="B604" s="58" t="s">
        <v>1830</v>
      </c>
      <c r="C604" s="58" t="s">
        <v>3</v>
      </c>
      <c r="D604" s="58" t="s">
        <v>155</v>
      </c>
      <c r="E604" s="58" t="s">
        <v>155</v>
      </c>
      <c r="F604" s="58" t="s">
        <v>7486</v>
      </c>
      <c r="G604" s="58">
        <v>400</v>
      </c>
      <c r="H604" s="58">
        <v>256</v>
      </c>
      <c r="I604" s="58">
        <v>285</v>
      </c>
      <c r="J604" s="58">
        <v>315</v>
      </c>
      <c r="K604" s="58">
        <v>1</v>
      </c>
      <c r="L604" s="58">
        <v>1</v>
      </c>
      <c r="M604" s="58" t="s">
        <v>155</v>
      </c>
      <c r="N604" s="58">
        <v>414</v>
      </c>
      <c r="O604" s="58">
        <v>1</v>
      </c>
    </row>
    <row r="605" spans="1:15" ht="14.25" customHeight="1">
      <c r="A605" s="77" t="s">
        <v>8562</v>
      </c>
      <c r="B605" s="58" t="s">
        <v>1830</v>
      </c>
      <c r="C605" s="58" t="s">
        <v>3</v>
      </c>
      <c r="D605" s="58" t="s">
        <v>155</v>
      </c>
      <c r="E605" s="58" t="s">
        <v>155</v>
      </c>
      <c r="F605" s="58" t="s">
        <v>7486</v>
      </c>
      <c r="G605" s="58">
        <v>400</v>
      </c>
      <c r="H605" s="58">
        <v>342</v>
      </c>
      <c r="I605" s="58">
        <v>380</v>
      </c>
      <c r="J605" s="58">
        <v>420</v>
      </c>
      <c r="K605" s="58">
        <v>1</v>
      </c>
      <c r="L605" s="58">
        <v>1</v>
      </c>
      <c r="M605" s="58" t="s">
        <v>155</v>
      </c>
      <c r="N605" s="58">
        <v>548</v>
      </c>
      <c r="O605" s="58">
        <v>0.7</v>
      </c>
    </row>
    <row r="606" spans="1:15" ht="14.25" customHeight="1">
      <c r="A606" s="77" t="s">
        <v>8563</v>
      </c>
      <c r="B606" s="58" t="s">
        <v>1830</v>
      </c>
      <c r="C606" s="58" t="s">
        <v>3</v>
      </c>
      <c r="D606" s="58" t="s">
        <v>155</v>
      </c>
      <c r="E606" s="58" t="s">
        <v>155</v>
      </c>
      <c r="F606" s="58" t="s">
        <v>7486</v>
      </c>
      <c r="G606" s="58">
        <v>400</v>
      </c>
      <c r="H606" s="58">
        <v>376</v>
      </c>
      <c r="I606" s="58">
        <v>418</v>
      </c>
      <c r="J606" s="58">
        <v>462</v>
      </c>
      <c r="K606" s="58">
        <v>1</v>
      </c>
      <c r="L606" s="58">
        <v>1</v>
      </c>
      <c r="M606" s="58" t="s">
        <v>155</v>
      </c>
      <c r="N606" s="58">
        <v>600</v>
      </c>
      <c r="O606" s="58">
        <v>0.7</v>
      </c>
    </row>
    <row r="607" spans="1:15" ht="14.25" customHeight="1">
      <c r="A607" s="77" t="s">
        <v>8564</v>
      </c>
      <c r="B607" s="58" t="s">
        <v>1750</v>
      </c>
      <c r="C607" s="58" t="s">
        <v>3</v>
      </c>
      <c r="D607" s="58" t="s">
        <v>155</v>
      </c>
      <c r="E607" s="58" t="s">
        <v>155</v>
      </c>
      <c r="F607" s="58" t="s">
        <v>7486</v>
      </c>
      <c r="G607" s="58">
        <v>600</v>
      </c>
      <c r="H607" s="58">
        <v>5.8</v>
      </c>
      <c r="I607" s="58">
        <v>6.45</v>
      </c>
      <c r="J607" s="58">
        <v>7.14</v>
      </c>
      <c r="K607" s="58">
        <v>10</v>
      </c>
      <c r="L607" s="58">
        <v>1000</v>
      </c>
      <c r="M607" s="58" t="s">
        <v>155</v>
      </c>
      <c r="N607" s="58">
        <v>10.5</v>
      </c>
      <c r="O607" s="58">
        <v>57</v>
      </c>
    </row>
    <row r="608" spans="1:15" ht="14.25" customHeight="1">
      <c r="A608" s="77" t="s">
        <v>8565</v>
      </c>
      <c r="B608" s="58" t="s">
        <v>1750</v>
      </c>
      <c r="C608" s="58" t="s">
        <v>3</v>
      </c>
      <c r="D608" s="58" t="s">
        <v>155</v>
      </c>
      <c r="E608" s="58" t="s">
        <v>155</v>
      </c>
      <c r="F608" s="58" t="s">
        <v>7486</v>
      </c>
      <c r="G608" s="58">
        <v>600</v>
      </c>
      <c r="H608" s="58">
        <v>6.4</v>
      </c>
      <c r="I608" s="58">
        <v>7.13</v>
      </c>
      <c r="J608" s="58">
        <v>7.88</v>
      </c>
      <c r="K608" s="58">
        <v>10</v>
      </c>
      <c r="L608" s="58">
        <v>500</v>
      </c>
      <c r="M608" s="58" t="s">
        <v>155</v>
      </c>
      <c r="N608" s="58">
        <v>11.3</v>
      </c>
      <c r="O608" s="58">
        <v>53</v>
      </c>
    </row>
    <row r="609" spans="1:15" ht="14.25" customHeight="1">
      <c r="A609" s="77" t="s">
        <v>8566</v>
      </c>
      <c r="B609" s="58" t="s">
        <v>1750</v>
      </c>
      <c r="C609" s="58" t="s">
        <v>3</v>
      </c>
      <c r="D609" s="58" t="s">
        <v>155</v>
      </c>
      <c r="E609" s="58" t="s">
        <v>155</v>
      </c>
      <c r="F609" s="58" t="s">
        <v>7486</v>
      </c>
      <c r="G609" s="58">
        <v>600</v>
      </c>
      <c r="H609" s="58">
        <v>7.02</v>
      </c>
      <c r="I609" s="58">
        <v>7.79</v>
      </c>
      <c r="J609" s="58">
        <v>8.61</v>
      </c>
      <c r="K609" s="58">
        <v>10</v>
      </c>
      <c r="L609" s="58">
        <v>200</v>
      </c>
      <c r="M609" s="58" t="s">
        <v>155</v>
      </c>
      <c r="N609" s="58">
        <v>12.1</v>
      </c>
      <c r="O609" s="58">
        <v>50</v>
      </c>
    </row>
    <row r="610" spans="1:15" ht="14.25" customHeight="1">
      <c r="A610" s="77" t="s">
        <v>8567</v>
      </c>
      <c r="B610" s="58" t="s">
        <v>1750</v>
      </c>
      <c r="C610" s="58" t="s">
        <v>3</v>
      </c>
      <c r="D610" s="58" t="s">
        <v>155</v>
      </c>
      <c r="E610" s="58" t="s">
        <v>155</v>
      </c>
      <c r="F610" s="58" t="s">
        <v>7486</v>
      </c>
      <c r="G610" s="58">
        <v>600</v>
      </c>
      <c r="H610" s="58">
        <v>7.78</v>
      </c>
      <c r="I610" s="58">
        <v>8.65</v>
      </c>
      <c r="J610" s="58">
        <v>9.5</v>
      </c>
      <c r="K610" s="58">
        <v>1</v>
      </c>
      <c r="L610" s="58">
        <v>50</v>
      </c>
      <c r="M610" s="58" t="s">
        <v>155</v>
      </c>
      <c r="N610" s="58">
        <v>13.4</v>
      </c>
      <c r="O610" s="58">
        <v>45</v>
      </c>
    </row>
    <row r="611" spans="1:15" ht="14.25" customHeight="1">
      <c r="A611" s="77" t="s">
        <v>8568</v>
      </c>
      <c r="B611" s="58" t="s">
        <v>1750</v>
      </c>
      <c r="C611" s="58" t="s">
        <v>3</v>
      </c>
      <c r="D611" s="58" t="s">
        <v>155</v>
      </c>
      <c r="E611" s="58" t="s">
        <v>155</v>
      </c>
      <c r="F611" s="58" t="s">
        <v>7486</v>
      </c>
      <c r="G611" s="58">
        <v>600</v>
      </c>
      <c r="H611" s="58">
        <v>8.5500000000000007</v>
      </c>
      <c r="I611" s="58">
        <v>9.5</v>
      </c>
      <c r="J611" s="58">
        <v>10.5</v>
      </c>
      <c r="K611" s="58">
        <v>1</v>
      </c>
      <c r="L611" s="58">
        <v>10</v>
      </c>
      <c r="M611" s="58" t="s">
        <v>155</v>
      </c>
      <c r="N611" s="58">
        <v>14.5</v>
      </c>
      <c r="O611" s="58">
        <v>41</v>
      </c>
    </row>
    <row r="612" spans="1:15" ht="14.25" customHeight="1">
      <c r="A612" s="77" t="s">
        <v>8569</v>
      </c>
      <c r="B612" s="58" t="s">
        <v>1750</v>
      </c>
      <c r="C612" s="58" t="s">
        <v>3</v>
      </c>
      <c r="D612" s="58" t="s">
        <v>155</v>
      </c>
      <c r="E612" s="58" t="s">
        <v>155</v>
      </c>
      <c r="F612" s="58" t="s">
        <v>7486</v>
      </c>
      <c r="G612" s="58">
        <v>600</v>
      </c>
      <c r="H612" s="58">
        <v>9.4</v>
      </c>
      <c r="I612" s="58">
        <v>10.5</v>
      </c>
      <c r="J612" s="58">
        <v>11.6</v>
      </c>
      <c r="K612" s="58">
        <v>1</v>
      </c>
      <c r="L612" s="58">
        <v>5</v>
      </c>
      <c r="M612" s="58" t="s">
        <v>155</v>
      </c>
      <c r="N612" s="58">
        <v>15.6</v>
      </c>
      <c r="O612" s="58">
        <v>38</v>
      </c>
    </row>
    <row r="613" spans="1:15" ht="14.25" customHeight="1">
      <c r="A613" s="77" t="s">
        <v>8570</v>
      </c>
      <c r="B613" s="58" t="s">
        <v>1750</v>
      </c>
      <c r="C613" s="58" t="s">
        <v>3</v>
      </c>
      <c r="D613" s="58" t="s">
        <v>155</v>
      </c>
      <c r="E613" s="58" t="s">
        <v>155</v>
      </c>
      <c r="F613" s="58" t="s">
        <v>7486</v>
      </c>
      <c r="G613" s="58">
        <v>600</v>
      </c>
      <c r="H613" s="58">
        <v>10.199999999999999</v>
      </c>
      <c r="I613" s="58">
        <v>11.4</v>
      </c>
      <c r="J613" s="58">
        <v>12.6</v>
      </c>
      <c r="K613" s="58">
        <v>1</v>
      </c>
      <c r="L613" s="58">
        <v>5</v>
      </c>
      <c r="M613" s="58" t="s">
        <v>155</v>
      </c>
      <c r="N613" s="58">
        <v>16.7</v>
      </c>
      <c r="O613" s="58">
        <v>36</v>
      </c>
    </row>
    <row r="614" spans="1:15" ht="14.25" customHeight="1">
      <c r="A614" s="77" t="s">
        <v>8571</v>
      </c>
      <c r="B614" s="58" t="s">
        <v>1750</v>
      </c>
      <c r="C614" s="58" t="s">
        <v>3</v>
      </c>
      <c r="D614" s="58" t="s">
        <v>155</v>
      </c>
      <c r="E614" s="58" t="s">
        <v>155</v>
      </c>
      <c r="F614" s="58" t="s">
        <v>7486</v>
      </c>
      <c r="G614" s="58">
        <v>600</v>
      </c>
      <c r="H614" s="58">
        <v>11.1</v>
      </c>
      <c r="I614" s="58">
        <v>12.4</v>
      </c>
      <c r="J614" s="58">
        <v>13.7</v>
      </c>
      <c r="K614" s="58">
        <v>1</v>
      </c>
      <c r="L614" s="58">
        <v>1</v>
      </c>
      <c r="M614" s="58" t="s">
        <v>155</v>
      </c>
      <c r="N614" s="58">
        <v>18.2</v>
      </c>
      <c r="O614" s="58">
        <v>33</v>
      </c>
    </row>
    <row r="615" spans="1:15" ht="14.25" customHeight="1">
      <c r="A615" s="77" t="s">
        <v>8572</v>
      </c>
      <c r="B615" s="58" t="s">
        <v>1750</v>
      </c>
      <c r="C615" s="58" t="s">
        <v>3</v>
      </c>
      <c r="D615" s="58" t="s">
        <v>155</v>
      </c>
      <c r="E615" s="58" t="s">
        <v>155</v>
      </c>
      <c r="F615" s="58" t="s">
        <v>7486</v>
      </c>
      <c r="G615" s="58">
        <v>600</v>
      </c>
      <c r="H615" s="58">
        <v>12.8</v>
      </c>
      <c r="I615" s="58">
        <v>14.3</v>
      </c>
      <c r="J615" s="58">
        <v>15.8</v>
      </c>
      <c r="K615" s="58">
        <v>1</v>
      </c>
      <c r="L615" s="58">
        <v>1</v>
      </c>
      <c r="M615" s="58" t="s">
        <v>155</v>
      </c>
      <c r="N615" s="58">
        <v>21.2</v>
      </c>
      <c r="O615" s="58">
        <v>28</v>
      </c>
    </row>
    <row r="616" spans="1:15" ht="14.25" customHeight="1">
      <c r="A616" s="77" t="s">
        <v>8573</v>
      </c>
      <c r="B616" s="58" t="s">
        <v>1750</v>
      </c>
      <c r="C616" s="58" t="s">
        <v>3</v>
      </c>
      <c r="D616" s="58" t="s">
        <v>155</v>
      </c>
      <c r="E616" s="58" t="s">
        <v>155</v>
      </c>
      <c r="F616" s="58" t="s">
        <v>7486</v>
      </c>
      <c r="G616" s="58">
        <v>600</v>
      </c>
      <c r="H616" s="58">
        <v>13.6</v>
      </c>
      <c r="I616" s="58">
        <v>15.2</v>
      </c>
      <c r="J616" s="58">
        <v>16.8</v>
      </c>
      <c r="K616" s="58">
        <v>1</v>
      </c>
      <c r="L616" s="58">
        <v>1</v>
      </c>
      <c r="M616" s="58" t="s">
        <v>155</v>
      </c>
      <c r="N616" s="58">
        <v>22.5</v>
      </c>
      <c r="O616" s="58">
        <v>27</v>
      </c>
    </row>
    <row r="617" spans="1:15" ht="14.25" customHeight="1">
      <c r="A617" s="77" t="s">
        <v>8574</v>
      </c>
      <c r="B617" s="58" t="s">
        <v>1750</v>
      </c>
      <c r="C617" s="58" t="s">
        <v>3</v>
      </c>
      <c r="D617" s="58" t="s">
        <v>155</v>
      </c>
      <c r="E617" s="58" t="s">
        <v>155</v>
      </c>
      <c r="F617" s="58" t="s">
        <v>7486</v>
      </c>
      <c r="G617" s="58">
        <v>600</v>
      </c>
      <c r="H617" s="58">
        <v>15.3</v>
      </c>
      <c r="I617" s="58">
        <v>17.100000000000001</v>
      </c>
      <c r="J617" s="58">
        <v>18.899999999999999</v>
      </c>
      <c r="K617" s="58">
        <v>1</v>
      </c>
      <c r="L617" s="58">
        <v>1</v>
      </c>
      <c r="M617" s="58" t="s">
        <v>155</v>
      </c>
      <c r="N617" s="58">
        <v>25.2</v>
      </c>
      <c r="O617" s="58">
        <v>24</v>
      </c>
    </row>
    <row r="618" spans="1:15" ht="14.25" customHeight="1">
      <c r="A618" s="77" t="s">
        <v>8575</v>
      </c>
      <c r="B618" s="58" t="s">
        <v>1750</v>
      </c>
      <c r="C618" s="58" t="s">
        <v>3</v>
      </c>
      <c r="D618" s="58" t="s">
        <v>155</v>
      </c>
      <c r="E618" s="58" t="s">
        <v>155</v>
      </c>
      <c r="F618" s="58" t="s">
        <v>7486</v>
      </c>
      <c r="G618" s="58">
        <v>600</v>
      </c>
      <c r="H618" s="58">
        <v>17.100000000000001</v>
      </c>
      <c r="I618" s="58">
        <v>19</v>
      </c>
      <c r="J618" s="58">
        <v>21</v>
      </c>
      <c r="K618" s="58">
        <v>1</v>
      </c>
      <c r="L618" s="58">
        <v>1</v>
      </c>
      <c r="M618" s="58" t="s">
        <v>155</v>
      </c>
      <c r="N618" s="58">
        <v>27.7</v>
      </c>
      <c r="O618" s="58">
        <v>22</v>
      </c>
    </row>
    <row r="619" spans="1:15" ht="14.25" customHeight="1">
      <c r="A619" s="77" t="s">
        <v>8576</v>
      </c>
      <c r="B619" s="58" t="s">
        <v>1750</v>
      </c>
      <c r="C619" s="58" t="s">
        <v>3</v>
      </c>
      <c r="D619" s="58" t="s">
        <v>155</v>
      </c>
      <c r="E619" s="58" t="s">
        <v>155</v>
      </c>
      <c r="F619" s="58" t="s">
        <v>7486</v>
      </c>
      <c r="G619" s="58">
        <v>600</v>
      </c>
      <c r="H619" s="58">
        <v>18.8</v>
      </c>
      <c r="I619" s="58">
        <v>20.9</v>
      </c>
      <c r="J619" s="58">
        <v>23.1</v>
      </c>
      <c r="K619" s="58">
        <v>1</v>
      </c>
      <c r="L619" s="58">
        <v>1</v>
      </c>
      <c r="M619" s="58" t="s">
        <v>155</v>
      </c>
      <c r="N619" s="58">
        <v>30.6</v>
      </c>
      <c r="O619" s="58">
        <v>20</v>
      </c>
    </row>
    <row r="620" spans="1:15" ht="14.25" customHeight="1">
      <c r="A620" s="77" t="s">
        <v>8577</v>
      </c>
      <c r="B620" s="58" t="s">
        <v>1750</v>
      </c>
      <c r="C620" s="58" t="s">
        <v>3</v>
      </c>
      <c r="D620" s="58" t="s">
        <v>155</v>
      </c>
      <c r="E620" s="58" t="s">
        <v>155</v>
      </c>
      <c r="F620" s="58" t="s">
        <v>7486</v>
      </c>
      <c r="G620" s="58">
        <v>600</v>
      </c>
      <c r="H620" s="58">
        <v>20.5</v>
      </c>
      <c r="I620" s="58">
        <v>22.8</v>
      </c>
      <c r="J620" s="58">
        <v>25.2</v>
      </c>
      <c r="K620" s="58">
        <v>1</v>
      </c>
      <c r="L620" s="58">
        <v>1</v>
      </c>
      <c r="M620" s="58" t="s">
        <v>155</v>
      </c>
      <c r="N620" s="58">
        <v>33.200000000000003</v>
      </c>
      <c r="O620" s="58">
        <v>18</v>
      </c>
    </row>
    <row r="621" spans="1:15" ht="14.25" customHeight="1">
      <c r="A621" s="77" t="s">
        <v>8578</v>
      </c>
      <c r="B621" s="58" t="s">
        <v>1750</v>
      </c>
      <c r="C621" s="58" t="s">
        <v>3</v>
      </c>
      <c r="D621" s="58" t="s">
        <v>155</v>
      </c>
      <c r="E621" s="58" t="s">
        <v>155</v>
      </c>
      <c r="F621" s="58" t="s">
        <v>7486</v>
      </c>
      <c r="G621" s="58">
        <v>600</v>
      </c>
      <c r="H621" s="58">
        <v>23.1</v>
      </c>
      <c r="I621" s="58">
        <v>25.7</v>
      </c>
      <c r="J621" s="58">
        <v>28.4</v>
      </c>
      <c r="K621" s="58">
        <v>1</v>
      </c>
      <c r="L621" s="58">
        <v>1</v>
      </c>
      <c r="M621" s="58" t="s">
        <v>155</v>
      </c>
      <c r="N621" s="58">
        <v>37.5</v>
      </c>
      <c r="O621" s="58">
        <v>16</v>
      </c>
    </row>
    <row r="622" spans="1:15" ht="14.25" customHeight="1">
      <c r="A622" s="77" t="s">
        <v>8579</v>
      </c>
      <c r="B622" s="58" t="s">
        <v>1750</v>
      </c>
      <c r="C622" s="58" t="s">
        <v>3</v>
      </c>
      <c r="D622" s="58" t="s">
        <v>155</v>
      </c>
      <c r="E622" s="58" t="s">
        <v>155</v>
      </c>
      <c r="F622" s="58" t="s">
        <v>7486</v>
      </c>
      <c r="G622" s="58">
        <v>600</v>
      </c>
      <c r="H622" s="58">
        <v>25.6</v>
      </c>
      <c r="I622" s="58">
        <v>28.5</v>
      </c>
      <c r="J622" s="58">
        <v>31.5</v>
      </c>
      <c r="K622" s="58">
        <v>1</v>
      </c>
      <c r="L622" s="58">
        <v>1</v>
      </c>
      <c r="M622" s="58" t="s">
        <v>155</v>
      </c>
      <c r="N622" s="58">
        <v>41.4</v>
      </c>
      <c r="O622" s="58">
        <v>14.4</v>
      </c>
    </row>
    <row r="623" spans="1:15" ht="14.25" customHeight="1">
      <c r="A623" s="77" t="s">
        <v>8580</v>
      </c>
      <c r="B623" s="58" t="s">
        <v>1750</v>
      </c>
      <c r="C623" s="58" t="s">
        <v>3</v>
      </c>
      <c r="D623" s="58" t="s">
        <v>155</v>
      </c>
      <c r="E623" s="58" t="s">
        <v>155</v>
      </c>
      <c r="F623" s="58" t="s">
        <v>7486</v>
      </c>
      <c r="G623" s="58">
        <v>600</v>
      </c>
      <c r="H623" s="58">
        <v>28.2</v>
      </c>
      <c r="I623" s="58">
        <v>31.4</v>
      </c>
      <c r="J623" s="58">
        <v>34.700000000000003</v>
      </c>
      <c r="K623" s="58">
        <v>1</v>
      </c>
      <c r="L623" s="58">
        <v>1</v>
      </c>
      <c r="M623" s="58" t="s">
        <v>155</v>
      </c>
      <c r="N623" s="58">
        <v>45.7</v>
      </c>
      <c r="O623" s="58">
        <v>13.2</v>
      </c>
    </row>
    <row r="624" spans="1:15" ht="14.25" customHeight="1">
      <c r="A624" s="77" t="s">
        <v>8581</v>
      </c>
      <c r="B624" s="58" t="s">
        <v>1750</v>
      </c>
      <c r="C624" s="58" t="s">
        <v>3</v>
      </c>
      <c r="D624" s="58" t="s">
        <v>155</v>
      </c>
      <c r="E624" s="58" t="s">
        <v>155</v>
      </c>
      <c r="F624" s="58" t="s">
        <v>7486</v>
      </c>
      <c r="G624" s="58">
        <v>600</v>
      </c>
      <c r="H624" s="58">
        <v>30.8</v>
      </c>
      <c r="I624" s="58">
        <v>34.200000000000003</v>
      </c>
      <c r="J624" s="58">
        <v>37.799999999999997</v>
      </c>
      <c r="K624" s="58">
        <v>1</v>
      </c>
      <c r="L624" s="58">
        <v>1</v>
      </c>
      <c r="M624" s="58" t="s">
        <v>155</v>
      </c>
      <c r="N624" s="58">
        <v>49.9</v>
      </c>
      <c r="O624" s="58">
        <v>12</v>
      </c>
    </row>
    <row r="625" spans="1:15" ht="14.25" customHeight="1">
      <c r="A625" s="77" t="s">
        <v>8582</v>
      </c>
      <c r="B625" s="58" t="s">
        <v>1750</v>
      </c>
      <c r="C625" s="58" t="s">
        <v>3</v>
      </c>
      <c r="D625" s="58" t="s">
        <v>155</v>
      </c>
      <c r="E625" s="58" t="s">
        <v>155</v>
      </c>
      <c r="F625" s="58" t="s">
        <v>7486</v>
      </c>
      <c r="G625" s="58">
        <v>600</v>
      </c>
      <c r="H625" s="58">
        <v>33.299999999999997</v>
      </c>
      <c r="I625" s="58">
        <v>37.1</v>
      </c>
      <c r="J625" s="58">
        <v>41</v>
      </c>
      <c r="K625" s="58">
        <v>1</v>
      </c>
      <c r="L625" s="58">
        <v>1</v>
      </c>
      <c r="M625" s="58" t="s">
        <v>155</v>
      </c>
      <c r="N625" s="58">
        <v>53.9</v>
      </c>
      <c r="O625" s="58">
        <v>11.2</v>
      </c>
    </row>
    <row r="626" spans="1:15" ht="14.25" customHeight="1">
      <c r="A626" s="77" t="s">
        <v>8583</v>
      </c>
      <c r="B626" s="58" t="s">
        <v>1750</v>
      </c>
      <c r="C626" s="58" t="s">
        <v>3</v>
      </c>
      <c r="D626" s="58" t="s">
        <v>155</v>
      </c>
      <c r="E626" s="58" t="s">
        <v>155</v>
      </c>
      <c r="F626" s="58" t="s">
        <v>7486</v>
      </c>
      <c r="G626" s="58">
        <v>600</v>
      </c>
      <c r="H626" s="58">
        <v>36.799999999999997</v>
      </c>
      <c r="I626" s="58">
        <v>40.9</v>
      </c>
      <c r="J626" s="58">
        <v>45.2</v>
      </c>
      <c r="K626" s="58">
        <v>1</v>
      </c>
      <c r="L626" s="58">
        <v>1</v>
      </c>
      <c r="M626" s="58" t="s">
        <v>155</v>
      </c>
      <c r="N626" s="58">
        <v>59.3</v>
      </c>
      <c r="O626" s="58">
        <v>10.1</v>
      </c>
    </row>
    <row r="627" spans="1:15" ht="14.25" customHeight="1">
      <c r="A627" s="77" t="s">
        <v>8584</v>
      </c>
      <c r="B627" s="58" t="s">
        <v>1750</v>
      </c>
      <c r="C627" s="58" t="s">
        <v>3</v>
      </c>
      <c r="D627" s="58" t="s">
        <v>155</v>
      </c>
      <c r="E627" s="58" t="s">
        <v>155</v>
      </c>
      <c r="F627" s="58" t="s">
        <v>7486</v>
      </c>
      <c r="G627" s="58">
        <v>600</v>
      </c>
      <c r="H627" s="58">
        <v>40.200000000000003</v>
      </c>
      <c r="I627" s="58">
        <v>44.7</v>
      </c>
      <c r="J627" s="58">
        <v>49.4</v>
      </c>
      <c r="K627" s="58">
        <v>1</v>
      </c>
      <c r="L627" s="58">
        <v>1</v>
      </c>
      <c r="M627" s="58" t="s">
        <v>155</v>
      </c>
      <c r="N627" s="58">
        <v>64.8</v>
      </c>
      <c r="O627" s="58">
        <v>9.3000000000000007</v>
      </c>
    </row>
    <row r="628" spans="1:15" ht="14.25" customHeight="1">
      <c r="A628" s="77" t="s">
        <v>8585</v>
      </c>
      <c r="B628" s="58" t="s">
        <v>1750</v>
      </c>
      <c r="C628" s="58" t="s">
        <v>3</v>
      </c>
      <c r="D628" s="58" t="s">
        <v>155</v>
      </c>
      <c r="E628" s="58" t="s">
        <v>155</v>
      </c>
      <c r="F628" s="58" t="s">
        <v>7486</v>
      </c>
      <c r="G628" s="58">
        <v>600</v>
      </c>
      <c r="H628" s="58">
        <v>43.6</v>
      </c>
      <c r="I628" s="58">
        <v>48.5</v>
      </c>
      <c r="J628" s="58">
        <v>53.6</v>
      </c>
      <c r="K628" s="58">
        <v>1</v>
      </c>
      <c r="L628" s="58">
        <v>1</v>
      </c>
      <c r="M628" s="58" t="s">
        <v>155</v>
      </c>
      <c r="N628" s="58">
        <v>70.099999999999994</v>
      </c>
      <c r="O628" s="58">
        <v>8.6</v>
      </c>
    </row>
    <row r="629" spans="1:15" ht="14.25" customHeight="1">
      <c r="A629" s="77" t="s">
        <v>8586</v>
      </c>
      <c r="B629" s="58" t="s">
        <v>1750</v>
      </c>
      <c r="C629" s="58" t="s">
        <v>3</v>
      </c>
      <c r="D629" s="58" t="s">
        <v>155</v>
      </c>
      <c r="E629" s="58" t="s">
        <v>155</v>
      </c>
      <c r="F629" s="58" t="s">
        <v>7486</v>
      </c>
      <c r="G629" s="58">
        <v>600</v>
      </c>
      <c r="H629" s="58">
        <v>47.8</v>
      </c>
      <c r="I629" s="58">
        <v>53.2</v>
      </c>
      <c r="J629" s="58">
        <v>58.8</v>
      </c>
      <c r="K629" s="58">
        <v>1</v>
      </c>
      <c r="L629" s="58">
        <v>1</v>
      </c>
      <c r="M629" s="58" t="s">
        <v>155</v>
      </c>
      <c r="N629" s="58">
        <v>77</v>
      </c>
      <c r="O629" s="58">
        <v>7.8</v>
      </c>
    </row>
    <row r="630" spans="1:15" ht="14.25" customHeight="1">
      <c r="A630" s="77" t="s">
        <v>8587</v>
      </c>
      <c r="B630" s="58" t="s">
        <v>1750</v>
      </c>
      <c r="C630" s="58" t="s">
        <v>3</v>
      </c>
      <c r="D630" s="58" t="s">
        <v>155</v>
      </c>
      <c r="E630" s="58" t="s">
        <v>155</v>
      </c>
      <c r="F630" s="58" t="s">
        <v>7486</v>
      </c>
      <c r="G630" s="58">
        <v>600</v>
      </c>
      <c r="H630" s="58">
        <v>53</v>
      </c>
      <c r="I630" s="58">
        <v>58.9</v>
      </c>
      <c r="J630" s="58">
        <v>65.099999999999994</v>
      </c>
      <c r="K630" s="58">
        <v>1</v>
      </c>
      <c r="L630" s="58">
        <v>1</v>
      </c>
      <c r="M630" s="58" t="s">
        <v>155</v>
      </c>
      <c r="N630" s="58">
        <v>85</v>
      </c>
      <c r="O630" s="58">
        <v>7.1</v>
      </c>
    </row>
    <row r="631" spans="1:15" ht="14.25" customHeight="1">
      <c r="A631" s="77" t="s">
        <v>8588</v>
      </c>
      <c r="B631" s="58" t="s">
        <v>1750</v>
      </c>
      <c r="C631" s="58" t="s">
        <v>3</v>
      </c>
      <c r="D631" s="58" t="s">
        <v>155</v>
      </c>
      <c r="E631" s="58" t="s">
        <v>155</v>
      </c>
      <c r="F631" s="58" t="s">
        <v>7486</v>
      </c>
      <c r="G631" s="58">
        <v>600</v>
      </c>
      <c r="H631" s="58">
        <v>58.1</v>
      </c>
      <c r="I631" s="58">
        <v>64.599999999999994</v>
      </c>
      <c r="J631" s="58">
        <v>71.400000000000006</v>
      </c>
      <c r="K631" s="58">
        <v>1</v>
      </c>
      <c r="L631" s="58">
        <v>1</v>
      </c>
      <c r="M631" s="58" t="s">
        <v>155</v>
      </c>
      <c r="N631" s="58">
        <v>92</v>
      </c>
      <c r="O631" s="58">
        <v>6.5</v>
      </c>
    </row>
    <row r="632" spans="1:15" ht="14.25" customHeight="1">
      <c r="A632" s="77" t="s">
        <v>8589</v>
      </c>
      <c r="B632" s="58" t="s">
        <v>1750</v>
      </c>
      <c r="C632" s="58" t="s">
        <v>3</v>
      </c>
      <c r="D632" s="58" t="s">
        <v>155</v>
      </c>
      <c r="E632" s="58" t="s">
        <v>155</v>
      </c>
      <c r="F632" s="58" t="s">
        <v>7486</v>
      </c>
      <c r="G632" s="58">
        <v>600</v>
      </c>
      <c r="H632" s="58">
        <v>64.099999999999994</v>
      </c>
      <c r="I632" s="58">
        <v>71.3</v>
      </c>
      <c r="J632" s="58">
        <v>78.8</v>
      </c>
      <c r="K632" s="58">
        <v>1</v>
      </c>
      <c r="L632" s="58">
        <v>1</v>
      </c>
      <c r="M632" s="58" t="s">
        <v>155</v>
      </c>
      <c r="N632" s="58">
        <v>103</v>
      </c>
      <c r="O632" s="58">
        <v>5.8</v>
      </c>
    </row>
    <row r="633" spans="1:15" ht="14.25" customHeight="1">
      <c r="A633" s="77" t="s">
        <v>8590</v>
      </c>
      <c r="B633" s="58" t="s">
        <v>1750</v>
      </c>
      <c r="C633" s="58" t="s">
        <v>3</v>
      </c>
      <c r="D633" s="58" t="s">
        <v>155</v>
      </c>
      <c r="E633" s="58" t="s">
        <v>155</v>
      </c>
      <c r="F633" s="58" t="s">
        <v>7486</v>
      </c>
      <c r="G633" s="58">
        <v>600</v>
      </c>
      <c r="H633" s="58">
        <v>70.099999999999994</v>
      </c>
      <c r="I633" s="58">
        <v>77.900000000000006</v>
      </c>
      <c r="J633" s="58">
        <v>86.1</v>
      </c>
      <c r="K633" s="58">
        <v>1</v>
      </c>
      <c r="L633" s="58">
        <v>1</v>
      </c>
      <c r="M633" s="58" t="s">
        <v>155</v>
      </c>
      <c r="N633" s="58">
        <v>113</v>
      </c>
      <c r="O633" s="58">
        <v>5.3</v>
      </c>
    </row>
    <row r="634" spans="1:15" ht="14.25" customHeight="1">
      <c r="A634" s="77" t="s">
        <v>8591</v>
      </c>
      <c r="B634" s="58" t="s">
        <v>1750</v>
      </c>
      <c r="C634" s="58" t="s">
        <v>3</v>
      </c>
      <c r="D634" s="58" t="s">
        <v>155</v>
      </c>
      <c r="E634" s="58" t="s">
        <v>155</v>
      </c>
      <c r="F634" s="58" t="s">
        <v>7486</v>
      </c>
      <c r="G634" s="58">
        <v>600</v>
      </c>
      <c r="H634" s="58">
        <v>77.8</v>
      </c>
      <c r="I634" s="58">
        <v>86.5</v>
      </c>
      <c r="J634" s="58">
        <v>95.5</v>
      </c>
      <c r="K634" s="58">
        <v>1</v>
      </c>
      <c r="L634" s="58">
        <v>1</v>
      </c>
      <c r="M634" s="58" t="s">
        <v>155</v>
      </c>
      <c r="N634" s="58">
        <v>125</v>
      </c>
      <c r="O634" s="58">
        <v>4.8</v>
      </c>
    </row>
    <row r="635" spans="1:15" ht="14.25" customHeight="1">
      <c r="A635" s="77" t="s">
        <v>8592</v>
      </c>
      <c r="B635" s="58" t="s">
        <v>1750</v>
      </c>
      <c r="C635" s="58" t="s">
        <v>3</v>
      </c>
      <c r="D635" s="58" t="s">
        <v>155</v>
      </c>
      <c r="E635" s="58" t="s">
        <v>155</v>
      </c>
      <c r="F635" s="58" t="s">
        <v>7486</v>
      </c>
      <c r="G635" s="58">
        <v>600</v>
      </c>
      <c r="H635" s="58">
        <v>85.5</v>
      </c>
      <c r="I635" s="58">
        <v>95</v>
      </c>
      <c r="J635" s="58">
        <v>105</v>
      </c>
      <c r="K635" s="58">
        <v>1</v>
      </c>
      <c r="L635" s="58">
        <v>1</v>
      </c>
      <c r="M635" s="58" t="s">
        <v>155</v>
      </c>
      <c r="N635" s="58">
        <v>137</v>
      </c>
      <c r="O635" s="58">
        <v>4.4000000000000004</v>
      </c>
    </row>
    <row r="636" spans="1:15" ht="14.25" customHeight="1">
      <c r="A636" s="77" t="s">
        <v>8593</v>
      </c>
      <c r="B636" s="58" t="s">
        <v>1750</v>
      </c>
      <c r="C636" s="58" t="s">
        <v>3</v>
      </c>
      <c r="D636" s="58" t="s">
        <v>155</v>
      </c>
      <c r="E636" s="58" t="s">
        <v>155</v>
      </c>
      <c r="F636" s="58" t="s">
        <v>7486</v>
      </c>
      <c r="G636" s="58">
        <v>600</v>
      </c>
      <c r="H636" s="58">
        <v>94</v>
      </c>
      <c r="I636" s="58">
        <v>105</v>
      </c>
      <c r="J636" s="58">
        <v>116</v>
      </c>
      <c r="K636" s="58">
        <v>1</v>
      </c>
      <c r="L636" s="58">
        <v>1</v>
      </c>
      <c r="M636" s="58" t="s">
        <v>155</v>
      </c>
      <c r="N636" s="58">
        <v>152</v>
      </c>
      <c r="O636" s="58">
        <v>4</v>
      </c>
    </row>
    <row r="637" spans="1:15" ht="14.25" customHeight="1">
      <c r="A637" s="77" t="s">
        <v>8594</v>
      </c>
      <c r="B637" s="58" t="s">
        <v>1750</v>
      </c>
      <c r="C637" s="58" t="s">
        <v>3</v>
      </c>
      <c r="D637" s="58" t="s">
        <v>155</v>
      </c>
      <c r="E637" s="58" t="s">
        <v>155</v>
      </c>
      <c r="F637" s="58" t="s">
        <v>7486</v>
      </c>
      <c r="G637" s="58">
        <v>600</v>
      </c>
      <c r="H637" s="58">
        <v>102</v>
      </c>
      <c r="I637" s="58">
        <v>114</v>
      </c>
      <c r="J637" s="58">
        <v>126</v>
      </c>
      <c r="K637" s="58">
        <v>1</v>
      </c>
      <c r="L637" s="58">
        <v>1</v>
      </c>
      <c r="M637" s="58" t="s">
        <v>155</v>
      </c>
      <c r="N637" s="58">
        <v>165</v>
      </c>
      <c r="O637" s="58">
        <v>3.6</v>
      </c>
    </row>
    <row r="638" spans="1:15" ht="14.25" customHeight="1">
      <c r="A638" s="77" t="s">
        <v>8595</v>
      </c>
      <c r="B638" s="58" t="s">
        <v>1750</v>
      </c>
      <c r="C638" s="58" t="s">
        <v>3</v>
      </c>
      <c r="D638" s="58" t="s">
        <v>155</v>
      </c>
      <c r="E638" s="58" t="s">
        <v>155</v>
      </c>
      <c r="F638" s="58" t="s">
        <v>7486</v>
      </c>
      <c r="G638" s="58">
        <v>600</v>
      </c>
      <c r="H638" s="58">
        <v>111</v>
      </c>
      <c r="I638" s="58">
        <v>124</v>
      </c>
      <c r="J638" s="58">
        <v>137</v>
      </c>
      <c r="K638" s="58">
        <v>1</v>
      </c>
      <c r="L638" s="58">
        <v>1</v>
      </c>
      <c r="M638" s="58" t="s">
        <v>155</v>
      </c>
      <c r="N638" s="58">
        <v>179</v>
      </c>
      <c r="O638" s="58">
        <v>3.3</v>
      </c>
    </row>
    <row r="639" spans="1:15" ht="14.25" customHeight="1">
      <c r="A639" s="77" t="s">
        <v>8596</v>
      </c>
      <c r="B639" s="58" t="s">
        <v>1750</v>
      </c>
      <c r="C639" s="58" t="s">
        <v>3</v>
      </c>
      <c r="D639" s="58" t="s">
        <v>155</v>
      </c>
      <c r="E639" s="58" t="s">
        <v>155</v>
      </c>
      <c r="F639" s="58" t="s">
        <v>7486</v>
      </c>
      <c r="G639" s="58">
        <v>600</v>
      </c>
      <c r="H639" s="58">
        <v>128</v>
      </c>
      <c r="I639" s="58">
        <v>143</v>
      </c>
      <c r="J639" s="58">
        <v>158</v>
      </c>
      <c r="K639" s="58">
        <v>1</v>
      </c>
      <c r="L639" s="58">
        <v>1</v>
      </c>
      <c r="M639" s="58" t="s">
        <v>155</v>
      </c>
      <c r="N639" s="58">
        <v>207</v>
      </c>
      <c r="O639" s="58">
        <v>2.9</v>
      </c>
    </row>
    <row r="640" spans="1:15" ht="14.25" customHeight="1">
      <c r="A640" s="77" t="s">
        <v>8597</v>
      </c>
      <c r="B640" s="58" t="s">
        <v>1750</v>
      </c>
      <c r="C640" s="58" t="s">
        <v>3</v>
      </c>
      <c r="D640" s="58" t="s">
        <v>155</v>
      </c>
      <c r="E640" s="58" t="s">
        <v>155</v>
      </c>
      <c r="F640" s="58" t="s">
        <v>7486</v>
      </c>
      <c r="G640" s="58">
        <v>600</v>
      </c>
      <c r="H640" s="58">
        <v>136</v>
      </c>
      <c r="I640" s="58">
        <v>152</v>
      </c>
      <c r="J640" s="58">
        <v>168</v>
      </c>
      <c r="K640" s="58">
        <v>1</v>
      </c>
      <c r="L640" s="58">
        <v>1</v>
      </c>
      <c r="M640" s="58" t="s">
        <v>155</v>
      </c>
      <c r="N640" s="58">
        <v>219</v>
      </c>
      <c r="O640" s="58">
        <v>2.7</v>
      </c>
    </row>
    <row r="641" spans="1:15" ht="14.25" customHeight="1">
      <c r="A641" s="77" t="s">
        <v>8598</v>
      </c>
      <c r="B641" s="58" t="s">
        <v>1750</v>
      </c>
      <c r="C641" s="58" t="s">
        <v>3</v>
      </c>
      <c r="D641" s="58" t="s">
        <v>155</v>
      </c>
      <c r="E641" s="58" t="s">
        <v>155</v>
      </c>
      <c r="F641" s="58" t="s">
        <v>7486</v>
      </c>
      <c r="G641" s="58">
        <v>600</v>
      </c>
      <c r="H641" s="58">
        <v>145</v>
      </c>
      <c r="I641" s="58">
        <v>162</v>
      </c>
      <c r="J641" s="58">
        <v>179</v>
      </c>
      <c r="K641" s="58">
        <v>1</v>
      </c>
      <c r="L641" s="58">
        <v>1</v>
      </c>
      <c r="M641" s="58" t="s">
        <v>155</v>
      </c>
      <c r="N641" s="58">
        <v>234</v>
      </c>
      <c r="O641" s="58">
        <v>2.6</v>
      </c>
    </row>
    <row r="642" spans="1:15" ht="14.25" customHeight="1">
      <c r="A642" s="77" t="s">
        <v>8599</v>
      </c>
      <c r="B642" s="58" t="s">
        <v>1750</v>
      </c>
      <c r="C642" s="58" t="s">
        <v>3</v>
      </c>
      <c r="D642" s="58" t="s">
        <v>155</v>
      </c>
      <c r="E642" s="58" t="s">
        <v>155</v>
      </c>
      <c r="F642" s="58" t="s">
        <v>7486</v>
      </c>
      <c r="G642" s="58">
        <v>600</v>
      </c>
      <c r="H642" s="58">
        <v>154</v>
      </c>
      <c r="I642" s="58">
        <v>171</v>
      </c>
      <c r="J642" s="58">
        <v>189</v>
      </c>
      <c r="K642" s="58">
        <v>1</v>
      </c>
      <c r="L642" s="58">
        <v>1</v>
      </c>
      <c r="M642" s="58" t="s">
        <v>155</v>
      </c>
      <c r="N642" s="58">
        <v>246</v>
      </c>
      <c r="O642" s="58">
        <v>2.4</v>
      </c>
    </row>
    <row r="643" spans="1:15" ht="14.25" customHeight="1">
      <c r="A643" s="77" t="s">
        <v>8600</v>
      </c>
      <c r="B643" s="58" t="s">
        <v>1750</v>
      </c>
      <c r="C643" s="58" t="s">
        <v>3</v>
      </c>
      <c r="D643" s="58" t="s">
        <v>155</v>
      </c>
      <c r="E643" s="58" t="s">
        <v>155</v>
      </c>
      <c r="F643" s="58" t="s">
        <v>7486</v>
      </c>
      <c r="G643" s="58">
        <v>600</v>
      </c>
      <c r="H643" s="58">
        <v>171</v>
      </c>
      <c r="I643" s="58">
        <v>190</v>
      </c>
      <c r="J643" s="58">
        <v>210</v>
      </c>
      <c r="K643" s="58">
        <v>1</v>
      </c>
      <c r="L643" s="58">
        <v>1</v>
      </c>
      <c r="M643" s="58" t="s">
        <v>155</v>
      </c>
      <c r="N643" s="58">
        <v>274</v>
      </c>
      <c r="O643" s="58">
        <v>2.2000000000000002</v>
      </c>
    </row>
    <row r="644" spans="1:15" ht="14.25" customHeight="1">
      <c r="A644" s="77" t="s">
        <v>8601</v>
      </c>
      <c r="B644" s="58" t="s">
        <v>1750</v>
      </c>
      <c r="C644" s="58" t="s">
        <v>3</v>
      </c>
      <c r="D644" s="58" t="s">
        <v>155</v>
      </c>
      <c r="E644" s="58" t="s">
        <v>155</v>
      </c>
      <c r="F644" s="58" t="s">
        <v>7486</v>
      </c>
      <c r="G644" s="58">
        <v>600</v>
      </c>
      <c r="H644" s="58">
        <v>185</v>
      </c>
      <c r="I644" s="58">
        <v>209</v>
      </c>
      <c r="J644" s="58">
        <v>231</v>
      </c>
      <c r="K644" s="58">
        <v>1</v>
      </c>
      <c r="L644" s="58">
        <v>1</v>
      </c>
      <c r="M644" s="58" t="s">
        <v>155</v>
      </c>
      <c r="N644" s="58">
        <v>328</v>
      </c>
      <c r="O644" s="58">
        <v>1.9</v>
      </c>
    </row>
    <row r="645" spans="1:15" ht="14.25" customHeight="1">
      <c r="A645" s="77" t="s">
        <v>8602</v>
      </c>
      <c r="B645" s="58" t="s">
        <v>1750</v>
      </c>
      <c r="C645" s="58" t="s">
        <v>3</v>
      </c>
      <c r="D645" s="58" t="s">
        <v>155</v>
      </c>
      <c r="E645" s="58" t="s">
        <v>155</v>
      </c>
      <c r="F645" s="58" t="s">
        <v>7486</v>
      </c>
      <c r="G645" s="58">
        <v>600</v>
      </c>
      <c r="H645" s="58">
        <v>214</v>
      </c>
      <c r="I645" s="58">
        <v>237</v>
      </c>
      <c r="J645" s="58">
        <v>263</v>
      </c>
      <c r="K645" s="58">
        <v>1</v>
      </c>
      <c r="L645" s="58">
        <v>1</v>
      </c>
      <c r="M645" s="58" t="s">
        <v>155</v>
      </c>
      <c r="N645" s="58">
        <v>344</v>
      </c>
      <c r="O645" s="58">
        <v>1.8</v>
      </c>
    </row>
    <row r="646" spans="1:15" ht="14.25" customHeight="1">
      <c r="A646" s="77" t="s">
        <v>8603</v>
      </c>
      <c r="B646" s="58" t="s">
        <v>1750</v>
      </c>
      <c r="C646" s="58" t="s">
        <v>3</v>
      </c>
      <c r="D646" s="58" t="s">
        <v>155</v>
      </c>
      <c r="E646" s="58" t="s">
        <v>155</v>
      </c>
      <c r="F646" s="58" t="s">
        <v>7486</v>
      </c>
      <c r="G646" s="58">
        <v>600</v>
      </c>
      <c r="H646" s="58">
        <v>256</v>
      </c>
      <c r="I646" s="58">
        <v>285</v>
      </c>
      <c r="J646" s="58">
        <v>315</v>
      </c>
      <c r="K646" s="58">
        <v>1</v>
      </c>
      <c r="L646" s="58">
        <v>1</v>
      </c>
      <c r="M646" s="58" t="s">
        <v>155</v>
      </c>
      <c r="N646" s="58">
        <v>414</v>
      </c>
      <c r="O646" s="58">
        <v>1.5</v>
      </c>
    </row>
    <row r="647" spans="1:15" ht="14.25" customHeight="1">
      <c r="A647" s="77" t="s">
        <v>8604</v>
      </c>
      <c r="B647" s="58" t="s">
        <v>1750</v>
      </c>
      <c r="C647" s="58" t="s">
        <v>3</v>
      </c>
      <c r="D647" s="58" t="s">
        <v>155</v>
      </c>
      <c r="E647" s="58" t="s">
        <v>155</v>
      </c>
      <c r="F647" s="58" t="s">
        <v>7486</v>
      </c>
      <c r="G647" s="58">
        <v>600</v>
      </c>
      <c r="H647" s="58">
        <v>300</v>
      </c>
      <c r="I647" s="58">
        <v>332</v>
      </c>
      <c r="J647" s="58">
        <v>368</v>
      </c>
      <c r="K647" s="58">
        <v>1</v>
      </c>
      <c r="L647" s="58">
        <v>1</v>
      </c>
      <c r="M647" s="58" t="s">
        <v>155</v>
      </c>
      <c r="N647" s="58">
        <v>482</v>
      </c>
      <c r="O647" s="58">
        <v>1.3</v>
      </c>
    </row>
    <row r="648" spans="1:15" ht="14.25" customHeight="1">
      <c r="A648" s="77" t="s">
        <v>8605</v>
      </c>
      <c r="B648" s="58" t="s">
        <v>1750</v>
      </c>
      <c r="C648" s="58" t="s">
        <v>3</v>
      </c>
      <c r="D648" s="58" t="s">
        <v>155</v>
      </c>
      <c r="E648" s="58" t="s">
        <v>155</v>
      </c>
      <c r="F648" s="58" t="s">
        <v>7486</v>
      </c>
      <c r="G648" s="58">
        <v>600</v>
      </c>
      <c r="H648" s="58">
        <v>342</v>
      </c>
      <c r="I648" s="58">
        <v>380</v>
      </c>
      <c r="J648" s="58">
        <v>420</v>
      </c>
      <c r="K648" s="58">
        <v>1</v>
      </c>
      <c r="L648" s="58">
        <v>1</v>
      </c>
      <c r="M648" s="58" t="s">
        <v>155</v>
      </c>
      <c r="N648" s="58">
        <v>548</v>
      </c>
      <c r="O648" s="58">
        <v>1.1000000000000001</v>
      </c>
    </row>
    <row r="649" spans="1:15" ht="14.25" customHeight="1">
      <c r="A649" s="77" t="s">
        <v>8606</v>
      </c>
      <c r="B649" s="58" t="s">
        <v>1750</v>
      </c>
      <c r="C649" s="58" t="s">
        <v>4</v>
      </c>
      <c r="D649" s="58" t="s">
        <v>155</v>
      </c>
      <c r="E649" s="58" t="s">
        <v>133</v>
      </c>
      <c r="F649" s="58" t="s">
        <v>7486</v>
      </c>
      <c r="G649" s="58">
        <v>600</v>
      </c>
      <c r="H649" s="58">
        <v>5.8</v>
      </c>
      <c r="I649" s="58">
        <v>6.45</v>
      </c>
      <c r="J649" s="58">
        <v>7.14</v>
      </c>
      <c r="K649" s="58">
        <v>10</v>
      </c>
      <c r="L649" s="58">
        <v>1000</v>
      </c>
      <c r="M649" s="58" t="s">
        <v>155</v>
      </c>
      <c r="N649" s="58">
        <v>10.5</v>
      </c>
      <c r="O649" s="58">
        <v>57</v>
      </c>
    </row>
    <row r="650" spans="1:15" ht="14.25" customHeight="1">
      <c r="A650" s="77" t="s">
        <v>8607</v>
      </c>
      <c r="B650" s="58" t="s">
        <v>1750</v>
      </c>
      <c r="C650" s="58" t="s">
        <v>4</v>
      </c>
      <c r="D650" s="58" t="s">
        <v>155</v>
      </c>
      <c r="E650" s="58" t="s">
        <v>133</v>
      </c>
      <c r="F650" s="58" t="s">
        <v>7486</v>
      </c>
      <c r="G650" s="58">
        <v>600</v>
      </c>
      <c r="H650" s="58">
        <v>6.4</v>
      </c>
      <c r="I650" s="58">
        <v>7.13</v>
      </c>
      <c r="J650" s="58">
        <v>7.88</v>
      </c>
      <c r="K650" s="58">
        <v>10</v>
      </c>
      <c r="L650" s="58">
        <v>500</v>
      </c>
      <c r="M650" s="58" t="s">
        <v>155</v>
      </c>
      <c r="N650" s="58">
        <v>11.3</v>
      </c>
      <c r="O650" s="58">
        <v>53</v>
      </c>
    </row>
    <row r="651" spans="1:15" ht="14.25" customHeight="1">
      <c r="A651" s="77" t="s">
        <v>8608</v>
      </c>
      <c r="B651" s="58" t="s">
        <v>1750</v>
      </c>
      <c r="C651" s="58" t="s">
        <v>4</v>
      </c>
      <c r="D651" s="58" t="s">
        <v>155</v>
      </c>
      <c r="E651" s="58" t="s">
        <v>133</v>
      </c>
      <c r="F651" s="58" t="s">
        <v>7486</v>
      </c>
      <c r="G651" s="58">
        <v>600</v>
      </c>
      <c r="H651" s="58">
        <v>7.02</v>
      </c>
      <c r="I651" s="58">
        <v>7.79</v>
      </c>
      <c r="J651" s="58">
        <v>8.61</v>
      </c>
      <c r="K651" s="58">
        <v>10</v>
      </c>
      <c r="L651" s="58">
        <v>200</v>
      </c>
      <c r="M651" s="58" t="s">
        <v>155</v>
      </c>
      <c r="N651" s="58">
        <v>12.1</v>
      </c>
      <c r="O651" s="58">
        <v>50</v>
      </c>
    </row>
    <row r="652" spans="1:15" ht="14.25" customHeight="1">
      <c r="A652" s="77" t="s">
        <v>8609</v>
      </c>
      <c r="B652" s="58" t="s">
        <v>1750</v>
      </c>
      <c r="C652" s="58" t="s">
        <v>4</v>
      </c>
      <c r="D652" s="58" t="s">
        <v>155</v>
      </c>
      <c r="E652" s="58" t="s">
        <v>133</v>
      </c>
      <c r="F652" s="58" t="s">
        <v>7486</v>
      </c>
      <c r="G652" s="58">
        <v>600</v>
      </c>
      <c r="H652" s="58">
        <v>7.78</v>
      </c>
      <c r="I652" s="58">
        <v>8.65</v>
      </c>
      <c r="J652" s="58">
        <v>9.5</v>
      </c>
      <c r="K652" s="58">
        <v>1</v>
      </c>
      <c r="L652" s="58">
        <v>50</v>
      </c>
      <c r="M652" s="58" t="s">
        <v>155</v>
      </c>
      <c r="N652" s="58">
        <v>13.4</v>
      </c>
      <c r="O652" s="58">
        <v>45</v>
      </c>
    </row>
    <row r="653" spans="1:15" ht="14.25" customHeight="1">
      <c r="A653" s="77" t="s">
        <v>8610</v>
      </c>
      <c r="B653" s="58" t="s">
        <v>1750</v>
      </c>
      <c r="C653" s="58" t="s">
        <v>3</v>
      </c>
      <c r="D653" s="58" t="s">
        <v>155</v>
      </c>
      <c r="E653" s="58" t="s">
        <v>133</v>
      </c>
      <c r="F653" s="58" t="s">
        <v>7486</v>
      </c>
      <c r="G653" s="58">
        <v>600</v>
      </c>
      <c r="H653" s="58">
        <v>8.5500000000000007</v>
      </c>
      <c r="I653" s="58">
        <v>9.5</v>
      </c>
      <c r="J653" s="58">
        <v>10.5</v>
      </c>
      <c r="K653" s="58">
        <v>1</v>
      </c>
      <c r="L653" s="58">
        <v>10</v>
      </c>
      <c r="M653" s="58" t="s">
        <v>155</v>
      </c>
      <c r="N653" s="58">
        <v>14.5</v>
      </c>
      <c r="O653" s="58">
        <v>41</v>
      </c>
    </row>
    <row r="654" spans="1:15" ht="14.25" customHeight="1">
      <c r="A654" s="77" t="s">
        <v>8611</v>
      </c>
      <c r="B654" s="58" t="s">
        <v>1750</v>
      </c>
      <c r="C654" s="58" t="s">
        <v>3</v>
      </c>
      <c r="D654" s="58" t="s">
        <v>155</v>
      </c>
      <c r="E654" s="58" t="s">
        <v>133</v>
      </c>
      <c r="F654" s="58" t="s">
        <v>7486</v>
      </c>
      <c r="G654" s="58">
        <v>600</v>
      </c>
      <c r="H654" s="58">
        <v>9.4</v>
      </c>
      <c r="I654" s="58">
        <v>10.5</v>
      </c>
      <c r="J654" s="58">
        <v>11.6</v>
      </c>
      <c r="K654" s="58">
        <v>1</v>
      </c>
      <c r="L654" s="58">
        <v>5</v>
      </c>
      <c r="M654" s="58" t="s">
        <v>155</v>
      </c>
      <c r="N654" s="58">
        <v>15.6</v>
      </c>
      <c r="O654" s="58">
        <v>38</v>
      </c>
    </row>
    <row r="655" spans="1:15" ht="14.25" customHeight="1">
      <c r="A655" s="77" t="s">
        <v>8612</v>
      </c>
      <c r="B655" s="58" t="s">
        <v>1750</v>
      </c>
      <c r="C655" s="58" t="s">
        <v>3</v>
      </c>
      <c r="D655" s="58" t="s">
        <v>155</v>
      </c>
      <c r="E655" s="58" t="s">
        <v>133</v>
      </c>
      <c r="F655" s="58" t="s">
        <v>7486</v>
      </c>
      <c r="G655" s="58">
        <v>600</v>
      </c>
      <c r="H655" s="58">
        <v>10.199999999999999</v>
      </c>
      <c r="I655" s="58">
        <v>11.4</v>
      </c>
      <c r="J655" s="58">
        <v>12.6</v>
      </c>
      <c r="K655" s="58">
        <v>1</v>
      </c>
      <c r="L655" s="58">
        <v>5</v>
      </c>
      <c r="M655" s="58" t="s">
        <v>155</v>
      </c>
      <c r="N655" s="58">
        <v>16.7</v>
      </c>
      <c r="O655" s="58">
        <v>36</v>
      </c>
    </row>
    <row r="656" spans="1:15" ht="14.25" customHeight="1">
      <c r="A656" s="77" t="s">
        <v>8613</v>
      </c>
      <c r="B656" s="58" t="s">
        <v>1750</v>
      </c>
      <c r="C656" s="58" t="s">
        <v>3</v>
      </c>
      <c r="D656" s="58" t="s">
        <v>155</v>
      </c>
      <c r="E656" s="58" t="s">
        <v>133</v>
      </c>
      <c r="F656" s="58" t="s">
        <v>7486</v>
      </c>
      <c r="G656" s="58">
        <v>600</v>
      </c>
      <c r="H656" s="58">
        <v>11.1</v>
      </c>
      <c r="I656" s="58">
        <v>12.4</v>
      </c>
      <c r="J656" s="58">
        <v>13.7</v>
      </c>
      <c r="K656" s="58">
        <v>1</v>
      </c>
      <c r="L656" s="58">
        <v>1</v>
      </c>
      <c r="M656" s="58" t="s">
        <v>155</v>
      </c>
      <c r="N656" s="58">
        <v>18.2</v>
      </c>
      <c r="O656" s="58">
        <v>33</v>
      </c>
    </row>
    <row r="657" spans="1:15" ht="14.25" customHeight="1">
      <c r="A657" s="77" t="s">
        <v>8614</v>
      </c>
      <c r="B657" s="58" t="s">
        <v>1750</v>
      </c>
      <c r="C657" s="58" t="s">
        <v>3</v>
      </c>
      <c r="D657" s="58" t="s">
        <v>155</v>
      </c>
      <c r="E657" s="58" t="s">
        <v>133</v>
      </c>
      <c r="F657" s="58" t="s">
        <v>7486</v>
      </c>
      <c r="G657" s="58">
        <v>600</v>
      </c>
      <c r="H657" s="58">
        <v>12.8</v>
      </c>
      <c r="I657" s="58">
        <v>14.3</v>
      </c>
      <c r="J657" s="58">
        <v>15.8</v>
      </c>
      <c r="K657" s="58">
        <v>1</v>
      </c>
      <c r="L657" s="58">
        <v>1</v>
      </c>
      <c r="M657" s="58" t="s">
        <v>155</v>
      </c>
      <c r="N657" s="58">
        <v>21.2</v>
      </c>
      <c r="O657" s="58">
        <v>28</v>
      </c>
    </row>
    <row r="658" spans="1:15" ht="14.25" customHeight="1">
      <c r="A658" s="77" t="s">
        <v>8615</v>
      </c>
      <c r="B658" s="58" t="s">
        <v>1750</v>
      </c>
      <c r="C658" s="58" t="s">
        <v>3</v>
      </c>
      <c r="D658" s="58" t="s">
        <v>155</v>
      </c>
      <c r="E658" s="58" t="s">
        <v>133</v>
      </c>
      <c r="F658" s="58" t="s">
        <v>7486</v>
      </c>
      <c r="G658" s="58">
        <v>600</v>
      </c>
      <c r="H658" s="58">
        <v>13.6</v>
      </c>
      <c r="I658" s="58">
        <v>15.2</v>
      </c>
      <c r="J658" s="58">
        <v>16.8</v>
      </c>
      <c r="K658" s="58">
        <v>1</v>
      </c>
      <c r="L658" s="58">
        <v>1</v>
      </c>
      <c r="M658" s="58" t="s">
        <v>155</v>
      </c>
      <c r="N658" s="58">
        <v>22.5</v>
      </c>
      <c r="O658" s="58">
        <v>27</v>
      </c>
    </row>
    <row r="659" spans="1:15" ht="14.25" customHeight="1">
      <c r="A659" s="77" t="s">
        <v>8616</v>
      </c>
      <c r="B659" s="58" t="s">
        <v>1750</v>
      </c>
      <c r="C659" s="58" t="s">
        <v>3</v>
      </c>
      <c r="D659" s="58" t="s">
        <v>155</v>
      </c>
      <c r="E659" s="58" t="s">
        <v>133</v>
      </c>
      <c r="F659" s="58" t="s">
        <v>7486</v>
      </c>
      <c r="G659" s="58">
        <v>600</v>
      </c>
      <c r="H659" s="58">
        <v>15.3</v>
      </c>
      <c r="I659" s="58">
        <v>17.100000000000001</v>
      </c>
      <c r="J659" s="58">
        <v>18.899999999999999</v>
      </c>
      <c r="K659" s="58">
        <v>1</v>
      </c>
      <c r="L659" s="58">
        <v>1</v>
      </c>
      <c r="M659" s="58" t="s">
        <v>155</v>
      </c>
      <c r="N659" s="58">
        <v>25.2</v>
      </c>
      <c r="O659" s="58">
        <v>24</v>
      </c>
    </row>
    <row r="660" spans="1:15" ht="14.25" customHeight="1">
      <c r="A660" s="77" t="s">
        <v>8617</v>
      </c>
      <c r="B660" s="58" t="s">
        <v>1750</v>
      </c>
      <c r="C660" s="58" t="s">
        <v>3</v>
      </c>
      <c r="D660" s="58" t="s">
        <v>155</v>
      </c>
      <c r="E660" s="58" t="s">
        <v>133</v>
      </c>
      <c r="F660" s="58" t="s">
        <v>7486</v>
      </c>
      <c r="G660" s="58">
        <v>600</v>
      </c>
      <c r="H660" s="58">
        <v>17.100000000000001</v>
      </c>
      <c r="I660" s="58">
        <v>19</v>
      </c>
      <c r="J660" s="58">
        <v>21</v>
      </c>
      <c r="K660" s="58">
        <v>1</v>
      </c>
      <c r="L660" s="58">
        <v>1</v>
      </c>
      <c r="M660" s="58" t="s">
        <v>155</v>
      </c>
      <c r="N660" s="58">
        <v>27.7</v>
      </c>
      <c r="O660" s="58">
        <v>22</v>
      </c>
    </row>
    <row r="661" spans="1:15" ht="14.25" customHeight="1">
      <c r="A661" s="77" t="s">
        <v>8618</v>
      </c>
      <c r="B661" s="58" t="s">
        <v>1750</v>
      </c>
      <c r="C661" s="58" t="s">
        <v>3</v>
      </c>
      <c r="D661" s="58" t="s">
        <v>155</v>
      </c>
      <c r="E661" s="58" t="s">
        <v>133</v>
      </c>
      <c r="F661" s="58" t="s">
        <v>7486</v>
      </c>
      <c r="G661" s="58">
        <v>600</v>
      </c>
      <c r="H661" s="58">
        <v>18.8</v>
      </c>
      <c r="I661" s="58">
        <v>20.9</v>
      </c>
      <c r="J661" s="58">
        <v>23.1</v>
      </c>
      <c r="K661" s="58">
        <v>1</v>
      </c>
      <c r="L661" s="58">
        <v>1</v>
      </c>
      <c r="M661" s="58" t="s">
        <v>155</v>
      </c>
      <c r="N661" s="58">
        <v>30.6</v>
      </c>
      <c r="O661" s="58">
        <v>20</v>
      </c>
    </row>
    <row r="662" spans="1:15" ht="14.25" customHeight="1">
      <c r="A662" s="77" t="s">
        <v>8619</v>
      </c>
      <c r="B662" s="58" t="s">
        <v>1750</v>
      </c>
      <c r="C662" s="58" t="s">
        <v>3</v>
      </c>
      <c r="D662" s="58" t="s">
        <v>155</v>
      </c>
      <c r="E662" s="58" t="s">
        <v>133</v>
      </c>
      <c r="F662" s="58" t="s">
        <v>7486</v>
      </c>
      <c r="G662" s="58">
        <v>600</v>
      </c>
      <c r="H662" s="58">
        <v>20.5</v>
      </c>
      <c r="I662" s="58">
        <v>22.8</v>
      </c>
      <c r="J662" s="58">
        <v>25.2</v>
      </c>
      <c r="K662" s="58">
        <v>1</v>
      </c>
      <c r="L662" s="58">
        <v>1</v>
      </c>
      <c r="M662" s="58" t="s">
        <v>155</v>
      </c>
      <c r="N662" s="58">
        <v>33.200000000000003</v>
      </c>
      <c r="O662" s="58">
        <v>18</v>
      </c>
    </row>
    <row r="663" spans="1:15" ht="14.25" customHeight="1">
      <c r="A663" s="77" t="s">
        <v>8620</v>
      </c>
      <c r="B663" s="58" t="s">
        <v>1750</v>
      </c>
      <c r="C663" s="58" t="s">
        <v>3</v>
      </c>
      <c r="D663" s="58" t="s">
        <v>155</v>
      </c>
      <c r="E663" s="58" t="s">
        <v>133</v>
      </c>
      <c r="F663" s="58" t="s">
        <v>7486</v>
      </c>
      <c r="G663" s="58">
        <v>600</v>
      </c>
      <c r="H663" s="58">
        <v>23.1</v>
      </c>
      <c r="I663" s="58">
        <v>25.7</v>
      </c>
      <c r="J663" s="58">
        <v>28.4</v>
      </c>
      <c r="K663" s="58">
        <v>1</v>
      </c>
      <c r="L663" s="58">
        <v>1</v>
      </c>
      <c r="M663" s="58" t="s">
        <v>155</v>
      </c>
      <c r="N663" s="58">
        <v>37.5</v>
      </c>
      <c r="O663" s="58">
        <v>16</v>
      </c>
    </row>
    <row r="664" spans="1:15" ht="14.25" customHeight="1">
      <c r="A664" s="77" t="s">
        <v>8621</v>
      </c>
      <c r="B664" s="58" t="s">
        <v>1750</v>
      </c>
      <c r="C664" s="58" t="s">
        <v>3</v>
      </c>
      <c r="D664" s="58" t="s">
        <v>155</v>
      </c>
      <c r="E664" s="58" t="s">
        <v>133</v>
      </c>
      <c r="F664" s="58" t="s">
        <v>7486</v>
      </c>
      <c r="G664" s="58">
        <v>600</v>
      </c>
      <c r="H664" s="58">
        <v>25.6</v>
      </c>
      <c r="I664" s="58">
        <v>28.5</v>
      </c>
      <c r="J664" s="58">
        <v>31.5</v>
      </c>
      <c r="K664" s="58">
        <v>1</v>
      </c>
      <c r="L664" s="58">
        <v>1</v>
      </c>
      <c r="M664" s="58" t="s">
        <v>155</v>
      </c>
      <c r="N664" s="58">
        <v>41.4</v>
      </c>
      <c r="O664" s="58">
        <v>14.4</v>
      </c>
    </row>
    <row r="665" spans="1:15" ht="14.25" customHeight="1">
      <c r="A665" s="77" t="s">
        <v>8622</v>
      </c>
      <c r="B665" s="58" t="s">
        <v>1750</v>
      </c>
      <c r="C665" s="58" t="s">
        <v>3</v>
      </c>
      <c r="D665" s="58" t="s">
        <v>155</v>
      </c>
      <c r="E665" s="58" t="s">
        <v>133</v>
      </c>
      <c r="F665" s="58" t="s">
        <v>7486</v>
      </c>
      <c r="G665" s="58">
        <v>600</v>
      </c>
      <c r="H665" s="58">
        <v>28.2</v>
      </c>
      <c r="I665" s="58">
        <v>31.4</v>
      </c>
      <c r="J665" s="58">
        <v>34.700000000000003</v>
      </c>
      <c r="K665" s="58">
        <v>1</v>
      </c>
      <c r="L665" s="58">
        <v>1</v>
      </c>
      <c r="M665" s="58" t="s">
        <v>155</v>
      </c>
      <c r="N665" s="58">
        <v>45.7</v>
      </c>
      <c r="O665" s="58">
        <v>13.2</v>
      </c>
    </row>
    <row r="666" spans="1:15" ht="14.25" customHeight="1">
      <c r="A666" s="77" t="s">
        <v>8623</v>
      </c>
      <c r="B666" s="58" t="s">
        <v>1750</v>
      </c>
      <c r="C666" s="58" t="s">
        <v>3</v>
      </c>
      <c r="D666" s="58" t="s">
        <v>155</v>
      </c>
      <c r="E666" s="58" t="s">
        <v>133</v>
      </c>
      <c r="F666" s="58" t="s">
        <v>7486</v>
      </c>
      <c r="G666" s="58">
        <v>600</v>
      </c>
      <c r="H666" s="58">
        <v>30.8</v>
      </c>
      <c r="I666" s="58">
        <v>34.200000000000003</v>
      </c>
      <c r="J666" s="58">
        <v>37.799999999999997</v>
      </c>
      <c r="K666" s="58">
        <v>1</v>
      </c>
      <c r="L666" s="58">
        <v>1</v>
      </c>
      <c r="M666" s="58" t="s">
        <v>155</v>
      </c>
      <c r="N666" s="58">
        <v>49.9</v>
      </c>
      <c r="O666" s="58">
        <v>12</v>
      </c>
    </row>
    <row r="667" spans="1:15" ht="14.25" customHeight="1">
      <c r="A667" s="77" t="s">
        <v>8624</v>
      </c>
      <c r="B667" s="58" t="s">
        <v>1750</v>
      </c>
      <c r="C667" s="58" t="s">
        <v>3</v>
      </c>
      <c r="D667" s="58" t="s">
        <v>155</v>
      </c>
      <c r="E667" s="58" t="s">
        <v>133</v>
      </c>
      <c r="F667" s="58" t="s">
        <v>7486</v>
      </c>
      <c r="G667" s="58">
        <v>600</v>
      </c>
      <c r="H667" s="58">
        <v>33.299999999999997</v>
      </c>
      <c r="I667" s="58">
        <v>37.1</v>
      </c>
      <c r="J667" s="58">
        <v>41</v>
      </c>
      <c r="K667" s="58">
        <v>1</v>
      </c>
      <c r="L667" s="58">
        <v>1</v>
      </c>
      <c r="M667" s="58" t="s">
        <v>155</v>
      </c>
      <c r="N667" s="58">
        <v>53.9</v>
      </c>
      <c r="O667" s="58">
        <v>11.2</v>
      </c>
    </row>
    <row r="668" spans="1:15" ht="14.25" customHeight="1">
      <c r="A668" s="77" t="s">
        <v>8625</v>
      </c>
      <c r="B668" s="58" t="s">
        <v>1750</v>
      </c>
      <c r="C668" s="58" t="s">
        <v>3</v>
      </c>
      <c r="D668" s="58" t="s">
        <v>155</v>
      </c>
      <c r="E668" s="58" t="s">
        <v>133</v>
      </c>
      <c r="F668" s="58" t="s">
        <v>7486</v>
      </c>
      <c r="G668" s="58">
        <v>600</v>
      </c>
      <c r="H668" s="58">
        <v>36.799999999999997</v>
      </c>
      <c r="I668" s="58">
        <v>40.9</v>
      </c>
      <c r="J668" s="58">
        <v>45.2</v>
      </c>
      <c r="K668" s="58">
        <v>1</v>
      </c>
      <c r="L668" s="58">
        <v>1</v>
      </c>
      <c r="M668" s="58" t="s">
        <v>155</v>
      </c>
      <c r="N668" s="58">
        <v>59.3</v>
      </c>
      <c r="O668" s="58">
        <v>10.1</v>
      </c>
    </row>
    <row r="669" spans="1:15" ht="14.25" customHeight="1">
      <c r="A669" s="77" t="s">
        <v>8626</v>
      </c>
      <c r="B669" s="58" t="s">
        <v>1750</v>
      </c>
      <c r="C669" s="58" t="s">
        <v>3</v>
      </c>
      <c r="D669" s="58" t="s">
        <v>155</v>
      </c>
      <c r="E669" s="58" t="s">
        <v>133</v>
      </c>
      <c r="F669" s="58" t="s">
        <v>7486</v>
      </c>
      <c r="G669" s="58">
        <v>600</v>
      </c>
      <c r="H669" s="58">
        <v>40.200000000000003</v>
      </c>
      <c r="I669" s="58">
        <v>44.7</v>
      </c>
      <c r="J669" s="58">
        <v>49.4</v>
      </c>
      <c r="K669" s="58">
        <v>1</v>
      </c>
      <c r="L669" s="58">
        <v>1</v>
      </c>
      <c r="M669" s="58" t="s">
        <v>155</v>
      </c>
      <c r="N669" s="58">
        <v>64.8</v>
      </c>
      <c r="O669" s="58">
        <v>9.3000000000000007</v>
      </c>
    </row>
    <row r="670" spans="1:15" ht="14.25" customHeight="1">
      <c r="A670" s="77" t="s">
        <v>8627</v>
      </c>
      <c r="B670" s="58" t="s">
        <v>1750</v>
      </c>
      <c r="C670" s="58" t="s">
        <v>3</v>
      </c>
      <c r="D670" s="58" t="s">
        <v>155</v>
      </c>
      <c r="E670" s="58" t="s">
        <v>133</v>
      </c>
      <c r="F670" s="58" t="s">
        <v>7486</v>
      </c>
      <c r="G670" s="58">
        <v>600</v>
      </c>
      <c r="H670" s="58">
        <v>43.6</v>
      </c>
      <c r="I670" s="58">
        <v>48.5</v>
      </c>
      <c r="J670" s="58">
        <v>53.6</v>
      </c>
      <c r="K670" s="58">
        <v>1</v>
      </c>
      <c r="L670" s="58">
        <v>1</v>
      </c>
      <c r="M670" s="58" t="s">
        <v>155</v>
      </c>
      <c r="N670" s="58">
        <v>70.099999999999994</v>
      </c>
      <c r="O670" s="58">
        <v>8.6</v>
      </c>
    </row>
    <row r="671" spans="1:15" ht="14.25" customHeight="1">
      <c r="A671" s="77" t="s">
        <v>8628</v>
      </c>
      <c r="B671" s="58" t="s">
        <v>1750</v>
      </c>
      <c r="C671" s="58" t="s">
        <v>3</v>
      </c>
      <c r="D671" s="58" t="s">
        <v>155</v>
      </c>
      <c r="E671" s="58" t="s">
        <v>133</v>
      </c>
      <c r="F671" s="58" t="s">
        <v>7486</v>
      </c>
      <c r="G671" s="58">
        <v>600</v>
      </c>
      <c r="H671" s="58">
        <v>47.8</v>
      </c>
      <c r="I671" s="58">
        <v>53.2</v>
      </c>
      <c r="J671" s="58">
        <v>58.8</v>
      </c>
      <c r="K671" s="58">
        <v>1</v>
      </c>
      <c r="L671" s="58">
        <v>1</v>
      </c>
      <c r="M671" s="58" t="s">
        <v>155</v>
      </c>
      <c r="N671" s="58">
        <v>77</v>
      </c>
      <c r="O671" s="58">
        <v>7.8</v>
      </c>
    </row>
    <row r="672" spans="1:15" ht="14.25" customHeight="1">
      <c r="A672" s="77" t="s">
        <v>8629</v>
      </c>
      <c r="B672" s="58" t="s">
        <v>1750</v>
      </c>
      <c r="C672" s="58" t="s">
        <v>3</v>
      </c>
      <c r="D672" s="58" t="s">
        <v>155</v>
      </c>
      <c r="E672" s="58" t="s">
        <v>133</v>
      </c>
      <c r="F672" s="58" t="s">
        <v>7486</v>
      </c>
      <c r="G672" s="58">
        <v>600</v>
      </c>
      <c r="H672" s="58">
        <v>53</v>
      </c>
      <c r="I672" s="58">
        <v>58.9</v>
      </c>
      <c r="J672" s="58">
        <v>65.099999999999994</v>
      </c>
      <c r="K672" s="58">
        <v>1</v>
      </c>
      <c r="L672" s="58">
        <v>1</v>
      </c>
      <c r="M672" s="58" t="s">
        <v>155</v>
      </c>
      <c r="N672" s="58">
        <v>85</v>
      </c>
      <c r="O672" s="58">
        <v>7.1</v>
      </c>
    </row>
    <row r="673" spans="1:15" ht="14.25" customHeight="1">
      <c r="A673" s="77" t="s">
        <v>8630</v>
      </c>
      <c r="B673" s="58" t="s">
        <v>1750</v>
      </c>
      <c r="C673" s="58" t="s">
        <v>3</v>
      </c>
      <c r="D673" s="58" t="s">
        <v>155</v>
      </c>
      <c r="E673" s="58" t="s">
        <v>133</v>
      </c>
      <c r="F673" s="58" t="s">
        <v>7486</v>
      </c>
      <c r="G673" s="58">
        <v>600</v>
      </c>
      <c r="H673" s="58">
        <v>58.1</v>
      </c>
      <c r="I673" s="58">
        <v>64.599999999999994</v>
      </c>
      <c r="J673" s="58">
        <v>71.400000000000006</v>
      </c>
      <c r="K673" s="58">
        <v>1</v>
      </c>
      <c r="L673" s="58">
        <v>1</v>
      </c>
      <c r="M673" s="58" t="s">
        <v>155</v>
      </c>
      <c r="N673" s="58">
        <v>92</v>
      </c>
      <c r="O673" s="58">
        <v>6.5</v>
      </c>
    </row>
    <row r="674" spans="1:15" ht="14.25" customHeight="1">
      <c r="A674" s="77" t="s">
        <v>8631</v>
      </c>
      <c r="B674" s="58" t="s">
        <v>1750</v>
      </c>
      <c r="C674" s="58" t="s">
        <v>3</v>
      </c>
      <c r="D674" s="58" t="s">
        <v>155</v>
      </c>
      <c r="E674" s="58" t="s">
        <v>133</v>
      </c>
      <c r="F674" s="58" t="s">
        <v>7486</v>
      </c>
      <c r="G674" s="58">
        <v>600</v>
      </c>
      <c r="H674" s="58">
        <v>64.099999999999994</v>
      </c>
      <c r="I674" s="58">
        <v>71.3</v>
      </c>
      <c r="J674" s="58">
        <v>78.8</v>
      </c>
      <c r="K674" s="58">
        <v>1</v>
      </c>
      <c r="L674" s="58">
        <v>1</v>
      </c>
      <c r="M674" s="58" t="s">
        <v>155</v>
      </c>
      <c r="N674" s="58">
        <v>103</v>
      </c>
      <c r="O674" s="58">
        <v>5.8</v>
      </c>
    </row>
    <row r="675" spans="1:15" ht="14.25" customHeight="1">
      <c r="A675" s="77" t="s">
        <v>8632</v>
      </c>
      <c r="B675" s="58" t="s">
        <v>1750</v>
      </c>
      <c r="C675" s="58" t="s">
        <v>3</v>
      </c>
      <c r="D675" s="58" t="s">
        <v>155</v>
      </c>
      <c r="E675" s="58" t="s">
        <v>133</v>
      </c>
      <c r="F675" s="58" t="s">
        <v>7486</v>
      </c>
      <c r="G675" s="58">
        <v>600</v>
      </c>
      <c r="H675" s="58">
        <v>70.099999999999994</v>
      </c>
      <c r="I675" s="58">
        <v>77.900000000000006</v>
      </c>
      <c r="J675" s="58">
        <v>86.1</v>
      </c>
      <c r="K675" s="58">
        <v>1</v>
      </c>
      <c r="L675" s="58">
        <v>1</v>
      </c>
      <c r="M675" s="58" t="s">
        <v>155</v>
      </c>
      <c r="N675" s="58">
        <v>113</v>
      </c>
      <c r="O675" s="58">
        <v>5.3</v>
      </c>
    </row>
    <row r="676" spans="1:15" ht="14.25" customHeight="1">
      <c r="A676" s="77" t="s">
        <v>8633</v>
      </c>
      <c r="B676" s="58" t="s">
        <v>1750</v>
      </c>
      <c r="C676" s="58" t="s">
        <v>3</v>
      </c>
      <c r="D676" s="58" t="s">
        <v>155</v>
      </c>
      <c r="E676" s="58" t="s">
        <v>155</v>
      </c>
      <c r="F676" s="58" t="s">
        <v>7486</v>
      </c>
      <c r="G676" s="58">
        <v>600</v>
      </c>
      <c r="H676" s="58">
        <v>5</v>
      </c>
      <c r="I676" s="58">
        <v>6.4</v>
      </c>
      <c r="J676" s="58">
        <v>7.07</v>
      </c>
      <c r="K676" s="58">
        <v>10</v>
      </c>
      <c r="L676" s="58">
        <v>800</v>
      </c>
      <c r="M676" s="58" t="s">
        <v>155</v>
      </c>
      <c r="N676" s="58">
        <v>9.1999999999999993</v>
      </c>
      <c r="O676" s="58">
        <v>65.2</v>
      </c>
    </row>
    <row r="677" spans="1:15" ht="14.25" customHeight="1">
      <c r="A677" s="77" t="s">
        <v>8634</v>
      </c>
      <c r="B677" s="58" t="s">
        <v>1750</v>
      </c>
      <c r="C677" s="58" t="s">
        <v>3</v>
      </c>
      <c r="D677" s="58" t="s">
        <v>155</v>
      </c>
      <c r="E677" s="58" t="s">
        <v>155</v>
      </c>
      <c r="F677" s="58" t="s">
        <v>7486</v>
      </c>
      <c r="G677" s="58">
        <v>600</v>
      </c>
      <c r="H677" s="58">
        <v>6</v>
      </c>
      <c r="I677" s="58">
        <v>6.67</v>
      </c>
      <c r="J677" s="58">
        <v>7.37</v>
      </c>
      <c r="K677" s="58">
        <v>10</v>
      </c>
      <c r="L677" s="58">
        <v>800</v>
      </c>
      <c r="M677" s="58" t="s">
        <v>155</v>
      </c>
      <c r="N677" s="58">
        <v>10.3</v>
      </c>
      <c r="O677" s="58">
        <v>58.3</v>
      </c>
    </row>
    <row r="678" spans="1:15" ht="14.25" customHeight="1">
      <c r="A678" s="77" t="s">
        <v>8635</v>
      </c>
      <c r="B678" s="58" t="s">
        <v>1750</v>
      </c>
      <c r="C678" s="58" t="s">
        <v>3</v>
      </c>
      <c r="D678" s="58" t="s">
        <v>155</v>
      </c>
      <c r="E678" s="58" t="s">
        <v>155</v>
      </c>
      <c r="F678" s="58" t="s">
        <v>7486</v>
      </c>
      <c r="G678" s="58">
        <v>600</v>
      </c>
      <c r="H678" s="58">
        <v>6.5</v>
      </c>
      <c r="I678" s="58">
        <v>7.22</v>
      </c>
      <c r="J678" s="58">
        <v>7.98</v>
      </c>
      <c r="K678" s="58">
        <v>10</v>
      </c>
      <c r="L678" s="58">
        <v>500</v>
      </c>
      <c r="M678" s="58" t="s">
        <v>155</v>
      </c>
      <c r="N678" s="58">
        <v>11.2</v>
      </c>
      <c r="O678" s="58">
        <v>53.6</v>
      </c>
    </row>
    <row r="679" spans="1:15" ht="14.25" customHeight="1">
      <c r="A679" s="77" t="s">
        <v>8636</v>
      </c>
      <c r="B679" s="58" t="s">
        <v>1750</v>
      </c>
      <c r="C679" s="58" t="s">
        <v>3</v>
      </c>
      <c r="D679" s="58" t="s">
        <v>155</v>
      </c>
      <c r="E679" s="58" t="s">
        <v>155</v>
      </c>
      <c r="F679" s="58" t="s">
        <v>7486</v>
      </c>
      <c r="G679" s="58">
        <v>600</v>
      </c>
      <c r="H679" s="58">
        <v>7</v>
      </c>
      <c r="I679" s="58">
        <v>7.78</v>
      </c>
      <c r="J679" s="58">
        <v>8.6</v>
      </c>
      <c r="K679" s="58">
        <v>10</v>
      </c>
      <c r="L679" s="58">
        <v>200</v>
      </c>
      <c r="M679" s="58" t="s">
        <v>155</v>
      </c>
      <c r="N679" s="58">
        <v>12</v>
      </c>
      <c r="O679" s="58">
        <v>50</v>
      </c>
    </row>
    <row r="680" spans="1:15" ht="14.25" customHeight="1">
      <c r="A680" s="77" t="s">
        <v>8637</v>
      </c>
      <c r="B680" s="58" t="s">
        <v>1750</v>
      </c>
      <c r="C680" s="58" t="s">
        <v>3</v>
      </c>
      <c r="D680" s="58" t="s">
        <v>155</v>
      </c>
      <c r="E680" s="58" t="s">
        <v>155</v>
      </c>
      <c r="F680" s="58" t="s">
        <v>7486</v>
      </c>
      <c r="G680" s="58">
        <v>600</v>
      </c>
      <c r="H680" s="58">
        <v>7.5</v>
      </c>
      <c r="I680" s="58">
        <v>8.33</v>
      </c>
      <c r="J680" s="58">
        <v>9.2100000000000009</v>
      </c>
      <c r="K680" s="58">
        <v>1</v>
      </c>
      <c r="L680" s="58">
        <v>100</v>
      </c>
      <c r="M680" s="58" t="s">
        <v>155</v>
      </c>
      <c r="N680" s="58">
        <v>12.9</v>
      </c>
      <c r="O680" s="58">
        <v>46.5</v>
      </c>
    </row>
    <row r="681" spans="1:15" ht="14.25" customHeight="1">
      <c r="A681" s="77" t="s">
        <v>8638</v>
      </c>
      <c r="B681" s="58" t="s">
        <v>1750</v>
      </c>
      <c r="C681" s="58" t="s">
        <v>3</v>
      </c>
      <c r="D681" s="58" t="s">
        <v>155</v>
      </c>
      <c r="E681" s="58" t="s">
        <v>155</v>
      </c>
      <c r="F681" s="58" t="s">
        <v>7486</v>
      </c>
      <c r="G681" s="58">
        <v>600</v>
      </c>
      <c r="H681" s="58">
        <v>8</v>
      </c>
      <c r="I681" s="58">
        <v>8.89</v>
      </c>
      <c r="J681" s="58">
        <v>9.83</v>
      </c>
      <c r="K681" s="58">
        <v>1</v>
      </c>
      <c r="L681" s="58">
        <v>50</v>
      </c>
      <c r="M681" s="58" t="s">
        <v>155</v>
      </c>
      <c r="N681" s="58">
        <v>13.6</v>
      </c>
      <c r="O681" s="58">
        <v>44.1</v>
      </c>
    </row>
    <row r="682" spans="1:15" ht="14.25" customHeight="1">
      <c r="A682" s="77" t="s">
        <v>8639</v>
      </c>
      <c r="B682" s="58" t="s">
        <v>1750</v>
      </c>
      <c r="C682" s="58" t="s">
        <v>3</v>
      </c>
      <c r="D682" s="58" t="s">
        <v>155</v>
      </c>
      <c r="E682" s="58" t="s">
        <v>155</v>
      </c>
      <c r="F682" s="58" t="s">
        <v>7486</v>
      </c>
      <c r="G682" s="58">
        <v>600</v>
      </c>
      <c r="H682" s="58">
        <v>8.5</v>
      </c>
      <c r="I682" s="58">
        <v>9.44</v>
      </c>
      <c r="J682" s="58">
        <v>10.4</v>
      </c>
      <c r="K682" s="58">
        <v>1</v>
      </c>
      <c r="L682" s="58">
        <v>10</v>
      </c>
      <c r="M682" s="58" t="s">
        <v>155</v>
      </c>
      <c r="N682" s="58">
        <v>14.4</v>
      </c>
      <c r="O682" s="58">
        <v>41.7</v>
      </c>
    </row>
    <row r="683" spans="1:15" ht="14.25" customHeight="1">
      <c r="A683" s="77" t="s">
        <v>8640</v>
      </c>
      <c r="B683" s="58" t="s">
        <v>1750</v>
      </c>
      <c r="C683" s="58" t="s">
        <v>3</v>
      </c>
      <c r="D683" s="58" t="s">
        <v>155</v>
      </c>
      <c r="E683" s="58" t="s">
        <v>155</v>
      </c>
      <c r="F683" s="58" t="s">
        <v>7486</v>
      </c>
      <c r="G683" s="58">
        <v>600</v>
      </c>
      <c r="H683" s="58">
        <v>9</v>
      </c>
      <c r="I683" s="58">
        <v>10</v>
      </c>
      <c r="J683" s="58">
        <v>11.1</v>
      </c>
      <c r="K683" s="58">
        <v>1</v>
      </c>
      <c r="L683" s="58">
        <v>5</v>
      </c>
      <c r="M683" s="58" t="s">
        <v>155</v>
      </c>
      <c r="N683" s="58">
        <v>15.4</v>
      </c>
      <c r="O683" s="58">
        <v>39</v>
      </c>
    </row>
    <row r="684" spans="1:15" ht="14.25" customHeight="1">
      <c r="A684" s="77" t="s">
        <v>8641</v>
      </c>
      <c r="B684" s="58" t="s">
        <v>1750</v>
      </c>
      <c r="C684" s="58" t="s">
        <v>3</v>
      </c>
      <c r="D684" s="58" t="s">
        <v>155</v>
      </c>
      <c r="E684" s="58" t="s">
        <v>155</v>
      </c>
      <c r="F684" s="58" t="s">
        <v>7486</v>
      </c>
      <c r="G684" s="58">
        <v>600</v>
      </c>
      <c r="H684" s="58">
        <v>10</v>
      </c>
      <c r="I684" s="58">
        <v>11.1</v>
      </c>
      <c r="J684" s="58">
        <v>12.3</v>
      </c>
      <c r="K684" s="58">
        <v>1</v>
      </c>
      <c r="L684" s="58">
        <v>5</v>
      </c>
      <c r="M684" s="58" t="s">
        <v>155</v>
      </c>
      <c r="N684" s="58">
        <v>17</v>
      </c>
      <c r="O684" s="58">
        <v>35.299999999999997</v>
      </c>
    </row>
    <row r="685" spans="1:15" ht="14.25" customHeight="1">
      <c r="A685" s="77" t="s">
        <v>8642</v>
      </c>
      <c r="B685" s="58" t="s">
        <v>1750</v>
      </c>
      <c r="C685" s="58" t="s">
        <v>3</v>
      </c>
      <c r="D685" s="58" t="s">
        <v>155</v>
      </c>
      <c r="E685" s="58" t="s">
        <v>155</v>
      </c>
      <c r="F685" s="58" t="s">
        <v>7486</v>
      </c>
      <c r="G685" s="58">
        <v>600</v>
      </c>
      <c r="H685" s="58">
        <v>11</v>
      </c>
      <c r="I685" s="58">
        <v>12.2</v>
      </c>
      <c r="J685" s="58">
        <v>13.5</v>
      </c>
      <c r="K685" s="58">
        <v>1</v>
      </c>
      <c r="L685" s="58">
        <v>1</v>
      </c>
      <c r="M685" s="58" t="s">
        <v>155</v>
      </c>
      <c r="N685" s="58">
        <v>18.2</v>
      </c>
      <c r="O685" s="58">
        <v>33</v>
      </c>
    </row>
    <row r="686" spans="1:15" ht="14.25" customHeight="1">
      <c r="A686" s="77" t="s">
        <v>8643</v>
      </c>
      <c r="B686" s="58" t="s">
        <v>1750</v>
      </c>
      <c r="C686" s="58" t="s">
        <v>3</v>
      </c>
      <c r="D686" s="58" t="s">
        <v>155</v>
      </c>
      <c r="E686" s="58" t="s">
        <v>155</v>
      </c>
      <c r="F686" s="58" t="s">
        <v>7486</v>
      </c>
      <c r="G686" s="58">
        <v>600</v>
      </c>
      <c r="H686" s="58">
        <v>12</v>
      </c>
      <c r="I686" s="58">
        <v>13.3</v>
      </c>
      <c r="J686" s="58">
        <v>14.7</v>
      </c>
      <c r="K686" s="58">
        <v>1</v>
      </c>
      <c r="L686" s="58">
        <v>1</v>
      </c>
      <c r="M686" s="58" t="s">
        <v>155</v>
      </c>
      <c r="N686" s="58">
        <v>19.899999999999999</v>
      </c>
      <c r="O686" s="58">
        <v>30.2</v>
      </c>
    </row>
    <row r="687" spans="1:15" ht="14.25" customHeight="1">
      <c r="A687" s="77" t="s">
        <v>8644</v>
      </c>
      <c r="B687" s="58" t="s">
        <v>1750</v>
      </c>
      <c r="C687" s="58" t="s">
        <v>3</v>
      </c>
      <c r="D687" s="58" t="s">
        <v>155</v>
      </c>
      <c r="E687" s="58" t="s">
        <v>155</v>
      </c>
      <c r="F687" s="58" t="s">
        <v>7486</v>
      </c>
      <c r="G687" s="58">
        <v>600</v>
      </c>
      <c r="H687" s="58">
        <v>13</v>
      </c>
      <c r="I687" s="58">
        <v>14.4</v>
      </c>
      <c r="J687" s="58">
        <v>15.9</v>
      </c>
      <c r="K687" s="58">
        <v>1</v>
      </c>
      <c r="L687" s="58">
        <v>1</v>
      </c>
      <c r="M687" s="58" t="s">
        <v>155</v>
      </c>
      <c r="N687" s="58">
        <v>21.5</v>
      </c>
      <c r="O687" s="58">
        <v>27.9</v>
      </c>
    </row>
    <row r="688" spans="1:15" ht="14.25" customHeight="1">
      <c r="A688" s="77" t="s">
        <v>8645</v>
      </c>
      <c r="B688" s="58" t="s">
        <v>1750</v>
      </c>
      <c r="C688" s="58" t="s">
        <v>3</v>
      </c>
      <c r="D688" s="58" t="s">
        <v>155</v>
      </c>
      <c r="E688" s="58" t="s">
        <v>155</v>
      </c>
      <c r="F688" s="58" t="s">
        <v>7486</v>
      </c>
      <c r="G688" s="58">
        <v>600</v>
      </c>
      <c r="H688" s="58">
        <v>14</v>
      </c>
      <c r="I688" s="58">
        <v>15.6</v>
      </c>
      <c r="J688" s="58">
        <v>17.2</v>
      </c>
      <c r="K688" s="58">
        <v>1</v>
      </c>
      <c r="L688" s="58">
        <v>1</v>
      </c>
      <c r="M688" s="58" t="s">
        <v>155</v>
      </c>
      <c r="N688" s="58">
        <v>23.2</v>
      </c>
      <c r="O688" s="58">
        <v>25.8</v>
      </c>
    </row>
    <row r="689" spans="1:15" ht="14.25" customHeight="1">
      <c r="A689" s="77" t="s">
        <v>8646</v>
      </c>
      <c r="B689" s="58" t="s">
        <v>1750</v>
      </c>
      <c r="C689" s="58" t="s">
        <v>3</v>
      </c>
      <c r="D689" s="58" t="s">
        <v>155</v>
      </c>
      <c r="E689" s="58" t="s">
        <v>155</v>
      </c>
      <c r="F689" s="58" t="s">
        <v>7486</v>
      </c>
      <c r="G689" s="58">
        <v>600</v>
      </c>
      <c r="H689" s="58">
        <v>15</v>
      </c>
      <c r="I689" s="58">
        <v>16.7</v>
      </c>
      <c r="J689" s="58">
        <v>18.5</v>
      </c>
      <c r="K689" s="58">
        <v>1</v>
      </c>
      <c r="L689" s="58">
        <v>1</v>
      </c>
      <c r="M689" s="58" t="s">
        <v>155</v>
      </c>
      <c r="N689" s="58">
        <v>24.4</v>
      </c>
      <c r="O689" s="58">
        <v>24</v>
      </c>
    </row>
    <row r="690" spans="1:15" ht="14.25" customHeight="1">
      <c r="A690" s="77" t="s">
        <v>8647</v>
      </c>
      <c r="B690" s="58" t="s">
        <v>1750</v>
      </c>
      <c r="C690" s="58" t="s">
        <v>3</v>
      </c>
      <c r="D690" s="58" t="s">
        <v>155</v>
      </c>
      <c r="E690" s="58" t="s">
        <v>155</v>
      </c>
      <c r="F690" s="58" t="s">
        <v>7486</v>
      </c>
      <c r="G690" s="58">
        <v>600</v>
      </c>
      <c r="H690" s="58">
        <v>16</v>
      </c>
      <c r="I690" s="58">
        <v>17.8</v>
      </c>
      <c r="J690" s="58">
        <v>19.7</v>
      </c>
      <c r="K690" s="58">
        <v>1</v>
      </c>
      <c r="L690" s="58">
        <v>1</v>
      </c>
      <c r="M690" s="58" t="s">
        <v>155</v>
      </c>
      <c r="N690" s="58">
        <v>26</v>
      </c>
      <c r="O690" s="58">
        <v>23.1</v>
      </c>
    </row>
    <row r="691" spans="1:15" ht="14.25" customHeight="1">
      <c r="A691" s="77" t="s">
        <v>8648</v>
      </c>
      <c r="B691" s="58" t="s">
        <v>1750</v>
      </c>
      <c r="C691" s="58" t="s">
        <v>3</v>
      </c>
      <c r="D691" s="58" t="s">
        <v>155</v>
      </c>
      <c r="E691" s="58" t="s">
        <v>155</v>
      </c>
      <c r="F691" s="58" t="s">
        <v>7486</v>
      </c>
      <c r="G691" s="58">
        <v>600</v>
      </c>
      <c r="H691" s="58">
        <v>17</v>
      </c>
      <c r="I691" s="58">
        <v>18.899999999999999</v>
      </c>
      <c r="J691" s="58">
        <v>20.9</v>
      </c>
      <c r="K691" s="58">
        <v>1</v>
      </c>
      <c r="L691" s="58">
        <v>1</v>
      </c>
      <c r="M691" s="58" t="s">
        <v>155</v>
      </c>
      <c r="N691" s="58">
        <v>27.6</v>
      </c>
      <c r="O691" s="58">
        <v>21.7</v>
      </c>
    </row>
    <row r="692" spans="1:15" ht="14.25" customHeight="1">
      <c r="A692" s="77" t="s">
        <v>8649</v>
      </c>
      <c r="B692" s="58" t="s">
        <v>1750</v>
      </c>
      <c r="C692" s="58" t="s">
        <v>3</v>
      </c>
      <c r="D692" s="58" t="s">
        <v>155</v>
      </c>
      <c r="E692" s="58" t="s">
        <v>155</v>
      </c>
      <c r="F692" s="58" t="s">
        <v>7486</v>
      </c>
      <c r="G692" s="58">
        <v>600</v>
      </c>
      <c r="H692" s="58">
        <v>18</v>
      </c>
      <c r="I692" s="58">
        <v>20</v>
      </c>
      <c r="J692" s="58">
        <v>22.1</v>
      </c>
      <c r="K692" s="58">
        <v>1</v>
      </c>
      <c r="L692" s="58">
        <v>1</v>
      </c>
      <c r="M692" s="58" t="s">
        <v>155</v>
      </c>
      <c r="N692" s="58">
        <v>29.2</v>
      </c>
      <c r="O692" s="58">
        <v>20.5</v>
      </c>
    </row>
    <row r="693" spans="1:15" ht="14.25" customHeight="1">
      <c r="A693" s="77" t="s">
        <v>8650</v>
      </c>
      <c r="B693" s="58" t="s">
        <v>1750</v>
      </c>
      <c r="C693" s="58" t="s">
        <v>3</v>
      </c>
      <c r="D693" s="58" t="s">
        <v>155</v>
      </c>
      <c r="E693" s="58" t="s">
        <v>155</v>
      </c>
      <c r="F693" s="58" t="s">
        <v>7486</v>
      </c>
      <c r="G693" s="58">
        <v>600</v>
      </c>
      <c r="H693" s="58">
        <v>20</v>
      </c>
      <c r="I693" s="58">
        <v>22.2</v>
      </c>
      <c r="J693" s="58">
        <v>24.5</v>
      </c>
      <c r="K693" s="58">
        <v>1</v>
      </c>
      <c r="L693" s="58">
        <v>1</v>
      </c>
      <c r="M693" s="58" t="s">
        <v>155</v>
      </c>
      <c r="N693" s="58">
        <v>32.4</v>
      </c>
      <c r="O693" s="58">
        <v>18.5</v>
      </c>
    </row>
    <row r="694" spans="1:15" ht="14.25" customHeight="1">
      <c r="A694" s="77" t="s">
        <v>8651</v>
      </c>
      <c r="B694" s="58" t="s">
        <v>1750</v>
      </c>
      <c r="C694" s="58" t="s">
        <v>3</v>
      </c>
      <c r="D694" s="58" t="s">
        <v>155</v>
      </c>
      <c r="E694" s="58" t="s">
        <v>155</v>
      </c>
      <c r="F694" s="58" t="s">
        <v>7486</v>
      </c>
      <c r="G694" s="58">
        <v>600</v>
      </c>
      <c r="H694" s="58">
        <v>22</v>
      </c>
      <c r="I694" s="58">
        <v>24.4</v>
      </c>
      <c r="J694" s="58">
        <v>27</v>
      </c>
      <c r="K694" s="58">
        <v>1</v>
      </c>
      <c r="L694" s="58">
        <v>1</v>
      </c>
      <c r="M694" s="58" t="s">
        <v>155</v>
      </c>
      <c r="N694" s="58">
        <v>35.5</v>
      </c>
      <c r="O694" s="58">
        <v>16.899999999999999</v>
      </c>
    </row>
    <row r="695" spans="1:15" ht="14.25" customHeight="1">
      <c r="A695" s="77" t="s">
        <v>8652</v>
      </c>
      <c r="B695" s="58" t="s">
        <v>1750</v>
      </c>
      <c r="C695" s="58" t="s">
        <v>3</v>
      </c>
      <c r="D695" s="58" t="s">
        <v>155</v>
      </c>
      <c r="E695" s="58" t="s">
        <v>155</v>
      </c>
      <c r="F695" s="58" t="s">
        <v>7486</v>
      </c>
      <c r="G695" s="58">
        <v>600</v>
      </c>
      <c r="H695" s="58">
        <v>24</v>
      </c>
      <c r="I695" s="58">
        <v>26.7</v>
      </c>
      <c r="J695" s="58">
        <v>29.5</v>
      </c>
      <c r="K695" s="58">
        <v>1</v>
      </c>
      <c r="L695" s="58">
        <v>1</v>
      </c>
      <c r="M695" s="58" t="s">
        <v>155</v>
      </c>
      <c r="N695" s="58">
        <v>38.9</v>
      </c>
      <c r="O695" s="58">
        <v>15.4</v>
      </c>
    </row>
    <row r="696" spans="1:15" ht="14.25" customHeight="1">
      <c r="A696" s="77" t="s">
        <v>8653</v>
      </c>
      <c r="B696" s="58" t="s">
        <v>1750</v>
      </c>
      <c r="C696" s="58" t="s">
        <v>3</v>
      </c>
      <c r="D696" s="58" t="s">
        <v>155</v>
      </c>
      <c r="E696" s="58" t="s">
        <v>155</v>
      </c>
      <c r="F696" s="58" t="s">
        <v>7486</v>
      </c>
      <c r="G696" s="58">
        <v>600</v>
      </c>
      <c r="H696" s="58">
        <v>26</v>
      </c>
      <c r="I696" s="58">
        <v>28.9</v>
      </c>
      <c r="J696" s="58">
        <v>31.9</v>
      </c>
      <c r="K696" s="58">
        <v>1</v>
      </c>
      <c r="L696" s="58">
        <v>1</v>
      </c>
      <c r="M696" s="58" t="s">
        <v>155</v>
      </c>
      <c r="N696" s="58">
        <v>42.1</v>
      </c>
      <c r="O696" s="58">
        <v>14.2</v>
      </c>
    </row>
    <row r="697" spans="1:15" ht="14.25" customHeight="1">
      <c r="A697" s="77" t="s">
        <v>8654</v>
      </c>
      <c r="B697" s="58" t="s">
        <v>1750</v>
      </c>
      <c r="C697" s="58" t="s">
        <v>3</v>
      </c>
      <c r="D697" s="58" t="s">
        <v>155</v>
      </c>
      <c r="E697" s="58" t="s">
        <v>155</v>
      </c>
      <c r="F697" s="58" t="s">
        <v>7486</v>
      </c>
      <c r="G697" s="58">
        <v>600</v>
      </c>
      <c r="H697" s="58">
        <v>28</v>
      </c>
      <c r="I697" s="58">
        <v>31.1</v>
      </c>
      <c r="J697" s="58">
        <v>34.4</v>
      </c>
      <c r="K697" s="58">
        <v>1</v>
      </c>
      <c r="L697" s="58">
        <v>1</v>
      </c>
      <c r="M697" s="58" t="s">
        <v>155</v>
      </c>
      <c r="N697" s="58">
        <v>45.4</v>
      </c>
      <c r="O697" s="58">
        <v>13.2</v>
      </c>
    </row>
    <row r="698" spans="1:15" ht="14.25" customHeight="1">
      <c r="A698" s="77" t="s">
        <v>8655</v>
      </c>
      <c r="B698" s="58" t="s">
        <v>1750</v>
      </c>
      <c r="C698" s="58" t="s">
        <v>3</v>
      </c>
      <c r="D698" s="58" t="s">
        <v>155</v>
      </c>
      <c r="E698" s="58" t="s">
        <v>155</v>
      </c>
      <c r="F698" s="58" t="s">
        <v>7486</v>
      </c>
      <c r="G698" s="58">
        <v>600</v>
      </c>
      <c r="H698" s="58">
        <v>30</v>
      </c>
      <c r="I698" s="58">
        <v>33.299999999999997</v>
      </c>
      <c r="J698" s="58">
        <v>36.799999999999997</v>
      </c>
      <c r="K698" s="58">
        <v>1</v>
      </c>
      <c r="L698" s="58">
        <v>1</v>
      </c>
      <c r="M698" s="58" t="s">
        <v>155</v>
      </c>
      <c r="N698" s="58">
        <v>48.4</v>
      </c>
      <c r="O698" s="58">
        <v>12.4</v>
      </c>
    </row>
    <row r="699" spans="1:15" ht="14.25" customHeight="1">
      <c r="A699" s="77" t="s">
        <v>8656</v>
      </c>
      <c r="B699" s="58" t="s">
        <v>1750</v>
      </c>
      <c r="C699" s="58" t="s">
        <v>3</v>
      </c>
      <c r="D699" s="58" t="s">
        <v>155</v>
      </c>
      <c r="E699" s="58" t="s">
        <v>155</v>
      </c>
      <c r="F699" s="58" t="s">
        <v>7486</v>
      </c>
      <c r="G699" s="58">
        <v>600</v>
      </c>
      <c r="H699" s="58">
        <v>33</v>
      </c>
      <c r="I699" s="58">
        <v>36.700000000000003</v>
      </c>
      <c r="J699" s="58">
        <v>40.6</v>
      </c>
      <c r="K699" s="58">
        <v>1</v>
      </c>
      <c r="L699" s="58">
        <v>1</v>
      </c>
      <c r="M699" s="58" t="s">
        <v>155</v>
      </c>
      <c r="N699" s="58">
        <v>53.3</v>
      </c>
      <c r="O699" s="58">
        <v>11.3</v>
      </c>
    </row>
    <row r="700" spans="1:15" ht="14.25" customHeight="1">
      <c r="A700" s="77" t="s">
        <v>8657</v>
      </c>
      <c r="B700" s="58" t="s">
        <v>1750</v>
      </c>
      <c r="C700" s="58" t="s">
        <v>3</v>
      </c>
      <c r="D700" s="58" t="s">
        <v>155</v>
      </c>
      <c r="E700" s="58" t="s">
        <v>155</v>
      </c>
      <c r="F700" s="58" t="s">
        <v>7486</v>
      </c>
      <c r="G700" s="58">
        <v>600</v>
      </c>
      <c r="H700" s="58">
        <v>36</v>
      </c>
      <c r="I700" s="58">
        <v>40</v>
      </c>
      <c r="J700" s="58">
        <v>44.2</v>
      </c>
      <c r="K700" s="58">
        <v>1</v>
      </c>
      <c r="L700" s="58">
        <v>1</v>
      </c>
      <c r="M700" s="58" t="s">
        <v>155</v>
      </c>
      <c r="N700" s="58">
        <v>58.1</v>
      </c>
      <c r="O700" s="58">
        <v>10.3</v>
      </c>
    </row>
    <row r="701" spans="1:15" ht="14.25" customHeight="1">
      <c r="A701" s="77" t="s">
        <v>8658</v>
      </c>
      <c r="B701" s="58" t="s">
        <v>1750</v>
      </c>
      <c r="C701" s="58" t="s">
        <v>3</v>
      </c>
      <c r="D701" s="58" t="s">
        <v>155</v>
      </c>
      <c r="E701" s="58" t="s">
        <v>155</v>
      </c>
      <c r="F701" s="58" t="s">
        <v>7486</v>
      </c>
      <c r="G701" s="58">
        <v>600</v>
      </c>
      <c r="H701" s="58">
        <v>40</v>
      </c>
      <c r="I701" s="58">
        <v>44.4</v>
      </c>
      <c r="J701" s="58">
        <v>49.1</v>
      </c>
      <c r="K701" s="58">
        <v>1</v>
      </c>
      <c r="L701" s="58">
        <v>1</v>
      </c>
      <c r="M701" s="58" t="s">
        <v>155</v>
      </c>
      <c r="N701" s="58">
        <v>64.5</v>
      </c>
      <c r="O701" s="58">
        <v>9.3000000000000007</v>
      </c>
    </row>
    <row r="702" spans="1:15" ht="14.25" customHeight="1">
      <c r="A702" s="77" t="s">
        <v>8659</v>
      </c>
      <c r="B702" s="58" t="s">
        <v>1750</v>
      </c>
      <c r="C702" s="58" t="s">
        <v>3</v>
      </c>
      <c r="D702" s="58" t="s">
        <v>155</v>
      </c>
      <c r="E702" s="58" t="s">
        <v>155</v>
      </c>
      <c r="F702" s="58" t="s">
        <v>7486</v>
      </c>
      <c r="G702" s="58">
        <v>600</v>
      </c>
      <c r="H702" s="58">
        <v>43</v>
      </c>
      <c r="I702" s="58">
        <v>47.8</v>
      </c>
      <c r="J702" s="58">
        <v>52.8</v>
      </c>
      <c r="K702" s="58">
        <v>1</v>
      </c>
      <c r="L702" s="58">
        <v>1</v>
      </c>
      <c r="M702" s="58" t="s">
        <v>155</v>
      </c>
      <c r="N702" s="58">
        <v>69.400000000000006</v>
      </c>
      <c r="O702" s="58">
        <v>8.6</v>
      </c>
    </row>
    <row r="703" spans="1:15" ht="14.25" customHeight="1">
      <c r="A703" s="77" t="s">
        <v>8660</v>
      </c>
      <c r="B703" s="58" t="s">
        <v>1750</v>
      </c>
      <c r="C703" s="58" t="s">
        <v>3</v>
      </c>
      <c r="D703" s="58" t="s">
        <v>155</v>
      </c>
      <c r="E703" s="58" t="s">
        <v>155</v>
      </c>
      <c r="F703" s="58" t="s">
        <v>7486</v>
      </c>
      <c r="G703" s="58">
        <v>600</v>
      </c>
      <c r="H703" s="58">
        <v>45</v>
      </c>
      <c r="I703" s="58">
        <v>50</v>
      </c>
      <c r="J703" s="58">
        <v>55.3</v>
      </c>
      <c r="K703" s="58">
        <v>1</v>
      </c>
      <c r="L703" s="58">
        <v>1</v>
      </c>
      <c r="M703" s="58" t="s">
        <v>155</v>
      </c>
      <c r="N703" s="58">
        <v>72.7</v>
      </c>
      <c r="O703" s="58">
        <v>8.3000000000000007</v>
      </c>
    </row>
    <row r="704" spans="1:15" ht="14.25" customHeight="1">
      <c r="A704" s="77" t="s">
        <v>8661</v>
      </c>
      <c r="B704" s="58" t="s">
        <v>1750</v>
      </c>
      <c r="C704" s="58" t="s">
        <v>3</v>
      </c>
      <c r="D704" s="58" t="s">
        <v>155</v>
      </c>
      <c r="E704" s="58" t="s">
        <v>155</v>
      </c>
      <c r="F704" s="58" t="s">
        <v>7486</v>
      </c>
      <c r="G704" s="58">
        <v>600</v>
      </c>
      <c r="H704" s="58">
        <v>48</v>
      </c>
      <c r="I704" s="58">
        <v>53.3</v>
      </c>
      <c r="J704" s="58">
        <v>58.9</v>
      </c>
      <c r="K704" s="58">
        <v>1</v>
      </c>
      <c r="L704" s="58">
        <v>1</v>
      </c>
      <c r="M704" s="58" t="s">
        <v>155</v>
      </c>
      <c r="N704" s="58">
        <v>77.400000000000006</v>
      </c>
      <c r="O704" s="58">
        <v>7.7</v>
      </c>
    </row>
    <row r="705" spans="1:15" ht="14.25" customHeight="1">
      <c r="A705" s="77" t="s">
        <v>8662</v>
      </c>
      <c r="B705" s="58" t="s">
        <v>1750</v>
      </c>
      <c r="C705" s="58" t="s">
        <v>3</v>
      </c>
      <c r="D705" s="58" t="s">
        <v>155</v>
      </c>
      <c r="E705" s="58" t="s">
        <v>155</v>
      </c>
      <c r="F705" s="58" t="s">
        <v>7486</v>
      </c>
      <c r="G705" s="58">
        <v>600</v>
      </c>
      <c r="H705" s="58">
        <v>51</v>
      </c>
      <c r="I705" s="58">
        <v>56.7</v>
      </c>
      <c r="J705" s="58">
        <v>62.7</v>
      </c>
      <c r="K705" s="58">
        <v>1</v>
      </c>
      <c r="L705" s="58">
        <v>1</v>
      </c>
      <c r="M705" s="58" t="s">
        <v>155</v>
      </c>
      <c r="N705" s="58">
        <v>82.4</v>
      </c>
      <c r="O705" s="58">
        <v>7.3</v>
      </c>
    </row>
    <row r="706" spans="1:15" ht="14.25" customHeight="1">
      <c r="A706" s="77" t="s">
        <v>8663</v>
      </c>
      <c r="B706" s="58" t="s">
        <v>1750</v>
      </c>
      <c r="C706" s="58" t="s">
        <v>3</v>
      </c>
      <c r="D706" s="58" t="s">
        <v>155</v>
      </c>
      <c r="E706" s="58" t="s">
        <v>155</v>
      </c>
      <c r="F706" s="58" t="s">
        <v>7486</v>
      </c>
      <c r="G706" s="58">
        <v>600</v>
      </c>
      <c r="H706" s="58">
        <v>54</v>
      </c>
      <c r="I706" s="58">
        <v>60</v>
      </c>
      <c r="J706" s="58">
        <v>66.3</v>
      </c>
      <c r="K706" s="58">
        <v>1</v>
      </c>
      <c r="L706" s="58">
        <v>1</v>
      </c>
      <c r="M706" s="58" t="s">
        <v>155</v>
      </c>
      <c r="N706" s="58">
        <v>87.1</v>
      </c>
      <c r="O706" s="58">
        <v>6.9</v>
      </c>
    </row>
    <row r="707" spans="1:15" ht="14.25" customHeight="1">
      <c r="A707" s="77" t="s">
        <v>8664</v>
      </c>
      <c r="B707" s="58" t="s">
        <v>1750</v>
      </c>
      <c r="C707" s="58" t="s">
        <v>3</v>
      </c>
      <c r="D707" s="58" t="s">
        <v>155</v>
      </c>
      <c r="E707" s="58" t="s">
        <v>155</v>
      </c>
      <c r="F707" s="58" t="s">
        <v>7486</v>
      </c>
      <c r="G707" s="58">
        <v>600</v>
      </c>
      <c r="H707" s="58">
        <v>58</v>
      </c>
      <c r="I707" s="58">
        <v>64.400000000000006</v>
      </c>
      <c r="J707" s="58">
        <v>71.2</v>
      </c>
      <c r="K707" s="58">
        <v>1</v>
      </c>
      <c r="L707" s="58">
        <v>1</v>
      </c>
      <c r="M707" s="58" t="s">
        <v>155</v>
      </c>
      <c r="N707" s="58">
        <v>93.6</v>
      </c>
      <c r="O707" s="58">
        <v>6.4</v>
      </c>
    </row>
    <row r="708" spans="1:15" ht="14.25" customHeight="1">
      <c r="A708" s="77" t="s">
        <v>8665</v>
      </c>
      <c r="B708" s="58" t="s">
        <v>1750</v>
      </c>
      <c r="C708" s="58" t="s">
        <v>3</v>
      </c>
      <c r="D708" s="58" t="s">
        <v>155</v>
      </c>
      <c r="E708" s="58" t="s">
        <v>155</v>
      </c>
      <c r="F708" s="58" t="s">
        <v>7486</v>
      </c>
      <c r="G708" s="58">
        <v>600</v>
      </c>
      <c r="H708" s="58">
        <v>60</v>
      </c>
      <c r="I708" s="58">
        <v>66.7</v>
      </c>
      <c r="J708" s="58">
        <v>73.7</v>
      </c>
      <c r="K708" s="58">
        <v>1</v>
      </c>
      <c r="L708" s="58">
        <v>1</v>
      </c>
      <c r="M708" s="58" t="s">
        <v>155</v>
      </c>
      <c r="N708" s="58">
        <v>96.8</v>
      </c>
      <c r="O708" s="58">
        <v>6.2</v>
      </c>
    </row>
    <row r="709" spans="1:15" ht="14.25" customHeight="1">
      <c r="A709" s="77" t="s">
        <v>8666</v>
      </c>
      <c r="B709" s="58" t="s">
        <v>1750</v>
      </c>
      <c r="C709" s="58" t="s">
        <v>3</v>
      </c>
      <c r="D709" s="58" t="s">
        <v>155</v>
      </c>
      <c r="E709" s="58" t="s">
        <v>155</v>
      </c>
      <c r="F709" s="58" t="s">
        <v>7486</v>
      </c>
      <c r="G709" s="58">
        <v>600</v>
      </c>
      <c r="H709" s="58">
        <v>64</v>
      </c>
      <c r="I709" s="58">
        <v>71.099999999999994</v>
      </c>
      <c r="J709" s="58">
        <v>78.599999999999994</v>
      </c>
      <c r="K709" s="58">
        <v>1</v>
      </c>
      <c r="L709" s="58">
        <v>1</v>
      </c>
      <c r="M709" s="58" t="s">
        <v>155</v>
      </c>
      <c r="N709" s="58">
        <v>103</v>
      </c>
      <c r="O709" s="58">
        <v>5.8</v>
      </c>
    </row>
    <row r="710" spans="1:15" ht="14.25" customHeight="1">
      <c r="A710" s="77" t="s">
        <v>8667</v>
      </c>
      <c r="B710" s="58" t="s">
        <v>1750</v>
      </c>
      <c r="C710" s="58" t="s">
        <v>3</v>
      </c>
      <c r="D710" s="58" t="s">
        <v>155</v>
      </c>
      <c r="E710" s="58" t="s">
        <v>155</v>
      </c>
      <c r="F710" s="58" t="s">
        <v>7486</v>
      </c>
      <c r="G710" s="58">
        <v>600</v>
      </c>
      <c r="H710" s="58">
        <v>70</v>
      </c>
      <c r="I710" s="58">
        <v>77.8</v>
      </c>
      <c r="J710" s="58">
        <v>86</v>
      </c>
      <c r="K710" s="58">
        <v>1</v>
      </c>
      <c r="L710" s="58">
        <v>1</v>
      </c>
      <c r="M710" s="58" t="s">
        <v>155</v>
      </c>
      <c r="N710" s="58">
        <v>113</v>
      </c>
      <c r="O710" s="58">
        <v>5.3</v>
      </c>
    </row>
    <row r="711" spans="1:15" ht="14.25" customHeight="1">
      <c r="A711" s="77" t="s">
        <v>8668</v>
      </c>
      <c r="B711" s="58" t="s">
        <v>1750</v>
      </c>
      <c r="C711" s="58" t="s">
        <v>3</v>
      </c>
      <c r="D711" s="58" t="s">
        <v>155</v>
      </c>
      <c r="E711" s="58" t="s">
        <v>155</v>
      </c>
      <c r="F711" s="58" t="s">
        <v>7486</v>
      </c>
      <c r="G711" s="58">
        <v>600</v>
      </c>
      <c r="H711" s="58">
        <v>75</v>
      </c>
      <c r="I711" s="58">
        <v>83.3</v>
      </c>
      <c r="J711" s="58">
        <v>92.1</v>
      </c>
      <c r="K711" s="58">
        <v>1</v>
      </c>
      <c r="L711" s="58">
        <v>1</v>
      </c>
      <c r="M711" s="58" t="s">
        <v>155</v>
      </c>
      <c r="N711" s="58">
        <v>121</v>
      </c>
      <c r="O711" s="58">
        <v>4.9000000000000004</v>
      </c>
    </row>
    <row r="712" spans="1:15" ht="14.25" customHeight="1">
      <c r="A712" s="77" t="s">
        <v>8669</v>
      </c>
      <c r="B712" s="58" t="s">
        <v>1750</v>
      </c>
      <c r="C712" s="58" t="s">
        <v>3</v>
      </c>
      <c r="D712" s="58" t="s">
        <v>155</v>
      </c>
      <c r="E712" s="58" t="s">
        <v>155</v>
      </c>
      <c r="F712" s="58" t="s">
        <v>7486</v>
      </c>
      <c r="G712" s="58">
        <v>600</v>
      </c>
      <c r="H712" s="58">
        <v>78</v>
      </c>
      <c r="I712" s="58">
        <v>86.7</v>
      </c>
      <c r="J712" s="58">
        <v>95.8</v>
      </c>
      <c r="K712" s="58">
        <v>1</v>
      </c>
      <c r="L712" s="58">
        <v>1</v>
      </c>
      <c r="M712" s="58" t="s">
        <v>155</v>
      </c>
      <c r="N712" s="58">
        <v>126</v>
      </c>
      <c r="O712" s="58">
        <v>4.7</v>
      </c>
    </row>
    <row r="713" spans="1:15" ht="14.25" customHeight="1">
      <c r="A713" s="77" t="s">
        <v>8670</v>
      </c>
      <c r="B713" s="58" t="s">
        <v>1750</v>
      </c>
      <c r="C713" s="58" t="s">
        <v>3</v>
      </c>
      <c r="D713" s="58" t="s">
        <v>155</v>
      </c>
      <c r="E713" s="58" t="s">
        <v>155</v>
      </c>
      <c r="F713" s="58" t="s">
        <v>7486</v>
      </c>
      <c r="G713" s="58">
        <v>600</v>
      </c>
      <c r="H713" s="58">
        <v>85</v>
      </c>
      <c r="I713" s="58">
        <v>94.4</v>
      </c>
      <c r="J713" s="58">
        <v>104</v>
      </c>
      <c r="K713" s="58">
        <v>1</v>
      </c>
      <c r="L713" s="58">
        <v>1</v>
      </c>
      <c r="M713" s="58" t="s">
        <v>155</v>
      </c>
      <c r="N713" s="58">
        <v>137</v>
      </c>
      <c r="O713" s="58">
        <v>4.4000000000000004</v>
      </c>
    </row>
    <row r="714" spans="1:15" ht="14.25" customHeight="1">
      <c r="A714" s="77" t="s">
        <v>8671</v>
      </c>
      <c r="B714" s="58" t="s">
        <v>1750</v>
      </c>
      <c r="C714" s="58" t="s">
        <v>3</v>
      </c>
      <c r="D714" s="58" t="s">
        <v>155</v>
      </c>
      <c r="E714" s="58" t="s">
        <v>155</v>
      </c>
      <c r="F714" s="58" t="s">
        <v>7486</v>
      </c>
      <c r="G714" s="58">
        <v>600</v>
      </c>
      <c r="H714" s="58">
        <v>90</v>
      </c>
      <c r="I714" s="58">
        <v>100</v>
      </c>
      <c r="J714" s="58">
        <v>111</v>
      </c>
      <c r="K714" s="58">
        <v>1</v>
      </c>
      <c r="L714" s="58">
        <v>1</v>
      </c>
      <c r="M714" s="58" t="s">
        <v>155</v>
      </c>
      <c r="N714" s="58">
        <v>146</v>
      </c>
      <c r="O714" s="58">
        <v>4.0999999999999996</v>
      </c>
    </row>
    <row r="715" spans="1:15" ht="14.25" customHeight="1">
      <c r="A715" s="77" t="s">
        <v>8672</v>
      </c>
      <c r="B715" s="58" t="s">
        <v>1750</v>
      </c>
      <c r="C715" s="58" t="s">
        <v>3</v>
      </c>
      <c r="D715" s="58" t="s">
        <v>155</v>
      </c>
      <c r="E715" s="58" t="s">
        <v>155</v>
      </c>
      <c r="F715" s="58" t="s">
        <v>7486</v>
      </c>
      <c r="G715" s="58">
        <v>600</v>
      </c>
      <c r="H715" s="58">
        <v>100</v>
      </c>
      <c r="I715" s="58">
        <v>111</v>
      </c>
      <c r="J715" s="58">
        <v>123</v>
      </c>
      <c r="K715" s="58">
        <v>1</v>
      </c>
      <c r="L715" s="58">
        <v>1</v>
      </c>
      <c r="M715" s="58" t="s">
        <v>155</v>
      </c>
      <c r="N715" s="58">
        <v>162</v>
      </c>
      <c r="O715" s="58">
        <v>3.7</v>
      </c>
    </row>
    <row r="716" spans="1:15" ht="14.25" customHeight="1">
      <c r="A716" s="77" t="s">
        <v>8673</v>
      </c>
      <c r="B716" s="58" t="s">
        <v>1750</v>
      </c>
      <c r="C716" s="58" t="s">
        <v>3</v>
      </c>
      <c r="D716" s="58" t="s">
        <v>155</v>
      </c>
      <c r="E716" s="58" t="s">
        <v>155</v>
      </c>
      <c r="F716" s="58" t="s">
        <v>7486</v>
      </c>
      <c r="G716" s="58">
        <v>600</v>
      </c>
      <c r="H716" s="58">
        <v>110</v>
      </c>
      <c r="I716" s="58">
        <v>122</v>
      </c>
      <c r="J716" s="58">
        <v>135</v>
      </c>
      <c r="K716" s="58">
        <v>1</v>
      </c>
      <c r="L716" s="58">
        <v>1</v>
      </c>
      <c r="M716" s="58" t="s">
        <v>155</v>
      </c>
      <c r="N716" s="58">
        <v>177</v>
      </c>
      <c r="O716" s="58">
        <v>3.4</v>
      </c>
    </row>
    <row r="717" spans="1:15" ht="14.25" customHeight="1">
      <c r="A717" s="77" t="s">
        <v>8674</v>
      </c>
      <c r="B717" s="58" t="s">
        <v>1750</v>
      </c>
      <c r="C717" s="58" t="s">
        <v>3</v>
      </c>
      <c r="D717" s="58" t="s">
        <v>155</v>
      </c>
      <c r="E717" s="58" t="s">
        <v>155</v>
      </c>
      <c r="F717" s="58" t="s">
        <v>7486</v>
      </c>
      <c r="G717" s="58">
        <v>600</v>
      </c>
      <c r="H717" s="58">
        <v>120</v>
      </c>
      <c r="I717" s="58">
        <v>133</v>
      </c>
      <c r="J717" s="58">
        <v>147</v>
      </c>
      <c r="K717" s="58">
        <v>1</v>
      </c>
      <c r="L717" s="58">
        <v>1</v>
      </c>
      <c r="M717" s="58" t="s">
        <v>155</v>
      </c>
      <c r="N717" s="58">
        <v>193</v>
      </c>
      <c r="O717" s="58">
        <v>3.1</v>
      </c>
    </row>
    <row r="718" spans="1:15" ht="14.25" customHeight="1">
      <c r="A718" s="77" t="s">
        <v>8675</v>
      </c>
      <c r="B718" s="58" t="s">
        <v>1750</v>
      </c>
      <c r="C718" s="58" t="s">
        <v>3</v>
      </c>
      <c r="D718" s="58" t="s">
        <v>155</v>
      </c>
      <c r="E718" s="58" t="s">
        <v>155</v>
      </c>
      <c r="F718" s="58" t="s">
        <v>7486</v>
      </c>
      <c r="G718" s="58">
        <v>600</v>
      </c>
      <c r="H718" s="58">
        <v>130</v>
      </c>
      <c r="I718" s="58">
        <v>144</v>
      </c>
      <c r="J718" s="58">
        <v>159</v>
      </c>
      <c r="K718" s="58">
        <v>1</v>
      </c>
      <c r="L718" s="58">
        <v>1</v>
      </c>
      <c r="M718" s="58" t="s">
        <v>155</v>
      </c>
      <c r="N718" s="58">
        <v>209</v>
      </c>
      <c r="O718" s="58">
        <v>2.9</v>
      </c>
    </row>
    <row r="719" spans="1:15" ht="14.25" customHeight="1">
      <c r="A719" s="77" t="s">
        <v>8676</v>
      </c>
      <c r="B719" s="58" t="s">
        <v>1750</v>
      </c>
      <c r="C719" s="58" t="s">
        <v>3</v>
      </c>
      <c r="D719" s="58" t="s">
        <v>155</v>
      </c>
      <c r="E719" s="58" t="s">
        <v>155</v>
      </c>
      <c r="F719" s="58" t="s">
        <v>7486</v>
      </c>
      <c r="G719" s="58">
        <v>600</v>
      </c>
      <c r="H719" s="58">
        <v>150</v>
      </c>
      <c r="I719" s="58">
        <v>167</v>
      </c>
      <c r="J719" s="58">
        <v>185</v>
      </c>
      <c r="K719" s="58">
        <v>1</v>
      </c>
      <c r="L719" s="58">
        <v>1</v>
      </c>
      <c r="M719" s="58" t="s">
        <v>155</v>
      </c>
      <c r="N719" s="58">
        <v>243</v>
      </c>
      <c r="O719" s="58">
        <v>2.5</v>
      </c>
    </row>
    <row r="720" spans="1:15" ht="14.25" customHeight="1">
      <c r="A720" s="77" t="s">
        <v>8677</v>
      </c>
      <c r="B720" s="58" t="s">
        <v>1750</v>
      </c>
      <c r="C720" s="58" t="s">
        <v>3</v>
      </c>
      <c r="D720" s="58" t="s">
        <v>155</v>
      </c>
      <c r="E720" s="58" t="s">
        <v>155</v>
      </c>
      <c r="F720" s="58" t="s">
        <v>7486</v>
      </c>
      <c r="G720" s="58">
        <v>600</v>
      </c>
      <c r="H720" s="58">
        <v>160</v>
      </c>
      <c r="I720" s="58">
        <v>178</v>
      </c>
      <c r="J720" s="58">
        <v>197</v>
      </c>
      <c r="K720" s="58">
        <v>1</v>
      </c>
      <c r="L720" s="58">
        <v>1</v>
      </c>
      <c r="M720" s="58" t="s">
        <v>155</v>
      </c>
      <c r="N720" s="58">
        <v>259</v>
      </c>
      <c r="O720" s="58">
        <v>2.2999999999999998</v>
      </c>
    </row>
    <row r="721" spans="1:15" ht="14.25" customHeight="1">
      <c r="A721" s="77" t="s">
        <v>8678</v>
      </c>
      <c r="B721" s="58" t="s">
        <v>1750</v>
      </c>
      <c r="C721" s="58" t="s">
        <v>3</v>
      </c>
      <c r="D721" s="58" t="s">
        <v>155</v>
      </c>
      <c r="E721" s="58" t="s">
        <v>155</v>
      </c>
      <c r="F721" s="58" t="s">
        <v>7486</v>
      </c>
      <c r="G721" s="58">
        <v>600</v>
      </c>
      <c r="H721" s="58">
        <v>170</v>
      </c>
      <c r="I721" s="58">
        <v>189</v>
      </c>
      <c r="J721" s="58">
        <v>209</v>
      </c>
      <c r="K721" s="58">
        <v>1</v>
      </c>
      <c r="L721" s="58">
        <v>1</v>
      </c>
      <c r="M721" s="58" t="s">
        <v>155</v>
      </c>
      <c r="N721" s="58">
        <v>275</v>
      </c>
      <c r="O721" s="58">
        <v>2.2000000000000002</v>
      </c>
    </row>
    <row r="722" spans="1:15" ht="14.25" customHeight="1">
      <c r="A722" s="77" t="s">
        <v>8679</v>
      </c>
      <c r="B722" s="58" t="s">
        <v>1750</v>
      </c>
      <c r="C722" s="58" t="s">
        <v>3</v>
      </c>
      <c r="D722" s="58" t="s">
        <v>155</v>
      </c>
      <c r="E722" s="58" t="s">
        <v>155</v>
      </c>
      <c r="F722" s="58" t="s">
        <v>7486</v>
      </c>
      <c r="G722" s="58">
        <v>600</v>
      </c>
      <c r="H722" s="58">
        <v>180</v>
      </c>
      <c r="I722" s="58">
        <v>198</v>
      </c>
      <c r="J722" s="58">
        <v>222</v>
      </c>
      <c r="K722" s="58">
        <v>1</v>
      </c>
      <c r="L722" s="58">
        <v>1</v>
      </c>
      <c r="M722" s="58" t="s">
        <v>155</v>
      </c>
      <c r="N722" s="58">
        <v>292</v>
      </c>
      <c r="O722" s="58">
        <v>2.1</v>
      </c>
    </row>
    <row r="723" spans="1:15" ht="14.25" customHeight="1">
      <c r="A723" s="77" t="s">
        <v>8680</v>
      </c>
      <c r="B723" s="58" t="s">
        <v>1750</v>
      </c>
      <c r="C723" s="58" t="s">
        <v>3</v>
      </c>
      <c r="D723" s="58" t="s">
        <v>155</v>
      </c>
      <c r="E723" s="58" t="s">
        <v>155</v>
      </c>
      <c r="F723" s="58" t="s">
        <v>7486</v>
      </c>
      <c r="G723" s="58">
        <v>600</v>
      </c>
      <c r="H723" s="58">
        <v>190</v>
      </c>
      <c r="I723" s="58">
        <v>209</v>
      </c>
      <c r="J723" s="58">
        <v>243.2</v>
      </c>
      <c r="K723" s="58">
        <v>1</v>
      </c>
      <c r="L723" s="58">
        <v>1</v>
      </c>
      <c r="M723" s="58" t="s">
        <v>155</v>
      </c>
      <c r="N723" s="58">
        <v>308</v>
      </c>
      <c r="O723" s="58">
        <v>2</v>
      </c>
    </row>
    <row r="724" spans="1:15" ht="14.25" customHeight="1">
      <c r="A724" s="77" t="s">
        <v>8681</v>
      </c>
      <c r="B724" s="58" t="s">
        <v>1750</v>
      </c>
      <c r="C724" s="58" t="s">
        <v>3</v>
      </c>
      <c r="D724" s="58" t="s">
        <v>155</v>
      </c>
      <c r="E724" s="58" t="s">
        <v>155</v>
      </c>
      <c r="F724" s="58" t="s">
        <v>7486</v>
      </c>
      <c r="G724" s="58">
        <v>600</v>
      </c>
      <c r="H724" s="58">
        <v>200</v>
      </c>
      <c r="I724" s="58">
        <v>220</v>
      </c>
      <c r="J724" s="58">
        <v>247</v>
      </c>
      <c r="K724" s="58">
        <v>1</v>
      </c>
      <c r="L724" s="58">
        <v>1</v>
      </c>
      <c r="M724" s="58" t="s">
        <v>155</v>
      </c>
      <c r="N724" s="58">
        <v>324</v>
      </c>
      <c r="O724" s="58">
        <v>1.9</v>
      </c>
    </row>
    <row r="725" spans="1:15" ht="14.25" customHeight="1">
      <c r="A725" s="77" t="s">
        <v>8682</v>
      </c>
      <c r="B725" s="58" t="s">
        <v>1750</v>
      </c>
      <c r="C725" s="58" t="s">
        <v>3</v>
      </c>
      <c r="D725" s="58" t="s">
        <v>155</v>
      </c>
      <c r="E725" s="58" t="s">
        <v>155</v>
      </c>
      <c r="F725" s="58" t="s">
        <v>7486</v>
      </c>
      <c r="G725" s="58">
        <v>600</v>
      </c>
      <c r="H725" s="58">
        <v>210</v>
      </c>
      <c r="I725" s="58">
        <v>231</v>
      </c>
      <c r="J725" s="58">
        <v>268.8</v>
      </c>
      <c r="K725" s="58">
        <v>1</v>
      </c>
      <c r="L725" s="58">
        <v>1</v>
      </c>
      <c r="M725" s="58" t="s">
        <v>155</v>
      </c>
      <c r="N725" s="58">
        <v>340</v>
      </c>
      <c r="O725" s="58">
        <v>1.8</v>
      </c>
    </row>
    <row r="726" spans="1:15" ht="14.25" customHeight="1">
      <c r="A726" s="77" t="s">
        <v>8683</v>
      </c>
      <c r="B726" s="58" t="s">
        <v>1750</v>
      </c>
      <c r="C726" s="58" t="s">
        <v>3</v>
      </c>
      <c r="D726" s="58" t="s">
        <v>155</v>
      </c>
      <c r="E726" s="58" t="s">
        <v>155</v>
      </c>
      <c r="F726" s="58" t="s">
        <v>7486</v>
      </c>
      <c r="G726" s="58">
        <v>600</v>
      </c>
      <c r="H726" s="58">
        <v>220</v>
      </c>
      <c r="I726" s="58">
        <v>242</v>
      </c>
      <c r="J726" s="58">
        <v>272</v>
      </c>
      <c r="K726" s="58">
        <v>1</v>
      </c>
      <c r="L726" s="58">
        <v>1</v>
      </c>
      <c r="M726" s="58" t="s">
        <v>155</v>
      </c>
      <c r="N726" s="58">
        <v>356</v>
      </c>
      <c r="O726" s="58">
        <v>1.7</v>
      </c>
    </row>
    <row r="727" spans="1:15" ht="14.25" customHeight="1">
      <c r="A727" s="77" t="s">
        <v>8684</v>
      </c>
      <c r="B727" s="58" t="s">
        <v>1750</v>
      </c>
      <c r="C727" s="58" t="s">
        <v>4</v>
      </c>
      <c r="D727" s="58" t="s">
        <v>155</v>
      </c>
      <c r="E727" s="58" t="s">
        <v>133</v>
      </c>
      <c r="F727" s="58" t="s">
        <v>7486</v>
      </c>
      <c r="G727" s="58">
        <v>600</v>
      </c>
      <c r="H727" s="58">
        <v>5</v>
      </c>
      <c r="I727" s="58">
        <v>6.4</v>
      </c>
      <c r="J727" s="58">
        <v>7.07</v>
      </c>
      <c r="K727" s="58">
        <v>10</v>
      </c>
      <c r="L727" s="58">
        <v>800</v>
      </c>
      <c r="M727" s="58" t="s">
        <v>155</v>
      </c>
      <c r="N727" s="58">
        <v>9.1999999999999993</v>
      </c>
      <c r="O727" s="58">
        <v>65.2</v>
      </c>
    </row>
    <row r="728" spans="1:15" ht="14.25" customHeight="1">
      <c r="A728" s="77" t="s">
        <v>8685</v>
      </c>
      <c r="B728" s="58" t="s">
        <v>1750</v>
      </c>
      <c r="C728" s="58" t="s">
        <v>4</v>
      </c>
      <c r="D728" s="58" t="s">
        <v>155</v>
      </c>
      <c r="E728" s="58" t="s">
        <v>133</v>
      </c>
      <c r="F728" s="58" t="s">
        <v>7486</v>
      </c>
      <c r="G728" s="58">
        <v>600</v>
      </c>
      <c r="H728" s="58">
        <v>6</v>
      </c>
      <c r="I728" s="58">
        <v>6.67</v>
      </c>
      <c r="J728" s="58">
        <v>7.37</v>
      </c>
      <c r="K728" s="58">
        <v>10</v>
      </c>
      <c r="L728" s="58">
        <v>800</v>
      </c>
      <c r="M728" s="58" t="s">
        <v>155</v>
      </c>
      <c r="N728" s="58">
        <v>10.3</v>
      </c>
      <c r="O728" s="58">
        <v>58.3</v>
      </c>
    </row>
    <row r="729" spans="1:15" ht="14.25" customHeight="1">
      <c r="A729" s="77" t="s">
        <v>8686</v>
      </c>
      <c r="B729" s="58" t="s">
        <v>1750</v>
      </c>
      <c r="C729" s="58" t="s">
        <v>4</v>
      </c>
      <c r="D729" s="58" t="s">
        <v>155</v>
      </c>
      <c r="E729" s="58" t="s">
        <v>133</v>
      </c>
      <c r="F729" s="58" t="s">
        <v>7486</v>
      </c>
      <c r="G729" s="58">
        <v>600</v>
      </c>
      <c r="H729" s="58">
        <v>6.5</v>
      </c>
      <c r="I729" s="58">
        <v>7.22</v>
      </c>
      <c r="J729" s="58">
        <v>7.98</v>
      </c>
      <c r="K729" s="58">
        <v>10</v>
      </c>
      <c r="L729" s="58">
        <v>500</v>
      </c>
      <c r="M729" s="58" t="s">
        <v>155</v>
      </c>
      <c r="N729" s="58">
        <v>11.2</v>
      </c>
      <c r="O729" s="58">
        <v>53.6</v>
      </c>
    </row>
    <row r="730" spans="1:15" ht="14.25" customHeight="1">
      <c r="A730" s="77" t="s">
        <v>8687</v>
      </c>
      <c r="B730" s="58" t="s">
        <v>1750</v>
      </c>
      <c r="C730" s="58" t="s">
        <v>4</v>
      </c>
      <c r="D730" s="58" t="s">
        <v>155</v>
      </c>
      <c r="E730" s="58" t="s">
        <v>133</v>
      </c>
      <c r="F730" s="58" t="s">
        <v>7486</v>
      </c>
      <c r="G730" s="58">
        <v>600</v>
      </c>
      <c r="H730" s="58">
        <v>7</v>
      </c>
      <c r="I730" s="58">
        <v>7.78</v>
      </c>
      <c r="J730" s="58">
        <v>8.6</v>
      </c>
      <c r="K730" s="58">
        <v>10</v>
      </c>
      <c r="L730" s="58">
        <v>200</v>
      </c>
      <c r="M730" s="58" t="s">
        <v>155</v>
      </c>
      <c r="N730" s="58">
        <v>12</v>
      </c>
      <c r="O730" s="58">
        <v>50</v>
      </c>
    </row>
    <row r="731" spans="1:15" ht="14.25" customHeight="1">
      <c r="A731" s="77" t="s">
        <v>8688</v>
      </c>
      <c r="B731" s="58" t="s">
        <v>1750</v>
      </c>
      <c r="C731" s="58" t="s">
        <v>4</v>
      </c>
      <c r="D731" s="58" t="s">
        <v>155</v>
      </c>
      <c r="E731" s="58" t="s">
        <v>133</v>
      </c>
      <c r="F731" s="58" t="s">
        <v>7486</v>
      </c>
      <c r="G731" s="58">
        <v>600</v>
      </c>
      <c r="H731" s="58">
        <v>7.5</v>
      </c>
      <c r="I731" s="58">
        <v>8.33</v>
      </c>
      <c r="J731" s="58">
        <v>9.2100000000000009</v>
      </c>
      <c r="K731" s="58">
        <v>1</v>
      </c>
      <c r="L731" s="58">
        <v>100</v>
      </c>
      <c r="M731" s="58" t="s">
        <v>155</v>
      </c>
      <c r="N731" s="58">
        <v>12.9</v>
      </c>
      <c r="O731" s="58">
        <v>46.5</v>
      </c>
    </row>
    <row r="732" spans="1:15" ht="14.25" customHeight="1">
      <c r="A732" s="77" t="s">
        <v>8689</v>
      </c>
      <c r="B732" s="58" t="s">
        <v>1750</v>
      </c>
      <c r="C732" s="58" t="s">
        <v>4</v>
      </c>
      <c r="D732" s="58" t="s">
        <v>155</v>
      </c>
      <c r="E732" s="58" t="s">
        <v>133</v>
      </c>
      <c r="F732" s="58" t="s">
        <v>7486</v>
      </c>
      <c r="G732" s="58">
        <v>600</v>
      </c>
      <c r="H732" s="58">
        <v>8</v>
      </c>
      <c r="I732" s="58">
        <v>8.89</v>
      </c>
      <c r="J732" s="58">
        <v>9.83</v>
      </c>
      <c r="K732" s="58">
        <v>1</v>
      </c>
      <c r="L732" s="58">
        <v>50</v>
      </c>
      <c r="M732" s="58" t="s">
        <v>155</v>
      </c>
      <c r="N732" s="58">
        <v>13.6</v>
      </c>
      <c r="O732" s="58">
        <v>44.1</v>
      </c>
    </row>
    <row r="733" spans="1:15" ht="14.25" customHeight="1">
      <c r="A733" s="77" t="s">
        <v>8690</v>
      </c>
      <c r="B733" s="58" t="s">
        <v>1750</v>
      </c>
      <c r="C733" s="58" t="s">
        <v>3</v>
      </c>
      <c r="D733" s="58" t="s">
        <v>155</v>
      </c>
      <c r="E733" s="58" t="s">
        <v>133</v>
      </c>
      <c r="F733" s="58" t="s">
        <v>7486</v>
      </c>
      <c r="G733" s="58">
        <v>600</v>
      </c>
      <c r="H733" s="58">
        <v>8.5</v>
      </c>
      <c r="I733" s="58">
        <v>9.44</v>
      </c>
      <c r="J733" s="58">
        <v>10.4</v>
      </c>
      <c r="K733" s="58">
        <v>1</v>
      </c>
      <c r="L733" s="58">
        <v>10</v>
      </c>
      <c r="M733" s="58" t="s">
        <v>155</v>
      </c>
      <c r="N733" s="58">
        <v>14.4</v>
      </c>
      <c r="O733" s="58">
        <v>41.7</v>
      </c>
    </row>
    <row r="734" spans="1:15" ht="14.25" customHeight="1">
      <c r="A734" s="77" t="s">
        <v>8691</v>
      </c>
      <c r="B734" s="58" t="s">
        <v>1750</v>
      </c>
      <c r="C734" s="58" t="s">
        <v>3</v>
      </c>
      <c r="D734" s="58" t="s">
        <v>155</v>
      </c>
      <c r="E734" s="58" t="s">
        <v>133</v>
      </c>
      <c r="F734" s="58" t="s">
        <v>7486</v>
      </c>
      <c r="G734" s="58">
        <v>600</v>
      </c>
      <c r="H734" s="58">
        <v>9</v>
      </c>
      <c r="I734" s="58">
        <v>10</v>
      </c>
      <c r="J734" s="58">
        <v>11.1</v>
      </c>
      <c r="K734" s="58">
        <v>1</v>
      </c>
      <c r="L734" s="58">
        <v>5</v>
      </c>
      <c r="M734" s="58" t="s">
        <v>155</v>
      </c>
      <c r="N734" s="58">
        <v>15.4</v>
      </c>
      <c r="O734" s="58">
        <v>39</v>
      </c>
    </row>
    <row r="735" spans="1:15" ht="14.25" customHeight="1">
      <c r="A735" s="77" t="s">
        <v>8692</v>
      </c>
      <c r="B735" s="58" t="s">
        <v>1750</v>
      </c>
      <c r="C735" s="58" t="s">
        <v>3</v>
      </c>
      <c r="D735" s="58" t="s">
        <v>155</v>
      </c>
      <c r="E735" s="58" t="s">
        <v>133</v>
      </c>
      <c r="F735" s="58" t="s">
        <v>7486</v>
      </c>
      <c r="G735" s="58">
        <v>600</v>
      </c>
      <c r="H735" s="58">
        <v>10</v>
      </c>
      <c r="I735" s="58">
        <v>11.1</v>
      </c>
      <c r="J735" s="58">
        <v>12.3</v>
      </c>
      <c r="K735" s="58">
        <v>1</v>
      </c>
      <c r="L735" s="58">
        <v>5</v>
      </c>
      <c r="M735" s="58" t="s">
        <v>155</v>
      </c>
      <c r="N735" s="58">
        <v>17</v>
      </c>
      <c r="O735" s="58">
        <v>35.299999999999997</v>
      </c>
    </row>
    <row r="736" spans="1:15" ht="14.25" customHeight="1">
      <c r="A736" s="77" t="s">
        <v>8693</v>
      </c>
      <c r="B736" s="58" t="s">
        <v>1750</v>
      </c>
      <c r="C736" s="58" t="s">
        <v>3</v>
      </c>
      <c r="D736" s="58" t="s">
        <v>155</v>
      </c>
      <c r="E736" s="58" t="s">
        <v>133</v>
      </c>
      <c r="F736" s="58" t="s">
        <v>7486</v>
      </c>
      <c r="G736" s="58">
        <v>600</v>
      </c>
      <c r="H736" s="58">
        <v>11</v>
      </c>
      <c r="I736" s="58">
        <v>12.2</v>
      </c>
      <c r="J736" s="58">
        <v>13.5</v>
      </c>
      <c r="K736" s="58">
        <v>1</v>
      </c>
      <c r="L736" s="58">
        <v>1</v>
      </c>
      <c r="M736" s="58" t="s">
        <v>155</v>
      </c>
      <c r="N736" s="58">
        <v>18.2</v>
      </c>
      <c r="O736" s="58">
        <v>33</v>
      </c>
    </row>
    <row r="737" spans="1:15" ht="14.25" customHeight="1">
      <c r="A737" s="77" t="s">
        <v>8694</v>
      </c>
      <c r="B737" s="58" t="s">
        <v>1750</v>
      </c>
      <c r="C737" s="58" t="s">
        <v>3</v>
      </c>
      <c r="D737" s="58" t="s">
        <v>155</v>
      </c>
      <c r="E737" s="58" t="s">
        <v>133</v>
      </c>
      <c r="F737" s="58" t="s">
        <v>7486</v>
      </c>
      <c r="G737" s="58">
        <v>600</v>
      </c>
      <c r="H737" s="58">
        <v>12</v>
      </c>
      <c r="I737" s="58">
        <v>13.3</v>
      </c>
      <c r="J737" s="58">
        <v>14.7</v>
      </c>
      <c r="K737" s="58">
        <v>1</v>
      </c>
      <c r="L737" s="58">
        <v>1</v>
      </c>
      <c r="M737" s="58" t="s">
        <v>155</v>
      </c>
      <c r="N737" s="58">
        <v>19.899999999999999</v>
      </c>
      <c r="O737" s="58">
        <v>30.2</v>
      </c>
    </row>
    <row r="738" spans="1:15" ht="14.25" customHeight="1">
      <c r="A738" s="77" t="s">
        <v>8695</v>
      </c>
      <c r="B738" s="58" t="s">
        <v>1750</v>
      </c>
      <c r="C738" s="58" t="s">
        <v>3</v>
      </c>
      <c r="D738" s="58" t="s">
        <v>155</v>
      </c>
      <c r="E738" s="58" t="s">
        <v>133</v>
      </c>
      <c r="F738" s="58" t="s">
        <v>7486</v>
      </c>
      <c r="G738" s="58">
        <v>600</v>
      </c>
      <c r="H738" s="58">
        <v>13</v>
      </c>
      <c r="I738" s="58">
        <v>14.4</v>
      </c>
      <c r="J738" s="58">
        <v>15.9</v>
      </c>
      <c r="K738" s="58">
        <v>1</v>
      </c>
      <c r="L738" s="58">
        <v>1</v>
      </c>
      <c r="M738" s="58" t="s">
        <v>155</v>
      </c>
      <c r="N738" s="58">
        <v>21.5</v>
      </c>
      <c r="O738" s="58">
        <v>27.9</v>
      </c>
    </row>
    <row r="739" spans="1:15" ht="14.25" customHeight="1">
      <c r="A739" s="77" t="s">
        <v>8696</v>
      </c>
      <c r="B739" s="58" t="s">
        <v>1750</v>
      </c>
      <c r="C739" s="58" t="s">
        <v>3</v>
      </c>
      <c r="D739" s="58" t="s">
        <v>155</v>
      </c>
      <c r="E739" s="58" t="s">
        <v>133</v>
      </c>
      <c r="F739" s="58" t="s">
        <v>7486</v>
      </c>
      <c r="G739" s="58">
        <v>600</v>
      </c>
      <c r="H739" s="58">
        <v>14</v>
      </c>
      <c r="I739" s="58">
        <v>15.6</v>
      </c>
      <c r="J739" s="58">
        <v>17.2</v>
      </c>
      <c r="K739" s="58">
        <v>1</v>
      </c>
      <c r="L739" s="58">
        <v>1</v>
      </c>
      <c r="M739" s="58" t="s">
        <v>155</v>
      </c>
      <c r="N739" s="58">
        <v>23.2</v>
      </c>
      <c r="O739" s="58">
        <v>25.8</v>
      </c>
    </row>
    <row r="740" spans="1:15" ht="14.25" customHeight="1">
      <c r="A740" s="77" t="s">
        <v>8697</v>
      </c>
      <c r="B740" s="58" t="s">
        <v>1750</v>
      </c>
      <c r="C740" s="58" t="s">
        <v>3</v>
      </c>
      <c r="D740" s="58" t="s">
        <v>155</v>
      </c>
      <c r="E740" s="58" t="s">
        <v>133</v>
      </c>
      <c r="F740" s="58" t="s">
        <v>7486</v>
      </c>
      <c r="G740" s="58">
        <v>600</v>
      </c>
      <c r="H740" s="58">
        <v>15</v>
      </c>
      <c r="I740" s="58">
        <v>16.7</v>
      </c>
      <c r="J740" s="58">
        <v>18.5</v>
      </c>
      <c r="K740" s="58">
        <v>1</v>
      </c>
      <c r="L740" s="58">
        <v>1</v>
      </c>
      <c r="M740" s="58" t="s">
        <v>155</v>
      </c>
      <c r="N740" s="58">
        <v>24.4</v>
      </c>
      <c r="O740" s="58">
        <v>24</v>
      </c>
    </row>
    <row r="741" spans="1:15" ht="14.25" customHeight="1">
      <c r="A741" s="77" t="s">
        <v>8698</v>
      </c>
      <c r="B741" s="58" t="s">
        <v>1750</v>
      </c>
      <c r="C741" s="58" t="s">
        <v>3</v>
      </c>
      <c r="D741" s="58" t="s">
        <v>155</v>
      </c>
      <c r="E741" s="58" t="s">
        <v>133</v>
      </c>
      <c r="F741" s="58" t="s">
        <v>7486</v>
      </c>
      <c r="G741" s="58">
        <v>600</v>
      </c>
      <c r="H741" s="58">
        <v>16</v>
      </c>
      <c r="I741" s="58">
        <v>17.8</v>
      </c>
      <c r="J741" s="58">
        <v>19.7</v>
      </c>
      <c r="K741" s="58">
        <v>1</v>
      </c>
      <c r="L741" s="58">
        <v>1</v>
      </c>
      <c r="M741" s="58" t="s">
        <v>155</v>
      </c>
      <c r="N741" s="58">
        <v>26</v>
      </c>
      <c r="O741" s="58">
        <v>23.1</v>
      </c>
    </row>
    <row r="742" spans="1:15" ht="14.25" customHeight="1">
      <c r="A742" s="77" t="s">
        <v>8699</v>
      </c>
      <c r="B742" s="58" t="s">
        <v>1750</v>
      </c>
      <c r="C742" s="58" t="s">
        <v>3</v>
      </c>
      <c r="D742" s="58" t="s">
        <v>155</v>
      </c>
      <c r="E742" s="58" t="s">
        <v>133</v>
      </c>
      <c r="F742" s="58" t="s">
        <v>7486</v>
      </c>
      <c r="G742" s="58">
        <v>600</v>
      </c>
      <c r="H742" s="58">
        <v>17</v>
      </c>
      <c r="I742" s="58">
        <v>18.899999999999999</v>
      </c>
      <c r="J742" s="58">
        <v>20.9</v>
      </c>
      <c r="K742" s="58">
        <v>1</v>
      </c>
      <c r="L742" s="58">
        <v>1</v>
      </c>
      <c r="M742" s="58" t="s">
        <v>155</v>
      </c>
      <c r="N742" s="58">
        <v>27.6</v>
      </c>
      <c r="O742" s="58">
        <v>21.7</v>
      </c>
    </row>
    <row r="743" spans="1:15" ht="14.25" customHeight="1">
      <c r="A743" s="77" t="s">
        <v>8700</v>
      </c>
      <c r="B743" s="58" t="s">
        <v>1750</v>
      </c>
      <c r="C743" s="58" t="s">
        <v>3</v>
      </c>
      <c r="D743" s="58" t="s">
        <v>155</v>
      </c>
      <c r="E743" s="58" t="s">
        <v>133</v>
      </c>
      <c r="F743" s="58" t="s">
        <v>7486</v>
      </c>
      <c r="G743" s="58">
        <v>600</v>
      </c>
      <c r="H743" s="58">
        <v>18</v>
      </c>
      <c r="I743" s="58">
        <v>20</v>
      </c>
      <c r="J743" s="58">
        <v>22.1</v>
      </c>
      <c r="K743" s="58">
        <v>1</v>
      </c>
      <c r="L743" s="58">
        <v>1</v>
      </c>
      <c r="M743" s="58" t="s">
        <v>155</v>
      </c>
      <c r="N743" s="58">
        <v>29.2</v>
      </c>
      <c r="O743" s="58">
        <v>20.5</v>
      </c>
    </row>
    <row r="744" spans="1:15" ht="14.25" customHeight="1">
      <c r="A744" s="77" t="s">
        <v>8701</v>
      </c>
      <c r="B744" s="58" t="s">
        <v>1750</v>
      </c>
      <c r="C744" s="58" t="s">
        <v>3</v>
      </c>
      <c r="D744" s="58" t="s">
        <v>155</v>
      </c>
      <c r="E744" s="58" t="s">
        <v>133</v>
      </c>
      <c r="F744" s="58" t="s">
        <v>7486</v>
      </c>
      <c r="G744" s="58">
        <v>600</v>
      </c>
      <c r="H744" s="58">
        <v>20</v>
      </c>
      <c r="I744" s="58">
        <v>22.2</v>
      </c>
      <c r="J744" s="58">
        <v>24.5</v>
      </c>
      <c r="K744" s="58">
        <v>1</v>
      </c>
      <c r="L744" s="58">
        <v>1</v>
      </c>
      <c r="M744" s="58" t="s">
        <v>155</v>
      </c>
      <c r="N744" s="58">
        <v>32.4</v>
      </c>
      <c r="O744" s="58">
        <v>18.5</v>
      </c>
    </row>
    <row r="745" spans="1:15" ht="14.25" customHeight="1">
      <c r="A745" s="77" t="s">
        <v>8702</v>
      </c>
      <c r="B745" s="58" t="s">
        <v>1750</v>
      </c>
      <c r="C745" s="58" t="s">
        <v>3</v>
      </c>
      <c r="D745" s="58" t="s">
        <v>155</v>
      </c>
      <c r="E745" s="58" t="s">
        <v>133</v>
      </c>
      <c r="F745" s="58" t="s">
        <v>7486</v>
      </c>
      <c r="G745" s="58">
        <v>600</v>
      </c>
      <c r="H745" s="58">
        <v>22</v>
      </c>
      <c r="I745" s="58">
        <v>24.4</v>
      </c>
      <c r="J745" s="58">
        <v>27</v>
      </c>
      <c r="K745" s="58">
        <v>1</v>
      </c>
      <c r="L745" s="58">
        <v>1</v>
      </c>
      <c r="M745" s="58" t="s">
        <v>155</v>
      </c>
      <c r="N745" s="58">
        <v>35.5</v>
      </c>
      <c r="O745" s="58">
        <v>16.899999999999999</v>
      </c>
    </row>
    <row r="746" spans="1:15" ht="14.25" customHeight="1">
      <c r="A746" s="77" t="s">
        <v>8703</v>
      </c>
      <c r="B746" s="58" t="s">
        <v>1750</v>
      </c>
      <c r="C746" s="58" t="s">
        <v>3</v>
      </c>
      <c r="D746" s="58" t="s">
        <v>155</v>
      </c>
      <c r="E746" s="58" t="s">
        <v>133</v>
      </c>
      <c r="F746" s="58" t="s">
        <v>7486</v>
      </c>
      <c r="G746" s="58">
        <v>600</v>
      </c>
      <c r="H746" s="58">
        <v>24</v>
      </c>
      <c r="I746" s="58">
        <v>26.7</v>
      </c>
      <c r="J746" s="58">
        <v>29.5</v>
      </c>
      <c r="K746" s="58">
        <v>1</v>
      </c>
      <c r="L746" s="58">
        <v>1</v>
      </c>
      <c r="M746" s="58" t="s">
        <v>155</v>
      </c>
      <c r="N746" s="58">
        <v>38.9</v>
      </c>
      <c r="O746" s="58">
        <v>15.4</v>
      </c>
    </row>
    <row r="747" spans="1:15" ht="14.25" customHeight="1">
      <c r="A747" s="77" t="s">
        <v>8704</v>
      </c>
      <c r="B747" s="58" t="s">
        <v>1750</v>
      </c>
      <c r="C747" s="58" t="s">
        <v>3</v>
      </c>
      <c r="D747" s="58" t="s">
        <v>155</v>
      </c>
      <c r="E747" s="58" t="s">
        <v>133</v>
      </c>
      <c r="F747" s="58" t="s">
        <v>7486</v>
      </c>
      <c r="G747" s="58">
        <v>600</v>
      </c>
      <c r="H747" s="58">
        <v>26</v>
      </c>
      <c r="I747" s="58">
        <v>28.9</v>
      </c>
      <c r="J747" s="58">
        <v>31.9</v>
      </c>
      <c r="K747" s="58">
        <v>1</v>
      </c>
      <c r="L747" s="58">
        <v>1</v>
      </c>
      <c r="M747" s="58" t="s">
        <v>155</v>
      </c>
      <c r="N747" s="58">
        <v>42.1</v>
      </c>
      <c r="O747" s="58">
        <v>14.2</v>
      </c>
    </row>
    <row r="748" spans="1:15" ht="14.25" customHeight="1">
      <c r="A748" s="77" t="s">
        <v>8705</v>
      </c>
      <c r="B748" s="58" t="s">
        <v>1750</v>
      </c>
      <c r="C748" s="58" t="s">
        <v>3</v>
      </c>
      <c r="D748" s="58" t="s">
        <v>155</v>
      </c>
      <c r="E748" s="58" t="s">
        <v>133</v>
      </c>
      <c r="F748" s="58" t="s">
        <v>7486</v>
      </c>
      <c r="G748" s="58">
        <v>600</v>
      </c>
      <c r="H748" s="58">
        <v>28</v>
      </c>
      <c r="I748" s="58">
        <v>31.1</v>
      </c>
      <c r="J748" s="58">
        <v>34.4</v>
      </c>
      <c r="K748" s="58">
        <v>1</v>
      </c>
      <c r="L748" s="58">
        <v>1</v>
      </c>
      <c r="M748" s="58" t="s">
        <v>155</v>
      </c>
      <c r="N748" s="58">
        <v>45.4</v>
      </c>
      <c r="O748" s="58">
        <v>13.2</v>
      </c>
    </row>
    <row r="749" spans="1:15" ht="14.25" customHeight="1">
      <c r="A749" s="77" t="s">
        <v>8706</v>
      </c>
      <c r="B749" s="58" t="s">
        <v>1750</v>
      </c>
      <c r="C749" s="58" t="s">
        <v>3</v>
      </c>
      <c r="D749" s="58" t="s">
        <v>155</v>
      </c>
      <c r="E749" s="58" t="s">
        <v>133</v>
      </c>
      <c r="F749" s="58" t="s">
        <v>7486</v>
      </c>
      <c r="G749" s="58">
        <v>600</v>
      </c>
      <c r="H749" s="58">
        <v>30</v>
      </c>
      <c r="I749" s="58">
        <v>33.299999999999997</v>
      </c>
      <c r="J749" s="58">
        <v>36.799999999999997</v>
      </c>
      <c r="K749" s="58">
        <v>1</v>
      </c>
      <c r="L749" s="58">
        <v>1</v>
      </c>
      <c r="M749" s="58" t="s">
        <v>155</v>
      </c>
      <c r="N749" s="58">
        <v>48.4</v>
      </c>
      <c r="O749" s="58">
        <v>12.4</v>
      </c>
    </row>
    <row r="750" spans="1:15" ht="14.25" customHeight="1">
      <c r="A750" s="77" t="s">
        <v>8707</v>
      </c>
      <c r="B750" s="58" t="s">
        <v>1750</v>
      </c>
      <c r="C750" s="58" t="s">
        <v>3</v>
      </c>
      <c r="D750" s="58" t="s">
        <v>155</v>
      </c>
      <c r="E750" s="58" t="s">
        <v>133</v>
      </c>
      <c r="F750" s="58" t="s">
        <v>7486</v>
      </c>
      <c r="G750" s="58">
        <v>600</v>
      </c>
      <c r="H750" s="58">
        <v>33</v>
      </c>
      <c r="I750" s="58">
        <v>36.700000000000003</v>
      </c>
      <c r="J750" s="58">
        <v>40.6</v>
      </c>
      <c r="K750" s="58">
        <v>1</v>
      </c>
      <c r="L750" s="58">
        <v>1</v>
      </c>
      <c r="M750" s="58" t="s">
        <v>155</v>
      </c>
      <c r="N750" s="58">
        <v>53.3</v>
      </c>
      <c r="O750" s="58">
        <v>11.3</v>
      </c>
    </row>
    <row r="751" spans="1:15" ht="14.25" customHeight="1">
      <c r="A751" s="77" t="s">
        <v>8708</v>
      </c>
      <c r="B751" s="58" t="s">
        <v>1750</v>
      </c>
      <c r="C751" s="58" t="s">
        <v>3</v>
      </c>
      <c r="D751" s="58" t="s">
        <v>155</v>
      </c>
      <c r="E751" s="58" t="s">
        <v>133</v>
      </c>
      <c r="F751" s="58" t="s">
        <v>7486</v>
      </c>
      <c r="G751" s="58">
        <v>600</v>
      </c>
      <c r="H751" s="58">
        <v>36</v>
      </c>
      <c r="I751" s="58">
        <v>40</v>
      </c>
      <c r="J751" s="58">
        <v>44.2</v>
      </c>
      <c r="K751" s="58">
        <v>1</v>
      </c>
      <c r="L751" s="58">
        <v>1</v>
      </c>
      <c r="M751" s="58" t="s">
        <v>155</v>
      </c>
      <c r="N751" s="58">
        <v>58.1</v>
      </c>
      <c r="O751" s="58">
        <v>10.3</v>
      </c>
    </row>
    <row r="752" spans="1:15" ht="14.25" customHeight="1">
      <c r="A752" s="77" t="s">
        <v>8709</v>
      </c>
      <c r="B752" s="58" t="s">
        <v>1750</v>
      </c>
      <c r="C752" s="58" t="s">
        <v>3</v>
      </c>
      <c r="D752" s="58" t="s">
        <v>155</v>
      </c>
      <c r="E752" s="58" t="s">
        <v>133</v>
      </c>
      <c r="F752" s="58" t="s">
        <v>7486</v>
      </c>
      <c r="G752" s="58">
        <v>600</v>
      </c>
      <c r="H752" s="58">
        <v>40</v>
      </c>
      <c r="I752" s="58">
        <v>44.4</v>
      </c>
      <c r="J752" s="58">
        <v>49.1</v>
      </c>
      <c r="K752" s="58">
        <v>1</v>
      </c>
      <c r="L752" s="58">
        <v>1</v>
      </c>
      <c r="M752" s="58" t="s">
        <v>155</v>
      </c>
      <c r="N752" s="58">
        <v>64.5</v>
      </c>
      <c r="O752" s="58">
        <v>9.3000000000000007</v>
      </c>
    </row>
    <row r="753" spans="1:15" ht="14.25" customHeight="1">
      <c r="A753" s="77" t="s">
        <v>8710</v>
      </c>
      <c r="B753" s="58" t="s">
        <v>1750</v>
      </c>
      <c r="C753" s="58" t="s">
        <v>3</v>
      </c>
      <c r="D753" s="58" t="s">
        <v>155</v>
      </c>
      <c r="E753" s="58" t="s">
        <v>133</v>
      </c>
      <c r="F753" s="58" t="s">
        <v>7486</v>
      </c>
      <c r="G753" s="58">
        <v>600</v>
      </c>
      <c r="H753" s="58">
        <v>43</v>
      </c>
      <c r="I753" s="58">
        <v>47.8</v>
      </c>
      <c r="J753" s="58">
        <v>52.8</v>
      </c>
      <c r="K753" s="58">
        <v>1</v>
      </c>
      <c r="L753" s="58">
        <v>1</v>
      </c>
      <c r="M753" s="58" t="s">
        <v>155</v>
      </c>
      <c r="N753" s="58">
        <v>69.400000000000006</v>
      </c>
      <c r="O753" s="58">
        <v>8.6</v>
      </c>
    </row>
    <row r="754" spans="1:15" ht="14.25" customHeight="1">
      <c r="A754" s="77" t="s">
        <v>8711</v>
      </c>
      <c r="B754" s="58" t="s">
        <v>1750</v>
      </c>
      <c r="C754" s="58" t="s">
        <v>3</v>
      </c>
      <c r="D754" s="58" t="s">
        <v>155</v>
      </c>
      <c r="E754" s="58" t="s">
        <v>133</v>
      </c>
      <c r="F754" s="58" t="s">
        <v>7486</v>
      </c>
      <c r="G754" s="58">
        <v>600</v>
      </c>
      <c r="H754" s="58">
        <v>45</v>
      </c>
      <c r="I754" s="58">
        <v>50</v>
      </c>
      <c r="J754" s="58">
        <v>55.3</v>
      </c>
      <c r="K754" s="58">
        <v>1</v>
      </c>
      <c r="L754" s="58">
        <v>1</v>
      </c>
      <c r="M754" s="58" t="s">
        <v>155</v>
      </c>
      <c r="N754" s="58">
        <v>72.7</v>
      </c>
      <c r="O754" s="58">
        <v>8.3000000000000007</v>
      </c>
    </row>
    <row r="755" spans="1:15" ht="14.25" customHeight="1">
      <c r="A755" s="77" t="s">
        <v>8712</v>
      </c>
      <c r="B755" s="58" t="s">
        <v>1750</v>
      </c>
      <c r="C755" s="58" t="s">
        <v>3</v>
      </c>
      <c r="D755" s="58" t="s">
        <v>155</v>
      </c>
      <c r="E755" s="58" t="s">
        <v>133</v>
      </c>
      <c r="F755" s="58" t="s">
        <v>7486</v>
      </c>
      <c r="G755" s="58">
        <v>600</v>
      </c>
      <c r="H755" s="58">
        <v>48</v>
      </c>
      <c r="I755" s="58">
        <v>53.3</v>
      </c>
      <c r="J755" s="58">
        <v>58.9</v>
      </c>
      <c r="K755" s="58">
        <v>1</v>
      </c>
      <c r="L755" s="58">
        <v>1</v>
      </c>
      <c r="M755" s="58" t="s">
        <v>155</v>
      </c>
      <c r="N755" s="58">
        <v>77.400000000000006</v>
      </c>
      <c r="O755" s="58">
        <v>7.7</v>
      </c>
    </row>
    <row r="756" spans="1:15" ht="14.25" customHeight="1">
      <c r="A756" s="77" t="s">
        <v>8713</v>
      </c>
      <c r="B756" s="58" t="s">
        <v>1750</v>
      </c>
      <c r="C756" s="58" t="s">
        <v>3</v>
      </c>
      <c r="D756" s="58" t="s">
        <v>155</v>
      </c>
      <c r="E756" s="58" t="s">
        <v>133</v>
      </c>
      <c r="F756" s="58" t="s">
        <v>7486</v>
      </c>
      <c r="G756" s="58">
        <v>600</v>
      </c>
      <c r="H756" s="58">
        <v>51</v>
      </c>
      <c r="I756" s="58">
        <v>56.7</v>
      </c>
      <c r="J756" s="58">
        <v>62.7</v>
      </c>
      <c r="K756" s="58">
        <v>1</v>
      </c>
      <c r="L756" s="58">
        <v>1</v>
      </c>
      <c r="M756" s="58" t="s">
        <v>155</v>
      </c>
      <c r="N756" s="58">
        <v>82.4</v>
      </c>
      <c r="O756" s="58">
        <v>7.3</v>
      </c>
    </row>
    <row r="757" spans="1:15" ht="14.25" customHeight="1">
      <c r="A757" s="77" t="s">
        <v>8714</v>
      </c>
      <c r="B757" s="58" t="s">
        <v>1750</v>
      </c>
      <c r="C757" s="58" t="s">
        <v>3</v>
      </c>
      <c r="D757" s="58" t="s">
        <v>155</v>
      </c>
      <c r="E757" s="58" t="s">
        <v>133</v>
      </c>
      <c r="F757" s="58" t="s">
        <v>7486</v>
      </c>
      <c r="G757" s="58">
        <v>600</v>
      </c>
      <c r="H757" s="58">
        <v>54</v>
      </c>
      <c r="I757" s="58">
        <v>60</v>
      </c>
      <c r="J757" s="58">
        <v>66.3</v>
      </c>
      <c r="K757" s="58">
        <v>1</v>
      </c>
      <c r="L757" s="58">
        <v>1</v>
      </c>
      <c r="M757" s="58" t="s">
        <v>155</v>
      </c>
      <c r="N757" s="58">
        <v>87.1</v>
      </c>
      <c r="O757" s="58">
        <v>6.9</v>
      </c>
    </row>
    <row r="758" spans="1:15" ht="14.25" customHeight="1">
      <c r="A758" s="77" t="s">
        <v>8715</v>
      </c>
      <c r="B758" s="58" t="s">
        <v>1750</v>
      </c>
      <c r="C758" s="58" t="s">
        <v>3</v>
      </c>
      <c r="D758" s="58" t="s">
        <v>155</v>
      </c>
      <c r="E758" s="58" t="s">
        <v>133</v>
      </c>
      <c r="F758" s="58" t="s">
        <v>7486</v>
      </c>
      <c r="G758" s="58">
        <v>600</v>
      </c>
      <c r="H758" s="58">
        <v>58</v>
      </c>
      <c r="I758" s="58">
        <v>64.400000000000006</v>
      </c>
      <c r="J758" s="58">
        <v>71.2</v>
      </c>
      <c r="K758" s="58">
        <v>1</v>
      </c>
      <c r="L758" s="58">
        <v>1</v>
      </c>
      <c r="M758" s="58" t="s">
        <v>155</v>
      </c>
      <c r="N758" s="58">
        <v>93.6</v>
      </c>
      <c r="O758" s="58">
        <v>6.4</v>
      </c>
    </row>
    <row r="759" spans="1:15" ht="14.25" customHeight="1">
      <c r="A759" s="77" t="s">
        <v>8716</v>
      </c>
      <c r="B759" s="58" t="s">
        <v>1750</v>
      </c>
      <c r="C759" s="58" t="s">
        <v>3</v>
      </c>
      <c r="D759" s="58" t="s">
        <v>155</v>
      </c>
      <c r="E759" s="58" t="s">
        <v>133</v>
      </c>
      <c r="F759" s="58" t="s">
        <v>7486</v>
      </c>
      <c r="G759" s="58">
        <v>600</v>
      </c>
      <c r="H759" s="58">
        <v>60</v>
      </c>
      <c r="I759" s="58">
        <v>66.7</v>
      </c>
      <c r="J759" s="58">
        <v>73.7</v>
      </c>
      <c r="K759" s="58">
        <v>1</v>
      </c>
      <c r="L759" s="58">
        <v>1</v>
      </c>
      <c r="M759" s="58" t="s">
        <v>155</v>
      </c>
      <c r="N759" s="58">
        <v>96.8</v>
      </c>
      <c r="O759" s="58">
        <v>6.2</v>
      </c>
    </row>
    <row r="760" spans="1:15" ht="14.25" customHeight="1">
      <c r="A760" s="77" t="s">
        <v>8717</v>
      </c>
      <c r="B760" s="58" t="s">
        <v>1750</v>
      </c>
      <c r="C760" s="58" t="s">
        <v>3</v>
      </c>
      <c r="D760" s="58" t="s">
        <v>155</v>
      </c>
      <c r="E760" s="58" t="s">
        <v>133</v>
      </c>
      <c r="F760" s="58" t="s">
        <v>7486</v>
      </c>
      <c r="G760" s="58">
        <v>600</v>
      </c>
      <c r="H760" s="58">
        <v>64</v>
      </c>
      <c r="I760" s="58">
        <v>71.099999999999994</v>
      </c>
      <c r="J760" s="58">
        <v>78.599999999999994</v>
      </c>
      <c r="K760" s="58">
        <v>1</v>
      </c>
      <c r="L760" s="58">
        <v>1</v>
      </c>
      <c r="M760" s="58" t="s">
        <v>155</v>
      </c>
      <c r="N760" s="58">
        <v>103</v>
      </c>
      <c r="O760" s="58">
        <v>5.8</v>
      </c>
    </row>
    <row r="761" spans="1:15" ht="14.25" customHeight="1">
      <c r="A761" s="77" t="s">
        <v>8718</v>
      </c>
      <c r="B761" s="58" t="s">
        <v>1750</v>
      </c>
      <c r="C761" s="58" t="s">
        <v>3</v>
      </c>
      <c r="D761" s="58" t="s">
        <v>155</v>
      </c>
      <c r="E761" s="58" t="s">
        <v>133</v>
      </c>
      <c r="F761" s="58" t="s">
        <v>7486</v>
      </c>
      <c r="G761" s="58">
        <v>600</v>
      </c>
      <c r="H761" s="58">
        <v>70</v>
      </c>
      <c r="I761" s="58">
        <v>77.8</v>
      </c>
      <c r="J761" s="58">
        <v>86</v>
      </c>
      <c r="K761" s="58">
        <v>1</v>
      </c>
      <c r="L761" s="58">
        <v>1</v>
      </c>
      <c r="M761" s="58" t="s">
        <v>155</v>
      </c>
      <c r="N761" s="58">
        <v>113</v>
      </c>
      <c r="O761" s="58">
        <v>5.3</v>
      </c>
    </row>
    <row r="762" spans="1:15" ht="14.25" customHeight="1">
      <c r="A762" s="77" t="s">
        <v>8719</v>
      </c>
      <c r="B762" s="58" t="s">
        <v>1907</v>
      </c>
      <c r="C762" s="58" t="s">
        <v>4</v>
      </c>
      <c r="D762" s="58" t="s">
        <v>155</v>
      </c>
      <c r="E762" s="58" t="s">
        <v>133</v>
      </c>
      <c r="F762" s="58" t="s">
        <v>7486</v>
      </c>
      <c r="G762" s="58">
        <v>1500</v>
      </c>
      <c r="H762" s="58">
        <v>5.8</v>
      </c>
      <c r="I762" s="58">
        <v>6.45</v>
      </c>
      <c r="J762" s="58">
        <v>7.14</v>
      </c>
      <c r="K762" s="58">
        <v>10</v>
      </c>
      <c r="L762" s="58">
        <v>1000</v>
      </c>
      <c r="M762" s="58" t="s">
        <v>155</v>
      </c>
      <c r="N762" s="58">
        <v>10.5</v>
      </c>
      <c r="O762" s="58">
        <v>143</v>
      </c>
    </row>
    <row r="763" spans="1:15" ht="14.25" customHeight="1">
      <c r="A763" s="77" t="s">
        <v>8720</v>
      </c>
      <c r="B763" s="58" t="s">
        <v>1907</v>
      </c>
      <c r="C763" s="58" t="s">
        <v>4</v>
      </c>
      <c r="D763" s="58" t="s">
        <v>155</v>
      </c>
      <c r="E763" s="58" t="s">
        <v>133</v>
      </c>
      <c r="F763" s="58" t="s">
        <v>7486</v>
      </c>
      <c r="G763" s="58">
        <v>1500</v>
      </c>
      <c r="H763" s="58">
        <v>6.4</v>
      </c>
      <c r="I763" s="58">
        <v>7.13</v>
      </c>
      <c r="J763" s="58">
        <v>7.88</v>
      </c>
      <c r="K763" s="58">
        <v>10</v>
      </c>
      <c r="L763" s="58">
        <v>500</v>
      </c>
      <c r="M763" s="58" t="s">
        <v>155</v>
      </c>
      <c r="N763" s="58">
        <v>11.3</v>
      </c>
      <c r="O763" s="58">
        <v>132</v>
      </c>
    </row>
    <row r="764" spans="1:15" ht="14.25" customHeight="1">
      <c r="A764" s="77" t="s">
        <v>8721</v>
      </c>
      <c r="B764" s="58" t="s">
        <v>1907</v>
      </c>
      <c r="C764" s="58" t="s">
        <v>4</v>
      </c>
      <c r="D764" s="58" t="s">
        <v>155</v>
      </c>
      <c r="E764" s="58" t="s">
        <v>133</v>
      </c>
      <c r="F764" s="58" t="s">
        <v>7486</v>
      </c>
      <c r="G764" s="58">
        <v>1500</v>
      </c>
      <c r="H764" s="58">
        <v>7.02</v>
      </c>
      <c r="I764" s="58">
        <v>7.79</v>
      </c>
      <c r="J764" s="58">
        <v>8.61</v>
      </c>
      <c r="K764" s="58">
        <v>10</v>
      </c>
      <c r="L764" s="58">
        <v>200</v>
      </c>
      <c r="M764" s="58" t="s">
        <v>155</v>
      </c>
      <c r="N764" s="58">
        <v>12.1</v>
      </c>
      <c r="O764" s="58">
        <v>124</v>
      </c>
    </row>
    <row r="765" spans="1:15" ht="14.25" customHeight="1">
      <c r="A765" s="77" t="s">
        <v>8722</v>
      </c>
      <c r="B765" s="58" t="s">
        <v>1907</v>
      </c>
      <c r="C765" s="58" t="s">
        <v>4</v>
      </c>
      <c r="D765" s="58" t="s">
        <v>155</v>
      </c>
      <c r="E765" s="58" t="s">
        <v>133</v>
      </c>
      <c r="F765" s="58" t="s">
        <v>7486</v>
      </c>
      <c r="G765" s="58">
        <v>1500</v>
      </c>
      <c r="H765" s="58">
        <v>7.78</v>
      </c>
      <c r="I765" s="58">
        <v>8.65</v>
      </c>
      <c r="J765" s="58">
        <v>9.5</v>
      </c>
      <c r="K765" s="58">
        <v>1</v>
      </c>
      <c r="L765" s="58">
        <v>50</v>
      </c>
      <c r="M765" s="58" t="s">
        <v>155</v>
      </c>
      <c r="N765" s="58">
        <v>13.4</v>
      </c>
      <c r="O765" s="58">
        <v>112</v>
      </c>
    </row>
    <row r="766" spans="1:15" ht="14.25" customHeight="1">
      <c r="A766" s="77" t="s">
        <v>8723</v>
      </c>
      <c r="B766" s="58" t="s">
        <v>1907</v>
      </c>
      <c r="C766" s="58" t="s">
        <v>3</v>
      </c>
      <c r="D766" s="58" t="s">
        <v>155</v>
      </c>
      <c r="E766" s="58" t="s">
        <v>133</v>
      </c>
      <c r="F766" s="58" t="s">
        <v>7486</v>
      </c>
      <c r="G766" s="58">
        <v>1500</v>
      </c>
      <c r="H766" s="58">
        <v>8.5500000000000007</v>
      </c>
      <c r="I766" s="58">
        <v>9.5</v>
      </c>
      <c r="J766" s="58">
        <v>10.5</v>
      </c>
      <c r="K766" s="58">
        <v>1</v>
      </c>
      <c r="L766" s="58">
        <v>10</v>
      </c>
      <c r="M766" s="58" t="s">
        <v>155</v>
      </c>
      <c r="N766" s="58">
        <v>14.5</v>
      </c>
      <c r="O766" s="58">
        <v>103</v>
      </c>
    </row>
    <row r="767" spans="1:15" ht="14.25" customHeight="1">
      <c r="A767" s="77" t="s">
        <v>8724</v>
      </c>
      <c r="B767" s="58" t="s">
        <v>1907</v>
      </c>
      <c r="C767" s="58" t="s">
        <v>3</v>
      </c>
      <c r="D767" s="58" t="s">
        <v>155</v>
      </c>
      <c r="E767" s="58" t="s">
        <v>133</v>
      </c>
      <c r="F767" s="58" t="s">
        <v>7486</v>
      </c>
      <c r="G767" s="58">
        <v>1500</v>
      </c>
      <c r="H767" s="58">
        <v>9.4</v>
      </c>
      <c r="I767" s="58">
        <v>10.5</v>
      </c>
      <c r="J767" s="58">
        <v>11.6</v>
      </c>
      <c r="K767" s="58">
        <v>1</v>
      </c>
      <c r="L767" s="58">
        <v>5</v>
      </c>
      <c r="M767" s="58" t="s">
        <v>155</v>
      </c>
      <c r="N767" s="58">
        <v>15.6</v>
      </c>
      <c r="O767" s="58">
        <v>96</v>
      </c>
    </row>
    <row r="768" spans="1:15" ht="14.25" customHeight="1">
      <c r="A768" s="77" t="s">
        <v>8725</v>
      </c>
      <c r="B768" s="58" t="s">
        <v>1907</v>
      </c>
      <c r="C768" s="58" t="s">
        <v>3</v>
      </c>
      <c r="D768" s="58" t="s">
        <v>155</v>
      </c>
      <c r="E768" s="58" t="s">
        <v>133</v>
      </c>
      <c r="F768" s="58" t="s">
        <v>7486</v>
      </c>
      <c r="G768" s="58">
        <v>1500</v>
      </c>
      <c r="H768" s="58">
        <v>10.199999999999999</v>
      </c>
      <c r="I768" s="58">
        <v>11.4</v>
      </c>
      <c r="J768" s="58">
        <v>12.6</v>
      </c>
      <c r="K768" s="58">
        <v>1</v>
      </c>
      <c r="L768" s="58">
        <v>5</v>
      </c>
      <c r="M768" s="58" t="s">
        <v>155</v>
      </c>
      <c r="N768" s="58">
        <v>16.7</v>
      </c>
      <c r="O768" s="58">
        <v>90</v>
      </c>
    </row>
    <row r="769" spans="1:15" ht="14.25" customHeight="1">
      <c r="A769" s="77" t="s">
        <v>8726</v>
      </c>
      <c r="B769" s="58" t="s">
        <v>1907</v>
      </c>
      <c r="C769" s="58" t="s">
        <v>3</v>
      </c>
      <c r="D769" s="58" t="s">
        <v>155</v>
      </c>
      <c r="E769" s="58" t="s">
        <v>133</v>
      </c>
      <c r="F769" s="58" t="s">
        <v>7486</v>
      </c>
      <c r="G769" s="58">
        <v>1500</v>
      </c>
      <c r="H769" s="58">
        <v>11.1</v>
      </c>
      <c r="I769" s="58">
        <v>12.4</v>
      </c>
      <c r="J769" s="58">
        <v>13.7</v>
      </c>
      <c r="K769" s="58">
        <v>1</v>
      </c>
      <c r="L769" s="58">
        <v>1</v>
      </c>
      <c r="M769" s="58" t="s">
        <v>155</v>
      </c>
      <c r="N769" s="58">
        <v>18.2</v>
      </c>
      <c r="O769" s="58">
        <v>82</v>
      </c>
    </row>
    <row r="770" spans="1:15" ht="14.25" customHeight="1">
      <c r="A770" s="77" t="s">
        <v>8727</v>
      </c>
      <c r="B770" s="58" t="s">
        <v>1907</v>
      </c>
      <c r="C770" s="58" t="s">
        <v>3</v>
      </c>
      <c r="D770" s="58" t="s">
        <v>155</v>
      </c>
      <c r="E770" s="58" t="s">
        <v>133</v>
      </c>
      <c r="F770" s="58" t="s">
        <v>7486</v>
      </c>
      <c r="G770" s="58">
        <v>1500</v>
      </c>
      <c r="H770" s="58">
        <v>12.8</v>
      </c>
      <c r="I770" s="58">
        <v>14.3</v>
      </c>
      <c r="J770" s="58">
        <v>15.8</v>
      </c>
      <c r="K770" s="58">
        <v>1</v>
      </c>
      <c r="L770" s="58">
        <v>1</v>
      </c>
      <c r="M770" s="58" t="s">
        <v>155</v>
      </c>
      <c r="N770" s="58">
        <v>21.2</v>
      </c>
      <c r="O770" s="58">
        <v>71</v>
      </c>
    </row>
    <row r="771" spans="1:15" ht="14.25" customHeight="1">
      <c r="A771" s="77" t="s">
        <v>8728</v>
      </c>
      <c r="B771" s="58" t="s">
        <v>1907</v>
      </c>
      <c r="C771" s="58" t="s">
        <v>3</v>
      </c>
      <c r="D771" s="58" t="s">
        <v>155</v>
      </c>
      <c r="E771" s="58" t="s">
        <v>133</v>
      </c>
      <c r="F771" s="58" t="s">
        <v>7486</v>
      </c>
      <c r="G771" s="58">
        <v>1500</v>
      </c>
      <c r="H771" s="58">
        <v>13.6</v>
      </c>
      <c r="I771" s="58">
        <v>15.2</v>
      </c>
      <c r="J771" s="58">
        <v>16.8</v>
      </c>
      <c r="K771" s="58">
        <v>1</v>
      </c>
      <c r="L771" s="58">
        <v>1</v>
      </c>
      <c r="M771" s="58" t="s">
        <v>155</v>
      </c>
      <c r="N771" s="58">
        <v>22.5</v>
      </c>
      <c r="O771" s="58">
        <v>67</v>
      </c>
    </row>
    <row r="772" spans="1:15" ht="14.25" customHeight="1">
      <c r="A772" s="77" t="s">
        <v>8729</v>
      </c>
      <c r="B772" s="58" t="s">
        <v>1907</v>
      </c>
      <c r="C772" s="58" t="s">
        <v>3</v>
      </c>
      <c r="D772" s="58" t="s">
        <v>155</v>
      </c>
      <c r="E772" s="58" t="s">
        <v>133</v>
      </c>
      <c r="F772" s="58" t="s">
        <v>7486</v>
      </c>
      <c r="G772" s="58">
        <v>1500</v>
      </c>
      <c r="H772" s="58">
        <v>15.3</v>
      </c>
      <c r="I772" s="58">
        <v>17.100000000000001</v>
      </c>
      <c r="J772" s="58">
        <v>18.899999999999999</v>
      </c>
      <c r="K772" s="58">
        <v>1</v>
      </c>
      <c r="L772" s="58">
        <v>1</v>
      </c>
      <c r="M772" s="58" t="s">
        <v>155</v>
      </c>
      <c r="N772" s="58">
        <v>25.2</v>
      </c>
      <c r="O772" s="58">
        <v>59.5</v>
      </c>
    </row>
    <row r="773" spans="1:15" ht="14.25" customHeight="1">
      <c r="A773" s="77" t="s">
        <v>8730</v>
      </c>
      <c r="B773" s="58" t="s">
        <v>1907</v>
      </c>
      <c r="C773" s="58" t="s">
        <v>3</v>
      </c>
      <c r="D773" s="58" t="s">
        <v>155</v>
      </c>
      <c r="E773" s="58" t="s">
        <v>133</v>
      </c>
      <c r="F773" s="58" t="s">
        <v>7486</v>
      </c>
      <c r="G773" s="58">
        <v>1500</v>
      </c>
      <c r="H773" s="58">
        <v>17.100000000000001</v>
      </c>
      <c r="I773" s="58">
        <v>19</v>
      </c>
      <c r="J773" s="58">
        <v>21</v>
      </c>
      <c r="K773" s="58">
        <v>1</v>
      </c>
      <c r="L773" s="58">
        <v>1</v>
      </c>
      <c r="M773" s="58" t="s">
        <v>155</v>
      </c>
      <c r="N773" s="58">
        <v>27.7</v>
      </c>
      <c r="O773" s="58">
        <v>54</v>
      </c>
    </row>
    <row r="774" spans="1:15" ht="14.25" customHeight="1">
      <c r="A774" s="77" t="s">
        <v>8731</v>
      </c>
      <c r="B774" s="58" t="s">
        <v>1907</v>
      </c>
      <c r="C774" s="58" t="s">
        <v>3</v>
      </c>
      <c r="D774" s="58" t="s">
        <v>155</v>
      </c>
      <c r="E774" s="58" t="s">
        <v>133</v>
      </c>
      <c r="F774" s="58" t="s">
        <v>7486</v>
      </c>
      <c r="G774" s="58">
        <v>1500</v>
      </c>
      <c r="H774" s="58">
        <v>18.8</v>
      </c>
      <c r="I774" s="58">
        <v>20.9</v>
      </c>
      <c r="J774" s="58">
        <v>23.1</v>
      </c>
      <c r="K774" s="58">
        <v>1</v>
      </c>
      <c r="L774" s="58">
        <v>1</v>
      </c>
      <c r="M774" s="58" t="s">
        <v>155</v>
      </c>
      <c r="N774" s="58">
        <v>30.6</v>
      </c>
      <c r="O774" s="58">
        <v>49</v>
      </c>
    </row>
    <row r="775" spans="1:15" ht="14.25" customHeight="1">
      <c r="A775" s="77" t="s">
        <v>8732</v>
      </c>
      <c r="B775" s="58" t="s">
        <v>1907</v>
      </c>
      <c r="C775" s="58" t="s">
        <v>3</v>
      </c>
      <c r="D775" s="58" t="s">
        <v>155</v>
      </c>
      <c r="E775" s="58" t="s">
        <v>133</v>
      </c>
      <c r="F775" s="58" t="s">
        <v>7486</v>
      </c>
      <c r="G775" s="58">
        <v>1500</v>
      </c>
      <c r="H775" s="58">
        <v>20.5</v>
      </c>
      <c r="I775" s="58">
        <v>22.8</v>
      </c>
      <c r="J775" s="58">
        <v>25.2</v>
      </c>
      <c r="K775" s="58">
        <v>1</v>
      </c>
      <c r="L775" s="58">
        <v>1</v>
      </c>
      <c r="M775" s="58" t="s">
        <v>155</v>
      </c>
      <c r="N775" s="58">
        <v>33.200000000000003</v>
      </c>
      <c r="O775" s="58">
        <v>45</v>
      </c>
    </row>
    <row r="776" spans="1:15" ht="14.25" customHeight="1">
      <c r="A776" s="77" t="s">
        <v>8733</v>
      </c>
      <c r="B776" s="58" t="s">
        <v>1907</v>
      </c>
      <c r="C776" s="58" t="s">
        <v>3</v>
      </c>
      <c r="D776" s="58" t="s">
        <v>155</v>
      </c>
      <c r="E776" s="58" t="s">
        <v>133</v>
      </c>
      <c r="F776" s="58" t="s">
        <v>7486</v>
      </c>
      <c r="G776" s="58">
        <v>1500</v>
      </c>
      <c r="H776" s="58">
        <v>23.1</v>
      </c>
      <c r="I776" s="58">
        <v>25.7</v>
      </c>
      <c r="J776" s="58">
        <v>28.4</v>
      </c>
      <c r="K776" s="58">
        <v>1</v>
      </c>
      <c r="L776" s="58">
        <v>1</v>
      </c>
      <c r="M776" s="58" t="s">
        <v>155</v>
      </c>
      <c r="N776" s="58">
        <v>37.5</v>
      </c>
      <c r="O776" s="58">
        <v>40</v>
      </c>
    </row>
    <row r="777" spans="1:15" ht="14.25" customHeight="1">
      <c r="A777" s="77" t="s">
        <v>8734</v>
      </c>
      <c r="B777" s="58" t="s">
        <v>1907</v>
      </c>
      <c r="C777" s="58" t="s">
        <v>3</v>
      </c>
      <c r="D777" s="58" t="s">
        <v>155</v>
      </c>
      <c r="E777" s="58" t="s">
        <v>133</v>
      </c>
      <c r="F777" s="58" t="s">
        <v>7486</v>
      </c>
      <c r="G777" s="58">
        <v>1500</v>
      </c>
      <c r="H777" s="58">
        <v>25.6</v>
      </c>
      <c r="I777" s="58">
        <v>28.5</v>
      </c>
      <c r="J777" s="58">
        <v>31.5</v>
      </c>
      <c r="K777" s="58">
        <v>1</v>
      </c>
      <c r="L777" s="58">
        <v>1</v>
      </c>
      <c r="M777" s="58" t="s">
        <v>155</v>
      </c>
      <c r="N777" s="58">
        <v>41.4</v>
      </c>
      <c r="O777" s="58">
        <v>36</v>
      </c>
    </row>
    <row r="778" spans="1:15" ht="14.25" customHeight="1">
      <c r="A778" s="77" t="s">
        <v>8735</v>
      </c>
      <c r="B778" s="58" t="s">
        <v>1907</v>
      </c>
      <c r="C778" s="58" t="s">
        <v>3</v>
      </c>
      <c r="D778" s="58" t="s">
        <v>155</v>
      </c>
      <c r="E778" s="58" t="s">
        <v>133</v>
      </c>
      <c r="F778" s="58" t="s">
        <v>7486</v>
      </c>
      <c r="G778" s="58">
        <v>1500</v>
      </c>
      <c r="H778" s="58">
        <v>28.2</v>
      </c>
      <c r="I778" s="58">
        <v>31.4</v>
      </c>
      <c r="J778" s="58">
        <v>34.700000000000003</v>
      </c>
      <c r="K778" s="58">
        <v>1</v>
      </c>
      <c r="L778" s="58">
        <v>1</v>
      </c>
      <c r="M778" s="58" t="s">
        <v>155</v>
      </c>
      <c r="N778" s="58">
        <v>45.7</v>
      </c>
      <c r="O778" s="58">
        <v>33</v>
      </c>
    </row>
    <row r="779" spans="1:15" ht="14.25" customHeight="1">
      <c r="A779" s="77" t="s">
        <v>8736</v>
      </c>
      <c r="B779" s="58" t="s">
        <v>1907</v>
      </c>
      <c r="C779" s="58" t="s">
        <v>3</v>
      </c>
      <c r="D779" s="58" t="s">
        <v>155</v>
      </c>
      <c r="E779" s="58" t="s">
        <v>133</v>
      </c>
      <c r="F779" s="58" t="s">
        <v>7486</v>
      </c>
      <c r="G779" s="58">
        <v>1500</v>
      </c>
      <c r="H779" s="58">
        <v>30.8</v>
      </c>
      <c r="I779" s="58">
        <v>34.200000000000003</v>
      </c>
      <c r="J779" s="58">
        <v>37.799999999999997</v>
      </c>
      <c r="K779" s="58">
        <v>1</v>
      </c>
      <c r="L779" s="58">
        <v>1</v>
      </c>
      <c r="M779" s="58" t="s">
        <v>155</v>
      </c>
      <c r="N779" s="58">
        <v>49.9</v>
      </c>
      <c r="O779" s="58">
        <v>30</v>
      </c>
    </row>
    <row r="780" spans="1:15" ht="14.25" customHeight="1">
      <c r="A780" s="77" t="s">
        <v>8737</v>
      </c>
      <c r="B780" s="58" t="s">
        <v>1907</v>
      </c>
      <c r="C780" s="58" t="s">
        <v>3</v>
      </c>
      <c r="D780" s="58" t="s">
        <v>155</v>
      </c>
      <c r="E780" s="58" t="s">
        <v>133</v>
      </c>
      <c r="F780" s="58" t="s">
        <v>7486</v>
      </c>
      <c r="G780" s="58">
        <v>1500</v>
      </c>
      <c r="H780" s="58">
        <v>33.299999999999997</v>
      </c>
      <c r="I780" s="58">
        <v>37.1</v>
      </c>
      <c r="J780" s="58">
        <v>41</v>
      </c>
      <c r="K780" s="58">
        <v>1</v>
      </c>
      <c r="L780" s="58">
        <v>1</v>
      </c>
      <c r="M780" s="58" t="s">
        <v>155</v>
      </c>
      <c r="N780" s="58">
        <v>53.9</v>
      </c>
      <c r="O780" s="58">
        <v>28</v>
      </c>
    </row>
    <row r="781" spans="1:15" ht="14.25" customHeight="1">
      <c r="A781" s="77" t="s">
        <v>8738</v>
      </c>
      <c r="B781" s="58" t="s">
        <v>1907</v>
      </c>
      <c r="C781" s="58" t="s">
        <v>3</v>
      </c>
      <c r="D781" s="58" t="s">
        <v>155</v>
      </c>
      <c r="E781" s="58" t="s">
        <v>133</v>
      </c>
      <c r="F781" s="58" t="s">
        <v>7486</v>
      </c>
      <c r="G781" s="58">
        <v>1500</v>
      </c>
      <c r="H781" s="58">
        <v>36.799999999999997</v>
      </c>
      <c r="I781" s="58">
        <v>40.9</v>
      </c>
      <c r="J781" s="58">
        <v>45.2</v>
      </c>
      <c r="K781" s="58">
        <v>1</v>
      </c>
      <c r="L781" s="58">
        <v>1</v>
      </c>
      <c r="M781" s="58" t="s">
        <v>155</v>
      </c>
      <c r="N781" s="58">
        <v>59.3</v>
      </c>
      <c r="O781" s="58">
        <v>25.3</v>
      </c>
    </row>
    <row r="782" spans="1:15" ht="14.25" customHeight="1">
      <c r="A782" s="77" t="s">
        <v>8739</v>
      </c>
      <c r="B782" s="58" t="s">
        <v>1907</v>
      </c>
      <c r="C782" s="58" t="s">
        <v>3</v>
      </c>
      <c r="D782" s="58" t="s">
        <v>155</v>
      </c>
      <c r="E782" s="58" t="s">
        <v>133</v>
      </c>
      <c r="F782" s="58" t="s">
        <v>7486</v>
      </c>
      <c r="G782" s="58">
        <v>1500</v>
      </c>
      <c r="H782" s="58">
        <v>40.200000000000003</v>
      </c>
      <c r="I782" s="58">
        <v>44.7</v>
      </c>
      <c r="J782" s="58">
        <v>49.4</v>
      </c>
      <c r="K782" s="58">
        <v>1</v>
      </c>
      <c r="L782" s="58">
        <v>1</v>
      </c>
      <c r="M782" s="58" t="s">
        <v>155</v>
      </c>
      <c r="N782" s="58">
        <v>64.8</v>
      </c>
      <c r="O782" s="58">
        <v>23.2</v>
      </c>
    </row>
    <row r="783" spans="1:15" ht="14.25" customHeight="1">
      <c r="A783" s="77" t="s">
        <v>8740</v>
      </c>
      <c r="B783" s="58" t="s">
        <v>1907</v>
      </c>
      <c r="C783" s="58" t="s">
        <v>3</v>
      </c>
      <c r="D783" s="58" t="s">
        <v>155</v>
      </c>
      <c r="E783" s="58" t="s">
        <v>133</v>
      </c>
      <c r="F783" s="58" t="s">
        <v>7486</v>
      </c>
      <c r="G783" s="58">
        <v>1500</v>
      </c>
      <c r="H783" s="58">
        <v>43.6</v>
      </c>
      <c r="I783" s="58">
        <v>48.5</v>
      </c>
      <c r="J783" s="58">
        <v>53.6</v>
      </c>
      <c r="K783" s="58">
        <v>1</v>
      </c>
      <c r="L783" s="58">
        <v>1</v>
      </c>
      <c r="M783" s="58" t="s">
        <v>155</v>
      </c>
      <c r="N783" s="58">
        <v>70.099999999999994</v>
      </c>
      <c r="O783" s="58">
        <v>21.4</v>
      </c>
    </row>
    <row r="784" spans="1:15" ht="14.25" customHeight="1">
      <c r="A784" s="77" t="s">
        <v>8741</v>
      </c>
      <c r="B784" s="58" t="s">
        <v>1907</v>
      </c>
      <c r="C784" s="58" t="s">
        <v>3</v>
      </c>
      <c r="D784" s="58" t="s">
        <v>155</v>
      </c>
      <c r="E784" s="58" t="s">
        <v>133</v>
      </c>
      <c r="F784" s="58" t="s">
        <v>7486</v>
      </c>
      <c r="G784" s="58">
        <v>1500</v>
      </c>
      <c r="H784" s="58">
        <v>47.8</v>
      </c>
      <c r="I784" s="58">
        <v>53.2</v>
      </c>
      <c r="J784" s="58">
        <v>58.8</v>
      </c>
      <c r="K784" s="58">
        <v>1</v>
      </c>
      <c r="L784" s="58">
        <v>1</v>
      </c>
      <c r="M784" s="58" t="s">
        <v>155</v>
      </c>
      <c r="N784" s="58">
        <v>77</v>
      </c>
      <c r="O784" s="58">
        <v>19.5</v>
      </c>
    </row>
    <row r="785" spans="1:15" ht="14.25" customHeight="1">
      <c r="A785" s="77" t="s">
        <v>8742</v>
      </c>
      <c r="B785" s="58" t="s">
        <v>1907</v>
      </c>
      <c r="C785" s="58" t="s">
        <v>3</v>
      </c>
      <c r="D785" s="58" t="s">
        <v>155</v>
      </c>
      <c r="E785" s="58" t="s">
        <v>133</v>
      </c>
      <c r="F785" s="58" t="s">
        <v>7486</v>
      </c>
      <c r="G785" s="58">
        <v>1500</v>
      </c>
      <c r="H785" s="58">
        <v>53</v>
      </c>
      <c r="I785" s="58">
        <v>58.9</v>
      </c>
      <c r="J785" s="58">
        <v>65.099999999999994</v>
      </c>
      <c r="K785" s="58">
        <v>1</v>
      </c>
      <c r="L785" s="58">
        <v>1</v>
      </c>
      <c r="M785" s="58" t="s">
        <v>155</v>
      </c>
      <c r="N785" s="58">
        <v>85</v>
      </c>
      <c r="O785" s="58">
        <v>17.7</v>
      </c>
    </row>
    <row r="786" spans="1:15" ht="14.25" customHeight="1">
      <c r="A786" s="77" t="s">
        <v>8743</v>
      </c>
      <c r="B786" s="58" t="s">
        <v>1907</v>
      </c>
      <c r="C786" s="58" t="s">
        <v>3</v>
      </c>
      <c r="D786" s="58" t="s">
        <v>155</v>
      </c>
      <c r="E786" s="58" t="s">
        <v>133</v>
      </c>
      <c r="F786" s="58" t="s">
        <v>7486</v>
      </c>
      <c r="G786" s="58">
        <v>1500</v>
      </c>
      <c r="H786" s="58">
        <v>58.1</v>
      </c>
      <c r="I786" s="58">
        <v>64.599999999999994</v>
      </c>
      <c r="J786" s="58">
        <v>71.400000000000006</v>
      </c>
      <c r="K786" s="58">
        <v>1</v>
      </c>
      <c r="L786" s="58">
        <v>1</v>
      </c>
      <c r="M786" s="58" t="s">
        <v>155</v>
      </c>
      <c r="N786" s="58">
        <v>92</v>
      </c>
      <c r="O786" s="58">
        <v>16.3</v>
      </c>
    </row>
    <row r="787" spans="1:15" ht="14.25" customHeight="1">
      <c r="A787" s="77" t="s">
        <v>8744</v>
      </c>
      <c r="B787" s="58" t="s">
        <v>1907</v>
      </c>
      <c r="C787" s="58" t="s">
        <v>3</v>
      </c>
      <c r="D787" s="58" t="s">
        <v>155</v>
      </c>
      <c r="E787" s="58" t="s">
        <v>133</v>
      </c>
      <c r="F787" s="58" t="s">
        <v>7486</v>
      </c>
      <c r="G787" s="58">
        <v>1500</v>
      </c>
      <c r="H787" s="58">
        <v>64.099999999999994</v>
      </c>
      <c r="I787" s="58">
        <v>71.3</v>
      </c>
      <c r="J787" s="58">
        <v>78.8</v>
      </c>
      <c r="K787" s="58">
        <v>1</v>
      </c>
      <c r="L787" s="58">
        <v>1</v>
      </c>
      <c r="M787" s="58" t="s">
        <v>155</v>
      </c>
      <c r="N787" s="58">
        <v>103</v>
      </c>
      <c r="O787" s="58">
        <v>14.6</v>
      </c>
    </row>
    <row r="788" spans="1:15" ht="14.25" customHeight="1">
      <c r="A788" s="77" t="s">
        <v>8745</v>
      </c>
      <c r="B788" s="58" t="s">
        <v>1907</v>
      </c>
      <c r="C788" s="58" t="s">
        <v>4</v>
      </c>
      <c r="D788" s="58" t="s">
        <v>155</v>
      </c>
      <c r="E788" s="58" t="s">
        <v>133</v>
      </c>
      <c r="F788" s="58" t="s">
        <v>7486</v>
      </c>
      <c r="G788" s="58">
        <v>1500</v>
      </c>
      <c r="H788" s="58">
        <v>5</v>
      </c>
      <c r="I788" s="58">
        <v>6.4</v>
      </c>
      <c r="J788" s="58">
        <v>7.25</v>
      </c>
      <c r="K788" s="58">
        <v>10</v>
      </c>
      <c r="L788" s="58">
        <v>1000</v>
      </c>
      <c r="M788" s="58" t="s">
        <v>155</v>
      </c>
      <c r="N788" s="58">
        <v>9.1999999999999993</v>
      </c>
      <c r="O788" s="58">
        <v>163</v>
      </c>
    </row>
    <row r="789" spans="1:15" ht="14.25" customHeight="1">
      <c r="A789" s="77" t="s">
        <v>8746</v>
      </c>
      <c r="B789" s="58" t="s">
        <v>1907</v>
      </c>
      <c r="C789" s="58" t="s">
        <v>4</v>
      </c>
      <c r="D789" s="58" t="s">
        <v>155</v>
      </c>
      <c r="E789" s="58" t="s">
        <v>133</v>
      </c>
      <c r="F789" s="58" t="s">
        <v>7486</v>
      </c>
      <c r="G789" s="58">
        <v>1500</v>
      </c>
      <c r="H789" s="58">
        <v>6</v>
      </c>
      <c r="I789" s="58">
        <v>6.67</v>
      </c>
      <c r="J789" s="58">
        <v>7.67</v>
      </c>
      <c r="K789" s="58">
        <v>10</v>
      </c>
      <c r="L789" s="58">
        <v>1000</v>
      </c>
      <c r="M789" s="58" t="s">
        <v>155</v>
      </c>
      <c r="N789" s="58">
        <v>10.3</v>
      </c>
      <c r="O789" s="58">
        <v>145.6</v>
      </c>
    </row>
    <row r="790" spans="1:15" ht="14.25" customHeight="1">
      <c r="A790" s="77" t="s">
        <v>8747</v>
      </c>
      <c r="B790" s="58" t="s">
        <v>1907</v>
      </c>
      <c r="C790" s="58" t="s">
        <v>4</v>
      </c>
      <c r="D790" s="58" t="s">
        <v>155</v>
      </c>
      <c r="E790" s="58" t="s">
        <v>133</v>
      </c>
      <c r="F790" s="58" t="s">
        <v>7486</v>
      </c>
      <c r="G790" s="58">
        <v>1500</v>
      </c>
      <c r="H790" s="58">
        <v>6.5</v>
      </c>
      <c r="I790" s="58">
        <v>7.22</v>
      </c>
      <c r="J790" s="58">
        <v>8.3000000000000007</v>
      </c>
      <c r="K790" s="58">
        <v>10</v>
      </c>
      <c r="L790" s="58">
        <v>500</v>
      </c>
      <c r="M790" s="58" t="s">
        <v>155</v>
      </c>
      <c r="N790" s="58">
        <v>11.2</v>
      </c>
      <c r="O790" s="58">
        <v>133.9</v>
      </c>
    </row>
    <row r="791" spans="1:15" ht="14.25" customHeight="1">
      <c r="A791" s="77" t="s">
        <v>8748</v>
      </c>
      <c r="B791" s="58" t="s">
        <v>1907</v>
      </c>
      <c r="C791" s="58" t="s">
        <v>4</v>
      </c>
      <c r="D791" s="58" t="s">
        <v>155</v>
      </c>
      <c r="E791" s="58" t="s">
        <v>133</v>
      </c>
      <c r="F791" s="58" t="s">
        <v>7486</v>
      </c>
      <c r="G791" s="58">
        <v>1500</v>
      </c>
      <c r="H791" s="58">
        <v>7</v>
      </c>
      <c r="I791" s="58">
        <v>7.78</v>
      </c>
      <c r="J791" s="58">
        <v>8.9499999999999993</v>
      </c>
      <c r="K791" s="58">
        <v>10</v>
      </c>
      <c r="L791" s="58">
        <v>200</v>
      </c>
      <c r="M791" s="58" t="s">
        <v>155</v>
      </c>
      <c r="N791" s="58">
        <v>12</v>
      </c>
      <c r="O791" s="58">
        <v>125</v>
      </c>
    </row>
    <row r="792" spans="1:15" ht="14.25" customHeight="1">
      <c r="A792" s="77" t="s">
        <v>8749</v>
      </c>
      <c r="B792" s="58" t="s">
        <v>1907</v>
      </c>
      <c r="C792" s="58" t="s">
        <v>4</v>
      </c>
      <c r="D792" s="58" t="s">
        <v>155</v>
      </c>
      <c r="E792" s="58" t="s">
        <v>133</v>
      </c>
      <c r="F792" s="58" t="s">
        <v>7486</v>
      </c>
      <c r="G792" s="58">
        <v>1500</v>
      </c>
      <c r="H792" s="58">
        <v>7.5</v>
      </c>
      <c r="I792" s="58">
        <v>8.33</v>
      </c>
      <c r="J792" s="58">
        <v>9.58</v>
      </c>
      <c r="K792" s="58">
        <v>1</v>
      </c>
      <c r="L792" s="58">
        <v>100</v>
      </c>
      <c r="M792" s="58" t="s">
        <v>155</v>
      </c>
      <c r="N792" s="58">
        <v>12.9</v>
      </c>
      <c r="O792" s="58">
        <v>116.3</v>
      </c>
    </row>
    <row r="793" spans="1:15" ht="14.25" customHeight="1">
      <c r="A793" s="77" t="s">
        <v>8750</v>
      </c>
      <c r="B793" s="58" t="s">
        <v>1907</v>
      </c>
      <c r="C793" s="58" t="s">
        <v>4</v>
      </c>
      <c r="D793" s="58" t="s">
        <v>155</v>
      </c>
      <c r="E793" s="58" t="s">
        <v>133</v>
      </c>
      <c r="F793" s="58" t="s">
        <v>7486</v>
      </c>
      <c r="G793" s="58">
        <v>1500</v>
      </c>
      <c r="H793" s="58">
        <v>8</v>
      </c>
      <c r="I793" s="58">
        <v>8.89</v>
      </c>
      <c r="J793" s="58">
        <v>10.23</v>
      </c>
      <c r="K793" s="58">
        <v>1</v>
      </c>
      <c r="L793" s="58">
        <v>50</v>
      </c>
      <c r="M793" s="58" t="s">
        <v>155</v>
      </c>
      <c r="N793" s="58">
        <v>13.6</v>
      </c>
      <c r="O793" s="58">
        <v>110.3</v>
      </c>
    </row>
    <row r="794" spans="1:15" ht="14.25" customHeight="1">
      <c r="A794" s="77" t="s">
        <v>8751</v>
      </c>
      <c r="B794" s="58" t="s">
        <v>1907</v>
      </c>
      <c r="C794" s="58" t="s">
        <v>3</v>
      </c>
      <c r="D794" s="58" t="s">
        <v>155</v>
      </c>
      <c r="E794" s="58" t="s">
        <v>133</v>
      </c>
      <c r="F794" s="58" t="s">
        <v>7486</v>
      </c>
      <c r="G794" s="58">
        <v>1500</v>
      </c>
      <c r="H794" s="58">
        <v>8.5</v>
      </c>
      <c r="I794" s="58">
        <v>9.44</v>
      </c>
      <c r="J794" s="58">
        <v>10.82</v>
      </c>
      <c r="K794" s="58">
        <v>1</v>
      </c>
      <c r="L794" s="58">
        <v>25</v>
      </c>
      <c r="M794" s="58" t="s">
        <v>155</v>
      </c>
      <c r="N794" s="58">
        <v>14.4</v>
      </c>
      <c r="O794" s="58">
        <v>104.2</v>
      </c>
    </row>
    <row r="795" spans="1:15" ht="14.25" customHeight="1">
      <c r="A795" s="77" t="s">
        <v>8752</v>
      </c>
      <c r="B795" s="58" t="s">
        <v>1907</v>
      </c>
      <c r="C795" s="58" t="s">
        <v>3</v>
      </c>
      <c r="D795" s="58" t="s">
        <v>155</v>
      </c>
      <c r="E795" s="58" t="s">
        <v>133</v>
      </c>
      <c r="F795" s="58" t="s">
        <v>7486</v>
      </c>
      <c r="G795" s="58">
        <v>1500</v>
      </c>
      <c r="H795" s="58">
        <v>9</v>
      </c>
      <c r="I795" s="58">
        <v>10</v>
      </c>
      <c r="J795" s="58">
        <v>11.5</v>
      </c>
      <c r="K795" s="58">
        <v>1</v>
      </c>
      <c r="L795" s="58">
        <v>10</v>
      </c>
      <c r="M795" s="58" t="s">
        <v>155</v>
      </c>
      <c r="N795" s="58">
        <v>15.4</v>
      </c>
      <c r="O795" s="58">
        <v>97.4</v>
      </c>
    </row>
    <row r="796" spans="1:15" ht="14.25" customHeight="1">
      <c r="A796" s="77" t="s">
        <v>8753</v>
      </c>
      <c r="B796" s="58" t="s">
        <v>1907</v>
      </c>
      <c r="C796" s="58" t="s">
        <v>3</v>
      </c>
      <c r="D796" s="58" t="s">
        <v>155</v>
      </c>
      <c r="E796" s="58" t="s">
        <v>133</v>
      </c>
      <c r="F796" s="58" t="s">
        <v>7486</v>
      </c>
      <c r="G796" s="58">
        <v>1500</v>
      </c>
      <c r="H796" s="58">
        <v>10</v>
      </c>
      <c r="I796" s="58">
        <v>11.1</v>
      </c>
      <c r="J796" s="58">
        <v>12.8</v>
      </c>
      <c r="K796" s="58">
        <v>1</v>
      </c>
      <c r="L796" s="58">
        <v>5</v>
      </c>
      <c r="M796" s="58" t="s">
        <v>155</v>
      </c>
      <c r="N796" s="58">
        <v>17</v>
      </c>
      <c r="O796" s="58">
        <v>88.2</v>
      </c>
    </row>
    <row r="797" spans="1:15" ht="14.25" customHeight="1">
      <c r="A797" s="77" t="s">
        <v>8754</v>
      </c>
      <c r="B797" s="58" t="s">
        <v>1907</v>
      </c>
      <c r="C797" s="58" t="s">
        <v>3</v>
      </c>
      <c r="D797" s="58" t="s">
        <v>155</v>
      </c>
      <c r="E797" s="58" t="s">
        <v>133</v>
      </c>
      <c r="F797" s="58" t="s">
        <v>7486</v>
      </c>
      <c r="G797" s="58">
        <v>1500</v>
      </c>
      <c r="H797" s="58">
        <v>11</v>
      </c>
      <c r="I797" s="58">
        <v>12.2</v>
      </c>
      <c r="J797" s="58">
        <v>14</v>
      </c>
      <c r="K797" s="58">
        <v>1</v>
      </c>
      <c r="L797" s="58">
        <v>1</v>
      </c>
      <c r="M797" s="58" t="s">
        <v>155</v>
      </c>
      <c r="N797" s="58">
        <v>18.2</v>
      </c>
      <c r="O797" s="58">
        <v>82.4</v>
      </c>
    </row>
    <row r="798" spans="1:15" ht="14.25" customHeight="1">
      <c r="A798" s="77" t="s">
        <v>8755</v>
      </c>
      <c r="B798" s="58" t="s">
        <v>1907</v>
      </c>
      <c r="C798" s="58" t="s">
        <v>3</v>
      </c>
      <c r="D798" s="58" t="s">
        <v>155</v>
      </c>
      <c r="E798" s="58" t="s">
        <v>133</v>
      </c>
      <c r="F798" s="58" t="s">
        <v>7486</v>
      </c>
      <c r="G798" s="58">
        <v>1500</v>
      </c>
      <c r="H798" s="58">
        <v>12</v>
      </c>
      <c r="I798" s="58">
        <v>13.3</v>
      </c>
      <c r="J798" s="58">
        <v>15.3</v>
      </c>
      <c r="K798" s="58">
        <v>1</v>
      </c>
      <c r="L798" s="58">
        <v>1</v>
      </c>
      <c r="M798" s="58" t="s">
        <v>155</v>
      </c>
      <c r="N798" s="58">
        <v>19.899999999999999</v>
      </c>
      <c r="O798" s="58">
        <v>75.3</v>
      </c>
    </row>
    <row r="799" spans="1:15" ht="14.25" customHeight="1">
      <c r="A799" s="77" t="s">
        <v>8756</v>
      </c>
      <c r="B799" s="58" t="s">
        <v>1907</v>
      </c>
      <c r="C799" s="58" t="s">
        <v>3</v>
      </c>
      <c r="D799" s="58" t="s">
        <v>155</v>
      </c>
      <c r="E799" s="58" t="s">
        <v>133</v>
      </c>
      <c r="F799" s="58" t="s">
        <v>7486</v>
      </c>
      <c r="G799" s="58">
        <v>1500</v>
      </c>
      <c r="H799" s="58">
        <v>13</v>
      </c>
      <c r="I799" s="58">
        <v>14.4</v>
      </c>
      <c r="J799" s="58">
        <v>16.5</v>
      </c>
      <c r="K799" s="58">
        <v>1</v>
      </c>
      <c r="L799" s="58">
        <v>1</v>
      </c>
      <c r="M799" s="58" t="s">
        <v>155</v>
      </c>
      <c r="N799" s="58">
        <v>21.5</v>
      </c>
      <c r="O799" s="58">
        <v>69.7</v>
      </c>
    </row>
    <row r="800" spans="1:15" ht="14.25" customHeight="1">
      <c r="A800" s="77" t="s">
        <v>8757</v>
      </c>
      <c r="B800" s="58" t="s">
        <v>1907</v>
      </c>
      <c r="C800" s="58" t="s">
        <v>3</v>
      </c>
      <c r="D800" s="58" t="s">
        <v>155</v>
      </c>
      <c r="E800" s="58" t="s">
        <v>133</v>
      </c>
      <c r="F800" s="58" t="s">
        <v>7486</v>
      </c>
      <c r="G800" s="58">
        <v>1500</v>
      </c>
      <c r="H800" s="58">
        <v>14</v>
      </c>
      <c r="I800" s="58">
        <v>15.6</v>
      </c>
      <c r="J800" s="58">
        <v>17.899999999999999</v>
      </c>
      <c r="K800" s="58">
        <v>1</v>
      </c>
      <c r="L800" s="58">
        <v>1</v>
      </c>
      <c r="M800" s="58" t="s">
        <v>155</v>
      </c>
      <c r="N800" s="58">
        <v>23.2</v>
      </c>
      <c r="O800" s="58">
        <v>64.7</v>
      </c>
    </row>
    <row r="801" spans="1:15" ht="14.25" customHeight="1">
      <c r="A801" s="77" t="s">
        <v>8758</v>
      </c>
      <c r="B801" s="58" t="s">
        <v>1907</v>
      </c>
      <c r="C801" s="58" t="s">
        <v>3</v>
      </c>
      <c r="D801" s="58" t="s">
        <v>155</v>
      </c>
      <c r="E801" s="58" t="s">
        <v>133</v>
      </c>
      <c r="F801" s="58" t="s">
        <v>7486</v>
      </c>
      <c r="G801" s="58">
        <v>1500</v>
      </c>
      <c r="H801" s="58">
        <v>15</v>
      </c>
      <c r="I801" s="58">
        <v>16.7</v>
      </c>
      <c r="J801" s="58">
        <v>19.2</v>
      </c>
      <c r="K801" s="58">
        <v>1</v>
      </c>
      <c r="L801" s="58">
        <v>1</v>
      </c>
      <c r="M801" s="58" t="s">
        <v>155</v>
      </c>
      <c r="N801" s="58">
        <v>24.4</v>
      </c>
      <c r="O801" s="58">
        <v>61.5</v>
      </c>
    </row>
    <row r="802" spans="1:15" ht="14.25" customHeight="1">
      <c r="A802" s="77" t="s">
        <v>8759</v>
      </c>
      <c r="B802" s="58" t="s">
        <v>1907</v>
      </c>
      <c r="C802" s="58" t="s">
        <v>3</v>
      </c>
      <c r="D802" s="58" t="s">
        <v>155</v>
      </c>
      <c r="E802" s="58" t="s">
        <v>133</v>
      </c>
      <c r="F802" s="58" t="s">
        <v>7486</v>
      </c>
      <c r="G802" s="58">
        <v>1500</v>
      </c>
      <c r="H802" s="58">
        <v>16</v>
      </c>
      <c r="I802" s="58">
        <v>17.8</v>
      </c>
      <c r="J802" s="58">
        <v>20.5</v>
      </c>
      <c r="K802" s="58">
        <v>1</v>
      </c>
      <c r="L802" s="58">
        <v>1</v>
      </c>
      <c r="M802" s="58" t="s">
        <v>155</v>
      </c>
      <c r="N802" s="58">
        <v>26</v>
      </c>
      <c r="O802" s="58">
        <v>57.7</v>
      </c>
    </row>
    <row r="803" spans="1:15" ht="14.25" customHeight="1">
      <c r="A803" s="77" t="s">
        <v>8760</v>
      </c>
      <c r="B803" s="58" t="s">
        <v>1907</v>
      </c>
      <c r="C803" s="58" t="s">
        <v>3</v>
      </c>
      <c r="D803" s="58" t="s">
        <v>155</v>
      </c>
      <c r="E803" s="58" t="s">
        <v>133</v>
      </c>
      <c r="F803" s="58" t="s">
        <v>7486</v>
      </c>
      <c r="G803" s="58">
        <v>1500</v>
      </c>
      <c r="H803" s="58">
        <v>17</v>
      </c>
      <c r="I803" s="58">
        <v>18.899999999999999</v>
      </c>
      <c r="J803" s="58">
        <v>21.7</v>
      </c>
      <c r="K803" s="58">
        <v>1</v>
      </c>
      <c r="L803" s="58">
        <v>1</v>
      </c>
      <c r="M803" s="58" t="s">
        <v>155</v>
      </c>
      <c r="N803" s="58">
        <v>27.6</v>
      </c>
      <c r="O803" s="58">
        <v>53.3</v>
      </c>
    </row>
    <row r="804" spans="1:15" ht="14.25" customHeight="1">
      <c r="A804" s="77" t="s">
        <v>8761</v>
      </c>
      <c r="B804" s="58" t="s">
        <v>1907</v>
      </c>
      <c r="C804" s="58" t="s">
        <v>3</v>
      </c>
      <c r="D804" s="58" t="s">
        <v>155</v>
      </c>
      <c r="E804" s="58" t="s">
        <v>133</v>
      </c>
      <c r="F804" s="58" t="s">
        <v>7486</v>
      </c>
      <c r="G804" s="58">
        <v>1500</v>
      </c>
      <c r="H804" s="58">
        <v>18</v>
      </c>
      <c r="I804" s="58">
        <v>20</v>
      </c>
      <c r="J804" s="58">
        <v>23.3</v>
      </c>
      <c r="K804" s="58">
        <v>1</v>
      </c>
      <c r="L804" s="58">
        <v>1</v>
      </c>
      <c r="M804" s="58" t="s">
        <v>155</v>
      </c>
      <c r="N804" s="58">
        <v>29.2</v>
      </c>
      <c r="O804" s="58">
        <v>51.4</v>
      </c>
    </row>
    <row r="805" spans="1:15" ht="14.25" customHeight="1">
      <c r="A805" s="77" t="s">
        <v>8762</v>
      </c>
      <c r="B805" s="58" t="s">
        <v>1907</v>
      </c>
      <c r="C805" s="58" t="s">
        <v>3</v>
      </c>
      <c r="D805" s="58" t="s">
        <v>155</v>
      </c>
      <c r="E805" s="58" t="s">
        <v>133</v>
      </c>
      <c r="F805" s="58" t="s">
        <v>7486</v>
      </c>
      <c r="G805" s="58">
        <v>1500</v>
      </c>
      <c r="H805" s="58">
        <v>20</v>
      </c>
      <c r="I805" s="58">
        <v>22.2</v>
      </c>
      <c r="J805" s="58">
        <v>25.5</v>
      </c>
      <c r="K805" s="58">
        <v>1</v>
      </c>
      <c r="L805" s="58">
        <v>1</v>
      </c>
      <c r="M805" s="58" t="s">
        <v>155</v>
      </c>
      <c r="N805" s="58">
        <v>32.4</v>
      </c>
      <c r="O805" s="58">
        <v>46.3</v>
      </c>
    </row>
    <row r="806" spans="1:15" ht="14.25" customHeight="1">
      <c r="A806" s="77" t="s">
        <v>8763</v>
      </c>
      <c r="B806" s="58" t="s">
        <v>1907</v>
      </c>
      <c r="C806" s="58" t="s">
        <v>3</v>
      </c>
      <c r="D806" s="58" t="s">
        <v>155</v>
      </c>
      <c r="E806" s="58" t="s">
        <v>133</v>
      </c>
      <c r="F806" s="58" t="s">
        <v>7486</v>
      </c>
      <c r="G806" s="58">
        <v>1500</v>
      </c>
      <c r="H806" s="58">
        <v>22</v>
      </c>
      <c r="I806" s="58">
        <v>24.4</v>
      </c>
      <c r="J806" s="58">
        <v>28</v>
      </c>
      <c r="K806" s="58">
        <v>1</v>
      </c>
      <c r="L806" s="58">
        <v>1</v>
      </c>
      <c r="M806" s="58" t="s">
        <v>155</v>
      </c>
      <c r="N806" s="58">
        <v>35.5</v>
      </c>
      <c r="O806" s="58">
        <v>42.2</v>
      </c>
    </row>
    <row r="807" spans="1:15" ht="14.25" customHeight="1">
      <c r="A807" s="77" t="s">
        <v>8764</v>
      </c>
      <c r="B807" s="58" t="s">
        <v>1907</v>
      </c>
      <c r="C807" s="58" t="s">
        <v>3</v>
      </c>
      <c r="D807" s="58" t="s">
        <v>155</v>
      </c>
      <c r="E807" s="58" t="s">
        <v>133</v>
      </c>
      <c r="F807" s="58" t="s">
        <v>7486</v>
      </c>
      <c r="G807" s="58">
        <v>1500</v>
      </c>
      <c r="H807" s="58">
        <v>24</v>
      </c>
      <c r="I807" s="58">
        <v>26.7</v>
      </c>
      <c r="J807" s="58">
        <v>30.7</v>
      </c>
      <c r="K807" s="58">
        <v>1</v>
      </c>
      <c r="L807" s="58">
        <v>1</v>
      </c>
      <c r="M807" s="58" t="s">
        <v>155</v>
      </c>
      <c r="N807" s="58">
        <v>38.9</v>
      </c>
      <c r="O807" s="58">
        <v>38.6</v>
      </c>
    </row>
    <row r="808" spans="1:15" ht="14.25" customHeight="1">
      <c r="A808" s="77" t="s">
        <v>8765</v>
      </c>
      <c r="B808" s="58" t="s">
        <v>1907</v>
      </c>
      <c r="C808" s="58" t="s">
        <v>3</v>
      </c>
      <c r="D808" s="58" t="s">
        <v>155</v>
      </c>
      <c r="E808" s="58" t="s">
        <v>133</v>
      </c>
      <c r="F808" s="58" t="s">
        <v>7486</v>
      </c>
      <c r="G808" s="58">
        <v>1500</v>
      </c>
      <c r="H808" s="58">
        <v>26</v>
      </c>
      <c r="I808" s="58">
        <v>28.9</v>
      </c>
      <c r="J808" s="58">
        <v>33.200000000000003</v>
      </c>
      <c r="K808" s="58">
        <v>1</v>
      </c>
      <c r="L808" s="58">
        <v>1</v>
      </c>
      <c r="M808" s="58" t="s">
        <v>155</v>
      </c>
      <c r="N808" s="58">
        <v>42.1</v>
      </c>
      <c r="O808" s="58">
        <v>35.6</v>
      </c>
    </row>
    <row r="809" spans="1:15" ht="14.25" customHeight="1">
      <c r="A809" s="77" t="s">
        <v>8766</v>
      </c>
      <c r="B809" s="58" t="s">
        <v>1907</v>
      </c>
      <c r="C809" s="58" t="s">
        <v>3</v>
      </c>
      <c r="D809" s="58" t="s">
        <v>155</v>
      </c>
      <c r="E809" s="58" t="s">
        <v>133</v>
      </c>
      <c r="F809" s="58" t="s">
        <v>7486</v>
      </c>
      <c r="G809" s="58">
        <v>1500</v>
      </c>
      <c r="H809" s="58">
        <v>28</v>
      </c>
      <c r="I809" s="58">
        <v>31.1</v>
      </c>
      <c r="J809" s="58">
        <v>35.799999999999997</v>
      </c>
      <c r="K809" s="58">
        <v>1</v>
      </c>
      <c r="L809" s="58">
        <v>1</v>
      </c>
      <c r="M809" s="58" t="s">
        <v>155</v>
      </c>
      <c r="N809" s="58">
        <v>45.4</v>
      </c>
      <c r="O809" s="58">
        <v>33</v>
      </c>
    </row>
    <row r="810" spans="1:15" ht="14.25" customHeight="1">
      <c r="A810" s="77" t="s">
        <v>8767</v>
      </c>
      <c r="B810" s="58" t="s">
        <v>1907</v>
      </c>
      <c r="C810" s="58" t="s">
        <v>3</v>
      </c>
      <c r="D810" s="58" t="s">
        <v>155</v>
      </c>
      <c r="E810" s="58" t="s">
        <v>133</v>
      </c>
      <c r="F810" s="58" t="s">
        <v>7486</v>
      </c>
      <c r="G810" s="58">
        <v>1500</v>
      </c>
      <c r="H810" s="58">
        <v>30</v>
      </c>
      <c r="I810" s="58">
        <v>33.299999999999997</v>
      </c>
      <c r="J810" s="58">
        <v>38.299999999999997</v>
      </c>
      <c r="K810" s="58">
        <v>1</v>
      </c>
      <c r="L810" s="58">
        <v>1</v>
      </c>
      <c r="M810" s="58" t="s">
        <v>155</v>
      </c>
      <c r="N810" s="58">
        <v>48.4</v>
      </c>
      <c r="O810" s="58">
        <v>31</v>
      </c>
    </row>
    <row r="811" spans="1:15" ht="14.25" customHeight="1">
      <c r="A811" s="77" t="s">
        <v>8768</v>
      </c>
      <c r="B811" s="58" t="s">
        <v>1907</v>
      </c>
      <c r="C811" s="58" t="s">
        <v>3</v>
      </c>
      <c r="D811" s="58" t="s">
        <v>155</v>
      </c>
      <c r="E811" s="58" t="s">
        <v>133</v>
      </c>
      <c r="F811" s="58" t="s">
        <v>7486</v>
      </c>
      <c r="G811" s="58">
        <v>1500</v>
      </c>
      <c r="H811" s="58">
        <v>33</v>
      </c>
      <c r="I811" s="58">
        <v>36.700000000000003</v>
      </c>
      <c r="J811" s="58">
        <v>42.2</v>
      </c>
      <c r="K811" s="58">
        <v>1</v>
      </c>
      <c r="L811" s="58">
        <v>1</v>
      </c>
      <c r="M811" s="58" t="s">
        <v>155</v>
      </c>
      <c r="N811" s="58">
        <v>53.3</v>
      </c>
      <c r="O811" s="58">
        <v>28.1</v>
      </c>
    </row>
    <row r="812" spans="1:15" ht="14.25" customHeight="1">
      <c r="A812" s="77" t="s">
        <v>8769</v>
      </c>
      <c r="B812" s="58" t="s">
        <v>1907</v>
      </c>
      <c r="C812" s="58" t="s">
        <v>3</v>
      </c>
      <c r="D812" s="58" t="s">
        <v>155</v>
      </c>
      <c r="E812" s="58" t="s">
        <v>133</v>
      </c>
      <c r="F812" s="58" t="s">
        <v>7486</v>
      </c>
      <c r="G812" s="58">
        <v>1500</v>
      </c>
      <c r="H812" s="58">
        <v>36</v>
      </c>
      <c r="I812" s="58">
        <v>40</v>
      </c>
      <c r="J812" s="58">
        <v>46</v>
      </c>
      <c r="K812" s="58">
        <v>1</v>
      </c>
      <c r="L812" s="58">
        <v>1</v>
      </c>
      <c r="M812" s="58" t="s">
        <v>155</v>
      </c>
      <c r="N812" s="58">
        <v>58.1</v>
      </c>
      <c r="O812" s="58">
        <v>25.8</v>
      </c>
    </row>
    <row r="813" spans="1:15" ht="14.25" customHeight="1">
      <c r="A813" s="77" t="s">
        <v>8770</v>
      </c>
      <c r="B813" s="58" t="s">
        <v>1907</v>
      </c>
      <c r="C813" s="58" t="s">
        <v>3</v>
      </c>
      <c r="D813" s="58" t="s">
        <v>155</v>
      </c>
      <c r="E813" s="58" t="s">
        <v>133</v>
      </c>
      <c r="F813" s="58" t="s">
        <v>7486</v>
      </c>
      <c r="G813" s="58">
        <v>1500</v>
      </c>
      <c r="H813" s="58">
        <v>40</v>
      </c>
      <c r="I813" s="58">
        <v>44.4</v>
      </c>
      <c r="J813" s="58">
        <v>51.1</v>
      </c>
      <c r="K813" s="58">
        <v>1</v>
      </c>
      <c r="L813" s="58">
        <v>1</v>
      </c>
      <c r="M813" s="58" t="s">
        <v>155</v>
      </c>
      <c r="N813" s="58">
        <v>64.5</v>
      </c>
      <c r="O813" s="58">
        <v>23.2</v>
      </c>
    </row>
    <row r="814" spans="1:15" ht="14.25" customHeight="1">
      <c r="A814" s="77" t="s">
        <v>8771</v>
      </c>
      <c r="B814" s="58" t="s">
        <v>1907</v>
      </c>
      <c r="C814" s="58" t="s">
        <v>3</v>
      </c>
      <c r="D814" s="58" t="s">
        <v>155</v>
      </c>
      <c r="E814" s="58" t="s">
        <v>133</v>
      </c>
      <c r="F814" s="58" t="s">
        <v>7486</v>
      </c>
      <c r="G814" s="58">
        <v>1500</v>
      </c>
      <c r="H814" s="58">
        <v>43</v>
      </c>
      <c r="I814" s="58">
        <v>47.8</v>
      </c>
      <c r="J814" s="58">
        <v>55</v>
      </c>
      <c r="K814" s="58">
        <v>1</v>
      </c>
      <c r="L814" s="58">
        <v>1</v>
      </c>
      <c r="M814" s="58" t="s">
        <v>155</v>
      </c>
      <c r="N814" s="58">
        <v>69.400000000000006</v>
      </c>
      <c r="O814" s="58">
        <v>21.6</v>
      </c>
    </row>
    <row r="815" spans="1:15" ht="14.25" customHeight="1">
      <c r="A815" s="77" t="s">
        <v>8772</v>
      </c>
      <c r="B815" s="58" t="s">
        <v>1907</v>
      </c>
      <c r="C815" s="58" t="s">
        <v>3</v>
      </c>
      <c r="D815" s="58" t="s">
        <v>155</v>
      </c>
      <c r="E815" s="58" t="s">
        <v>133</v>
      </c>
      <c r="F815" s="58" t="s">
        <v>7486</v>
      </c>
      <c r="G815" s="58">
        <v>1500</v>
      </c>
      <c r="H815" s="58">
        <v>45</v>
      </c>
      <c r="I815" s="58">
        <v>50</v>
      </c>
      <c r="J815" s="58">
        <v>57.5</v>
      </c>
      <c r="K815" s="58">
        <v>1</v>
      </c>
      <c r="L815" s="58">
        <v>1</v>
      </c>
      <c r="M815" s="58" t="s">
        <v>155</v>
      </c>
      <c r="N815" s="58">
        <v>72.7</v>
      </c>
      <c r="O815" s="58">
        <v>20.6</v>
      </c>
    </row>
    <row r="816" spans="1:15" ht="14.25" customHeight="1">
      <c r="A816" s="77" t="s">
        <v>8773</v>
      </c>
      <c r="B816" s="58" t="s">
        <v>1907</v>
      </c>
      <c r="C816" s="58" t="s">
        <v>3</v>
      </c>
      <c r="D816" s="58" t="s">
        <v>155</v>
      </c>
      <c r="E816" s="58" t="s">
        <v>133</v>
      </c>
      <c r="F816" s="58" t="s">
        <v>7486</v>
      </c>
      <c r="G816" s="58">
        <v>1500</v>
      </c>
      <c r="H816" s="58">
        <v>48</v>
      </c>
      <c r="I816" s="58">
        <v>53.3</v>
      </c>
      <c r="J816" s="58">
        <v>61.3</v>
      </c>
      <c r="K816" s="58">
        <v>1</v>
      </c>
      <c r="L816" s="58">
        <v>1</v>
      </c>
      <c r="M816" s="58" t="s">
        <v>155</v>
      </c>
      <c r="N816" s="58">
        <v>77.400000000000006</v>
      </c>
      <c r="O816" s="58">
        <v>19.399999999999999</v>
      </c>
    </row>
    <row r="817" spans="1:15" ht="14.25" customHeight="1">
      <c r="A817" s="77" t="s">
        <v>8774</v>
      </c>
      <c r="B817" s="58" t="s">
        <v>1907</v>
      </c>
      <c r="C817" s="58" t="s">
        <v>3</v>
      </c>
      <c r="D817" s="58" t="s">
        <v>155</v>
      </c>
      <c r="E817" s="58" t="s">
        <v>133</v>
      </c>
      <c r="F817" s="58" t="s">
        <v>7486</v>
      </c>
      <c r="G817" s="58">
        <v>1500</v>
      </c>
      <c r="H817" s="58">
        <v>51</v>
      </c>
      <c r="I817" s="58">
        <v>56.7</v>
      </c>
      <c r="J817" s="58">
        <v>65.2</v>
      </c>
      <c r="K817" s="58">
        <v>1</v>
      </c>
      <c r="L817" s="58">
        <v>1</v>
      </c>
      <c r="M817" s="58" t="s">
        <v>155</v>
      </c>
      <c r="N817" s="58">
        <v>82.4</v>
      </c>
      <c r="O817" s="58">
        <v>18.2</v>
      </c>
    </row>
    <row r="818" spans="1:15" ht="14.25" customHeight="1">
      <c r="A818" s="77" t="s">
        <v>8775</v>
      </c>
      <c r="B818" s="58" t="s">
        <v>1907</v>
      </c>
      <c r="C818" s="58" t="s">
        <v>3</v>
      </c>
      <c r="D818" s="58" t="s">
        <v>155</v>
      </c>
      <c r="E818" s="58" t="s">
        <v>133</v>
      </c>
      <c r="F818" s="58" t="s">
        <v>7486</v>
      </c>
      <c r="G818" s="58">
        <v>1500</v>
      </c>
      <c r="H818" s="58">
        <v>54</v>
      </c>
      <c r="I818" s="58">
        <v>60</v>
      </c>
      <c r="J818" s="58">
        <v>69</v>
      </c>
      <c r="K818" s="58">
        <v>1</v>
      </c>
      <c r="L818" s="58">
        <v>1</v>
      </c>
      <c r="M818" s="58" t="s">
        <v>155</v>
      </c>
      <c r="N818" s="58">
        <v>87.1</v>
      </c>
      <c r="O818" s="58">
        <v>17.2</v>
      </c>
    </row>
    <row r="819" spans="1:15" ht="14.25" customHeight="1">
      <c r="A819" s="77" t="s">
        <v>8776</v>
      </c>
      <c r="B819" s="58" t="s">
        <v>1907</v>
      </c>
      <c r="C819" s="58" t="s">
        <v>3</v>
      </c>
      <c r="D819" s="58" t="s">
        <v>155</v>
      </c>
      <c r="E819" s="58" t="s">
        <v>133</v>
      </c>
      <c r="F819" s="58" t="s">
        <v>7486</v>
      </c>
      <c r="G819" s="58">
        <v>1500</v>
      </c>
      <c r="H819" s="58">
        <v>58</v>
      </c>
      <c r="I819" s="58">
        <v>64.400000000000006</v>
      </c>
      <c r="J819" s="58">
        <v>74.099999999999994</v>
      </c>
      <c r="K819" s="58">
        <v>1</v>
      </c>
      <c r="L819" s="58">
        <v>1</v>
      </c>
      <c r="M819" s="58" t="s">
        <v>155</v>
      </c>
      <c r="N819" s="58">
        <v>93.6</v>
      </c>
      <c r="O819" s="58">
        <v>16</v>
      </c>
    </row>
    <row r="820" spans="1:15" ht="14.25" customHeight="1">
      <c r="A820" s="77" t="s">
        <v>8777</v>
      </c>
      <c r="B820" s="58" t="s">
        <v>1907</v>
      </c>
      <c r="C820" s="58" t="s">
        <v>3</v>
      </c>
      <c r="D820" s="58" t="s">
        <v>155</v>
      </c>
      <c r="E820" s="58" t="s">
        <v>133</v>
      </c>
      <c r="F820" s="58" t="s">
        <v>7486</v>
      </c>
      <c r="G820" s="58">
        <v>1500</v>
      </c>
      <c r="H820" s="58">
        <v>60</v>
      </c>
      <c r="I820" s="58">
        <v>66.7</v>
      </c>
      <c r="J820" s="58">
        <v>76.7</v>
      </c>
      <c r="K820" s="58">
        <v>1</v>
      </c>
      <c r="L820" s="58">
        <v>1</v>
      </c>
      <c r="M820" s="58" t="s">
        <v>155</v>
      </c>
      <c r="N820" s="58">
        <v>96.8</v>
      </c>
      <c r="O820" s="58">
        <v>15.5</v>
      </c>
    </row>
    <row r="821" spans="1:15" ht="14.25" customHeight="1">
      <c r="A821" s="77" t="s">
        <v>8778</v>
      </c>
      <c r="B821" s="58" t="s">
        <v>1907</v>
      </c>
      <c r="C821" s="58" t="s">
        <v>3</v>
      </c>
      <c r="D821" s="58" t="s">
        <v>155</v>
      </c>
      <c r="E821" s="58" t="s">
        <v>133</v>
      </c>
      <c r="F821" s="58" t="s">
        <v>7486</v>
      </c>
      <c r="G821" s="58">
        <v>1500</v>
      </c>
      <c r="H821" s="58">
        <v>64</v>
      </c>
      <c r="I821" s="58">
        <v>71.099999999999994</v>
      </c>
      <c r="J821" s="58">
        <v>81.8</v>
      </c>
      <c r="K821" s="58">
        <v>1</v>
      </c>
      <c r="L821" s="58">
        <v>1</v>
      </c>
      <c r="M821" s="58" t="s">
        <v>155</v>
      </c>
      <c r="N821" s="58">
        <v>103</v>
      </c>
      <c r="O821" s="58">
        <v>14.6</v>
      </c>
    </row>
    <row r="822" spans="1:15" ht="14.25" customHeight="1">
      <c r="A822" s="77" t="s">
        <v>8779</v>
      </c>
      <c r="B822" s="58" t="s">
        <v>1907</v>
      </c>
      <c r="C822" s="58" t="s">
        <v>3</v>
      </c>
      <c r="D822" s="58" t="s">
        <v>155</v>
      </c>
      <c r="E822" s="58" t="s">
        <v>133</v>
      </c>
      <c r="F822" s="58" t="s">
        <v>7486</v>
      </c>
      <c r="G822" s="58">
        <v>1500</v>
      </c>
      <c r="H822" s="58">
        <v>70</v>
      </c>
      <c r="I822" s="58">
        <v>77.8</v>
      </c>
      <c r="J822" s="58">
        <v>89.5</v>
      </c>
      <c r="K822" s="58">
        <v>1</v>
      </c>
      <c r="L822" s="58">
        <v>1</v>
      </c>
      <c r="M822" s="58" t="s">
        <v>155</v>
      </c>
      <c r="N822" s="58">
        <v>113</v>
      </c>
      <c r="O822" s="58">
        <v>13.3</v>
      </c>
    </row>
    <row r="823" spans="1:15" ht="14.25" customHeight="1">
      <c r="A823" s="77" t="s">
        <v>8780</v>
      </c>
      <c r="B823" s="58" t="s">
        <v>1907</v>
      </c>
      <c r="C823" s="58" t="s">
        <v>3</v>
      </c>
      <c r="D823" s="58" t="s">
        <v>155</v>
      </c>
      <c r="E823" s="58" t="s">
        <v>133</v>
      </c>
      <c r="F823" s="58" t="s">
        <v>7486</v>
      </c>
      <c r="G823" s="58">
        <v>3000</v>
      </c>
      <c r="H823" s="58">
        <v>10</v>
      </c>
      <c r="I823" s="58">
        <v>11.1</v>
      </c>
      <c r="J823" s="58">
        <v>12.8</v>
      </c>
      <c r="K823" s="58">
        <v>1</v>
      </c>
      <c r="L823" s="58">
        <v>3</v>
      </c>
      <c r="M823" s="58" t="s">
        <v>155</v>
      </c>
      <c r="N823" s="58">
        <v>17</v>
      </c>
      <c r="O823" s="58">
        <v>176.4</v>
      </c>
    </row>
    <row r="824" spans="1:15" ht="14.25" customHeight="1">
      <c r="A824" s="77" t="s">
        <v>8781</v>
      </c>
      <c r="B824" s="58" t="s">
        <v>1907</v>
      </c>
      <c r="C824" s="58" t="s">
        <v>3</v>
      </c>
      <c r="D824" s="58" t="s">
        <v>155</v>
      </c>
      <c r="E824" s="58" t="s">
        <v>133</v>
      </c>
      <c r="F824" s="58" t="s">
        <v>7486</v>
      </c>
      <c r="G824" s="58">
        <v>3000</v>
      </c>
      <c r="H824" s="58">
        <v>11</v>
      </c>
      <c r="I824" s="58">
        <v>12.2</v>
      </c>
      <c r="J824" s="58">
        <v>14</v>
      </c>
      <c r="K824" s="58">
        <v>1</v>
      </c>
      <c r="L824" s="58">
        <v>3</v>
      </c>
      <c r="M824" s="58" t="s">
        <v>155</v>
      </c>
      <c r="N824" s="58">
        <v>18.2</v>
      </c>
      <c r="O824" s="58">
        <v>184.8</v>
      </c>
    </row>
    <row r="825" spans="1:15" ht="14.25" customHeight="1">
      <c r="A825" s="77" t="s">
        <v>8782</v>
      </c>
      <c r="B825" s="58" t="s">
        <v>1907</v>
      </c>
      <c r="C825" s="58" t="s">
        <v>3</v>
      </c>
      <c r="D825" s="58" t="s">
        <v>155</v>
      </c>
      <c r="E825" s="58" t="s">
        <v>133</v>
      </c>
      <c r="F825" s="58" t="s">
        <v>7486</v>
      </c>
      <c r="G825" s="58">
        <v>3000</v>
      </c>
      <c r="H825" s="58">
        <v>12</v>
      </c>
      <c r="I825" s="58">
        <v>13.3</v>
      </c>
      <c r="J825" s="58">
        <v>15.3</v>
      </c>
      <c r="K825" s="58">
        <v>1</v>
      </c>
      <c r="L825" s="58">
        <v>3</v>
      </c>
      <c r="M825" s="58" t="s">
        <v>155</v>
      </c>
      <c r="N825" s="58">
        <v>19.899999999999999</v>
      </c>
      <c r="O825" s="58">
        <v>150.6</v>
      </c>
    </row>
    <row r="826" spans="1:15" ht="14.25" customHeight="1">
      <c r="A826" s="77" t="s">
        <v>8783</v>
      </c>
      <c r="B826" s="58" t="s">
        <v>1907</v>
      </c>
      <c r="C826" s="58" t="s">
        <v>3</v>
      </c>
      <c r="D826" s="58" t="s">
        <v>155</v>
      </c>
      <c r="E826" s="58" t="s">
        <v>133</v>
      </c>
      <c r="F826" s="58" t="s">
        <v>7486</v>
      </c>
      <c r="G826" s="58">
        <v>3000</v>
      </c>
      <c r="H826" s="58">
        <v>13</v>
      </c>
      <c r="I826" s="58">
        <v>14.4</v>
      </c>
      <c r="J826" s="58">
        <v>16.5</v>
      </c>
      <c r="K826" s="58">
        <v>1</v>
      </c>
      <c r="L826" s="58">
        <v>3</v>
      </c>
      <c r="M826" s="58" t="s">
        <v>155</v>
      </c>
      <c r="N826" s="58">
        <v>21.5</v>
      </c>
      <c r="O826" s="58">
        <v>139.4</v>
      </c>
    </row>
    <row r="827" spans="1:15" ht="14.25" customHeight="1">
      <c r="A827" s="77" t="s">
        <v>8784</v>
      </c>
      <c r="B827" s="58" t="s">
        <v>1907</v>
      </c>
      <c r="C827" s="58" t="s">
        <v>3</v>
      </c>
      <c r="D827" s="58" t="s">
        <v>155</v>
      </c>
      <c r="E827" s="58" t="s">
        <v>133</v>
      </c>
      <c r="F827" s="58" t="s">
        <v>7486</v>
      </c>
      <c r="G827" s="58">
        <v>3000</v>
      </c>
      <c r="H827" s="58">
        <v>14</v>
      </c>
      <c r="I827" s="58">
        <v>15.6</v>
      </c>
      <c r="J827" s="58">
        <v>17.899999999999999</v>
      </c>
      <c r="K827" s="58">
        <v>1</v>
      </c>
      <c r="L827" s="58">
        <v>3</v>
      </c>
      <c r="M827" s="58" t="s">
        <v>155</v>
      </c>
      <c r="N827" s="58">
        <v>23.2</v>
      </c>
      <c r="O827" s="58">
        <v>129.4</v>
      </c>
    </row>
    <row r="828" spans="1:15" ht="14.25" customHeight="1">
      <c r="A828" s="77" t="s">
        <v>8785</v>
      </c>
      <c r="B828" s="58" t="s">
        <v>1907</v>
      </c>
      <c r="C828" s="58" t="s">
        <v>3</v>
      </c>
      <c r="D828" s="58" t="s">
        <v>155</v>
      </c>
      <c r="E828" s="58" t="s">
        <v>133</v>
      </c>
      <c r="F828" s="58" t="s">
        <v>7486</v>
      </c>
      <c r="G828" s="58">
        <v>3000</v>
      </c>
      <c r="H828" s="58">
        <v>15</v>
      </c>
      <c r="I828" s="58">
        <v>16.7</v>
      </c>
      <c r="J828" s="58">
        <v>19.2</v>
      </c>
      <c r="K828" s="58">
        <v>1</v>
      </c>
      <c r="L828" s="58">
        <v>3</v>
      </c>
      <c r="M828" s="58" t="s">
        <v>155</v>
      </c>
      <c r="N828" s="58">
        <v>24.4</v>
      </c>
      <c r="O828" s="58">
        <v>123</v>
      </c>
    </row>
    <row r="829" spans="1:15" ht="14.25" customHeight="1">
      <c r="A829" s="77" t="s">
        <v>8786</v>
      </c>
      <c r="B829" s="58" t="s">
        <v>1907</v>
      </c>
      <c r="C829" s="58" t="s">
        <v>3</v>
      </c>
      <c r="D829" s="58" t="s">
        <v>155</v>
      </c>
      <c r="E829" s="58" t="s">
        <v>133</v>
      </c>
      <c r="F829" s="58" t="s">
        <v>7486</v>
      </c>
      <c r="G829" s="58">
        <v>3000</v>
      </c>
      <c r="H829" s="58">
        <v>16</v>
      </c>
      <c r="I829" s="58">
        <v>17.8</v>
      </c>
      <c r="J829" s="58">
        <v>20.5</v>
      </c>
      <c r="K829" s="58">
        <v>1</v>
      </c>
      <c r="L829" s="58">
        <v>3</v>
      </c>
      <c r="M829" s="58" t="s">
        <v>155</v>
      </c>
      <c r="N829" s="58">
        <v>26</v>
      </c>
      <c r="O829" s="58">
        <v>115.4</v>
      </c>
    </row>
    <row r="830" spans="1:15" ht="14.25" customHeight="1">
      <c r="A830" s="77" t="s">
        <v>8787</v>
      </c>
      <c r="B830" s="58" t="s">
        <v>1907</v>
      </c>
      <c r="C830" s="58" t="s">
        <v>3</v>
      </c>
      <c r="D830" s="58" t="s">
        <v>155</v>
      </c>
      <c r="E830" s="58" t="s">
        <v>133</v>
      </c>
      <c r="F830" s="58" t="s">
        <v>7486</v>
      </c>
      <c r="G830" s="58">
        <v>3000</v>
      </c>
      <c r="H830" s="58">
        <v>17</v>
      </c>
      <c r="I830" s="58">
        <v>18.899999999999999</v>
      </c>
      <c r="J830" s="58">
        <v>21.7</v>
      </c>
      <c r="K830" s="58">
        <v>1</v>
      </c>
      <c r="L830" s="58">
        <v>3</v>
      </c>
      <c r="M830" s="58" t="s">
        <v>155</v>
      </c>
      <c r="N830" s="58">
        <v>27.6</v>
      </c>
      <c r="O830" s="58">
        <v>106.6</v>
      </c>
    </row>
    <row r="831" spans="1:15" ht="14.25" customHeight="1">
      <c r="A831" s="77" t="s">
        <v>8788</v>
      </c>
      <c r="B831" s="58" t="s">
        <v>1907</v>
      </c>
      <c r="C831" s="58" t="s">
        <v>3</v>
      </c>
      <c r="D831" s="58" t="s">
        <v>155</v>
      </c>
      <c r="E831" s="58" t="s">
        <v>133</v>
      </c>
      <c r="F831" s="58" t="s">
        <v>7486</v>
      </c>
      <c r="G831" s="58">
        <v>3000</v>
      </c>
      <c r="H831" s="58">
        <v>18</v>
      </c>
      <c r="I831" s="58">
        <v>20</v>
      </c>
      <c r="J831" s="58">
        <v>23.3</v>
      </c>
      <c r="K831" s="58">
        <v>1</v>
      </c>
      <c r="L831" s="58">
        <v>3</v>
      </c>
      <c r="M831" s="58" t="s">
        <v>155</v>
      </c>
      <c r="N831" s="58">
        <v>29.2</v>
      </c>
      <c r="O831" s="58">
        <v>102.8</v>
      </c>
    </row>
    <row r="832" spans="1:15" ht="14.25" customHeight="1">
      <c r="A832" s="77" t="s">
        <v>8789</v>
      </c>
      <c r="B832" s="58" t="s">
        <v>1907</v>
      </c>
      <c r="C832" s="58" t="s">
        <v>3</v>
      </c>
      <c r="D832" s="58" t="s">
        <v>155</v>
      </c>
      <c r="E832" s="58" t="s">
        <v>133</v>
      </c>
      <c r="F832" s="58" t="s">
        <v>7486</v>
      </c>
      <c r="G832" s="58">
        <v>3000</v>
      </c>
      <c r="H832" s="58">
        <v>20</v>
      </c>
      <c r="I832" s="58">
        <v>22.2</v>
      </c>
      <c r="J832" s="58">
        <v>25.5</v>
      </c>
      <c r="K832" s="58">
        <v>1</v>
      </c>
      <c r="L832" s="58">
        <v>3</v>
      </c>
      <c r="M832" s="58" t="s">
        <v>155</v>
      </c>
      <c r="N832" s="58">
        <v>32.4</v>
      </c>
      <c r="O832" s="58">
        <v>92.6</v>
      </c>
    </row>
    <row r="833" spans="1:15" ht="14.25" customHeight="1">
      <c r="A833" s="77" t="s">
        <v>8790</v>
      </c>
      <c r="B833" s="58" t="s">
        <v>1907</v>
      </c>
      <c r="C833" s="58" t="s">
        <v>3</v>
      </c>
      <c r="D833" s="58" t="s">
        <v>155</v>
      </c>
      <c r="E833" s="58" t="s">
        <v>133</v>
      </c>
      <c r="F833" s="58" t="s">
        <v>7486</v>
      </c>
      <c r="G833" s="58">
        <v>3000</v>
      </c>
      <c r="H833" s="58">
        <v>22</v>
      </c>
      <c r="I833" s="58">
        <v>24.4</v>
      </c>
      <c r="J833" s="58">
        <v>28</v>
      </c>
      <c r="K833" s="58">
        <v>1</v>
      </c>
      <c r="L833" s="58">
        <v>3</v>
      </c>
      <c r="M833" s="58" t="s">
        <v>155</v>
      </c>
      <c r="N833" s="58">
        <v>35.5</v>
      </c>
      <c r="O833" s="58">
        <v>84.4</v>
      </c>
    </row>
    <row r="834" spans="1:15" ht="14.25" customHeight="1">
      <c r="A834" s="77" t="s">
        <v>8791</v>
      </c>
      <c r="B834" s="58" t="s">
        <v>1907</v>
      </c>
      <c r="C834" s="58" t="s">
        <v>3</v>
      </c>
      <c r="D834" s="58" t="s">
        <v>155</v>
      </c>
      <c r="E834" s="58" t="s">
        <v>133</v>
      </c>
      <c r="F834" s="58" t="s">
        <v>7486</v>
      </c>
      <c r="G834" s="58">
        <v>3000</v>
      </c>
      <c r="H834" s="58">
        <v>24</v>
      </c>
      <c r="I834" s="58">
        <v>26.7</v>
      </c>
      <c r="J834" s="58">
        <v>30.7</v>
      </c>
      <c r="K834" s="58">
        <v>1</v>
      </c>
      <c r="L834" s="58">
        <v>3</v>
      </c>
      <c r="M834" s="58" t="s">
        <v>155</v>
      </c>
      <c r="N834" s="58">
        <v>38.9</v>
      </c>
      <c r="O834" s="58">
        <v>77.2</v>
      </c>
    </row>
    <row r="835" spans="1:15" ht="14.25" customHeight="1">
      <c r="A835" s="77" t="s">
        <v>8792</v>
      </c>
      <c r="B835" s="58" t="s">
        <v>1907</v>
      </c>
      <c r="C835" s="58" t="s">
        <v>3</v>
      </c>
      <c r="D835" s="58" t="s">
        <v>155</v>
      </c>
      <c r="E835" s="58" t="s">
        <v>133</v>
      </c>
      <c r="F835" s="58" t="s">
        <v>7486</v>
      </c>
      <c r="G835" s="58">
        <v>3000</v>
      </c>
      <c r="H835" s="58">
        <v>26</v>
      </c>
      <c r="I835" s="58">
        <v>28.9</v>
      </c>
      <c r="J835" s="58">
        <v>33.200000000000003</v>
      </c>
      <c r="K835" s="58">
        <v>1</v>
      </c>
      <c r="L835" s="58">
        <v>3</v>
      </c>
      <c r="M835" s="58" t="s">
        <v>155</v>
      </c>
      <c r="N835" s="58">
        <v>42.1</v>
      </c>
      <c r="O835" s="58">
        <v>71.2</v>
      </c>
    </row>
    <row r="836" spans="1:15" ht="14.25" customHeight="1">
      <c r="A836" s="77" t="s">
        <v>8793</v>
      </c>
      <c r="B836" s="58" t="s">
        <v>1907</v>
      </c>
      <c r="C836" s="58" t="s">
        <v>3</v>
      </c>
      <c r="D836" s="58" t="s">
        <v>155</v>
      </c>
      <c r="E836" s="58" t="s">
        <v>133</v>
      </c>
      <c r="F836" s="58" t="s">
        <v>7486</v>
      </c>
      <c r="G836" s="58">
        <v>3000</v>
      </c>
      <c r="H836" s="58">
        <v>28</v>
      </c>
      <c r="I836" s="58">
        <v>31.1</v>
      </c>
      <c r="J836" s="58">
        <v>35.799999999999997</v>
      </c>
      <c r="K836" s="58">
        <v>1</v>
      </c>
      <c r="L836" s="58">
        <v>3</v>
      </c>
      <c r="M836" s="58" t="s">
        <v>155</v>
      </c>
      <c r="N836" s="58">
        <v>45.4</v>
      </c>
      <c r="O836" s="58">
        <v>66</v>
      </c>
    </row>
    <row r="837" spans="1:15" ht="14.25" customHeight="1">
      <c r="A837" s="77" t="s">
        <v>8794</v>
      </c>
      <c r="B837" s="58" t="s">
        <v>1907</v>
      </c>
      <c r="C837" s="58" t="s">
        <v>3</v>
      </c>
      <c r="D837" s="58" t="s">
        <v>155</v>
      </c>
      <c r="E837" s="58" t="s">
        <v>133</v>
      </c>
      <c r="F837" s="58" t="s">
        <v>7486</v>
      </c>
      <c r="G837" s="58">
        <v>3000</v>
      </c>
      <c r="H837" s="58">
        <v>30</v>
      </c>
      <c r="I837" s="58">
        <v>33.299999999999997</v>
      </c>
      <c r="J837" s="58">
        <v>38.299999999999997</v>
      </c>
      <c r="K837" s="58">
        <v>1</v>
      </c>
      <c r="L837" s="58">
        <v>3</v>
      </c>
      <c r="M837" s="58" t="s">
        <v>155</v>
      </c>
      <c r="N837" s="58">
        <v>48.4</v>
      </c>
      <c r="O837" s="58">
        <v>62</v>
      </c>
    </row>
    <row r="838" spans="1:15" ht="14.25" customHeight="1">
      <c r="A838" s="77" t="s">
        <v>8795</v>
      </c>
      <c r="B838" s="58" t="s">
        <v>1907</v>
      </c>
      <c r="C838" s="58" t="s">
        <v>3</v>
      </c>
      <c r="D838" s="58" t="s">
        <v>155</v>
      </c>
      <c r="E838" s="58" t="s">
        <v>133</v>
      </c>
      <c r="F838" s="58" t="s">
        <v>7486</v>
      </c>
      <c r="G838" s="58">
        <v>3000</v>
      </c>
      <c r="H838" s="58">
        <v>33</v>
      </c>
      <c r="I838" s="58">
        <v>36.700000000000003</v>
      </c>
      <c r="J838" s="58">
        <v>42.2</v>
      </c>
      <c r="K838" s="58">
        <v>1</v>
      </c>
      <c r="L838" s="58">
        <v>3</v>
      </c>
      <c r="M838" s="58" t="s">
        <v>155</v>
      </c>
      <c r="N838" s="58">
        <v>53.3</v>
      </c>
      <c r="O838" s="58">
        <v>56.2</v>
      </c>
    </row>
    <row r="839" spans="1:15" ht="14.25" customHeight="1">
      <c r="A839" s="77" t="s">
        <v>8796</v>
      </c>
      <c r="B839" s="58" t="s">
        <v>1907</v>
      </c>
      <c r="C839" s="58" t="s">
        <v>3</v>
      </c>
      <c r="D839" s="58" t="s">
        <v>155</v>
      </c>
      <c r="E839" s="58" t="s">
        <v>133</v>
      </c>
      <c r="F839" s="58" t="s">
        <v>7486</v>
      </c>
      <c r="G839" s="58">
        <v>3000</v>
      </c>
      <c r="H839" s="58">
        <v>36</v>
      </c>
      <c r="I839" s="58">
        <v>40</v>
      </c>
      <c r="J839" s="58">
        <v>46</v>
      </c>
      <c r="K839" s="58">
        <v>1</v>
      </c>
      <c r="L839" s="58">
        <v>3</v>
      </c>
      <c r="M839" s="58" t="s">
        <v>155</v>
      </c>
      <c r="N839" s="58">
        <v>58.1</v>
      </c>
      <c r="O839" s="58">
        <v>51.6</v>
      </c>
    </row>
    <row r="840" spans="1:15" ht="14.25" customHeight="1">
      <c r="A840" s="77" t="s">
        <v>8797</v>
      </c>
      <c r="B840" s="58" t="s">
        <v>1907</v>
      </c>
      <c r="C840" s="58" t="s">
        <v>3</v>
      </c>
      <c r="D840" s="58" t="s">
        <v>155</v>
      </c>
      <c r="E840" s="58" t="s">
        <v>133</v>
      </c>
      <c r="F840" s="58" t="s">
        <v>7486</v>
      </c>
      <c r="G840" s="58">
        <v>3000</v>
      </c>
      <c r="H840" s="58">
        <v>40</v>
      </c>
      <c r="I840" s="58">
        <v>44.4</v>
      </c>
      <c r="J840" s="58">
        <v>51.1</v>
      </c>
      <c r="K840" s="58">
        <v>1</v>
      </c>
      <c r="L840" s="58">
        <v>3</v>
      </c>
      <c r="M840" s="58" t="s">
        <v>155</v>
      </c>
      <c r="N840" s="58">
        <v>64.5</v>
      </c>
      <c r="O840" s="58">
        <v>46.4</v>
      </c>
    </row>
    <row r="841" spans="1:15" ht="14.25" customHeight="1">
      <c r="A841" s="77" t="s">
        <v>8798</v>
      </c>
      <c r="B841" s="58" t="s">
        <v>1907</v>
      </c>
      <c r="C841" s="58" t="s">
        <v>3</v>
      </c>
      <c r="D841" s="58" t="s">
        <v>155</v>
      </c>
      <c r="E841" s="58" t="s">
        <v>133</v>
      </c>
      <c r="F841" s="58" t="s">
        <v>7486</v>
      </c>
      <c r="G841" s="58">
        <v>3000</v>
      </c>
      <c r="H841" s="58">
        <v>43</v>
      </c>
      <c r="I841" s="58">
        <v>47.8</v>
      </c>
      <c r="J841" s="58">
        <v>54.9</v>
      </c>
      <c r="K841" s="58">
        <v>1</v>
      </c>
      <c r="L841" s="58">
        <v>3</v>
      </c>
      <c r="M841" s="58" t="s">
        <v>155</v>
      </c>
      <c r="N841" s="58">
        <v>69.400000000000006</v>
      </c>
      <c r="O841" s="58">
        <v>43.2</v>
      </c>
    </row>
    <row r="842" spans="1:15" ht="14.25" customHeight="1">
      <c r="A842" s="77" t="s">
        <v>8799</v>
      </c>
      <c r="B842" s="58" t="s">
        <v>1907</v>
      </c>
      <c r="C842" s="58" t="s">
        <v>3</v>
      </c>
      <c r="D842" s="58" t="s">
        <v>155</v>
      </c>
      <c r="E842" s="58" t="s">
        <v>133</v>
      </c>
      <c r="F842" s="58" t="s">
        <v>7486</v>
      </c>
      <c r="G842" s="58">
        <v>3000</v>
      </c>
      <c r="H842" s="58">
        <v>45</v>
      </c>
      <c r="I842" s="58">
        <v>50</v>
      </c>
      <c r="J842" s="58">
        <v>57.5</v>
      </c>
      <c r="K842" s="58">
        <v>1</v>
      </c>
      <c r="L842" s="58">
        <v>3</v>
      </c>
      <c r="M842" s="58" t="s">
        <v>155</v>
      </c>
      <c r="N842" s="58">
        <v>72.7</v>
      </c>
      <c r="O842" s="58">
        <v>41.2</v>
      </c>
    </row>
    <row r="843" spans="1:15" ht="14.25" customHeight="1">
      <c r="A843" s="77" t="s">
        <v>8800</v>
      </c>
      <c r="B843" s="58" t="s">
        <v>1907</v>
      </c>
      <c r="C843" s="58" t="s">
        <v>3</v>
      </c>
      <c r="D843" s="58" t="s">
        <v>155</v>
      </c>
      <c r="E843" s="58" t="s">
        <v>133</v>
      </c>
      <c r="F843" s="58" t="s">
        <v>7486</v>
      </c>
      <c r="G843" s="58">
        <v>3000</v>
      </c>
      <c r="H843" s="58">
        <v>48</v>
      </c>
      <c r="I843" s="58">
        <v>53.3</v>
      </c>
      <c r="J843" s="58">
        <v>61.3</v>
      </c>
      <c r="K843" s="58">
        <v>1</v>
      </c>
      <c r="L843" s="58">
        <v>3</v>
      </c>
      <c r="M843" s="58" t="s">
        <v>155</v>
      </c>
      <c r="N843" s="58">
        <v>77.400000000000006</v>
      </c>
      <c r="O843" s="58">
        <v>38.799999999999997</v>
      </c>
    </row>
    <row r="844" spans="1:15" ht="14.25" customHeight="1">
      <c r="A844" s="77" t="s">
        <v>8801</v>
      </c>
      <c r="B844" s="58" t="s">
        <v>1907</v>
      </c>
      <c r="C844" s="58" t="s">
        <v>3</v>
      </c>
      <c r="D844" s="58" t="s">
        <v>155</v>
      </c>
      <c r="E844" s="58" t="s">
        <v>133</v>
      </c>
      <c r="F844" s="58" t="s">
        <v>7486</v>
      </c>
      <c r="G844" s="58">
        <v>3000</v>
      </c>
      <c r="H844" s="58">
        <v>51</v>
      </c>
      <c r="I844" s="58">
        <v>56.7</v>
      </c>
      <c r="J844" s="58">
        <v>65.2</v>
      </c>
      <c r="K844" s="58">
        <v>1</v>
      </c>
      <c r="L844" s="58">
        <v>3</v>
      </c>
      <c r="M844" s="58" t="s">
        <v>155</v>
      </c>
      <c r="N844" s="58">
        <v>82.4</v>
      </c>
      <c r="O844" s="58">
        <v>36.4</v>
      </c>
    </row>
    <row r="845" spans="1:15" ht="14.25" customHeight="1">
      <c r="A845" s="77" t="s">
        <v>8802</v>
      </c>
      <c r="B845" s="58" t="s">
        <v>1907</v>
      </c>
      <c r="C845" s="58" t="s">
        <v>3</v>
      </c>
      <c r="D845" s="58" t="s">
        <v>155</v>
      </c>
      <c r="E845" s="58" t="s">
        <v>133</v>
      </c>
      <c r="F845" s="58" t="s">
        <v>7486</v>
      </c>
      <c r="G845" s="58">
        <v>3000</v>
      </c>
      <c r="H845" s="58">
        <v>54</v>
      </c>
      <c r="I845" s="58">
        <v>60</v>
      </c>
      <c r="J845" s="58">
        <v>69</v>
      </c>
      <c r="K845" s="58">
        <v>1</v>
      </c>
      <c r="L845" s="58">
        <v>3</v>
      </c>
      <c r="M845" s="58" t="s">
        <v>155</v>
      </c>
      <c r="N845" s="58">
        <v>87.1</v>
      </c>
      <c r="O845" s="58">
        <v>34.4</v>
      </c>
    </row>
    <row r="846" spans="1:15" ht="14.25" customHeight="1">
      <c r="A846" s="77" t="s">
        <v>8803</v>
      </c>
      <c r="B846" s="58" t="s">
        <v>1907</v>
      </c>
      <c r="C846" s="58" t="s">
        <v>3</v>
      </c>
      <c r="D846" s="58" t="s">
        <v>155</v>
      </c>
      <c r="E846" s="58" t="s">
        <v>133</v>
      </c>
      <c r="F846" s="58" t="s">
        <v>7486</v>
      </c>
      <c r="G846" s="58">
        <v>3000</v>
      </c>
      <c r="H846" s="58">
        <v>58</v>
      </c>
      <c r="I846" s="58">
        <v>64.400000000000006</v>
      </c>
      <c r="J846" s="58">
        <v>74.099999999999994</v>
      </c>
      <c r="K846" s="58">
        <v>1</v>
      </c>
      <c r="L846" s="58">
        <v>3</v>
      </c>
      <c r="M846" s="58" t="s">
        <v>155</v>
      </c>
      <c r="N846" s="58">
        <v>93.6</v>
      </c>
      <c r="O846" s="58">
        <v>32</v>
      </c>
    </row>
    <row r="847" spans="1:15" ht="14.25" customHeight="1">
      <c r="A847" s="77" t="s">
        <v>8804</v>
      </c>
      <c r="B847" s="58" t="s">
        <v>1907</v>
      </c>
      <c r="C847" s="58" t="s">
        <v>3</v>
      </c>
      <c r="D847" s="58" t="s">
        <v>155</v>
      </c>
      <c r="E847" s="58" t="s">
        <v>133</v>
      </c>
      <c r="F847" s="58" t="s">
        <v>7486</v>
      </c>
      <c r="G847" s="58">
        <v>3000</v>
      </c>
      <c r="H847" s="58">
        <v>60</v>
      </c>
      <c r="I847" s="58">
        <v>66.7</v>
      </c>
      <c r="J847" s="58">
        <v>76.7</v>
      </c>
      <c r="K847" s="58">
        <v>1</v>
      </c>
      <c r="L847" s="58">
        <v>3</v>
      </c>
      <c r="M847" s="58" t="s">
        <v>155</v>
      </c>
      <c r="N847" s="58">
        <v>96.8</v>
      </c>
      <c r="O847" s="58">
        <v>31</v>
      </c>
    </row>
    <row r="848" spans="1:15" ht="14.25" customHeight="1">
      <c r="A848" s="77" t="s">
        <v>8805</v>
      </c>
      <c r="B848" s="58" t="s">
        <v>1907</v>
      </c>
      <c r="C848" s="58" t="s">
        <v>3</v>
      </c>
      <c r="D848" s="58" t="s">
        <v>155</v>
      </c>
      <c r="E848" s="58" t="s">
        <v>133</v>
      </c>
      <c r="F848" s="58" t="s">
        <v>7486</v>
      </c>
      <c r="G848" s="58">
        <v>3000</v>
      </c>
      <c r="H848" s="58">
        <v>64</v>
      </c>
      <c r="I848" s="58">
        <v>71.099999999999994</v>
      </c>
      <c r="J848" s="58">
        <v>81.8</v>
      </c>
      <c r="K848" s="58">
        <v>1</v>
      </c>
      <c r="L848" s="58">
        <v>3</v>
      </c>
      <c r="M848" s="58" t="s">
        <v>155</v>
      </c>
      <c r="N848" s="58">
        <v>103</v>
      </c>
      <c r="O848" s="58">
        <v>29.2</v>
      </c>
    </row>
    <row r="849" spans="1:15" ht="14.25" customHeight="1">
      <c r="A849" s="77" t="s">
        <v>8806</v>
      </c>
      <c r="B849" s="58" t="s">
        <v>1907</v>
      </c>
      <c r="C849" s="58" t="s">
        <v>3</v>
      </c>
      <c r="D849" s="58" t="s">
        <v>155</v>
      </c>
      <c r="E849" s="58" t="s">
        <v>133</v>
      </c>
      <c r="F849" s="58" t="s">
        <v>7486</v>
      </c>
      <c r="G849" s="58">
        <v>3000</v>
      </c>
      <c r="H849" s="58">
        <v>70</v>
      </c>
      <c r="I849" s="58">
        <v>77.8</v>
      </c>
      <c r="J849" s="58">
        <v>89.5</v>
      </c>
      <c r="K849" s="58">
        <v>1</v>
      </c>
      <c r="L849" s="58">
        <v>3</v>
      </c>
      <c r="M849" s="58" t="s">
        <v>155</v>
      </c>
      <c r="N849" s="58">
        <v>113</v>
      </c>
      <c r="O849" s="58">
        <v>26.6</v>
      </c>
    </row>
    <row r="850" spans="1:15" ht="14.25" customHeight="1">
      <c r="A850" s="77" t="s">
        <v>8807</v>
      </c>
      <c r="B850" s="58" t="s">
        <v>2281</v>
      </c>
      <c r="C850" s="58" t="s">
        <v>3</v>
      </c>
      <c r="D850" s="58" t="s">
        <v>155</v>
      </c>
      <c r="E850" s="58" t="s">
        <v>155</v>
      </c>
      <c r="F850" s="58" t="s">
        <v>7486</v>
      </c>
      <c r="G850" s="58">
        <v>3000</v>
      </c>
      <c r="H850" s="58">
        <v>33</v>
      </c>
      <c r="I850" s="58">
        <v>36.700000000000003</v>
      </c>
      <c r="J850" s="58">
        <v>42.2</v>
      </c>
      <c r="K850" s="58">
        <v>1</v>
      </c>
      <c r="L850" s="58">
        <v>3</v>
      </c>
      <c r="M850" s="58" t="s">
        <v>155</v>
      </c>
      <c r="N850" s="58">
        <v>53.3</v>
      </c>
      <c r="O850" s="58">
        <v>56.2</v>
      </c>
    </row>
    <row r="851" spans="1:15" ht="14.25" customHeight="1">
      <c r="A851" s="77" t="s">
        <v>8808</v>
      </c>
      <c r="B851" s="58" t="s">
        <v>2281</v>
      </c>
      <c r="C851" s="58" t="s">
        <v>3</v>
      </c>
      <c r="D851" s="58" t="s">
        <v>155</v>
      </c>
      <c r="E851" s="58" t="s">
        <v>155</v>
      </c>
      <c r="F851" s="58" t="s">
        <v>7486</v>
      </c>
      <c r="G851" s="58">
        <v>3000</v>
      </c>
      <c r="H851" s="58">
        <v>100</v>
      </c>
      <c r="I851" s="58">
        <v>111</v>
      </c>
      <c r="J851" s="58">
        <v>128</v>
      </c>
      <c r="K851" s="58">
        <v>1</v>
      </c>
      <c r="L851" s="58">
        <v>3</v>
      </c>
      <c r="M851" s="58" t="s">
        <v>155</v>
      </c>
      <c r="N851" s="58">
        <v>162</v>
      </c>
      <c r="O851" s="58">
        <v>18.600000000000001</v>
      </c>
    </row>
    <row r="852" spans="1:15" ht="14.25" customHeight="1">
      <c r="A852" s="77" t="s">
        <v>8809</v>
      </c>
      <c r="B852" s="58" t="s">
        <v>1777</v>
      </c>
      <c r="C852" s="58" t="s">
        <v>3</v>
      </c>
      <c r="D852" s="58" t="s">
        <v>155</v>
      </c>
      <c r="E852" s="58" t="s">
        <v>155</v>
      </c>
      <c r="F852" s="58" t="s">
        <v>7482</v>
      </c>
      <c r="G852" s="58">
        <v>400</v>
      </c>
      <c r="H852" s="58">
        <v>5.8</v>
      </c>
      <c r="I852" s="58">
        <v>6.45</v>
      </c>
      <c r="J852" s="58">
        <v>7.14</v>
      </c>
      <c r="K852" s="58">
        <v>10</v>
      </c>
      <c r="L852" s="58" t="s">
        <v>155</v>
      </c>
      <c r="M852" s="58">
        <v>2000</v>
      </c>
      <c r="N852" s="58">
        <v>10.5</v>
      </c>
      <c r="O852" s="58">
        <v>40</v>
      </c>
    </row>
    <row r="853" spans="1:15" ht="14.25" customHeight="1">
      <c r="A853" s="77" t="s">
        <v>8810</v>
      </c>
      <c r="B853" s="58" t="s">
        <v>1777</v>
      </c>
      <c r="C853" s="58" t="s">
        <v>3</v>
      </c>
      <c r="D853" s="58" t="s">
        <v>155</v>
      </c>
      <c r="E853" s="58" t="s">
        <v>155</v>
      </c>
      <c r="F853" s="58" t="s">
        <v>7482</v>
      </c>
      <c r="G853" s="58">
        <v>400</v>
      </c>
      <c r="H853" s="58">
        <v>6.4</v>
      </c>
      <c r="I853" s="58">
        <v>7.13</v>
      </c>
      <c r="J853" s="58">
        <v>7.88</v>
      </c>
      <c r="K853" s="58">
        <v>10</v>
      </c>
      <c r="L853" s="58" t="s">
        <v>155</v>
      </c>
      <c r="M853" s="58">
        <v>1000</v>
      </c>
      <c r="N853" s="58">
        <v>11.3</v>
      </c>
      <c r="O853" s="58">
        <v>37</v>
      </c>
    </row>
    <row r="854" spans="1:15" ht="14.25" customHeight="1">
      <c r="A854" s="77" t="s">
        <v>8811</v>
      </c>
      <c r="B854" s="58" t="s">
        <v>1777</v>
      </c>
      <c r="C854" s="58" t="s">
        <v>3</v>
      </c>
      <c r="D854" s="58" t="s">
        <v>155</v>
      </c>
      <c r="E854" s="58" t="s">
        <v>155</v>
      </c>
      <c r="F854" s="58" t="s">
        <v>7482</v>
      </c>
      <c r="G854" s="58">
        <v>400</v>
      </c>
      <c r="H854" s="58">
        <v>7.02</v>
      </c>
      <c r="I854" s="58">
        <v>7.79</v>
      </c>
      <c r="J854" s="58">
        <v>8.61</v>
      </c>
      <c r="K854" s="58">
        <v>10</v>
      </c>
      <c r="L854" s="58" t="s">
        <v>155</v>
      </c>
      <c r="M854" s="58">
        <v>400</v>
      </c>
      <c r="N854" s="58">
        <v>12.1</v>
      </c>
      <c r="O854" s="58">
        <v>35</v>
      </c>
    </row>
    <row r="855" spans="1:15" ht="14.25" customHeight="1">
      <c r="A855" s="77" t="s">
        <v>8812</v>
      </c>
      <c r="B855" s="58" t="s">
        <v>1777</v>
      </c>
      <c r="C855" s="58" t="s">
        <v>3</v>
      </c>
      <c r="D855" s="58" t="s">
        <v>155</v>
      </c>
      <c r="E855" s="58" t="s">
        <v>155</v>
      </c>
      <c r="F855" s="58" t="s">
        <v>7482</v>
      </c>
      <c r="G855" s="58">
        <v>400</v>
      </c>
      <c r="H855" s="58">
        <v>7.78</v>
      </c>
      <c r="I855" s="58">
        <v>8.65</v>
      </c>
      <c r="J855" s="58">
        <v>9.5</v>
      </c>
      <c r="K855" s="58">
        <v>1</v>
      </c>
      <c r="L855" s="58" t="s">
        <v>155</v>
      </c>
      <c r="M855" s="58">
        <v>100</v>
      </c>
      <c r="N855" s="58">
        <v>13.4</v>
      </c>
      <c r="O855" s="58">
        <v>31</v>
      </c>
    </row>
    <row r="856" spans="1:15" ht="14.25" customHeight="1">
      <c r="A856" s="77" t="s">
        <v>8813</v>
      </c>
      <c r="B856" s="58" t="s">
        <v>1777</v>
      </c>
      <c r="C856" s="58" t="s">
        <v>3</v>
      </c>
      <c r="D856" s="58" t="s">
        <v>155</v>
      </c>
      <c r="E856" s="58" t="s">
        <v>155</v>
      </c>
      <c r="F856" s="58" t="s">
        <v>7482</v>
      </c>
      <c r="G856" s="58">
        <v>400</v>
      </c>
      <c r="H856" s="58">
        <v>8.5500000000000007</v>
      </c>
      <c r="I856" s="58">
        <v>9.5</v>
      </c>
      <c r="J856" s="58">
        <v>10.5</v>
      </c>
      <c r="K856" s="58">
        <v>1</v>
      </c>
      <c r="L856" s="58" t="s">
        <v>155</v>
      </c>
      <c r="M856" s="58">
        <v>20</v>
      </c>
      <c r="N856" s="58">
        <v>14.5</v>
      </c>
      <c r="O856" s="58">
        <v>29</v>
      </c>
    </row>
    <row r="857" spans="1:15" ht="14.25" customHeight="1">
      <c r="A857" s="77" t="s">
        <v>8814</v>
      </c>
      <c r="B857" s="58" t="s">
        <v>1777</v>
      </c>
      <c r="C857" s="58" t="s">
        <v>3</v>
      </c>
      <c r="D857" s="58" t="s">
        <v>155</v>
      </c>
      <c r="E857" s="58" t="s">
        <v>155</v>
      </c>
      <c r="F857" s="58" t="s">
        <v>7482</v>
      </c>
      <c r="G857" s="58">
        <v>400</v>
      </c>
      <c r="H857" s="58">
        <v>9.4</v>
      </c>
      <c r="I857" s="58">
        <v>10.5</v>
      </c>
      <c r="J857" s="58">
        <v>11.6</v>
      </c>
      <c r="K857" s="58">
        <v>1</v>
      </c>
      <c r="L857" s="58" t="s">
        <v>155</v>
      </c>
      <c r="M857" s="58">
        <v>10</v>
      </c>
      <c r="N857" s="58">
        <v>15.6</v>
      </c>
      <c r="O857" s="58">
        <v>27</v>
      </c>
    </row>
    <row r="858" spans="1:15" ht="14.25" customHeight="1">
      <c r="A858" s="77" t="s">
        <v>8815</v>
      </c>
      <c r="B858" s="58" t="s">
        <v>1777</v>
      </c>
      <c r="C858" s="58" t="s">
        <v>3</v>
      </c>
      <c r="D858" s="58" t="s">
        <v>155</v>
      </c>
      <c r="E858" s="58" t="s">
        <v>155</v>
      </c>
      <c r="F858" s="58" t="s">
        <v>7482</v>
      </c>
      <c r="G858" s="58">
        <v>400</v>
      </c>
      <c r="H858" s="58">
        <v>10.199999999999999</v>
      </c>
      <c r="I858" s="58">
        <v>11.4</v>
      </c>
      <c r="J858" s="58">
        <v>12.6</v>
      </c>
      <c r="K858" s="58">
        <v>1</v>
      </c>
      <c r="L858" s="58" t="s">
        <v>155</v>
      </c>
      <c r="M858" s="58">
        <v>1</v>
      </c>
      <c r="N858" s="58">
        <v>16.7</v>
      </c>
      <c r="O858" s="58">
        <v>25</v>
      </c>
    </row>
    <row r="859" spans="1:15" ht="14.25" customHeight="1">
      <c r="A859" s="77" t="s">
        <v>8816</v>
      </c>
      <c r="B859" s="58" t="s">
        <v>1777</v>
      </c>
      <c r="C859" s="58" t="s">
        <v>3</v>
      </c>
      <c r="D859" s="58" t="s">
        <v>155</v>
      </c>
      <c r="E859" s="58" t="s">
        <v>155</v>
      </c>
      <c r="F859" s="58" t="s">
        <v>7482</v>
      </c>
      <c r="G859" s="58">
        <v>400</v>
      </c>
      <c r="H859" s="58">
        <v>11.1</v>
      </c>
      <c r="I859" s="58">
        <v>12.4</v>
      </c>
      <c r="J859" s="58">
        <v>13.7</v>
      </c>
      <c r="K859" s="58">
        <v>1</v>
      </c>
      <c r="L859" s="58" t="s">
        <v>155</v>
      </c>
      <c r="M859" s="58">
        <v>1</v>
      </c>
      <c r="N859" s="58">
        <v>18.2</v>
      </c>
      <c r="O859" s="58">
        <v>23</v>
      </c>
    </row>
    <row r="860" spans="1:15" ht="14.25" customHeight="1">
      <c r="A860" s="77" t="s">
        <v>8817</v>
      </c>
      <c r="B860" s="58" t="s">
        <v>1777</v>
      </c>
      <c r="C860" s="58" t="s">
        <v>3</v>
      </c>
      <c r="D860" s="58" t="s">
        <v>155</v>
      </c>
      <c r="E860" s="58" t="s">
        <v>155</v>
      </c>
      <c r="F860" s="58" t="s">
        <v>7482</v>
      </c>
      <c r="G860" s="58">
        <v>400</v>
      </c>
      <c r="H860" s="58">
        <v>12.8</v>
      </c>
      <c r="I860" s="58">
        <v>14.3</v>
      </c>
      <c r="J860" s="58">
        <v>15.8</v>
      </c>
      <c r="K860" s="58">
        <v>1</v>
      </c>
      <c r="L860" s="58" t="s">
        <v>155</v>
      </c>
      <c r="M860" s="58">
        <v>1</v>
      </c>
      <c r="N860" s="58">
        <v>21.2</v>
      </c>
      <c r="O860" s="58">
        <v>20</v>
      </c>
    </row>
    <row r="861" spans="1:15" ht="14.25" customHeight="1">
      <c r="A861" s="77" t="s">
        <v>8818</v>
      </c>
      <c r="B861" s="58" t="s">
        <v>1777</v>
      </c>
      <c r="C861" s="58" t="s">
        <v>3</v>
      </c>
      <c r="D861" s="58" t="s">
        <v>155</v>
      </c>
      <c r="E861" s="58" t="s">
        <v>155</v>
      </c>
      <c r="F861" s="58" t="s">
        <v>7482</v>
      </c>
      <c r="G861" s="58">
        <v>400</v>
      </c>
      <c r="H861" s="58">
        <v>13.6</v>
      </c>
      <c r="I861" s="58">
        <v>15.2</v>
      </c>
      <c r="J861" s="58">
        <v>16.8</v>
      </c>
      <c r="K861" s="58">
        <v>1</v>
      </c>
      <c r="L861" s="58" t="s">
        <v>155</v>
      </c>
      <c r="M861" s="58">
        <v>1</v>
      </c>
      <c r="N861" s="58">
        <v>22.5</v>
      </c>
      <c r="O861" s="58">
        <v>19</v>
      </c>
    </row>
    <row r="862" spans="1:15" ht="14.25" customHeight="1">
      <c r="A862" s="77" t="s">
        <v>8819</v>
      </c>
      <c r="B862" s="58" t="s">
        <v>1777</v>
      </c>
      <c r="C862" s="58" t="s">
        <v>3</v>
      </c>
      <c r="D862" s="58" t="s">
        <v>155</v>
      </c>
      <c r="E862" s="58" t="s">
        <v>155</v>
      </c>
      <c r="F862" s="58" t="s">
        <v>7482</v>
      </c>
      <c r="G862" s="58">
        <v>400</v>
      </c>
      <c r="H862" s="58">
        <v>15.3</v>
      </c>
      <c r="I862" s="58">
        <v>17.100000000000001</v>
      </c>
      <c r="J862" s="58">
        <v>18.899999999999999</v>
      </c>
      <c r="K862" s="58">
        <v>1</v>
      </c>
      <c r="L862" s="58" t="s">
        <v>155</v>
      </c>
      <c r="M862" s="58">
        <v>1</v>
      </c>
      <c r="N862" s="58">
        <v>25.2</v>
      </c>
      <c r="O862" s="58">
        <v>17</v>
      </c>
    </row>
    <row r="863" spans="1:15" ht="14.25" customHeight="1">
      <c r="A863" s="77" t="s">
        <v>8820</v>
      </c>
      <c r="B863" s="58" t="s">
        <v>1777</v>
      </c>
      <c r="C863" s="58" t="s">
        <v>3</v>
      </c>
      <c r="D863" s="58" t="s">
        <v>155</v>
      </c>
      <c r="E863" s="58" t="s">
        <v>155</v>
      </c>
      <c r="F863" s="58" t="s">
        <v>7482</v>
      </c>
      <c r="G863" s="58">
        <v>400</v>
      </c>
      <c r="H863" s="58">
        <v>17.100000000000001</v>
      </c>
      <c r="I863" s="58">
        <v>19</v>
      </c>
      <c r="J863" s="58">
        <v>21</v>
      </c>
      <c r="K863" s="58">
        <v>1</v>
      </c>
      <c r="L863" s="58" t="s">
        <v>155</v>
      </c>
      <c r="M863" s="58">
        <v>1</v>
      </c>
      <c r="N863" s="58">
        <v>27.7</v>
      </c>
      <c r="O863" s="58">
        <v>15</v>
      </c>
    </row>
    <row r="864" spans="1:15" ht="14.25" customHeight="1">
      <c r="A864" s="77" t="s">
        <v>8821</v>
      </c>
      <c r="B864" s="58" t="s">
        <v>1777</v>
      </c>
      <c r="C864" s="58" t="s">
        <v>3</v>
      </c>
      <c r="D864" s="58" t="s">
        <v>155</v>
      </c>
      <c r="E864" s="58" t="s">
        <v>155</v>
      </c>
      <c r="F864" s="58" t="s">
        <v>7482</v>
      </c>
      <c r="G864" s="58">
        <v>400</v>
      </c>
      <c r="H864" s="58">
        <v>18.8</v>
      </c>
      <c r="I864" s="58">
        <v>20.9</v>
      </c>
      <c r="J864" s="58">
        <v>23.1</v>
      </c>
      <c r="K864" s="58">
        <v>1</v>
      </c>
      <c r="L864" s="58" t="s">
        <v>155</v>
      </c>
      <c r="M864" s="58">
        <v>1</v>
      </c>
      <c r="N864" s="58">
        <v>30.6</v>
      </c>
      <c r="O864" s="58">
        <v>14</v>
      </c>
    </row>
    <row r="865" spans="1:15" ht="14.25" customHeight="1">
      <c r="A865" s="77" t="s">
        <v>8822</v>
      </c>
      <c r="B865" s="58" t="s">
        <v>1777</v>
      </c>
      <c r="C865" s="58" t="s">
        <v>3</v>
      </c>
      <c r="D865" s="58" t="s">
        <v>155</v>
      </c>
      <c r="E865" s="58" t="s">
        <v>155</v>
      </c>
      <c r="F865" s="58" t="s">
        <v>7482</v>
      </c>
      <c r="G865" s="58">
        <v>400</v>
      </c>
      <c r="H865" s="58">
        <v>20.5</v>
      </c>
      <c r="I865" s="58">
        <v>22.8</v>
      </c>
      <c r="J865" s="58">
        <v>25.2</v>
      </c>
      <c r="K865" s="58">
        <v>1</v>
      </c>
      <c r="L865" s="58" t="s">
        <v>155</v>
      </c>
      <c r="M865" s="58">
        <v>1</v>
      </c>
      <c r="N865" s="58">
        <v>33.200000000000003</v>
      </c>
      <c r="O865" s="58">
        <v>13</v>
      </c>
    </row>
    <row r="866" spans="1:15" ht="14.25" customHeight="1">
      <c r="A866" s="77" t="s">
        <v>8823</v>
      </c>
      <c r="B866" s="58" t="s">
        <v>1777</v>
      </c>
      <c r="C866" s="58" t="s">
        <v>3</v>
      </c>
      <c r="D866" s="58" t="s">
        <v>155</v>
      </c>
      <c r="E866" s="58" t="s">
        <v>155</v>
      </c>
      <c r="F866" s="58" t="s">
        <v>7482</v>
      </c>
      <c r="G866" s="58">
        <v>400</v>
      </c>
      <c r="H866" s="58">
        <v>23.1</v>
      </c>
      <c r="I866" s="58">
        <v>25.7</v>
      </c>
      <c r="J866" s="58">
        <v>28.4</v>
      </c>
      <c r="K866" s="58">
        <v>1</v>
      </c>
      <c r="L866" s="58" t="s">
        <v>155</v>
      </c>
      <c r="M866" s="58">
        <v>1</v>
      </c>
      <c r="N866" s="58">
        <v>37.5</v>
      </c>
      <c r="O866" s="58">
        <v>11.2</v>
      </c>
    </row>
    <row r="867" spans="1:15" ht="14.25" customHeight="1">
      <c r="A867" s="77" t="s">
        <v>8824</v>
      </c>
      <c r="B867" s="58" t="s">
        <v>1777</v>
      </c>
      <c r="C867" s="58" t="s">
        <v>3</v>
      </c>
      <c r="D867" s="58" t="s">
        <v>155</v>
      </c>
      <c r="E867" s="58" t="s">
        <v>155</v>
      </c>
      <c r="F867" s="58" t="s">
        <v>7482</v>
      </c>
      <c r="G867" s="58">
        <v>400</v>
      </c>
      <c r="H867" s="58">
        <v>25.6</v>
      </c>
      <c r="I867" s="58">
        <v>28.5</v>
      </c>
      <c r="J867" s="58">
        <v>31.5</v>
      </c>
      <c r="K867" s="58">
        <v>1</v>
      </c>
      <c r="L867" s="58" t="s">
        <v>155</v>
      </c>
      <c r="M867" s="58">
        <v>1</v>
      </c>
      <c r="N867" s="58">
        <v>41.4</v>
      </c>
      <c r="O867" s="58">
        <v>10</v>
      </c>
    </row>
    <row r="868" spans="1:15" ht="14.25" customHeight="1">
      <c r="A868" s="77" t="s">
        <v>8825</v>
      </c>
      <c r="B868" s="58" t="s">
        <v>1777</v>
      </c>
      <c r="C868" s="58" t="s">
        <v>3</v>
      </c>
      <c r="D868" s="58" t="s">
        <v>155</v>
      </c>
      <c r="E868" s="58" t="s">
        <v>155</v>
      </c>
      <c r="F868" s="58" t="s">
        <v>7482</v>
      </c>
      <c r="G868" s="58">
        <v>400</v>
      </c>
      <c r="H868" s="58">
        <v>28.2</v>
      </c>
      <c r="I868" s="58">
        <v>31.4</v>
      </c>
      <c r="J868" s="58">
        <v>34.700000000000003</v>
      </c>
      <c r="K868" s="58">
        <v>1</v>
      </c>
      <c r="L868" s="58" t="s">
        <v>155</v>
      </c>
      <c r="M868" s="58">
        <v>1</v>
      </c>
      <c r="N868" s="58">
        <v>45.7</v>
      </c>
      <c r="O868" s="58">
        <v>9</v>
      </c>
    </row>
    <row r="869" spans="1:15" ht="14.25" customHeight="1">
      <c r="A869" s="77" t="s">
        <v>8826</v>
      </c>
      <c r="B869" s="58" t="s">
        <v>1777</v>
      </c>
      <c r="C869" s="58" t="s">
        <v>3</v>
      </c>
      <c r="D869" s="58" t="s">
        <v>155</v>
      </c>
      <c r="E869" s="58" t="s">
        <v>155</v>
      </c>
      <c r="F869" s="58" t="s">
        <v>7482</v>
      </c>
      <c r="G869" s="58">
        <v>400</v>
      </c>
      <c r="H869" s="58">
        <v>30.8</v>
      </c>
      <c r="I869" s="58">
        <v>34.200000000000003</v>
      </c>
      <c r="J869" s="58">
        <v>37.799999999999997</v>
      </c>
      <c r="K869" s="58">
        <v>1</v>
      </c>
      <c r="L869" s="58" t="s">
        <v>155</v>
      </c>
      <c r="M869" s="58">
        <v>1</v>
      </c>
      <c r="N869" s="58">
        <v>49.9</v>
      </c>
      <c r="O869" s="58">
        <v>8.4</v>
      </c>
    </row>
    <row r="870" spans="1:15" ht="14.25" customHeight="1">
      <c r="A870" s="77" t="s">
        <v>8827</v>
      </c>
      <c r="B870" s="58" t="s">
        <v>1777</v>
      </c>
      <c r="C870" s="58" t="s">
        <v>3</v>
      </c>
      <c r="D870" s="58" t="s">
        <v>155</v>
      </c>
      <c r="E870" s="58" t="s">
        <v>155</v>
      </c>
      <c r="F870" s="58" t="s">
        <v>7482</v>
      </c>
      <c r="G870" s="58">
        <v>400</v>
      </c>
      <c r="H870" s="58">
        <v>33.299999999999997</v>
      </c>
      <c r="I870" s="58">
        <v>37.1</v>
      </c>
      <c r="J870" s="58">
        <v>41</v>
      </c>
      <c r="K870" s="58">
        <v>1</v>
      </c>
      <c r="L870" s="58" t="s">
        <v>155</v>
      </c>
      <c r="M870" s="58">
        <v>1</v>
      </c>
      <c r="N870" s="58">
        <v>53.9</v>
      </c>
      <c r="O870" s="58">
        <v>7.8</v>
      </c>
    </row>
    <row r="871" spans="1:15" ht="14.25" customHeight="1">
      <c r="A871" s="77" t="s">
        <v>8828</v>
      </c>
      <c r="B871" s="58" t="s">
        <v>1777</v>
      </c>
      <c r="C871" s="58" t="s">
        <v>3</v>
      </c>
      <c r="D871" s="58" t="s">
        <v>155</v>
      </c>
      <c r="E871" s="58" t="s">
        <v>155</v>
      </c>
      <c r="F871" s="58" t="s">
        <v>7482</v>
      </c>
      <c r="G871" s="58">
        <v>400</v>
      </c>
      <c r="H871" s="58">
        <v>36.799999999999997</v>
      </c>
      <c r="I871" s="58">
        <v>40.9</v>
      </c>
      <c r="J871" s="58">
        <v>45.2</v>
      </c>
      <c r="K871" s="58">
        <v>1</v>
      </c>
      <c r="L871" s="58" t="s">
        <v>155</v>
      </c>
      <c r="M871" s="58">
        <v>1</v>
      </c>
      <c r="N871" s="58">
        <v>59.3</v>
      </c>
      <c r="O871" s="58">
        <v>7.1</v>
      </c>
    </row>
    <row r="872" spans="1:15" ht="14.25" customHeight="1">
      <c r="A872" s="77" t="s">
        <v>8829</v>
      </c>
      <c r="B872" s="58" t="s">
        <v>1777</v>
      </c>
      <c r="C872" s="58" t="s">
        <v>3</v>
      </c>
      <c r="D872" s="58" t="s">
        <v>155</v>
      </c>
      <c r="E872" s="58" t="s">
        <v>155</v>
      </c>
      <c r="F872" s="58" t="s">
        <v>7482</v>
      </c>
      <c r="G872" s="58">
        <v>400</v>
      </c>
      <c r="H872" s="58">
        <v>40.200000000000003</v>
      </c>
      <c r="I872" s="58">
        <v>44.7</v>
      </c>
      <c r="J872" s="58">
        <v>49.4</v>
      </c>
      <c r="K872" s="58">
        <v>1</v>
      </c>
      <c r="L872" s="58" t="s">
        <v>155</v>
      </c>
      <c r="M872" s="58">
        <v>1</v>
      </c>
      <c r="N872" s="58">
        <v>64.8</v>
      </c>
      <c r="O872" s="58">
        <v>5</v>
      </c>
    </row>
    <row r="873" spans="1:15" ht="14.25" customHeight="1">
      <c r="A873" s="77" t="s">
        <v>8830</v>
      </c>
      <c r="B873" s="58" t="s">
        <v>1777</v>
      </c>
      <c r="C873" s="58" t="s">
        <v>3</v>
      </c>
      <c r="D873" s="58" t="s">
        <v>155</v>
      </c>
      <c r="E873" s="58" t="s">
        <v>155</v>
      </c>
      <c r="F873" s="58" t="s">
        <v>7482</v>
      </c>
      <c r="G873" s="58">
        <v>400</v>
      </c>
      <c r="H873" s="58">
        <v>43.6</v>
      </c>
      <c r="I873" s="58">
        <v>48.5</v>
      </c>
      <c r="J873" s="58">
        <v>53.6</v>
      </c>
      <c r="K873" s="58">
        <v>1</v>
      </c>
      <c r="L873" s="58" t="s">
        <v>155</v>
      </c>
      <c r="M873" s="58">
        <v>1</v>
      </c>
      <c r="N873" s="58">
        <v>70.099999999999994</v>
      </c>
      <c r="O873" s="58">
        <v>6</v>
      </c>
    </row>
    <row r="874" spans="1:15" ht="14.25" customHeight="1">
      <c r="A874" s="77" t="s">
        <v>8831</v>
      </c>
      <c r="B874" s="58" t="s">
        <v>1777</v>
      </c>
      <c r="C874" s="58" t="s">
        <v>3</v>
      </c>
      <c r="D874" s="58" t="s">
        <v>155</v>
      </c>
      <c r="E874" s="58" t="s">
        <v>155</v>
      </c>
      <c r="F874" s="58" t="s">
        <v>7482</v>
      </c>
      <c r="G874" s="58">
        <v>400</v>
      </c>
      <c r="H874" s="58">
        <v>47.8</v>
      </c>
      <c r="I874" s="58">
        <v>53.2</v>
      </c>
      <c r="J874" s="58">
        <v>58.8</v>
      </c>
      <c r="K874" s="58">
        <v>1</v>
      </c>
      <c r="L874" s="58" t="s">
        <v>155</v>
      </c>
      <c r="M874" s="58">
        <v>1</v>
      </c>
      <c r="N874" s="58">
        <v>77</v>
      </c>
      <c r="O874" s="58">
        <v>5.5</v>
      </c>
    </row>
    <row r="875" spans="1:15" ht="14.25" customHeight="1">
      <c r="A875" s="77" t="s">
        <v>8832</v>
      </c>
      <c r="B875" s="58" t="s">
        <v>1777</v>
      </c>
      <c r="C875" s="58" t="s">
        <v>3</v>
      </c>
      <c r="D875" s="58" t="s">
        <v>155</v>
      </c>
      <c r="E875" s="58" t="s">
        <v>155</v>
      </c>
      <c r="F875" s="58" t="s">
        <v>7482</v>
      </c>
      <c r="G875" s="58">
        <v>400</v>
      </c>
      <c r="H875" s="58">
        <v>53</v>
      </c>
      <c r="I875" s="58">
        <v>58.9</v>
      </c>
      <c r="J875" s="58">
        <v>65.099999999999994</v>
      </c>
      <c r="K875" s="58">
        <v>1</v>
      </c>
      <c r="L875" s="58" t="s">
        <v>155</v>
      </c>
      <c r="M875" s="58">
        <v>1</v>
      </c>
      <c r="N875" s="58">
        <v>85</v>
      </c>
      <c r="O875" s="58">
        <v>5</v>
      </c>
    </row>
    <row r="876" spans="1:15" ht="14.25" customHeight="1">
      <c r="A876" s="77" t="s">
        <v>8833</v>
      </c>
      <c r="B876" s="58" t="s">
        <v>1777</v>
      </c>
      <c r="C876" s="58" t="s">
        <v>3</v>
      </c>
      <c r="D876" s="58" t="s">
        <v>155</v>
      </c>
      <c r="E876" s="58" t="s">
        <v>155</v>
      </c>
      <c r="F876" s="58" t="s">
        <v>7482</v>
      </c>
      <c r="G876" s="58">
        <v>400</v>
      </c>
      <c r="H876" s="58">
        <v>58.1</v>
      </c>
      <c r="I876" s="58">
        <v>64.599999999999994</v>
      </c>
      <c r="J876" s="58">
        <v>71.400000000000006</v>
      </c>
      <c r="K876" s="58">
        <v>1</v>
      </c>
      <c r="L876" s="58" t="s">
        <v>155</v>
      </c>
      <c r="M876" s="58">
        <v>1</v>
      </c>
      <c r="N876" s="58">
        <v>92</v>
      </c>
      <c r="O876" s="58">
        <v>4.5999999999999996</v>
      </c>
    </row>
    <row r="877" spans="1:15" ht="14.25" customHeight="1">
      <c r="A877" s="77" t="s">
        <v>8834</v>
      </c>
      <c r="B877" s="58" t="s">
        <v>1777</v>
      </c>
      <c r="C877" s="58" t="s">
        <v>3</v>
      </c>
      <c r="D877" s="58" t="s">
        <v>155</v>
      </c>
      <c r="E877" s="58" t="s">
        <v>155</v>
      </c>
      <c r="F877" s="58" t="s">
        <v>7482</v>
      </c>
      <c r="G877" s="58">
        <v>400</v>
      </c>
      <c r="H877" s="58">
        <v>64.099999999999994</v>
      </c>
      <c r="I877" s="58">
        <v>71.3</v>
      </c>
      <c r="J877" s="58">
        <v>78.8</v>
      </c>
      <c r="K877" s="58">
        <v>1</v>
      </c>
      <c r="L877" s="58" t="s">
        <v>155</v>
      </c>
      <c r="M877" s="58">
        <v>1</v>
      </c>
      <c r="N877" s="58">
        <v>103</v>
      </c>
      <c r="O877" s="58">
        <v>4.0999999999999996</v>
      </c>
    </row>
    <row r="878" spans="1:15" ht="14.25" customHeight="1">
      <c r="A878" s="77" t="s">
        <v>8835</v>
      </c>
      <c r="B878" s="58" t="s">
        <v>1777</v>
      </c>
      <c r="C878" s="58" t="s">
        <v>3</v>
      </c>
      <c r="D878" s="58" t="s">
        <v>155</v>
      </c>
      <c r="E878" s="58" t="s">
        <v>155</v>
      </c>
      <c r="F878" s="58" t="s">
        <v>7482</v>
      </c>
      <c r="G878" s="58">
        <v>400</v>
      </c>
      <c r="H878" s="58">
        <v>70.099999999999994</v>
      </c>
      <c r="I878" s="58">
        <v>77.900000000000006</v>
      </c>
      <c r="J878" s="58">
        <v>86.1</v>
      </c>
      <c r="K878" s="58">
        <v>1</v>
      </c>
      <c r="L878" s="58" t="s">
        <v>155</v>
      </c>
      <c r="M878" s="58">
        <v>1</v>
      </c>
      <c r="N878" s="58">
        <v>113</v>
      </c>
      <c r="O878" s="58">
        <v>3.7</v>
      </c>
    </row>
    <row r="879" spans="1:15" ht="14.25" customHeight="1">
      <c r="A879" s="77" t="s">
        <v>8836</v>
      </c>
      <c r="B879" s="58" t="s">
        <v>1777</v>
      </c>
      <c r="C879" s="58" t="s">
        <v>3</v>
      </c>
      <c r="D879" s="58" t="s">
        <v>155</v>
      </c>
      <c r="E879" s="58" t="s">
        <v>155</v>
      </c>
      <c r="F879" s="58" t="s">
        <v>7482</v>
      </c>
      <c r="G879" s="58">
        <v>400</v>
      </c>
      <c r="H879" s="58">
        <v>77.8</v>
      </c>
      <c r="I879" s="58">
        <v>86.5</v>
      </c>
      <c r="J879" s="58">
        <v>95.5</v>
      </c>
      <c r="K879" s="58">
        <v>1</v>
      </c>
      <c r="L879" s="58" t="s">
        <v>155</v>
      </c>
      <c r="M879" s="58">
        <v>1</v>
      </c>
      <c r="N879" s="58">
        <v>125</v>
      </c>
      <c r="O879" s="58">
        <v>3.4</v>
      </c>
    </row>
    <row r="880" spans="1:15" ht="14.25" customHeight="1">
      <c r="A880" s="77" t="s">
        <v>8837</v>
      </c>
      <c r="B880" s="58" t="s">
        <v>1777</v>
      </c>
      <c r="C880" s="58" t="s">
        <v>3</v>
      </c>
      <c r="D880" s="58" t="s">
        <v>155</v>
      </c>
      <c r="E880" s="58" t="s">
        <v>155</v>
      </c>
      <c r="F880" s="58" t="s">
        <v>7482</v>
      </c>
      <c r="G880" s="58">
        <v>400</v>
      </c>
      <c r="H880" s="58">
        <v>85.5</v>
      </c>
      <c r="I880" s="58">
        <v>95</v>
      </c>
      <c r="J880" s="58">
        <v>105</v>
      </c>
      <c r="K880" s="58">
        <v>1</v>
      </c>
      <c r="L880" s="58" t="s">
        <v>155</v>
      </c>
      <c r="M880" s="58">
        <v>1</v>
      </c>
      <c r="N880" s="58">
        <v>137</v>
      </c>
      <c r="O880" s="58">
        <v>3.1</v>
      </c>
    </row>
    <row r="881" spans="1:15" ht="14.25" customHeight="1">
      <c r="A881" s="77" t="s">
        <v>8838</v>
      </c>
      <c r="B881" s="58" t="s">
        <v>1777</v>
      </c>
      <c r="C881" s="58" t="s">
        <v>3</v>
      </c>
      <c r="D881" s="58" t="s">
        <v>155</v>
      </c>
      <c r="E881" s="58" t="s">
        <v>155</v>
      </c>
      <c r="F881" s="58" t="s">
        <v>7482</v>
      </c>
      <c r="G881" s="58">
        <v>400</v>
      </c>
      <c r="H881" s="58">
        <v>94</v>
      </c>
      <c r="I881" s="58">
        <v>105</v>
      </c>
      <c r="J881" s="58">
        <v>116</v>
      </c>
      <c r="K881" s="58">
        <v>1</v>
      </c>
      <c r="L881" s="58" t="s">
        <v>155</v>
      </c>
      <c r="M881" s="58">
        <v>1</v>
      </c>
      <c r="N881" s="58">
        <v>152</v>
      </c>
      <c r="O881" s="58">
        <v>2.8</v>
      </c>
    </row>
    <row r="882" spans="1:15" ht="14.25" customHeight="1">
      <c r="A882" s="77" t="s">
        <v>8839</v>
      </c>
      <c r="B882" s="58" t="s">
        <v>1777</v>
      </c>
      <c r="C882" s="58" t="s">
        <v>3</v>
      </c>
      <c r="D882" s="58" t="s">
        <v>155</v>
      </c>
      <c r="E882" s="58" t="s">
        <v>155</v>
      </c>
      <c r="F882" s="58" t="s">
        <v>7482</v>
      </c>
      <c r="G882" s="58">
        <v>400</v>
      </c>
      <c r="H882" s="58">
        <v>102</v>
      </c>
      <c r="I882" s="58">
        <v>114</v>
      </c>
      <c r="J882" s="58">
        <v>126</v>
      </c>
      <c r="K882" s="58">
        <v>1</v>
      </c>
      <c r="L882" s="58" t="s">
        <v>155</v>
      </c>
      <c r="M882" s="58">
        <v>1</v>
      </c>
      <c r="N882" s="58">
        <v>165</v>
      </c>
      <c r="O882" s="58">
        <v>2.5</v>
      </c>
    </row>
    <row r="883" spans="1:15" ht="14.25" customHeight="1">
      <c r="A883" s="77" t="s">
        <v>8840</v>
      </c>
      <c r="B883" s="58" t="s">
        <v>1777</v>
      </c>
      <c r="C883" s="58" t="s">
        <v>3</v>
      </c>
      <c r="D883" s="58" t="s">
        <v>155</v>
      </c>
      <c r="E883" s="58" t="s">
        <v>155</v>
      </c>
      <c r="F883" s="58" t="s">
        <v>7482</v>
      </c>
      <c r="G883" s="58">
        <v>400</v>
      </c>
      <c r="H883" s="58">
        <v>111</v>
      </c>
      <c r="I883" s="58">
        <v>124</v>
      </c>
      <c r="J883" s="58">
        <v>137</v>
      </c>
      <c r="K883" s="58">
        <v>1</v>
      </c>
      <c r="L883" s="58" t="s">
        <v>155</v>
      </c>
      <c r="M883" s="58">
        <v>1</v>
      </c>
      <c r="N883" s="58">
        <v>179</v>
      </c>
      <c r="O883" s="58">
        <v>2.2999999999999998</v>
      </c>
    </row>
    <row r="884" spans="1:15" ht="14.25" customHeight="1">
      <c r="A884" s="77" t="s">
        <v>8841</v>
      </c>
      <c r="B884" s="58" t="s">
        <v>1777</v>
      </c>
      <c r="C884" s="58" t="s">
        <v>3</v>
      </c>
      <c r="D884" s="58" t="s">
        <v>155</v>
      </c>
      <c r="E884" s="58" t="s">
        <v>155</v>
      </c>
      <c r="F884" s="58" t="s">
        <v>7482</v>
      </c>
      <c r="G884" s="58">
        <v>400</v>
      </c>
      <c r="H884" s="58">
        <v>128</v>
      </c>
      <c r="I884" s="58">
        <v>143</v>
      </c>
      <c r="J884" s="58">
        <v>158</v>
      </c>
      <c r="K884" s="58">
        <v>1</v>
      </c>
      <c r="L884" s="58" t="s">
        <v>155</v>
      </c>
      <c r="M884" s="58">
        <v>1</v>
      </c>
      <c r="N884" s="58">
        <v>207</v>
      </c>
      <c r="O884" s="58">
        <v>2</v>
      </c>
    </row>
    <row r="885" spans="1:15" ht="14.25" customHeight="1">
      <c r="A885" s="77" t="s">
        <v>8842</v>
      </c>
      <c r="B885" s="58" t="s">
        <v>1777</v>
      </c>
      <c r="C885" s="58" t="s">
        <v>3</v>
      </c>
      <c r="D885" s="58" t="s">
        <v>155</v>
      </c>
      <c r="E885" s="58" t="s">
        <v>155</v>
      </c>
      <c r="F885" s="58" t="s">
        <v>7482</v>
      </c>
      <c r="G885" s="58">
        <v>400</v>
      </c>
      <c r="H885" s="58">
        <v>136</v>
      </c>
      <c r="I885" s="58">
        <v>152</v>
      </c>
      <c r="J885" s="58">
        <v>168</v>
      </c>
      <c r="K885" s="58">
        <v>1</v>
      </c>
      <c r="L885" s="58" t="s">
        <v>155</v>
      </c>
      <c r="M885" s="58">
        <v>1</v>
      </c>
      <c r="N885" s="58">
        <v>219</v>
      </c>
      <c r="O885" s="58">
        <v>1.9</v>
      </c>
    </row>
    <row r="886" spans="1:15" ht="14.25" customHeight="1">
      <c r="A886" s="77" t="s">
        <v>8843</v>
      </c>
      <c r="B886" s="58" t="s">
        <v>1777</v>
      </c>
      <c r="C886" s="58" t="s">
        <v>3</v>
      </c>
      <c r="D886" s="58" t="s">
        <v>155</v>
      </c>
      <c r="E886" s="58" t="s">
        <v>155</v>
      </c>
      <c r="F886" s="58" t="s">
        <v>7482</v>
      </c>
      <c r="G886" s="58">
        <v>400</v>
      </c>
      <c r="H886" s="58">
        <v>145</v>
      </c>
      <c r="I886" s="58">
        <v>162</v>
      </c>
      <c r="J886" s="58">
        <v>179</v>
      </c>
      <c r="K886" s="58">
        <v>1</v>
      </c>
      <c r="L886" s="58" t="s">
        <v>155</v>
      </c>
      <c r="M886" s="58">
        <v>1</v>
      </c>
      <c r="N886" s="58">
        <v>234</v>
      </c>
      <c r="O886" s="58">
        <v>1.8</v>
      </c>
    </row>
    <row r="887" spans="1:15" ht="14.25" customHeight="1">
      <c r="A887" s="77" t="s">
        <v>8844</v>
      </c>
      <c r="B887" s="58" t="s">
        <v>1777</v>
      </c>
      <c r="C887" s="58" t="s">
        <v>3</v>
      </c>
      <c r="D887" s="58" t="s">
        <v>155</v>
      </c>
      <c r="E887" s="58" t="s">
        <v>155</v>
      </c>
      <c r="F887" s="58" t="s">
        <v>7482</v>
      </c>
      <c r="G887" s="58">
        <v>400</v>
      </c>
      <c r="H887" s="58">
        <v>154</v>
      </c>
      <c r="I887" s="58">
        <v>171</v>
      </c>
      <c r="J887" s="58">
        <v>189</v>
      </c>
      <c r="K887" s="58">
        <v>1</v>
      </c>
      <c r="L887" s="58" t="s">
        <v>155</v>
      </c>
      <c r="M887" s="58">
        <v>1</v>
      </c>
      <c r="N887" s="58">
        <v>246</v>
      </c>
      <c r="O887" s="58">
        <v>1.7</v>
      </c>
    </row>
    <row r="888" spans="1:15" ht="14.25" customHeight="1">
      <c r="A888" s="77" t="s">
        <v>8845</v>
      </c>
      <c r="B888" s="58" t="s">
        <v>1777</v>
      </c>
      <c r="C888" s="58" t="s">
        <v>3</v>
      </c>
      <c r="D888" s="58" t="s">
        <v>155</v>
      </c>
      <c r="E888" s="58" t="s">
        <v>155</v>
      </c>
      <c r="F888" s="58" t="s">
        <v>7482</v>
      </c>
      <c r="G888" s="58">
        <v>400</v>
      </c>
      <c r="H888" s="58">
        <v>171</v>
      </c>
      <c r="I888" s="58">
        <v>190</v>
      </c>
      <c r="J888" s="58">
        <v>210</v>
      </c>
      <c r="K888" s="58">
        <v>1</v>
      </c>
      <c r="L888" s="58" t="s">
        <v>155</v>
      </c>
      <c r="M888" s="58">
        <v>1</v>
      </c>
      <c r="N888" s="58">
        <v>274</v>
      </c>
      <c r="O888" s="58">
        <v>1.5</v>
      </c>
    </row>
    <row r="889" spans="1:15" ht="14.25" customHeight="1">
      <c r="A889" s="77" t="s">
        <v>8846</v>
      </c>
      <c r="B889" s="58" t="s">
        <v>1777</v>
      </c>
      <c r="C889" s="58" t="s">
        <v>3</v>
      </c>
      <c r="D889" s="58" t="s">
        <v>155</v>
      </c>
      <c r="E889" s="58" t="s">
        <v>155</v>
      </c>
      <c r="F889" s="58" t="s">
        <v>7482</v>
      </c>
      <c r="G889" s="58">
        <v>400</v>
      </c>
      <c r="H889" s="58">
        <v>185</v>
      </c>
      <c r="I889" s="58">
        <v>209</v>
      </c>
      <c r="J889" s="58">
        <v>231</v>
      </c>
      <c r="K889" s="58">
        <v>1</v>
      </c>
      <c r="L889" s="58" t="s">
        <v>155</v>
      </c>
      <c r="M889" s="58">
        <v>1</v>
      </c>
      <c r="N889" s="58">
        <v>328</v>
      </c>
      <c r="O889" s="58">
        <v>1.2</v>
      </c>
    </row>
    <row r="890" spans="1:15" ht="14.25" customHeight="1">
      <c r="A890" s="77" t="s">
        <v>8847</v>
      </c>
      <c r="B890" s="58" t="s">
        <v>1777</v>
      </c>
      <c r="C890" s="58" t="s">
        <v>3</v>
      </c>
      <c r="D890" s="58" t="s">
        <v>155</v>
      </c>
      <c r="E890" s="58" t="s">
        <v>155</v>
      </c>
      <c r="F890" s="58" t="s">
        <v>7482</v>
      </c>
      <c r="G890" s="58">
        <v>400</v>
      </c>
      <c r="H890" s="58">
        <v>214</v>
      </c>
      <c r="I890" s="58">
        <v>237</v>
      </c>
      <c r="J890" s="58">
        <v>263</v>
      </c>
      <c r="K890" s="58">
        <v>1</v>
      </c>
      <c r="L890" s="58" t="s">
        <v>155</v>
      </c>
      <c r="M890" s="58">
        <v>1</v>
      </c>
      <c r="N890" s="58">
        <v>344</v>
      </c>
      <c r="O890" s="58">
        <v>1.2</v>
      </c>
    </row>
    <row r="891" spans="1:15" ht="14.25" customHeight="1">
      <c r="A891" s="77" t="s">
        <v>8848</v>
      </c>
      <c r="B891" s="58" t="s">
        <v>1777</v>
      </c>
      <c r="C891" s="58" t="s">
        <v>3</v>
      </c>
      <c r="D891" s="58" t="s">
        <v>155</v>
      </c>
      <c r="E891" s="58" t="s">
        <v>155</v>
      </c>
      <c r="F891" s="58" t="s">
        <v>7486</v>
      </c>
      <c r="G891" s="58">
        <v>400</v>
      </c>
      <c r="H891" s="58">
        <v>5</v>
      </c>
      <c r="I891" s="58">
        <v>6.4</v>
      </c>
      <c r="J891" s="58">
        <v>7</v>
      </c>
      <c r="K891" s="58">
        <v>10</v>
      </c>
      <c r="L891" s="58">
        <v>800</v>
      </c>
      <c r="M891" s="58" t="s">
        <v>155</v>
      </c>
      <c r="N891" s="58">
        <v>9.1999999999999993</v>
      </c>
      <c r="O891" s="58">
        <v>43.5</v>
      </c>
    </row>
    <row r="892" spans="1:15" ht="14.25" customHeight="1">
      <c r="A892" s="77" t="s">
        <v>8849</v>
      </c>
      <c r="B892" s="58" t="s">
        <v>1777</v>
      </c>
      <c r="C892" s="58" t="s">
        <v>3</v>
      </c>
      <c r="D892" s="58" t="s">
        <v>155</v>
      </c>
      <c r="E892" s="58" t="s">
        <v>155</v>
      </c>
      <c r="F892" s="58" t="s">
        <v>7486</v>
      </c>
      <c r="G892" s="58">
        <v>400</v>
      </c>
      <c r="H892" s="58">
        <v>6</v>
      </c>
      <c r="I892" s="58">
        <v>6.67</v>
      </c>
      <c r="J892" s="58">
        <v>7.37</v>
      </c>
      <c r="K892" s="58">
        <v>10</v>
      </c>
      <c r="L892" s="58">
        <v>800</v>
      </c>
      <c r="M892" s="58" t="s">
        <v>155</v>
      </c>
      <c r="N892" s="58">
        <v>10.3</v>
      </c>
      <c r="O892" s="58">
        <v>38.799999999999997</v>
      </c>
    </row>
    <row r="893" spans="1:15" ht="14.25" customHeight="1">
      <c r="A893" s="77" t="s">
        <v>8850</v>
      </c>
      <c r="B893" s="58" t="s">
        <v>1777</v>
      </c>
      <c r="C893" s="58" t="s">
        <v>3</v>
      </c>
      <c r="D893" s="58" t="s">
        <v>155</v>
      </c>
      <c r="E893" s="58" t="s">
        <v>155</v>
      </c>
      <c r="F893" s="58" t="s">
        <v>7486</v>
      </c>
      <c r="G893" s="58">
        <v>400</v>
      </c>
      <c r="H893" s="58">
        <v>6.5</v>
      </c>
      <c r="I893" s="58">
        <v>7.22</v>
      </c>
      <c r="J893" s="58">
        <v>7.98</v>
      </c>
      <c r="K893" s="58">
        <v>10</v>
      </c>
      <c r="L893" s="58">
        <v>500</v>
      </c>
      <c r="M893" s="58" t="s">
        <v>155</v>
      </c>
      <c r="N893" s="58">
        <v>11.2</v>
      </c>
      <c r="O893" s="58">
        <v>35.700000000000003</v>
      </c>
    </row>
    <row r="894" spans="1:15" ht="14.25" customHeight="1">
      <c r="A894" s="77" t="s">
        <v>8851</v>
      </c>
      <c r="B894" s="58" t="s">
        <v>1777</v>
      </c>
      <c r="C894" s="58" t="s">
        <v>3</v>
      </c>
      <c r="D894" s="58" t="s">
        <v>155</v>
      </c>
      <c r="E894" s="58" t="s">
        <v>155</v>
      </c>
      <c r="F894" s="58" t="s">
        <v>7486</v>
      </c>
      <c r="G894" s="58">
        <v>400</v>
      </c>
      <c r="H894" s="58">
        <v>7</v>
      </c>
      <c r="I894" s="58">
        <v>7.78</v>
      </c>
      <c r="J894" s="58">
        <v>8.6</v>
      </c>
      <c r="K894" s="58">
        <v>10</v>
      </c>
      <c r="L894" s="58">
        <v>200</v>
      </c>
      <c r="M894" s="58" t="s">
        <v>155</v>
      </c>
      <c r="N894" s="58">
        <v>12</v>
      </c>
      <c r="O894" s="58">
        <v>33.299999999999997</v>
      </c>
    </row>
    <row r="895" spans="1:15" ht="14.25" customHeight="1">
      <c r="A895" s="77" t="s">
        <v>8852</v>
      </c>
      <c r="B895" s="58" t="s">
        <v>1777</v>
      </c>
      <c r="C895" s="58" t="s">
        <v>3</v>
      </c>
      <c r="D895" s="58" t="s">
        <v>155</v>
      </c>
      <c r="E895" s="58" t="s">
        <v>155</v>
      </c>
      <c r="F895" s="58" t="s">
        <v>7486</v>
      </c>
      <c r="G895" s="58">
        <v>400</v>
      </c>
      <c r="H895" s="58">
        <v>7.5</v>
      </c>
      <c r="I895" s="58">
        <v>8.33</v>
      </c>
      <c r="J895" s="58">
        <v>9.2100000000000009</v>
      </c>
      <c r="K895" s="58">
        <v>1</v>
      </c>
      <c r="L895" s="58">
        <v>100</v>
      </c>
      <c r="M895" s="58" t="s">
        <v>155</v>
      </c>
      <c r="N895" s="58">
        <v>12.9</v>
      </c>
      <c r="O895" s="58">
        <v>31</v>
      </c>
    </row>
    <row r="896" spans="1:15" ht="14.25" customHeight="1">
      <c r="A896" s="77" t="s">
        <v>8853</v>
      </c>
      <c r="B896" s="58" t="s">
        <v>1777</v>
      </c>
      <c r="C896" s="58" t="s">
        <v>3</v>
      </c>
      <c r="D896" s="58" t="s">
        <v>155</v>
      </c>
      <c r="E896" s="58" t="s">
        <v>155</v>
      </c>
      <c r="F896" s="58" t="s">
        <v>7486</v>
      </c>
      <c r="G896" s="58">
        <v>400</v>
      </c>
      <c r="H896" s="58">
        <v>8</v>
      </c>
      <c r="I896" s="58">
        <v>8.89</v>
      </c>
      <c r="J896" s="58">
        <v>9.83</v>
      </c>
      <c r="K896" s="58">
        <v>1</v>
      </c>
      <c r="L896" s="58">
        <v>50</v>
      </c>
      <c r="M896" s="58" t="s">
        <v>155</v>
      </c>
      <c r="N896" s="58">
        <v>13.6</v>
      </c>
      <c r="O896" s="58">
        <v>29.4</v>
      </c>
    </row>
    <row r="897" spans="1:15" ht="14.25" customHeight="1">
      <c r="A897" s="77" t="s">
        <v>8854</v>
      </c>
      <c r="B897" s="58" t="s">
        <v>1777</v>
      </c>
      <c r="C897" s="58" t="s">
        <v>3</v>
      </c>
      <c r="D897" s="58" t="s">
        <v>155</v>
      </c>
      <c r="E897" s="58" t="s">
        <v>155</v>
      </c>
      <c r="F897" s="58" t="s">
        <v>7486</v>
      </c>
      <c r="G897" s="58">
        <v>400</v>
      </c>
      <c r="H897" s="58">
        <v>8.5</v>
      </c>
      <c r="I897" s="58">
        <v>9.44</v>
      </c>
      <c r="J897" s="58">
        <v>10.4</v>
      </c>
      <c r="K897" s="58">
        <v>1</v>
      </c>
      <c r="L897" s="58">
        <v>10</v>
      </c>
      <c r="M897" s="58" t="s">
        <v>155</v>
      </c>
      <c r="N897" s="58">
        <v>14.4</v>
      </c>
      <c r="O897" s="58">
        <v>27.7</v>
      </c>
    </row>
    <row r="898" spans="1:15" ht="14.25" customHeight="1">
      <c r="A898" s="77" t="s">
        <v>8855</v>
      </c>
      <c r="B898" s="58" t="s">
        <v>1777</v>
      </c>
      <c r="C898" s="58" t="s">
        <v>3</v>
      </c>
      <c r="D898" s="58" t="s">
        <v>155</v>
      </c>
      <c r="E898" s="58" t="s">
        <v>155</v>
      </c>
      <c r="F898" s="58" t="s">
        <v>7486</v>
      </c>
      <c r="G898" s="58">
        <v>400</v>
      </c>
      <c r="H898" s="58">
        <v>9</v>
      </c>
      <c r="I898" s="58">
        <v>10</v>
      </c>
      <c r="J898" s="58">
        <v>11.1</v>
      </c>
      <c r="K898" s="58">
        <v>1</v>
      </c>
      <c r="L898" s="58">
        <v>5</v>
      </c>
      <c r="M898" s="58" t="s">
        <v>155</v>
      </c>
      <c r="N898" s="58">
        <v>15.4</v>
      </c>
      <c r="O898" s="58">
        <v>26</v>
      </c>
    </row>
    <row r="899" spans="1:15" ht="14.25" customHeight="1">
      <c r="A899" s="77" t="s">
        <v>8856</v>
      </c>
      <c r="B899" s="58" t="s">
        <v>1777</v>
      </c>
      <c r="C899" s="58" t="s">
        <v>3</v>
      </c>
      <c r="D899" s="58" t="s">
        <v>155</v>
      </c>
      <c r="E899" s="58" t="s">
        <v>155</v>
      </c>
      <c r="F899" s="58" t="s">
        <v>7486</v>
      </c>
      <c r="G899" s="58">
        <v>400</v>
      </c>
      <c r="H899" s="58">
        <v>10</v>
      </c>
      <c r="I899" s="58">
        <v>11.1</v>
      </c>
      <c r="J899" s="58">
        <v>12.3</v>
      </c>
      <c r="K899" s="58">
        <v>1</v>
      </c>
      <c r="L899" s="58">
        <v>5</v>
      </c>
      <c r="M899" s="58" t="s">
        <v>155</v>
      </c>
      <c r="N899" s="58">
        <v>17</v>
      </c>
      <c r="O899" s="58">
        <v>23.5</v>
      </c>
    </row>
    <row r="900" spans="1:15" ht="14.25" customHeight="1">
      <c r="A900" s="77" t="s">
        <v>8857</v>
      </c>
      <c r="B900" s="58" t="s">
        <v>1777</v>
      </c>
      <c r="C900" s="58" t="s">
        <v>3</v>
      </c>
      <c r="D900" s="58" t="s">
        <v>155</v>
      </c>
      <c r="E900" s="58" t="s">
        <v>155</v>
      </c>
      <c r="F900" s="58" t="s">
        <v>7486</v>
      </c>
      <c r="G900" s="58">
        <v>400</v>
      </c>
      <c r="H900" s="58">
        <v>11</v>
      </c>
      <c r="I900" s="58">
        <v>12.2</v>
      </c>
      <c r="J900" s="58">
        <v>13.5</v>
      </c>
      <c r="K900" s="58">
        <v>1</v>
      </c>
      <c r="L900" s="58">
        <v>1</v>
      </c>
      <c r="M900" s="58" t="s">
        <v>155</v>
      </c>
      <c r="N900" s="58">
        <v>18.2</v>
      </c>
      <c r="O900" s="58">
        <v>22</v>
      </c>
    </row>
    <row r="901" spans="1:15" ht="14.25" customHeight="1">
      <c r="A901" s="77" t="s">
        <v>8858</v>
      </c>
      <c r="B901" s="58" t="s">
        <v>1777</v>
      </c>
      <c r="C901" s="58" t="s">
        <v>3</v>
      </c>
      <c r="D901" s="58" t="s">
        <v>155</v>
      </c>
      <c r="E901" s="58" t="s">
        <v>155</v>
      </c>
      <c r="F901" s="58" t="s">
        <v>7486</v>
      </c>
      <c r="G901" s="58">
        <v>400</v>
      </c>
      <c r="H901" s="58">
        <v>12</v>
      </c>
      <c r="I901" s="58">
        <v>13.3</v>
      </c>
      <c r="J901" s="58">
        <v>14.7</v>
      </c>
      <c r="K901" s="58">
        <v>1</v>
      </c>
      <c r="L901" s="58">
        <v>1</v>
      </c>
      <c r="M901" s="58" t="s">
        <v>155</v>
      </c>
      <c r="N901" s="58">
        <v>19.899999999999999</v>
      </c>
      <c r="O901" s="58">
        <v>20.100000000000001</v>
      </c>
    </row>
    <row r="902" spans="1:15" ht="14.25" customHeight="1">
      <c r="A902" s="77" t="s">
        <v>8859</v>
      </c>
      <c r="B902" s="58" t="s">
        <v>1777</v>
      </c>
      <c r="C902" s="58" t="s">
        <v>3</v>
      </c>
      <c r="D902" s="58" t="s">
        <v>155</v>
      </c>
      <c r="E902" s="58" t="s">
        <v>155</v>
      </c>
      <c r="F902" s="58" t="s">
        <v>7486</v>
      </c>
      <c r="G902" s="58">
        <v>400</v>
      </c>
      <c r="H902" s="58">
        <v>13</v>
      </c>
      <c r="I902" s="58">
        <v>14.4</v>
      </c>
      <c r="J902" s="58">
        <v>15.9</v>
      </c>
      <c r="K902" s="58">
        <v>1</v>
      </c>
      <c r="L902" s="58">
        <v>1</v>
      </c>
      <c r="M902" s="58" t="s">
        <v>155</v>
      </c>
      <c r="N902" s="58">
        <v>21.5</v>
      </c>
      <c r="O902" s="58">
        <v>18.600000000000001</v>
      </c>
    </row>
    <row r="903" spans="1:15" ht="14.25" customHeight="1">
      <c r="A903" s="77" t="s">
        <v>8860</v>
      </c>
      <c r="B903" s="58" t="s">
        <v>1777</v>
      </c>
      <c r="C903" s="58" t="s">
        <v>3</v>
      </c>
      <c r="D903" s="58" t="s">
        <v>155</v>
      </c>
      <c r="E903" s="58" t="s">
        <v>155</v>
      </c>
      <c r="F903" s="58" t="s">
        <v>7486</v>
      </c>
      <c r="G903" s="58">
        <v>400</v>
      </c>
      <c r="H903" s="58">
        <v>14</v>
      </c>
      <c r="I903" s="58">
        <v>15.6</v>
      </c>
      <c r="J903" s="58">
        <v>17.2</v>
      </c>
      <c r="K903" s="58">
        <v>1</v>
      </c>
      <c r="L903" s="58">
        <v>1</v>
      </c>
      <c r="M903" s="58" t="s">
        <v>155</v>
      </c>
      <c r="N903" s="58">
        <v>23.2</v>
      </c>
      <c r="O903" s="58">
        <v>17.2</v>
      </c>
    </row>
    <row r="904" spans="1:15" ht="14.25" customHeight="1">
      <c r="A904" s="77" t="s">
        <v>8861</v>
      </c>
      <c r="B904" s="58" t="s">
        <v>1777</v>
      </c>
      <c r="C904" s="58" t="s">
        <v>3</v>
      </c>
      <c r="D904" s="58" t="s">
        <v>155</v>
      </c>
      <c r="E904" s="58" t="s">
        <v>155</v>
      </c>
      <c r="F904" s="58" t="s">
        <v>7486</v>
      </c>
      <c r="G904" s="58">
        <v>400</v>
      </c>
      <c r="H904" s="58">
        <v>15</v>
      </c>
      <c r="I904" s="58">
        <v>16.7</v>
      </c>
      <c r="J904" s="58">
        <v>18.5</v>
      </c>
      <c r="K904" s="58">
        <v>1</v>
      </c>
      <c r="L904" s="58">
        <v>1</v>
      </c>
      <c r="M904" s="58" t="s">
        <v>155</v>
      </c>
      <c r="N904" s="58">
        <v>24.4</v>
      </c>
      <c r="O904" s="58">
        <v>16.399999999999999</v>
      </c>
    </row>
    <row r="905" spans="1:15" ht="14.25" customHeight="1">
      <c r="A905" s="77" t="s">
        <v>8862</v>
      </c>
      <c r="B905" s="58" t="s">
        <v>1777</v>
      </c>
      <c r="C905" s="58" t="s">
        <v>3</v>
      </c>
      <c r="D905" s="58" t="s">
        <v>155</v>
      </c>
      <c r="E905" s="58" t="s">
        <v>155</v>
      </c>
      <c r="F905" s="58" t="s">
        <v>7486</v>
      </c>
      <c r="G905" s="58">
        <v>400</v>
      </c>
      <c r="H905" s="58">
        <v>16</v>
      </c>
      <c r="I905" s="58">
        <v>17.8</v>
      </c>
      <c r="J905" s="58">
        <v>19.7</v>
      </c>
      <c r="K905" s="58">
        <v>1</v>
      </c>
      <c r="L905" s="58">
        <v>1</v>
      </c>
      <c r="M905" s="58" t="s">
        <v>155</v>
      </c>
      <c r="N905" s="58">
        <v>26</v>
      </c>
      <c r="O905" s="58">
        <v>15.3</v>
      </c>
    </row>
    <row r="906" spans="1:15" ht="14.25" customHeight="1">
      <c r="A906" s="77" t="s">
        <v>8863</v>
      </c>
      <c r="B906" s="58" t="s">
        <v>1777</v>
      </c>
      <c r="C906" s="58" t="s">
        <v>3</v>
      </c>
      <c r="D906" s="58" t="s">
        <v>155</v>
      </c>
      <c r="E906" s="58" t="s">
        <v>155</v>
      </c>
      <c r="F906" s="58" t="s">
        <v>7486</v>
      </c>
      <c r="G906" s="58">
        <v>400</v>
      </c>
      <c r="H906" s="58">
        <v>17</v>
      </c>
      <c r="I906" s="58">
        <v>18.899999999999999</v>
      </c>
      <c r="J906" s="58">
        <v>20.9</v>
      </c>
      <c r="K906" s="58">
        <v>1</v>
      </c>
      <c r="L906" s="58">
        <v>1</v>
      </c>
      <c r="M906" s="58" t="s">
        <v>155</v>
      </c>
      <c r="N906" s="58">
        <v>27.6</v>
      </c>
      <c r="O906" s="58">
        <v>14.5</v>
      </c>
    </row>
    <row r="907" spans="1:15" ht="14.25" customHeight="1">
      <c r="A907" s="77" t="s">
        <v>8864</v>
      </c>
      <c r="B907" s="58" t="s">
        <v>1777</v>
      </c>
      <c r="C907" s="58" t="s">
        <v>3</v>
      </c>
      <c r="D907" s="58" t="s">
        <v>155</v>
      </c>
      <c r="E907" s="58" t="s">
        <v>155</v>
      </c>
      <c r="F907" s="58" t="s">
        <v>7486</v>
      </c>
      <c r="G907" s="58">
        <v>400</v>
      </c>
      <c r="H907" s="58">
        <v>18</v>
      </c>
      <c r="I907" s="58">
        <v>20</v>
      </c>
      <c r="J907" s="58">
        <v>22.1</v>
      </c>
      <c r="K907" s="58">
        <v>1</v>
      </c>
      <c r="L907" s="58">
        <v>1</v>
      </c>
      <c r="M907" s="58" t="s">
        <v>155</v>
      </c>
      <c r="N907" s="58">
        <v>29.2</v>
      </c>
      <c r="O907" s="58">
        <v>13.7</v>
      </c>
    </row>
    <row r="908" spans="1:15" ht="14.25" customHeight="1">
      <c r="A908" s="77" t="s">
        <v>8865</v>
      </c>
      <c r="B908" s="58" t="s">
        <v>1777</v>
      </c>
      <c r="C908" s="58" t="s">
        <v>3</v>
      </c>
      <c r="D908" s="58" t="s">
        <v>155</v>
      </c>
      <c r="E908" s="58" t="s">
        <v>155</v>
      </c>
      <c r="F908" s="58" t="s">
        <v>7486</v>
      </c>
      <c r="G908" s="58">
        <v>400</v>
      </c>
      <c r="H908" s="58">
        <v>20</v>
      </c>
      <c r="I908" s="58">
        <v>22.2</v>
      </c>
      <c r="J908" s="58">
        <v>24.5</v>
      </c>
      <c r="K908" s="58">
        <v>1</v>
      </c>
      <c r="L908" s="58">
        <v>1</v>
      </c>
      <c r="M908" s="58" t="s">
        <v>155</v>
      </c>
      <c r="N908" s="58">
        <v>32.4</v>
      </c>
      <c r="O908" s="58">
        <v>12.3</v>
      </c>
    </row>
    <row r="909" spans="1:15" ht="14.25" customHeight="1">
      <c r="A909" s="77" t="s">
        <v>8866</v>
      </c>
      <c r="B909" s="58" t="s">
        <v>1777</v>
      </c>
      <c r="C909" s="58" t="s">
        <v>3</v>
      </c>
      <c r="D909" s="58" t="s">
        <v>155</v>
      </c>
      <c r="E909" s="58" t="s">
        <v>155</v>
      </c>
      <c r="F909" s="58" t="s">
        <v>7486</v>
      </c>
      <c r="G909" s="58">
        <v>400</v>
      </c>
      <c r="H909" s="58">
        <v>22</v>
      </c>
      <c r="I909" s="58">
        <v>24.4</v>
      </c>
      <c r="J909" s="58">
        <v>26.9</v>
      </c>
      <c r="K909" s="58">
        <v>1</v>
      </c>
      <c r="L909" s="58">
        <v>1</v>
      </c>
      <c r="M909" s="58" t="s">
        <v>155</v>
      </c>
      <c r="N909" s="58">
        <v>35.5</v>
      </c>
      <c r="O909" s="58">
        <v>11.2</v>
      </c>
    </row>
    <row r="910" spans="1:15" ht="14.25" customHeight="1">
      <c r="A910" s="77" t="s">
        <v>8867</v>
      </c>
      <c r="B910" s="58" t="s">
        <v>1777</v>
      </c>
      <c r="C910" s="58" t="s">
        <v>3</v>
      </c>
      <c r="D910" s="58" t="s">
        <v>155</v>
      </c>
      <c r="E910" s="58" t="s">
        <v>155</v>
      </c>
      <c r="F910" s="58" t="s">
        <v>7486</v>
      </c>
      <c r="G910" s="58">
        <v>400</v>
      </c>
      <c r="H910" s="58">
        <v>24</v>
      </c>
      <c r="I910" s="58">
        <v>26.7</v>
      </c>
      <c r="J910" s="58">
        <v>29.5</v>
      </c>
      <c r="K910" s="58">
        <v>1</v>
      </c>
      <c r="L910" s="58">
        <v>1</v>
      </c>
      <c r="M910" s="58" t="s">
        <v>155</v>
      </c>
      <c r="N910" s="58">
        <v>38.9</v>
      </c>
      <c r="O910" s="58">
        <v>10.3</v>
      </c>
    </row>
    <row r="911" spans="1:15" ht="14.25" customHeight="1">
      <c r="A911" s="77" t="s">
        <v>8868</v>
      </c>
      <c r="B911" s="58" t="s">
        <v>1777</v>
      </c>
      <c r="C911" s="58" t="s">
        <v>3</v>
      </c>
      <c r="D911" s="58" t="s">
        <v>155</v>
      </c>
      <c r="E911" s="58" t="s">
        <v>155</v>
      </c>
      <c r="F911" s="58" t="s">
        <v>7486</v>
      </c>
      <c r="G911" s="58">
        <v>400</v>
      </c>
      <c r="H911" s="58">
        <v>26</v>
      </c>
      <c r="I911" s="58">
        <v>28.9</v>
      </c>
      <c r="J911" s="58">
        <v>31.9</v>
      </c>
      <c r="K911" s="58">
        <v>1</v>
      </c>
      <c r="L911" s="58">
        <v>1</v>
      </c>
      <c r="M911" s="58" t="s">
        <v>155</v>
      </c>
      <c r="N911" s="58">
        <v>42.1</v>
      </c>
      <c r="O911" s="58">
        <v>9.5</v>
      </c>
    </row>
    <row r="912" spans="1:15" ht="14.25" customHeight="1">
      <c r="A912" s="77" t="s">
        <v>8869</v>
      </c>
      <c r="B912" s="58" t="s">
        <v>1777</v>
      </c>
      <c r="C912" s="58" t="s">
        <v>3</v>
      </c>
      <c r="D912" s="58" t="s">
        <v>155</v>
      </c>
      <c r="E912" s="58" t="s">
        <v>155</v>
      </c>
      <c r="F912" s="58" t="s">
        <v>7486</v>
      </c>
      <c r="G912" s="58">
        <v>400</v>
      </c>
      <c r="H912" s="58">
        <v>28</v>
      </c>
      <c r="I912" s="58">
        <v>31.1</v>
      </c>
      <c r="J912" s="58">
        <v>34.4</v>
      </c>
      <c r="K912" s="58">
        <v>1</v>
      </c>
      <c r="L912" s="58">
        <v>1</v>
      </c>
      <c r="M912" s="58" t="s">
        <v>155</v>
      </c>
      <c r="N912" s="58">
        <v>45.4</v>
      </c>
      <c r="O912" s="58">
        <v>8.8000000000000007</v>
      </c>
    </row>
    <row r="913" spans="1:15" ht="14.25" customHeight="1">
      <c r="A913" s="77" t="s">
        <v>8870</v>
      </c>
      <c r="B913" s="58" t="s">
        <v>1777</v>
      </c>
      <c r="C913" s="58" t="s">
        <v>3</v>
      </c>
      <c r="D913" s="58" t="s">
        <v>155</v>
      </c>
      <c r="E913" s="58" t="s">
        <v>155</v>
      </c>
      <c r="F913" s="58" t="s">
        <v>7486</v>
      </c>
      <c r="G913" s="58">
        <v>400</v>
      </c>
      <c r="H913" s="58">
        <v>30</v>
      </c>
      <c r="I913" s="58">
        <v>33.299999999999997</v>
      </c>
      <c r="J913" s="58">
        <v>36.799999999999997</v>
      </c>
      <c r="K913" s="58">
        <v>1</v>
      </c>
      <c r="L913" s="58">
        <v>1</v>
      </c>
      <c r="M913" s="58" t="s">
        <v>155</v>
      </c>
      <c r="N913" s="58">
        <v>48.4</v>
      </c>
      <c r="O913" s="58">
        <v>8.3000000000000007</v>
      </c>
    </row>
    <row r="914" spans="1:15" ht="14.25" customHeight="1">
      <c r="A914" s="77" t="s">
        <v>8871</v>
      </c>
      <c r="B914" s="58" t="s">
        <v>1777</v>
      </c>
      <c r="C914" s="58" t="s">
        <v>3</v>
      </c>
      <c r="D914" s="58" t="s">
        <v>155</v>
      </c>
      <c r="E914" s="58" t="s">
        <v>155</v>
      </c>
      <c r="F914" s="58" t="s">
        <v>7486</v>
      </c>
      <c r="G914" s="58">
        <v>400</v>
      </c>
      <c r="H914" s="58">
        <v>33</v>
      </c>
      <c r="I914" s="58">
        <v>36.700000000000003</v>
      </c>
      <c r="J914" s="58">
        <v>40.6</v>
      </c>
      <c r="K914" s="58">
        <v>1</v>
      </c>
      <c r="L914" s="58">
        <v>1</v>
      </c>
      <c r="M914" s="58" t="s">
        <v>155</v>
      </c>
      <c r="N914" s="58">
        <v>53.3</v>
      </c>
      <c r="O914" s="58">
        <v>7.5</v>
      </c>
    </row>
    <row r="915" spans="1:15" ht="14.25" customHeight="1">
      <c r="A915" s="77" t="s">
        <v>8872</v>
      </c>
      <c r="B915" s="58" t="s">
        <v>1777</v>
      </c>
      <c r="C915" s="58" t="s">
        <v>3</v>
      </c>
      <c r="D915" s="58" t="s">
        <v>155</v>
      </c>
      <c r="E915" s="58" t="s">
        <v>155</v>
      </c>
      <c r="F915" s="58" t="s">
        <v>7486</v>
      </c>
      <c r="G915" s="58">
        <v>400</v>
      </c>
      <c r="H915" s="58">
        <v>36</v>
      </c>
      <c r="I915" s="58">
        <v>40</v>
      </c>
      <c r="J915" s="58">
        <v>44.2</v>
      </c>
      <c r="K915" s="58">
        <v>1</v>
      </c>
      <c r="L915" s="58">
        <v>1</v>
      </c>
      <c r="M915" s="58" t="s">
        <v>155</v>
      </c>
      <c r="N915" s="58">
        <v>58.1</v>
      </c>
      <c r="O915" s="58">
        <v>6.9</v>
      </c>
    </row>
    <row r="916" spans="1:15" ht="14.25" customHeight="1">
      <c r="A916" s="77" t="s">
        <v>8873</v>
      </c>
      <c r="B916" s="58" t="s">
        <v>1777</v>
      </c>
      <c r="C916" s="58" t="s">
        <v>3</v>
      </c>
      <c r="D916" s="58" t="s">
        <v>155</v>
      </c>
      <c r="E916" s="58" t="s">
        <v>155</v>
      </c>
      <c r="F916" s="58" t="s">
        <v>7486</v>
      </c>
      <c r="G916" s="58">
        <v>400</v>
      </c>
      <c r="H916" s="58">
        <v>40</v>
      </c>
      <c r="I916" s="58">
        <v>44.4</v>
      </c>
      <c r="J916" s="58">
        <v>49.1</v>
      </c>
      <c r="K916" s="58">
        <v>1</v>
      </c>
      <c r="L916" s="58">
        <v>1</v>
      </c>
      <c r="M916" s="58" t="s">
        <v>155</v>
      </c>
      <c r="N916" s="58">
        <v>64.5</v>
      </c>
      <c r="O916" s="58">
        <v>6.2</v>
      </c>
    </row>
    <row r="917" spans="1:15" ht="14.25" customHeight="1">
      <c r="A917" s="77" t="s">
        <v>8874</v>
      </c>
      <c r="B917" s="58" t="s">
        <v>1777</v>
      </c>
      <c r="C917" s="58" t="s">
        <v>3</v>
      </c>
      <c r="D917" s="58" t="s">
        <v>155</v>
      </c>
      <c r="E917" s="58" t="s">
        <v>155</v>
      </c>
      <c r="F917" s="58" t="s">
        <v>7486</v>
      </c>
      <c r="G917" s="58">
        <v>400</v>
      </c>
      <c r="H917" s="58">
        <v>43</v>
      </c>
      <c r="I917" s="58">
        <v>47.8</v>
      </c>
      <c r="J917" s="58">
        <v>52.8</v>
      </c>
      <c r="K917" s="58">
        <v>1</v>
      </c>
      <c r="L917" s="58">
        <v>1</v>
      </c>
      <c r="M917" s="58" t="s">
        <v>155</v>
      </c>
      <c r="N917" s="58">
        <v>69.400000000000006</v>
      </c>
      <c r="O917" s="58">
        <v>5.7</v>
      </c>
    </row>
    <row r="918" spans="1:15" ht="14.25" customHeight="1">
      <c r="A918" s="77" t="s">
        <v>8875</v>
      </c>
      <c r="B918" s="58" t="s">
        <v>1777</v>
      </c>
      <c r="C918" s="58" t="s">
        <v>3</v>
      </c>
      <c r="D918" s="58" t="s">
        <v>155</v>
      </c>
      <c r="E918" s="58" t="s">
        <v>155</v>
      </c>
      <c r="F918" s="58" t="s">
        <v>7486</v>
      </c>
      <c r="G918" s="58">
        <v>400</v>
      </c>
      <c r="H918" s="58">
        <v>45</v>
      </c>
      <c r="I918" s="58">
        <v>50</v>
      </c>
      <c r="J918" s="58">
        <v>55.3</v>
      </c>
      <c r="K918" s="58">
        <v>1</v>
      </c>
      <c r="L918" s="58">
        <v>1</v>
      </c>
      <c r="M918" s="58" t="s">
        <v>155</v>
      </c>
      <c r="N918" s="58">
        <v>72.7</v>
      </c>
      <c r="O918" s="58">
        <v>5.5</v>
      </c>
    </row>
    <row r="919" spans="1:15" ht="14.25" customHeight="1">
      <c r="A919" s="77" t="s">
        <v>8876</v>
      </c>
      <c r="B919" s="58" t="s">
        <v>1777</v>
      </c>
      <c r="C919" s="58" t="s">
        <v>3</v>
      </c>
      <c r="D919" s="58" t="s">
        <v>155</v>
      </c>
      <c r="E919" s="58" t="s">
        <v>155</v>
      </c>
      <c r="F919" s="58" t="s">
        <v>7486</v>
      </c>
      <c r="G919" s="58">
        <v>400</v>
      </c>
      <c r="H919" s="58">
        <v>48</v>
      </c>
      <c r="I919" s="58">
        <v>53.3</v>
      </c>
      <c r="J919" s="58">
        <v>58.9</v>
      </c>
      <c r="K919" s="58">
        <v>1</v>
      </c>
      <c r="L919" s="58">
        <v>1</v>
      </c>
      <c r="M919" s="58" t="s">
        <v>155</v>
      </c>
      <c r="N919" s="58">
        <v>77.400000000000006</v>
      </c>
      <c r="O919" s="58">
        <v>5.2</v>
      </c>
    </row>
    <row r="920" spans="1:15" ht="14.25" customHeight="1">
      <c r="A920" s="77" t="s">
        <v>8877</v>
      </c>
      <c r="B920" s="58" t="s">
        <v>1777</v>
      </c>
      <c r="C920" s="58" t="s">
        <v>3</v>
      </c>
      <c r="D920" s="58" t="s">
        <v>155</v>
      </c>
      <c r="E920" s="58" t="s">
        <v>155</v>
      </c>
      <c r="F920" s="58" t="s">
        <v>7486</v>
      </c>
      <c r="G920" s="58">
        <v>400</v>
      </c>
      <c r="H920" s="58">
        <v>51</v>
      </c>
      <c r="I920" s="58">
        <v>56.7</v>
      </c>
      <c r="J920" s="58">
        <v>62.7</v>
      </c>
      <c r="K920" s="58">
        <v>1</v>
      </c>
      <c r="L920" s="58">
        <v>1</v>
      </c>
      <c r="M920" s="58" t="s">
        <v>155</v>
      </c>
      <c r="N920" s="58">
        <v>82.4</v>
      </c>
      <c r="O920" s="58">
        <v>4.9000000000000004</v>
      </c>
    </row>
    <row r="921" spans="1:15" ht="14.25" customHeight="1">
      <c r="A921" s="77" t="s">
        <v>8878</v>
      </c>
      <c r="B921" s="58" t="s">
        <v>1777</v>
      </c>
      <c r="C921" s="58" t="s">
        <v>3</v>
      </c>
      <c r="D921" s="58" t="s">
        <v>155</v>
      </c>
      <c r="E921" s="58" t="s">
        <v>155</v>
      </c>
      <c r="F921" s="58" t="s">
        <v>7486</v>
      </c>
      <c r="G921" s="58">
        <v>400</v>
      </c>
      <c r="H921" s="58">
        <v>54</v>
      </c>
      <c r="I921" s="58">
        <v>60</v>
      </c>
      <c r="J921" s="58">
        <v>66.3</v>
      </c>
      <c r="K921" s="58">
        <v>1</v>
      </c>
      <c r="L921" s="58">
        <v>1</v>
      </c>
      <c r="M921" s="58" t="s">
        <v>155</v>
      </c>
      <c r="N921" s="58">
        <v>87.1</v>
      </c>
      <c r="O921" s="58">
        <v>4.5999999999999996</v>
      </c>
    </row>
    <row r="922" spans="1:15" ht="14.25" customHeight="1">
      <c r="A922" s="77" t="s">
        <v>8879</v>
      </c>
      <c r="B922" s="58" t="s">
        <v>1777</v>
      </c>
      <c r="C922" s="58" t="s">
        <v>3</v>
      </c>
      <c r="D922" s="58" t="s">
        <v>155</v>
      </c>
      <c r="E922" s="58" t="s">
        <v>155</v>
      </c>
      <c r="F922" s="58" t="s">
        <v>7486</v>
      </c>
      <c r="G922" s="58">
        <v>400</v>
      </c>
      <c r="H922" s="58">
        <v>58</v>
      </c>
      <c r="I922" s="58">
        <v>64.400000000000006</v>
      </c>
      <c r="J922" s="58">
        <v>71.2</v>
      </c>
      <c r="K922" s="58">
        <v>1</v>
      </c>
      <c r="L922" s="58">
        <v>1</v>
      </c>
      <c r="M922" s="58" t="s">
        <v>155</v>
      </c>
      <c r="N922" s="58">
        <v>93.6</v>
      </c>
      <c r="O922" s="58">
        <v>4.3</v>
      </c>
    </row>
    <row r="923" spans="1:15" ht="14.25" customHeight="1">
      <c r="A923" s="77" t="s">
        <v>8880</v>
      </c>
      <c r="B923" s="58" t="s">
        <v>1777</v>
      </c>
      <c r="C923" s="58" t="s">
        <v>3</v>
      </c>
      <c r="D923" s="58" t="s">
        <v>155</v>
      </c>
      <c r="E923" s="58" t="s">
        <v>155</v>
      </c>
      <c r="F923" s="58" t="s">
        <v>7486</v>
      </c>
      <c r="G923" s="58">
        <v>400</v>
      </c>
      <c r="H923" s="58">
        <v>60</v>
      </c>
      <c r="I923" s="58">
        <v>66.7</v>
      </c>
      <c r="J923" s="58">
        <v>73.7</v>
      </c>
      <c r="K923" s="58">
        <v>1</v>
      </c>
      <c r="L923" s="58">
        <v>1</v>
      </c>
      <c r="M923" s="58" t="s">
        <v>155</v>
      </c>
      <c r="N923" s="58">
        <v>96.8</v>
      </c>
      <c r="O923" s="58">
        <v>4.0999999999999996</v>
      </c>
    </row>
    <row r="924" spans="1:15" ht="14.25" customHeight="1">
      <c r="A924" s="77" t="s">
        <v>8881</v>
      </c>
      <c r="B924" s="58" t="s">
        <v>1777</v>
      </c>
      <c r="C924" s="58" t="s">
        <v>3</v>
      </c>
      <c r="D924" s="58" t="s">
        <v>155</v>
      </c>
      <c r="E924" s="58" t="s">
        <v>155</v>
      </c>
      <c r="F924" s="58" t="s">
        <v>7486</v>
      </c>
      <c r="G924" s="58">
        <v>400</v>
      </c>
      <c r="H924" s="58">
        <v>64</v>
      </c>
      <c r="I924" s="58">
        <v>71.099999999999994</v>
      </c>
      <c r="J924" s="58">
        <v>78.599999999999994</v>
      </c>
      <c r="K924" s="58">
        <v>1</v>
      </c>
      <c r="L924" s="58">
        <v>1</v>
      </c>
      <c r="M924" s="58" t="s">
        <v>155</v>
      </c>
      <c r="N924" s="58">
        <v>103</v>
      </c>
      <c r="O924" s="58">
        <v>3.9</v>
      </c>
    </row>
    <row r="925" spans="1:15" ht="14.25" customHeight="1">
      <c r="A925" s="77" t="s">
        <v>8882</v>
      </c>
      <c r="B925" s="58" t="s">
        <v>1777</v>
      </c>
      <c r="C925" s="58" t="s">
        <v>3</v>
      </c>
      <c r="D925" s="58" t="s">
        <v>155</v>
      </c>
      <c r="E925" s="58" t="s">
        <v>155</v>
      </c>
      <c r="F925" s="58" t="s">
        <v>7486</v>
      </c>
      <c r="G925" s="58">
        <v>400</v>
      </c>
      <c r="H925" s="58">
        <v>70</v>
      </c>
      <c r="I925" s="58">
        <v>77.8</v>
      </c>
      <c r="J925" s="58">
        <v>86</v>
      </c>
      <c r="K925" s="58">
        <v>1</v>
      </c>
      <c r="L925" s="58">
        <v>1</v>
      </c>
      <c r="M925" s="58" t="s">
        <v>155</v>
      </c>
      <c r="N925" s="58">
        <v>113</v>
      </c>
      <c r="O925" s="58">
        <v>3.5</v>
      </c>
    </row>
    <row r="926" spans="1:15" ht="14.25" customHeight="1">
      <c r="A926" s="77" t="s">
        <v>8883</v>
      </c>
      <c r="B926" s="58" t="s">
        <v>1777</v>
      </c>
      <c r="C926" s="58" t="s">
        <v>3</v>
      </c>
      <c r="D926" s="58" t="s">
        <v>155</v>
      </c>
      <c r="E926" s="58" t="s">
        <v>155</v>
      </c>
      <c r="F926" s="58" t="s">
        <v>7486</v>
      </c>
      <c r="G926" s="58">
        <v>400</v>
      </c>
      <c r="H926" s="58">
        <v>75</v>
      </c>
      <c r="I926" s="58">
        <v>83.3</v>
      </c>
      <c r="J926" s="58">
        <v>92.1</v>
      </c>
      <c r="K926" s="58">
        <v>1</v>
      </c>
      <c r="L926" s="58">
        <v>1</v>
      </c>
      <c r="M926" s="58" t="s">
        <v>155</v>
      </c>
      <c r="N926" s="58">
        <v>121</v>
      </c>
      <c r="O926" s="58">
        <v>3.3</v>
      </c>
    </row>
    <row r="927" spans="1:15" ht="14.25" customHeight="1">
      <c r="A927" s="77" t="s">
        <v>8884</v>
      </c>
      <c r="B927" s="58" t="s">
        <v>1777</v>
      </c>
      <c r="C927" s="58" t="s">
        <v>3</v>
      </c>
      <c r="D927" s="58" t="s">
        <v>155</v>
      </c>
      <c r="E927" s="58" t="s">
        <v>155</v>
      </c>
      <c r="F927" s="58" t="s">
        <v>7486</v>
      </c>
      <c r="G927" s="58">
        <v>400</v>
      </c>
      <c r="H927" s="58">
        <v>78</v>
      </c>
      <c r="I927" s="58">
        <v>86.7</v>
      </c>
      <c r="J927" s="58">
        <v>95.8</v>
      </c>
      <c r="K927" s="58">
        <v>1</v>
      </c>
      <c r="L927" s="58">
        <v>1</v>
      </c>
      <c r="M927" s="58" t="s">
        <v>155</v>
      </c>
      <c r="N927" s="58">
        <v>126</v>
      </c>
      <c r="O927" s="58">
        <v>3.2</v>
      </c>
    </row>
    <row r="928" spans="1:15" ht="14.25" customHeight="1">
      <c r="A928" s="77" t="s">
        <v>8885</v>
      </c>
      <c r="B928" s="58" t="s">
        <v>1777</v>
      </c>
      <c r="C928" s="58" t="s">
        <v>3</v>
      </c>
      <c r="D928" s="58" t="s">
        <v>155</v>
      </c>
      <c r="E928" s="58" t="s">
        <v>155</v>
      </c>
      <c r="F928" s="58" t="s">
        <v>7486</v>
      </c>
      <c r="G928" s="58">
        <v>400</v>
      </c>
      <c r="H928" s="58">
        <v>85</v>
      </c>
      <c r="I928" s="58">
        <v>94.4</v>
      </c>
      <c r="J928" s="58">
        <v>104</v>
      </c>
      <c r="K928" s="58">
        <v>1</v>
      </c>
      <c r="L928" s="58">
        <v>1</v>
      </c>
      <c r="M928" s="58" t="s">
        <v>155</v>
      </c>
      <c r="N928" s="58">
        <v>137</v>
      </c>
      <c r="O928" s="58">
        <v>2.9</v>
      </c>
    </row>
    <row r="929" spans="1:15" ht="14.25" customHeight="1">
      <c r="A929" s="77" t="s">
        <v>8886</v>
      </c>
      <c r="B929" s="58" t="s">
        <v>1777</v>
      </c>
      <c r="C929" s="58" t="s">
        <v>3</v>
      </c>
      <c r="D929" s="58" t="s">
        <v>155</v>
      </c>
      <c r="E929" s="58" t="s">
        <v>155</v>
      </c>
      <c r="F929" s="58" t="s">
        <v>7486</v>
      </c>
      <c r="G929" s="58">
        <v>400</v>
      </c>
      <c r="H929" s="58">
        <v>90</v>
      </c>
      <c r="I929" s="58">
        <v>100</v>
      </c>
      <c r="J929" s="58">
        <v>111</v>
      </c>
      <c r="K929" s="58">
        <v>1</v>
      </c>
      <c r="L929" s="58">
        <v>1</v>
      </c>
      <c r="M929" s="58" t="s">
        <v>155</v>
      </c>
      <c r="N929" s="58">
        <v>146</v>
      </c>
      <c r="O929" s="58">
        <v>2.7</v>
      </c>
    </row>
    <row r="930" spans="1:15" ht="14.25" customHeight="1">
      <c r="A930" s="77" t="s">
        <v>8887</v>
      </c>
      <c r="B930" s="58" t="s">
        <v>1777</v>
      </c>
      <c r="C930" s="58" t="s">
        <v>3</v>
      </c>
      <c r="D930" s="58" t="s">
        <v>155</v>
      </c>
      <c r="E930" s="58" t="s">
        <v>155</v>
      </c>
      <c r="F930" s="58" t="s">
        <v>7486</v>
      </c>
      <c r="G930" s="58">
        <v>400</v>
      </c>
      <c r="H930" s="58">
        <v>100</v>
      </c>
      <c r="I930" s="58">
        <v>111</v>
      </c>
      <c r="J930" s="58">
        <v>123</v>
      </c>
      <c r="K930" s="58">
        <v>1</v>
      </c>
      <c r="L930" s="58">
        <v>1</v>
      </c>
      <c r="M930" s="58" t="s">
        <v>155</v>
      </c>
      <c r="N930" s="58">
        <v>162</v>
      </c>
      <c r="O930" s="58">
        <v>2.5</v>
      </c>
    </row>
    <row r="931" spans="1:15" ht="14.25" customHeight="1">
      <c r="A931" s="77" t="s">
        <v>8888</v>
      </c>
      <c r="B931" s="58" t="s">
        <v>1777</v>
      </c>
      <c r="C931" s="58" t="s">
        <v>3</v>
      </c>
      <c r="D931" s="58" t="s">
        <v>155</v>
      </c>
      <c r="E931" s="58" t="s">
        <v>155</v>
      </c>
      <c r="F931" s="58" t="s">
        <v>7486</v>
      </c>
      <c r="G931" s="58">
        <v>400</v>
      </c>
      <c r="H931" s="58">
        <v>110</v>
      </c>
      <c r="I931" s="58">
        <v>122</v>
      </c>
      <c r="J931" s="58">
        <v>135</v>
      </c>
      <c r="K931" s="58">
        <v>1</v>
      </c>
      <c r="L931" s="58">
        <v>1</v>
      </c>
      <c r="M931" s="58" t="s">
        <v>155</v>
      </c>
      <c r="N931" s="58">
        <v>177</v>
      </c>
      <c r="O931" s="58">
        <v>2.2999999999999998</v>
      </c>
    </row>
    <row r="932" spans="1:15" ht="14.25" customHeight="1">
      <c r="A932" s="77" t="s">
        <v>8889</v>
      </c>
      <c r="B932" s="58" t="s">
        <v>1777</v>
      </c>
      <c r="C932" s="58" t="s">
        <v>3</v>
      </c>
      <c r="D932" s="58" t="s">
        <v>155</v>
      </c>
      <c r="E932" s="58" t="s">
        <v>155</v>
      </c>
      <c r="F932" s="58" t="s">
        <v>7486</v>
      </c>
      <c r="G932" s="58">
        <v>400</v>
      </c>
      <c r="H932" s="58">
        <v>120</v>
      </c>
      <c r="I932" s="58">
        <v>133</v>
      </c>
      <c r="J932" s="58">
        <v>147</v>
      </c>
      <c r="K932" s="58">
        <v>1</v>
      </c>
      <c r="L932" s="58">
        <v>1</v>
      </c>
      <c r="M932" s="58" t="s">
        <v>155</v>
      </c>
      <c r="N932" s="58">
        <v>193</v>
      </c>
      <c r="O932" s="58">
        <v>2</v>
      </c>
    </row>
    <row r="933" spans="1:15" ht="14.25" customHeight="1">
      <c r="A933" s="77" t="s">
        <v>8890</v>
      </c>
      <c r="B933" s="58" t="s">
        <v>1777</v>
      </c>
      <c r="C933" s="58" t="s">
        <v>3</v>
      </c>
      <c r="D933" s="58" t="s">
        <v>155</v>
      </c>
      <c r="E933" s="58" t="s">
        <v>155</v>
      </c>
      <c r="F933" s="58" t="s">
        <v>7486</v>
      </c>
      <c r="G933" s="58">
        <v>400</v>
      </c>
      <c r="H933" s="58">
        <v>130</v>
      </c>
      <c r="I933" s="58">
        <v>144</v>
      </c>
      <c r="J933" s="58">
        <v>159</v>
      </c>
      <c r="K933" s="58">
        <v>1</v>
      </c>
      <c r="L933" s="58">
        <v>1</v>
      </c>
      <c r="M933" s="58" t="s">
        <v>155</v>
      </c>
      <c r="N933" s="58">
        <v>209</v>
      </c>
      <c r="O933" s="58">
        <v>1.9</v>
      </c>
    </row>
    <row r="934" spans="1:15" ht="14.25" customHeight="1">
      <c r="A934" s="77" t="s">
        <v>8891</v>
      </c>
      <c r="B934" s="58" t="s">
        <v>1777</v>
      </c>
      <c r="C934" s="58" t="s">
        <v>3</v>
      </c>
      <c r="D934" s="58" t="s">
        <v>155</v>
      </c>
      <c r="E934" s="58" t="s">
        <v>155</v>
      </c>
      <c r="F934" s="58" t="s">
        <v>7486</v>
      </c>
      <c r="G934" s="58">
        <v>400</v>
      </c>
      <c r="H934" s="58">
        <v>150</v>
      </c>
      <c r="I934" s="58">
        <v>167</v>
      </c>
      <c r="J934" s="58">
        <v>185</v>
      </c>
      <c r="K934" s="58">
        <v>1</v>
      </c>
      <c r="L934" s="58">
        <v>1</v>
      </c>
      <c r="M934" s="58" t="s">
        <v>155</v>
      </c>
      <c r="N934" s="58">
        <v>243</v>
      </c>
      <c r="O934" s="58">
        <v>1.6</v>
      </c>
    </row>
    <row r="935" spans="1:15" ht="14.25" customHeight="1">
      <c r="A935" s="77" t="s">
        <v>8892</v>
      </c>
      <c r="B935" s="58" t="s">
        <v>1777</v>
      </c>
      <c r="C935" s="58" t="s">
        <v>3</v>
      </c>
      <c r="D935" s="58" t="s">
        <v>155</v>
      </c>
      <c r="E935" s="58" t="s">
        <v>155</v>
      </c>
      <c r="F935" s="58" t="s">
        <v>7486</v>
      </c>
      <c r="G935" s="58">
        <v>400</v>
      </c>
      <c r="H935" s="58">
        <v>160</v>
      </c>
      <c r="I935" s="58">
        <v>178</v>
      </c>
      <c r="J935" s="58">
        <v>197</v>
      </c>
      <c r="K935" s="58">
        <v>1</v>
      </c>
      <c r="L935" s="58">
        <v>1</v>
      </c>
      <c r="M935" s="58" t="s">
        <v>155</v>
      </c>
      <c r="N935" s="58">
        <v>259</v>
      </c>
      <c r="O935" s="58">
        <v>1.5</v>
      </c>
    </row>
    <row r="936" spans="1:15" ht="14.25" customHeight="1">
      <c r="A936" s="77" t="s">
        <v>8893</v>
      </c>
      <c r="B936" s="58" t="s">
        <v>1777</v>
      </c>
      <c r="C936" s="58" t="s">
        <v>3</v>
      </c>
      <c r="D936" s="58" t="s">
        <v>155</v>
      </c>
      <c r="E936" s="58" t="s">
        <v>155</v>
      </c>
      <c r="F936" s="58" t="s">
        <v>7486</v>
      </c>
      <c r="G936" s="58">
        <v>400</v>
      </c>
      <c r="H936" s="58">
        <v>170</v>
      </c>
      <c r="I936" s="58">
        <v>189</v>
      </c>
      <c r="J936" s="58">
        <v>209</v>
      </c>
      <c r="K936" s="58">
        <v>1</v>
      </c>
      <c r="L936" s="58">
        <v>1</v>
      </c>
      <c r="M936" s="58" t="s">
        <v>155</v>
      </c>
      <c r="N936" s="58">
        <v>275</v>
      </c>
      <c r="O936" s="58">
        <v>1.4</v>
      </c>
    </row>
    <row r="937" spans="1:15" ht="14.25" customHeight="1">
      <c r="A937" s="77" t="s">
        <v>8894</v>
      </c>
      <c r="B937" s="58" t="s">
        <v>1777</v>
      </c>
      <c r="C937" s="58" t="s">
        <v>3</v>
      </c>
      <c r="D937" s="58" t="s">
        <v>155</v>
      </c>
      <c r="E937" s="58" t="s">
        <v>155</v>
      </c>
      <c r="F937" s="58" t="s">
        <v>7486</v>
      </c>
      <c r="G937" s="58">
        <v>400</v>
      </c>
      <c r="H937" s="58">
        <v>180</v>
      </c>
      <c r="I937" s="58">
        <v>198</v>
      </c>
      <c r="J937" s="58">
        <v>222</v>
      </c>
      <c r="K937" s="58">
        <v>1</v>
      </c>
      <c r="L937" s="58">
        <v>1</v>
      </c>
      <c r="M937" s="58" t="s">
        <v>155</v>
      </c>
      <c r="N937" s="58">
        <v>292</v>
      </c>
      <c r="O937" s="58">
        <v>1.3</v>
      </c>
    </row>
    <row r="938" spans="1:15" ht="14.25" customHeight="1">
      <c r="A938" s="77" t="s">
        <v>8895</v>
      </c>
      <c r="B938" s="58" t="s">
        <v>1777</v>
      </c>
      <c r="C938" s="58" t="s">
        <v>3</v>
      </c>
      <c r="D938" s="58" t="s">
        <v>155</v>
      </c>
      <c r="E938" s="58" t="s">
        <v>155</v>
      </c>
      <c r="F938" s="58" t="s">
        <v>7486</v>
      </c>
      <c r="G938" s="58">
        <v>400</v>
      </c>
      <c r="H938" s="58">
        <v>190</v>
      </c>
      <c r="I938" s="58">
        <v>209</v>
      </c>
      <c r="J938" s="58">
        <v>243.2</v>
      </c>
      <c r="K938" s="58">
        <v>1</v>
      </c>
      <c r="L938" s="58">
        <v>1</v>
      </c>
      <c r="M938" s="58" t="s">
        <v>155</v>
      </c>
      <c r="N938" s="58">
        <v>308</v>
      </c>
      <c r="O938" s="58">
        <v>1.3</v>
      </c>
    </row>
    <row r="939" spans="1:15" ht="14.25" customHeight="1">
      <c r="A939" s="77" t="s">
        <v>8896</v>
      </c>
      <c r="B939" s="58" t="s">
        <v>1777</v>
      </c>
      <c r="C939" s="58" t="s">
        <v>3</v>
      </c>
      <c r="D939" s="58" t="s">
        <v>155</v>
      </c>
      <c r="E939" s="58" t="s">
        <v>155</v>
      </c>
      <c r="F939" s="58" t="s">
        <v>7486</v>
      </c>
      <c r="G939" s="58">
        <v>400</v>
      </c>
      <c r="H939" s="58">
        <v>200</v>
      </c>
      <c r="I939" s="58">
        <v>220</v>
      </c>
      <c r="J939" s="58">
        <v>247</v>
      </c>
      <c r="K939" s="58">
        <v>1</v>
      </c>
      <c r="L939" s="58">
        <v>1</v>
      </c>
      <c r="M939" s="58" t="s">
        <v>155</v>
      </c>
      <c r="N939" s="58">
        <v>324</v>
      </c>
      <c r="O939" s="58">
        <v>1.2</v>
      </c>
    </row>
    <row r="940" spans="1:15" ht="14.25" customHeight="1">
      <c r="A940" s="77" t="s">
        <v>8897</v>
      </c>
      <c r="B940" s="58" t="s">
        <v>1777</v>
      </c>
      <c r="C940" s="58" t="s">
        <v>3</v>
      </c>
      <c r="D940" s="58" t="s">
        <v>155</v>
      </c>
      <c r="E940" s="58" t="s">
        <v>155</v>
      </c>
      <c r="F940" s="58" t="s">
        <v>7486</v>
      </c>
      <c r="G940" s="58">
        <v>400</v>
      </c>
      <c r="H940" s="58">
        <v>210</v>
      </c>
      <c r="I940" s="58">
        <v>231</v>
      </c>
      <c r="J940" s="58">
        <v>268.8</v>
      </c>
      <c r="K940" s="58">
        <v>1</v>
      </c>
      <c r="L940" s="58">
        <v>1</v>
      </c>
      <c r="M940" s="58" t="s">
        <v>155</v>
      </c>
      <c r="N940" s="58">
        <v>340</v>
      </c>
      <c r="O940" s="58">
        <v>1.2</v>
      </c>
    </row>
    <row r="941" spans="1:15" ht="14.25" customHeight="1">
      <c r="A941" s="77" t="s">
        <v>8898</v>
      </c>
      <c r="B941" s="58" t="s">
        <v>1777</v>
      </c>
      <c r="C941" s="58" t="s">
        <v>3</v>
      </c>
      <c r="D941" s="58" t="s">
        <v>155</v>
      </c>
      <c r="E941" s="58" t="s">
        <v>155</v>
      </c>
      <c r="F941" s="58" t="s">
        <v>7486</v>
      </c>
      <c r="G941" s="58">
        <v>400</v>
      </c>
      <c r="H941" s="58">
        <v>220</v>
      </c>
      <c r="I941" s="58">
        <v>242</v>
      </c>
      <c r="J941" s="58">
        <v>272</v>
      </c>
      <c r="K941" s="58">
        <v>1</v>
      </c>
      <c r="L941" s="58">
        <v>1</v>
      </c>
      <c r="M941" s="58" t="s">
        <v>155</v>
      </c>
      <c r="N941" s="58">
        <v>356</v>
      </c>
      <c r="O941" s="58">
        <v>1.1000000000000001</v>
      </c>
    </row>
    <row r="942" spans="1:15" ht="14.25" customHeight="1">
      <c r="A942" s="77" t="s">
        <v>8899</v>
      </c>
      <c r="B942" s="58" t="s">
        <v>1777</v>
      </c>
      <c r="C942" s="58" t="s">
        <v>3</v>
      </c>
      <c r="D942" s="58" t="s">
        <v>155</v>
      </c>
      <c r="E942" s="58" t="s">
        <v>155</v>
      </c>
      <c r="F942" s="58" t="s">
        <v>7482</v>
      </c>
      <c r="G942" s="58">
        <v>400</v>
      </c>
      <c r="H942" s="58">
        <v>5</v>
      </c>
      <c r="I942" s="58">
        <v>6.4</v>
      </c>
      <c r="J942" s="58">
        <v>7</v>
      </c>
      <c r="K942" s="58">
        <v>10</v>
      </c>
      <c r="L942" s="58" t="s">
        <v>155</v>
      </c>
      <c r="M942" s="58">
        <v>1600</v>
      </c>
      <c r="N942" s="58">
        <v>9.1999999999999993</v>
      </c>
      <c r="O942" s="58">
        <v>43.5</v>
      </c>
    </row>
    <row r="943" spans="1:15" ht="14.25" customHeight="1">
      <c r="A943" s="77" t="s">
        <v>8900</v>
      </c>
      <c r="B943" s="58" t="s">
        <v>1777</v>
      </c>
      <c r="C943" s="58" t="s">
        <v>3</v>
      </c>
      <c r="D943" s="58" t="s">
        <v>155</v>
      </c>
      <c r="E943" s="58" t="s">
        <v>155</v>
      </c>
      <c r="F943" s="58" t="s">
        <v>7482</v>
      </c>
      <c r="G943" s="58">
        <v>400</v>
      </c>
      <c r="H943" s="58">
        <v>6</v>
      </c>
      <c r="I943" s="58">
        <v>6.67</v>
      </c>
      <c r="J943" s="58">
        <v>7.37</v>
      </c>
      <c r="K943" s="58">
        <v>10</v>
      </c>
      <c r="L943" s="58" t="s">
        <v>155</v>
      </c>
      <c r="M943" s="58">
        <v>1600</v>
      </c>
      <c r="N943" s="58">
        <v>10.3</v>
      </c>
      <c r="O943" s="58">
        <v>38.799999999999997</v>
      </c>
    </row>
    <row r="944" spans="1:15" ht="14.25" customHeight="1">
      <c r="A944" s="77" t="s">
        <v>8901</v>
      </c>
      <c r="B944" s="58" t="s">
        <v>1777</v>
      </c>
      <c r="C944" s="58" t="s">
        <v>3</v>
      </c>
      <c r="D944" s="58" t="s">
        <v>155</v>
      </c>
      <c r="E944" s="58" t="s">
        <v>155</v>
      </c>
      <c r="F944" s="58" t="s">
        <v>7482</v>
      </c>
      <c r="G944" s="58">
        <v>400</v>
      </c>
      <c r="H944" s="58">
        <v>6.5</v>
      </c>
      <c r="I944" s="58">
        <v>7.22</v>
      </c>
      <c r="J944" s="58">
        <v>7.98</v>
      </c>
      <c r="K944" s="58">
        <v>10</v>
      </c>
      <c r="L944" s="58" t="s">
        <v>155</v>
      </c>
      <c r="M944" s="58">
        <v>1000</v>
      </c>
      <c r="N944" s="58">
        <v>11.2</v>
      </c>
      <c r="O944" s="58">
        <v>35.700000000000003</v>
      </c>
    </row>
    <row r="945" spans="1:15" ht="14.25" customHeight="1">
      <c r="A945" s="77" t="s">
        <v>8902</v>
      </c>
      <c r="B945" s="58" t="s">
        <v>1777</v>
      </c>
      <c r="C945" s="58" t="s">
        <v>3</v>
      </c>
      <c r="D945" s="58" t="s">
        <v>155</v>
      </c>
      <c r="E945" s="58" t="s">
        <v>155</v>
      </c>
      <c r="F945" s="58" t="s">
        <v>7482</v>
      </c>
      <c r="G945" s="58">
        <v>400</v>
      </c>
      <c r="H945" s="58">
        <v>7</v>
      </c>
      <c r="I945" s="58">
        <v>7.78</v>
      </c>
      <c r="J945" s="58">
        <v>8.6</v>
      </c>
      <c r="K945" s="58">
        <v>10</v>
      </c>
      <c r="L945" s="58" t="s">
        <v>155</v>
      </c>
      <c r="M945" s="58">
        <v>400</v>
      </c>
      <c r="N945" s="58">
        <v>12</v>
      </c>
      <c r="O945" s="58">
        <v>33.299999999999997</v>
      </c>
    </row>
    <row r="946" spans="1:15" ht="14.25" customHeight="1">
      <c r="A946" s="77" t="s">
        <v>8903</v>
      </c>
      <c r="B946" s="58" t="s">
        <v>1777</v>
      </c>
      <c r="C946" s="58" t="s">
        <v>3</v>
      </c>
      <c r="D946" s="58" t="s">
        <v>155</v>
      </c>
      <c r="E946" s="58" t="s">
        <v>155</v>
      </c>
      <c r="F946" s="58" t="s">
        <v>7482</v>
      </c>
      <c r="G946" s="58">
        <v>400</v>
      </c>
      <c r="H946" s="58">
        <v>7.5</v>
      </c>
      <c r="I946" s="58">
        <v>8.33</v>
      </c>
      <c r="J946" s="58">
        <v>9.2100000000000009</v>
      </c>
      <c r="K946" s="58">
        <v>1</v>
      </c>
      <c r="L946" s="58" t="s">
        <v>155</v>
      </c>
      <c r="M946" s="58">
        <v>200</v>
      </c>
      <c r="N946" s="58">
        <v>12.9</v>
      </c>
      <c r="O946" s="58">
        <v>31</v>
      </c>
    </row>
    <row r="947" spans="1:15" ht="14.25" customHeight="1">
      <c r="A947" s="77" t="s">
        <v>8904</v>
      </c>
      <c r="B947" s="58" t="s">
        <v>1777</v>
      </c>
      <c r="C947" s="58" t="s">
        <v>3</v>
      </c>
      <c r="D947" s="58" t="s">
        <v>155</v>
      </c>
      <c r="E947" s="58" t="s">
        <v>155</v>
      </c>
      <c r="F947" s="58" t="s">
        <v>7482</v>
      </c>
      <c r="G947" s="58">
        <v>400</v>
      </c>
      <c r="H947" s="58">
        <v>8</v>
      </c>
      <c r="I947" s="58">
        <v>8.89</v>
      </c>
      <c r="J947" s="58">
        <v>9.83</v>
      </c>
      <c r="K947" s="58">
        <v>1</v>
      </c>
      <c r="L947" s="58" t="s">
        <v>155</v>
      </c>
      <c r="M947" s="58">
        <v>100</v>
      </c>
      <c r="N947" s="58">
        <v>13.6</v>
      </c>
      <c r="O947" s="58">
        <v>29.4</v>
      </c>
    </row>
    <row r="948" spans="1:15" ht="14.25" customHeight="1">
      <c r="A948" s="77" t="s">
        <v>8905</v>
      </c>
      <c r="B948" s="58" t="s">
        <v>1777</v>
      </c>
      <c r="C948" s="58" t="s">
        <v>3</v>
      </c>
      <c r="D948" s="58" t="s">
        <v>155</v>
      </c>
      <c r="E948" s="58" t="s">
        <v>155</v>
      </c>
      <c r="F948" s="58" t="s">
        <v>7482</v>
      </c>
      <c r="G948" s="58">
        <v>400</v>
      </c>
      <c r="H948" s="58">
        <v>8.5</v>
      </c>
      <c r="I948" s="58">
        <v>9.44</v>
      </c>
      <c r="J948" s="58">
        <v>10.4</v>
      </c>
      <c r="K948" s="58">
        <v>1</v>
      </c>
      <c r="L948" s="58" t="s">
        <v>155</v>
      </c>
      <c r="M948" s="58">
        <v>20</v>
      </c>
      <c r="N948" s="58">
        <v>14.4</v>
      </c>
      <c r="O948" s="58">
        <v>27.7</v>
      </c>
    </row>
    <row r="949" spans="1:15" ht="14.25" customHeight="1">
      <c r="A949" s="77" t="s">
        <v>8906</v>
      </c>
      <c r="B949" s="58" t="s">
        <v>1777</v>
      </c>
      <c r="C949" s="58" t="s">
        <v>3</v>
      </c>
      <c r="D949" s="58" t="s">
        <v>155</v>
      </c>
      <c r="E949" s="58" t="s">
        <v>155</v>
      </c>
      <c r="F949" s="58" t="s">
        <v>7482</v>
      </c>
      <c r="G949" s="58">
        <v>400</v>
      </c>
      <c r="H949" s="58">
        <v>9</v>
      </c>
      <c r="I949" s="58">
        <v>10</v>
      </c>
      <c r="J949" s="58">
        <v>11.1</v>
      </c>
      <c r="K949" s="58">
        <v>1</v>
      </c>
      <c r="L949" s="58" t="s">
        <v>155</v>
      </c>
      <c r="M949" s="58">
        <v>5</v>
      </c>
      <c r="N949" s="58">
        <v>15.4</v>
      </c>
      <c r="O949" s="58">
        <v>26</v>
      </c>
    </row>
    <row r="950" spans="1:15" ht="14.25" customHeight="1">
      <c r="A950" s="77" t="s">
        <v>8907</v>
      </c>
      <c r="B950" s="58" t="s">
        <v>1777</v>
      </c>
      <c r="C950" s="58" t="s">
        <v>3</v>
      </c>
      <c r="D950" s="58" t="s">
        <v>155</v>
      </c>
      <c r="E950" s="58" t="s">
        <v>155</v>
      </c>
      <c r="F950" s="58" t="s">
        <v>7482</v>
      </c>
      <c r="G950" s="58">
        <v>400</v>
      </c>
      <c r="H950" s="58">
        <v>10</v>
      </c>
      <c r="I950" s="58">
        <v>11.1</v>
      </c>
      <c r="J950" s="58">
        <v>12.3</v>
      </c>
      <c r="K950" s="58">
        <v>1</v>
      </c>
      <c r="L950" s="58" t="s">
        <v>155</v>
      </c>
      <c r="M950" s="58">
        <v>5</v>
      </c>
      <c r="N950" s="58">
        <v>17</v>
      </c>
      <c r="O950" s="58">
        <v>23.5</v>
      </c>
    </row>
    <row r="951" spans="1:15" ht="14.25" customHeight="1">
      <c r="A951" s="77" t="s">
        <v>8908</v>
      </c>
      <c r="B951" s="58" t="s">
        <v>1777</v>
      </c>
      <c r="C951" s="58" t="s">
        <v>3</v>
      </c>
      <c r="D951" s="58" t="s">
        <v>155</v>
      </c>
      <c r="E951" s="58" t="s">
        <v>155</v>
      </c>
      <c r="F951" s="58" t="s">
        <v>7482</v>
      </c>
      <c r="G951" s="58">
        <v>400</v>
      </c>
      <c r="H951" s="58">
        <v>11</v>
      </c>
      <c r="I951" s="58">
        <v>12.2</v>
      </c>
      <c r="J951" s="58">
        <v>13.5</v>
      </c>
      <c r="K951" s="58">
        <v>1</v>
      </c>
      <c r="L951" s="58" t="s">
        <v>155</v>
      </c>
      <c r="M951" s="58">
        <v>1</v>
      </c>
      <c r="N951" s="58">
        <v>18.2</v>
      </c>
      <c r="O951" s="58">
        <v>22</v>
      </c>
    </row>
    <row r="952" spans="1:15" ht="14.25" customHeight="1">
      <c r="A952" s="77" t="s">
        <v>8909</v>
      </c>
      <c r="B952" s="58" t="s">
        <v>1777</v>
      </c>
      <c r="C952" s="58" t="s">
        <v>3</v>
      </c>
      <c r="D952" s="58" t="s">
        <v>155</v>
      </c>
      <c r="E952" s="58" t="s">
        <v>155</v>
      </c>
      <c r="F952" s="58" t="s">
        <v>7482</v>
      </c>
      <c r="G952" s="58">
        <v>400</v>
      </c>
      <c r="H952" s="58">
        <v>12</v>
      </c>
      <c r="I952" s="58">
        <v>13.3</v>
      </c>
      <c r="J952" s="58">
        <v>14.7</v>
      </c>
      <c r="K952" s="58">
        <v>1</v>
      </c>
      <c r="L952" s="58" t="s">
        <v>155</v>
      </c>
      <c r="M952" s="58">
        <v>1</v>
      </c>
      <c r="N952" s="58">
        <v>19.899999999999999</v>
      </c>
      <c r="O952" s="58">
        <v>20.100000000000001</v>
      </c>
    </row>
    <row r="953" spans="1:15" ht="14.25" customHeight="1">
      <c r="A953" s="77" t="s">
        <v>8910</v>
      </c>
      <c r="B953" s="58" t="s">
        <v>1777</v>
      </c>
      <c r="C953" s="58" t="s">
        <v>3</v>
      </c>
      <c r="D953" s="58" t="s">
        <v>155</v>
      </c>
      <c r="E953" s="58" t="s">
        <v>155</v>
      </c>
      <c r="F953" s="58" t="s">
        <v>7482</v>
      </c>
      <c r="G953" s="58">
        <v>400</v>
      </c>
      <c r="H953" s="58">
        <v>13</v>
      </c>
      <c r="I953" s="58">
        <v>14.4</v>
      </c>
      <c r="J953" s="58">
        <v>15.9</v>
      </c>
      <c r="K953" s="58">
        <v>1</v>
      </c>
      <c r="L953" s="58" t="s">
        <v>155</v>
      </c>
      <c r="M953" s="58">
        <v>1</v>
      </c>
      <c r="N953" s="58">
        <v>21.5</v>
      </c>
      <c r="O953" s="58">
        <v>18.600000000000001</v>
      </c>
    </row>
    <row r="954" spans="1:15" ht="14.25" customHeight="1">
      <c r="A954" s="77" t="s">
        <v>8911</v>
      </c>
      <c r="B954" s="58" t="s">
        <v>1777</v>
      </c>
      <c r="C954" s="58" t="s">
        <v>3</v>
      </c>
      <c r="D954" s="58" t="s">
        <v>155</v>
      </c>
      <c r="E954" s="58" t="s">
        <v>155</v>
      </c>
      <c r="F954" s="58" t="s">
        <v>7482</v>
      </c>
      <c r="G954" s="58">
        <v>400</v>
      </c>
      <c r="H954" s="58">
        <v>14</v>
      </c>
      <c r="I954" s="58">
        <v>15.6</v>
      </c>
      <c r="J954" s="58">
        <v>17.2</v>
      </c>
      <c r="K954" s="58">
        <v>1</v>
      </c>
      <c r="L954" s="58" t="s">
        <v>155</v>
      </c>
      <c r="M954" s="58">
        <v>1</v>
      </c>
      <c r="N954" s="58">
        <v>23.2</v>
      </c>
      <c r="O954" s="58">
        <v>17.2</v>
      </c>
    </row>
    <row r="955" spans="1:15" ht="14.25" customHeight="1">
      <c r="A955" s="77" t="s">
        <v>8912</v>
      </c>
      <c r="B955" s="58" t="s">
        <v>1777</v>
      </c>
      <c r="C955" s="58" t="s">
        <v>3</v>
      </c>
      <c r="D955" s="58" t="s">
        <v>155</v>
      </c>
      <c r="E955" s="58" t="s">
        <v>155</v>
      </c>
      <c r="F955" s="58" t="s">
        <v>7482</v>
      </c>
      <c r="G955" s="58">
        <v>400</v>
      </c>
      <c r="H955" s="58">
        <v>15</v>
      </c>
      <c r="I955" s="58">
        <v>16.7</v>
      </c>
      <c r="J955" s="58">
        <v>18.5</v>
      </c>
      <c r="K955" s="58">
        <v>1</v>
      </c>
      <c r="L955" s="58" t="s">
        <v>155</v>
      </c>
      <c r="M955" s="58">
        <v>1</v>
      </c>
      <c r="N955" s="58">
        <v>24.4</v>
      </c>
      <c r="O955" s="58">
        <v>16.399999999999999</v>
      </c>
    </row>
    <row r="956" spans="1:15" ht="14.25" customHeight="1">
      <c r="A956" s="77" t="s">
        <v>8913</v>
      </c>
      <c r="B956" s="58" t="s">
        <v>1777</v>
      </c>
      <c r="C956" s="58" t="s">
        <v>3</v>
      </c>
      <c r="D956" s="58" t="s">
        <v>155</v>
      </c>
      <c r="E956" s="58" t="s">
        <v>155</v>
      </c>
      <c r="F956" s="58" t="s">
        <v>7482</v>
      </c>
      <c r="G956" s="58">
        <v>400</v>
      </c>
      <c r="H956" s="58">
        <v>16</v>
      </c>
      <c r="I956" s="58">
        <v>17.8</v>
      </c>
      <c r="J956" s="58">
        <v>19.7</v>
      </c>
      <c r="K956" s="58">
        <v>1</v>
      </c>
      <c r="L956" s="58" t="s">
        <v>155</v>
      </c>
      <c r="M956" s="58">
        <v>1</v>
      </c>
      <c r="N956" s="58">
        <v>26</v>
      </c>
      <c r="O956" s="58">
        <v>15.3</v>
      </c>
    </row>
    <row r="957" spans="1:15" ht="14.25" customHeight="1">
      <c r="A957" s="77" t="s">
        <v>8914</v>
      </c>
      <c r="B957" s="58" t="s">
        <v>1777</v>
      </c>
      <c r="C957" s="58" t="s">
        <v>3</v>
      </c>
      <c r="D957" s="58" t="s">
        <v>155</v>
      </c>
      <c r="E957" s="58" t="s">
        <v>155</v>
      </c>
      <c r="F957" s="58" t="s">
        <v>7482</v>
      </c>
      <c r="G957" s="58">
        <v>400</v>
      </c>
      <c r="H957" s="58">
        <v>17</v>
      </c>
      <c r="I957" s="58">
        <v>18.899999999999999</v>
      </c>
      <c r="J957" s="58">
        <v>20.9</v>
      </c>
      <c r="K957" s="58">
        <v>1</v>
      </c>
      <c r="L957" s="58" t="s">
        <v>155</v>
      </c>
      <c r="M957" s="58">
        <v>1</v>
      </c>
      <c r="N957" s="58">
        <v>27.6</v>
      </c>
      <c r="O957" s="58">
        <v>14.5</v>
      </c>
    </row>
    <row r="958" spans="1:15" ht="14.25" customHeight="1">
      <c r="A958" s="77" t="s">
        <v>8915</v>
      </c>
      <c r="B958" s="58" t="s">
        <v>1777</v>
      </c>
      <c r="C958" s="58" t="s">
        <v>3</v>
      </c>
      <c r="D958" s="58" t="s">
        <v>155</v>
      </c>
      <c r="E958" s="58" t="s">
        <v>155</v>
      </c>
      <c r="F958" s="58" t="s">
        <v>7482</v>
      </c>
      <c r="G958" s="58">
        <v>400</v>
      </c>
      <c r="H958" s="58">
        <v>18</v>
      </c>
      <c r="I958" s="58">
        <v>20</v>
      </c>
      <c r="J958" s="58">
        <v>22.1</v>
      </c>
      <c r="K958" s="58">
        <v>1</v>
      </c>
      <c r="L958" s="58" t="s">
        <v>155</v>
      </c>
      <c r="M958" s="58">
        <v>1</v>
      </c>
      <c r="N958" s="58">
        <v>29.2</v>
      </c>
      <c r="O958" s="58">
        <v>13.7</v>
      </c>
    </row>
    <row r="959" spans="1:15" ht="14.25" customHeight="1">
      <c r="A959" s="77" t="s">
        <v>8916</v>
      </c>
      <c r="B959" s="58" t="s">
        <v>1777</v>
      </c>
      <c r="C959" s="58" t="s">
        <v>3</v>
      </c>
      <c r="D959" s="58" t="s">
        <v>155</v>
      </c>
      <c r="E959" s="58" t="s">
        <v>155</v>
      </c>
      <c r="F959" s="58" t="s">
        <v>7482</v>
      </c>
      <c r="G959" s="58">
        <v>400</v>
      </c>
      <c r="H959" s="58">
        <v>20</v>
      </c>
      <c r="I959" s="58">
        <v>22.2</v>
      </c>
      <c r="J959" s="58">
        <v>24.5</v>
      </c>
      <c r="K959" s="58">
        <v>1</v>
      </c>
      <c r="L959" s="58" t="s">
        <v>155</v>
      </c>
      <c r="M959" s="58">
        <v>1</v>
      </c>
      <c r="N959" s="58">
        <v>32.4</v>
      </c>
      <c r="O959" s="58">
        <v>12.3</v>
      </c>
    </row>
    <row r="960" spans="1:15" ht="14.25" customHeight="1">
      <c r="A960" s="77" t="s">
        <v>8917</v>
      </c>
      <c r="B960" s="58" t="s">
        <v>1777</v>
      </c>
      <c r="C960" s="58" t="s">
        <v>3</v>
      </c>
      <c r="D960" s="58" t="s">
        <v>155</v>
      </c>
      <c r="E960" s="58" t="s">
        <v>155</v>
      </c>
      <c r="F960" s="58" t="s">
        <v>7482</v>
      </c>
      <c r="G960" s="58">
        <v>400</v>
      </c>
      <c r="H960" s="58">
        <v>22</v>
      </c>
      <c r="I960" s="58">
        <v>24.4</v>
      </c>
      <c r="J960" s="58">
        <v>26.9</v>
      </c>
      <c r="K960" s="58">
        <v>1</v>
      </c>
      <c r="L960" s="58" t="s">
        <v>155</v>
      </c>
      <c r="M960" s="58">
        <v>1</v>
      </c>
      <c r="N960" s="58">
        <v>35.5</v>
      </c>
      <c r="O960" s="58">
        <v>11.2</v>
      </c>
    </row>
    <row r="961" spans="1:15" ht="14.25" customHeight="1">
      <c r="A961" s="77" t="s">
        <v>8918</v>
      </c>
      <c r="B961" s="58" t="s">
        <v>1777</v>
      </c>
      <c r="C961" s="58" t="s">
        <v>3</v>
      </c>
      <c r="D961" s="58" t="s">
        <v>155</v>
      </c>
      <c r="E961" s="58" t="s">
        <v>155</v>
      </c>
      <c r="F961" s="58" t="s">
        <v>7482</v>
      </c>
      <c r="G961" s="58">
        <v>400</v>
      </c>
      <c r="H961" s="58">
        <v>24</v>
      </c>
      <c r="I961" s="58">
        <v>26.7</v>
      </c>
      <c r="J961" s="58">
        <v>29.5</v>
      </c>
      <c r="K961" s="58">
        <v>1</v>
      </c>
      <c r="L961" s="58" t="s">
        <v>155</v>
      </c>
      <c r="M961" s="58">
        <v>1</v>
      </c>
      <c r="N961" s="58">
        <v>38.9</v>
      </c>
      <c r="O961" s="58">
        <v>10.3</v>
      </c>
    </row>
    <row r="962" spans="1:15" ht="14.25" customHeight="1">
      <c r="A962" s="77" t="s">
        <v>8919</v>
      </c>
      <c r="B962" s="58" t="s">
        <v>1777</v>
      </c>
      <c r="C962" s="58" t="s">
        <v>3</v>
      </c>
      <c r="D962" s="58" t="s">
        <v>155</v>
      </c>
      <c r="E962" s="58" t="s">
        <v>155</v>
      </c>
      <c r="F962" s="58" t="s">
        <v>7482</v>
      </c>
      <c r="G962" s="58">
        <v>400</v>
      </c>
      <c r="H962" s="58">
        <v>26</v>
      </c>
      <c r="I962" s="58">
        <v>28.9</v>
      </c>
      <c r="J962" s="58">
        <v>31.9</v>
      </c>
      <c r="K962" s="58">
        <v>1</v>
      </c>
      <c r="L962" s="58" t="s">
        <v>155</v>
      </c>
      <c r="M962" s="58">
        <v>1</v>
      </c>
      <c r="N962" s="58">
        <v>42.1</v>
      </c>
      <c r="O962" s="58">
        <v>9.5</v>
      </c>
    </row>
    <row r="963" spans="1:15" ht="14.25" customHeight="1">
      <c r="A963" s="77" t="s">
        <v>8920</v>
      </c>
      <c r="B963" s="58" t="s">
        <v>1777</v>
      </c>
      <c r="C963" s="58" t="s">
        <v>3</v>
      </c>
      <c r="D963" s="58" t="s">
        <v>155</v>
      </c>
      <c r="E963" s="58" t="s">
        <v>155</v>
      </c>
      <c r="F963" s="58" t="s">
        <v>7482</v>
      </c>
      <c r="G963" s="58">
        <v>400</v>
      </c>
      <c r="H963" s="58">
        <v>28</v>
      </c>
      <c r="I963" s="58">
        <v>31.1</v>
      </c>
      <c r="J963" s="58">
        <v>34.4</v>
      </c>
      <c r="K963" s="58">
        <v>1</v>
      </c>
      <c r="L963" s="58" t="s">
        <v>155</v>
      </c>
      <c r="M963" s="58">
        <v>1</v>
      </c>
      <c r="N963" s="58">
        <v>45.4</v>
      </c>
      <c r="O963" s="58">
        <v>8.8000000000000007</v>
      </c>
    </row>
    <row r="964" spans="1:15" ht="14.25" customHeight="1">
      <c r="A964" s="77" t="s">
        <v>8921</v>
      </c>
      <c r="B964" s="58" t="s">
        <v>1777</v>
      </c>
      <c r="C964" s="58" t="s">
        <v>3</v>
      </c>
      <c r="D964" s="58" t="s">
        <v>155</v>
      </c>
      <c r="E964" s="58" t="s">
        <v>155</v>
      </c>
      <c r="F964" s="58" t="s">
        <v>7482</v>
      </c>
      <c r="G964" s="58">
        <v>400</v>
      </c>
      <c r="H964" s="58">
        <v>30</v>
      </c>
      <c r="I964" s="58">
        <v>33.299999999999997</v>
      </c>
      <c r="J964" s="58">
        <v>36.799999999999997</v>
      </c>
      <c r="K964" s="58">
        <v>1</v>
      </c>
      <c r="L964" s="58" t="s">
        <v>155</v>
      </c>
      <c r="M964" s="58">
        <v>1</v>
      </c>
      <c r="N964" s="58">
        <v>48.4</v>
      </c>
      <c r="O964" s="58">
        <v>8.3000000000000007</v>
      </c>
    </row>
    <row r="965" spans="1:15" ht="14.25" customHeight="1">
      <c r="A965" s="77" t="s">
        <v>8922</v>
      </c>
      <c r="B965" s="58" t="s">
        <v>1777</v>
      </c>
      <c r="C965" s="58" t="s">
        <v>3</v>
      </c>
      <c r="D965" s="58" t="s">
        <v>155</v>
      </c>
      <c r="E965" s="58" t="s">
        <v>155</v>
      </c>
      <c r="F965" s="58" t="s">
        <v>7482</v>
      </c>
      <c r="G965" s="58">
        <v>400</v>
      </c>
      <c r="H965" s="58">
        <v>33</v>
      </c>
      <c r="I965" s="58">
        <v>36.700000000000003</v>
      </c>
      <c r="J965" s="58">
        <v>40.6</v>
      </c>
      <c r="K965" s="58">
        <v>1</v>
      </c>
      <c r="L965" s="58" t="s">
        <v>155</v>
      </c>
      <c r="M965" s="58">
        <v>1</v>
      </c>
      <c r="N965" s="58">
        <v>53.3</v>
      </c>
      <c r="O965" s="58">
        <v>7.5</v>
      </c>
    </row>
    <row r="966" spans="1:15" ht="14.25" customHeight="1">
      <c r="A966" s="77" t="s">
        <v>8923</v>
      </c>
      <c r="B966" s="58" t="s">
        <v>1777</v>
      </c>
      <c r="C966" s="58" t="s">
        <v>3</v>
      </c>
      <c r="D966" s="58" t="s">
        <v>155</v>
      </c>
      <c r="E966" s="58" t="s">
        <v>155</v>
      </c>
      <c r="F966" s="58" t="s">
        <v>7482</v>
      </c>
      <c r="G966" s="58">
        <v>400</v>
      </c>
      <c r="H966" s="58">
        <v>36</v>
      </c>
      <c r="I966" s="58">
        <v>40</v>
      </c>
      <c r="J966" s="58">
        <v>44.2</v>
      </c>
      <c r="K966" s="58">
        <v>1</v>
      </c>
      <c r="L966" s="58" t="s">
        <v>155</v>
      </c>
      <c r="M966" s="58">
        <v>1</v>
      </c>
      <c r="N966" s="58">
        <v>58.1</v>
      </c>
      <c r="O966" s="58">
        <v>6.9</v>
      </c>
    </row>
    <row r="967" spans="1:15" ht="14.25" customHeight="1">
      <c r="A967" s="77" t="s">
        <v>8924</v>
      </c>
      <c r="B967" s="58" t="s">
        <v>1777</v>
      </c>
      <c r="C967" s="58" t="s">
        <v>3</v>
      </c>
      <c r="D967" s="58" t="s">
        <v>155</v>
      </c>
      <c r="E967" s="58" t="s">
        <v>155</v>
      </c>
      <c r="F967" s="58" t="s">
        <v>7482</v>
      </c>
      <c r="G967" s="58">
        <v>400</v>
      </c>
      <c r="H967" s="58">
        <v>40</v>
      </c>
      <c r="I967" s="58">
        <v>44.4</v>
      </c>
      <c r="J967" s="58">
        <v>49.1</v>
      </c>
      <c r="K967" s="58">
        <v>1</v>
      </c>
      <c r="L967" s="58" t="s">
        <v>155</v>
      </c>
      <c r="M967" s="58">
        <v>1</v>
      </c>
      <c r="N967" s="58">
        <v>64.5</v>
      </c>
      <c r="O967" s="58">
        <v>6.2</v>
      </c>
    </row>
    <row r="968" spans="1:15" ht="14.25" customHeight="1">
      <c r="A968" s="77" t="s">
        <v>8925</v>
      </c>
      <c r="B968" s="58" t="s">
        <v>1777</v>
      </c>
      <c r="C968" s="58" t="s">
        <v>3</v>
      </c>
      <c r="D968" s="58" t="s">
        <v>155</v>
      </c>
      <c r="E968" s="58" t="s">
        <v>155</v>
      </c>
      <c r="F968" s="58" t="s">
        <v>7482</v>
      </c>
      <c r="G968" s="58">
        <v>400</v>
      </c>
      <c r="H968" s="58">
        <v>43</v>
      </c>
      <c r="I968" s="58">
        <v>47.8</v>
      </c>
      <c r="J968" s="58">
        <v>52.8</v>
      </c>
      <c r="K968" s="58">
        <v>1</v>
      </c>
      <c r="L968" s="58" t="s">
        <v>155</v>
      </c>
      <c r="M968" s="58">
        <v>1</v>
      </c>
      <c r="N968" s="58">
        <v>69.400000000000006</v>
      </c>
      <c r="O968" s="58">
        <v>5.7</v>
      </c>
    </row>
    <row r="969" spans="1:15" ht="14.25" customHeight="1">
      <c r="A969" s="77" t="s">
        <v>8926</v>
      </c>
      <c r="B969" s="58" t="s">
        <v>1777</v>
      </c>
      <c r="C969" s="58" t="s">
        <v>3</v>
      </c>
      <c r="D969" s="58" t="s">
        <v>155</v>
      </c>
      <c r="E969" s="58" t="s">
        <v>155</v>
      </c>
      <c r="F969" s="58" t="s">
        <v>7482</v>
      </c>
      <c r="G969" s="58">
        <v>400</v>
      </c>
      <c r="H969" s="58">
        <v>45</v>
      </c>
      <c r="I969" s="58">
        <v>50</v>
      </c>
      <c r="J969" s="58">
        <v>55.3</v>
      </c>
      <c r="K969" s="58">
        <v>1</v>
      </c>
      <c r="L969" s="58" t="s">
        <v>155</v>
      </c>
      <c r="M969" s="58">
        <v>1</v>
      </c>
      <c r="N969" s="58">
        <v>72.7</v>
      </c>
      <c r="O969" s="58">
        <v>5.5</v>
      </c>
    </row>
    <row r="970" spans="1:15" ht="14.25" customHeight="1">
      <c r="A970" s="77" t="s">
        <v>8927</v>
      </c>
      <c r="B970" s="58" t="s">
        <v>1777</v>
      </c>
      <c r="C970" s="58" t="s">
        <v>3</v>
      </c>
      <c r="D970" s="58" t="s">
        <v>155</v>
      </c>
      <c r="E970" s="58" t="s">
        <v>155</v>
      </c>
      <c r="F970" s="58" t="s">
        <v>7482</v>
      </c>
      <c r="G970" s="58">
        <v>400</v>
      </c>
      <c r="H970" s="58">
        <v>48</v>
      </c>
      <c r="I970" s="58">
        <v>53.3</v>
      </c>
      <c r="J970" s="58">
        <v>58.9</v>
      </c>
      <c r="K970" s="58">
        <v>1</v>
      </c>
      <c r="L970" s="58" t="s">
        <v>155</v>
      </c>
      <c r="M970" s="58">
        <v>1</v>
      </c>
      <c r="N970" s="58">
        <v>77.400000000000006</v>
      </c>
      <c r="O970" s="58">
        <v>5.2</v>
      </c>
    </row>
    <row r="971" spans="1:15" ht="14.25" customHeight="1">
      <c r="A971" s="77" t="s">
        <v>8928</v>
      </c>
      <c r="B971" s="58" t="s">
        <v>1777</v>
      </c>
      <c r="C971" s="58" t="s">
        <v>3</v>
      </c>
      <c r="D971" s="58" t="s">
        <v>155</v>
      </c>
      <c r="E971" s="58" t="s">
        <v>155</v>
      </c>
      <c r="F971" s="58" t="s">
        <v>7482</v>
      </c>
      <c r="G971" s="58">
        <v>400</v>
      </c>
      <c r="H971" s="58">
        <v>51</v>
      </c>
      <c r="I971" s="58">
        <v>56.7</v>
      </c>
      <c r="J971" s="58">
        <v>62.7</v>
      </c>
      <c r="K971" s="58">
        <v>1</v>
      </c>
      <c r="L971" s="58" t="s">
        <v>155</v>
      </c>
      <c r="M971" s="58">
        <v>1</v>
      </c>
      <c r="N971" s="58">
        <v>82.4</v>
      </c>
      <c r="O971" s="58">
        <v>4.9000000000000004</v>
      </c>
    </row>
    <row r="972" spans="1:15" ht="14.25" customHeight="1">
      <c r="A972" s="77" t="s">
        <v>8929</v>
      </c>
      <c r="B972" s="58" t="s">
        <v>1777</v>
      </c>
      <c r="C972" s="58" t="s">
        <v>3</v>
      </c>
      <c r="D972" s="58" t="s">
        <v>155</v>
      </c>
      <c r="E972" s="58" t="s">
        <v>155</v>
      </c>
      <c r="F972" s="58" t="s">
        <v>7482</v>
      </c>
      <c r="G972" s="58">
        <v>400</v>
      </c>
      <c r="H972" s="58">
        <v>54</v>
      </c>
      <c r="I972" s="58">
        <v>60</v>
      </c>
      <c r="J972" s="58">
        <v>66.3</v>
      </c>
      <c r="K972" s="58">
        <v>1</v>
      </c>
      <c r="L972" s="58" t="s">
        <v>155</v>
      </c>
      <c r="M972" s="58">
        <v>1</v>
      </c>
      <c r="N972" s="58">
        <v>87.1</v>
      </c>
      <c r="O972" s="58">
        <v>4.5999999999999996</v>
      </c>
    </row>
    <row r="973" spans="1:15" ht="14.25" customHeight="1">
      <c r="A973" s="77" t="s">
        <v>8930</v>
      </c>
      <c r="B973" s="58" t="s">
        <v>1777</v>
      </c>
      <c r="C973" s="58" t="s">
        <v>3</v>
      </c>
      <c r="D973" s="58" t="s">
        <v>155</v>
      </c>
      <c r="E973" s="58" t="s">
        <v>155</v>
      </c>
      <c r="F973" s="58" t="s">
        <v>7482</v>
      </c>
      <c r="G973" s="58">
        <v>400</v>
      </c>
      <c r="H973" s="58">
        <v>58</v>
      </c>
      <c r="I973" s="58">
        <v>64.400000000000006</v>
      </c>
      <c r="J973" s="58">
        <v>71.2</v>
      </c>
      <c r="K973" s="58">
        <v>1</v>
      </c>
      <c r="L973" s="58" t="s">
        <v>155</v>
      </c>
      <c r="M973" s="58">
        <v>1</v>
      </c>
      <c r="N973" s="58">
        <v>93.6</v>
      </c>
      <c r="O973" s="58">
        <v>4.3</v>
      </c>
    </row>
    <row r="974" spans="1:15" ht="14.25" customHeight="1">
      <c r="A974" s="77" t="s">
        <v>8931</v>
      </c>
      <c r="B974" s="58" t="s">
        <v>1777</v>
      </c>
      <c r="C974" s="58" t="s">
        <v>3</v>
      </c>
      <c r="D974" s="58" t="s">
        <v>155</v>
      </c>
      <c r="E974" s="58" t="s">
        <v>155</v>
      </c>
      <c r="F974" s="58" t="s">
        <v>7482</v>
      </c>
      <c r="G974" s="58">
        <v>400</v>
      </c>
      <c r="H974" s="58">
        <v>60</v>
      </c>
      <c r="I974" s="58">
        <v>66.7</v>
      </c>
      <c r="J974" s="58">
        <v>73.7</v>
      </c>
      <c r="K974" s="58">
        <v>1</v>
      </c>
      <c r="L974" s="58" t="s">
        <v>155</v>
      </c>
      <c r="M974" s="58">
        <v>1</v>
      </c>
      <c r="N974" s="58">
        <v>96.8</v>
      </c>
      <c r="O974" s="58">
        <v>4.0999999999999996</v>
      </c>
    </row>
    <row r="975" spans="1:15" ht="14.25" customHeight="1">
      <c r="A975" s="77" t="s">
        <v>8932</v>
      </c>
      <c r="B975" s="58" t="s">
        <v>1777</v>
      </c>
      <c r="C975" s="58" t="s">
        <v>3</v>
      </c>
      <c r="D975" s="58" t="s">
        <v>155</v>
      </c>
      <c r="E975" s="58" t="s">
        <v>155</v>
      </c>
      <c r="F975" s="58" t="s">
        <v>7482</v>
      </c>
      <c r="G975" s="58">
        <v>400</v>
      </c>
      <c r="H975" s="58">
        <v>64</v>
      </c>
      <c r="I975" s="58">
        <v>71.099999999999994</v>
      </c>
      <c r="J975" s="58">
        <v>78.599999999999994</v>
      </c>
      <c r="K975" s="58">
        <v>1</v>
      </c>
      <c r="L975" s="58" t="s">
        <v>155</v>
      </c>
      <c r="M975" s="58">
        <v>1</v>
      </c>
      <c r="N975" s="58">
        <v>103</v>
      </c>
      <c r="O975" s="58">
        <v>3.9</v>
      </c>
    </row>
    <row r="976" spans="1:15" ht="14.25" customHeight="1">
      <c r="A976" s="77" t="s">
        <v>8933</v>
      </c>
      <c r="B976" s="58" t="s">
        <v>1777</v>
      </c>
      <c r="C976" s="58" t="s">
        <v>3</v>
      </c>
      <c r="D976" s="58" t="s">
        <v>155</v>
      </c>
      <c r="E976" s="58" t="s">
        <v>155</v>
      </c>
      <c r="F976" s="58" t="s">
        <v>7482</v>
      </c>
      <c r="G976" s="58">
        <v>400</v>
      </c>
      <c r="H976" s="58">
        <v>70</v>
      </c>
      <c r="I976" s="58">
        <v>77.8</v>
      </c>
      <c r="J976" s="58">
        <v>86</v>
      </c>
      <c r="K976" s="58">
        <v>1</v>
      </c>
      <c r="L976" s="58" t="s">
        <v>155</v>
      </c>
      <c r="M976" s="58">
        <v>1</v>
      </c>
      <c r="N976" s="58">
        <v>113</v>
      </c>
      <c r="O976" s="58">
        <v>3.5</v>
      </c>
    </row>
    <row r="977" spans="1:15" ht="14.25" customHeight="1">
      <c r="A977" s="77" t="s">
        <v>8934</v>
      </c>
      <c r="B977" s="58" t="s">
        <v>1777</v>
      </c>
      <c r="C977" s="58" t="s">
        <v>3</v>
      </c>
      <c r="D977" s="58" t="s">
        <v>155</v>
      </c>
      <c r="E977" s="58" t="s">
        <v>155</v>
      </c>
      <c r="F977" s="58" t="s">
        <v>7482</v>
      </c>
      <c r="G977" s="58">
        <v>400</v>
      </c>
      <c r="H977" s="58">
        <v>75</v>
      </c>
      <c r="I977" s="58">
        <v>83.3</v>
      </c>
      <c r="J977" s="58">
        <v>92.1</v>
      </c>
      <c r="K977" s="58">
        <v>1</v>
      </c>
      <c r="L977" s="58" t="s">
        <v>155</v>
      </c>
      <c r="M977" s="58">
        <v>1</v>
      </c>
      <c r="N977" s="58">
        <v>121</v>
      </c>
      <c r="O977" s="58">
        <v>3.3</v>
      </c>
    </row>
    <row r="978" spans="1:15" ht="14.25" customHeight="1">
      <c r="A978" s="77" t="s">
        <v>8935</v>
      </c>
      <c r="B978" s="58" t="s">
        <v>1777</v>
      </c>
      <c r="C978" s="58" t="s">
        <v>3</v>
      </c>
      <c r="D978" s="58" t="s">
        <v>155</v>
      </c>
      <c r="E978" s="58" t="s">
        <v>155</v>
      </c>
      <c r="F978" s="58" t="s">
        <v>7482</v>
      </c>
      <c r="G978" s="58">
        <v>400</v>
      </c>
      <c r="H978" s="58">
        <v>78</v>
      </c>
      <c r="I978" s="58">
        <v>86.7</v>
      </c>
      <c r="J978" s="58">
        <v>95.8</v>
      </c>
      <c r="K978" s="58">
        <v>1</v>
      </c>
      <c r="L978" s="58" t="s">
        <v>155</v>
      </c>
      <c r="M978" s="58">
        <v>1</v>
      </c>
      <c r="N978" s="58">
        <v>126</v>
      </c>
      <c r="O978" s="58">
        <v>3.2</v>
      </c>
    </row>
    <row r="979" spans="1:15" ht="14.25" customHeight="1">
      <c r="A979" s="77" t="s">
        <v>8936</v>
      </c>
      <c r="B979" s="58" t="s">
        <v>1777</v>
      </c>
      <c r="C979" s="58" t="s">
        <v>3</v>
      </c>
      <c r="D979" s="58" t="s">
        <v>155</v>
      </c>
      <c r="E979" s="58" t="s">
        <v>155</v>
      </c>
      <c r="F979" s="58" t="s">
        <v>7482</v>
      </c>
      <c r="G979" s="58">
        <v>400</v>
      </c>
      <c r="H979" s="58">
        <v>85</v>
      </c>
      <c r="I979" s="58">
        <v>94.4</v>
      </c>
      <c r="J979" s="58">
        <v>104</v>
      </c>
      <c r="K979" s="58">
        <v>1</v>
      </c>
      <c r="L979" s="58" t="s">
        <v>155</v>
      </c>
      <c r="M979" s="58">
        <v>1</v>
      </c>
      <c r="N979" s="58">
        <v>137</v>
      </c>
      <c r="O979" s="58">
        <v>2.9</v>
      </c>
    </row>
    <row r="980" spans="1:15" ht="14.25" customHeight="1">
      <c r="A980" s="77" t="s">
        <v>8937</v>
      </c>
      <c r="B980" s="58" t="s">
        <v>1777</v>
      </c>
      <c r="C980" s="58" t="s">
        <v>3</v>
      </c>
      <c r="D980" s="58" t="s">
        <v>155</v>
      </c>
      <c r="E980" s="58" t="s">
        <v>155</v>
      </c>
      <c r="F980" s="58" t="s">
        <v>7482</v>
      </c>
      <c r="G980" s="58">
        <v>400</v>
      </c>
      <c r="H980" s="58">
        <v>90</v>
      </c>
      <c r="I980" s="58">
        <v>100</v>
      </c>
      <c r="J980" s="58">
        <v>111</v>
      </c>
      <c r="K980" s="58">
        <v>1</v>
      </c>
      <c r="L980" s="58" t="s">
        <v>155</v>
      </c>
      <c r="M980" s="58">
        <v>1</v>
      </c>
      <c r="N980" s="58">
        <v>146</v>
      </c>
      <c r="O980" s="58">
        <v>2.7</v>
      </c>
    </row>
    <row r="981" spans="1:15" ht="14.25" customHeight="1">
      <c r="A981" s="77" t="s">
        <v>8938</v>
      </c>
      <c r="B981" s="58" t="s">
        <v>1777</v>
      </c>
      <c r="C981" s="58" t="s">
        <v>3</v>
      </c>
      <c r="D981" s="58" t="s">
        <v>155</v>
      </c>
      <c r="E981" s="58" t="s">
        <v>155</v>
      </c>
      <c r="F981" s="58" t="s">
        <v>7482</v>
      </c>
      <c r="G981" s="58">
        <v>400</v>
      </c>
      <c r="H981" s="58">
        <v>100</v>
      </c>
      <c r="I981" s="58">
        <v>111</v>
      </c>
      <c r="J981" s="58">
        <v>123</v>
      </c>
      <c r="K981" s="58">
        <v>1</v>
      </c>
      <c r="L981" s="58" t="s">
        <v>155</v>
      </c>
      <c r="M981" s="58">
        <v>1</v>
      </c>
      <c r="N981" s="58">
        <v>162</v>
      </c>
      <c r="O981" s="58">
        <v>2.5</v>
      </c>
    </row>
    <row r="982" spans="1:15" ht="14.25" customHeight="1">
      <c r="A982" s="77" t="s">
        <v>8939</v>
      </c>
      <c r="B982" s="58" t="s">
        <v>1777</v>
      </c>
      <c r="C982" s="58" t="s">
        <v>3</v>
      </c>
      <c r="D982" s="58" t="s">
        <v>155</v>
      </c>
      <c r="E982" s="58" t="s">
        <v>155</v>
      </c>
      <c r="F982" s="58" t="s">
        <v>7482</v>
      </c>
      <c r="G982" s="58">
        <v>400</v>
      </c>
      <c r="H982" s="58">
        <v>110</v>
      </c>
      <c r="I982" s="58">
        <v>122</v>
      </c>
      <c r="J982" s="58">
        <v>135</v>
      </c>
      <c r="K982" s="58">
        <v>1</v>
      </c>
      <c r="L982" s="58" t="s">
        <v>155</v>
      </c>
      <c r="M982" s="58">
        <v>1</v>
      </c>
      <c r="N982" s="58">
        <v>177</v>
      </c>
      <c r="O982" s="58">
        <v>2.2999999999999998</v>
      </c>
    </row>
    <row r="983" spans="1:15" ht="14.25" customHeight="1">
      <c r="A983" s="77" t="s">
        <v>8940</v>
      </c>
      <c r="B983" s="58" t="s">
        <v>1777</v>
      </c>
      <c r="C983" s="58" t="s">
        <v>3</v>
      </c>
      <c r="D983" s="58" t="s">
        <v>155</v>
      </c>
      <c r="E983" s="58" t="s">
        <v>155</v>
      </c>
      <c r="F983" s="58" t="s">
        <v>7482</v>
      </c>
      <c r="G983" s="58">
        <v>400</v>
      </c>
      <c r="H983" s="58">
        <v>120</v>
      </c>
      <c r="I983" s="58">
        <v>133</v>
      </c>
      <c r="J983" s="58">
        <v>147</v>
      </c>
      <c r="K983" s="58">
        <v>1</v>
      </c>
      <c r="L983" s="58" t="s">
        <v>155</v>
      </c>
      <c r="M983" s="58">
        <v>1</v>
      </c>
      <c r="N983" s="58">
        <v>193</v>
      </c>
      <c r="O983" s="58">
        <v>2</v>
      </c>
    </row>
    <row r="984" spans="1:15" ht="14.25" customHeight="1">
      <c r="A984" s="77" t="s">
        <v>8941</v>
      </c>
      <c r="B984" s="58" t="s">
        <v>1777</v>
      </c>
      <c r="C984" s="58" t="s">
        <v>3</v>
      </c>
      <c r="D984" s="58" t="s">
        <v>155</v>
      </c>
      <c r="E984" s="58" t="s">
        <v>155</v>
      </c>
      <c r="F984" s="58" t="s">
        <v>7482</v>
      </c>
      <c r="G984" s="58">
        <v>400</v>
      </c>
      <c r="H984" s="58">
        <v>130</v>
      </c>
      <c r="I984" s="58">
        <v>144</v>
      </c>
      <c r="J984" s="58">
        <v>159</v>
      </c>
      <c r="K984" s="58">
        <v>1</v>
      </c>
      <c r="L984" s="58" t="s">
        <v>155</v>
      </c>
      <c r="M984" s="58">
        <v>1</v>
      </c>
      <c r="N984" s="58">
        <v>209</v>
      </c>
      <c r="O984" s="58">
        <v>1.9</v>
      </c>
    </row>
    <row r="985" spans="1:15" ht="14.25" customHeight="1">
      <c r="A985" s="77" t="s">
        <v>8942</v>
      </c>
      <c r="B985" s="58" t="s">
        <v>1777</v>
      </c>
      <c r="C985" s="58" t="s">
        <v>3</v>
      </c>
      <c r="D985" s="58" t="s">
        <v>155</v>
      </c>
      <c r="E985" s="58" t="s">
        <v>155</v>
      </c>
      <c r="F985" s="58" t="s">
        <v>7482</v>
      </c>
      <c r="G985" s="58">
        <v>400</v>
      </c>
      <c r="H985" s="58">
        <v>150</v>
      </c>
      <c r="I985" s="58">
        <v>167</v>
      </c>
      <c r="J985" s="58">
        <v>185</v>
      </c>
      <c r="K985" s="58">
        <v>1</v>
      </c>
      <c r="L985" s="58" t="s">
        <v>155</v>
      </c>
      <c r="M985" s="58">
        <v>1</v>
      </c>
      <c r="N985" s="58">
        <v>243</v>
      </c>
      <c r="O985" s="58">
        <v>1.6</v>
      </c>
    </row>
    <row r="986" spans="1:15" ht="14.25" customHeight="1">
      <c r="A986" s="77" t="s">
        <v>8943</v>
      </c>
      <c r="B986" s="58" t="s">
        <v>1777</v>
      </c>
      <c r="C986" s="58" t="s">
        <v>3</v>
      </c>
      <c r="D986" s="58" t="s">
        <v>155</v>
      </c>
      <c r="E986" s="58" t="s">
        <v>155</v>
      </c>
      <c r="F986" s="58" t="s">
        <v>7482</v>
      </c>
      <c r="G986" s="58">
        <v>400</v>
      </c>
      <c r="H986" s="58">
        <v>160</v>
      </c>
      <c r="I986" s="58">
        <v>178</v>
      </c>
      <c r="J986" s="58">
        <v>197</v>
      </c>
      <c r="K986" s="58">
        <v>1</v>
      </c>
      <c r="L986" s="58" t="s">
        <v>155</v>
      </c>
      <c r="M986" s="58">
        <v>1</v>
      </c>
      <c r="N986" s="58">
        <v>259</v>
      </c>
      <c r="O986" s="58">
        <v>1.5</v>
      </c>
    </row>
    <row r="987" spans="1:15" ht="14.25" customHeight="1">
      <c r="A987" s="77" t="s">
        <v>8944</v>
      </c>
      <c r="B987" s="58" t="s">
        <v>1777</v>
      </c>
      <c r="C987" s="58" t="s">
        <v>3</v>
      </c>
      <c r="D987" s="58" t="s">
        <v>155</v>
      </c>
      <c r="E987" s="58" t="s">
        <v>155</v>
      </c>
      <c r="F987" s="58" t="s">
        <v>7482</v>
      </c>
      <c r="G987" s="58">
        <v>400</v>
      </c>
      <c r="H987" s="58">
        <v>170</v>
      </c>
      <c r="I987" s="58">
        <v>189</v>
      </c>
      <c r="J987" s="58">
        <v>209</v>
      </c>
      <c r="K987" s="58">
        <v>1</v>
      </c>
      <c r="L987" s="58" t="s">
        <v>155</v>
      </c>
      <c r="M987" s="58">
        <v>1</v>
      </c>
      <c r="N987" s="58">
        <v>275</v>
      </c>
      <c r="O987" s="58">
        <v>1.4</v>
      </c>
    </row>
    <row r="988" spans="1:15" ht="14.25" customHeight="1">
      <c r="A988" s="77" t="s">
        <v>8945</v>
      </c>
      <c r="B988" s="58" t="s">
        <v>1777</v>
      </c>
      <c r="C988" s="58" t="s">
        <v>3</v>
      </c>
      <c r="D988" s="58" t="s">
        <v>155</v>
      </c>
      <c r="E988" s="58" t="s">
        <v>155</v>
      </c>
      <c r="F988" s="58" t="s">
        <v>7482</v>
      </c>
      <c r="G988" s="58">
        <v>400</v>
      </c>
      <c r="H988" s="58">
        <v>180</v>
      </c>
      <c r="I988" s="58">
        <v>198</v>
      </c>
      <c r="J988" s="58">
        <v>222</v>
      </c>
      <c r="K988" s="58">
        <v>1</v>
      </c>
      <c r="L988" s="58" t="s">
        <v>155</v>
      </c>
      <c r="M988" s="58">
        <v>1</v>
      </c>
      <c r="N988" s="58">
        <v>292</v>
      </c>
      <c r="O988" s="58">
        <v>1.3</v>
      </c>
    </row>
    <row r="989" spans="1:15" ht="14.25" customHeight="1">
      <c r="A989" s="77" t="s">
        <v>8946</v>
      </c>
      <c r="B989" s="58" t="s">
        <v>1777</v>
      </c>
      <c r="C989" s="58" t="s">
        <v>3</v>
      </c>
      <c r="D989" s="58" t="s">
        <v>155</v>
      </c>
      <c r="E989" s="58" t="s">
        <v>155</v>
      </c>
      <c r="F989" s="58" t="s">
        <v>7482</v>
      </c>
      <c r="G989" s="58">
        <v>400</v>
      </c>
      <c r="H989" s="58">
        <v>190</v>
      </c>
      <c r="I989" s="58">
        <v>209</v>
      </c>
      <c r="J989" s="58">
        <v>243.2</v>
      </c>
      <c r="K989" s="58">
        <v>1</v>
      </c>
      <c r="L989" s="58" t="s">
        <v>155</v>
      </c>
      <c r="M989" s="58">
        <v>1</v>
      </c>
      <c r="N989" s="58">
        <v>308</v>
      </c>
      <c r="O989" s="58">
        <v>1.3</v>
      </c>
    </row>
    <row r="990" spans="1:15" ht="14.25" customHeight="1">
      <c r="A990" s="77" t="s">
        <v>8947</v>
      </c>
      <c r="B990" s="58" t="s">
        <v>1777</v>
      </c>
      <c r="C990" s="58" t="s">
        <v>3</v>
      </c>
      <c r="D990" s="58" t="s">
        <v>155</v>
      </c>
      <c r="E990" s="58" t="s">
        <v>155</v>
      </c>
      <c r="F990" s="58" t="s">
        <v>7482</v>
      </c>
      <c r="G990" s="58">
        <v>400</v>
      </c>
      <c r="H990" s="58">
        <v>200</v>
      </c>
      <c r="I990" s="58">
        <v>220</v>
      </c>
      <c r="J990" s="58">
        <v>247</v>
      </c>
      <c r="K990" s="58">
        <v>1</v>
      </c>
      <c r="L990" s="58" t="s">
        <v>155</v>
      </c>
      <c r="M990" s="58">
        <v>1</v>
      </c>
      <c r="N990" s="58">
        <v>324</v>
      </c>
      <c r="O990" s="58">
        <v>1.2</v>
      </c>
    </row>
    <row r="991" spans="1:15" ht="14.25" customHeight="1">
      <c r="A991" s="77" t="s">
        <v>8948</v>
      </c>
      <c r="B991" s="58" t="s">
        <v>1777</v>
      </c>
      <c r="C991" s="58" t="s">
        <v>3</v>
      </c>
      <c r="D991" s="58" t="s">
        <v>155</v>
      </c>
      <c r="E991" s="58" t="s">
        <v>155</v>
      </c>
      <c r="F991" s="58" t="s">
        <v>7482</v>
      </c>
      <c r="G991" s="58">
        <v>400</v>
      </c>
      <c r="H991" s="58">
        <v>210</v>
      </c>
      <c r="I991" s="58">
        <v>231</v>
      </c>
      <c r="J991" s="58">
        <v>268.8</v>
      </c>
      <c r="K991" s="58">
        <v>1</v>
      </c>
      <c r="L991" s="58" t="s">
        <v>155</v>
      </c>
      <c r="M991" s="58">
        <v>1</v>
      </c>
      <c r="N991" s="58">
        <v>340</v>
      </c>
      <c r="O991" s="58">
        <v>1.2</v>
      </c>
    </row>
    <row r="992" spans="1:15" ht="14.25" customHeight="1">
      <c r="A992" s="77" t="s">
        <v>8949</v>
      </c>
      <c r="B992" s="58" t="s">
        <v>1777</v>
      </c>
      <c r="C992" s="58" t="s">
        <v>3</v>
      </c>
      <c r="D992" s="58" t="s">
        <v>155</v>
      </c>
      <c r="E992" s="58" t="s">
        <v>155</v>
      </c>
      <c r="F992" s="58" t="s">
        <v>7482</v>
      </c>
      <c r="G992" s="58">
        <v>400</v>
      </c>
      <c r="H992" s="58">
        <v>220</v>
      </c>
      <c r="I992" s="58">
        <v>242</v>
      </c>
      <c r="J992" s="58">
        <v>272</v>
      </c>
      <c r="K992" s="58">
        <v>1</v>
      </c>
      <c r="L992" s="58" t="s">
        <v>155</v>
      </c>
      <c r="M992" s="58">
        <v>1</v>
      </c>
      <c r="N992" s="58">
        <v>356</v>
      </c>
      <c r="O992" s="58">
        <v>1.1000000000000001</v>
      </c>
    </row>
    <row r="993" spans="1:15" ht="14.25" customHeight="1">
      <c r="A993" s="77" t="s">
        <v>8950</v>
      </c>
      <c r="B993" s="58" t="s">
        <v>1777</v>
      </c>
      <c r="C993" s="58" t="s">
        <v>4</v>
      </c>
      <c r="D993" s="58" t="s">
        <v>155</v>
      </c>
      <c r="E993" s="58" t="s">
        <v>133</v>
      </c>
      <c r="F993" s="58" t="s">
        <v>7486</v>
      </c>
      <c r="G993" s="58">
        <v>400</v>
      </c>
      <c r="H993" s="58">
        <v>5</v>
      </c>
      <c r="I993" s="58">
        <v>6.4</v>
      </c>
      <c r="J993" s="58">
        <v>7</v>
      </c>
      <c r="K993" s="58">
        <v>10</v>
      </c>
      <c r="L993" s="58">
        <v>800</v>
      </c>
      <c r="M993" s="58" t="s">
        <v>155</v>
      </c>
      <c r="N993" s="58">
        <v>9.1999999999999993</v>
      </c>
      <c r="O993" s="58">
        <v>43.5</v>
      </c>
    </row>
    <row r="994" spans="1:15" ht="14.25" customHeight="1">
      <c r="A994" s="77" t="s">
        <v>8951</v>
      </c>
      <c r="B994" s="58" t="s">
        <v>1777</v>
      </c>
      <c r="C994" s="58" t="s">
        <v>4</v>
      </c>
      <c r="D994" s="58" t="s">
        <v>155</v>
      </c>
      <c r="E994" s="58" t="s">
        <v>133</v>
      </c>
      <c r="F994" s="58" t="s">
        <v>7486</v>
      </c>
      <c r="G994" s="58">
        <v>400</v>
      </c>
      <c r="H994" s="58">
        <v>6</v>
      </c>
      <c r="I994" s="58">
        <v>6.67</v>
      </c>
      <c r="J994" s="58">
        <v>7.37</v>
      </c>
      <c r="K994" s="58">
        <v>10</v>
      </c>
      <c r="L994" s="58">
        <v>800</v>
      </c>
      <c r="M994" s="58" t="s">
        <v>155</v>
      </c>
      <c r="N994" s="58">
        <v>10.3</v>
      </c>
      <c r="O994" s="58">
        <v>38.799999999999997</v>
      </c>
    </row>
    <row r="995" spans="1:15" ht="14.25" customHeight="1">
      <c r="A995" s="77" t="s">
        <v>8952</v>
      </c>
      <c r="B995" s="58" t="s">
        <v>1777</v>
      </c>
      <c r="C995" s="58" t="s">
        <v>4</v>
      </c>
      <c r="D995" s="58" t="s">
        <v>155</v>
      </c>
      <c r="E995" s="58" t="s">
        <v>133</v>
      </c>
      <c r="F995" s="58" t="s">
        <v>7486</v>
      </c>
      <c r="G995" s="58">
        <v>400</v>
      </c>
      <c r="H995" s="58">
        <v>6.5</v>
      </c>
      <c r="I995" s="58">
        <v>7.22</v>
      </c>
      <c r="J995" s="58">
        <v>7.98</v>
      </c>
      <c r="K995" s="58">
        <v>10</v>
      </c>
      <c r="L995" s="58">
        <v>500</v>
      </c>
      <c r="M995" s="58" t="s">
        <v>155</v>
      </c>
      <c r="N995" s="58">
        <v>11.2</v>
      </c>
      <c r="O995" s="58">
        <v>35.700000000000003</v>
      </c>
    </row>
    <row r="996" spans="1:15" ht="14.25" customHeight="1">
      <c r="A996" s="77" t="s">
        <v>8953</v>
      </c>
      <c r="B996" s="58" t="s">
        <v>1777</v>
      </c>
      <c r="C996" s="58" t="s">
        <v>4</v>
      </c>
      <c r="D996" s="58" t="s">
        <v>155</v>
      </c>
      <c r="E996" s="58" t="s">
        <v>133</v>
      </c>
      <c r="F996" s="58" t="s">
        <v>7486</v>
      </c>
      <c r="G996" s="58">
        <v>400</v>
      </c>
      <c r="H996" s="58">
        <v>7</v>
      </c>
      <c r="I996" s="58">
        <v>7.78</v>
      </c>
      <c r="J996" s="58">
        <v>8.6</v>
      </c>
      <c r="K996" s="58">
        <v>10</v>
      </c>
      <c r="L996" s="58">
        <v>200</v>
      </c>
      <c r="M996" s="58" t="s">
        <v>155</v>
      </c>
      <c r="N996" s="58">
        <v>12</v>
      </c>
      <c r="O996" s="58">
        <v>33.299999999999997</v>
      </c>
    </row>
    <row r="997" spans="1:15" ht="14.25" customHeight="1">
      <c r="A997" s="77" t="s">
        <v>8954</v>
      </c>
      <c r="B997" s="58" t="s">
        <v>1777</v>
      </c>
      <c r="C997" s="58" t="s">
        <v>4</v>
      </c>
      <c r="D997" s="58" t="s">
        <v>155</v>
      </c>
      <c r="E997" s="58" t="s">
        <v>133</v>
      </c>
      <c r="F997" s="58" t="s">
        <v>7486</v>
      </c>
      <c r="G997" s="58">
        <v>400</v>
      </c>
      <c r="H997" s="58">
        <v>7.5</v>
      </c>
      <c r="I997" s="58">
        <v>8.33</v>
      </c>
      <c r="J997" s="58">
        <v>9.2100000000000009</v>
      </c>
      <c r="K997" s="58">
        <v>1</v>
      </c>
      <c r="L997" s="58">
        <v>100</v>
      </c>
      <c r="M997" s="58" t="s">
        <v>155</v>
      </c>
      <c r="N997" s="58">
        <v>12.9</v>
      </c>
      <c r="O997" s="58">
        <v>31</v>
      </c>
    </row>
    <row r="998" spans="1:15" ht="14.25" customHeight="1">
      <c r="A998" s="77" t="s">
        <v>8955</v>
      </c>
      <c r="B998" s="58" t="s">
        <v>1777</v>
      </c>
      <c r="C998" s="58" t="s">
        <v>4</v>
      </c>
      <c r="D998" s="58" t="s">
        <v>155</v>
      </c>
      <c r="E998" s="58" t="s">
        <v>133</v>
      </c>
      <c r="F998" s="58" t="s">
        <v>7486</v>
      </c>
      <c r="G998" s="58">
        <v>400</v>
      </c>
      <c r="H998" s="58">
        <v>8</v>
      </c>
      <c r="I998" s="58">
        <v>8.89</v>
      </c>
      <c r="J998" s="58">
        <v>9.83</v>
      </c>
      <c r="K998" s="58">
        <v>1</v>
      </c>
      <c r="L998" s="58">
        <v>50</v>
      </c>
      <c r="M998" s="58" t="s">
        <v>155</v>
      </c>
      <c r="N998" s="58">
        <v>13.6</v>
      </c>
      <c r="O998" s="58">
        <v>29.4</v>
      </c>
    </row>
    <row r="999" spans="1:15" ht="14.25" customHeight="1">
      <c r="A999" s="77" t="s">
        <v>8956</v>
      </c>
      <c r="B999" s="58" t="s">
        <v>1777</v>
      </c>
      <c r="C999" s="58" t="s">
        <v>3</v>
      </c>
      <c r="D999" s="58" t="s">
        <v>155</v>
      </c>
      <c r="E999" s="58" t="s">
        <v>133</v>
      </c>
      <c r="F999" s="58" t="s">
        <v>7486</v>
      </c>
      <c r="G999" s="58">
        <v>400</v>
      </c>
      <c r="H999" s="58">
        <v>8.5</v>
      </c>
      <c r="I999" s="58">
        <v>9.44</v>
      </c>
      <c r="J999" s="58">
        <v>10.4</v>
      </c>
      <c r="K999" s="58">
        <v>1</v>
      </c>
      <c r="L999" s="58">
        <v>10</v>
      </c>
      <c r="M999" s="58" t="s">
        <v>155</v>
      </c>
      <c r="N999" s="58">
        <v>14.4</v>
      </c>
      <c r="O999" s="58">
        <v>27.7</v>
      </c>
    </row>
    <row r="1000" spans="1:15" ht="14.25" customHeight="1">
      <c r="A1000" s="77" t="s">
        <v>8957</v>
      </c>
      <c r="B1000" s="58" t="s">
        <v>1777</v>
      </c>
      <c r="C1000" s="58" t="s">
        <v>3</v>
      </c>
      <c r="D1000" s="58" t="s">
        <v>155</v>
      </c>
      <c r="E1000" s="58" t="s">
        <v>133</v>
      </c>
      <c r="F1000" s="58" t="s">
        <v>7486</v>
      </c>
      <c r="G1000" s="58">
        <v>400</v>
      </c>
      <c r="H1000" s="58">
        <v>9</v>
      </c>
      <c r="I1000" s="58">
        <v>10</v>
      </c>
      <c r="J1000" s="58">
        <v>11.1</v>
      </c>
      <c r="K1000" s="58">
        <v>1</v>
      </c>
      <c r="L1000" s="58">
        <v>5</v>
      </c>
      <c r="M1000" s="58" t="s">
        <v>155</v>
      </c>
      <c r="N1000" s="58">
        <v>15.4</v>
      </c>
      <c r="O1000" s="58">
        <v>26</v>
      </c>
    </row>
    <row r="1001" spans="1:15" ht="14.25" customHeight="1">
      <c r="A1001" s="77" t="s">
        <v>8958</v>
      </c>
      <c r="B1001" s="58" t="s">
        <v>1777</v>
      </c>
      <c r="C1001" s="58" t="s">
        <v>3</v>
      </c>
      <c r="D1001" s="58" t="s">
        <v>155</v>
      </c>
      <c r="E1001" s="58" t="s">
        <v>133</v>
      </c>
      <c r="F1001" s="58" t="s">
        <v>7486</v>
      </c>
      <c r="G1001" s="58">
        <v>400</v>
      </c>
      <c r="H1001" s="58">
        <v>10</v>
      </c>
      <c r="I1001" s="58">
        <v>11.1</v>
      </c>
      <c r="J1001" s="58">
        <v>12.3</v>
      </c>
      <c r="K1001" s="58">
        <v>1</v>
      </c>
      <c r="L1001" s="58">
        <v>5</v>
      </c>
      <c r="M1001" s="58" t="s">
        <v>155</v>
      </c>
      <c r="N1001" s="58">
        <v>17</v>
      </c>
      <c r="O1001" s="58">
        <v>23.5</v>
      </c>
    </row>
    <row r="1002" spans="1:15" ht="14.25" customHeight="1">
      <c r="A1002" s="77" t="s">
        <v>8959</v>
      </c>
      <c r="B1002" s="58" t="s">
        <v>1777</v>
      </c>
      <c r="C1002" s="58" t="s">
        <v>3</v>
      </c>
      <c r="D1002" s="58" t="s">
        <v>155</v>
      </c>
      <c r="E1002" s="58" t="s">
        <v>133</v>
      </c>
      <c r="F1002" s="58" t="s">
        <v>7486</v>
      </c>
      <c r="G1002" s="58">
        <v>400</v>
      </c>
      <c r="H1002" s="58">
        <v>11</v>
      </c>
      <c r="I1002" s="58">
        <v>12.2</v>
      </c>
      <c r="J1002" s="58">
        <v>13.5</v>
      </c>
      <c r="K1002" s="58">
        <v>1</v>
      </c>
      <c r="L1002" s="58">
        <v>1</v>
      </c>
      <c r="M1002" s="58" t="s">
        <v>155</v>
      </c>
      <c r="N1002" s="58">
        <v>18.2</v>
      </c>
      <c r="O1002" s="58">
        <v>22</v>
      </c>
    </row>
    <row r="1003" spans="1:15" ht="14.25" customHeight="1">
      <c r="A1003" s="77" t="s">
        <v>8960</v>
      </c>
      <c r="B1003" s="58" t="s">
        <v>1777</v>
      </c>
      <c r="C1003" s="58" t="s">
        <v>3</v>
      </c>
      <c r="D1003" s="58" t="s">
        <v>155</v>
      </c>
      <c r="E1003" s="58" t="s">
        <v>133</v>
      </c>
      <c r="F1003" s="58" t="s">
        <v>7486</v>
      </c>
      <c r="G1003" s="58">
        <v>400</v>
      </c>
      <c r="H1003" s="58">
        <v>12</v>
      </c>
      <c r="I1003" s="58">
        <v>13.3</v>
      </c>
      <c r="J1003" s="58">
        <v>14.7</v>
      </c>
      <c r="K1003" s="58">
        <v>1</v>
      </c>
      <c r="L1003" s="58">
        <v>1</v>
      </c>
      <c r="M1003" s="58" t="s">
        <v>155</v>
      </c>
      <c r="N1003" s="58">
        <v>19.899999999999999</v>
      </c>
      <c r="O1003" s="58">
        <v>20.100000000000001</v>
      </c>
    </row>
    <row r="1004" spans="1:15" ht="14.25" customHeight="1">
      <c r="A1004" s="77" t="s">
        <v>8961</v>
      </c>
      <c r="B1004" s="58" t="s">
        <v>1777</v>
      </c>
      <c r="C1004" s="58" t="s">
        <v>3</v>
      </c>
      <c r="D1004" s="58" t="s">
        <v>155</v>
      </c>
      <c r="E1004" s="58" t="s">
        <v>133</v>
      </c>
      <c r="F1004" s="58" t="s">
        <v>7486</v>
      </c>
      <c r="G1004" s="58">
        <v>400</v>
      </c>
      <c r="H1004" s="58">
        <v>13</v>
      </c>
      <c r="I1004" s="58">
        <v>14.4</v>
      </c>
      <c r="J1004" s="58">
        <v>15.9</v>
      </c>
      <c r="K1004" s="58">
        <v>1</v>
      </c>
      <c r="L1004" s="58">
        <v>1</v>
      </c>
      <c r="M1004" s="58" t="s">
        <v>155</v>
      </c>
      <c r="N1004" s="58">
        <v>21.5</v>
      </c>
      <c r="O1004" s="58">
        <v>18.600000000000001</v>
      </c>
    </row>
    <row r="1005" spans="1:15" ht="14.25" customHeight="1">
      <c r="A1005" s="77" t="s">
        <v>8962</v>
      </c>
      <c r="B1005" s="58" t="s">
        <v>1777</v>
      </c>
      <c r="C1005" s="58" t="s">
        <v>3</v>
      </c>
      <c r="D1005" s="58" t="s">
        <v>155</v>
      </c>
      <c r="E1005" s="58" t="s">
        <v>133</v>
      </c>
      <c r="F1005" s="58" t="s">
        <v>7486</v>
      </c>
      <c r="G1005" s="58">
        <v>400</v>
      </c>
      <c r="H1005" s="58">
        <v>14</v>
      </c>
      <c r="I1005" s="58">
        <v>15.6</v>
      </c>
      <c r="J1005" s="58">
        <v>17.2</v>
      </c>
      <c r="K1005" s="58">
        <v>1</v>
      </c>
      <c r="L1005" s="58">
        <v>1</v>
      </c>
      <c r="M1005" s="58" t="s">
        <v>155</v>
      </c>
      <c r="N1005" s="58">
        <v>23.2</v>
      </c>
      <c r="O1005" s="58">
        <v>17.2</v>
      </c>
    </row>
    <row r="1006" spans="1:15" ht="14.25" customHeight="1">
      <c r="A1006" s="77" t="s">
        <v>8963</v>
      </c>
      <c r="B1006" s="58" t="s">
        <v>1777</v>
      </c>
      <c r="C1006" s="58" t="s">
        <v>3</v>
      </c>
      <c r="D1006" s="58" t="s">
        <v>155</v>
      </c>
      <c r="E1006" s="58" t="s">
        <v>133</v>
      </c>
      <c r="F1006" s="58" t="s">
        <v>7486</v>
      </c>
      <c r="G1006" s="58">
        <v>400</v>
      </c>
      <c r="H1006" s="58">
        <v>15</v>
      </c>
      <c r="I1006" s="58">
        <v>16.7</v>
      </c>
      <c r="J1006" s="58">
        <v>18.5</v>
      </c>
      <c r="K1006" s="58">
        <v>1</v>
      </c>
      <c r="L1006" s="58">
        <v>1</v>
      </c>
      <c r="M1006" s="58" t="s">
        <v>155</v>
      </c>
      <c r="N1006" s="58">
        <v>24.4</v>
      </c>
      <c r="O1006" s="58">
        <v>16.399999999999999</v>
      </c>
    </row>
    <row r="1007" spans="1:15" ht="14.25" customHeight="1">
      <c r="A1007" s="77" t="s">
        <v>8964</v>
      </c>
      <c r="B1007" s="58" t="s">
        <v>1777</v>
      </c>
      <c r="C1007" s="58" t="s">
        <v>3</v>
      </c>
      <c r="D1007" s="58" t="s">
        <v>155</v>
      </c>
      <c r="E1007" s="58" t="s">
        <v>133</v>
      </c>
      <c r="F1007" s="58" t="s">
        <v>7486</v>
      </c>
      <c r="G1007" s="58">
        <v>400</v>
      </c>
      <c r="H1007" s="58">
        <v>16</v>
      </c>
      <c r="I1007" s="58">
        <v>17.8</v>
      </c>
      <c r="J1007" s="58">
        <v>19.7</v>
      </c>
      <c r="K1007" s="58">
        <v>1</v>
      </c>
      <c r="L1007" s="58">
        <v>1</v>
      </c>
      <c r="M1007" s="58" t="s">
        <v>155</v>
      </c>
      <c r="N1007" s="58">
        <v>26</v>
      </c>
      <c r="O1007" s="58">
        <v>15.3</v>
      </c>
    </row>
    <row r="1008" spans="1:15" ht="14.25" customHeight="1">
      <c r="A1008" s="77" t="s">
        <v>8965</v>
      </c>
      <c r="B1008" s="58" t="s">
        <v>1777</v>
      </c>
      <c r="C1008" s="58" t="s">
        <v>3</v>
      </c>
      <c r="D1008" s="58" t="s">
        <v>155</v>
      </c>
      <c r="E1008" s="58" t="s">
        <v>133</v>
      </c>
      <c r="F1008" s="58" t="s">
        <v>7486</v>
      </c>
      <c r="G1008" s="58">
        <v>400</v>
      </c>
      <c r="H1008" s="58">
        <v>17</v>
      </c>
      <c r="I1008" s="58">
        <v>18.899999999999999</v>
      </c>
      <c r="J1008" s="58">
        <v>20.9</v>
      </c>
      <c r="K1008" s="58">
        <v>1</v>
      </c>
      <c r="L1008" s="58">
        <v>1</v>
      </c>
      <c r="M1008" s="58" t="s">
        <v>155</v>
      </c>
      <c r="N1008" s="58">
        <v>27.6</v>
      </c>
      <c r="O1008" s="58">
        <v>14.5</v>
      </c>
    </row>
    <row r="1009" spans="1:15" ht="14.25" customHeight="1">
      <c r="A1009" s="77" t="s">
        <v>8966</v>
      </c>
      <c r="B1009" s="58" t="s">
        <v>1777</v>
      </c>
      <c r="C1009" s="58" t="s">
        <v>3</v>
      </c>
      <c r="D1009" s="58" t="s">
        <v>155</v>
      </c>
      <c r="E1009" s="58" t="s">
        <v>133</v>
      </c>
      <c r="F1009" s="58" t="s">
        <v>7486</v>
      </c>
      <c r="G1009" s="58">
        <v>400</v>
      </c>
      <c r="H1009" s="58">
        <v>18</v>
      </c>
      <c r="I1009" s="58">
        <v>20</v>
      </c>
      <c r="J1009" s="58">
        <v>22.1</v>
      </c>
      <c r="K1009" s="58">
        <v>1</v>
      </c>
      <c r="L1009" s="58">
        <v>1</v>
      </c>
      <c r="M1009" s="58" t="s">
        <v>155</v>
      </c>
      <c r="N1009" s="58">
        <v>29.2</v>
      </c>
      <c r="O1009" s="58">
        <v>13.7</v>
      </c>
    </row>
    <row r="1010" spans="1:15" ht="14.25" customHeight="1">
      <c r="A1010" s="77" t="s">
        <v>8967</v>
      </c>
      <c r="B1010" s="58" t="s">
        <v>1777</v>
      </c>
      <c r="C1010" s="58" t="s">
        <v>3</v>
      </c>
      <c r="D1010" s="58" t="s">
        <v>155</v>
      </c>
      <c r="E1010" s="58" t="s">
        <v>133</v>
      </c>
      <c r="F1010" s="58" t="s">
        <v>7486</v>
      </c>
      <c r="G1010" s="58">
        <v>400</v>
      </c>
      <c r="H1010" s="58">
        <v>20</v>
      </c>
      <c r="I1010" s="58">
        <v>22.2</v>
      </c>
      <c r="J1010" s="58">
        <v>24.5</v>
      </c>
      <c r="K1010" s="58">
        <v>1</v>
      </c>
      <c r="L1010" s="58">
        <v>1</v>
      </c>
      <c r="M1010" s="58" t="s">
        <v>155</v>
      </c>
      <c r="N1010" s="58">
        <v>32.4</v>
      </c>
      <c r="O1010" s="58">
        <v>12.3</v>
      </c>
    </row>
    <row r="1011" spans="1:15" ht="14.25" customHeight="1">
      <c r="A1011" s="77" t="s">
        <v>8968</v>
      </c>
      <c r="B1011" s="58" t="s">
        <v>1777</v>
      </c>
      <c r="C1011" s="58" t="s">
        <v>3</v>
      </c>
      <c r="D1011" s="58" t="s">
        <v>155</v>
      </c>
      <c r="E1011" s="58" t="s">
        <v>133</v>
      </c>
      <c r="F1011" s="58" t="s">
        <v>7486</v>
      </c>
      <c r="G1011" s="58">
        <v>400</v>
      </c>
      <c r="H1011" s="58">
        <v>22</v>
      </c>
      <c r="I1011" s="58">
        <v>24.4</v>
      </c>
      <c r="J1011" s="58">
        <v>26.9</v>
      </c>
      <c r="K1011" s="58">
        <v>1</v>
      </c>
      <c r="L1011" s="58">
        <v>1</v>
      </c>
      <c r="M1011" s="58" t="s">
        <v>155</v>
      </c>
      <c r="N1011" s="58">
        <v>35.5</v>
      </c>
      <c r="O1011" s="58">
        <v>11.2</v>
      </c>
    </row>
    <row r="1012" spans="1:15" ht="14.25" customHeight="1">
      <c r="A1012" s="77" t="s">
        <v>8969</v>
      </c>
      <c r="B1012" s="58" t="s">
        <v>1777</v>
      </c>
      <c r="C1012" s="58" t="s">
        <v>3</v>
      </c>
      <c r="D1012" s="58" t="s">
        <v>155</v>
      </c>
      <c r="E1012" s="58" t="s">
        <v>133</v>
      </c>
      <c r="F1012" s="58" t="s">
        <v>7486</v>
      </c>
      <c r="G1012" s="58">
        <v>400</v>
      </c>
      <c r="H1012" s="58">
        <v>24</v>
      </c>
      <c r="I1012" s="58">
        <v>26.7</v>
      </c>
      <c r="J1012" s="58">
        <v>29.5</v>
      </c>
      <c r="K1012" s="58">
        <v>1</v>
      </c>
      <c r="L1012" s="58">
        <v>1</v>
      </c>
      <c r="M1012" s="58" t="s">
        <v>155</v>
      </c>
      <c r="N1012" s="58">
        <v>38.9</v>
      </c>
      <c r="O1012" s="58">
        <v>10.3</v>
      </c>
    </row>
    <row r="1013" spans="1:15" ht="14.25" customHeight="1">
      <c r="A1013" s="77" t="s">
        <v>8970</v>
      </c>
      <c r="B1013" s="58" t="s">
        <v>1777</v>
      </c>
      <c r="C1013" s="58" t="s">
        <v>3</v>
      </c>
      <c r="D1013" s="58" t="s">
        <v>155</v>
      </c>
      <c r="E1013" s="58" t="s">
        <v>133</v>
      </c>
      <c r="F1013" s="58" t="s">
        <v>7486</v>
      </c>
      <c r="G1013" s="58">
        <v>400</v>
      </c>
      <c r="H1013" s="58">
        <v>26</v>
      </c>
      <c r="I1013" s="58">
        <v>28.9</v>
      </c>
      <c r="J1013" s="58">
        <v>31.9</v>
      </c>
      <c r="K1013" s="58">
        <v>1</v>
      </c>
      <c r="L1013" s="58">
        <v>1</v>
      </c>
      <c r="M1013" s="58" t="s">
        <v>155</v>
      </c>
      <c r="N1013" s="58">
        <v>42.1</v>
      </c>
      <c r="O1013" s="58">
        <v>9.5</v>
      </c>
    </row>
    <row r="1014" spans="1:15" ht="14.25" customHeight="1">
      <c r="A1014" s="77" t="s">
        <v>8971</v>
      </c>
      <c r="B1014" s="58" t="s">
        <v>1777</v>
      </c>
      <c r="C1014" s="58" t="s">
        <v>3</v>
      </c>
      <c r="D1014" s="58" t="s">
        <v>155</v>
      </c>
      <c r="E1014" s="58" t="s">
        <v>133</v>
      </c>
      <c r="F1014" s="58" t="s">
        <v>7486</v>
      </c>
      <c r="G1014" s="58">
        <v>400</v>
      </c>
      <c r="H1014" s="58">
        <v>28</v>
      </c>
      <c r="I1014" s="58">
        <v>31.1</v>
      </c>
      <c r="J1014" s="58">
        <v>34.4</v>
      </c>
      <c r="K1014" s="58">
        <v>1</v>
      </c>
      <c r="L1014" s="58">
        <v>1</v>
      </c>
      <c r="M1014" s="58" t="s">
        <v>155</v>
      </c>
      <c r="N1014" s="58">
        <v>45.4</v>
      </c>
      <c r="O1014" s="58">
        <v>8.8000000000000007</v>
      </c>
    </row>
    <row r="1015" spans="1:15" ht="14.25" customHeight="1">
      <c r="A1015" s="77" t="s">
        <v>8972</v>
      </c>
      <c r="B1015" s="58" t="s">
        <v>1777</v>
      </c>
      <c r="C1015" s="58" t="s">
        <v>3</v>
      </c>
      <c r="D1015" s="58" t="s">
        <v>155</v>
      </c>
      <c r="E1015" s="58" t="s">
        <v>133</v>
      </c>
      <c r="F1015" s="58" t="s">
        <v>7486</v>
      </c>
      <c r="G1015" s="58">
        <v>400</v>
      </c>
      <c r="H1015" s="58">
        <v>30</v>
      </c>
      <c r="I1015" s="58">
        <v>33.299999999999997</v>
      </c>
      <c r="J1015" s="58">
        <v>36.799999999999997</v>
      </c>
      <c r="K1015" s="58">
        <v>1</v>
      </c>
      <c r="L1015" s="58">
        <v>1</v>
      </c>
      <c r="M1015" s="58" t="s">
        <v>155</v>
      </c>
      <c r="N1015" s="58">
        <v>48.4</v>
      </c>
      <c r="O1015" s="58">
        <v>8.3000000000000007</v>
      </c>
    </row>
    <row r="1016" spans="1:15" ht="14.25" customHeight="1">
      <c r="A1016" s="77" t="s">
        <v>8973</v>
      </c>
      <c r="B1016" s="58" t="s">
        <v>1777</v>
      </c>
      <c r="C1016" s="58" t="s">
        <v>3</v>
      </c>
      <c r="D1016" s="58" t="s">
        <v>155</v>
      </c>
      <c r="E1016" s="58" t="s">
        <v>133</v>
      </c>
      <c r="F1016" s="58" t="s">
        <v>7486</v>
      </c>
      <c r="G1016" s="58">
        <v>400</v>
      </c>
      <c r="H1016" s="58">
        <v>33</v>
      </c>
      <c r="I1016" s="58">
        <v>36.700000000000003</v>
      </c>
      <c r="J1016" s="58">
        <v>40.6</v>
      </c>
      <c r="K1016" s="58">
        <v>1</v>
      </c>
      <c r="L1016" s="58">
        <v>1</v>
      </c>
      <c r="M1016" s="58" t="s">
        <v>155</v>
      </c>
      <c r="N1016" s="58">
        <v>53.3</v>
      </c>
      <c r="O1016" s="58">
        <v>7.5</v>
      </c>
    </row>
    <row r="1017" spans="1:15" ht="14.25" customHeight="1">
      <c r="A1017" s="77" t="s">
        <v>8974</v>
      </c>
      <c r="B1017" s="58" t="s">
        <v>1777</v>
      </c>
      <c r="C1017" s="58" t="s">
        <v>3</v>
      </c>
      <c r="D1017" s="58" t="s">
        <v>155</v>
      </c>
      <c r="E1017" s="58" t="s">
        <v>133</v>
      </c>
      <c r="F1017" s="58" t="s">
        <v>7486</v>
      </c>
      <c r="G1017" s="58">
        <v>400</v>
      </c>
      <c r="H1017" s="58">
        <v>36</v>
      </c>
      <c r="I1017" s="58">
        <v>40</v>
      </c>
      <c r="J1017" s="58">
        <v>44.2</v>
      </c>
      <c r="K1017" s="58">
        <v>1</v>
      </c>
      <c r="L1017" s="58">
        <v>1</v>
      </c>
      <c r="M1017" s="58" t="s">
        <v>155</v>
      </c>
      <c r="N1017" s="58">
        <v>58.1</v>
      </c>
      <c r="O1017" s="58">
        <v>6.9</v>
      </c>
    </row>
    <row r="1018" spans="1:15" ht="14.25" customHeight="1">
      <c r="A1018" s="77" t="s">
        <v>8975</v>
      </c>
      <c r="B1018" s="58" t="s">
        <v>1777</v>
      </c>
      <c r="C1018" s="58" t="s">
        <v>3</v>
      </c>
      <c r="D1018" s="58" t="s">
        <v>155</v>
      </c>
      <c r="E1018" s="58" t="s">
        <v>133</v>
      </c>
      <c r="F1018" s="58" t="s">
        <v>7486</v>
      </c>
      <c r="G1018" s="58">
        <v>400</v>
      </c>
      <c r="H1018" s="58">
        <v>40</v>
      </c>
      <c r="I1018" s="58">
        <v>44.4</v>
      </c>
      <c r="J1018" s="58">
        <v>49.1</v>
      </c>
      <c r="K1018" s="58">
        <v>1</v>
      </c>
      <c r="L1018" s="58">
        <v>1</v>
      </c>
      <c r="M1018" s="58" t="s">
        <v>155</v>
      </c>
      <c r="N1018" s="58">
        <v>64.5</v>
      </c>
      <c r="O1018" s="58">
        <v>6.2</v>
      </c>
    </row>
    <row r="1019" spans="1:15" ht="14.25" customHeight="1">
      <c r="A1019" s="77" t="s">
        <v>8976</v>
      </c>
      <c r="B1019" s="58" t="s">
        <v>1777</v>
      </c>
      <c r="C1019" s="58" t="s">
        <v>3</v>
      </c>
      <c r="D1019" s="58" t="s">
        <v>155</v>
      </c>
      <c r="E1019" s="58" t="s">
        <v>133</v>
      </c>
      <c r="F1019" s="58" t="s">
        <v>7486</v>
      </c>
      <c r="G1019" s="58">
        <v>400</v>
      </c>
      <c r="H1019" s="58">
        <v>43</v>
      </c>
      <c r="I1019" s="58">
        <v>47.8</v>
      </c>
      <c r="J1019" s="58">
        <v>52.8</v>
      </c>
      <c r="K1019" s="58">
        <v>1</v>
      </c>
      <c r="L1019" s="58">
        <v>1</v>
      </c>
      <c r="M1019" s="58" t="s">
        <v>155</v>
      </c>
      <c r="N1019" s="58">
        <v>69.400000000000006</v>
      </c>
      <c r="O1019" s="58">
        <v>5.7</v>
      </c>
    </row>
    <row r="1020" spans="1:15" ht="14.25" customHeight="1">
      <c r="A1020" s="77" t="s">
        <v>8977</v>
      </c>
      <c r="B1020" s="58" t="s">
        <v>1777</v>
      </c>
      <c r="C1020" s="58" t="s">
        <v>3</v>
      </c>
      <c r="D1020" s="58" t="s">
        <v>155</v>
      </c>
      <c r="E1020" s="58" t="s">
        <v>133</v>
      </c>
      <c r="F1020" s="58" t="s">
        <v>7486</v>
      </c>
      <c r="G1020" s="58">
        <v>400</v>
      </c>
      <c r="H1020" s="58">
        <v>45</v>
      </c>
      <c r="I1020" s="58">
        <v>50</v>
      </c>
      <c r="J1020" s="58">
        <v>55.3</v>
      </c>
      <c r="K1020" s="58">
        <v>1</v>
      </c>
      <c r="L1020" s="58">
        <v>1</v>
      </c>
      <c r="M1020" s="58" t="s">
        <v>155</v>
      </c>
      <c r="N1020" s="58">
        <v>72.7</v>
      </c>
      <c r="O1020" s="58">
        <v>5.5</v>
      </c>
    </row>
    <row r="1021" spans="1:15" ht="14.25" customHeight="1">
      <c r="A1021" s="77" t="s">
        <v>8978</v>
      </c>
      <c r="B1021" s="58" t="s">
        <v>1777</v>
      </c>
      <c r="C1021" s="58" t="s">
        <v>3</v>
      </c>
      <c r="D1021" s="58" t="s">
        <v>155</v>
      </c>
      <c r="E1021" s="58" t="s">
        <v>133</v>
      </c>
      <c r="F1021" s="58" t="s">
        <v>7486</v>
      </c>
      <c r="G1021" s="58">
        <v>400</v>
      </c>
      <c r="H1021" s="58">
        <v>48</v>
      </c>
      <c r="I1021" s="58">
        <v>53.3</v>
      </c>
      <c r="J1021" s="58">
        <v>58.9</v>
      </c>
      <c r="K1021" s="58">
        <v>1</v>
      </c>
      <c r="L1021" s="58">
        <v>1</v>
      </c>
      <c r="M1021" s="58" t="s">
        <v>155</v>
      </c>
      <c r="N1021" s="58">
        <v>77.400000000000006</v>
      </c>
      <c r="O1021" s="58">
        <v>5.2</v>
      </c>
    </row>
    <row r="1022" spans="1:15" ht="14.25" customHeight="1">
      <c r="A1022" s="77" t="s">
        <v>8979</v>
      </c>
      <c r="B1022" s="58" t="s">
        <v>1777</v>
      </c>
      <c r="C1022" s="58" t="s">
        <v>3</v>
      </c>
      <c r="D1022" s="58" t="s">
        <v>155</v>
      </c>
      <c r="E1022" s="58" t="s">
        <v>133</v>
      </c>
      <c r="F1022" s="58" t="s">
        <v>7486</v>
      </c>
      <c r="G1022" s="58">
        <v>400</v>
      </c>
      <c r="H1022" s="58">
        <v>51</v>
      </c>
      <c r="I1022" s="58">
        <v>56.7</v>
      </c>
      <c r="J1022" s="58">
        <v>62.7</v>
      </c>
      <c r="K1022" s="58">
        <v>1</v>
      </c>
      <c r="L1022" s="58">
        <v>1</v>
      </c>
      <c r="M1022" s="58" t="s">
        <v>155</v>
      </c>
      <c r="N1022" s="58">
        <v>82.4</v>
      </c>
      <c r="O1022" s="58">
        <v>4.9000000000000004</v>
      </c>
    </row>
    <row r="1023" spans="1:15" ht="14.25" customHeight="1">
      <c r="A1023" s="77" t="s">
        <v>8980</v>
      </c>
      <c r="B1023" s="58" t="s">
        <v>1777</v>
      </c>
      <c r="C1023" s="58" t="s">
        <v>3</v>
      </c>
      <c r="D1023" s="58" t="s">
        <v>155</v>
      </c>
      <c r="E1023" s="58" t="s">
        <v>133</v>
      </c>
      <c r="F1023" s="58" t="s">
        <v>7486</v>
      </c>
      <c r="G1023" s="58">
        <v>400</v>
      </c>
      <c r="H1023" s="58">
        <v>54</v>
      </c>
      <c r="I1023" s="58">
        <v>60</v>
      </c>
      <c r="J1023" s="58">
        <v>66.3</v>
      </c>
      <c r="K1023" s="58">
        <v>1</v>
      </c>
      <c r="L1023" s="58">
        <v>1</v>
      </c>
      <c r="M1023" s="58" t="s">
        <v>155</v>
      </c>
      <c r="N1023" s="58">
        <v>87.1</v>
      </c>
      <c r="O1023" s="58">
        <v>4.5999999999999996</v>
      </c>
    </row>
    <row r="1024" spans="1:15" ht="14.25" customHeight="1">
      <c r="A1024" s="77" t="s">
        <v>8981</v>
      </c>
      <c r="B1024" s="58" t="s">
        <v>1777</v>
      </c>
      <c r="C1024" s="58" t="s">
        <v>3</v>
      </c>
      <c r="D1024" s="58" t="s">
        <v>155</v>
      </c>
      <c r="E1024" s="58" t="s">
        <v>133</v>
      </c>
      <c r="F1024" s="58" t="s">
        <v>7486</v>
      </c>
      <c r="G1024" s="58">
        <v>400</v>
      </c>
      <c r="H1024" s="58">
        <v>58</v>
      </c>
      <c r="I1024" s="58">
        <v>64.400000000000006</v>
      </c>
      <c r="J1024" s="58">
        <v>71.2</v>
      </c>
      <c r="K1024" s="58">
        <v>1</v>
      </c>
      <c r="L1024" s="58">
        <v>1</v>
      </c>
      <c r="M1024" s="58" t="s">
        <v>155</v>
      </c>
      <c r="N1024" s="58">
        <v>93.6</v>
      </c>
      <c r="O1024" s="58">
        <v>4.3</v>
      </c>
    </row>
    <row r="1025" spans="1:15" ht="14.25" customHeight="1">
      <c r="A1025" s="77" t="s">
        <v>8982</v>
      </c>
      <c r="B1025" s="58" t="s">
        <v>1777</v>
      </c>
      <c r="C1025" s="58" t="s">
        <v>3</v>
      </c>
      <c r="D1025" s="58" t="s">
        <v>155</v>
      </c>
      <c r="E1025" s="58" t="s">
        <v>133</v>
      </c>
      <c r="F1025" s="58" t="s">
        <v>7486</v>
      </c>
      <c r="G1025" s="58">
        <v>400</v>
      </c>
      <c r="H1025" s="58">
        <v>60</v>
      </c>
      <c r="I1025" s="58">
        <v>66.7</v>
      </c>
      <c r="J1025" s="58">
        <v>73.7</v>
      </c>
      <c r="K1025" s="58">
        <v>1</v>
      </c>
      <c r="L1025" s="58">
        <v>1</v>
      </c>
      <c r="M1025" s="58" t="s">
        <v>155</v>
      </c>
      <c r="N1025" s="58">
        <v>96.8</v>
      </c>
      <c r="O1025" s="58">
        <v>4.0999999999999996</v>
      </c>
    </row>
    <row r="1026" spans="1:15" ht="14.25" customHeight="1">
      <c r="A1026" s="77" t="s">
        <v>8983</v>
      </c>
      <c r="B1026" s="58" t="s">
        <v>1777</v>
      </c>
      <c r="C1026" s="58" t="s">
        <v>3</v>
      </c>
      <c r="D1026" s="58" t="s">
        <v>155</v>
      </c>
      <c r="E1026" s="58" t="s">
        <v>133</v>
      </c>
      <c r="F1026" s="58" t="s">
        <v>7486</v>
      </c>
      <c r="G1026" s="58">
        <v>400</v>
      </c>
      <c r="H1026" s="58">
        <v>64</v>
      </c>
      <c r="I1026" s="58">
        <v>71.099999999999994</v>
      </c>
      <c r="J1026" s="58">
        <v>78.599999999999994</v>
      </c>
      <c r="K1026" s="58">
        <v>1</v>
      </c>
      <c r="L1026" s="58">
        <v>1</v>
      </c>
      <c r="M1026" s="58" t="s">
        <v>155</v>
      </c>
      <c r="N1026" s="58">
        <v>103</v>
      </c>
      <c r="O1026" s="58">
        <v>3.9</v>
      </c>
    </row>
    <row r="1027" spans="1:15" ht="14.25" customHeight="1">
      <c r="A1027" s="77" t="s">
        <v>8984</v>
      </c>
      <c r="B1027" s="58" t="s">
        <v>1777</v>
      </c>
      <c r="C1027" s="58" t="s">
        <v>3</v>
      </c>
      <c r="D1027" s="58" t="s">
        <v>155</v>
      </c>
      <c r="E1027" s="58" t="s">
        <v>133</v>
      </c>
      <c r="F1027" s="58" t="s">
        <v>7486</v>
      </c>
      <c r="G1027" s="58">
        <v>400</v>
      </c>
      <c r="H1027" s="58">
        <v>70</v>
      </c>
      <c r="I1027" s="58">
        <v>77.8</v>
      </c>
      <c r="J1027" s="58">
        <v>86</v>
      </c>
      <c r="K1027" s="58">
        <v>1</v>
      </c>
      <c r="L1027" s="58">
        <v>1</v>
      </c>
      <c r="M1027" s="58" t="s">
        <v>155</v>
      </c>
      <c r="N1027" s="58">
        <v>113</v>
      </c>
      <c r="O1027" s="58">
        <v>3.5</v>
      </c>
    </row>
    <row r="1028" spans="1:15" ht="14.25" customHeight="1">
      <c r="A1028" s="77" t="s">
        <v>8985</v>
      </c>
      <c r="B1028" s="58" t="s">
        <v>1777</v>
      </c>
      <c r="C1028" s="58" t="s">
        <v>4</v>
      </c>
      <c r="D1028" s="58" t="s">
        <v>155</v>
      </c>
      <c r="E1028" s="58" t="s">
        <v>133</v>
      </c>
      <c r="F1028" s="58" t="s">
        <v>7482</v>
      </c>
      <c r="G1028" s="58">
        <v>400</v>
      </c>
      <c r="H1028" s="58">
        <v>5</v>
      </c>
      <c r="I1028" s="58">
        <v>6.4</v>
      </c>
      <c r="J1028" s="58">
        <v>7</v>
      </c>
      <c r="K1028" s="58">
        <v>10</v>
      </c>
      <c r="L1028" s="58" t="s">
        <v>155</v>
      </c>
      <c r="M1028" s="58">
        <v>1600</v>
      </c>
      <c r="N1028" s="58">
        <v>9.1999999999999993</v>
      </c>
      <c r="O1028" s="58">
        <v>43.5</v>
      </c>
    </row>
    <row r="1029" spans="1:15" ht="14.25" customHeight="1">
      <c r="A1029" s="77" t="s">
        <v>8986</v>
      </c>
      <c r="B1029" s="58" t="s">
        <v>1777</v>
      </c>
      <c r="C1029" s="58" t="s">
        <v>4</v>
      </c>
      <c r="D1029" s="58" t="s">
        <v>155</v>
      </c>
      <c r="E1029" s="58" t="s">
        <v>133</v>
      </c>
      <c r="F1029" s="58" t="s">
        <v>7482</v>
      </c>
      <c r="G1029" s="58">
        <v>400</v>
      </c>
      <c r="H1029" s="58">
        <v>6</v>
      </c>
      <c r="I1029" s="58">
        <v>6.67</v>
      </c>
      <c r="J1029" s="58">
        <v>7.37</v>
      </c>
      <c r="K1029" s="58">
        <v>10</v>
      </c>
      <c r="L1029" s="58" t="s">
        <v>155</v>
      </c>
      <c r="M1029" s="58">
        <v>1600</v>
      </c>
      <c r="N1029" s="58">
        <v>10.3</v>
      </c>
      <c r="O1029" s="58">
        <v>38.799999999999997</v>
      </c>
    </row>
    <row r="1030" spans="1:15" ht="14.25" customHeight="1">
      <c r="A1030" s="77" t="s">
        <v>8987</v>
      </c>
      <c r="B1030" s="58" t="s">
        <v>1777</v>
      </c>
      <c r="C1030" s="58" t="s">
        <v>4</v>
      </c>
      <c r="D1030" s="58" t="s">
        <v>155</v>
      </c>
      <c r="E1030" s="58" t="s">
        <v>133</v>
      </c>
      <c r="F1030" s="58" t="s">
        <v>7482</v>
      </c>
      <c r="G1030" s="58">
        <v>400</v>
      </c>
      <c r="H1030" s="58">
        <v>6.5</v>
      </c>
      <c r="I1030" s="58">
        <v>7.22</v>
      </c>
      <c r="J1030" s="58">
        <v>7.98</v>
      </c>
      <c r="K1030" s="58">
        <v>10</v>
      </c>
      <c r="L1030" s="58" t="s">
        <v>155</v>
      </c>
      <c r="M1030" s="58">
        <v>1000</v>
      </c>
      <c r="N1030" s="58">
        <v>11.2</v>
      </c>
      <c r="O1030" s="58">
        <v>35.700000000000003</v>
      </c>
    </row>
    <row r="1031" spans="1:15" ht="14.25" customHeight="1">
      <c r="A1031" s="77" t="s">
        <v>8988</v>
      </c>
      <c r="B1031" s="58" t="s">
        <v>1777</v>
      </c>
      <c r="C1031" s="58" t="s">
        <v>4</v>
      </c>
      <c r="D1031" s="58" t="s">
        <v>155</v>
      </c>
      <c r="E1031" s="58" t="s">
        <v>133</v>
      </c>
      <c r="F1031" s="58" t="s">
        <v>7482</v>
      </c>
      <c r="G1031" s="58">
        <v>400</v>
      </c>
      <c r="H1031" s="58">
        <v>7</v>
      </c>
      <c r="I1031" s="58">
        <v>7.78</v>
      </c>
      <c r="J1031" s="58">
        <v>8.6</v>
      </c>
      <c r="K1031" s="58">
        <v>10</v>
      </c>
      <c r="L1031" s="58" t="s">
        <v>155</v>
      </c>
      <c r="M1031" s="58">
        <v>400</v>
      </c>
      <c r="N1031" s="58">
        <v>12</v>
      </c>
      <c r="O1031" s="58">
        <v>33.299999999999997</v>
      </c>
    </row>
    <row r="1032" spans="1:15" ht="14.25" customHeight="1">
      <c r="A1032" s="77" t="s">
        <v>8989</v>
      </c>
      <c r="B1032" s="58" t="s">
        <v>1777</v>
      </c>
      <c r="C1032" s="58" t="s">
        <v>4</v>
      </c>
      <c r="D1032" s="58" t="s">
        <v>155</v>
      </c>
      <c r="E1032" s="58" t="s">
        <v>133</v>
      </c>
      <c r="F1032" s="58" t="s">
        <v>7482</v>
      </c>
      <c r="G1032" s="58">
        <v>400</v>
      </c>
      <c r="H1032" s="58">
        <v>7.5</v>
      </c>
      <c r="I1032" s="58">
        <v>8.33</v>
      </c>
      <c r="J1032" s="58">
        <v>9.2100000000000009</v>
      </c>
      <c r="K1032" s="58">
        <v>1</v>
      </c>
      <c r="L1032" s="58" t="s">
        <v>155</v>
      </c>
      <c r="M1032" s="58">
        <v>200</v>
      </c>
      <c r="N1032" s="58">
        <v>12.9</v>
      </c>
      <c r="O1032" s="58">
        <v>31</v>
      </c>
    </row>
    <row r="1033" spans="1:15" ht="14.25" customHeight="1">
      <c r="A1033" s="77" t="s">
        <v>8990</v>
      </c>
      <c r="B1033" s="58" t="s">
        <v>1777</v>
      </c>
      <c r="C1033" s="58" t="s">
        <v>4</v>
      </c>
      <c r="D1033" s="58" t="s">
        <v>155</v>
      </c>
      <c r="E1033" s="58" t="s">
        <v>133</v>
      </c>
      <c r="F1033" s="58" t="s">
        <v>7482</v>
      </c>
      <c r="G1033" s="58">
        <v>400</v>
      </c>
      <c r="H1033" s="58">
        <v>8</v>
      </c>
      <c r="I1033" s="58">
        <v>8.89</v>
      </c>
      <c r="J1033" s="58">
        <v>9.83</v>
      </c>
      <c r="K1033" s="58">
        <v>1</v>
      </c>
      <c r="L1033" s="58" t="s">
        <v>155</v>
      </c>
      <c r="M1033" s="58">
        <v>100</v>
      </c>
      <c r="N1033" s="58">
        <v>13.6</v>
      </c>
      <c r="O1033" s="58">
        <v>29.4</v>
      </c>
    </row>
    <row r="1034" spans="1:15" ht="14.25" customHeight="1">
      <c r="A1034" s="77" t="s">
        <v>8991</v>
      </c>
      <c r="B1034" s="58" t="s">
        <v>1777</v>
      </c>
      <c r="C1034" s="58" t="s">
        <v>3</v>
      </c>
      <c r="D1034" s="58" t="s">
        <v>155</v>
      </c>
      <c r="E1034" s="58" t="s">
        <v>133</v>
      </c>
      <c r="F1034" s="58" t="s">
        <v>7482</v>
      </c>
      <c r="G1034" s="58">
        <v>400</v>
      </c>
      <c r="H1034" s="58">
        <v>8.5</v>
      </c>
      <c r="I1034" s="58">
        <v>9.44</v>
      </c>
      <c r="J1034" s="58">
        <v>10.4</v>
      </c>
      <c r="K1034" s="58">
        <v>1</v>
      </c>
      <c r="L1034" s="58" t="s">
        <v>155</v>
      </c>
      <c r="M1034" s="58">
        <v>20</v>
      </c>
      <c r="N1034" s="58">
        <v>14.4</v>
      </c>
      <c r="O1034" s="58">
        <v>27.7</v>
      </c>
    </row>
    <row r="1035" spans="1:15" ht="14.25" customHeight="1">
      <c r="A1035" s="77" t="s">
        <v>8992</v>
      </c>
      <c r="B1035" s="58" t="s">
        <v>1777</v>
      </c>
      <c r="C1035" s="58" t="s">
        <v>3</v>
      </c>
      <c r="D1035" s="58" t="s">
        <v>155</v>
      </c>
      <c r="E1035" s="58" t="s">
        <v>133</v>
      </c>
      <c r="F1035" s="58" t="s">
        <v>7482</v>
      </c>
      <c r="G1035" s="58">
        <v>400</v>
      </c>
      <c r="H1035" s="58">
        <v>9</v>
      </c>
      <c r="I1035" s="58">
        <v>10</v>
      </c>
      <c r="J1035" s="58">
        <v>11.1</v>
      </c>
      <c r="K1035" s="58">
        <v>1</v>
      </c>
      <c r="L1035" s="58" t="s">
        <v>155</v>
      </c>
      <c r="M1035" s="58">
        <v>5</v>
      </c>
      <c r="N1035" s="58">
        <v>15.4</v>
      </c>
      <c r="O1035" s="58">
        <v>26</v>
      </c>
    </row>
    <row r="1036" spans="1:15" ht="14.25" customHeight="1">
      <c r="A1036" s="77" t="s">
        <v>8993</v>
      </c>
      <c r="B1036" s="58" t="s">
        <v>1777</v>
      </c>
      <c r="C1036" s="58" t="s">
        <v>3</v>
      </c>
      <c r="D1036" s="58" t="s">
        <v>155</v>
      </c>
      <c r="E1036" s="58" t="s">
        <v>133</v>
      </c>
      <c r="F1036" s="58" t="s">
        <v>7482</v>
      </c>
      <c r="G1036" s="58">
        <v>400</v>
      </c>
      <c r="H1036" s="58">
        <v>10</v>
      </c>
      <c r="I1036" s="58">
        <v>11.1</v>
      </c>
      <c r="J1036" s="58">
        <v>12.3</v>
      </c>
      <c r="K1036" s="58">
        <v>1</v>
      </c>
      <c r="L1036" s="58" t="s">
        <v>155</v>
      </c>
      <c r="M1036" s="58">
        <v>5</v>
      </c>
      <c r="N1036" s="58">
        <v>17</v>
      </c>
      <c r="O1036" s="58">
        <v>23.5</v>
      </c>
    </row>
    <row r="1037" spans="1:15" ht="14.25" customHeight="1">
      <c r="A1037" s="77" t="s">
        <v>8994</v>
      </c>
      <c r="B1037" s="58" t="s">
        <v>1777</v>
      </c>
      <c r="C1037" s="58" t="s">
        <v>3</v>
      </c>
      <c r="D1037" s="58" t="s">
        <v>155</v>
      </c>
      <c r="E1037" s="58" t="s">
        <v>133</v>
      </c>
      <c r="F1037" s="58" t="s">
        <v>7482</v>
      </c>
      <c r="G1037" s="58">
        <v>400</v>
      </c>
      <c r="H1037" s="58">
        <v>11</v>
      </c>
      <c r="I1037" s="58">
        <v>12.2</v>
      </c>
      <c r="J1037" s="58">
        <v>13.5</v>
      </c>
      <c r="K1037" s="58">
        <v>1</v>
      </c>
      <c r="L1037" s="58" t="s">
        <v>155</v>
      </c>
      <c r="M1037" s="58">
        <v>1</v>
      </c>
      <c r="N1037" s="58">
        <v>18.2</v>
      </c>
      <c r="O1037" s="58">
        <v>22</v>
      </c>
    </row>
    <row r="1038" spans="1:15" ht="14.25" customHeight="1">
      <c r="A1038" s="77" t="s">
        <v>8995</v>
      </c>
      <c r="B1038" s="58" t="s">
        <v>1777</v>
      </c>
      <c r="C1038" s="58" t="s">
        <v>3</v>
      </c>
      <c r="D1038" s="58" t="s">
        <v>155</v>
      </c>
      <c r="E1038" s="58" t="s">
        <v>133</v>
      </c>
      <c r="F1038" s="58" t="s">
        <v>7482</v>
      </c>
      <c r="G1038" s="58">
        <v>400</v>
      </c>
      <c r="H1038" s="58">
        <v>12</v>
      </c>
      <c r="I1038" s="58">
        <v>13.3</v>
      </c>
      <c r="J1038" s="58">
        <v>14.7</v>
      </c>
      <c r="K1038" s="58">
        <v>1</v>
      </c>
      <c r="L1038" s="58" t="s">
        <v>155</v>
      </c>
      <c r="M1038" s="58">
        <v>1</v>
      </c>
      <c r="N1038" s="58">
        <v>19.899999999999999</v>
      </c>
      <c r="O1038" s="58">
        <v>20.100000000000001</v>
      </c>
    </row>
    <row r="1039" spans="1:15" ht="14.25" customHeight="1">
      <c r="A1039" s="77" t="s">
        <v>8996</v>
      </c>
      <c r="B1039" s="58" t="s">
        <v>1777</v>
      </c>
      <c r="C1039" s="58" t="s">
        <v>3</v>
      </c>
      <c r="D1039" s="58" t="s">
        <v>155</v>
      </c>
      <c r="E1039" s="58" t="s">
        <v>133</v>
      </c>
      <c r="F1039" s="58" t="s">
        <v>7482</v>
      </c>
      <c r="G1039" s="58">
        <v>400</v>
      </c>
      <c r="H1039" s="58">
        <v>13</v>
      </c>
      <c r="I1039" s="58">
        <v>14.4</v>
      </c>
      <c r="J1039" s="58">
        <v>15.9</v>
      </c>
      <c r="K1039" s="58">
        <v>1</v>
      </c>
      <c r="L1039" s="58" t="s">
        <v>155</v>
      </c>
      <c r="M1039" s="58">
        <v>1</v>
      </c>
      <c r="N1039" s="58">
        <v>21.5</v>
      </c>
      <c r="O1039" s="58">
        <v>18.600000000000001</v>
      </c>
    </row>
    <row r="1040" spans="1:15" ht="14.25" customHeight="1">
      <c r="A1040" s="77" t="s">
        <v>8997</v>
      </c>
      <c r="B1040" s="58" t="s">
        <v>1777</v>
      </c>
      <c r="C1040" s="58" t="s">
        <v>3</v>
      </c>
      <c r="D1040" s="58" t="s">
        <v>155</v>
      </c>
      <c r="E1040" s="58" t="s">
        <v>133</v>
      </c>
      <c r="F1040" s="58" t="s">
        <v>7482</v>
      </c>
      <c r="G1040" s="58">
        <v>400</v>
      </c>
      <c r="H1040" s="58">
        <v>14</v>
      </c>
      <c r="I1040" s="58">
        <v>15.6</v>
      </c>
      <c r="J1040" s="58">
        <v>17.2</v>
      </c>
      <c r="K1040" s="58">
        <v>1</v>
      </c>
      <c r="L1040" s="58" t="s">
        <v>155</v>
      </c>
      <c r="M1040" s="58">
        <v>1</v>
      </c>
      <c r="N1040" s="58">
        <v>23.2</v>
      </c>
      <c r="O1040" s="58">
        <v>17.2</v>
      </c>
    </row>
    <row r="1041" spans="1:15" ht="14.25" customHeight="1">
      <c r="A1041" s="77" t="s">
        <v>8998</v>
      </c>
      <c r="B1041" s="58" t="s">
        <v>1777</v>
      </c>
      <c r="C1041" s="58" t="s">
        <v>3</v>
      </c>
      <c r="D1041" s="58" t="s">
        <v>155</v>
      </c>
      <c r="E1041" s="58" t="s">
        <v>133</v>
      </c>
      <c r="F1041" s="58" t="s">
        <v>7482</v>
      </c>
      <c r="G1041" s="58">
        <v>400</v>
      </c>
      <c r="H1041" s="58">
        <v>15</v>
      </c>
      <c r="I1041" s="58">
        <v>16.7</v>
      </c>
      <c r="J1041" s="58">
        <v>18.5</v>
      </c>
      <c r="K1041" s="58">
        <v>1</v>
      </c>
      <c r="L1041" s="58" t="s">
        <v>155</v>
      </c>
      <c r="M1041" s="58">
        <v>1</v>
      </c>
      <c r="N1041" s="58">
        <v>24.4</v>
      </c>
      <c r="O1041" s="58">
        <v>16.399999999999999</v>
      </c>
    </row>
    <row r="1042" spans="1:15" ht="14.25" customHeight="1">
      <c r="A1042" s="77" t="s">
        <v>8999</v>
      </c>
      <c r="B1042" s="58" t="s">
        <v>1777</v>
      </c>
      <c r="C1042" s="58" t="s">
        <v>3</v>
      </c>
      <c r="D1042" s="58" t="s">
        <v>155</v>
      </c>
      <c r="E1042" s="58" t="s">
        <v>133</v>
      </c>
      <c r="F1042" s="58" t="s">
        <v>7482</v>
      </c>
      <c r="G1042" s="58">
        <v>400</v>
      </c>
      <c r="H1042" s="58">
        <v>16</v>
      </c>
      <c r="I1042" s="58">
        <v>17.8</v>
      </c>
      <c r="J1042" s="58">
        <v>19.7</v>
      </c>
      <c r="K1042" s="58">
        <v>1</v>
      </c>
      <c r="L1042" s="58" t="s">
        <v>155</v>
      </c>
      <c r="M1042" s="58">
        <v>1</v>
      </c>
      <c r="N1042" s="58">
        <v>26</v>
      </c>
      <c r="O1042" s="58">
        <v>15.3</v>
      </c>
    </row>
    <row r="1043" spans="1:15" ht="14.25" customHeight="1">
      <c r="A1043" s="77" t="s">
        <v>9000</v>
      </c>
      <c r="B1043" s="58" t="s">
        <v>1777</v>
      </c>
      <c r="C1043" s="58" t="s">
        <v>3</v>
      </c>
      <c r="D1043" s="58" t="s">
        <v>155</v>
      </c>
      <c r="E1043" s="58" t="s">
        <v>133</v>
      </c>
      <c r="F1043" s="58" t="s">
        <v>7482</v>
      </c>
      <c r="G1043" s="58">
        <v>400</v>
      </c>
      <c r="H1043" s="58">
        <v>17</v>
      </c>
      <c r="I1043" s="58">
        <v>18.899999999999999</v>
      </c>
      <c r="J1043" s="58">
        <v>20.9</v>
      </c>
      <c r="K1043" s="58">
        <v>1</v>
      </c>
      <c r="L1043" s="58" t="s">
        <v>155</v>
      </c>
      <c r="M1043" s="58">
        <v>1</v>
      </c>
      <c r="N1043" s="58">
        <v>27.6</v>
      </c>
      <c r="O1043" s="58">
        <v>14.5</v>
      </c>
    </row>
    <row r="1044" spans="1:15" ht="14.25" customHeight="1">
      <c r="A1044" s="77" t="s">
        <v>9001</v>
      </c>
      <c r="B1044" s="58" t="s">
        <v>1777</v>
      </c>
      <c r="C1044" s="58" t="s">
        <v>3</v>
      </c>
      <c r="D1044" s="58" t="s">
        <v>155</v>
      </c>
      <c r="E1044" s="58" t="s">
        <v>133</v>
      </c>
      <c r="F1044" s="58" t="s">
        <v>7482</v>
      </c>
      <c r="G1044" s="58">
        <v>400</v>
      </c>
      <c r="H1044" s="58">
        <v>18</v>
      </c>
      <c r="I1044" s="58">
        <v>20</v>
      </c>
      <c r="J1044" s="58">
        <v>22.1</v>
      </c>
      <c r="K1044" s="58">
        <v>1</v>
      </c>
      <c r="L1044" s="58" t="s">
        <v>155</v>
      </c>
      <c r="M1044" s="58">
        <v>1</v>
      </c>
      <c r="N1044" s="58">
        <v>29.2</v>
      </c>
      <c r="O1044" s="58">
        <v>13.7</v>
      </c>
    </row>
    <row r="1045" spans="1:15" ht="14.25" customHeight="1">
      <c r="A1045" s="77" t="s">
        <v>9002</v>
      </c>
      <c r="B1045" s="58" t="s">
        <v>1777</v>
      </c>
      <c r="C1045" s="58" t="s">
        <v>3</v>
      </c>
      <c r="D1045" s="58" t="s">
        <v>155</v>
      </c>
      <c r="E1045" s="58" t="s">
        <v>133</v>
      </c>
      <c r="F1045" s="58" t="s">
        <v>7482</v>
      </c>
      <c r="G1045" s="58">
        <v>400</v>
      </c>
      <c r="H1045" s="58">
        <v>20</v>
      </c>
      <c r="I1045" s="58">
        <v>22.2</v>
      </c>
      <c r="J1045" s="58">
        <v>24.5</v>
      </c>
      <c r="K1045" s="58">
        <v>1</v>
      </c>
      <c r="L1045" s="58" t="s">
        <v>155</v>
      </c>
      <c r="M1045" s="58">
        <v>1</v>
      </c>
      <c r="N1045" s="58">
        <v>32.4</v>
      </c>
      <c r="O1045" s="58">
        <v>12.3</v>
      </c>
    </row>
    <row r="1046" spans="1:15" ht="14.25" customHeight="1">
      <c r="A1046" s="77" t="s">
        <v>9003</v>
      </c>
      <c r="B1046" s="58" t="s">
        <v>1777</v>
      </c>
      <c r="C1046" s="58" t="s">
        <v>3</v>
      </c>
      <c r="D1046" s="58" t="s">
        <v>155</v>
      </c>
      <c r="E1046" s="58" t="s">
        <v>133</v>
      </c>
      <c r="F1046" s="58" t="s">
        <v>7482</v>
      </c>
      <c r="G1046" s="58">
        <v>400</v>
      </c>
      <c r="H1046" s="58">
        <v>22</v>
      </c>
      <c r="I1046" s="58">
        <v>24.4</v>
      </c>
      <c r="J1046" s="58">
        <v>26.9</v>
      </c>
      <c r="K1046" s="58">
        <v>1</v>
      </c>
      <c r="L1046" s="58" t="s">
        <v>155</v>
      </c>
      <c r="M1046" s="58">
        <v>1</v>
      </c>
      <c r="N1046" s="58">
        <v>35.5</v>
      </c>
      <c r="O1046" s="58">
        <v>11.2</v>
      </c>
    </row>
    <row r="1047" spans="1:15" ht="14.25" customHeight="1">
      <c r="A1047" s="77" t="s">
        <v>9004</v>
      </c>
      <c r="B1047" s="58" t="s">
        <v>1777</v>
      </c>
      <c r="C1047" s="58" t="s">
        <v>3</v>
      </c>
      <c r="D1047" s="58" t="s">
        <v>155</v>
      </c>
      <c r="E1047" s="58" t="s">
        <v>133</v>
      </c>
      <c r="F1047" s="58" t="s">
        <v>7482</v>
      </c>
      <c r="G1047" s="58">
        <v>400</v>
      </c>
      <c r="H1047" s="58">
        <v>24</v>
      </c>
      <c r="I1047" s="58">
        <v>26.7</v>
      </c>
      <c r="J1047" s="58">
        <v>29.5</v>
      </c>
      <c r="K1047" s="58">
        <v>1</v>
      </c>
      <c r="L1047" s="58" t="s">
        <v>155</v>
      </c>
      <c r="M1047" s="58">
        <v>1</v>
      </c>
      <c r="N1047" s="58">
        <v>38.9</v>
      </c>
      <c r="O1047" s="58">
        <v>10.3</v>
      </c>
    </row>
    <row r="1048" spans="1:15" ht="14.25" customHeight="1">
      <c r="A1048" s="77" t="s">
        <v>9005</v>
      </c>
      <c r="B1048" s="58" t="s">
        <v>1777</v>
      </c>
      <c r="C1048" s="58" t="s">
        <v>3</v>
      </c>
      <c r="D1048" s="58" t="s">
        <v>155</v>
      </c>
      <c r="E1048" s="58" t="s">
        <v>133</v>
      </c>
      <c r="F1048" s="58" t="s">
        <v>7482</v>
      </c>
      <c r="G1048" s="58">
        <v>400</v>
      </c>
      <c r="H1048" s="58">
        <v>26</v>
      </c>
      <c r="I1048" s="58">
        <v>28.9</v>
      </c>
      <c r="J1048" s="58">
        <v>31.9</v>
      </c>
      <c r="K1048" s="58">
        <v>1</v>
      </c>
      <c r="L1048" s="58" t="s">
        <v>155</v>
      </c>
      <c r="M1048" s="58">
        <v>1</v>
      </c>
      <c r="N1048" s="58">
        <v>42.1</v>
      </c>
      <c r="O1048" s="58">
        <v>9.5</v>
      </c>
    </row>
    <row r="1049" spans="1:15" ht="14.25" customHeight="1">
      <c r="A1049" s="77" t="s">
        <v>9006</v>
      </c>
      <c r="B1049" s="58" t="s">
        <v>1777</v>
      </c>
      <c r="C1049" s="58" t="s">
        <v>3</v>
      </c>
      <c r="D1049" s="58" t="s">
        <v>155</v>
      </c>
      <c r="E1049" s="58" t="s">
        <v>133</v>
      </c>
      <c r="F1049" s="58" t="s">
        <v>7482</v>
      </c>
      <c r="G1049" s="58">
        <v>400</v>
      </c>
      <c r="H1049" s="58">
        <v>28</v>
      </c>
      <c r="I1049" s="58">
        <v>31.1</v>
      </c>
      <c r="J1049" s="58">
        <v>34.4</v>
      </c>
      <c r="K1049" s="58">
        <v>1</v>
      </c>
      <c r="L1049" s="58" t="s">
        <v>155</v>
      </c>
      <c r="M1049" s="58">
        <v>1</v>
      </c>
      <c r="N1049" s="58">
        <v>45.4</v>
      </c>
      <c r="O1049" s="58">
        <v>8.8000000000000007</v>
      </c>
    </row>
    <row r="1050" spans="1:15" ht="14.25" customHeight="1">
      <c r="A1050" s="77" t="s">
        <v>9007</v>
      </c>
      <c r="B1050" s="58" t="s">
        <v>1777</v>
      </c>
      <c r="C1050" s="58" t="s">
        <v>3</v>
      </c>
      <c r="D1050" s="58" t="s">
        <v>155</v>
      </c>
      <c r="E1050" s="58" t="s">
        <v>133</v>
      </c>
      <c r="F1050" s="58" t="s">
        <v>7482</v>
      </c>
      <c r="G1050" s="58">
        <v>400</v>
      </c>
      <c r="H1050" s="58">
        <v>30</v>
      </c>
      <c r="I1050" s="58">
        <v>33.299999999999997</v>
      </c>
      <c r="J1050" s="58">
        <v>36.799999999999997</v>
      </c>
      <c r="K1050" s="58">
        <v>1</v>
      </c>
      <c r="L1050" s="58" t="s">
        <v>155</v>
      </c>
      <c r="M1050" s="58">
        <v>1</v>
      </c>
      <c r="N1050" s="58">
        <v>48.4</v>
      </c>
      <c r="O1050" s="58">
        <v>8.3000000000000007</v>
      </c>
    </row>
    <row r="1051" spans="1:15" ht="14.25" customHeight="1">
      <c r="A1051" s="77" t="s">
        <v>9008</v>
      </c>
      <c r="B1051" s="58" t="s">
        <v>1777</v>
      </c>
      <c r="C1051" s="58" t="s">
        <v>3</v>
      </c>
      <c r="D1051" s="58" t="s">
        <v>155</v>
      </c>
      <c r="E1051" s="58" t="s">
        <v>133</v>
      </c>
      <c r="F1051" s="58" t="s">
        <v>7482</v>
      </c>
      <c r="G1051" s="58">
        <v>400</v>
      </c>
      <c r="H1051" s="58">
        <v>33</v>
      </c>
      <c r="I1051" s="58">
        <v>36.700000000000003</v>
      </c>
      <c r="J1051" s="58">
        <v>40.6</v>
      </c>
      <c r="K1051" s="58">
        <v>1</v>
      </c>
      <c r="L1051" s="58" t="s">
        <v>155</v>
      </c>
      <c r="M1051" s="58">
        <v>1</v>
      </c>
      <c r="N1051" s="58">
        <v>53.3</v>
      </c>
      <c r="O1051" s="58">
        <v>7.5</v>
      </c>
    </row>
    <row r="1052" spans="1:15" ht="14.25" customHeight="1">
      <c r="A1052" s="77" t="s">
        <v>9009</v>
      </c>
      <c r="B1052" s="58" t="s">
        <v>1777</v>
      </c>
      <c r="C1052" s="58" t="s">
        <v>3</v>
      </c>
      <c r="D1052" s="58" t="s">
        <v>155</v>
      </c>
      <c r="E1052" s="58" t="s">
        <v>133</v>
      </c>
      <c r="F1052" s="58" t="s">
        <v>7482</v>
      </c>
      <c r="G1052" s="58">
        <v>400</v>
      </c>
      <c r="H1052" s="58">
        <v>36</v>
      </c>
      <c r="I1052" s="58">
        <v>40</v>
      </c>
      <c r="J1052" s="58">
        <v>44.2</v>
      </c>
      <c r="K1052" s="58">
        <v>1</v>
      </c>
      <c r="L1052" s="58" t="s">
        <v>155</v>
      </c>
      <c r="M1052" s="58">
        <v>1</v>
      </c>
      <c r="N1052" s="58">
        <v>58.1</v>
      </c>
      <c r="O1052" s="58">
        <v>6.9</v>
      </c>
    </row>
    <row r="1053" spans="1:15" ht="14.25" customHeight="1">
      <c r="A1053" s="77" t="s">
        <v>9010</v>
      </c>
      <c r="B1053" s="58" t="s">
        <v>1777</v>
      </c>
      <c r="C1053" s="58" t="s">
        <v>3</v>
      </c>
      <c r="D1053" s="58" t="s">
        <v>155</v>
      </c>
      <c r="E1053" s="58" t="s">
        <v>133</v>
      </c>
      <c r="F1053" s="58" t="s">
        <v>7482</v>
      </c>
      <c r="G1053" s="58">
        <v>400</v>
      </c>
      <c r="H1053" s="58">
        <v>40</v>
      </c>
      <c r="I1053" s="58">
        <v>44.4</v>
      </c>
      <c r="J1053" s="58">
        <v>49.1</v>
      </c>
      <c r="K1053" s="58">
        <v>1</v>
      </c>
      <c r="L1053" s="58" t="s">
        <v>155</v>
      </c>
      <c r="M1053" s="58">
        <v>1</v>
      </c>
      <c r="N1053" s="58">
        <v>64.5</v>
      </c>
      <c r="O1053" s="58">
        <v>6.2</v>
      </c>
    </row>
    <row r="1054" spans="1:15" ht="14.25" customHeight="1">
      <c r="A1054" s="77" t="s">
        <v>9011</v>
      </c>
      <c r="B1054" s="58" t="s">
        <v>1777</v>
      </c>
      <c r="C1054" s="58" t="s">
        <v>3</v>
      </c>
      <c r="D1054" s="58" t="s">
        <v>155</v>
      </c>
      <c r="E1054" s="58" t="s">
        <v>133</v>
      </c>
      <c r="F1054" s="58" t="s">
        <v>7482</v>
      </c>
      <c r="G1054" s="58">
        <v>400</v>
      </c>
      <c r="H1054" s="58">
        <v>43</v>
      </c>
      <c r="I1054" s="58">
        <v>47.8</v>
      </c>
      <c r="J1054" s="58">
        <v>52.8</v>
      </c>
      <c r="K1054" s="58">
        <v>1</v>
      </c>
      <c r="L1054" s="58" t="s">
        <v>155</v>
      </c>
      <c r="M1054" s="58">
        <v>1</v>
      </c>
      <c r="N1054" s="58">
        <v>69.400000000000006</v>
      </c>
      <c r="O1054" s="58">
        <v>5.7</v>
      </c>
    </row>
    <row r="1055" spans="1:15" ht="14.25" customHeight="1">
      <c r="A1055" s="77" t="s">
        <v>9012</v>
      </c>
      <c r="B1055" s="58" t="s">
        <v>1777</v>
      </c>
      <c r="C1055" s="58" t="s">
        <v>3</v>
      </c>
      <c r="D1055" s="58" t="s">
        <v>155</v>
      </c>
      <c r="E1055" s="58" t="s">
        <v>133</v>
      </c>
      <c r="F1055" s="58" t="s">
        <v>7482</v>
      </c>
      <c r="G1055" s="58">
        <v>400</v>
      </c>
      <c r="H1055" s="58">
        <v>45</v>
      </c>
      <c r="I1055" s="58">
        <v>50</v>
      </c>
      <c r="J1055" s="58">
        <v>55.3</v>
      </c>
      <c r="K1055" s="58">
        <v>1</v>
      </c>
      <c r="L1055" s="58" t="s">
        <v>155</v>
      </c>
      <c r="M1055" s="58">
        <v>1</v>
      </c>
      <c r="N1055" s="58">
        <v>72.7</v>
      </c>
      <c r="O1055" s="58">
        <v>5.5</v>
      </c>
    </row>
    <row r="1056" spans="1:15" ht="14.25" customHeight="1">
      <c r="A1056" s="77" t="s">
        <v>9013</v>
      </c>
      <c r="B1056" s="58" t="s">
        <v>1777</v>
      </c>
      <c r="C1056" s="58" t="s">
        <v>3</v>
      </c>
      <c r="D1056" s="58" t="s">
        <v>155</v>
      </c>
      <c r="E1056" s="58" t="s">
        <v>133</v>
      </c>
      <c r="F1056" s="58" t="s">
        <v>7482</v>
      </c>
      <c r="G1056" s="58">
        <v>400</v>
      </c>
      <c r="H1056" s="58">
        <v>48</v>
      </c>
      <c r="I1056" s="58">
        <v>53.3</v>
      </c>
      <c r="J1056" s="58">
        <v>58.9</v>
      </c>
      <c r="K1056" s="58">
        <v>1</v>
      </c>
      <c r="L1056" s="58" t="s">
        <v>155</v>
      </c>
      <c r="M1056" s="58">
        <v>1</v>
      </c>
      <c r="N1056" s="58">
        <v>77.400000000000006</v>
      </c>
      <c r="O1056" s="58">
        <v>5.2</v>
      </c>
    </row>
    <row r="1057" spans="1:15" ht="14.25" customHeight="1">
      <c r="A1057" s="77" t="s">
        <v>9014</v>
      </c>
      <c r="B1057" s="58" t="s">
        <v>1777</v>
      </c>
      <c r="C1057" s="58" t="s">
        <v>3</v>
      </c>
      <c r="D1057" s="58" t="s">
        <v>155</v>
      </c>
      <c r="E1057" s="58" t="s">
        <v>133</v>
      </c>
      <c r="F1057" s="58" t="s">
        <v>7482</v>
      </c>
      <c r="G1057" s="58">
        <v>400</v>
      </c>
      <c r="H1057" s="58">
        <v>51</v>
      </c>
      <c r="I1057" s="58">
        <v>56.7</v>
      </c>
      <c r="J1057" s="58">
        <v>62.7</v>
      </c>
      <c r="K1057" s="58">
        <v>1</v>
      </c>
      <c r="L1057" s="58" t="s">
        <v>155</v>
      </c>
      <c r="M1057" s="58">
        <v>1</v>
      </c>
      <c r="N1057" s="58">
        <v>82.4</v>
      </c>
      <c r="O1057" s="58">
        <v>4.9000000000000004</v>
      </c>
    </row>
    <row r="1058" spans="1:15" ht="14.25" customHeight="1">
      <c r="A1058" s="77" t="s">
        <v>9015</v>
      </c>
      <c r="B1058" s="58" t="s">
        <v>1777</v>
      </c>
      <c r="C1058" s="58" t="s">
        <v>3</v>
      </c>
      <c r="D1058" s="58" t="s">
        <v>155</v>
      </c>
      <c r="E1058" s="58" t="s">
        <v>133</v>
      </c>
      <c r="F1058" s="58" t="s">
        <v>7482</v>
      </c>
      <c r="G1058" s="58">
        <v>400</v>
      </c>
      <c r="H1058" s="58">
        <v>54</v>
      </c>
      <c r="I1058" s="58">
        <v>60</v>
      </c>
      <c r="J1058" s="58">
        <v>66.3</v>
      </c>
      <c r="K1058" s="58">
        <v>1</v>
      </c>
      <c r="L1058" s="58" t="s">
        <v>155</v>
      </c>
      <c r="M1058" s="58">
        <v>1</v>
      </c>
      <c r="N1058" s="58">
        <v>87.1</v>
      </c>
      <c r="O1058" s="58">
        <v>4.5999999999999996</v>
      </c>
    </row>
    <row r="1059" spans="1:15" ht="14.25" customHeight="1">
      <c r="A1059" s="77" t="s">
        <v>9016</v>
      </c>
      <c r="B1059" s="58" t="s">
        <v>1777</v>
      </c>
      <c r="C1059" s="58" t="s">
        <v>3</v>
      </c>
      <c r="D1059" s="58" t="s">
        <v>155</v>
      </c>
      <c r="E1059" s="58" t="s">
        <v>133</v>
      </c>
      <c r="F1059" s="58" t="s">
        <v>7482</v>
      </c>
      <c r="G1059" s="58">
        <v>400</v>
      </c>
      <c r="H1059" s="58">
        <v>58</v>
      </c>
      <c r="I1059" s="58">
        <v>64.400000000000006</v>
      </c>
      <c r="J1059" s="58">
        <v>71.2</v>
      </c>
      <c r="K1059" s="58">
        <v>1</v>
      </c>
      <c r="L1059" s="58" t="s">
        <v>155</v>
      </c>
      <c r="M1059" s="58">
        <v>1</v>
      </c>
      <c r="N1059" s="58">
        <v>93.6</v>
      </c>
      <c r="O1059" s="58">
        <v>4.3</v>
      </c>
    </row>
    <row r="1060" spans="1:15" ht="14.25" customHeight="1">
      <c r="A1060" s="77" t="s">
        <v>9017</v>
      </c>
      <c r="B1060" s="58" t="s">
        <v>1777</v>
      </c>
      <c r="C1060" s="58" t="s">
        <v>3</v>
      </c>
      <c r="D1060" s="58" t="s">
        <v>155</v>
      </c>
      <c r="E1060" s="58" t="s">
        <v>133</v>
      </c>
      <c r="F1060" s="58" t="s">
        <v>7482</v>
      </c>
      <c r="G1060" s="58">
        <v>400</v>
      </c>
      <c r="H1060" s="58">
        <v>60</v>
      </c>
      <c r="I1060" s="58">
        <v>66.7</v>
      </c>
      <c r="J1060" s="58">
        <v>73.7</v>
      </c>
      <c r="K1060" s="58">
        <v>1</v>
      </c>
      <c r="L1060" s="58" t="s">
        <v>155</v>
      </c>
      <c r="M1060" s="58">
        <v>1</v>
      </c>
      <c r="N1060" s="58">
        <v>96.8</v>
      </c>
      <c r="O1060" s="58">
        <v>4.0999999999999996</v>
      </c>
    </row>
    <row r="1061" spans="1:15" ht="14.25" customHeight="1">
      <c r="A1061" s="77" t="s">
        <v>9018</v>
      </c>
      <c r="B1061" s="58" t="s">
        <v>1777</v>
      </c>
      <c r="C1061" s="58" t="s">
        <v>3</v>
      </c>
      <c r="D1061" s="58" t="s">
        <v>155</v>
      </c>
      <c r="E1061" s="58" t="s">
        <v>133</v>
      </c>
      <c r="F1061" s="58" t="s">
        <v>7482</v>
      </c>
      <c r="G1061" s="58">
        <v>400</v>
      </c>
      <c r="H1061" s="58">
        <v>64</v>
      </c>
      <c r="I1061" s="58">
        <v>71.099999999999994</v>
      </c>
      <c r="J1061" s="58">
        <v>78.599999999999994</v>
      </c>
      <c r="K1061" s="58">
        <v>1</v>
      </c>
      <c r="L1061" s="58" t="s">
        <v>155</v>
      </c>
      <c r="M1061" s="58">
        <v>1</v>
      </c>
      <c r="N1061" s="58">
        <v>103</v>
      </c>
      <c r="O1061" s="58">
        <v>3.9</v>
      </c>
    </row>
    <row r="1062" spans="1:15" ht="14.25" customHeight="1">
      <c r="A1062" s="77" t="s">
        <v>9019</v>
      </c>
      <c r="B1062" s="58" t="s">
        <v>1777</v>
      </c>
      <c r="C1062" s="58" t="s">
        <v>3</v>
      </c>
      <c r="D1062" s="58" t="s">
        <v>155</v>
      </c>
      <c r="E1062" s="58" t="s">
        <v>133</v>
      </c>
      <c r="F1062" s="58" t="s">
        <v>7482</v>
      </c>
      <c r="G1062" s="58">
        <v>400</v>
      </c>
      <c r="H1062" s="58">
        <v>70</v>
      </c>
      <c r="I1062" s="58">
        <v>77.8</v>
      </c>
      <c r="J1062" s="58">
        <v>86</v>
      </c>
      <c r="K1062" s="58">
        <v>1</v>
      </c>
      <c r="L1062" s="58" t="s">
        <v>155</v>
      </c>
      <c r="M1062" s="58">
        <v>1</v>
      </c>
      <c r="N1062" s="58">
        <v>113</v>
      </c>
      <c r="O1062" s="58">
        <v>3.5</v>
      </c>
    </row>
    <row r="1063" spans="1:15" ht="14.25" customHeight="1">
      <c r="A1063" s="77" t="s">
        <v>9020</v>
      </c>
      <c r="B1063" s="58" t="s">
        <v>1830</v>
      </c>
      <c r="C1063" s="58" t="s">
        <v>3</v>
      </c>
      <c r="D1063" s="58" t="s">
        <v>155</v>
      </c>
      <c r="E1063" s="58" t="s">
        <v>155</v>
      </c>
      <c r="F1063" s="58" t="s">
        <v>7482</v>
      </c>
      <c r="G1063" s="58">
        <v>400</v>
      </c>
      <c r="H1063" s="58">
        <v>5.8</v>
      </c>
      <c r="I1063" s="58">
        <v>6.45</v>
      </c>
      <c r="J1063" s="58">
        <v>7.14</v>
      </c>
      <c r="K1063" s="58">
        <v>10</v>
      </c>
      <c r="L1063" s="58" t="s">
        <v>155</v>
      </c>
      <c r="M1063" s="58">
        <v>2000</v>
      </c>
      <c r="N1063" s="58">
        <v>10.5</v>
      </c>
      <c r="O1063" s="58">
        <v>40</v>
      </c>
    </row>
    <row r="1064" spans="1:15" ht="14.25" customHeight="1">
      <c r="A1064" s="77" t="s">
        <v>9021</v>
      </c>
      <c r="B1064" s="58" t="s">
        <v>1830</v>
      </c>
      <c r="C1064" s="58" t="s">
        <v>3</v>
      </c>
      <c r="D1064" s="58" t="s">
        <v>155</v>
      </c>
      <c r="E1064" s="58" t="s">
        <v>155</v>
      </c>
      <c r="F1064" s="58" t="s">
        <v>7482</v>
      </c>
      <c r="G1064" s="58">
        <v>400</v>
      </c>
      <c r="H1064" s="58">
        <v>6.4</v>
      </c>
      <c r="I1064" s="58">
        <v>7.13</v>
      </c>
      <c r="J1064" s="58">
        <v>7.88</v>
      </c>
      <c r="K1064" s="58">
        <v>10</v>
      </c>
      <c r="L1064" s="58" t="s">
        <v>155</v>
      </c>
      <c r="M1064" s="58">
        <v>1000</v>
      </c>
      <c r="N1064" s="58">
        <v>11.3</v>
      </c>
      <c r="O1064" s="58">
        <v>37</v>
      </c>
    </row>
    <row r="1065" spans="1:15" ht="14.25" customHeight="1">
      <c r="A1065" s="77" t="s">
        <v>9022</v>
      </c>
      <c r="B1065" s="58" t="s">
        <v>1830</v>
      </c>
      <c r="C1065" s="58" t="s">
        <v>3</v>
      </c>
      <c r="D1065" s="58" t="s">
        <v>155</v>
      </c>
      <c r="E1065" s="58" t="s">
        <v>155</v>
      </c>
      <c r="F1065" s="58" t="s">
        <v>7482</v>
      </c>
      <c r="G1065" s="58">
        <v>400</v>
      </c>
      <c r="H1065" s="58">
        <v>10.199999999999999</v>
      </c>
      <c r="I1065" s="58">
        <v>11.4</v>
      </c>
      <c r="J1065" s="58">
        <v>12.6</v>
      </c>
      <c r="K1065" s="58">
        <v>1</v>
      </c>
      <c r="L1065" s="58" t="s">
        <v>155</v>
      </c>
      <c r="M1065" s="58">
        <v>1</v>
      </c>
      <c r="N1065" s="58">
        <v>16.7</v>
      </c>
      <c r="O1065" s="58">
        <v>25</v>
      </c>
    </row>
    <row r="1066" spans="1:15" ht="14.25" customHeight="1">
      <c r="A1066" s="77" t="s">
        <v>9023</v>
      </c>
      <c r="B1066" s="58" t="s">
        <v>1830</v>
      </c>
      <c r="C1066" s="58" t="s">
        <v>3</v>
      </c>
      <c r="D1066" s="58" t="s">
        <v>155</v>
      </c>
      <c r="E1066" s="58" t="s">
        <v>155</v>
      </c>
      <c r="F1066" s="58" t="s">
        <v>7482</v>
      </c>
      <c r="G1066" s="58">
        <v>400</v>
      </c>
      <c r="H1066" s="58">
        <v>12.8</v>
      </c>
      <c r="I1066" s="58">
        <v>14.3</v>
      </c>
      <c r="J1066" s="58">
        <v>15.8</v>
      </c>
      <c r="K1066" s="58">
        <v>1</v>
      </c>
      <c r="L1066" s="58" t="s">
        <v>155</v>
      </c>
      <c r="M1066" s="58">
        <v>1</v>
      </c>
      <c r="N1066" s="58">
        <v>21.2</v>
      </c>
      <c r="O1066" s="58">
        <v>20</v>
      </c>
    </row>
    <row r="1067" spans="1:15" ht="14.25" customHeight="1">
      <c r="A1067" s="77" t="s">
        <v>9024</v>
      </c>
      <c r="B1067" s="58" t="s">
        <v>1830</v>
      </c>
      <c r="C1067" s="58" t="s">
        <v>3</v>
      </c>
      <c r="D1067" s="58" t="s">
        <v>155</v>
      </c>
      <c r="E1067" s="58" t="s">
        <v>155</v>
      </c>
      <c r="F1067" s="58" t="s">
        <v>7482</v>
      </c>
      <c r="G1067" s="58">
        <v>400</v>
      </c>
      <c r="H1067" s="58">
        <v>15.3</v>
      </c>
      <c r="I1067" s="58">
        <v>17.100000000000001</v>
      </c>
      <c r="J1067" s="58">
        <v>18.899999999999999</v>
      </c>
      <c r="K1067" s="58">
        <v>1</v>
      </c>
      <c r="L1067" s="58" t="s">
        <v>155</v>
      </c>
      <c r="M1067" s="58">
        <v>1</v>
      </c>
      <c r="N1067" s="58">
        <v>25.2</v>
      </c>
      <c r="O1067" s="58">
        <v>17</v>
      </c>
    </row>
    <row r="1068" spans="1:15" ht="14.25" customHeight="1">
      <c r="A1068" s="77" t="s">
        <v>9025</v>
      </c>
      <c r="B1068" s="58" t="s">
        <v>1830</v>
      </c>
      <c r="C1068" s="58" t="s">
        <v>3</v>
      </c>
      <c r="D1068" s="58" t="s">
        <v>155</v>
      </c>
      <c r="E1068" s="58" t="s">
        <v>155</v>
      </c>
      <c r="F1068" s="58" t="s">
        <v>7482</v>
      </c>
      <c r="G1068" s="58">
        <v>400</v>
      </c>
      <c r="H1068" s="58">
        <v>17.100000000000001</v>
      </c>
      <c r="I1068" s="58">
        <v>19</v>
      </c>
      <c r="J1068" s="58">
        <v>21</v>
      </c>
      <c r="K1068" s="58">
        <v>1</v>
      </c>
      <c r="L1068" s="58" t="s">
        <v>155</v>
      </c>
      <c r="M1068" s="58">
        <v>1</v>
      </c>
      <c r="N1068" s="58">
        <v>27.7</v>
      </c>
      <c r="O1068" s="58">
        <v>15</v>
      </c>
    </row>
    <row r="1069" spans="1:15" ht="14.25" customHeight="1">
      <c r="A1069" s="77" t="s">
        <v>9026</v>
      </c>
      <c r="B1069" s="58" t="s">
        <v>1830</v>
      </c>
      <c r="C1069" s="58" t="s">
        <v>3</v>
      </c>
      <c r="D1069" s="58" t="s">
        <v>155</v>
      </c>
      <c r="E1069" s="58" t="s">
        <v>155</v>
      </c>
      <c r="F1069" s="58" t="s">
        <v>7482</v>
      </c>
      <c r="G1069" s="58">
        <v>400</v>
      </c>
      <c r="H1069" s="58">
        <v>18.8</v>
      </c>
      <c r="I1069" s="58">
        <v>20.9</v>
      </c>
      <c r="J1069" s="58">
        <v>23.1</v>
      </c>
      <c r="K1069" s="58">
        <v>1</v>
      </c>
      <c r="L1069" s="58" t="s">
        <v>155</v>
      </c>
      <c r="M1069" s="58">
        <v>1</v>
      </c>
      <c r="N1069" s="58">
        <v>30.6</v>
      </c>
      <c r="O1069" s="58">
        <v>14</v>
      </c>
    </row>
    <row r="1070" spans="1:15" ht="14.25" customHeight="1">
      <c r="A1070" s="77" t="s">
        <v>9027</v>
      </c>
      <c r="B1070" s="58" t="s">
        <v>1830</v>
      </c>
      <c r="C1070" s="58" t="s">
        <v>3</v>
      </c>
      <c r="D1070" s="58" t="s">
        <v>155</v>
      </c>
      <c r="E1070" s="58" t="s">
        <v>155</v>
      </c>
      <c r="F1070" s="58" t="s">
        <v>7482</v>
      </c>
      <c r="G1070" s="58">
        <v>400</v>
      </c>
      <c r="H1070" s="58">
        <v>20.5</v>
      </c>
      <c r="I1070" s="58">
        <v>22.8</v>
      </c>
      <c r="J1070" s="58">
        <v>25.2</v>
      </c>
      <c r="K1070" s="58">
        <v>1</v>
      </c>
      <c r="L1070" s="58" t="s">
        <v>155</v>
      </c>
      <c r="M1070" s="58">
        <v>1</v>
      </c>
      <c r="N1070" s="58">
        <v>33.200000000000003</v>
      </c>
      <c r="O1070" s="58">
        <v>13</v>
      </c>
    </row>
    <row r="1071" spans="1:15" ht="14.25" customHeight="1">
      <c r="A1071" s="77" t="s">
        <v>9028</v>
      </c>
      <c r="B1071" s="58" t="s">
        <v>1830</v>
      </c>
      <c r="C1071" s="58" t="s">
        <v>3</v>
      </c>
      <c r="D1071" s="58" t="s">
        <v>155</v>
      </c>
      <c r="E1071" s="58" t="s">
        <v>155</v>
      </c>
      <c r="F1071" s="58" t="s">
        <v>7482</v>
      </c>
      <c r="G1071" s="58">
        <v>400</v>
      </c>
      <c r="H1071" s="58">
        <v>23.1</v>
      </c>
      <c r="I1071" s="58">
        <v>25.7</v>
      </c>
      <c r="J1071" s="58">
        <v>28.4</v>
      </c>
      <c r="K1071" s="58">
        <v>1</v>
      </c>
      <c r="L1071" s="58" t="s">
        <v>155</v>
      </c>
      <c r="M1071" s="58">
        <v>1</v>
      </c>
      <c r="N1071" s="58">
        <v>37.5</v>
      </c>
      <c r="O1071" s="58">
        <v>11.2</v>
      </c>
    </row>
    <row r="1072" spans="1:15" ht="14.25" customHeight="1">
      <c r="A1072" s="77" t="s">
        <v>9029</v>
      </c>
      <c r="B1072" s="58" t="s">
        <v>1830</v>
      </c>
      <c r="C1072" s="58" t="s">
        <v>3</v>
      </c>
      <c r="D1072" s="58" t="s">
        <v>155</v>
      </c>
      <c r="E1072" s="58" t="s">
        <v>155</v>
      </c>
      <c r="F1072" s="58" t="s">
        <v>7482</v>
      </c>
      <c r="G1072" s="58">
        <v>400</v>
      </c>
      <c r="H1072" s="58">
        <v>28.2</v>
      </c>
      <c r="I1072" s="58">
        <v>31.4</v>
      </c>
      <c r="J1072" s="58">
        <v>34.700000000000003</v>
      </c>
      <c r="K1072" s="58">
        <v>1</v>
      </c>
      <c r="L1072" s="58" t="s">
        <v>155</v>
      </c>
      <c r="M1072" s="58">
        <v>1</v>
      </c>
      <c r="N1072" s="58">
        <v>45.7</v>
      </c>
      <c r="O1072" s="58">
        <v>9</v>
      </c>
    </row>
    <row r="1073" spans="1:15" ht="14.25" customHeight="1">
      <c r="A1073" s="77" t="s">
        <v>9030</v>
      </c>
      <c r="B1073" s="58" t="s">
        <v>1830</v>
      </c>
      <c r="C1073" s="58" t="s">
        <v>3</v>
      </c>
      <c r="D1073" s="58" t="s">
        <v>155</v>
      </c>
      <c r="E1073" s="58" t="s">
        <v>155</v>
      </c>
      <c r="F1073" s="58" t="s">
        <v>7482</v>
      </c>
      <c r="G1073" s="58">
        <v>400</v>
      </c>
      <c r="H1073" s="58">
        <v>30.8</v>
      </c>
      <c r="I1073" s="58">
        <v>34.200000000000003</v>
      </c>
      <c r="J1073" s="58">
        <v>37.799999999999997</v>
      </c>
      <c r="K1073" s="58">
        <v>1</v>
      </c>
      <c r="L1073" s="58" t="s">
        <v>155</v>
      </c>
      <c r="M1073" s="58">
        <v>1</v>
      </c>
      <c r="N1073" s="58">
        <v>49.9</v>
      </c>
      <c r="O1073" s="58">
        <v>8.4</v>
      </c>
    </row>
    <row r="1074" spans="1:15" ht="14.25" customHeight="1">
      <c r="A1074" s="77" t="s">
        <v>9031</v>
      </c>
      <c r="B1074" s="58" t="s">
        <v>1830</v>
      </c>
      <c r="C1074" s="58" t="s">
        <v>3</v>
      </c>
      <c r="D1074" s="58" t="s">
        <v>155</v>
      </c>
      <c r="E1074" s="58" t="s">
        <v>155</v>
      </c>
      <c r="F1074" s="58" t="s">
        <v>7482</v>
      </c>
      <c r="G1074" s="58">
        <v>400</v>
      </c>
      <c r="H1074" s="58">
        <v>33.299999999999997</v>
      </c>
      <c r="I1074" s="58">
        <v>37.1</v>
      </c>
      <c r="J1074" s="58">
        <v>41</v>
      </c>
      <c r="K1074" s="58">
        <v>1</v>
      </c>
      <c r="L1074" s="58" t="s">
        <v>155</v>
      </c>
      <c r="M1074" s="58">
        <v>1</v>
      </c>
      <c r="N1074" s="58">
        <v>53.9</v>
      </c>
      <c r="O1074" s="58">
        <v>7.8</v>
      </c>
    </row>
    <row r="1075" spans="1:15" ht="14.25" customHeight="1">
      <c r="A1075" s="77" t="s">
        <v>9032</v>
      </c>
      <c r="B1075" s="58" t="s">
        <v>1830</v>
      </c>
      <c r="C1075" s="58" t="s">
        <v>3</v>
      </c>
      <c r="D1075" s="58" t="s">
        <v>155</v>
      </c>
      <c r="E1075" s="58" t="s">
        <v>155</v>
      </c>
      <c r="F1075" s="58" t="s">
        <v>7482</v>
      </c>
      <c r="G1075" s="58">
        <v>400</v>
      </c>
      <c r="H1075" s="58">
        <v>36.799999999999997</v>
      </c>
      <c r="I1075" s="58">
        <v>40.9</v>
      </c>
      <c r="J1075" s="58">
        <v>45.2</v>
      </c>
      <c r="K1075" s="58">
        <v>1</v>
      </c>
      <c r="L1075" s="58" t="s">
        <v>155</v>
      </c>
      <c r="M1075" s="58">
        <v>1</v>
      </c>
      <c r="N1075" s="58">
        <v>59.3</v>
      </c>
      <c r="O1075" s="58">
        <v>7.1</v>
      </c>
    </row>
    <row r="1076" spans="1:15" ht="14.25" customHeight="1">
      <c r="A1076" s="77" t="s">
        <v>9033</v>
      </c>
      <c r="B1076" s="58" t="s">
        <v>1830</v>
      </c>
      <c r="C1076" s="58" t="s">
        <v>3</v>
      </c>
      <c r="D1076" s="58" t="s">
        <v>155</v>
      </c>
      <c r="E1076" s="58" t="s">
        <v>155</v>
      </c>
      <c r="F1076" s="58" t="s">
        <v>7482</v>
      </c>
      <c r="G1076" s="58">
        <v>400</v>
      </c>
      <c r="H1076" s="58">
        <v>40.200000000000003</v>
      </c>
      <c r="I1076" s="58">
        <v>44.7</v>
      </c>
      <c r="J1076" s="58">
        <v>49.4</v>
      </c>
      <c r="K1076" s="58">
        <v>1</v>
      </c>
      <c r="L1076" s="58" t="s">
        <v>155</v>
      </c>
      <c r="M1076" s="58">
        <v>1</v>
      </c>
      <c r="N1076" s="58">
        <v>64.8</v>
      </c>
      <c r="O1076" s="58">
        <v>5</v>
      </c>
    </row>
    <row r="1077" spans="1:15" ht="14.25" customHeight="1">
      <c r="A1077" s="77" t="s">
        <v>9034</v>
      </c>
      <c r="B1077" s="58" t="s">
        <v>1830</v>
      </c>
      <c r="C1077" s="58" t="s">
        <v>3</v>
      </c>
      <c r="D1077" s="58" t="s">
        <v>155</v>
      </c>
      <c r="E1077" s="58" t="s">
        <v>155</v>
      </c>
      <c r="F1077" s="58" t="s">
        <v>7482</v>
      </c>
      <c r="G1077" s="58">
        <v>400</v>
      </c>
      <c r="H1077" s="58">
        <v>43.6</v>
      </c>
      <c r="I1077" s="58">
        <v>48.5</v>
      </c>
      <c r="J1077" s="58">
        <v>53.6</v>
      </c>
      <c r="K1077" s="58">
        <v>1</v>
      </c>
      <c r="L1077" s="58" t="s">
        <v>155</v>
      </c>
      <c r="M1077" s="58">
        <v>1</v>
      </c>
      <c r="N1077" s="58">
        <v>70.099999999999994</v>
      </c>
      <c r="O1077" s="58">
        <v>6</v>
      </c>
    </row>
    <row r="1078" spans="1:15" ht="14.25" customHeight="1">
      <c r="A1078" s="77" t="s">
        <v>9035</v>
      </c>
      <c r="B1078" s="58" t="s">
        <v>1830</v>
      </c>
      <c r="C1078" s="58" t="s">
        <v>3</v>
      </c>
      <c r="D1078" s="58" t="s">
        <v>155</v>
      </c>
      <c r="E1078" s="58" t="s">
        <v>155</v>
      </c>
      <c r="F1078" s="58" t="s">
        <v>7482</v>
      </c>
      <c r="G1078" s="58">
        <v>400</v>
      </c>
      <c r="H1078" s="58">
        <v>47.8</v>
      </c>
      <c r="I1078" s="58">
        <v>53.2</v>
      </c>
      <c r="J1078" s="58">
        <v>58.8</v>
      </c>
      <c r="K1078" s="58">
        <v>1</v>
      </c>
      <c r="L1078" s="58" t="s">
        <v>155</v>
      </c>
      <c r="M1078" s="58">
        <v>1</v>
      </c>
      <c r="N1078" s="58">
        <v>77</v>
      </c>
      <c r="O1078" s="58">
        <v>5.5</v>
      </c>
    </row>
    <row r="1079" spans="1:15" ht="14.25" customHeight="1">
      <c r="A1079" s="77" t="s">
        <v>9036</v>
      </c>
      <c r="B1079" s="58" t="s">
        <v>1830</v>
      </c>
      <c r="C1079" s="58" t="s">
        <v>3</v>
      </c>
      <c r="D1079" s="58" t="s">
        <v>155</v>
      </c>
      <c r="E1079" s="58" t="s">
        <v>155</v>
      </c>
      <c r="F1079" s="58" t="s">
        <v>7482</v>
      </c>
      <c r="G1079" s="58">
        <v>400</v>
      </c>
      <c r="H1079" s="58">
        <v>53</v>
      </c>
      <c r="I1079" s="58">
        <v>58.9</v>
      </c>
      <c r="J1079" s="58">
        <v>65.099999999999994</v>
      </c>
      <c r="K1079" s="58">
        <v>1</v>
      </c>
      <c r="L1079" s="58" t="s">
        <v>155</v>
      </c>
      <c r="M1079" s="58">
        <v>1</v>
      </c>
      <c r="N1079" s="58">
        <v>85</v>
      </c>
      <c r="O1079" s="58">
        <v>5</v>
      </c>
    </row>
    <row r="1080" spans="1:15" ht="14.25" customHeight="1">
      <c r="A1080" s="77" t="s">
        <v>9037</v>
      </c>
      <c r="B1080" s="58" t="s">
        <v>1830</v>
      </c>
      <c r="C1080" s="58" t="s">
        <v>3</v>
      </c>
      <c r="D1080" s="58" t="s">
        <v>155</v>
      </c>
      <c r="E1080" s="58" t="s">
        <v>155</v>
      </c>
      <c r="F1080" s="58" t="s">
        <v>7482</v>
      </c>
      <c r="G1080" s="58">
        <v>400</v>
      </c>
      <c r="H1080" s="58">
        <v>58.1</v>
      </c>
      <c r="I1080" s="58">
        <v>64.599999999999994</v>
      </c>
      <c r="J1080" s="58">
        <v>71.400000000000006</v>
      </c>
      <c r="K1080" s="58">
        <v>1</v>
      </c>
      <c r="L1080" s="58" t="s">
        <v>155</v>
      </c>
      <c r="M1080" s="58">
        <v>1</v>
      </c>
      <c r="N1080" s="58">
        <v>92</v>
      </c>
      <c r="O1080" s="58">
        <v>4.5999999999999996</v>
      </c>
    </row>
    <row r="1081" spans="1:15" ht="14.25" customHeight="1">
      <c r="A1081" s="77" t="s">
        <v>9038</v>
      </c>
      <c r="B1081" s="58" t="s">
        <v>1830</v>
      </c>
      <c r="C1081" s="58" t="s">
        <v>3</v>
      </c>
      <c r="D1081" s="58" t="s">
        <v>155</v>
      </c>
      <c r="E1081" s="58" t="s">
        <v>155</v>
      </c>
      <c r="F1081" s="58" t="s">
        <v>7482</v>
      </c>
      <c r="G1081" s="58">
        <v>400</v>
      </c>
      <c r="H1081" s="58">
        <v>85.5</v>
      </c>
      <c r="I1081" s="58">
        <v>95</v>
      </c>
      <c r="J1081" s="58">
        <v>105</v>
      </c>
      <c r="K1081" s="58">
        <v>1</v>
      </c>
      <c r="L1081" s="58" t="s">
        <v>155</v>
      </c>
      <c r="M1081" s="58">
        <v>1</v>
      </c>
      <c r="N1081" s="58">
        <v>137</v>
      </c>
      <c r="O1081" s="58">
        <v>3.1</v>
      </c>
    </row>
    <row r="1082" spans="1:15" ht="14.25" customHeight="1">
      <c r="A1082" s="77" t="s">
        <v>9039</v>
      </c>
      <c r="B1082" s="58" t="s">
        <v>1830</v>
      </c>
      <c r="C1082" s="58" t="s">
        <v>3</v>
      </c>
      <c r="D1082" s="58" t="s">
        <v>155</v>
      </c>
      <c r="E1082" s="58" t="s">
        <v>155</v>
      </c>
      <c r="F1082" s="58" t="s">
        <v>7482</v>
      </c>
      <c r="G1082" s="58">
        <v>400</v>
      </c>
      <c r="H1082" s="58">
        <v>214</v>
      </c>
      <c r="I1082" s="58">
        <v>237</v>
      </c>
      <c r="J1082" s="58">
        <v>263</v>
      </c>
      <c r="K1082" s="58">
        <v>1</v>
      </c>
      <c r="L1082" s="58" t="s">
        <v>155</v>
      </c>
      <c r="M1082" s="58">
        <v>1</v>
      </c>
      <c r="N1082" s="58">
        <v>344</v>
      </c>
      <c r="O1082" s="58">
        <v>1.2</v>
      </c>
    </row>
    <row r="1083" spans="1:15" ht="14.25" customHeight="1">
      <c r="A1083" s="77" t="s">
        <v>9040</v>
      </c>
      <c r="B1083" s="58" t="s">
        <v>1830</v>
      </c>
      <c r="C1083" s="58" t="s">
        <v>3</v>
      </c>
      <c r="D1083" s="58" t="s">
        <v>155</v>
      </c>
      <c r="E1083" s="58" t="s">
        <v>155</v>
      </c>
      <c r="F1083" s="58" t="s">
        <v>7482</v>
      </c>
      <c r="G1083" s="58">
        <v>400</v>
      </c>
      <c r="H1083" s="58">
        <v>300</v>
      </c>
      <c r="I1083" s="58">
        <v>332</v>
      </c>
      <c r="J1083" s="58">
        <v>368</v>
      </c>
      <c r="K1083" s="58">
        <v>1</v>
      </c>
      <c r="L1083" s="58" t="s">
        <v>155</v>
      </c>
      <c r="M1083" s="58">
        <v>1</v>
      </c>
      <c r="N1083" s="58">
        <v>482</v>
      </c>
      <c r="O1083" s="58">
        <v>0.8</v>
      </c>
    </row>
    <row r="1084" spans="1:15" ht="14.25" customHeight="1">
      <c r="A1084" s="77" t="s">
        <v>9041</v>
      </c>
      <c r="B1084" s="58" t="s">
        <v>1830</v>
      </c>
      <c r="C1084" s="58" t="s">
        <v>3</v>
      </c>
      <c r="D1084" s="58" t="s">
        <v>155</v>
      </c>
      <c r="E1084" s="58" t="s">
        <v>155</v>
      </c>
      <c r="F1084" s="58" t="s">
        <v>7482</v>
      </c>
      <c r="G1084" s="58">
        <v>400</v>
      </c>
      <c r="H1084" s="58">
        <v>342</v>
      </c>
      <c r="I1084" s="58">
        <v>380</v>
      </c>
      <c r="J1084" s="58">
        <v>420</v>
      </c>
      <c r="K1084" s="58">
        <v>1</v>
      </c>
      <c r="L1084" s="58" t="s">
        <v>155</v>
      </c>
      <c r="M1084" s="58">
        <v>1</v>
      </c>
      <c r="N1084" s="58">
        <v>548</v>
      </c>
      <c r="O1084" s="58">
        <v>0.7</v>
      </c>
    </row>
    <row r="1085" spans="1:15" ht="14.25" customHeight="1">
      <c r="A1085" s="77" t="s">
        <v>9042</v>
      </c>
      <c r="B1085" s="58" t="s">
        <v>1830</v>
      </c>
      <c r="C1085" s="58" t="s">
        <v>3</v>
      </c>
      <c r="D1085" s="58" t="s">
        <v>155</v>
      </c>
      <c r="E1085" s="58" t="s">
        <v>155</v>
      </c>
      <c r="F1085" s="58" t="s">
        <v>7482</v>
      </c>
      <c r="G1085" s="58">
        <v>400</v>
      </c>
      <c r="H1085" s="58">
        <v>376</v>
      </c>
      <c r="I1085" s="58">
        <v>418</v>
      </c>
      <c r="J1085" s="58">
        <v>462</v>
      </c>
      <c r="K1085" s="58">
        <v>1</v>
      </c>
      <c r="L1085" s="58" t="s">
        <v>155</v>
      </c>
      <c r="M1085" s="58">
        <v>1</v>
      </c>
      <c r="N1085" s="58">
        <v>600</v>
      </c>
      <c r="O1085" s="58">
        <v>0.7</v>
      </c>
    </row>
    <row r="1086" spans="1:15" ht="14.25" customHeight="1">
      <c r="A1086" s="77" t="s">
        <v>9043</v>
      </c>
      <c r="B1086" s="58" t="s">
        <v>1750</v>
      </c>
      <c r="C1086" s="58" t="s">
        <v>3</v>
      </c>
      <c r="D1086" s="58" t="s">
        <v>155</v>
      </c>
      <c r="E1086" s="58" t="s">
        <v>155</v>
      </c>
      <c r="F1086" s="58" t="s">
        <v>7482</v>
      </c>
      <c r="G1086" s="58">
        <v>600</v>
      </c>
      <c r="H1086" s="58">
        <v>5.8</v>
      </c>
      <c r="I1086" s="58">
        <v>6.45</v>
      </c>
      <c r="J1086" s="58">
        <v>7.14</v>
      </c>
      <c r="K1086" s="58">
        <v>10</v>
      </c>
      <c r="L1086" s="58" t="s">
        <v>155</v>
      </c>
      <c r="M1086" s="58">
        <v>2000</v>
      </c>
      <c r="N1086" s="58">
        <v>10.5</v>
      </c>
      <c r="O1086" s="58">
        <v>57</v>
      </c>
    </row>
    <row r="1087" spans="1:15" ht="14.25" customHeight="1">
      <c r="A1087" s="77" t="s">
        <v>9044</v>
      </c>
      <c r="B1087" s="58" t="s">
        <v>1750</v>
      </c>
      <c r="C1087" s="58" t="s">
        <v>3</v>
      </c>
      <c r="D1087" s="58" t="s">
        <v>155</v>
      </c>
      <c r="E1087" s="58" t="s">
        <v>155</v>
      </c>
      <c r="F1087" s="58" t="s">
        <v>7482</v>
      </c>
      <c r="G1087" s="58">
        <v>600</v>
      </c>
      <c r="H1087" s="58">
        <v>6.4</v>
      </c>
      <c r="I1087" s="58">
        <v>7.13</v>
      </c>
      <c r="J1087" s="58">
        <v>7.88</v>
      </c>
      <c r="K1087" s="58">
        <v>10</v>
      </c>
      <c r="L1087" s="58" t="s">
        <v>155</v>
      </c>
      <c r="M1087" s="58">
        <v>1000</v>
      </c>
      <c r="N1087" s="58">
        <v>11.3</v>
      </c>
      <c r="O1087" s="58">
        <v>53</v>
      </c>
    </row>
    <row r="1088" spans="1:15" ht="14.25" customHeight="1">
      <c r="A1088" s="77" t="s">
        <v>9045</v>
      </c>
      <c r="B1088" s="58" t="s">
        <v>1750</v>
      </c>
      <c r="C1088" s="58" t="s">
        <v>3</v>
      </c>
      <c r="D1088" s="58" t="s">
        <v>155</v>
      </c>
      <c r="E1088" s="58" t="s">
        <v>155</v>
      </c>
      <c r="F1088" s="58" t="s">
        <v>7482</v>
      </c>
      <c r="G1088" s="58">
        <v>600</v>
      </c>
      <c r="H1088" s="58">
        <v>7.02</v>
      </c>
      <c r="I1088" s="58">
        <v>7.79</v>
      </c>
      <c r="J1088" s="58">
        <v>8.61</v>
      </c>
      <c r="K1088" s="58">
        <v>10</v>
      </c>
      <c r="L1088" s="58" t="s">
        <v>155</v>
      </c>
      <c r="M1088" s="58">
        <v>400</v>
      </c>
      <c r="N1088" s="58">
        <v>12.1</v>
      </c>
      <c r="O1088" s="58">
        <v>50</v>
      </c>
    </row>
    <row r="1089" spans="1:15" ht="14.25" customHeight="1">
      <c r="A1089" s="77" t="s">
        <v>9046</v>
      </c>
      <c r="B1089" s="58" t="s">
        <v>1750</v>
      </c>
      <c r="C1089" s="58" t="s">
        <v>3</v>
      </c>
      <c r="D1089" s="58" t="s">
        <v>155</v>
      </c>
      <c r="E1089" s="58" t="s">
        <v>155</v>
      </c>
      <c r="F1089" s="58" t="s">
        <v>7482</v>
      </c>
      <c r="G1089" s="58">
        <v>600</v>
      </c>
      <c r="H1089" s="58">
        <v>7.78</v>
      </c>
      <c r="I1089" s="58">
        <v>8.65</v>
      </c>
      <c r="J1089" s="58">
        <v>9.5</v>
      </c>
      <c r="K1089" s="58">
        <v>1</v>
      </c>
      <c r="L1089" s="58" t="s">
        <v>155</v>
      </c>
      <c r="M1089" s="58">
        <v>100</v>
      </c>
      <c r="N1089" s="58">
        <v>13.4</v>
      </c>
      <c r="O1089" s="58">
        <v>45</v>
      </c>
    </row>
    <row r="1090" spans="1:15" ht="14.25" customHeight="1">
      <c r="A1090" s="77" t="s">
        <v>9047</v>
      </c>
      <c r="B1090" s="58" t="s">
        <v>1750</v>
      </c>
      <c r="C1090" s="58" t="s">
        <v>3</v>
      </c>
      <c r="D1090" s="58" t="s">
        <v>155</v>
      </c>
      <c r="E1090" s="58" t="s">
        <v>155</v>
      </c>
      <c r="F1090" s="58" t="s">
        <v>7482</v>
      </c>
      <c r="G1090" s="58">
        <v>600</v>
      </c>
      <c r="H1090" s="58">
        <v>8.5500000000000007</v>
      </c>
      <c r="I1090" s="58">
        <v>9.5</v>
      </c>
      <c r="J1090" s="58">
        <v>10.5</v>
      </c>
      <c r="K1090" s="58">
        <v>1</v>
      </c>
      <c r="L1090" s="58" t="s">
        <v>155</v>
      </c>
      <c r="M1090" s="58">
        <v>20</v>
      </c>
      <c r="N1090" s="58">
        <v>14.5</v>
      </c>
      <c r="O1090" s="58">
        <v>41</v>
      </c>
    </row>
    <row r="1091" spans="1:15" ht="14.25" customHeight="1">
      <c r="A1091" s="77" t="s">
        <v>9048</v>
      </c>
      <c r="B1091" s="58" t="s">
        <v>1750</v>
      </c>
      <c r="C1091" s="58" t="s">
        <v>3</v>
      </c>
      <c r="D1091" s="58" t="s">
        <v>155</v>
      </c>
      <c r="E1091" s="58" t="s">
        <v>155</v>
      </c>
      <c r="F1091" s="58" t="s">
        <v>7482</v>
      </c>
      <c r="G1091" s="58">
        <v>600</v>
      </c>
      <c r="H1091" s="58">
        <v>9.4</v>
      </c>
      <c r="I1091" s="58">
        <v>10.5</v>
      </c>
      <c r="J1091" s="58">
        <v>11.6</v>
      </c>
      <c r="K1091" s="58">
        <v>1</v>
      </c>
      <c r="L1091" s="58" t="s">
        <v>155</v>
      </c>
      <c r="M1091" s="58">
        <v>10</v>
      </c>
      <c r="N1091" s="58">
        <v>15.6</v>
      </c>
      <c r="O1091" s="58">
        <v>38</v>
      </c>
    </row>
    <row r="1092" spans="1:15" ht="14.25" customHeight="1">
      <c r="A1092" s="77" t="s">
        <v>9049</v>
      </c>
      <c r="B1092" s="58" t="s">
        <v>1750</v>
      </c>
      <c r="C1092" s="58" t="s">
        <v>3</v>
      </c>
      <c r="D1092" s="58" t="s">
        <v>155</v>
      </c>
      <c r="E1092" s="58" t="s">
        <v>155</v>
      </c>
      <c r="F1092" s="58" t="s">
        <v>7482</v>
      </c>
      <c r="G1092" s="58">
        <v>600</v>
      </c>
      <c r="H1092" s="58">
        <v>10.199999999999999</v>
      </c>
      <c r="I1092" s="58">
        <v>11.4</v>
      </c>
      <c r="J1092" s="58">
        <v>12.6</v>
      </c>
      <c r="K1092" s="58">
        <v>1</v>
      </c>
      <c r="L1092" s="58" t="s">
        <v>155</v>
      </c>
      <c r="M1092" s="58">
        <v>5</v>
      </c>
      <c r="N1092" s="58">
        <v>16.7</v>
      </c>
      <c r="O1092" s="58">
        <v>36</v>
      </c>
    </row>
    <row r="1093" spans="1:15" ht="14.25" customHeight="1">
      <c r="A1093" s="77" t="s">
        <v>9050</v>
      </c>
      <c r="B1093" s="58" t="s">
        <v>1750</v>
      </c>
      <c r="C1093" s="58" t="s">
        <v>3</v>
      </c>
      <c r="D1093" s="58" t="s">
        <v>155</v>
      </c>
      <c r="E1093" s="58" t="s">
        <v>155</v>
      </c>
      <c r="F1093" s="58" t="s">
        <v>7482</v>
      </c>
      <c r="G1093" s="58">
        <v>600</v>
      </c>
      <c r="H1093" s="58">
        <v>11.1</v>
      </c>
      <c r="I1093" s="58">
        <v>12.4</v>
      </c>
      <c r="J1093" s="58">
        <v>13.7</v>
      </c>
      <c r="K1093" s="58">
        <v>1</v>
      </c>
      <c r="L1093" s="58" t="s">
        <v>155</v>
      </c>
      <c r="M1093" s="58">
        <v>1</v>
      </c>
      <c r="N1093" s="58">
        <v>18.2</v>
      </c>
      <c r="O1093" s="58">
        <v>33</v>
      </c>
    </row>
    <row r="1094" spans="1:15" ht="14.25" customHeight="1">
      <c r="A1094" s="77" t="s">
        <v>9051</v>
      </c>
      <c r="B1094" s="58" t="s">
        <v>1750</v>
      </c>
      <c r="C1094" s="58" t="s">
        <v>3</v>
      </c>
      <c r="D1094" s="58" t="s">
        <v>155</v>
      </c>
      <c r="E1094" s="58" t="s">
        <v>155</v>
      </c>
      <c r="F1094" s="58" t="s">
        <v>7482</v>
      </c>
      <c r="G1094" s="58">
        <v>600</v>
      </c>
      <c r="H1094" s="58">
        <v>12.8</v>
      </c>
      <c r="I1094" s="58">
        <v>14.3</v>
      </c>
      <c r="J1094" s="58">
        <v>15.8</v>
      </c>
      <c r="K1094" s="58">
        <v>1</v>
      </c>
      <c r="L1094" s="58" t="s">
        <v>155</v>
      </c>
      <c r="M1094" s="58">
        <v>1</v>
      </c>
      <c r="N1094" s="58">
        <v>21.2</v>
      </c>
      <c r="O1094" s="58">
        <v>28</v>
      </c>
    </row>
    <row r="1095" spans="1:15" ht="14.25" customHeight="1">
      <c r="A1095" s="77" t="s">
        <v>9052</v>
      </c>
      <c r="B1095" s="58" t="s">
        <v>1750</v>
      </c>
      <c r="C1095" s="58" t="s">
        <v>3</v>
      </c>
      <c r="D1095" s="58" t="s">
        <v>155</v>
      </c>
      <c r="E1095" s="58" t="s">
        <v>155</v>
      </c>
      <c r="F1095" s="58" t="s">
        <v>7482</v>
      </c>
      <c r="G1095" s="58">
        <v>600</v>
      </c>
      <c r="H1095" s="58">
        <v>13.6</v>
      </c>
      <c r="I1095" s="58">
        <v>15.2</v>
      </c>
      <c r="J1095" s="58">
        <v>16.8</v>
      </c>
      <c r="K1095" s="58">
        <v>1</v>
      </c>
      <c r="L1095" s="58" t="s">
        <v>155</v>
      </c>
      <c r="M1095" s="58">
        <v>1</v>
      </c>
      <c r="N1095" s="58">
        <v>22.5</v>
      </c>
      <c r="O1095" s="58">
        <v>27</v>
      </c>
    </row>
    <row r="1096" spans="1:15" ht="14.25" customHeight="1">
      <c r="A1096" s="77" t="s">
        <v>9053</v>
      </c>
      <c r="B1096" s="58" t="s">
        <v>1750</v>
      </c>
      <c r="C1096" s="58" t="s">
        <v>3</v>
      </c>
      <c r="D1096" s="58" t="s">
        <v>155</v>
      </c>
      <c r="E1096" s="58" t="s">
        <v>155</v>
      </c>
      <c r="F1096" s="58" t="s">
        <v>7482</v>
      </c>
      <c r="G1096" s="58">
        <v>600</v>
      </c>
      <c r="H1096" s="58">
        <v>15.3</v>
      </c>
      <c r="I1096" s="58">
        <v>17.100000000000001</v>
      </c>
      <c r="J1096" s="58">
        <v>18.899999999999999</v>
      </c>
      <c r="K1096" s="58">
        <v>1</v>
      </c>
      <c r="L1096" s="58" t="s">
        <v>155</v>
      </c>
      <c r="M1096" s="58">
        <v>1</v>
      </c>
      <c r="N1096" s="58">
        <v>25.2</v>
      </c>
      <c r="O1096" s="58">
        <v>24</v>
      </c>
    </row>
    <row r="1097" spans="1:15" ht="14.25" customHeight="1">
      <c r="A1097" s="77" t="s">
        <v>9054</v>
      </c>
      <c r="B1097" s="58" t="s">
        <v>1750</v>
      </c>
      <c r="C1097" s="58" t="s">
        <v>3</v>
      </c>
      <c r="D1097" s="58" t="s">
        <v>155</v>
      </c>
      <c r="E1097" s="58" t="s">
        <v>155</v>
      </c>
      <c r="F1097" s="58" t="s">
        <v>7482</v>
      </c>
      <c r="G1097" s="58">
        <v>600</v>
      </c>
      <c r="H1097" s="58">
        <v>17.100000000000001</v>
      </c>
      <c r="I1097" s="58">
        <v>19</v>
      </c>
      <c r="J1097" s="58">
        <v>21</v>
      </c>
      <c r="K1097" s="58">
        <v>1</v>
      </c>
      <c r="L1097" s="58" t="s">
        <v>155</v>
      </c>
      <c r="M1097" s="58">
        <v>1</v>
      </c>
      <c r="N1097" s="58">
        <v>27.7</v>
      </c>
      <c r="O1097" s="58">
        <v>22</v>
      </c>
    </row>
    <row r="1098" spans="1:15" ht="14.25" customHeight="1">
      <c r="A1098" s="77" t="s">
        <v>9055</v>
      </c>
      <c r="B1098" s="58" t="s">
        <v>1750</v>
      </c>
      <c r="C1098" s="58" t="s">
        <v>3</v>
      </c>
      <c r="D1098" s="58" t="s">
        <v>155</v>
      </c>
      <c r="E1098" s="58" t="s">
        <v>155</v>
      </c>
      <c r="F1098" s="58" t="s">
        <v>7482</v>
      </c>
      <c r="G1098" s="58">
        <v>600</v>
      </c>
      <c r="H1098" s="58">
        <v>18.8</v>
      </c>
      <c r="I1098" s="58">
        <v>20.9</v>
      </c>
      <c r="J1098" s="58">
        <v>23.1</v>
      </c>
      <c r="K1098" s="58">
        <v>1</v>
      </c>
      <c r="L1098" s="58" t="s">
        <v>155</v>
      </c>
      <c r="M1098" s="58">
        <v>1</v>
      </c>
      <c r="N1098" s="58">
        <v>30.6</v>
      </c>
      <c r="O1098" s="58">
        <v>20</v>
      </c>
    </row>
    <row r="1099" spans="1:15" ht="14.25" customHeight="1">
      <c r="A1099" s="77" t="s">
        <v>9056</v>
      </c>
      <c r="B1099" s="58" t="s">
        <v>1750</v>
      </c>
      <c r="C1099" s="58" t="s">
        <v>3</v>
      </c>
      <c r="D1099" s="58" t="s">
        <v>155</v>
      </c>
      <c r="E1099" s="58" t="s">
        <v>155</v>
      </c>
      <c r="F1099" s="58" t="s">
        <v>7482</v>
      </c>
      <c r="G1099" s="58">
        <v>600</v>
      </c>
      <c r="H1099" s="58">
        <v>20.5</v>
      </c>
      <c r="I1099" s="58">
        <v>22.8</v>
      </c>
      <c r="J1099" s="58">
        <v>25.2</v>
      </c>
      <c r="K1099" s="58">
        <v>1</v>
      </c>
      <c r="L1099" s="58" t="s">
        <v>155</v>
      </c>
      <c r="M1099" s="58">
        <v>1</v>
      </c>
      <c r="N1099" s="58">
        <v>33.200000000000003</v>
      </c>
      <c r="O1099" s="58">
        <v>18</v>
      </c>
    </row>
    <row r="1100" spans="1:15" ht="14.25" customHeight="1">
      <c r="A1100" s="77" t="s">
        <v>9057</v>
      </c>
      <c r="B1100" s="58" t="s">
        <v>1750</v>
      </c>
      <c r="C1100" s="58" t="s">
        <v>3</v>
      </c>
      <c r="D1100" s="58" t="s">
        <v>155</v>
      </c>
      <c r="E1100" s="58" t="s">
        <v>155</v>
      </c>
      <c r="F1100" s="58" t="s">
        <v>7482</v>
      </c>
      <c r="G1100" s="58">
        <v>600</v>
      </c>
      <c r="H1100" s="58">
        <v>23.1</v>
      </c>
      <c r="I1100" s="58">
        <v>25.7</v>
      </c>
      <c r="J1100" s="58">
        <v>28.4</v>
      </c>
      <c r="K1100" s="58">
        <v>1</v>
      </c>
      <c r="L1100" s="58" t="s">
        <v>155</v>
      </c>
      <c r="M1100" s="58">
        <v>1</v>
      </c>
      <c r="N1100" s="58">
        <v>37.5</v>
      </c>
      <c r="O1100" s="58">
        <v>16</v>
      </c>
    </row>
    <row r="1101" spans="1:15" ht="14.25" customHeight="1">
      <c r="A1101" s="77" t="s">
        <v>9058</v>
      </c>
      <c r="B1101" s="58" t="s">
        <v>1750</v>
      </c>
      <c r="C1101" s="58" t="s">
        <v>3</v>
      </c>
      <c r="D1101" s="58" t="s">
        <v>155</v>
      </c>
      <c r="E1101" s="58" t="s">
        <v>155</v>
      </c>
      <c r="F1101" s="58" t="s">
        <v>7482</v>
      </c>
      <c r="G1101" s="58">
        <v>600</v>
      </c>
      <c r="H1101" s="58">
        <v>25.6</v>
      </c>
      <c r="I1101" s="58">
        <v>28.5</v>
      </c>
      <c r="J1101" s="58">
        <v>31.5</v>
      </c>
      <c r="K1101" s="58">
        <v>1</v>
      </c>
      <c r="L1101" s="58" t="s">
        <v>155</v>
      </c>
      <c r="M1101" s="58">
        <v>1</v>
      </c>
      <c r="N1101" s="58">
        <v>41.4</v>
      </c>
      <c r="O1101" s="58">
        <v>14.4</v>
      </c>
    </row>
    <row r="1102" spans="1:15" ht="14.25" customHeight="1">
      <c r="A1102" s="77" t="s">
        <v>9059</v>
      </c>
      <c r="B1102" s="58" t="s">
        <v>1750</v>
      </c>
      <c r="C1102" s="58" t="s">
        <v>3</v>
      </c>
      <c r="D1102" s="58" t="s">
        <v>155</v>
      </c>
      <c r="E1102" s="58" t="s">
        <v>155</v>
      </c>
      <c r="F1102" s="58" t="s">
        <v>7482</v>
      </c>
      <c r="G1102" s="58">
        <v>600</v>
      </c>
      <c r="H1102" s="58">
        <v>28.2</v>
      </c>
      <c r="I1102" s="58">
        <v>31.4</v>
      </c>
      <c r="J1102" s="58">
        <v>34.700000000000003</v>
      </c>
      <c r="K1102" s="58">
        <v>1</v>
      </c>
      <c r="L1102" s="58" t="s">
        <v>155</v>
      </c>
      <c r="M1102" s="58">
        <v>1</v>
      </c>
      <c r="N1102" s="58">
        <v>45.7</v>
      </c>
      <c r="O1102" s="58">
        <v>13.2</v>
      </c>
    </row>
    <row r="1103" spans="1:15" ht="14.25" customHeight="1">
      <c r="A1103" s="77" t="s">
        <v>9060</v>
      </c>
      <c r="B1103" s="58" t="s">
        <v>1750</v>
      </c>
      <c r="C1103" s="58" t="s">
        <v>3</v>
      </c>
      <c r="D1103" s="58" t="s">
        <v>155</v>
      </c>
      <c r="E1103" s="58" t="s">
        <v>155</v>
      </c>
      <c r="F1103" s="58" t="s">
        <v>7482</v>
      </c>
      <c r="G1103" s="58">
        <v>600</v>
      </c>
      <c r="H1103" s="58">
        <v>30.8</v>
      </c>
      <c r="I1103" s="58">
        <v>34.200000000000003</v>
      </c>
      <c r="J1103" s="58">
        <v>37.799999999999997</v>
      </c>
      <c r="K1103" s="58">
        <v>1</v>
      </c>
      <c r="L1103" s="58" t="s">
        <v>155</v>
      </c>
      <c r="M1103" s="58">
        <v>1</v>
      </c>
      <c r="N1103" s="58">
        <v>49.9</v>
      </c>
      <c r="O1103" s="58">
        <v>12</v>
      </c>
    </row>
    <row r="1104" spans="1:15" ht="14.25" customHeight="1">
      <c r="A1104" s="77" t="s">
        <v>9061</v>
      </c>
      <c r="B1104" s="58" t="s">
        <v>1750</v>
      </c>
      <c r="C1104" s="58" t="s">
        <v>3</v>
      </c>
      <c r="D1104" s="58" t="s">
        <v>155</v>
      </c>
      <c r="E1104" s="58" t="s">
        <v>155</v>
      </c>
      <c r="F1104" s="58" t="s">
        <v>7482</v>
      </c>
      <c r="G1104" s="58">
        <v>600</v>
      </c>
      <c r="H1104" s="58">
        <v>33.299999999999997</v>
      </c>
      <c r="I1104" s="58">
        <v>37.1</v>
      </c>
      <c r="J1104" s="58">
        <v>41</v>
      </c>
      <c r="K1104" s="58">
        <v>1</v>
      </c>
      <c r="L1104" s="58" t="s">
        <v>155</v>
      </c>
      <c r="M1104" s="58">
        <v>1</v>
      </c>
      <c r="N1104" s="58">
        <v>53.9</v>
      </c>
      <c r="O1104" s="58">
        <v>11.2</v>
      </c>
    </row>
    <row r="1105" spans="1:15" ht="14.25" customHeight="1">
      <c r="A1105" s="77" t="s">
        <v>9062</v>
      </c>
      <c r="B1105" s="58" t="s">
        <v>1750</v>
      </c>
      <c r="C1105" s="58" t="s">
        <v>3</v>
      </c>
      <c r="D1105" s="58" t="s">
        <v>155</v>
      </c>
      <c r="E1105" s="58" t="s">
        <v>155</v>
      </c>
      <c r="F1105" s="58" t="s">
        <v>7482</v>
      </c>
      <c r="G1105" s="58">
        <v>600</v>
      </c>
      <c r="H1105" s="58">
        <v>36.799999999999997</v>
      </c>
      <c r="I1105" s="58">
        <v>40.9</v>
      </c>
      <c r="J1105" s="58">
        <v>45.2</v>
      </c>
      <c r="K1105" s="58">
        <v>1</v>
      </c>
      <c r="L1105" s="58" t="s">
        <v>155</v>
      </c>
      <c r="M1105" s="58">
        <v>1</v>
      </c>
      <c r="N1105" s="58">
        <v>59.3</v>
      </c>
      <c r="O1105" s="58">
        <v>10.1</v>
      </c>
    </row>
    <row r="1106" spans="1:15" ht="14.25" customHeight="1">
      <c r="A1106" s="77" t="s">
        <v>9063</v>
      </c>
      <c r="B1106" s="58" t="s">
        <v>1750</v>
      </c>
      <c r="C1106" s="58" t="s">
        <v>3</v>
      </c>
      <c r="D1106" s="58" t="s">
        <v>155</v>
      </c>
      <c r="E1106" s="58" t="s">
        <v>155</v>
      </c>
      <c r="F1106" s="58" t="s">
        <v>7482</v>
      </c>
      <c r="G1106" s="58">
        <v>600</v>
      </c>
      <c r="H1106" s="58">
        <v>40.200000000000003</v>
      </c>
      <c r="I1106" s="58">
        <v>44.7</v>
      </c>
      <c r="J1106" s="58">
        <v>49.4</v>
      </c>
      <c r="K1106" s="58">
        <v>1</v>
      </c>
      <c r="L1106" s="58" t="s">
        <v>155</v>
      </c>
      <c r="M1106" s="58">
        <v>1</v>
      </c>
      <c r="N1106" s="58">
        <v>64.8</v>
      </c>
      <c r="O1106" s="58">
        <v>9.3000000000000007</v>
      </c>
    </row>
    <row r="1107" spans="1:15" ht="14.25" customHeight="1">
      <c r="A1107" s="77" t="s">
        <v>9064</v>
      </c>
      <c r="B1107" s="58" t="s">
        <v>1750</v>
      </c>
      <c r="C1107" s="58" t="s">
        <v>3</v>
      </c>
      <c r="D1107" s="58" t="s">
        <v>155</v>
      </c>
      <c r="E1107" s="58" t="s">
        <v>155</v>
      </c>
      <c r="F1107" s="58" t="s">
        <v>7482</v>
      </c>
      <c r="G1107" s="58">
        <v>600</v>
      </c>
      <c r="H1107" s="58">
        <v>43.6</v>
      </c>
      <c r="I1107" s="58">
        <v>48.5</v>
      </c>
      <c r="J1107" s="58">
        <v>53.6</v>
      </c>
      <c r="K1107" s="58">
        <v>1</v>
      </c>
      <c r="L1107" s="58" t="s">
        <v>155</v>
      </c>
      <c r="M1107" s="58">
        <v>1</v>
      </c>
      <c r="N1107" s="58">
        <v>70.099999999999994</v>
      </c>
      <c r="O1107" s="58">
        <v>8.6</v>
      </c>
    </row>
    <row r="1108" spans="1:15" ht="14.25" customHeight="1">
      <c r="A1108" s="77" t="s">
        <v>9065</v>
      </c>
      <c r="B1108" s="58" t="s">
        <v>1750</v>
      </c>
      <c r="C1108" s="58" t="s">
        <v>3</v>
      </c>
      <c r="D1108" s="58" t="s">
        <v>155</v>
      </c>
      <c r="E1108" s="58" t="s">
        <v>155</v>
      </c>
      <c r="F1108" s="58" t="s">
        <v>7482</v>
      </c>
      <c r="G1108" s="58">
        <v>600</v>
      </c>
      <c r="H1108" s="58">
        <v>47.8</v>
      </c>
      <c r="I1108" s="58">
        <v>53.2</v>
      </c>
      <c r="J1108" s="58">
        <v>58.8</v>
      </c>
      <c r="K1108" s="58">
        <v>1</v>
      </c>
      <c r="L1108" s="58" t="s">
        <v>155</v>
      </c>
      <c r="M1108" s="58">
        <v>1</v>
      </c>
      <c r="N1108" s="58">
        <v>77</v>
      </c>
      <c r="O1108" s="58">
        <v>7.8</v>
      </c>
    </row>
    <row r="1109" spans="1:15" ht="14.25" customHeight="1">
      <c r="A1109" s="77" t="s">
        <v>9066</v>
      </c>
      <c r="B1109" s="58" t="s">
        <v>1750</v>
      </c>
      <c r="C1109" s="58" t="s">
        <v>3</v>
      </c>
      <c r="D1109" s="58" t="s">
        <v>155</v>
      </c>
      <c r="E1109" s="58" t="s">
        <v>155</v>
      </c>
      <c r="F1109" s="58" t="s">
        <v>7482</v>
      </c>
      <c r="G1109" s="58">
        <v>600</v>
      </c>
      <c r="H1109" s="58">
        <v>53</v>
      </c>
      <c r="I1109" s="58">
        <v>58.9</v>
      </c>
      <c r="J1109" s="58">
        <v>65.099999999999994</v>
      </c>
      <c r="K1109" s="58">
        <v>1</v>
      </c>
      <c r="L1109" s="58" t="s">
        <v>155</v>
      </c>
      <c r="M1109" s="58">
        <v>1</v>
      </c>
      <c r="N1109" s="58">
        <v>85</v>
      </c>
      <c r="O1109" s="58">
        <v>7.1</v>
      </c>
    </row>
    <row r="1110" spans="1:15" ht="14.25" customHeight="1">
      <c r="A1110" s="77" t="s">
        <v>9067</v>
      </c>
      <c r="B1110" s="58" t="s">
        <v>1750</v>
      </c>
      <c r="C1110" s="58" t="s">
        <v>3</v>
      </c>
      <c r="D1110" s="58" t="s">
        <v>155</v>
      </c>
      <c r="E1110" s="58" t="s">
        <v>155</v>
      </c>
      <c r="F1110" s="58" t="s">
        <v>7482</v>
      </c>
      <c r="G1110" s="58">
        <v>600</v>
      </c>
      <c r="H1110" s="58">
        <v>58.1</v>
      </c>
      <c r="I1110" s="58">
        <v>64.599999999999994</v>
      </c>
      <c r="J1110" s="58">
        <v>71.400000000000006</v>
      </c>
      <c r="K1110" s="58">
        <v>1</v>
      </c>
      <c r="L1110" s="58" t="s">
        <v>155</v>
      </c>
      <c r="M1110" s="58">
        <v>1</v>
      </c>
      <c r="N1110" s="58">
        <v>92</v>
      </c>
      <c r="O1110" s="58">
        <v>6.5</v>
      </c>
    </row>
    <row r="1111" spans="1:15" ht="14.25" customHeight="1">
      <c r="A1111" s="77" t="s">
        <v>9068</v>
      </c>
      <c r="B1111" s="58" t="s">
        <v>1750</v>
      </c>
      <c r="C1111" s="58" t="s">
        <v>3</v>
      </c>
      <c r="D1111" s="58" t="s">
        <v>155</v>
      </c>
      <c r="E1111" s="58" t="s">
        <v>155</v>
      </c>
      <c r="F1111" s="58" t="s">
        <v>7482</v>
      </c>
      <c r="G1111" s="58">
        <v>600</v>
      </c>
      <c r="H1111" s="58">
        <v>64.099999999999994</v>
      </c>
      <c r="I1111" s="58">
        <v>71.3</v>
      </c>
      <c r="J1111" s="58">
        <v>78.8</v>
      </c>
      <c r="K1111" s="58">
        <v>1</v>
      </c>
      <c r="L1111" s="58" t="s">
        <v>155</v>
      </c>
      <c r="M1111" s="58">
        <v>1</v>
      </c>
      <c r="N1111" s="58">
        <v>103</v>
      </c>
      <c r="O1111" s="58">
        <v>5.8</v>
      </c>
    </row>
    <row r="1112" spans="1:15" ht="14.25" customHeight="1">
      <c r="A1112" s="77" t="s">
        <v>9069</v>
      </c>
      <c r="B1112" s="58" t="s">
        <v>1750</v>
      </c>
      <c r="C1112" s="58" t="s">
        <v>3</v>
      </c>
      <c r="D1112" s="58" t="s">
        <v>155</v>
      </c>
      <c r="E1112" s="58" t="s">
        <v>155</v>
      </c>
      <c r="F1112" s="58" t="s">
        <v>7482</v>
      </c>
      <c r="G1112" s="58">
        <v>600</v>
      </c>
      <c r="H1112" s="58">
        <v>70.099999999999994</v>
      </c>
      <c r="I1112" s="58">
        <v>77.900000000000006</v>
      </c>
      <c r="J1112" s="58">
        <v>86.1</v>
      </c>
      <c r="K1112" s="58">
        <v>1</v>
      </c>
      <c r="L1112" s="58" t="s">
        <v>155</v>
      </c>
      <c r="M1112" s="58">
        <v>1</v>
      </c>
      <c r="N1112" s="58">
        <v>113</v>
      </c>
      <c r="O1112" s="58">
        <v>5.3</v>
      </c>
    </row>
    <row r="1113" spans="1:15" ht="14.25" customHeight="1">
      <c r="A1113" s="77" t="s">
        <v>9070</v>
      </c>
      <c r="B1113" s="58" t="s">
        <v>1750</v>
      </c>
      <c r="C1113" s="58" t="s">
        <v>3</v>
      </c>
      <c r="D1113" s="58" t="s">
        <v>155</v>
      </c>
      <c r="E1113" s="58" t="s">
        <v>155</v>
      </c>
      <c r="F1113" s="58" t="s">
        <v>7482</v>
      </c>
      <c r="G1113" s="58">
        <v>600</v>
      </c>
      <c r="H1113" s="58">
        <v>77.8</v>
      </c>
      <c r="I1113" s="58">
        <v>86.5</v>
      </c>
      <c r="J1113" s="58">
        <v>95.5</v>
      </c>
      <c r="K1113" s="58">
        <v>1</v>
      </c>
      <c r="L1113" s="58" t="s">
        <v>155</v>
      </c>
      <c r="M1113" s="58">
        <v>1</v>
      </c>
      <c r="N1113" s="58">
        <v>125</v>
      </c>
      <c r="O1113" s="58">
        <v>4.8</v>
      </c>
    </row>
    <row r="1114" spans="1:15" ht="14.25" customHeight="1">
      <c r="A1114" s="77" t="s">
        <v>9071</v>
      </c>
      <c r="B1114" s="58" t="s">
        <v>1750</v>
      </c>
      <c r="C1114" s="58" t="s">
        <v>3</v>
      </c>
      <c r="D1114" s="58" t="s">
        <v>155</v>
      </c>
      <c r="E1114" s="58" t="s">
        <v>155</v>
      </c>
      <c r="F1114" s="58" t="s">
        <v>7482</v>
      </c>
      <c r="G1114" s="58">
        <v>600</v>
      </c>
      <c r="H1114" s="58">
        <v>85.5</v>
      </c>
      <c r="I1114" s="58">
        <v>95</v>
      </c>
      <c r="J1114" s="58">
        <v>105</v>
      </c>
      <c r="K1114" s="58">
        <v>1</v>
      </c>
      <c r="L1114" s="58" t="s">
        <v>155</v>
      </c>
      <c r="M1114" s="58">
        <v>1</v>
      </c>
      <c r="N1114" s="58">
        <v>137</v>
      </c>
      <c r="O1114" s="58">
        <v>4.4000000000000004</v>
      </c>
    </row>
    <row r="1115" spans="1:15" ht="14.25" customHeight="1">
      <c r="A1115" s="77" t="s">
        <v>9072</v>
      </c>
      <c r="B1115" s="58" t="s">
        <v>1750</v>
      </c>
      <c r="C1115" s="58" t="s">
        <v>3</v>
      </c>
      <c r="D1115" s="58" t="s">
        <v>155</v>
      </c>
      <c r="E1115" s="58" t="s">
        <v>155</v>
      </c>
      <c r="F1115" s="58" t="s">
        <v>7482</v>
      </c>
      <c r="G1115" s="58">
        <v>600</v>
      </c>
      <c r="H1115" s="58">
        <v>94</v>
      </c>
      <c r="I1115" s="58">
        <v>105</v>
      </c>
      <c r="J1115" s="58">
        <v>116</v>
      </c>
      <c r="K1115" s="58">
        <v>1</v>
      </c>
      <c r="L1115" s="58" t="s">
        <v>155</v>
      </c>
      <c r="M1115" s="58">
        <v>1</v>
      </c>
      <c r="N1115" s="58">
        <v>152</v>
      </c>
      <c r="O1115" s="58">
        <v>4</v>
      </c>
    </row>
    <row r="1116" spans="1:15" ht="14.25" customHeight="1">
      <c r="A1116" s="77" t="s">
        <v>9073</v>
      </c>
      <c r="B1116" s="58" t="s">
        <v>1750</v>
      </c>
      <c r="C1116" s="58" t="s">
        <v>3</v>
      </c>
      <c r="D1116" s="58" t="s">
        <v>155</v>
      </c>
      <c r="E1116" s="58" t="s">
        <v>155</v>
      </c>
      <c r="F1116" s="58" t="s">
        <v>7482</v>
      </c>
      <c r="G1116" s="58">
        <v>600</v>
      </c>
      <c r="H1116" s="58">
        <v>102</v>
      </c>
      <c r="I1116" s="58">
        <v>114</v>
      </c>
      <c r="J1116" s="58">
        <v>126</v>
      </c>
      <c r="K1116" s="58">
        <v>1</v>
      </c>
      <c r="L1116" s="58" t="s">
        <v>155</v>
      </c>
      <c r="M1116" s="58">
        <v>1</v>
      </c>
      <c r="N1116" s="58">
        <v>165</v>
      </c>
      <c r="O1116" s="58">
        <v>3.6</v>
      </c>
    </row>
    <row r="1117" spans="1:15" ht="14.25" customHeight="1">
      <c r="A1117" s="77" t="s">
        <v>9074</v>
      </c>
      <c r="B1117" s="58" t="s">
        <v>1750</v>
      </c>
      <c r="C1117" s="58" t="s">
        <v>3</v>
      </c>
      <c r="D1117" s="58" t="s">
        <v>155</v>
      </c>
      <c r="E1117" s="58" t="s">
        <v>155</v>
      </c>
      <c r="F1117" s="58" t="s">
        <v>7482</v>
      </c>
      <c r="G1117" s="58">
        <v>600</v>
      </c>
      <c r="H1117" s="58">
        <v>111</v>
      </c>
      <c r="I1117" s="58">
        <v>124</v>
      </c>
      <c r="J1117" s="58">
        <v>137</v>
      </c>
      <c r="K1117" s="58">
        <v>1</v>
      </c>
      <c r="L1117" s="58" t="s">
        <v>155</v>
      </c>
      <c r="M1117" s="58">
        <v>1</v>
      </c>
      <c r="N1117" s="58">
        <v>179</v>
      </c>
      <c r="O1117" s="58">
        <v>3.3</v>
      </c>
    </row>
    <row r="1118" spans="1:15" ht="14.25" customHeight="1">
      <c r="A1118" s="77" t="s">
        <v>9075</v>
      </c>
      <c r="B1118" s="58" t="s">
        <v>1750</v>
      </c>
      <c r="C1118" s="58" t="s">
        <v>3</v>
      </c>
      <c r="D1118" s="58" t="s">
        <v>155</v>
      </c>
      <c r="E1118" s="58" t="s">
        <v>155</v>
      </c>
      <c r="F1118" s="58" t="s">
        <v>7482</v>
      </c>
      <c r="G1118" s="58">
        <v>600</v>
      </c>
      <c r="H1118" s="58">
        <v>128</v>
      </c>
      <c r="I1118" s="58">
        <v>143</v>
      </c>
      <c r="J1118" s="58">
        <v>158</v>
      </c>
      <c r="K1118" s="58">
        <v>1</v>
      </c>
      <c r="L1118" s="58" t="s">
        <v>155</v>
      </c>
      <c r="M1118" s="58">
        <v>1</v>
      </c>
      <c r="N1118" s="58">
        <v>207</v>
      </c>
      <c r="O1118" s="58">
        <v>2.9</v>
      </c>
    </row>
    <row r="1119" spans="1:15" ht="14.25" customHeight="1">
      <c r="A1119" s="77" t="s">
        <v>9076</v>
      </c>
      <c r="B1119" s="58" t="s">
        <v>1750</v>
      </c>
      <c r="C1119" s="58" t="s">
        <v>3</v>
      </c>
      <c r="D1119" s="58" t="s">
        <v>155</v>
      </c>
      <c r="E1119" s="58" t="s">
        <v>155</v>
      </c>
      <c r="F1119" s="58" t="s">
        <v>7482</v>
      </c>
      <c r="G1119" s="58">
        <v>600</v>
      </c>
      <c r="H1119" s="58">
        <v>136</v>
      </c>
      <c r="I1119" s="58">
        <v>152</v>
      </c>
      <c r="J1119" s="58">
        <v>168</v>
      </c>
      <c r="K1119" s="58">
        <v>1</v>
      </c>
      <c r="L1119" s="58" t="s">
        <v>155</v>
      </c>
      <c r="M1119" s="58">
        <v>1</v>
      </c>
      <c r="N1119" s="58">
        <v>219</v>
      </c>
      <c r="O1119" s="58">
        <v>2.7</v>
      </c>
    </row>
    <row r="1120" spans="1:15" ht="14.25" customHeight="1">
      <c r="A1120" s="77" t="s">
        <v>9077</v>
      </c>
      <c r="B1120" s="58" t="s">
        <v>1750</v>
      </c>
      <c r="C1120" s="58" t="s">
        <v>3</v>
      </c>
      <c r="D1120" s="58" t="s">
        <v>155</v>
      </c>
      <c r="E1120" s="58" t="s">
        <v>155</v>
      </c>
      <c r="F1120" s="58" t="s">
        <v>7482</v>
      </c>
      <c r="G1120" s="58">
        <v>600</v>
      </c>
      <c r="H1120" s="58">
        <v>145</v>
      </c>
      <c r="I1120" s="58">
        <v>162</v>
      </c>
      <c r="J1120" s="58">
        <v>179</v>
      </c>
      <c r="K1120" s="58">
        <v>1</v>
      </c>
      <c r="L1120" s="58" t="s">
        <v>155</v>
      </c>
      <c r="M1120" s="58">
        <v>1</v>
      </c>
      <c r="N1120" s="58">
        <v>234</v>
      </c>
      <c r="O1120" s="58">
        <v>2.6</v>
      </c>
    </row>
    <row r="1121" spans="1:15" ht="14.25" customHeight="1">
      <c r="A1121" s="77" t="s">
        <v>9078</v>
      </c>
      <c r="B1121" s="58" t="s">
        <v>1750</v>
      </c>
      <c r="C1121" s="58" t="s">
        <v>3</v>
      </c>
      <c r="D1121" s="58" t="s">
        <v>155</v>
      </c>
      <c r="E1121" s="58" t="s">
        <v>155</v>
      </c>
      <c r="F1121" s="58" t="s">
        <v>7482</v>
      </c>
      <c r="G1121" s="58">
        <v>600</v>
      </c>
      <c r="H1121" s="58">
        <v>154</v>
      </c>
      <c r="I1121" s="58">
        <v>171</v>
      </c>
      <c r="J1121" s="58">
        <v>189</v>
      </c>
      <c r="K1121" s="58">
        <v>1</v>
      </c>
      <c r="L1121" s="58" t="s">
        <v>155</v>
      </c>
      <c r="M1121" s="58">
        <v>1</v>
      </c>
      <c r="N1121" s="58">
        <v>246</v>
      </c>
      <c r="O1121" s="58">
        <v>2.4</v>
      </c>
    </row>
    <row r="1122" spans="1:15" ht="14.25" customHeight="1">
      <c r="A1122" s="77" t="s">
        <v>9079</v>
      </c>
      <c r="B1122" s="58" t="s">
        <v>1750</v>
      </c>
      <c r="C1122" s="58" t="s">
        <v>3</v>
      </c>
      <c r="D1122" s="58" t="s">
        <v>155</v>
      </c>
      <c r="E1122" s="58" t="s">
        <v>155</v>
      </c>
      <c r="F1122" s="58" t="s">
        <v>7482</v>
      </c>
      <c r="G1122" s="58">
        <v>600</v>
      </c>
      <c r="H1122" s="58">
        <v>171</v>
      </c>
      <c r="I1122" s="58">
        <v>190</v>
      </c>
      <c r="J1122" s="58">
        <v>210</v>
      </c>
      <c r="K1122" s="58">
        <v>1</v>
      </c>
      <c r="L1122" s="58" t="s">
        <v>155</v>
      </c>
      <c r="M1122" s="58">
        <v>1</v>
      </c>
      <c r="N1122" s="58">
        <v>274</v>
      </c>
      <c r="O1122" s="58">
        <v>2.2000000000000002</v>
      </c>
    </row>
    <row r="1123" spans="1:15" ht="14.25" customHeight="1">
      <c r="A1123" s="77" t="s">
        <v>9080</v>
      </c>
      <c r="B1123" s="58" t="s">
        <v>1750</v>
      </c>
      <c r="C1123" s="58" t="s">
        <v>3</v>
      </c>
      <c r="D1123" s="58" t="s">
        <v>155</v>
      </c>
      <c r="E1123" s="58" t="s">
        <v>155</v>
      </c>
      <c r="F1123" s="58" t="s">
        <v>7482</v>
      </c>
      <c r="G1123" s="58">
        <v>600</v>
      </c>
      <c r="H1123" s="58">
        <v>185</v>
      </c>
      <c r="I1123" s="58">
        <v>209</v>
      </c>
      <c r="J1123" s="58">
        <v>231</v>
      </c>
      <c r="K1123" s="58">
        <v>1</v>
      </c>
      <c r="L1123" s="58" t="s">
        <v>155</v>
      </c>
      <c r="M1123" s="58">
        <v>1</v>
      </c>
      <c r="N1123" s="58">
        <v>328</v>
      </c>
      <c r="O1123" s="58">
        <v>1.9</v>
      </c>
    </row>
    <row r="1124" spans="1:15" ht="14.25" customHeight="1">
      <c r="A1124" s="77" t="s">
        <v>9081</v>
      </c>
      <c r="B1124" s="58" t="s">
        <v>1750</v>
      </c>
      <c r="C1124" s="58" t="s">
        <v>3</v>
      </c>
      <c r="D1124" s="58" t="s">
        <v>155</v>
      </c>
      <c r="E1124" s="58" t="s">
        <v>155</v>
      </c>
      <c r="F1124" s="58" t="s">
        <v>7482</v>
      </c>
      <c r="G1124" s="58">
        <v>600</v>
      </c>
      <c r="H1124" s="58">
        <v>214</v>
      </c>
      <c r="I1124" s="58">
        <v>237</v>
      </c>
      <c r="J1124" s="58">
        <v>263</v>
      </c>
      <c r="K1124" s="58">
        <v>1</v>
      </c>
      <c r="L1124" s="58" t="s">
        <v>155</v>
      </c>
      <c r="M1124" s="58">
        <v>1</v>
      </c>
      <c r="N1124" s="58">
        <v>344</v>
      </c>
      <c r="O1124" s="58">
        <v>1.8</v>
      </c>
    </row>
    <row r="1125" spans="1:15" ht="14.25" customHeight="1">
      <c r="A1125" s="77" t="s">
        <v>9082</v>
      </c>
      <c r="B1125" s="58" t="s">
        <v>1750</v>
      </c>
      <c r="C1125" s="58" t="s">
        <v>3</v>
      </c>
      <c r="D1125" s="58" t="s">
        <v>155</v>
      </c>
      <c r="E1125" s="58" t="s">
        <v>155</v>
      </c>
      <c r="F1125" s="58" t="s">
        <v>7482</v>
      </c>
      <c r="G1125" s="58">
        <v>600</v>
      </c>
      <c r="H1125" s="58">
        <v>5</v>
      </c>
      <c r="I1125" s="58">
        <v>6.4</v>
      </c>
      <c r="J1125" s="58">
        <v>7.07</v>
      </c>
      <c r="K1125" s="58">
        <v>10</v>
      </c>
      <c r="L1125" s="58" t="s">
        <v>155</v>
      </c>
      <c r="M1125" s="58">
        <v>1600</v>
      </c>
      <c r="N1125" s="58">
        <v>9.1999999999999993</v>
      </c>
      <c r="O1125" s="58">
        <v>65.2</v>
      </c>
    </row>
    <row r="1126" spans="1:15" ht="14.25" customHeight="1">
      <c r="A1126" s="77" t="s">
        <v>9083</v>
      </c>
      <c r="B1126" s="58" t="s">
        <v>1750</v>
      </c>
      <c r="C1126" s="58" t="s">
        <v>3</v>
      </c>
      <c r="D1126" s="58" t="s">
        <v>155</v>
      </c>
      <c r="E1126" s="58" t="s">
        <v>155</v>
      </c>
      <c r="F1126" s="58" t="s">
        <v>7482</v>
      </c>
      <c r="G1126" s="58">
        <v>600</v>
      </c>
      <c r="H1126" s="58">
        <v>6</v>
      </c>
      <c r="I1126" s="58">
        <v>6.67</v>
      </c>
      <c r="J1126" s="58">
        <v>7.37</v>
      </c>
      <c r="K1126" s="58">
        <v>10</v>
      </c>
      <c r="L1126" s="58" t="s">
        <v>155</v>
      </c>
      <c r="M1126" s="58">
        <v>1600</v>
      </c>
      <c r="N1126" s="58">
        <v>10.3</v>
      </c>
      <c r="O1126" s="58">
        <v>58.3</v>
      </c>
    </row>
    <row r="1127" spans="1:15" ht="14.25" customHeight="1">
      <c r="A1127" s="77" t="s">
        <v>9084</v>
      </c>
      <c r="B1127" s="58" t="s">
        <v>1750</v>
      </c>
      <c r="C1127" s="58" t="s">
        <v>3</v>
      </c>
      <c r="D1127" s="58" t="s">
        <v>155</v>
      </c>
      <c r="E1127" s="58" t="s">
        <v>155</v>
      </c>
      <c r="F1127" s="58" t="s">
        <v>7482</v>
      </c>
      <c r="G1127" s="58">
        <v>600</v>
      </c>
      <c r="H1127" s="58">
        <v>6.5</v>
      </c>
      <c r="I1127" s="58">
        <v>7.22</v>
      </c>
      <c r="J1127" s="58">
        <v>7.98</v>
      </c>
      <c r="K1127" s="58">
        <v>10</v>
      </c>
      <c r="L1127" s="58" t="s">
        <v>155</v>
      </c>
      <c r="M1127" s="58">
        <v>1000</v>
      </c>
      <c r="N1127" s="58">
        <v>11.2</v>
      </c>
      <c r="O1127" s="58">
        <v>53.6</v>
      </c>
    </row>
    <row r="1128" spans="1:15" ht="14.25" customHeight="1">
      <c r="A1128" s="77" t="s">
        <v>9085</v>
      </c>
      <c r="B1128" s="58" t="s">
        <v>1750</v>
      </c>
      <c r="C1128" s="58" t="s">
        <v>3</v>
      </c>
      <c r="D1128" s="58" t="s">
        <v>155</v>
      </c>
      <c r="E1128" s="58" t="s">
        <v>155</v>
      </c>
      <c r="F1128" s="58" t="s">
        <v>7482</v>
      </c>
      <c r="G1128" s="58">
        <v>600</v>
      </c>
      <c r="H1128" s="58">
        <v>7</v>
      </c>
      <c r="I1128" s="58">
        <v>7.78</v>
      </c>
      <c r="J1128" s="58">
        <v>8.6</v>
      </c>
      <c r="K1128" s="58">
        <v>10</v>
      </c>
      <c r="L1128" s="58" t="s">
        <v>155</v>
      </c>
      <c r="M1128" s="58">
        <v>400</v>
      </c>
      <c r="N1128" s="58">
        <v>12</v>
      </c>
      <c r="O1128" s="58">
        <v>50</v>
      </c>
    </row>
    <row r="1129" spans="1:15" ht="14.25" customHeight="1">
      <c r="A1129" s="77" t="s">
        <v>9086</v>
      </c>
      <c r="B1129" s="58" t="s">
        <v>1750</v>
      </c>
      <c r="C1129" s="58" t="s">
        <v>3</v>
      </c>
      <c r="D1129" s="58" t="s">
        <v>155</v>
      </c>
      <c r="E1129" s="58" t="s">
        <v>155</v>
      </c>
      <c r="F1129" s="58" t="s">
        <v>7482</v>
      </c>
      <c r="G1129" s="58">
        <v>600</v>
      </c>
      <c r="H1129" s="58">
        <v>7.5</v>
      </c>
      <c r="I1129" s="58">
        <v>8.33</v>
      </c>
      <c r="J1129" s="58">
        <v>9.2100000000000009</v>
      </c>
      <c r="K1129" s="58">
        <v>1</v>
      </c>
      <c r="L1129" s="58" t="s">
        <v>155</v>
      </c>
      <c r="M1129" s="58">
        <v>200</v>
      </c>
      <c r="N1129" s="58">
        <v>12.9</v>
      </c>
      <c r="O1129" s="58">
        <v>46.5</v>
      </c>
    </row>
    <row r="1130" spans="1:15" ht="14.25" customHeight="1">
      <c r="A1130" s="77" t="s">
        <v>9087</v>
      </c>
      <c r="B1130" s="58" t="s">
        <v>1750</v>
      </c>
      <c r="C1130" s="58" t="s">
        <v>3</v>
      </c>
      <c r="D1130" s="58" t="s">
        <v>155</v>
      </c>
      <c r="E1130" s="58" t="s">
        <v>155</v>
      </c>
      <c r="F1130" s="58" t="s">
        <v>7482</v>
      </c>
      <c r="G1130" s="58">
        <v>600</v>
      </c>
      <c r="H1130" s="58">
        <v>8</v>
      </c>
      <c r="I1130" s="58">
        <v>8.89</v>
      </c>
      <c r="J1130" s="58">
        <v>9.83</v>
      </c>
      <c r="K1130" s="58">
        <v>1</v>
      </c>
      <c r="L1130" s="58" t="s">
        <v>155</v>
      </c>
      <c r="M1130" s="58">
        <v>100</v>
      </c>
      <c r="N1130" s="58">
        <v>13.6</v>
      </c>
      <c r="O1130" s="58">
        <v>44.1</v>
      </c>
    </row>
    <row r="1131" spans="1:15" ht="14.25" customHeight="1">
      <c r="A1131" s="77" t="s">
        <v>9088</v>
      </c>
      <c r="B1131" s="58" t="s">
        <v>1750</v>
      </c>
      <c r="C1131" s="58" t="s">
        <v>3</v>
      </c>
      <c r="D1131" s="58" t="s">
        <v>155</v>
      </c>
      <c r="E1131" s="58" t="s">
        <v>155</v>
      </c>
      <c r="F1131" s="58" t="s">
        <v>7482</v>
      </c>
      <c r="G1131" s="58">
        <v>600</v>
      </c>
      <c r="H1131" s="58">
        <v>8.5</v>
      </c>
      <c r="I1131" s="58">
        <v>9.44</v>
      </c>
      <c r="J1131" s="58">
        <v>10.4</v>
      </c>
      <c r="K1131" s="58">
        <v>1</v>
      </c>
      <c r="L1131" s="58" t="s">
        <v>155</v>
      </c>
      <c r="M1131" s="58">
        <v>20</v>
      </c>
      <c r="N1131" s="58">
        <v>14.4</v>
      </c>
      <c r="O1131" s="58">
        <v>41.7</v>
      </c>
    </row>
    <row r="1132" spans="1:15" ht="14.25" customHeight="1">
      <c r="A1132" s="77" t="s">
        <v>9089</v>
      </c>
      <c r="B1132" s="58" t="s">
        <v>1750</v>
      </c>
      <c r="C1132" s="58" t="s">
        <v>3</v>
      </c>
      <c r="D1132" s="58" t="s">
        <v>155</v>
      </c>
      <c r="E1132" s="58" t="s">
        <v>155</v>
      </c>
      <c r="F1132" s="58" t="s">
        <v>7482</v>
      </c>
      <c r="G1132" s="58">
        <v>600</v>
      </c>
      <c r="H1132" s="58">
        <v>9</v>
      </c>
      <c r="I1132" s="58">
        <v>10</v>
      </c>
      <c r="J1132" s="58">
        <v>11.1</v>
      </c>
      <c r="K1132" s="58">
        <v>1</v>
      </c>
      <c r="L1132" s="58" t="s">
        <v>155</v>
      </c>
      <c r="M1132" s="58">
        <v>5</v>
      </c>
      <c r="N1132" s="58">
        <v>15.4</v>
      </c>
      <c r="O1132" s="58">
        <v>39</v>
      </c>
    </row>
    <row r="1133" spans="1:15" ht="14.25" customHeight="1">
      <c r="A1133" s="77" t="s">
        <v>9090</v>
      </c>
      <c r="B1133" s="58" t="s">
        <v>1750</v>
      </c>
      <c r="C1133" s="58" t="s">
        <v>3</v>
      </c>
      <c r="D1133" s="58" t="s">
        <v>155</v>
      </c>
      <c r="E1133" s="58" t="s">
        <v>155</v>
      </c>
      <c r="F1133" s="58" t="s">
        <v>7482</v>
      </c>
      <c r="G1133" s="58">
        <v>600</v>
      </c>
      <c r="H1133" s="58">
        <v>10</v>
      </c>
      <c r="I1133" s="58">
        <v>11.1</v>
      </c>
      <c r="J1133" s="58">
        <v>12.3</v>
      </c>
      <c r="K1133" s="58">
        <v>1</v>
      </c>
      <c r="L1133" s="58" t="s">
        <v>155</v>
      </c>
      <c r="M1133" s="58">
        <v>5</v>
      </c>
      <c r="N1133" s="58">
        <v>17</v>
      </c>
      <c r="O1133" s="58">
        <v>35.299999999999997</v>
      </c>
    </row>
    <row r="1134" spans="1:15" ht="14.25" customHeight="1">
      <c r="A1134" s="77" t="s">
        <v>9091</v>
      </c>
      <c r="B1134" s="58" t="s">
        <v>1750</v>
      </c>
      <c r="C1134" s="58" t="s">
        <v>3</v>
      </c>
      <c r="D1134" s="58" t="s">
        <v>155</v>
      </c>
      <c r="E1134" s="58" t="s">
        <v>155</v>
      </c>
      <c r="F1134" s="58" t="s">
        <v>7482</v>
      </c>
      <c r="G1134" s="58">
        <v>600</v>
      </c>
      <c r="H1134" s="58">
        <v>11</v>
      </c>
      <c r="I1134" s="58">
        <v>12.2</v>
      </c>
      <c r="J1134" s="58">
        <v>13.5</v>
      </c>
      <c r="K1134" s="58">
        <v>1</v>
      </c>
      <c r="L1134" s="58" t="s">
        <v>155</v>
      </c>
      <c r="M1134" s="58">
        <v>1</v>
      </c>
      <c r="N1134" s="58">
        <v>18.2</v>
      </c>
      <c r="O1134" s="58">
        <v>33</v>
      </c>
    </row>
    <row r="1135" spans="1:15" ht="14.25" customHeight="1">
      <c r="A1135" s="77" t="s">
        <v>9092</v>
      </c>
      <c r="B1135" s="58" t="s">
        <v>1750</v>
      </c>
      <c r="C1135" s="58" t="s">
        <v>3</v>
      </c>
      <c r="D1135" s="58" t="s">
        <v>155</v>
      </c>
      <c r="E1135" s="58" t="s">
        <v>155</v>
      </c>
      <c r="F1135" s="58" t="s">
        <v>7482</v>
      </c>
      <c r="G1135" s="58">
        <v>600</v>
      </c>
      <c r="H1135" s="58">
        <v>12</v>
      </c>
      <c r="I1135" s="58">
        <v>13.3</v>
      </c>
      <c r="J1135" s="58">
        <v>14.7</v>
      </c>
      <c r="K1135" s="58">
        <v>1</v>
      </c>
      <c r="L1135" s="58" t="s">
        <v>155</v>
      </c>
      <c r="M1135" s="58">
        <v>1</v>
      </c>
      <c r="N1135" s="58">
        <v>19.899999999999999</v>
      </c>
      <c r="O1135" s="58">
        <v>30.2</v>
      </c>
    </row>
    <row r="1136" spans="1:15" ht="14.25" customHeight="1">
      <c r="A1136" s="77" t="s">
        <v>9093</v>
      </c>
      <c r="B1136" s="58" t="s">
        <v>1750</v>
      </c>
      <c r="C1136" s="58" t="s">
        <v>3</v>
      </c>
      <c r="D1136" s="58" t="s">
        <v>155</v>
      </c>
      <c r="E1136" s="58" t="s">
        <v>155</v>
      </c>
      <c r="F1136" s="58" t="s">
        <v>7482</v>
      </c>
      <c r="G1136" s="58">
        <v>600</v>
      </c>
      <c r="H1136" s="58">
        <v>13</v>
      </c>
      <c r="I1136" s="58">
        <v>14.4</v>
      </c>
      <c r="J1136" s="58">
        <v>15.9</v>
      </c>
      <c r="K1136" s="58">
        <v>1</v>
      </c>
      <c r="L1136" s="58" t="s">
        <v>155</v>
      </c>
      <c r="M1136" s="58">
        <v>1</v>
      </c>
      <c r="N1136" s="58">
        <v>21.5</v>
      </c>
      <c r="O1136" s="58">
        <v>27.9</v>
      </c>
    </row>
    <row r="1137" spans="1:15" ht="14.25" customHeight="1">
      <c r="A1137" s="77" t="s">
        <v>9094</v>
      </c>
      <c r="B1137" s="58" t="s">
        <v>1750</v>
      </c>
      <c r="C1137" s="58" t="s">
        <v>3</v>
      </c>
      <c r="D1137" s="58" t="s">
        <v>155</v>
      </c>
      <c r="E1137" s="58" t="s">
        <v>155</v>
      </c>
      <c r="F1137" s="58" t="s">
        <v>7482</v>
      </c>
      <c r="G1137" s="58">
        <v>600</v>
      </c>
      <c r="H1137" s="58">
        <v>14</v>
      </c>
      <c r="I1137" s="58">
        <v>15.6</v>
      </c>
      <c r="J1137" s="58">
        <v>17.2</v>
      </c>
      <c r="K1137" s="58">
        <v>1</v>
      </c>
      <c r="L1137" s="58" t="s">
        <v>155</v>
      </c>
      <c r="M1137" s="58">
        <v>1</v>
      </c>
      <c r="N1137" s="58">
        <v>23.2</v>
      </c>
      <c r="O1137" s="58">
        <v>25.8</v>
      </c>
    </row>
    <row r="1138" spans="1:15" ht="14.25" customHeight="1">
      <c r="A1138" s="77" t="s">
        <v>9095</v>
      </c>
      <c r="B1138" s="58" t="s">
        <v>1750</v>
      </c>
      <c r="C1138" s="58" t="s">
        <v>3</v>
      </c>
      <c r="D1138" s="58" t="s">
        <v>155</v>
      </c>
      <c r="E1138" s="58" t="s">
        <v>155</v>
      </c>
      <c r="F1138" s="58" t="s">
        <v>7482</v>
      </c>
      <c r="G1138" s="58">
        <v>600</v>
      </c>
      <c r="H1138" s="58">
        <v>15</v>
      </c>
      <c r="I1138" s="58">
        <v>16.7</v>
      </c>
      <c r="J1138" s="58">
        <v>18.5</v>
      </c>
      <c r="K1138" s="58">
        <v>1</v>
      </c>
      <c r="L1138" s="58" t="s">
        <v>155</v>
      </c>
      <c r="M1138" s="58">
        <v>1</v>
      </c>
      <c r="N1138" s="58">
        <v>24.4</v>
      </c>
      <c r="O1138" s="58">
        <v>24</v>
      </c>
    </row>
    <row r="1139" spans="1:15" ht="14.25" customHeight="1">
      <c r="A1139" s="77" t="s">
        <v>9096</v>
      </c>
      <c r="B1139" s="58" t="s">
        <v>1750</v>
      </c>
      <c r="C1139" s="58" t="s">
        <v>3</v>
      </c>
      <c r="D1139" s="58" t="s">
        <v>155</v>
      </c>
      <c r="E1139" s="58" t="s">
        <v>155</v>
      </c>
      <c r="F1139" s="58" t="s">
        <v>7482</v>
      </c>
      <c r="G1139" s="58">
        <v>600</v>
      </c>
      <c r="H1139" s="58">
        <v>16</v>
      </c>
      <c r="I1139" s="58">
        <v>17.8</v>
      </c>
      <c r="J1139" s="58">
        <v>19.7</v>
      </c>
      <c r="K1139" s="58">
        <v>1</v>
      </c>
      <c r="L1139" s="58" t="s">
        <v>155</v>
      </c>
      <c r="M1139" s="58">
        <v>1</v>
      </c>
      <c r="N1139" s="58">
        <v>26</v>
      </c>
      <c r="O1139" s="58">
        <v>23.1</v>
      </c>
    </row>
    <row r="1140" spans="1:15" ht="14.25" customHeight="1">
      <c r="A1140" s="77" t="s">
        <v>9097</v>
      </c>
      <c r="B1140" s="58" t="s">
        <v>1750</v>
      </c>
      <c r="C1140" s="58" t="s">
        <v>3</v>
      </c>
      <c r="D1140" s="58" t="s">
        <v>155</v>
      </c>
      <c r="E1140" s="58" t="s">
        <v>155</v>
      </c>
      <c r="F1140" s="58" t="s">
        <v>7482</v>
      </c>
      <c r="G1140" s="58">
        <v>600</v>
      </c>
      <c r="H1140" s="58">
        <v>17</v>
      </c>
      <c r="I1140" s="58">
        <v>18.899999999999999</v>
      </c>
      <c r="J1140" s="58">
        <v>20.9</v>
      </c>
      <c r="K1140" s="58">
        <v>1</v>
      </c>
      <c r="L1140" s="58" t="s">
        <v>155</v>
      </c>
      <c r="M1140" s="58">
        <v>1</v>
      </c>
      <c r="N1140" s="58">
        <v>27.6</v>
      </c>
      <c r="O1140" s="58">
        <v>21.7</v>
      </c>
    </row>
    <row r="1141" spans="1:15" ht="14.25" customHeight="1">
      <c r="A1141" s="77" t="s">
        <v>9098</v>
      </c>
      <c r="B1141" s="58" t="s">
        <v>1750</v>
      </c>
      <c r="C1141" s="58" t="s">
        <v>3</v>
      </c>
      <c r="D1141" s="58" t="s">
        <v>155</v>
      </c>
      <c r="E1141" s="58" t="s">
        <v>155</v>
      </c>
      <c r="F1141" s="58" t="s">
        <v>7482</v>
      </c>
      <c r="G1141" s="58">
        <v>600</v>
      </c>
      <c r="H1141" s="58">
        <v>18</v>
      </c>
      <c r="I1141" s="58">
        <v>20</v>
      </c>
      <c r="J1141" s="58">
        <v>22.1</v>
      </c>
      <c r="K1141" s="58">
        <v>1</v>
      </c>
      <c r="L1141" s="58" t="s">
        <v>155</v>
      </c>
      <c r="M1141" s="58">
        <v>1</v>
      </c>
      <c r="N1141" s="58">
        <v>29.2</v>
      </c>
      <c r="O1141" s="58">
        <v>20.5</v>
      </c>
    </row>
    <row r="1142" spans="1:15" ht="14.25" customHeight="1">
      <c r="A1142" s="77" t="s">
        <v>9099</v>
      </c>
      <c r="B1142" s="58" t="s">
        <v>1750</v>
      </c>
      <c r="C1142" s="58" t="s">
        <v>3</v>
      </c>
      <c r="D1142" s="58" t="s">
        <v>155</v>
      </c>
      <c r="E1142" s="58" t="s">
        <v>155</v>
      </c>
      <c r="F1142" s="58" t="s">
        <v>7482</v>
      </c>
      <c r="G1142" s="58">
        <v>600</v>
      </c>
      <c r="H1142" s="58">
        <v>20</v>
      </c>
      <c r="I1142" s="58">
        <v>22.2</v>
      </c>
      <c r="J1142" s="58">
        <v>24.5</v>
      </c>
      <c r="K1142" s="58">
        <v>1</v>
      </c>
      <c r="L1142" s="58" t="s">
        <v>155</v>
      </c>
      <c r="M1142" s="58">
        <v>1</v>
      </c>
      <c r="N1142" s="58">
        <v>32.4</v>
      </c>
      <c r="O1142" s="58">
        <v>18.5</v>
      </c>
    </row>
    <row r="1143" spans="1:15" ht="14.25" customHeight="1">
      <c r="A1143" s="77" t="s">
        <v>9100</v>
      </c>
      <c r="B1143" s="58" t="s">
        <v>1750</v>
      </c>
      <c r="C1143" s="58" t="s">
        <v>3</v>
      </c>
      <c r="D1143" s="58" t="s">
        <v>155</v>
      </c>
      <c r="E1143" s="58" t="s">
        <v>155</v>
      </c>
      <c r="F1143" s="58" t="s">
        <v>7482</v>
      </c>
      <c r="G1143" s="58">
        <v>600</v>
      </c>
      <c r="H1143" s="58">
        <v>22</v>
      </c>
      <c r="I1143" s="58">
        <v>24.4</v>
      </c>
      <c r="J1143" s="58">
        <v>27</v>
      </c>
      <c r="K1143" s="58">
        <v>1</v>
      </c>
      <c r="L1143" s="58" t="s">
        <v>155</v>
      </c>
      <c r="M1143" s="58">
        <v>1</v>
      </c>
      <c r="N1143" s="58">
        <v>35.5</v>
      </c>
      <c r="O1143" s="58">
        <v>16.899999999999999</v>
      </c>
    </row>
    <row r="1144" spans="1:15" ht="14.25" customHeight="1">
      <c r="A1144" s="77" t="s">
        <v>9101</v>
      </c>
      <c r="B1144" s="58" t="s">
        <v>1750</v>
      </c>
      <c r="C1144" s="58" t="s">
        <v>3</v>
      </c>
      <c r="D1144" s="58" t="s">
        <v>155</v>
      </c>
      <c r="E1144" s="58" t="s">
        <v>155</v>
      </c>
      <c r="F1144" s="58" t="s">
        <v>7482</v>
      </c>
      <c r="G1144" s="58">
        <v>600</v>
      </c>
      <c r="H1144" s="58">
        <v>24</v>
      </c>
      <c r="I1144" s="58">
        <v>26.7</v>
      </c>
      <c r="J1144" s="58">
        <v>29.5</v>
      </c>
      <c r="K1144" s="58">
        <v>1</v>
      </c>
      <c r="L1144" s="58" t="s">
        <v>155</v>
      </c>
      <c r="M1144" s="58">
        <v>1</v>
      </c>
      <c r="N1144" s="58">
        <v>38.9</v>
      </c>
      <c r="O1144" s="58">
        <v>15.4</v>
      </c>
    </row>
    <row r="1145" spans="1:15" ht="14.25" customHeight="1">
      <c r="A1145" s="77" t="s">
        <v>9102</v>
      </c>
      <c r="B1145" s="58" t="s">
        <v>1750</v>
      </c>
      <c r="C1145" s="58" t="s">
        <v>3</v>
      </c>
      <c r="D1145" s="58" t="s">
        <v>155</v>
      </c>
      <c r="E1145" s="58" t="s">
        <v>155</v>
      </c>
      <c r="F1145" s="58" t="s">
        <v>7482</v>
      </c>
      <c r="G1145" s="58">
        <v>600</v>
      </c>
      <c r="H1145" s="58">
        <v>26</v>
      </c>
      <c r="I1145" s="58">
        <v>28.9</v>
      </c>
      <c r="J1145" s="58">
        <v>31.9</v>
      </c>
      <c r="K1145" s="58">
        <v>1</v>
      </c>
      <c r="L1145" s="58" t="s">
        <v>155</v>
      </c>
      <c r="M1145" s="58">
        <v>1</v>
      </c>
      <c r="N1145" s="58">
        <v>42.1</v>
      </c>
      <c r="O1145" s="58">
        <v>14.2</v>
      </c>
    </row>
    <row r="1146" spans="1:15" ht="14.25" customHeight="1">
      <c r="A1146" s="77" t="s">
        <v>9103</v>
      </c>
      <c r="B1146" s="58" t="s">
        <v>1750</v>
      </c>
      <c r="C1146" s="58" t="s">
        <v>3</v>
      </c>
      <c r="D1146" s="58" t="s">
        <v>155</v>
      </c>
      <c r="E1146" s="58" t="s">
        <v>155</v>
      </c>
      <c r="F1146" s="58" t="s">
        <v>7482</v>
      </c>
      <c r="G1146" s="58">
        <v>600</v>
      </c>
      <c r="H1146" s="58">
        <v>28</v>
      </c>
      <c r="I1146" s="58">
        <v>31.1</v>
      </c>
      <c r="J1146" s="58">
        <v>34.4</v>
      </c>
      <c r="K1146" s="58">
        <v>1</v>
      </c>
      <c r="L1146" s="58" t="s">
        <v>155</v>
      </c>
      <c r="M1146" s="58">
        <v>1</v>
      </c>
      <c r="N1146" s="58">
        <v>45.4</v>
      </c>
      <c r="O1146" s="58">
        <v>13.2</v>
      </c>
    </row>
    <row r="1147" spans="1:15" ht="14.25" customHeight="1">
      <c r="A1147" s="77" t="s">
        <v>9104</v>
      </c>
      <c r="B1147" s="58" t="s">
        <v>1750</v>
      </c>
      <c r="C1147" s="58" t="s">
        <v>3</v>
      </c>
      <c r="D1147" s="58" t="s">
        <v>155</v>
      </c>
      <c r="E1147" s="58" t="s">
        <v>155</v>
      </c>
      <c r="F1147" s="58" t="s">
        <v>7482</v>
      </c>
      <c r="G1147" s="58">
        <v>600</v>
      </c>
      <c r="H1147" s="58">
        <v>30</v>
      </c>
      <c r="I1147" s="58">
        <v>33.299999999999997</v>
      </c>
      <c r="J1147" s="58">
        <v>36.799999999999997</v>
      </c>
      <c r="K1147" s="58">
        <v>1</v>
      </c>
      <c r="L1147" s="58" t="s">
        <v>155</v>
      </c>
      <c r="M1147" s="58">
        <v>1</v>
      </c>
      <c r="N1147" s="58">
        <v>48.4</v>
      </c>
      <c r="O1147" s="58">
        <v>12.4</v>
      </c>
    </row>
    <row r="1148" spans="1:15" ht="14.25" customHeight="1">
      <c r="A1148" s="77" t="s">
        <v>9105</v>
      </c>
      <c r="B1148" s="58" t="s">
        <v>1750</v>
      </c>
      <c r="C1148" s="58" t="s">
        <v>3</v>
      </c>
      <c r="D1148" s="58" t="s">
        <v>155</v>
      </c>
      <c r="E1148" s="58" t="s">
        <v>155</v>
      </c>
      <c r="F1148" s="58" t="s">
        <v>7482</v>
      </c>
      <c r="G1148" s="58">
        <v>600</v>
      </c>
      <c r="H1148" s="58">
        <v>33</v>
      </c>
      <c r="I1148" s="58">
        <v>36.700000000000003</v>
      </c>
      <c r="J1148" s="58">
        <v>40.6</v>
      </c>
      <c r="K1148" s="58">
        <v>1</v>
      </c>
      <c r="L1148" s="58" t="s">
        <v>155</v>
      </c>
      <c r="M1148" s="58">
        <v>1</v>
      </c>
      <c r="N1148" s="58">
        <v>53.3</v>
      </c>
      <c r="O1148" s="58">
        <v>11.3</v>
      </c>
    </row>
    <row r="1149" spans="1:15" ht="14.25" customHeight="1">
      <c r="A1149" s="77" t="s">
        <v>9106</v>
      </c>
      <c r="B1149" s="58" t="s">
        <v>1750</v>
      </c>
      <c r="C1149" s="58" t="s">
        <v>3</v>
      </c>
      <c r="D1149" s="58" t="s">
        <v>155</v>
      </c>
      <c r="E1149" s="58" t="s">
        <v>155</v>
      </c>
      <c r="F1149" s="58" t="s">
        <v>7482</v>
      </c>
      <c r="G1149" s="58">
        <v>600</v>
      </c>
      <c r="H1149" s="58">
        <v>36</v>
      </c>
      <c r="I1149" s="58">
        <v>40</v>
      </c>
      <c r="J1149" s="58">
        <v>44.2</v>
      </c>
      <c r="K1149" s="58">
        <v>1</v>
      </c>
      <c r="L1149" s="58" t="s">
        <v>155</v>
      </c>
      <c r="M1149" s="58">
        <v>1</v>
      </c>
      <c r="N1149" s="58">
        <v>58.1</v>
      </c>
      <c r="O1149" s="58">
        <v>10.3</v>
      </c>
    </row>
    <row r="1150" spans="1:15" ht="14.25" customHeight="1">
      <c r="A1150" s="77" t="s">
        <v>9107</v>
      </c>
      <c r="B1150" s="58" t="s">
        <v>1750</v>
      </c>
      <c r="C1150" s="58" t="s">
        <v>3</v>
      </c>
      <c r="D1150" s="58" t="s">
        <v>155</v>
      </c>
      <c r="E1150" s="58" t="s">
        <v>155</v>
      </c>
      <c r="F1150" s="58" t="s">
        <v>7482</v>
      </c>
      <c r="G1150" s="58">
        <v>600</v>
      </c>
      <c r="H1150" s="58">
        <v>40</v>
      </c>
      <c r="I1150" s="58">
        <v>44.4</v>
      </c>
      <c r="J1150" s="58">
        <v>49.1</v>
      </c>
      <c r="K1150" s="58">
        <v>1</v>
      </c>
      <c r="L1150" s="58" t="s">
        <v>155</v>
      </c>
      <c r="M1150" s="58">
        <v>1</v>
      </c>
      <c r="N1150" s="58">
        <v>64.5</v>
      </c>
      <c r="O1150" s="58">
        <v>9.3000000000000007</v>
      </c>
    </row>
    <row r="1151" spans="1:15" ht="14.25" customHeight="1">
      <c r="A1151" s="77" t="s">
        <v>9108</v>
      </c>
      <c r="B1151" s="58" t="s">
        <v>1750</v>
      </c>
      <c r="C1151" s="58" t="s">
        <v>3</v>
      </c>
      <c r="D1151" s="58" t="s">
        <v>155</v>
      </c>
      <c r="E1151" s="58" t="s">
        <v>155</v>
      </c>
      <c r="F1151" s="58" t="s">
        <v>7482</v>
      </c>
      <c r="G1151" s="58">
        <v>600</v>
      </c>
      <c r="H1151" s="58">
        <v>43</v>
      </c>
      <c r="I1151" s="58">
        <v>47.8</v>
      </c>
      <c r="J1151" s="58">
        <v>52.8</v>
      </c>
      <c r="K1151" s="58">
        <v>1</v>
      </c>
      <c r="L1151" s="58" t="s">
        <v>155</v>
      </c>
      <c r="M1151" s="58">
        <v>1</v>
      </c>
      <c r="N1151" s="58">
        <v>69.400000000000006</v>
      </c>
      <c r="O1151" s="58">
        <v>8.6</v>
      </c>
    </row>
    <row r="1152" spans="1:15" ht="14.25" customHeight="1">
      <c r="A1152" s="77" t="s">
        <v>9109</v>
      </c>
      <c r="B1152" s="58" t="s">
        <v>1750</v>
      </c>
      <c r="C1152" s="58" t="s">
        <v>3</v>
      </c>
      <c r="D1152" s="58" t="s">
        <v>155</v>
      </c>
      <c r="E1152" s="58" t="s">
        <v>155</v>
      </c>
      <c r="F1152" s="58" t="s">
        <v>7482</v>
      </c>
      <c r="G1152" s="58">
        <v>600</v>
      </c>
      <c r="H1152" s="58">
        <v>45</v>
      </c>
      <c r="I1152" s="58">
        <v>50</v>
      </c>
      <c r="J1152" s="58">
        <v>55.3</v>
      </c>
      <c r="K1152" s="58">
        <v>1</v>
      </c>
      <c r="L1152" s="58" t="s">
        <v>155</v>
      </c>
      <c r="M1152" s="58">
        <v>1</v>
      </c>
      <c r="N1152" s="58">
        <v>72.7</v>
      </c>
      <c r="O1152" s="58">
        <v>8.3000000000000007</v>
      </c>
    </row>
    <row r="1153" spans="1:15" ht="14.25" customHeight="1">
      <c r="A1153" s="77" t="s">
        <v>9110</v>
      </c>
      <c r="B1153" s="58" t="s">
        <v>1750</v>
      </c>
      <c r="C1153" s="58" t="s">
        <v>3</v>
      </c>
      <c r="D1153" s="58" t="s">
        <v>155</v>
      </c>
      <c r="E1153" s="58" t="s">
        <v>155</v>
      </c>
      <c r="F1153" s="58" t="s">
        <v>7482</v>
      </c>
      <c r="G1153" s="58">
        <v>600</v>
      </c>
      <c r="H1153" s="58">
        <v>48</v>
      </c>
      <c r="I1153" s="58">
        <v>53.3</v>
      </c>
      <c r="J1153" s="58">
        <v>58.9</v>
      </c>
      <c r="K1153" s="58">
        <v>1</v>
      </c>
      <c r="L1153" s="58" t="s">
        <v>155</v>
      </c>
      <c r="M1153" s="58">
        <v>1</v>
      </c>
      <c r="N1153" s="58">
        <v>77.400000000000006</v>
      </c>
      <c r="O1153" s="58">
        <v>7.7</v>
      </c>
    </row>
    <row r="1154" spans="1:15" ht="14.25" customHeight="1">
      <c r="A1154" s="77" t="s">
        <v>9111</v>
      </c>
      <c r="B1154" s="58" t="s">
        <v>1750</v>
      </c>
      <c r="C1154" s="58" t="s">
        <v>3</v>
      </c>
      <c r="D1154" s="58" t="s">
        <v>155</v>
      </c>
      <c r="E1154" s="58" t="s">
        <v>155</v>
      </c>
      <c r="F1154" s="58" t="s">
        <v>7482</v>
      </c>
      <c r="G1154" s="58">
        <v>600</v>
      </c>
      <c r="H1154" s="58">
        <v>51</v>
      </c>
      <c r="I1154" s="58">
        <v>56.7</v>
      </c>
      <c r="J1154" s="58">
        <v>62.7</v>
      </c>
      <c r="K1154" s="58">
        <v>1</v>
      </c>
      <c r="L1154" s="58" t="s">
        <v>155</v>
      </c>
      <c r="M1154" s="58">
        <v>1</v>
      </c>
      <c r="N1154" s="58">
        <v>82.4</v>
      </c>
      <c r="O1154" s="58">
        <v>7.3</v>
      </c>
    </row>
    <row r="1155" spans="1:15" ht="14.25" customHeight="1">
      <c r="A1155" s="77" t="s">
        <v>9112</v>
      </c>
      <c r="B1155" s="58" t="s">
        <v>1750</v>
      </c>
      <c r="C1155" s="58" t="s">
        <v>3</v>
      </c>
      <c r="D1155" s="58" t="s">
        <v>155</v>
      </c>
      <c r="E1155" s="58" t="s">
        <v>155</v>
      </c>
      <c r="F1155" s="58" t="s">
        <v>7482</v>
      </c>
      <c r="G1155" s="58">
        <v>600</v>
      </c>
      <c r="H1155" s="58">
        <v>54</v>
      </c>
      <c r="I1155" s="58">
        <v>60</v>
      </c>
      <c r="J1155" s="58">
        <v>66.3</v>
      </c>
      <c r="K1155" s="58">
        <v>1</v>
      </c>
      <c r="L1155" s="58" t="s">
        <v>155</v>
      </c>
      <c r="M1155" s="58">
        <v>1</v>
      </c>
      <c r="N1155" s="58">
        <v>87.1</v>
      </c>
      <c r="O1155" s="58">
        <v>6.9</v>
      </c>
    </row>
    <row r="1156" spans="1:15" ht="14.25" customHeight="1">
      <c r="A1156" s="77" t="s">
        <v>9113</v>
      </c>
      <c r="B1156" s="58" t="s">
        <v>1750</v>
      </c>
      <c r="C1156" s="58" t="s">
        <v>3</v>
      </c>
      <c r="D1156" s="58" t="s">
        <v>155</v>
      </c>
      <c r="E1156" s="58" t="s">
        <v>155</v>
      </c>
      <c r="F1156" s="58" t="s">
        <v>7482</v>
      </c>
      <c r="G1156" s="58">
        <v>600</v>
      </c>
      <c r="H1156" s="58">
        <v>58</v>
      </c>
      <c r="I1156" s="58">
        <v>64.400000000000006</v>
      </c>
      <c r="J1156" s="58">
        <v>71.2</v>
      </c>
      <c r="K1156" s="58">
        <v>1</v>
      </c>
      <c r="L1156" s="58" t="s">
        <v>155</v>
      </c>
      <c r="M1156" s="58">
        <v>1</v>
      </c>
      <c r="N1156" s="58">
        <v>93.6</v>
      </c>
      <c r="O1156" s="58">
        <v>6.4</v>
      </c>
    </row>
    <row r="1157" spans="1:15" ht="14.25" customHeight="1">
      <c r="A1157" s="77" t="s">
        <v>9114</v>
      </c>
      <c r="B1157" s="58" t="s">
        <v>1750</v>
      </c>
      <c r="C1157" s="58" t="s">
        <v>3</v>
      </c>
      <c r="D1157" s="58" t="s">
        <v>155</v>
      </c>
      <c r="E1157" s="58" t="s">
        <v>155</v>
      </c>
      <c r="F1157" s="58" t="s">
        <v>7482</v>
      </c>
      <c r="G1157" s="58">
        <v>600</v>
      </c>
      <c r="H1157" s="58">
        <v>60</v>
      </c>
      <c r="I1157" s="58">
        <v>66.7</v>
      </c>
      <c r="J1157" s="58">
        <v>73.7</v>
      </c>
      <c r="K1157" s="58">
        <v>1</v>
      </c>
      <c r="L1157" s="58" t="s">
        <v>155</v>
      </c>
      <c r="M1157" s="58">
        <v>1</v>
      </c>
      <c r="N1157" s="58">
        <v>96.8</v>
      </c>
      <c r="O1157" s="58">
        <v>6.2</v>
      </c>
    </row>
    <row r="1158" spans="1:15" ht="14.25" customHeight="1">
      <c r="A1158" s="77" t="s">
        <v>9115</v>
      </c>
      <c r="B1158" s="58" t="s">
        <v>1750</v>
      </c>
      <c r="C1158" s="58" t="s">
        <v>3</v>
      </c>
      <c r="D1158" s="58" t="s">
        <v>155</v>
      </c>
      <c r="E1158" s="58" t="s">
        <v>155</v>
      </c>
      <c r="F1158" s="58" t="s">
        <v>7482</v>
      </c>
      <c r="G1158" s="58">
        <v>600</v>
      </c>
      <c r="H1158" s="58">
        <v>64</v>
      </c>
      <c r="I1158" s="58">
        <v>71.099999999999994</v>
      </c>
      <c r="J1158" s="58">
        <v>78.599999999999994</v>
      </c>
      <c r="K1158" s="58">
        <v>1</v>
      </c>
      <c r="L1158" s="58" t="s">
        <v>155</v>
      </c>
      <c r="M1158" s="58">
        <v>1</v>
      </c>
      <c r="N1158" s="58">
        <v>103</v>
      </c>
      <c r="O1158" s="58">
        <v>5.8</v>
      </c>
    </row>
    <row r="1159" spans="1:15" ht="14.25" customHeight="1">
      <c r="A1159" s="77" t="s">
        <v>9116</v>
      </c>
      <c r="B1159" s="58" t="s">
        <v>1750</v>
      </c>
      <c r="C1159" s="58" t="s">
        <v>3</v>
      </c>
      <c r="D1159" s="58" t="s">
        <v>155</v>
      </c>
      <c r="E1159" s="58" t="s">
        <v>155</v>
      </c>
      <c r="F1159" s="58" t="s">
        <v>7482</v>
      </c>
      <c r="G1159" s="58">
        <v>600</v>
      </c>
      <c r="H1159" s="58">
        <v>70</v>
      </c>
      <c r="I1159" s="58">
        <v>77.8</v>
      </c>
      <c r="J1159" s="58">
        <v>86</v>
      </c>
      <c r="K1159" s="58">
        <v>1</v>
      </c>
      <c r="L1159" s="58" t="s">
        <v>155</v>
      </c>
      <c r="M1159" s="58">
        <v>1</v>
      </c>
      <c r="N1159" s="58">
        <v>113</v>
      </c>
      <c r="O1159" s="58">
        <v>5.3</v>
      </c>
    </row>
    <row r="1160" spans="1:15" ht="14.25" customHeight="1">
      <c r="A1160" s="77" t="s">
        <v>9117</v>
      </c>
      <c r="B1160" s="58" t="s">
        <v>1750</v>
      </c>
      <c r="C1160" s="58" t="s">
        <v>3</v>
      </c>
      <c r="D1160" s="58" t="s">
        <v>155</v>
      </c>
      <c r="E1160" s="58" t="s">
        <v>155</v>
      </c>
      <c r="F1160" s="58" t="s">
        <v>7482</v>
      </c>
      <c r="G1160" s="58">
        <v>600</v>
      </c>
      <c r="H1160" s="58">
        <v>75</v>
      </c>
      <c r="I1160" s="58">
        <v>83.3</v>
      </c>
      <c r="J1160" s="58">
        <v>92.1</v>
      </c>
      <c r="K1160" s="58">
        <v>1</v>
      </c>
      <c r="L1160" s="58" t="s">
        <v>155</v>
      </c>
      <c r="M1160" s="58">
        <v>1</v>
      </c>
      <c r="N1160" s="58">
        <v>121</v>
      </c>
      <c r="O1160" s="58">
        <v>4.9000000000000004</v>
      </c>
    </row>
    <row r="1161" spans="1:15" ht="14.25" customHeight="1">
      <c r="A1161" s="77" t="s">
        <v>9118</v>
      </c>
      <c r="B1161" s="58" t="s">
        <v>1750</v>
      </c>
      <c r="C1161" s="58" t="s">
        <v>3</v>
      </c>
      <c r="D1161" s="58" t="s">
        <v>155</v>
      </c>
      <c r="E1161" s="58" t="s">
        <v>155</v>
      </c>
      <c r="F1161" s="58" t="s">
        <v>7482</v>
      </c>
      <c r="G1161" s="58">
        <v>600</v>
      </c>
      <c r="H1161" s="58">
        <v>78</v>
      </c>
      <c r="I1161" s="58">
        <v>86.7</v>
      </c>
      <c r="J1161" s="58">
        <v>95.8</v>
      </c>
      <c r="K1161" s="58">
        <v>1</v>
      </c>
      <c r="L1161" s="58" t="s">
        <v>155</v>
      </c>
      <c r="M1161" s="58">
        <v>1</v>
      </c>
      <c r="N1161" s="58">
        <v>126</v>
      </c>
      <c r="O1161" s="58">
        <v>4.7</v>
      </c>
    </row>
    <row r="1162" spans="1:15" ht="14.25" customHeight="1">
      <c r="A1162" s="77" t="s">
        <v>9119</v>
      </c>
      <c r="B1162" s="58" t="s">
        <v>1750</v>
      </c>
      <c r="C1162" s="58" t="s">
        <v>3</v>
      </c>
      <c r="D1162" s="58" t="s">
        <v>155</v>
      </c>
      <c r="E1162" s="58" t="s">
        <v>155</v>
      </c>
      <c r="F1162" s="58" t="s">
        <v>7482</v>
      </c>
      <c r="G1162" s="58">
        <v>600</v>
      </c>
      <c r="H1162" s="58">
        <v>85</v>
      </c>
      <c r="I1162" s="58">
        <v>94.4</v>
      </c>
      <c r="J1162" s="58">
        <v>104</v>
      </c>
      <c r="K1162" s="58">
        <v>1</v>
      </c>
      <c r="L1162" s="58" t="s">
        <v>155</v>
      </c>
      <c r="M1162" s="58">
        <v>1</v>
      </c>
      <c r="N1162" s="58">
        <v>137</v>
      </c>
      <c r="O1162" s="58">
        <v>4.4000000000000004</v>
      </c>
    </row>
    <row r="1163" spans="1:15" ht="14.25" customHeight="1">
      <c r="A1163" s="77" t="s">
        <v>9120</v>
      </c>
      <c r="B1163" s="58" t="s">
        <v>1750</v>
      </c>
      <c r="C1163" s="58" t="s">
        <v>3</v>
      </c>
      <c r="D1163" s="58" t="s">
        <v>155</v>
      </c>
      <c r="E1163" s="58" t="s">
        <v>155</v>
      </c>
      <c r="F1163" s="58" t="s">
        <v>7482</v>
      </c>
      <c r="G1163" s="58">
        <v>600</v>
      </c>
      <c r="H1163" s="58">
        <v>90</v>
      </c>
      <c r="I1163" s="58">
        <v>100</v>
      </c>
      <c r="J1163" s="58">
        <v>111</v>
      </c>
      <c r="K1163" s="58">
        <v>1</v>
      </c>
      <c r="L1163" s="58" t="s">
        <v>155</v>
      </c>
      <c r="M1163" s="58">
        <v>1</v>
      </c>
      <c r="N1163" s="58">
        <v>146</v>
      </c>
      <c r="O1163" s="58">
        <v>4.0999999999999996</v>
      </c>
    </row>
    <row r="1164" spans="1:15" ht="14.25" customHeight="1">
      <c r="A1164" s="77" t="s">
        <v>9121</v>
      </c>
      <c r="B1164" s="58" t="s">
        <v>1750</v>
      </c>
      <c r="C1164" s="58" t="s">
        <v>3</v>
      </c>
      <c r="D1164" s="58" t="s">
        <v>155</v>
      </c>
      <c r="E1164" s="58" t="s">
        <v>155</v>
      </c>
      <c r="F1164" s="58" t="s">
        <v>7482</v>
      </c>
      <c r="G1164" s="58">
        <v>600</v>
      </c>
      <c r="H1164" s="58">
        <v>100</v>
      </c>
      <c r="I1164" s="58">
        <v>111</v>
      </c>
      <c r="J1164" s="58">
        <v>123</v>
      </c>
      <c r="K1164" s="58">
        <v>1</v>
      </c>
      <c r="L1164" s="58" t="s">
        <v>155</v>
      </c>
      <c r="M1164" s="58">
        <v>1</v>
      </c>
      <c r="N1164" s="58">
        <v>162</v>
      </c>
      <c r="O1164" s="58">
        <v>3.7</v>
      </c>
    </row>
    <row r="1165" spans="1:15" ht="14.25" customHeight="1">
      <c r="A1165" s="77" t="s">
        <v>9122</v>
      </c>
      <c r="B1165" s="58" t="s">
        <v>1750</v>
      </c>
      <c r="C1165" s="58" t="s">
        <v>3</v>
      </c>
      <c r="D1165" s="58" t="s">
        <v>155</v>
      </c>
      <c r="E1165" s="58" t="s">
        <v>155</v>
      </c>
      <c r="F1165" s="58" t="s">
        <v>7482</v>
      </c>
      <c r="G1165" s="58">
        <v>600</v>
      </c>
      <c r="H1165" s="58">
        <v>110</v>
      </c>
      <c r="I1165" s="58">
        <v>122</v>
      </c>
      <c r="J1165" s="58">
        <v>135</v>
      </c>
      <c r="K1165" s="58">
        <v>1</v>
      </c>
      <c r="L1165" s="58" t="s">
        <v>155</v>
      </c>
      <c r="M1165" s="58">
        <v>1</v>
      </c>
      <c r="N1165" s="58">
        <v>177</v>
      </c>
      <c r="O1165" s="58">
        <v>3.4</v>
      </c>
    </row>
    <row r="1166" spans="1:15" ht="14.25" customHeight="1">
      <c r="A1166" s="77" t="s">
        <v>9123</v>
      </c>
      <c r="B1166" s="58" t="s">
        <v>1750</v>
      </c>
      <c r="C1166" s="58" t="s">
        <v>3</v>
      </c>
      <c r="D1166" s="58" t="s">
        <v>155</v>
      </c>
      <c r="E1166" s="58" t="s">
        <v>155</v>
      </c>
      <c r="F1166" s="58" t="s">
        <v>7482</v>
      </c>
      <c r="G1166" s="58">
        <v>600</v>
      </c>
      <c r="H1166" s="58">
        <v>120</v>
      </c>
      <c r="I1166" s="58">
        <v>133</v>
      </c>
      <c r="J1166" s="58">
        <v>147</v>
      </c>
      <c r="K1166" s="58">
        <v>1</v>
      </c>
      <c r="L1166" s="58" t="s">
        <v>155</v>
      </c>
      <c r="M1166" s="58">
        <v>1</v>
      </c>
      <c r="N1166" s="58">
        <v>193</v>
      </c>
      <c r="O1166" s="58">
        <v>3.1</v>
      </c>
    </row>
    <row r="1167" spans="1:15" ht="14.25" customHeight="1">
      <c r="A1167" s="77" t="s">
        <v>9124</v>
      </c>
      <c r="B1167" s="58" t="s">
        <v>1750</v>
      </c>
      <c r="C1167" s="58" t="s">
        <v>3</v>
      </c>
      <c r="D1167" s="58" t="s">
        <v>155</v>
      </c>
      <c r="E1167" s="58" t="s">
        <v>155</v>
      </c>
      <c r="F1167" s="58" t="s">
        <v>7482</v>
      </c>
      <c r="G1167" s="58">
        <v>600</v>
      </c>
      <c r="H1167" s="58">
        <v>130</v>
      </c>
      <c r="I1167" s="58">
        <v>144</v>
      </c>
      <c r="J1167" s="58">
        <v>159</v>
      </c>
      <c r="K1167" s="58">
        <v>1</v>
      </c>
      <c r="L1167" s="58" t="s">
        <v>155</v>
      </c>
      <c r="M1167" s="58">
        <v>1</v>
      </c>
      <c r="N1167" s="58">
        <v>209</v>
      </c>
      <c r="O1167" s="58">
        <v>2.9</v>
      </c>
    </row>
    <row r="1168" spans="1:15" ht="14.25" customHeight="1">
      <c r="A1168" s="77" t="s">
        <v>9125</v>
      </c>
      <c r="B1168" s="58" t="s">
        <v>1750</v>
      </c>
      <c r="C1168" s="58" t="s">
        <v>3</v>
      </c>
      <c r="D1168" s="58" t="s">
        <v>155</v>
      </c>
      <c r="E1168" s="58" t="s">
        <v>155</v>
      </c>
      <c r="F1168" s="58" t="s">
        <v>7482</v>
      </c>
      <c r="G1168" s="58">
        <v>600</v>
      </c>
      <c r="H1168" s="58">
        <v>150</v>
      </c>
      <c r="I1168" s="58">
        <v>167</v>
      </c>
      <c r="J1168" s="58">
        <v>185</v>
      </c>
      <c r="K1168" s="58">
        <v>1</v>
      </c>
      <c r="L1168" s="58" t="s">
        <v>155</v>
      </c>
      <c r="M1168" s="58">
        <v>1</v>
      </c>
      <c r="N1168" s="58">
        <v>243</v>
      </c>
      <c r="O1168" s="58">
        <v>2.5</v>
      </c>
    </row>
    <row r="1169" spans="1:15" ht="14.25" customHeight="1">
      <c r="A1169" s="77" t="s">
        <v>9126</v>
      </c>
      <c r="B1169" s="58" t="s">
        <v>1750</v>
      </c>
      <c r="C1169" s="58" t="s">
        <v>3</v>
      </c>
      <c r="D1169" s="58" t="s">
        <v>155</v>
      </c>
      <c r="E1169" s="58" t="s">
        <v>155</v>
      </c>
      <c r="F1169" s="58" t="s">
        <v>7482</v>
      </c>
      <c r="G1169" s="58">
        <v>600</v>
      </c>
      <c r="H1169" s="58">
        <v>160</v>
      </c>
      <c r="I1169" s="58">
        <v>178</v>
      </c>
      <c r="J1169" s="58">
        <v>197</v>
      </c>
      <c r="K1169" s="58">
        <v>1</v>
      </c>
      <c r="L1169" s="58" t="s">
        <v>155</v>
      </c>
      <c r="M1169" s="58">
        <v>1</v>
      </c>
      <c r="N1169" s="58">
        <v>259</v>
      </c>
      <c r="O1169" s="58">
        <v>2.2999999999999998</v>
      </c>
    </row>
    <row r="1170" spans="1:15" ht="14.25" customHeight="1">
      <c r="A1170" s="77" t="s">
        <v>9127</v>
      </c>
      <c r="B1170" s="58" t="s">
        <v>1750</v>
      </c>
      <c r="C1170" s="58" t="s">
        <v>3</v>
      </c>
      <c r="D1170" s="58" t="s">
        <v>155</v>
      </c>
      <c r="E1170" s="58" t="s">
        <v>155</v>
      </c>
      <c r="F1170" s="58" t="s">
        <v>7482</v>
      </c>
      <c r="G1170" s="58">
        <v>600</v>
      </c>
      <c r="H1170" s="58">
        <v>170</v>
      </c>
      <c r="I1170" s="58">
        <v>189</v>
      </c>
      <c r="J1170" s="58">
        <v>209</v>
      </c>
      <c r="K1170" s="58">
        <v>1</v>
      </c>
      <c r="L1170" s="58" t="s">
        <v>155</v>
      </c>
      <c r="M1170" s="58">
        <v>1</v>
      </c>
      <c r="N1170" s="58">
        <v>275</v>
      </c>
      <c r="O1170" s="58">
        <v>2.2000000000000002</v>
      </c>
    </row>
    <row r="1171" spans="1:15" ht="14.25" customHeight="1">
      <c r="A1171" s="77" t="s">
        <v>9128</v>
      </c>
      <c r="B1171" s="58" t="s">
        <v>1750</v>
      </c>
      <c r="C1171" s="58" t="s">
        <v>3</v>
      </c>
      <c r="D1171" s="58" t="s">
        <v>155</v>
      </c>
      <c r="E1171" s="58" t="s">
        <v>155</v>
      </c>
      <c r="F1171" s="58" t="s">
        <v>7482</v>
      </c>
      <c r="G1171" s="58">
        <v>600</v>
      </c>
      <c r="H1171" s="58">
        <v>180</v>
      </c>
      <c r="I1171" s="58">
        <v>198</v>
      </c>
      <c r="J1171" s="58">
        <v>222</v>
      </c>
      <c r="K1171" s="58">
        <v>1</v>
      </c>
      <c r="L1171" s="58" t="s">
        <v>155</v>
      </c>
      <c r="M1171" s="58">
        <v>1</v>
      </c>
      <c r="N1171" s="58">
        <v>292</v>
      </c>
      <c r="O1171" s="58">
        <v>2.1</v>
      </c>
    </row>
    <row r="1172" spans="1:15" ht="14.25" customHeight="1">
      <c r="A1172" s="77" t="s">
        <v>9129</v>
      </c>
      <c r="B1172" s="58" t="s">
        <v>1750</v>
      </c>
      <c r="C1172" s="58" t="s">
        <v>3</v>
      </c>
      <c r="D1172" s="58" t="s">
        <v>155</v>
      </c>
      <c r="E1172" s="58" t="s">
        <v>155</v>
      </c>
      <c r="F1172" s="58" t="s">
        <v>7482</v>
      </c>
      <c r="G1172" s="58">
        <v>600</v>
      </c>
      <c r="H1172" s="58">
        <v>190</v>
      </c>
      <c r="I1172" s="58">
        <v>209</v>
      </c>
      <c r="J1172" s="58">
        <v>243.2</v>
      </c>
      <c r="K1172" s="58">
        <v>1</v>
      </c>
      <c r="L1172" s="58" t="s">
        <v>155</v>
      </c>
      <c r="M1172" s="58">
        <v>1</v>
      </c>
      <c r="N1172" s="58">
        <v>308</v>
      </c>
      <c r="O1172" s="58">
        <v>2</v>
      </c>
    </row>
    <row r="1173" spans="1:15" ht="14.25" customHeight="1">
      <c r="A1173" s="77" t="s">
        <v>9130</v>
      </c>
      <c r="B1173" s="58" t="s">
        <v>1750</v>
      </c>
      <c r="C1173" s="58" t="s">
        <v>3</v>
      </c>
      <c r="D1173" s="58" t="s">
        <v>155</v>
      </c>
      <c r="E1173" s="58" t="s">
        <v>155</v>
      </c>
      <c r="F1173" s="58" t="s">
        <v>7482</v>
      </c>
      <c r="G1173" s="58">
        <v>600</v>
      </c>
      <c r="H1173" s="58">
        <v>200</v>
      </c>
      <c r="I1173" s="58">
        <v>220</v>
      </c>
      <c r="J1173" s="58">
        <v>247</v>
      </c>
      <c r="K1173" s="58">
        <v>1</v>
      </c>
      <c r="L1173" s="58" t="s">
        <v>155</v>
      </c>
      <c r="M1173" s="58">
        <v>1</v>
      </c>
      <c r="N1173" s="58">
        <v>324</v>
      </c>
      <c r="O1173" s="58">
        <v>1.9</v>
      </c>
    </row>
    <row r="1174" spans="1:15" ht="14.25" customHeight="1">
      <c r="A1174" s="77" t="s">
        <v>9131</v>
      </c>
      <c r="B1174" s="58" t="s">
        <v>1750</v>
      </c>
      <c r="C1174" s="58" t="s">
        <v>3</v>
      </c>
      <c r="D1174" s="58" t="s">
        <v>155</v>
      </c>
      <c r="E1174" s="58" t="s">
        <v>155</v>
      </c>
      <c r="F1174" s="58" t="s">
        <v>7482</v>
      </c>
      <c r="G1174" s="58">
        <v>600</v>
      </c>
      <c r="H1174" s="58">
        <v>210</v>
      </c>
      <c r="I1174" s="58">
        <v>231</v>
      </c>
      <c r="J1174" s="58">
        <v>268.8</v>
      </c>
      <c r="K1174" s="58">
        <v>1</v>
      </c>
      <c r="L1174" s="58" t="s">
        <v>155</v>
      </c>
      <c r="M1174" s="58">
        <v>1</v>
      </c>
      <c r="N1174" s="58">
        <v>340</v>
      </c>
      <c r="O1174" s="58">
        <v>1.8</v>
      </c>
    </row>
    <row r="1175" spans="1:15" ht="14.25" customHeight="1">
      <c r="A1175" s="77" t="s">
        <v>9132</v>
      </c>
      <c r="B1175" s="58" t="s">
        <v>1750</v>
      </c>
      <c r="C1175" s="58" t="s">
        <v>3</v>
      </c>
      <c r="D1175" s="58" t="s">
        <v>155</v>
      </c>
      <c r="E1175" s="58" t="s">
        <v>155</v>
      </c>
      <c r="F1175" s="58" t="s">
        <v>7482</v>
      </c>
      <c r="G1175" s="58">
        <v>600</v>
      </c>
      <c r="H1175" s="58">
        <v>220</v>
      </c>
      <c r="I1175" s="58">
        <v>242</v>
      </c>
      <c r="J1175" s="58">
        <v>272</v>
      </c>
      <c r="K1175" s="58">
        <v>1</v>
      </c>
      <c r="L1175" s="58" t="s">
        <v>155</v>
      </c>
      <c r="M1175" s="58">
        <v>1</v>
      </c>
      <c r="N1175" s="58">
        <v>356</v>
      </c>
      <c r="O1175" s="58">
        <v>1.7</v>
      </c>
    </row>
    <row r="1176" spans="1:15" ht="14.25" customHeight="1">
      <c r="A1176" s="77" t="s">
        <v>9133</v>
      </c>
      <c r="B1176" s="58" t="s">
        <v>1750</v>
      </c>
      <c r="C1176" s="58" t="s">
        <v>4</v>
      </c>
      <c r="D1176" s="58" t="s">
        <v>155</v>
      </c>
      <c r="E1176" s="58" t="s">
        <v>133</v>
      </c>
      <c r="F1176" s="58" t="s">
        <v>7482</v>
      </c>
      <c r="G1176" s="58">
        <v>600</v>
      </c>
      <c r="H1176" s="58">
        <v>5.8</v>
      </c>
      <c r="I1176" s="58">
        <v>6.45</v>
      </c>
      <c r="J1176" s="58">
        <v>7.14</v>
      </c>
      <c r="K1176" s="58">
        <v>10</v>
      </c>
      <c r="L1176" s="58" t="s">
        <v>155</v>
      </c>
      <c r="M1176" s="58">
        <v>2000</v>
      </c>
      <c r="N1176" s="58">
        <v>10.5</v>
      </c>
      <c r="O1176" s="58">
        <v>57</v>
      </c>
    </row>
    <row r="1177" spans="1:15" ht="14.25" customHeight="1">
      <c r="A1177" s="77" t="s">
        <v>9134</v>
      </c>
      <c r="B1177" s="58" t="s">
        <v>1750</v>
      </c>
      <c r="C1177" s="58" t="s">
        <v>4</v>
      </c>
      <c r="D1177" s="58" t="s">
        <v>155</v>
      </c>
      <c r="E1177" s="58" t="s">
        <v>133</v>
      </c>
      <c r="F1177" s="58" t="s">
        <v>7482</v>
      </c>
      <c r="G1177" s="58">
        <v>600</v>
      </c>
      <c r="H1177" s="58">
        <v>6.4</v>
      </c>
      <c r="I1177" s="58">
        <v>7.13</v>
      </c>
      <c r="J1177" s="58">
        <v>7.88</v>
      </c>
      <c r="K1177" s="58">
        <v>10</v>
      </c>
      <c r="L1177" s="58" t="s">
        <v>155</v>
      </c>
      <c r="M1177" s="58">
        <v>1000</v>
      </c>
      <c r="N1177" s="58">
        <v>11.3</v>
      </c>
      <c r="O1177" s="58">
        <v>53</v>
      </c>
    </row>
    <row r="1178" spans="1:15" ht="14.25" customHeight="1">
      <c r="A1178" s="77" t="s">
        <v>9135</v>
      </c>
      <c r="B1178" s="58" t="s">
        <v>1750</v>
      </c>
      <c r="C1178" s="58" t="s">
        <v>4</v>
      </c>
      <c r="D1178" s="58" t="s">
        <v>155</v>
      </c>
      <c r="E1178" s="58" t="s">
        <v>133</v>
      </c>
      <c r="F1178" s="58" t="s">
        <v>7482</v>
      </c>
      <c r="G1178" s="58">
        <v>600</v>
      </c>
      <c r="H1178" s="58">
        <v>7.02</v>
      </c>
      <c r="I1178" s="58">
        <v>7.79</v>
      </c>
      <c r="J1178" s="58">
        <v>8.61</v>
      </c>
      <c r="K1178" s="58">
        <v>10</v>
      </c>
      <c r="L1178" s="58" t="s">
        <v>155</v>
      </c>
      <c r="M1178" s="58">
        <v>400</v>
      </c>
      <c r="N1178" s="58">
        <v>12.1</v>
      </c>
      <c r="O1178" s="58">
        <v>50</v>
      </c>
    </row>
    <row r="1179" spans="1:15" ht="14.25" customHeight="1">
      <c r="A1179" s="77" t="s">
        <v>9136</v>
      </c>
      <c r="B1179" s="58" t="s">
        <v>1750</v>
      </c>
      <c r="C1179" s="58" t="s">
        <v>4</v>
      </c>
      <c r="D1179" s="58" t="s">
        <v>155</v>
      </c>
      <c r="E1179" s="58" t="s">
        <v>133</v>
      </c>
      <c r="F1179" s="58" t="s">
        <v>7482</v>
      </c>
      <c r="G1179" s="58">
        <v>600</v>
      </c>
      <c r="H1179" s="58">
        <v>7.78</v>
      </c>
      <c r="I1179" s="58">
        <v>8.65</v>
      </c>
      <c r="J1179" s="58">
        <v>9.5</v>
      </c>
      <c r="K1179" s="58">
        <v>1</v>
      </c>
      <c r="L1179" s="58" t="s">
        <v>155</v>
      </c>
      <c r="M1179" s="58">
        <v>100</v>
      </c>
      <c r="N1179" s="58">
        <v>13.4</v>
      </c>
      <c r="O1179" s="58">
        <v>45</v>
      </c>
    </row>
    <row r="1180" spans="1:15" ht="14.25" customHeight="1">
      <c r="A1180" s="77" t="s">
        <v>9137</v>
      </c>
      <c r="B1180" s="58" t="s">
        <v>1750</v>
      </c>
      <c r="C1180" s="58" t="s">
        <v>3</v>
      </c>
      <c r="D1180" s="58" t="s">
        <v>155</v>
      </c>
      <c r="E1180" s="58" t="s">
        <v>133</v>
      </c>
      <c r="F1180" s="58" t="s">
        <v>7482</v>
      </c>
      <c r="G1180" s="58">
        <v>600</v>
      </c>
      <c r="H1180" s="58">
        <v>8.5500000000000007</v>
      </c>
      <c r="I1180" s="58">
        <v>9.5</v>
      </c>
      <c r="J1180" s="58">
        <v>10.5</v>
      </c>
      <c r="K1180" s="58">
        <v>1</v>
      </c>
      <c r="L1180" s="58" t="s">
        <v>155</v>
      </c>
      <c r="M1180" s="58">
        <v>20</v>
      </c>
      <c r="N1180" s="58">
        <v>14.5</v>
      </c>
      <c r="O1180" s="58">
        <v>41</v>
      </c>
    </row>
    <row r="1181" spans="1:15" ht="14.25" customHeight="1">
      <c r="A1181" s="77" t="s">
        <v>9138</v>
      </c>
      <c r="B1181" s="58" t="s">
        <v>1750</v>
      </c>
      <c r="C1181" s="58" t="s">
        <v>3</v>
      </c>
      <c r="D1181" s="58" t="s">
        <v>155</v>
      </c>
      <c r="E1181" s="58" t="s">
        <v>133</v>
      </c>
      <c r="F1181" s="58" t="s">
        <v>7482</v>
      </c>
      <c r="G1181" s="58">
        <v>600</v>
      </c>
      <c r="H1181" s="58">
        <v>9.4</v>
      </c>
      <c r="I1181" s="58">
        <v>10.5</v>
      </c>
      <c r="J1181" s="58">
        <v>11.6</v>
      </c>
      <c r="K1181" s="58">
        <v>1</v>
      </c>
      <c r="L1181" s="58" t="s">
        <v>155</v>
      </c>
      <c r="M1181" s="58">
        <v>10</v>
      </c>
      <c r="N1181" s="58">
        <v>15.6</v>
      </c>
      <c r="O1181" s="58">
        <v>38</v>
      </c>
    </row>
    <row r="1182" spans="1:15" ht="14.25" customHeight="1">
      <c r="A1182" s="77" t="s">
        <v>9139</v>
      </c>
      <c r="B1182" s="58" t="s">
        <v>1750</v>
      </c>
      <c r="C1182" s="58" t="s">
        <v>3</v>
      </c>
      <c r="D1182" s="58" t="s">
        <v>155</v>
      </c>
      <c r="E1182" s="58" t="s">
        <v>133</v>
      </c>
      <c r="F1182" s="58" t="s">
        <v>7482</v>
      </c>
      <c r="G1182" s="58">
        <v>600</v>
      </c>
      <c r="H1182" s="58">
        <v>10.199999999999999</v>
      </c>
      <c r="I1182" s="58">
        <v>11.4</v>
      </c>
      <c r="J1182" s="58">
        <v>12.6</v>
      </c>
      <c r="K1182" s="58">
        <v>1</v>
      </c>
      <c r="L1182" s="58" t="s">
        <v>155</v>
      </c>
      <c r="M1182" s="58">
        <v>5</v>
      </c>
      <c r="N1182" s="58">
        <v>16.7</v>
      </c>
      <c r="O1182" s="58">
        <v>36</v>
      </c>
    </row>
    <row r="1183" spans="1:15" ht="14.25" customHeight="1">
      <c r="A1183" s="77" t="s">
        <v>9140</v>
      </c>
      <c r="B1183" s="58" t="s">
        <v>1750</v>
      </c>
      <c r="C1183" s="58" t="s">
        <v>3</v>
      </c>
      <c r="D1183" s="58" t="s">
        <v>155</v>
      </c>
      <c r="E1183" s="58" t="s">
        <v>133</v>
      </c>
      <c r="F1183" s="58" t="s">
        <v>7482</v>
      </c>
      <c r="G1183" s="58">
        <v>600</v>
      </c>
      <c r="H1183" s="58">
        <v>11.1</v>
      </c>
      <c r="I1183" s="58">
        <v>12.4</v>
      </c>
      <c r="J1183" s="58">
        <v>13.7</v>
      </c>
      <c r="K1183" s="58">
        <v>1</v>
      </c>
      <c r="L1183" s="58" t="s">
        <v>155</v>
      </c>
      <c r="M1183" s="58">
        <v>1</v>
      </c>
      <c r="N1183" s="58">
        <v>18.2</v>
      </c>
      <c r="O1183" s="58">
        <v>33</v>
      </c>
    </row>
    <row r="1184" spans="1:15" ht="14.25" customHeight="1">
      <c r="A1184" s="77" t="s">
        <v>9141</v>
      </c>
      <c r="B1184" s="58" t="s">
        <v>1750</v>
      </c>
      <c r="C1184" s="58" t="s">
        <v>3</v>
      </c>
      <c r="D1184" s="58" t="s">
        <v>155</v>
      </c>
      <c r="E1184" s="58" t="s">
        <v>133</v>
      </c>
      <c r="F1184" s="58" t="s">
        <v>7482</v>
      </c>
      <c r="G1184" s="58">
        <v>600</v>
      </c>
      <c r="H1184" s="58">
        <v>12.8</v>
      </c>
      <c r="I1184" s="58">
        <v>14.3</v>
      </c>
      <c r="J1184" s="58">
        <v>15.8</v>
      </c>
      <c r="K1184" s="58">
        <v>1</v>
      </c>
      <c r="L1184" s="58" t="s">
        <v>155</v>
      </c>
      <c r="M1184" s="58">
        <v>1</v>
      </c>
      <c r="N1184" s="58">
        <v>21.2</v>
      </c>
      <c r="O1184" s="58">
        <v>28</v>
      </c>
    </row>
    <row r="1185" spans="1:15" ht="14.25" customHeight="1">
      <c r="A1185" s="77" t="s">
        <v>9142</v>
      </c>
      <c r="B1185" s="58" t="s">
        <v>1750</v>
      </c>
      <c r="C1185" s="58" t="s">
        <v>3</v>
      </c>
      <c r="D1185" s="58" t="s">
        <v>155</v>
      </c>
      <c r="E1185" s="58" t="s">
        <v>133</v>
      </c>
      <c r="F1185" s="58" t="s">
        <v>7482</v>
      </c>
      <c r="G1185" s="58">
        <v>600</v>
      </c>
      <c r="H1185" s="58">
        <v>13.6</v>
      </c>
      <c r="I1185" s="58">
        <v>15.2</v>
      </c>
      <c r="J1185" s="58">
        <v>16.8</v>
      </c>
      <c r="K1185" s="58">
        <v>1</v>
      </c>
      <c r="L1185" s="58" t="s">
        <v>155</v>
      </c>
      <c r="M1185" s="58">
        <v>1</v>
      </c>
      <c r="N1185" s="58">
        <v>22.5</v>
      </c>
      <c r="O1185" s="58">
        <v>27</v>
      </c>
    </row>
    <row r="1186" spans="1:15" ht="14.25" customHeight="1">
      <c r="A1186" s="77" t="s">
        <v>9143</v>
      </c>
      <c r="B1186" s="58" t="s">
        <v>1750</v>
      </c>
      <c r="C1186" s="58" t="s">
        <v>3</v>
      </c>
      <c r="D1186" s="58" t="s">
        <v>155</v>
      </c>
      <c r="E1186" s="58" t="s">
        <v>133</v>
      </c>
      <c r="F1186" s="58" t="s">
        <v>7482</v>
      </c>
      <c r="G1186" s="58">
        <v>600</v>
      </c>
      <c r="H1186" s="58">
        <v>15.3</v>
      </c>
      <c r="I1186" s="58">
        <v>17.100000000000001</v>
      </c>
      <c r="J1186" s="58">
        <v>18.899999999999999</v>
      </c>
      <c r="K1186" s="58">
        <v>1</v>
      </c>
      <c r="L1186" s="58" t="s">
        <v>155</v>
      </c>
      <c r="M1186" s="58">
        <v>1</v>
      </c>
      <c r="N1186" s="58">
        <v>25.2</v>
      </c>
      <c r="O1186" s="58">
        <v>24</v>
      </c>
    </row>
    <row r="1187" spans="1:15" ht="14.25" customHeight="1">
      <c r="A1187" s="77" t="s">
        <v>9144</v>
      </c>
      <c r="B1187" s="58" t="s">
        <v>1750</v>
      </c>
      <c r="C1187" s="58" t="s">
        <v>3</v>
      </c>
      <c r="D1187" s="58" t="s">
        <v>155</v>
      </c>
      <c r="E1187" s="58" t="s">
        <v>133</v>
      </c>
      <c r="F1187" s="58" t="s">
        <v>7482</v>
      </c>
      <c r="G1187" s="58">
        <v>600</v>
      </c>
      <c r="H1187" s="58">
        <v>17.100000000000001</v>
      </c>
      <c r="I1187" s="58">
        <v>19</v>
      </c>
      <c r="J1187" s="58">
        <v>21</v>
      </c>
      <c r="K1187" s="58">
        <v>1</v>
      </c>
      <c r="L1187" s="58" t="s">
        <v>155</v>
      </c>
      <c r="M1187" s="58">
        <v>1</v>
      </c>
      <c r="N1187" s="58">
        <v>27.7</v>
      </c>
      <c r="O1187" s="58">
        <v>22</v>
      </c>
    </row>
    <row r="1188" spans="1:15" ht="14.25" customHeight="1">
      <c r="A1188" s="77" t="s">
        <v>9145</v>
      </c>
      <c r="B1188" s="58" t="s">
        <v>1750</v>
      </c>
      <c r="C1188" s="58" t="s">
        <v>3</v>
      </c>
      <c r="D1188" s="58" t="s">
        <v>155</v>
      </c>
      <c r="E1188" s="58" t="s">
        <v>133</v>
      </c>
      <c r="F1188" s="58" t="s">
        <v>7482</v>
      </c>
      <c r="G1188" s="58">
        <v>600</v>
      </c>
      <c r="H1188" s="58">
        <v>18.8</v>
      </c>
      <c r="I1188" s="58">
        <v>20.9</v>
      </c>
      <c r="J1188" s="58">
        <v>23.1</v>
      </c>
      <c r="K1188" s="58">
        <v>1</v>
      </c>
      <c r="L1188" s="58" t="s">
        <v>155</v>
      </c>
      <c r="M1188" s="58">
        <v>1</v>
      </c>
      <c r="N1188" s="58">
        <v>30.6</v>
      </c>
      <c r="O1188" s="58">
        <v>20</v>
      </c>
    </row>
    <row r="1189" spans="1:15" ht="14.25" customHeight="1">
      <c r="A1189" s="77" t="s">
        <v>9146</v>
      </c>
      <c r="B1189" s="58" t="s">
        <v>1750</v>
      </c>
      <c r="C1189" s="58" t="s">
        <v>3</v>
      </c>
      <c r="D1189" s="58" t="s">
        <v>155</v>
      </c>
      <c r="E1189" s="58" t="s">
        <v>133</v>
      </c>
      <c r="F1189" s="58" t="s">
        <v>7482</v>
      </c>
      <c r="G1189" s="58">
        <v>600</v>
      </c>
      <c r="H1189" s="58">
        <v>20.5</v>
      </c>
      <c r="I1189" s="58">
        <v>22.8</v>
      </c>
      <c r="J1189" s="58">
        <v>25.2</v>
      </c>
      <c r="K1189" s="58">
        <v>1</v>
      </c>
      <c r="L1189" s="58" t="s">
        <v>155</v>
      </c>
      <c r="M1189" s="58">
        <v>1</v>
      </c>
      <c r="N1189" s="58">
        <v>33.200000000000003</v>
      </c>
      <c r="O1189" s="58">
        <v>18</v>
      </c>
    </row>
    <row r="1190" spans="1:15" ht="14.25" customHeight="1">
      <c r="A1190" s="77" t="s">
        <v>9147</v>
      </c>
      <c r="B1190" s="58" t="s">
        <v>1750</v>
      </c>
      <c r="C1190" s="58" t="s">
        <v>3</v>
      </c>
      <c r="D1190" s="58" t="s">
        <v>155</v>
      </c>
      <c r="E1190" s="58" t="s">
        <v>133</v>
      </c>
      <c r="F1190" s="58" t="s">
        <v>7482</v>
      </c>
      <c r="G1190" s="58">
        <v>600</v>
      </c>
      <c r="H1190" s="58">
        <v>23.1</v>
      </c>
      <c r="I1190" s="58">
        <v>25.7</v>
      </c>
      <c r="J1190" s="58">
        <v>28.4</v>
      </c>
      <c r="K1190" s="58">
        <v>1</v>
      </c>
      <c r="L1190" s="58" t="s">
        <v>155</v>
      </c>
      <c r="M1190" s="58">
        <v>1</v>
      </c>
      <c r="N1190" s="58">
        <v>37.5</v>
      </c>
      <c r="O1190" s="58">
        <v>16</v>
      </c>
    </row>
    <row r="1191" spans="1:15" ht="14.25" customHeight="1">
      <c r="A1191" s="77" t="s">
        <v>9148</v>
      </c>
      <c r="B1191" s="58" t="s">
        <v>1750</v>
      </c>
      <c r="C1191" s="58" t="s">
        <v>3</v>
      </c>
      <c r="D1191" s="58" t="s">
        <v>155</v>
      </c>
      <c r="E1191" s="58" t="s">
        <v>133</v>
      </c>
      <c r="F1191" s="58" t="s">
        <v>7482</v>
      </c>
      <c r="G1191" s="58">
        <v>600</v>
      </c>
      <c r="H1191" s="58">
        <v>25.6</v>
      </c>
      <c r="I1191" s="58">
        <v>28.5</v>
      </c>
      <c r="J1191" s="58">
        <v>31.5</v>
      </c>
      <c r="K1191" s="58">
        <v>1</v>
      </c>
      <c r="L1191" s="58" t="s">
        <v>155</v>
      </c>
      <c r="M1191" s="58">
        <v>1</v>
      </c>
      <c r="N1191" s="58">
        <v>41.4</v>
      </c>
      <c r="O1191" s="58">
        <v>14.4</v>
      </c>
    </row>
    <row r="1192" spans="1:15" ht="14.25" customHeight="1">
      <c r="A1192" s="77" t="s">
        <v>9149</v>
      </c>
      <c r="B1192" s="58" t="s">
        <v>1750</v>
      </c>
      <c r="C1192" s="58" t="s">
        <v>3</v>
      </c>
      <c r="D1192" s="58" t="s">
        <v>155</v>
      </c>
      <c r="E1192" s="58" t="s">
        <v>133</v>
      </c>
      <c r="F1192" s="58" t="s">
        <v>7482</v>
      </c>
      <c r="G1192" s="58">
        <v>600</v>
      </c>
      <c r="H1192" s="58">
        <v>28.2</v>
      </c>
      <c r="I1192" s="58">
        <v>31.4</v>
      </c>
      <c r="J1192" s="58">
        <v>34.700000000000003</v>
      </c>
      <c r="K1192" s="58">
        <v>1</v>
      </c>
      <c r="L1192" s="58" t="s">
        <v>155</v>
      </c>
      <c r="M1192" s="58">
        <v>1</v>
      </c>
      <c r="N1192" s="58">
        <v>45.7</v>
      </c>
      <c r="O1192" s="58">
        <v>13.2</v>
      </c>
    </row>
    <row r="1193" spans="1:15" ht="14.25" customHeight="1">
      <c r="A1193" s="77" t="s">
        <v>9150</v>
      </c>
      <c r="B1193" s="58" t="s">
        <v>1750</v>
      </c>
      <c r="C1193" s="58" t="s">
        <v>3</v>
      </c>
      <c r="D1193" s="58" t="s">
        <v>155</v>
      </c>
      <c r="E1193" s="58" t="s">
        <v>133</v>
      </c>
      <c r="F1193" s="58" t="s">
        <v>7482</v>
      </c>
      <c r="G1193" s="58">
        <v>600</v>
      </c>
      <c r="H1193" s="58">
        <v>30.8</v>
      </c>
      <c r="I1193" s="58">
        <v>34.200000000000003</v>
      </c>
      <c r="J1193" s="58">
        <v>37.799999999999997</v>
      </c>
      <c r="K1193" s="58">
        <v>1</v>
      </c>
      <c r="L1193" s="58" t="s">
        <v>155</v>
      </c>
      <c r="M1193" s="58">
        <v>1</v>
      </c>
      <c r="N1193" s="58">
        <v>49.9</v>
      </c>
      <c r="O1193" s="58">
        <v>12</v>
      </c>
    </row>
    <row r="1194" spans="1:15" ht="14.25" customHeight="1">
      <c r="A1194" s="77" t="s">
        <v>9151</v>
      </c>
      <c r="B1194" s="58" t="s">
        <v>1750</v>
      </c>
      <c r="C1194" s="58" t="s">
        <v>3</v>
      </c>
      <c r="D1194" s="58" t="s">
        <v>155</v>
      </c>
      <c r="E1194" s="58" t="s">
        <v>133</v>
      </c>
      <c r="F1194" s="58" t="s">
        <v>7482</v>
      </c>
      <c r="G1194" s="58">
        <v>600</v>
      </c>
      <c r="H1194" s="58">
        <v>33.299999999999997</v>
      </c>
      <c r="I1194" s="58">
        <v>37.1</v>
      </c>
      <c r="J1194" s="58">
        <v>41</v>
      </c>
      <c r="K1194" s="58">
        <v>1</v>
      </c>
      <c r="L1194" s="58" t="s">
        <v>155</v>
      </c>
      <c r="M1194" s="58">
        <v>1</v>
      </c>
      <c r="N1194" s="58">
        <v>53.9</v>
      </c>
      <c r="O1194" s="58">
        <v>11.2</v>
      </c>
    </row>
    <row r="1195" spans="1:15" ht="14.25" customHeight="1">
      <c r="A1195" s="77" t="s">
        <v>9152</v>
      </c>
      <c r="B1195" s="58" t="s">
        <v>1750</v>
      </c>
      <c r="C1195" s="58" t="s">
        <v>3</v>
      </c>
      <c r="D1195" s="58" t="s">
        <v>155</v>
      </c>
      <c r="E1195" s="58" t="s">
        <v>133</v>
      </c>
      <c r="F1195" s="58" t="s">
        <v>7482</v>
      </c>
      <c r="G1195" s="58">
        <v>600</v>
      </c>
      <c r="H1195" s="58">
        <v>36.799999999999997</v>
      </c>
      <c r="I1195" s="58">
        <v>40.9</v>
      </c>
      <c r="J1195" s="58">
        <v>45.2</v>
      </c>
      <c r="K1195" s="58">
        <v>1</v>
      </c>
      <c r="L1195" s="58" t="s">
        <v>155</v>
      </c>
      <c r="M1195" s="58">
        <v>1</v>
      </c>
      <c r="N1195" s="58">
        <v>59.3</v>
      </c>
      <c r="O1195" s="58">
        <v>10.1</v>
      </c>
    </row>
    <row r="1196" spans="1:15" ht="14.25" customHeight="1">
      <c r="A1196" s="77" t="s">
        <v>9153</v>
      </c>
      <c r="B1196" s="58" t="s">
        <v>1750</v>
      </c>
      <c r="C1196" s="58" t="s">
        <v>3</v>
      </c>
      <c r="D1196" s="58" t="s">
        <v>155</v>
      </c>
      <c r="E1196" s="58" t="s">
        <v>133</v>
      </c>
      <c r="F1196" s="58" t="s">
        <v>7482</v>
      </c>
      <c r="G1196" s="58">
        <v>600</v>
      </c>
      <c r="H1196" s="58">
        <v>40.200000000000003</v>
      </c>
      <c r="I1196" s="58">
        <v>44.7</v>
      </c>
      <c r="J1196" s="58">
        <v>49.4</v>
      </c>
      <c r="K1196" s="58">
        <v>1</v>
      </c>
      <c r="L1196" s="58" t="s">
        <v>155</v>
      </c>
      <c r="M1196" s="58">
        <v>1</v>
      </c>
      <c r="N1196" s="58">
        <v>64.8</v>
      </c>
      <c r="O1196" s="58">
        <v>9.3000000000000007</v>
      </c>
    </row>
    <row r="1197" spans="1:15" ht="14.25" customHeight="1">
      <c r="A1197" s="77" t="s">
        <v>9154</v>
      </c>
      <c r="B1197" s="58" t="s">
        <v>1750</v>
      </c>
      <c r="C1197" s="58" t="s">
        <v>3</v>
      </c>
      <c r="D1197" s="58" t="s">
        <v>155</v>
      </c>
      <c r="E1197" s="58" t="s">
        <v>133</v>
      </c>
      <c r="F1197" s="58" t="s">
        <v>7482</v>
      </c>
      <c r="G1197" s="58">
        <v>600</v>
      </c>
      <c r="H1197" s="58">
        <v>43.6</v>
      </c>
      <c r="I1197" s="58">
        <v>48.5</v>
      </c>
      <c r="J1197" s="58">
        <v>53.6</v>
      </c>
      <c r="K1197" s="58">
        <v>1</v>
      </c>
      <c r="L1197" s="58" t="s">
        <v>155</v>
      </c>
      <c r="M1197" s="58">
        <v>1</v>
      </c>
      <c r="N1197" s="58">
        <v>70.099999999999994</v>
      </c>
      <c r="O1197" s="58">
        <v>8.6</v>
      </c>
    </row>
    <row r="1198" spans="1:15" ht="14.25" customHeight="1">
      <c r="A1198" s="77" t="s">
        <v>9155</v>
      </c>
      <c r="B1198" s="58" t="s">
        <v>1750</v>
      </c>
      <c r="C1198" s="58" t="s">
        <v>3</v>
      </c>
      <c r="D1198" s="58" t="s">
        <v>155</v>
      </c>
      <c r="E1198" s="58" t="s">
        <v>133</v>
      </c>
      <c r="F1198" s="58" t="s">
        <v>7482</v>
      </c>
      <c r="G1198" s="58">
        <v>600</v>
      </c>
      <c r="H1198" s="58">
        <v>47.8</v>
      </c>
      <c r="I1198" s="58">
        <v>53.2</v>
      </c>
      <c r="J1198" s="58">
        <v>58.8</v>
      </c>
      <c r="K1198" s="58">
        <v>1</v>
      </c>
      <c r="L1198" s="58" t="s">
        <v>155</v>
      </c>
      <c r="M1198" s="58">
        <v>1</v>
      </c>
      <c r="N1198" s="58">
        <v>77</v>
      </c>
      <c r="O1198" s="58">
        <v>7.8</v>
      </c>
    </row>
    <row r="1199" spans="1:15" ht="14.25" customHeight="1">
      <c r="A1199" s="77" t="s">
        <v>9156</v>
      </c>
      <c r="B1199" s="58" t="s">
        <v>1750</v>
      </c>
      <c r="C1199" s="58" t="s">
        <v>3</v>
      </c>
      <c r="D1199" s="58" t="s">
        <v>155</v>
      </c>
      <c r="E1199" s="58" t="s">
        <v>133</v>
      </c>
      <c r="F1199" s="58" t="s">
        <v>7482</v>
      </c>
      <c r="G1199" s="58">
        <v>600</v>
      </c>
      <c r="H1199" s="58">
        <v>53</v>
      </c>
      <c r="I1199" s="58">
        <v>58.9</v>
      </c>
      <c r="J1199" s="58">
        <v>65.099999999999994</v>
      </c>
      <c r="K1199" s="58">
        <v>1</v>
      </c>
      <c r="L1199" s="58" t="s">
        <v>155</v>
      </c>
      <c r="M1199" s="58">
        <v>1</v>
      </c>
      <c r="N1199" s="58">
        <v>85</v>
      </c>
      <c r="O1199" s="58">
        <v>7.1</v>
      </c>
    </row>
    <row r="1200" spans="1:15" ht="14.25" customHeight="1">
      <c r="A1200" s="77" t="s">
        <v>9157</v>
      </c>
      <c r="B1200" s="58" t="s">
        <v>1750</v>
      </c>
      <c r="C1200" s="58" t="s">
        <v>3</v>
      </c>
      <c r="D1200" s="58" t="s">
        <v>155</v>
      </c>
      <c r="E1200" s="58" t="s">
        <v>133</v>
      </c>
      <c r="F1200" s="58" t="s">
        <v>7482</v>
      </c>
      <c r="G1200" s="58">
        <v>600</v>
      </c>
      <c r="H1200" s="58">
        <v>58.1</v>
      </c>
      <c r="I1200" s="58">
        <v>64.599999999999994</v>
      </c>
      <c r="J1200" s="58">
        <v>71.400000000000006</v>
      </c>
      <c r="K1200" s="58">
        <v>1</v>
      </c>
      <c r="L1200" s="58" t="s">
        <v>155</v>
      </c>
      <c r="M1200" s="58">
        <v>1</v>
      </c>
      <c r="N1200" s="58">
        <v>92</v>
      </c>
      <c r="O1200" s="58">
        <v>6.5</v>
      </c>
    </row>
    <row r="1201" spans="1:15" ht="14.25" customHeight="1">
      <c r="A1201" s="77" t="s">
        <v>9158</v>
      </c>
      <c r="B1201" s="58" t="s">
        <v>1750</v>
      </c>
      <c r="C1201" s="58" t="s">
        <v>3</v>
      </c>
      <c r="D1201" s="58" t="s">
        <v>155</v>
      </c>
      <c r="E1201" s="58" t="s">
        <v>133</v>
      </c>
      <c r="F1201" s="58" t="s">
        <v>7482</v>
      </c>
      <c r="G1201" s="58">
        <v>600</v>
      </c>
      <c r="H1201" s="58">
        <v>64.099999999999994</v>
      </c>
      <c r="I1201" s="58">
        <v>71.3</v>
      </c>
      <c r="J1201" s="58">
        <v>78.8</v>
      </c>
      <c r="K1201" s="58">
        <v>1</v>
      </c>
      <c r="L1201" s="58" t="s">
        <v>155</v>
      </c>
      <c r="M1201" s="58">
        <v>1</v>
      </c>
      <c r="N1201" s="58">
        <v>103</v>
      </c>
      <c r="O1201" s="58">
        <v>5.8</v>
      </c>
    </row>
    <row r="1202" spans="1:15" ht="14.25" customHeight="1">
      <c r="A1202" s="77" t="s">
        <v>9159</v>
      </c>
      <c r="B1202" s="58" t="s">
        <v>1750</v>
      </c>
      <c r="C1202" s="58" t="s">
        <v>3</v>
      </c>
      <c r="D1202" s="58" t="s">
        <v>155</v>
      </c>
      <c r="E1202" s="58" t="s">
        <v>133</v>
      </c>
      <c r="F1202" s="58" t="s">
        <v>7482</v>
      </c>
      <c r="G1202" s="58">
        <v>600</v>
      </c>
      <c r="H1202" s="58">
        <v>70.099999999999994</v>
      </c>
      <c r="I1202" s="58">
        <v>77.900000000000006</v>
      </c>
      <c r="J1202" s="58">
        <v>86.1</v>
      </c>
      <c r="K1202" s="58">
        <v>1</v>
      </c>
      <c r="L1202" s="58" t="s">
        <v>155</v>
      </c>
      <c r="M1202" s="58">
        <v>1</v>
      </c>
      <c r="N1202" s="58">
        <v>113</v>
      </c>
      <c r="O1202" s="58">
        <v>5.3</v>
      </c>
    </row>
    <row r="1203" spans="1:15" ht="14.25" customHeight="1">
      <c r="A1203" s="77" t="s">
        <v>9160</v>
      </c>
      <c r="B1203" s="58" t="s">
        <v>1750</v>
      </c>
      <c r="C1203" s="58" t="s">
        <v>4</v>
      </c>
      <c r="D1203" s="58" t="s">
        <v>155</v>
      </c>
      <c r="E1203" s="58" t="s">
        <v>133</v>
      </c>
      <c r="F1203" s="58" t="s">
        <v>7482</v>
      </c>
      <c r="G1203" s="58">
        <v>600</v>
      </c>
      <c r="H1203" s="58">
        <v>5</v>
      </c>
      <c r="I1203" s="58">
        <v>6.4</v>
      </c>
      <c r="J1203" s="58">
        <v>7.07</v>
      </c>
      <c r="K1203" s="58">
        <v>10</v>
      </c>
      <c r="L1203" s="58" t="s">
        <v>155</v>
      </c>
      <c r="M1203" s="58">
        <v>1600</v>
      </c>
      <c r="N1203" s="58">
        <v>9.1999999999999993</v>
      </c>
      <c r="O1203" s="58">
        <v>65.2</v>
      </c>
    </row>
    <row r="1204" spans="1:15" ht="14.25" customHeight="1">
      <c r="A1204" s="77" t="s">
        <v>9161</v>
      </c>
      <c r="B1204" s="58" t="s">
        <v>1750</v>
      </c>
      <c r="C1204" s="58" t="s">
        <v>4</v>
      </c>
      <c r="D1204" s="58" t="s">
        <v>155</v>
      </c>
      <c r="E1204" s="58" t="s">
        <v>133</v>
      </c>
      <c r="F1204" s="58" t="s">
        <v>7482</v>
      </c>
      <c r="G1204" s="58">
        <v>600</v>
      </c>
      <c r="H1204" s="58">
        <v>6</v>
      </c>
      <c r="I1204" s="58">
        <v>6.67</v>
      </c>
      <c r="J1204" s="58">
        <v>7.37</v>
      </c>
      <c r="K1204" s="58">
        <v>10</v>
      </c>
      <c r="L1204" s="58" t="s">
        <v>155</v>
      </c>
      <c r="M1204" s="58">
        <v>1600</v>
      </c>
      <c r="N1204" s="58">
        <v>10.3</v>
      </c>
      <c r="O1204" s="58">
        <v>58.3</v>
      </c>
    </row>
    <row r="1205" spans="1:15" ht="14.25" customHeight="1">
      <c r="A1205" s="77" t="s">
        <v>9162</v>
      </c>
      <c r="B1205" s="58" t="s">
        <v>1750</v>
      </c>
      <c r="C1205" s="58" t="s">
        <v>4</v>
      </c>
      <c r="D1205" s="58" t="s">
        <v>155</v>
      </c>
      <c r="E1205" s="58" t="s">
        <v>133</v>
      </c>
      <c r="F1205" s="58" t="s">
        <v>7482</v>
      </c>
      <c r="G1205" s="58">
        <v>600</v>
      </c>
      <c r="H1205" s="58">
        <v>6.5</v>
      </c>
      <c r="I1205" s="58">
        <v>7.22</v>
      </c>
      <c r="J1205" s="58">
        <v>7.98</v>
      </c>
      <c r="K1205" s="58">
        <v>10</v>
      </c>
      <c r="L1205" s="58" t="s">
        <v>155</v>
      </c>
      <c r="M1205" s="58">
        <v>1000</v>
      </c>
      <c r="N1205" s="58">
        <v>11.2</v>
      </c>
      <c r="O1205" s="58">
        <v>53.6</v>
      </c>
    </row>
    <row r="1206" spans="1:15" ht="14.25" customHeight="1">
      <c r="A1206" s="77" t="s">
        <v>9163</v>
      </c>
      <c r="B1206" s="58" t="s">
        <v>1750</v>
      </c>
      <c r="C1206" s="58" t="s">
        <v>4</v>
      </c>
      <c r="D1206" s="58" t="s">
        <v>155</v>
      </c>
      <c r="E1206" s="58" t="s">
        <v>133</v>
      </c>
      <c r="F1206" s="58" t="s">
        <v>7482</v>
      </c>
      <c r="G1206" s="58">
        <v>600</v>
      </c>
      <c r="H1206" s="58">
        <v>7</v>
      </c>
      <c r="I1206" s="58">
        <v>7.78</v>
      </c>
      <c r="J1206" s="58">
        <v>8.6</v>
      </c>
      <c r="K1206" s="58">
        <v>10</v>
      </c>
      <c r="L1206" s="58" t="s">
        <v>155</v>
      </c>
      <c r="M1206" s="58">
        <v>400</v>
      </c>
      <c r="N1206" s="58">
        <v>12</v>
      </c>
      <c r="O1206" s="58">
        <v>50</v>
      </c>
    </row>
    <row r="1207" spans="1:15" ht="14.25" customHeight="1">
      <c r="A1207" s="77" t="s">
        <v>9164</v>
      </c>
      <c r="B1207" s="58" t="s">
        <v>1750</v>
      </c>
      <c r="C1207" s="58" t="s">
        <v>4</v>
      </c>
      <c r="D1207" s="58" t="s">
        <v>155</v>
      </c>
      <c r="E1207" s="58" t="s">
        <v>133</v>
      </c>
      <c r="F1207" s="58" t="s">
        <v>7482</v>
      </c>
      <c r="G1207" s="58">
        <v>600</v>
      </c>
      <c r="H1207" s="58">
        <v>7.5</v>
      </c>
      <c r="I1207" s="58">
        <v>8.33</v>
      </c>
      <c r="J1207" s="58">
        <v>9.2100000000000009</v>
      </c>
      <c r="K1207" s="58">
        <v>1</v>
      </c>
      <c r="L1207" s="58" t="s">
        <v>155</v>
      </c>
      <c r="M1207" s="58">
        <v>200</v>
      </c>
      <c r="N1207" s="58">
        <v>12.9</v>
      </c>
      <c r="O1207" s="58">
        <v>46.5</v>
      </c>
    </row>
    <row r="1208" spans="1:15" ht="14.25" customHeight="1">
      <c r="A1208" s="77" t="s">
        <v>9165</v>
      </c>
      <c r="B1208" s="58" t="s">
        <v>1750</v>
      </c>
      <c r="C1208" s="58" t="s">
        <v>4</v>
      </c>
      <c r="D1208" s="58" t="s">
        <v>155</v>
      </c>
      <c r="E1208" s="58" t="s">
        <v>133</v>
      </c>
      <c r="F1208" s="58" t="s">
        <v>7482</v>
      </c>
      <c r="G1208" s="58">
        <v>600</v>
      </c>
      <c r="H1208" s="58">
        <v>8</v>
      </c>
      <c r="I1208" s="58">
        <v>8.89</v>
      </c>
      <c r="J1208" s="58">
        <v>9.83</v>
      </c>
      <c r="K1208" s="58">
        <v>1</v>
      </c>
      <c r="L1208" s="58" t="s">
        <v>155</v>
      </c>
      <c r="M1208" s="58">
        <v>100</v>
      </c>
      <c r="N1208" s="58">
        <v>13.6</v>
      </c>
      <c r="O1208" s="58">
        <v>44.1</v>
      </c>
    </row>
    <row r="1209" spans="1:15" ht="14.25" customHeight="1">
      <c r="A1209" s="77" t="s">
        <v>9166</v>
      </c>
      <c r="B1209" s="58" t="s">
        <v>1750</v>
      </c>
      <c r="C1209" s="58" t="s">
        <v>3</v>
      </c>
      <c r="D1209" s="58" t="s">
        <v>155</v>
      </c>
      <c r="E1209" s="58" t="s">
        <v>133</v>
      </c>
      <c r="F1209" s="58" t="s">
        <v>7482</v>
      </c>
      <c r="G1209" s="58">
        <v>600</v>
      </c>
      <c r="H1209" s="58">
        <v>8.5</v>
      </c>
      <c r="I1209" s="58">
        <v>9.44</v>
      </c>
      <c r="J1209" s="58">
        <v>10.4</v>
      </c>
      <c r="K1209" s="58">
        <v>1</v>
      </c>
      <c r="L1209" s="58" t="s">
        <v>155</v>
      </c>
      <c r="M1209" s="58">
        <v>20</v>
      </c>
      <c r="N1209" s="58">
        <v>14.4</v>
      </c>
      <c r="O1209" s="58">
        <v>41.7</v>
      </c>
    </row>
    <row r="1210" spans="1:15" ht="14.25" customHeight="1">
      <c r="A1210" s="77" t="s">
        <v>9167</v>
      </c>
      <c r="B1210" s="58" t="s">
        <v>1750</v>
      </c>
      <c r="C1210" s="58" t="s">
        <v>3</v>
      </c>
      <c r="D1210" s="58" t="s">
        <v>155</v>
      </c>
      <c r="E1210" s="58" t="s">
        <v>133</v>
      </c>
      <c r="F1210" s="58" t="s">
        <v>7482</v>
      </c>
      <c r="G1210" s="58">
        <v>600</v>
      </c>
      <c r="H1210" s="58">
        <v>9</v>
      </c>
      <c r="I1210" s="58">
        <v>10</v>
      </c>
      <c r="J1210" s="58">
        <v>11.1</v>
      </c>
      <c r="K1210" s="58">
        <v>1</v>
      </c>
      <c r="L1210" s="58" t="s">
        <v>155</v>
      </c>
      <c r="M1210" s="58">
        <v>5</v>
      </c>
      <c r="N1210" s="58">
        <v>15.4</v>
      </c>
      <c r="O1210" s="58">
        <v>39</v>
      </c>
    </row>
    <row r="1211" spans="1:15" ht="14.25" customHeight="1">
      <c r="A1211" s="77" t="s">
        <v>9168</v>
      </c>
      <c r="B1211" s="58" t="s">
        <v>1750</v>
      </c>
      <c r="C1211" s="58" t="s">
        <v>3</v>
      </c>
      <c r="D1211" s="58" t="s">
        <v>155</v>
      </c>
      <c r="E1211" s="58" t="s">
        <v>133</v>
      </c>
      <c r="F1211" s="58" t="s">
        <v>7482</v>
      </c>
      <c r="G1211" s="58">
        <v>600</v>
      </c>
      <c r="H1211" s="58">
        <v>10</v>
      </c>
      <c r="I1211" s="58">
        <v>11.1</v>
      </c>
      <c r="J1211" s="58">
        <v>12.3</v>
      </c>
      <c r="K1211" s="58">
        <v>1</v>
      </c>
      <c r="L1211" s="58" t="s">
        <v>155</v>
      </c>
      <c r="M1211" s="58">
        <v>5</v>
      </c>
      <c r="N1211" s="58">
        <v>17</v>
      </c>
      <c r="O1211" s="58">
        <v>35.299999999999997</v>
      </c>
    </row>
    <row r="1212" spans="1:15" ht="14.25" customHeight="1">
      <c r="A1212" s="77" t="s">
        <v>9169</v>
      </c>
      <c r="B1212" s="58" t="s">
        <v>1750</v>
      </c>
      <c r="C1212" s="58" t="s">
        <v>3</v>
      </c>
      <c r="D1212" s="58" t="s">
        <v>155</v>
      </c>
      <c r="E1212" s="58" t="s">
        <v>133</v>
      </c>
      <c r="F1212" s="58" t="s">
        <v>7482</v>
      </c>
      <c r="G1212" s="58">
        <v>600</v>
      </c>
      <c r="H1212" s="58">
        <v>11</v>
      </c>
      <c r="I1212" s="58">
        <v>12.2</v>
      </c>
      <c r="J1212" s="58">
        <v>13.5</v>
      </c>
      <c r="K1212" s="58">
        <v>1</v>
      </c>
      <c r="L1212" s="58" t="s">
        <v>155</v>
      </c>
      <c r="M1212" s="58">
        <v>1</v>
      </c>
      <c r="N1212" s="58">
        <v>18.2</v>
      </c>
      <c r="O1212" s="58">
        <v>33</v>
      </c>
    </row>
    <row r="1213" spans="1:15" ht="14.25" customHeight="1">
      <c r="A1213" s="77" t="s">
        <v>9170</v>
      </c>
      <c r="B1213" s="58" t="s">
        <v>1750</v>
      </c>
      <c r="C1213" s="58" t="s">
        <v>3</v>
      </c>
      <c r="D1213" s="58" t="s">
        <v>155</v>
      </c>
      <c r="E1213" s="58" t="s">
        <v>133</v>
      </c>
      <c r="F1213" s="58" t="s">
        <v>7482</v>
      </c>
      <c r="G1213" s="58">
        <v>600</v>
      </c>
      <c r="H1213" s="58">
        <v>12</v>
      </c>
      <c r="I1213" s="58">
        <v>13.3</v>
      </c>
      <c r="J1213" s="58">
        <v>14.7</v>
      </c>
      <c r="K1213" s="58">
        <v>1</v>
      </c>
      <c r="L1213" s="58" t="s">
        <v>155</v>
      </c>
      <c r="M1213" s="58">
        <v>1</v>
      </c>
      <c r="N1213" s="58">
        <v>19.899999999999999</v>
      </c>
      <c r="O1213" s="58">
        <v>30.2</v>
      </c>
    </row>
    <row r="1214" spans="1:15" ht="14.25" customHeight="1">
      <c r="A1214" s="77" t="s">
        <v>9171</v>
      </c>
      <c r="B1214" s="58" t="s">
        <v>1750</v>
      </c>
      <c r="C1214" s="58" t="s">
        <v>3</v>
      </c>
      <c r="D1214" s="58" t="s">
        <v>155</v>
      </c>
      <c r="E1214" s="58" t="s">
        <v>133</v>
      </c>
      <c r="F1214" s="58" t="s">
        <v>7482</v>
      </c>
      <c r="G1214" s="58">
        <v>600</v>
      </c>
      <c r="H1214" s="58">
        <v>13</v>
      </c>
      <c r="I1214" s="58">
        <v>14.4</v>
      </c>
      <c r="J1214" s="58">
        <v>15.9</v>
      </c>
      <c r="K1214" s="58">
        <v>1</v>
      </c>
      <c r="L1214" s="58" t="s">
        <v>155</v>
      </c>
      <c r="M1214" s="58">
        <v>1</v>
      </c>
      <c r="N1214" s="58">
        <v>21.5</v>
      </c>
      <c r="O1214" s="58">
        <v>27.9</v>
      </c>
    </row>
    <row r="1215" spans="1:15" ht="14.25" customHeight="1">
      <c r="A1215" s="77" t="s">
        <v>9172</v>
      </c>
      <c r="B1215" s="58" t="s">
        <v>1750</v>
      </c>
      <c r="C1215" s="58" t="s">
        <v>3</v>
      </c>
      <c r="D1215" s="58" t="s">
        <v>155</v>
      </c>
      <c r="E1215" s="58" t="s">
        <v>133</v>
      </c>
      <c r="F1215" s="58" t="s">
        <v>7482</v>
      </c>
      <c r="G1215" s="58">
        <v>600</v>
      </c>
      <c r="H1215" s="58">
        <v>14</v>
      </c>
      <c r="I1215" s="58">
        <v>15.6</v>
      </c>
      <c r="J1215" s="58">
        <v>17.2</v>
      </c>
      <c r="K1215" s="58">
        <v>1</v>
      </c>
      <c r="L1215" s="58" t="s">
        <v>155</v>
      </c>
      <c r="M1215" s="58">
        <v>1</v>
      </c>
      <c r="N1215" s="58">
        <v>23.2</v>
      </c>
      <c r="O1215" s="58">
        <v>25.8</v>
      </c>
    </row>
    <row r="1216" spans="1:15" ht="14.25" customHeight="1">
      <c r="A1216" s="77" t="s">
        <v>9173</v>
      </c>
      <c r="B1216" s="58" t="s">
        <v>1750</v>
      </c>
      <c r="C1216" s="58" t="s">
        <v>3</v>
      </c>
      <c r="D1216" s="58" t="s">
        <v>155</v>
      </c>
      <c r="E1216" s="58" t="s">
        <v>133</v>
      </c>
      <c r="F1216" s="58" t="s">
        <v>7482</v>
      </c>
      <c r="G1216" s="58">
        <v>600</v>
      </c>
      <c r="H1216" s="58">
        <v>15</v>
      </c>
      <c r="I1216" s="58">
        <v>16.7</v>
      </c>
      <c r="J1216" s="58">
        <v>18.5</v>
      </c>
      <c r="K1216" s="58">
        <v>1</v>
      </c>
      <c r="L1216" s="58" t="s">
        <v>155</v>
      </c>
      <c r="M1216" s="58">
        <v>1</v>
      </c>
      <c r="N1216" s="58">
        <v>24.4</v>
      </c>
      <c r="O1216" s="58">
        <v>24</v>
      </c>
    </row>
    <row r="1217" spans="1:15" ht="14.25" customHeight="1">
      <c r="A1217" s="77" t="s">
        <v>9174</v>
      </c>
      <c r="B1217" s="58" t="s">
        <v>1750</v>
      </c>
      <c r="C1217" s="58" t="s">
        <v>3</v>
      </c>
      <c r="D1217" s="58" t="s">
        <v>155</v>
      </c>
      <c r="E1217" s="58" t="s">
        <v>133</v>
      </c>
      <c r="F1217" s="58" t="s">
        <v>7482</v>
      </c>
      <c r="G1217" s="58">
        <v>600</v>
      </c>
      <c r="H1217" s="58">
        <v>16</v>
      </c>
      <c r="I1217" s="58">
        <v>17.8</v>
      </c>
      <c r="J1217" s="58">
        <v>19.7</v>
      </c>
      <c r="K1217" s="58">
        <v>1</v>
      </c>
      <c r="L1217" s="58" t="s">
        <v>155</v>
      </c>
      <c r="M1217" s="58">
        <v>1</v>
      </c>
      <c r="N1217" s="58">
        <v>26</v>
      </c>
      <c r="O1217" s="58">
        <v>23.1</v>
      </c>
    </row>
    <row r="1218" spans="1:15" ht="14.25" customHeight="1">
      <c r="A1218" s="77" t="s">
        <v>9175</v>
      </c>
      <c r="B1218" s="58" t="s">
        <v>1750</v>
      </c>
      <c r="C1218" s="58" t="s">
        <v>3</v>
      </c>
      <c r="D1218" s="58" t="s">
        <v>155</v>
      </c>
      <c r="E1218" s="58" t="s">
        <v>133</v>
      </c>
      <c r="F1218" s="58" t="s">
        <v>7482</v>
      </c>
      <c r="G1218" s="58">
        <v>600</v>
      </c>
      <c r="H1218" s="58">
        <v>17</v>
      </c>
      <c r="I1218" s="58">
        <v>18.899999999999999</v>
      </c>
      <c r="J1218" s="58">
        <v>20.9</v>
      </c>
      <c r="K1218" s="58">
        <v>1</v>
      </c>
      <c r="L1218" s="58" t="s">
        <v>155</v>
      </c>
      <c r="M1218" s="58">
        <v>1</v>
      </c>
      <c r="N1218" s="58">
        <v>27.6</v>
      </c>
      <c r="O1218" s="58">
        <v>21.7</v>
      </c>
    </row>
    <row r="1219" spans="1:15" ht="14.25" customHeight="1">
      <c r="A1219" s="77" t="s">
        <v>9176</v>
      </c>
      <c r="B1219" s="58" t="s">
        <v>1750</v>
      </c>
      <c r="C1219" s="58" t="s">
        <v>3</v>
      </c>
      <c r="D1219" s="58" t="s">
        <v>155</v>
      </c>
      <c r="E1219" s="58" t="s">
        <v>133</v>
      </c>
      <c r="F1219" s="58" t="s">
        <v>7482</v>
      </c>
      <c r="G1219" s="58">
        <v>600</v>
      </c>
      <c r="H1219" s="58">
        <v>18</v>
      </c>
      <c r="I1219" s="58">
        <v>20</v>
      </c>
      <c r="J1219" s="58">
        <v>22.1</v>
      </c>
      <c r="K1219" s="58">
        <v>1</v>
      </c>
      <c r="L1219" s="58" t="s">
        <v>155</v>
      </c>
      <c r="M1219" s="58">
        <v>1</v>
      </c>
      <c r="N1219" s="58">
        <v>29.2</v>
      </c>
      <c r="O1219" s="58">
        <v>20.5</v>
      </c>
    </row>
    <row r="1220" spans="1:15" ht="14.25" customHeight="1">
      <c r="A1220" s="77" t="s">
        <v>9177</v>
      </c>
      <c r="B1220" s="58" t="s">
        <v>1750</v>
      </c>
      <c r="C1220" s="58" t="s">
        <v>3</v>
      </c>
      <c r="D1220" s="58" t="s">
        <v>155</v>
      </c>
      <c r="E1220" s="58" t="s">
        <v>133</v>
      </c>
      <c r="F1220" s="58" t="s">
        <v>7482</v>
      </c>
      <c r="G1220" s="58">
        <v>600</v>
      </c>
      <c r="H1220" s="58">
        <v>20</v>
      </c>
      <c r="I1220" s="58">
        <v>22.2</v>
      </c>
      <c r="J1220" s="58">
        <v>24.5</v>
      </c>
      <c r="K1220" s="58">
        <v>1</v>
      </c>
      <c r="L1220" s="58" t="s">
        <v>155</v>
      </c>
      <c r="M1220" s="58">
        <v>1</v>
      </c>
      <c r="N1220" s="58">
        <v>32.4</v>
      </c>
      <c r="O1220" s="58">
        <v>18.5</v>
      </c>
    </row>
    <row r="1221" spans="1:15" ht="14.25" customHeight="1">
      <c r="A1221" s="77" t="s">
        <v>9178</v>
      </c>
      <c r="B1221" s="58" t="s">
        <v>1750</v>
      </c>
      <c r="C1221" s="58" t="s">
        <v>3</v>
      </c>
      <c r="D1221" s="58" t="s">
        <v>155</v>
      </c>
      <c r="E1221" s="58" t="s">
        <v>133</v>
      </c>
      <c r="F1221" s="58" t="s">
        <v>7482</v>
      </c>
      <c r="G1221" s="58">
        <v>600</v>
      </c>
      <c r="H1221" s="58">
        <v>22</v>
      </c>
      <c r="I1221" s="58">
        <v>24.4</v>
      </c>
      <c r="J1221" s="58">
        <v>27</v>
      </c>
      <c r="K1221" s="58">
        <v>1</v>
      </c>
      <c r="L1221" s="58" t="s">
        <v>155</v>
      </c>
      <c r="M1221" s="58">
        <v>1</v>
      </c>
      <c r="N1221" s="58">
        <v>35.5</v>
      </c>
      <c r="O1221" s="58">
        <v>16.899999999999999</v>
      </c>
    </row>
    <row r="1222" spans="1:15" ht="14.25" customHeight="1">
      <c r="A1222" s="77" t="s">
        <v>9179</v>
      </c>
      <c r="B1222" s="58" t="s">
        <v>1750</v>
      </c>
      <c r="C1222" s="58" t="s">
        <v>3</v>
      </c>
      <c r="D1222" s="58" t="s">
        <v>155</v>
      </c>
      <c r="E1222" s="58" t="s">
        <v>133</v>
      </c>
      <c r="F1222" s="58" t="s">
        <v>7482</v>
      </c>
      <c r="G1222" s="58">
        <v>600</v>
      </c>
      <c r="H1222" s="58">
        <v>24</v>
      </c>
      <c r="I1222" s="58">
        <v>26.7</v>
      </c>
      <c r="J1222" s="58">
        <v>29.5</v>
      </c>
      <c r="K1222" s="58">
        <v>1</v>
      </c>
      <c r="L1222" s="58" t="s">
        <v>155</v>
      </c>
      <c r="M1222" s="58">
        <v>1</v>
      </c>
      <c r="N1222" s="58">
        <v>38.9</v>
      </c>
      <c r="O1222" s="58">
        <v>15.4</v>
      </c>
    </row>
    <row r="1223" spans="1:15" ht="14.25" customHeight="1">
      <c r="A1223" s="77" t="s">
        <v>9180</v>
      </c>
      <c r="B1223" s="58" t="s">
        <v>1750</v>
      </c>
      <c r="C1223" s="58" t="s">
        <v>3</v>
      </c>
      <c r="D1223" s="58" t="s">
        <v>155</v>
      </c>
      <c r="E1223" s="58" t="s">
        <v>133</v>
      </c>
      <c r="F1223" s="58" t="s">
        <v>7482</v>
      </c>
      <c r="G1223" s="58">
        <v>600</v>
      </c>
      <c r="H1223" s="58">
        <v>26</v>
      </c>
      <c r="I1223" s="58">
        <v>28.9</v>
      </c>
      <c r="J1223" s="58">
        <v>31.9</v>
      </c>
      <c r="K1223" s="58">
        <v>1</v>
      </c>
      <c r="L1223" s="58" t="s">
        <v>155</v>
      </c>
      <c r="M1223" s="58">
        <v>1</v>
      </c>
      <c r="N1223" s="58">
        <v>42.1</v>
      </c>
      <c r="O1223" s="58">
        <v>14.2</v>
      </c>
    </row>
    <row r="1224" spans="1:15" ht="14.25" customHeight="1">
      <c r="A1224" s="77" t="s">
        <v>9181</v>
      </c>
      <c r="B1224" s="58" t="s">
        <v>1750</v>
      </c>
      <c r="C1224" s="58" t="s">
        <v>3</v>
      </c>
      <c r="D1224" s="58" t="s">
        <v>155</v>
      </c>
      <c r="E1224" s="58" t="s">
        <v>133</v>
      </c>
      <c r="F1224" s="58" t="s">
        <v>7482</v>
      </c>
      <c r="G1224" s="58">
        <v>600</v>
      </c>
      <c r="H1224" s="58">
        <v>28</v>
      </c>
      <c r="I1224" s="58">
        <v>31.1</v>
      </c>
      <c r="J1224" s="58">
        <v>34.4</v>
      </c>
      <c r="K1224" s="58">
        <v>1</v>
      </c>
      <c r="L1224" s="58" t="s">
        <v>155</v>
      </c>
      <c r="M1224" s="58">
        <v>1</v>
      </c>
      <c r="N1224" s="58">
        <v>45.4</v>
      </c>
      <c r="O1224" s="58">
        <v>13.2</v>
      </c>
    </row>
    <row r="1225" spans="1:15" ht="14.25" customHeight="1">
      <c r="A1225" s="77" t="s">
        <v>9182</v>
      </c>
      <c r="B1225" s="58" t="s">
        <v>1750</v>
      </c>
      <c r="C1225" s="58" t="s">
        <v>3</v>
      </c>
      <c r="D1225" s="58" t="s">
        <v>155</v>
      </c>
      <c r="E1225" s="58" t="s">
        <v>133</v>
      </c>
      <c r="F1225" s="58" t="s">
        <v>7482</v>
      </c>
      <c r="G1225" s="58">
        <v>600</v>
      </c>
      <c r="H1225" s="58">
        <v>30</v>
      </c>
      <c r="I1225" s="58">
        <v>33.299999999999997</v>
      </c>
      <c r="J1225" s="58">
        <v>36.799999999999997</v>
      </c>
      <c r="K1225" s="58">
        <v>1</v>
      </c>
      <c r="L1225" s="58" t="s">
        <v>155</v>
      </c>
      <c r="M1225" s="58">
        <v>1</v>
      </c>
      <c r="N1225" s="58">
        <v>48.4</v>
      </c>
      <c r="O1225" s="58">
        <v>12.4</v>
      </c>
    </row>
    <row r="1226" spans="1:15" ht="14.25" customHeight="1">
      <c r="A1226" s="77" t="s">
        <v>9183</v>
      </c>
      <c r="B1226" s="58" t="s">
        <v>1750</v>
      </c>
      <c r="C1226" s="58" t="s">
        <v>3</v>
      </c>
      <c r="D1226" s="58" t="s">
        <v>155</v>
      </c>
      <c r="E1226" s="58" t="s">
        <v>133</v>
      </c>
      <c r="F1226" s="58" t="s">
        <v>7482</v>
      </c>
      <c r="G1226" s="58">
        <v>600</v>
      </c>
      <c r="H1226" s="58">
        <v>33</v>
      </c>
      <c r="I1226" s="58">
        <v>36.700000000000003</v>
      </c>
      <c r="J1226" s="58">
        <v>40.6</v>
      </c>
      <c r="K1226" s="58">
        <v>1</v>
      </c>
      <c r="L1226" s="58" t="s">
        <v>155</v>
      </c>
      <c r="M1226" s="58">
        <v>1</v>
      </c>
      <c r="N1226" s="58">
        <v>53.3</v>
      </c>
      <c r="O1226" s="58">
        <v>11.3</v>
      </c>
    </row>
    <row r="1227" spans="1:15" ht="14.25" customHeight="1">
      <c r="A1227" s="77" t="s">
        <v>9184</v>
      </c>
      <c r="B1227" s="58" t="s">
        <v>1750</v>
      </c>
      <c r="C1227" s="58" t="s">
        <v>3</v>
      </c>
      <c r="D1227" s="58" t="s">
        <v>155</v>
      </c>
      <c r="E1227" s="58" t="s">
        <v>133</v>
      </c>
      <c r="F1227" s="58" t="s">
        <v>7482</v>
      </c>
      <c r="G1227" s="58">
        <v>600</v>
      </c>
      <c r="H1227" s="58">
        <v>36</v>
      </c>
      <c r="I1227" s="58">
        <v>40</v>
      </c>
      <c r="J1227" s="58">
        <v>44.2</v>
      </c>
      <c r="K1227" s="58">
        <v>1</v>
      </c>
      <c r="L1227" s="58" t="s">
        <v>155</v>
      </c>
      <c r="M1227" s="58">
        <v>1</v>
      </c>
      <c r="N1227" s="58">
        <v>58.1</v>
      </c>
      <c r="O1227" s="58">
        <v>10.3</v>
      </c>
    </row>
    <row r="1228" spans="1:15" ht="14.25" customHeight="1">
      <c r="A1228" s="77" t="s">
        <v>9185</v>
      </c>
      <c r="B1228" s="58" t="s">
        <v>1750</v>
      </c>
      <c r="C1228" s="58" t="s">
        <v>3</v>
      </c>
      <c r="D1228" s="58" t="s">
        <v>155</v>
      </c>
      <c r="E1228" s="58" t="s">
        <v>133</v>
      </c>
      <c r="F1228" s="58" t="s">
        <v>7482</v>
      </c>
      <c r="G1228" s="58">
        <v>600</v>
      </c>
      <c r="H1228" s="58">
        <v>40</v>
      </c>
      <c r="I1228" s="58">
        <v>44.4</v>
      </c>
      <c r="J1228" s="58">
        <v>49.1</v>
      </c>
      <c r="K1228" s="58">
        <v>1</v>
      </c>
      <c r="L1228" s="58" t="s">
        <v>155</v>
      </c>
      <c r="M1228" s="58">
        <v>1</v>
      </c>
      <c r="N1228" s="58">
        <v>64.5</v>
      </c>
      <c r="O1228" s="58">
        <v>9.3000000000000007</v>
      </c>
    </row>
    <row r="1229" spans="1:15" ht="14.25" customHeight="1">
      <c r="A1229" s="77" t="s">
        <v>9186</v>
      </c>
      <c r="B1229" s="58" t="s">
        <v>1750</v>
      </c>
      <c r="C1229" s="58" t="s">
        <v>3</v>
      </c>
      <c r="D1229" s="58" t="s">
        <v>155</v>
      </c>
      <c r="E1229" s="58" t="s">
        <v>133</v>
      </c>
      <c r="F1229" s="58" t="s">
        <v>7482</v>
      </c>
      <c r="G1229" s="58">
        <v>600</v>
      </c>
      <c r="H1229" s="58">
        <v>43</v>
      </c>
      <c r="I1229" s="58">
        <v>47.8</v>
      </c>
      <c r="J1229" s="58">
        <v>52.8</v>
      </c>
      <c r="K1229" s="58">
        <v>1</v>
      </c>
      <c r="L1229" s="58" t="s">
        <v>155</v>
      </c>
      <c r="M1229" s="58">
        <v>1</v>
      </c>
      <c r="N1229" s="58">
        <v>69.400000000000006</v>
      </c>
      <c r="O1229" s="58">
        <v>8.6</v>
      </c>
    </row>
    <row r="1230" spans="1:15" ht="14.25" customHeight="1">
      <c r="A1230" s="77" t="s">
        <v>9187</v>
      </c>
      <c r="B1230" s="58" t="s">
        <v>1750</v>
      </c>
      <c r="C1230" s="58" t="s">
        <v>3</v>
      </c>
      <c r="D1230" s="58" t="s">
        <v>155</v>
      </c>
      <c r="E1230" s="58" t="s">
        <v>133</v>
      </c>
      <c r="F1230" s="58" t="s">
        <v>7482</v>
      </c>
      <c r="G1230" s="58">
        <v>600</v>
      </c>
      <c r="H1230" s="58">
        <v>45</v>
      </c>
      <c r="I1230" s="58">
        <v>50</v>
      </c>
      <c r="J1230" s="58">
        <v>55.3</v>
      </c>
      <c r="K1230" s="58">
        <v>1</v>
      </c>
      <c r="L1230" s="58" t="s">
        <v>155</v>
      </c>
      <c r="M1230" s="58">
        <v>1</v>
      </c>
      <c r="N1230" s="58">
        <v>72.7</v>
      </c>
      <c r="O1230" s="58">
        <v>8.3000000000000007</v>
      </c>
    </row>
    <row r="1231" spans="1:15" ht="14.25" customHeight="1">
      <c r="A1231" s="77" t="s">
        <v>9188</v>
      </c>
      <c r="B1231" s="58" t="s">
        <v>1750</v>
      </c>
      <c r="C1231" s="58" t="s">
        <v>3</v>
      </c>
      <c r="D1231" s="58" t="s">
        <v>155</v>
      </c>
      <c r="E1231" s="58" t="s">
        <v>133</v>
      </c>
      <c r="F1231" s="58" t="s">
        <v>7482</v>
      </c>
      <c r="G1231" s="58">
        <v>600</v>
      </c>
      <c r="H1231" s="58">
        <v>48</v>
      </c>
      <c r="I1231" s="58">
        <v>53.3</v>
      </c>
      <c r="J1231" s="58">
        <v>58.9</v>
      </c>
      <c r="K1231" s="58">
        <v>1</v>
      </c>
      <c r="L1231" s="58" t="s">
        <v>155</v>
      </c>
      <c r="M1231" s="58">
        <v>1</v>
      </c>
      <c r="N1231" s="58">
        <v>77.400000000000006</v>
      </c>
      <c r="O1231" s="58">
        <v>7.7</v>
      </c>
    </row>
    <row r="1232" spans="1:15" ht="14.25" customHeight="1">
      <c r="A1232" s="77" t="s">
        <v>9189</v>
      </c>
      <c r="B1232" s="58" t="s">
        <v>1750</v>
      </c>
      <c r="C1232" s="58" t="s">
        <v>3</v>
      </c>
      <c r="D1232" s="58" t="s">
        <v>155</v>
      </c>
      <c r="E1232" s="58" t="s">
        <v>133</v>
      </c>
      <c r="F1232" s="58" t="s">
        <v>7482</v>
      </c>
      <c r="G1232" s="58">
        <v>600</v>
      </c>
      <c r="H1232" s="58">
        <v>51</v>
      </c>
      <c r="I1232" s="58">
        <v>56.7</v>
      </c>
      <c r="J1232" s="58">
        <v>62.7</v>
      </c>
      <c r="K1232" s="58">
        <v>1</v>
      </c>
      <c r="L1232" s="58" t="s">
        <v>155</v>
      </c>
      <c r="M1232" s="58">
        <v>1</v>
      </c>
      <c r="N1232" s="58">
        <v>82.4</v>
      </c>
      <c r="O1232" s="58">
        <v>7.3</v>
      </c>
    </row>
    <row r="1233" spans="1:15" ht="14.25" customHeight="1">
      <c r="A1233" s="77" t="s">
        <v>9190</v>
      </c>
      <c r="B1233" s="58" t="s">
        <v>1750</v>
      </c>
      <c r="C1233" s="58" t="s">
        <v>3</v>
      </c>
      <c r="D1233" s="58" t="s">
        <v>155</v>
      </c>
      <c r="E1233" s="58" t="s">
        <v>133</v>
      </c>
      <c r="F1233" s="58" t="s">
        <v>7482</v>
      </c>
      <c r="G1233" s="58">
        <v>600</v>
      </c>
      <c r="H1233" s="58">
        <v>54</v>
      </c>
      <c r="I1233" s="58">
        <v>60</v>
      </c>
      <c r="J1233" s="58">
        <v>66.3</v>
      </c>
      <c r="K1233" s="58">
        <v>1</v>
      </c>
      <c r="L1233" s="58" t="s">
        <v>155</v>
      </c>
      <c r="M1233" s="58">
        <v>1</v>
      </c>
      <c r="N1233" s="58">
        <v>87.1</v>
      </c>
      <c r="O1233" s="58">
        <v>6.9</v>
      </c>
    </row>
    <row r="1234" spans="1:15" ht="14.25" customHeight="1">
      <c r="A1234" s="77" t="s">
        <v>9191</v>
      </c>
      <c r="B1234" s="58" t="s">
        <v>1750</v>
      </c>
      <c r="C1234" s="58" t="s">
        <v>3</v>
      </c>
      <c r="D1234" s="58" t="s">
        <v>155</v>
      </c>
      <c r="E1234" s="58" t="s">
        <v>133</v>
      </c>
      <c r="F1234" s="58" t="s">
        <v>7482</v>
      </c>
      <c r="G1234" s="58">
        <v>600</v>
      </c>
      <c r="H1234" s="58">
        <v>58</v>
      </c>
      <c r="I1234" s="58">
        <v>64.400000000000006</v>
      </c>
      <c r="J1234" s="58">
        <v>71.2</v>
      </c>
      <c r="K1234" s="58">
        <v>1</v>
      </c>
      <c r="L1234" s="58" t="s">
        <v>155</v>
      </c>
      <c r="M1234" s="58">
        <v>1</v>
      </c>
      <c r="N1234" s="58">
        <v>93.6</v>
      </c>
      <c r="O1234" s="58">
        <v>6.4</v>
      </c>
    </row>
    <row r="1235" spans="1:15" ht="14.25" customHeight="1">
      <c r="A1235" s="77" t="s">
        <v>9192</v>
      </c>
      <c r="B1235" s="58" t="s">
        <v>1750</v>
      </c>
      <c r="C1235" s="58" t="s">
        <v>3</v>
      </c>
      <c r="D1235" s="58" t="s">
        <v>155</v>
      </c>
      <c r="E1235" s="58" t="s">
        <v>133</v>
      </c>
      <c r="F1235" s="58" t="s">
        <v>7482</v>
      </c>
      <c r="G1235" s="58">
        <v>600</v>
      </c>
      <c r="H1235" s="58">
        <v>60</v>
      </c>
      <c r="I1235" s="58">
        <v>66.7</v>
      </c>
      <c r="J1235" s="58">
        <v>73.7</v>
      </c>
      <c r="K1235" s="58">
        <v>1</v>
      </c>
      <c r="L1235" s="58" t="s">
        <v>155</v>
      </c>
      <c r="M1235" s="58">
        <v>1</v>
      </c>
      <c r="N1235" s="58">
        <v>96.8</v>
      </c>
      <c r="O1235" s="58">
        <v>6.2</v>
      </c>
    </row>
    <row r="1236" spans="1:15" ht="14.25" customHeight="1">
      <c r="A1236" s="77" t="s">
        <v>9193</v>
      </c>
      <c r="B1236" s="58" t="s">
        <v>1750</v>
      </c>
      <c r="C1236" s="58" t="s">
        <v>3</v>
      </c>
      <c r="D1236" s="58" t="s">
        <v>155</v>
      </c>
      <c r="E1236" s="58" t="s">
        <v>133</v>
      </c>
      <c r="F1236" s="58" t="s">
        <v>7482</v>
      </c>
      <c r="G1236" s="58">
        <v>600</v>
      </c>
      <c r="H1236" s="58">
        <v>64</v>
      </c>
      <c r="I1236" s="58">
        <v>71.099999999999994</v>
      </c>
      <c r="J1236" s="58">
        <v>78.599999999999994</v>
      </c>
      <c r="K1236" s="58">
        <v>1</v>
      </c>
      <c r="L1236" s="58" t="s">
        <v>155</v>
      </c>
      <c r="M1236" s="58">
        <v>1</v>
      </c>
      <c r="N1236" s="58">
        <v>103</v>
      </c>
      <c r="O1236" s="58">
        <v>5.8</v>
      </c>
    </row>
    <row r="1237" spans="1:15" ht="14.25" customHeight="1">
      <c r="A1237" s="77" t="s">
        <v>9194</v>
      </c>
      <c r="B1237" s="58" t="s">
        <v>1750</v>
      </c>
      <c r="C1237" s="58" t="s">
        <v>3</v>
      </c>
      <c r="D1237" s="58" t="s">
        <v>155</v>
      </c>
      <c r="E1237" s="58" t="s">
        <v>133</v>
      </c>
      <c r="F1237" s="58" t="s">
        <v>7482</v>
      </c>
      <c r="G1237" s="58">
        <v>600</v>
      </c>
      <c r="H1237" s="58">
        <v>70</v>
      </c>
      <c r="I1237" s="58">
        <v>77.8</v>
      </c>
      <c r="J1237" s="58">
        <v>86</v>
      </c>
      <c r="K1237" s="58">
        <v>1</v>
      </c>
      <c r="L1237" s="58" t="s">
        <v>155</v>
      </c>
      <c r="M1237" s="58">
        <v>1</v>
      </c>
      <c r="N1237" s="58">
        <v>113</v>
      </c>
      <c r="O1237" s="58">
        <v>5.3</v>
      </c>
    </row>
    <row r="1238" spans="1:15" ht="14.25" customHeight="1">
      <c r="A1238" s="77" t="s">
        <v>9195</v>
      </c>
      <c r="B1238" s="58" t="s">
        <v>2059</v>
      </c>
      <c r="C1238" s="58" t="s">
        <v>3</v>
      </c>
      <c r="D1238" s="58" t="s">
        <v>155</v>
      </c>
      <c r="E1238" s="58" t="s">
        <v>155</v>
      </c>
      <c r="F1238" s="58" t="s">
        <v>7486</v>
      </c>
      <c r="G1238" s="58">
        <v>600</v>
      </c>
      <c r="H1238" s="58">
        <v>5.8</v>
      </c>
      <c r="I1238" s="58">
        <v>6.45</v>
      </c>
      <c r="J1238" s="58">
        <v>7.14</v>
      </c>
      <c r="K1238" s="58">
        <v>10</v>
      </c>
      <c r="L1238" s="58">
        <v>1000</v>
      </c>
      <c r="M1238" s="58" t="s">
        <v>155</v>
      </c>
      <c r="N1238" s="58">
        <v>10.5</v>
      </c>
      <c r="O1238" s="58">
        <v>57</v>
      </c>
    </row>
    <row r="1239" spans="1:15" ht="14.25" customHeight="1">
      <c r="A1239" s="77" t="s">
        <v>9196</v>
      </c>
      <c r="B1239" s="58" t="s">
        <v>2059</v>
      </c>
      <c r="C1239" s="58" t="s">
        <v>3</v>
      </c>
      <c r="D1239" s="58" t="s">
        <v>155</v>
      </c>
      <c r="E1239" s="58" t="s">
        <v>155</v>
      </c>
      <c r="F1239" s="58" t="s">
        <v>7486</v>
      </c>
      <c r="G1239" s="58">
        <v>600</v>
      </c>
      <c r="H1239" s="58">
        <v>6.4</v>
      </c>
      <c r="I1239" s="58">
        <v>7.13</v>
      </c>
      <c r="J1239" s="58">
        <v>7.88</v>
      </c>
      <c r="K1239" s="58">
        <v>10</v>
      </c>
      <c r="L1239" s="58">
        <v>500</v>
      </c>
      <c r="M1239" s="58" t="s">
        <v>155</v>
      </c>
      <c r="N1239" s="58">
        <v>11.3</v>
      </c>
      <c r="O1239" s="58">
        <v>53</v>
      </c>
    </row>
    <row r="1240" spans="1:15" ht="14.25" customHeight="1">
      <c r="A1240" s="77" t="s">
        <v>9197</v>
      </c>
      <c r="B1240" s="58" t="s">
        <v>2059</v>
      </c>
      <c r="C1240" s="58" t="s">
        <v>3</v>
      </c>
      <c r="D1240" s="58" t="s">
        <v>155</v>
      </c>
      <c r="E1240" s="58" t="s">
        <v>155</v>
      </c>
      <c r="F1240" s="58" t="s">
        <v>7486</v>
      </c>
      <c r="G1240" s="58">
        <v>600</v>
      </c>
      <c r="H1240" s="58">
        <v>7.02</v>
      </c>
      <c r="I1240" s="58">
        <v>7.79</v>
      </c>
      <c r="J1240" s="58">
        <v>8.61</v>
      </c>
      <c r="K1240" s="58">
        <v>10</v>
      </c>
      <c r="L1240" s="58">
        <v>200</v>
      </c>
      <c r="M1240" s="58" t="s">
        <v>155</v>
      </c>
      <c r="N1240" s="58">
        <v>12.1</v>
      </c>
      <c r="O1240" s="58">
        <v>50</v>
      </c>
    </row>
    <row r="1241" spans="1:15" ht="14.25" customHeight="1">
      <c r="A1241" s="77" t="s">
        <v>9198</v>
      </c>
      <c r="B1241" s="58" t="s">
        <v>2059</v>
      </c>
      <c r="C1241" s="58" t="s">
        <v>3</v>
      </c>
      <c r="D1241" s="58" t="s">
        <v>155</v>
      </c>
      <c r="E1241" s="58" t="s">
        <v>155</v>
      </c>
      <c r="F1241" s="58" t="s">
        <v>7486</v>
      </c>
      <c r="G1241" s="58">
        <v>600</v>
      </c>
      <c r="H1241" s="58">
        <v>8.5500000000000007</v>
      </c>
      <c r="I1241" s="58">
        <v>9.5</v>
      </c>
      <c r="J1241" s="58">
        <v>10.5</v>
      </c>
      <c r="K1241" s="58">
        <v>1</v>
      </c>
      <c r="L1241" s="58">
        <v>10</v>
      </c>
      <c r="M1241" s="58" t="s">
        <v>155</v>
      </c>
      <c r="N1241" s="58">
        <v>14.5</v>
      </c>
      <c r="O1241" s="58">
        <v>41</v>
      </c>
    </row>
    <row r="1242" spans="1:15" ht="14.25" customHeight="1">
      <c r="A1242" s="77" t="s">
        <v>9199</v>
      </c>
      <c r="B1242" s="58" t="s">
        <v>2059</v>
      </c>
      <c r="C1242" s="58" t="s">
        <v>3</v>
      </c>
      <c r="D1242" s="58" t="s">
        <v>155</v>
      </c>
      <c r="E1242" s="58" t="s">
        <v>155</v>
      </c>
      <c r="F1242" s="58" t="s">
        <v>7486</v>
      </c>
      <c r="G1242" s="58">
        <v>600</v>
      </c>
      <c r="H1242" s="58">
        <v>9.4</v>
      </c>
      <c r="I1242" s="58">
        <v>10.5</v>
      </c>
      <c r="J1242" s="58">
        <v>12</v>
      </c>
      <c r="K1242" s="58">
        <v>1</v>
      </c>
      <c r="L1242" s="58">
        <v>5</v>
      </c>
      <c r="M1242" s="58" t="s">
        <v>155</v>
      </c>
      <c r="N1242" s="58">
        <v>15.6</v>
      </c>
      <c r="O1242" s="58">
        <v>38</v>
      </c>
    </row>
    <row r="1243" spans="1:15" ht="14.25" customHeight="1">
      <c r="A1243" s="77" t="s">
        <v>9200</v>
      </c>
      <c r="B1243" s="58" t="s">
        <v>2059</v>
      </c>
      <c r="C1243" s="58" t="s">
        <v>3</v>
      </c>
      <c r="D1243" s="58" t="s">
        <v>155</v>
      </c>
      <c r="E1243" s="58" t="s">
        <v>155</v>
      </c>
      <c r="F1243" s="58" t="s">
        <v>7486</v>
      </c>
      <c r="G1243" s="58">
        <v>600</v>
      </c>
      <c r="H1243" s="58">
        <v>10.199999999999999</v>
      </c>
      <c r="I1243" s="58">
        <v>11.4</v>
      </c>
      <c r="J1243" s="58">
        <v>13</v>
      </c>
      <c r="K1243" s="58">
        <v>1</v>
      </c>
      <c r="L1243" s="58">
        <v>5</v>
      </c>
      <c r="M1243" s="58" t="s">
        <v>155</v>
      </c>
      <c r="N1243" s="58">
        <v>16.7</v>
      </c>
      <c r="O1243" s="58">
        <v>36</v>
      </c>
    </row>
    <row r="1244" spans="1:15" ht="14.25" customHeight="1">
      <c r="A1244" s="77" t="s">
        <v>9201</v>
      </c>
      <c r="B1244" s="58" t="s">
        <v>2059</v>
      </c>
      <c r="C1244" s="58" t="s">
        <v>3</v>
      </c>
      <c r="D1244" s="58" t="s">
        <v>155</v>
      </c>
      <c r="E1244" s="58" t="s">
        <v>155</v>
      </c>
      <c r="F1244" s="58" t="s">
        <v>7486</v>
      </c>
      <c r="G1244" s="58">
        <v>600</v>
      </c>
      <c r="H1244" s="58">
        <v>11.1</v>
      </c>
      <c r="I1244" s="58">
        <v>12.4</v>
      </c>
      <c r="J1244" s="58">
        <v>14</v>
      </c>
      <c r="K1244" s="58">
        <v>1</v>
      </c>
      <c r="L1244" s="58">
        <v>1</v>
      </c>
      <c r="M1244" s="58" t="s">
        <v>155</v>
      </c>
      <c r="N1244" s="58">
        <v>18.2</v>
      </c>
      <c r="O1244" s="58">
        <v>33</v>
      </c>
    </row>
    <row r="1245" spans="1:15" ht="14.25" customHeight="1">
      <c r="A1245" s="77" t="s">
        <v>9202</v>
      </c>
      <c r="B1245" s="58" t="s">
        <v>2059</v>
      </c>
      <c r="C1245" s="58" t="s">
        <v>3</v>
      </c>
      <c r="D1245" s="58" t="s">
        <v>155</v>
      </c>
      <c r="E1245" s="58" t="s">
        <v>155</v>
      </c>
      <c r="F1245" s="58" t="s">
        <v>7486</v>
      </c>
      <c r="G1245" s="58">
        <v>600</v>
      </c>
      <c r="H1245" s="58">
        <v>12.8</v>
      </c>
      <c r="I1245" s="58">
        <v>14.3</v>
      </c>
      <c r="J1245" s="58">
        <v>15.8</v>
      </c>
      <c r="K1245" s="58">
        <v>1</v>
      </c>
      <c r="L1245" s="58">
        <v>1</v>
      </c>
      <c r="M1245" s="58" t="s">
        <v>155</v>
      </c>
      <c r="N1245" s="58">
        <v>21.2</v>
      </c>
      <c r="O1245" s="58">
        <v>28</v>
      </c>
    </row>
    <row r="1246" spans="1:15" ht="14.25" customHeight="1">
      <c r="A1246" s="77" t="s">
        <v>9203</v>
      </c>
      <c r="B1246" s="58" t="s">
        <v>2059</v>
      </c>
      <c r="C1246" s="58" t="s">
        <v>3</v>
      </c>
      <c r="D1246" s="58" t="s">
        <v>155</v>
      </c>
      <c r="E1246" s="58" t="s">
        <v>155</v>
      </c>
      <c r="F1246" s="58" t="s">
        <v>7486</v>
      </c>
      <c r="G1246" s="58">
        <v>600</v>
      </c>
      <c r="H1246" s="58">
        <v>13.6</v>
      </c>
      <c r="I1246" s="58">
        <v>15.2</v>
      </c>
      <c r="J1246" s="58">
        <v>16.8</v>
      </c>
      <c r="K1246" s="58">
        <v>1</v>
      </c>
      <c r="L1246" s="58">
        <v>1</v>
      </c>
      <c r="M1246" s="58" t="s">
        <v>155</v>
      </c>
      <c r="N1246" s="58">
        <v>22.5</v>
      </c>
      <c r="O1246" s="58">
        <v>27</v>
      </c>
    </row>
    <row r="1247" spans="1:15" ht="14.25" customHeight="1">
      <c r="A1247" s="77" t="s">
        <v>9204</v>
      </c>
      <c r="B1247" s="58" t="s">
        <v>2059</v>
      </c>
      <c r="C1247" s="58" t="s">
        <v>3</v>
      </c>
      <c r="D1247" s="58" t="s">
        <v>155</v>
      </c>
      <c r="E1247" s="58" t="s">
        <v>155</v>
      </c>
      <c r="F1247" s="58" t="s">
        <v>7486</v>
      </c>
      <c r="G1247" s="58">
        <v>600</v>
      </c>
      <c r="H1247" s="58">
        <v>15.3</v>
      </c>
      <c r="I1247" s="58">
        <v>17.100000000000001</v>
      </c>
      <c r="J1247" s="58">
        <v>18.899999999999999</v>
      </c>
      <c r="K1247" s="58">
        <v>1</v>
      </c>
      <c r="L1247" s="58">
        <v>1</v>
      </c>
      <c r="M1247" s="58" t="s">
        <v>155</v>
      </c>
      <c r="N1247" s="58">
        <v>25.2</v>
      </c>
      <c r="O1247" s="58">
        <v>24</v>
      </c>
    </row>
    <row r="1248" spans="1:15" ht="14.25" customHeight="1">
      <c r="A1248" s="77" t="s">
        <v>9205</v>
      </c>
      <c r="B1248" s="58" t="s">
        <v>2059</v>
      </c>
      <c r="C1248" s="58" t="s">
        <v>3</v>
      </c>
      <c r="D1248" s="58" t="s">
        <v>155</v>
      </c>
      <c r="E1248" s="58" t="s">
        <v>155</v>
      </c>
      <c r="F1248" s="58" t="s">
        <v>7486</v>
      </c>
      <c r="G1248" s="58">
        <v>600</v>
      </c>
      <c r="H1248" s="58">
        <v>17.100000000000001</v>
      </c>
      <c r="I1248" s="58">
        <v>19</v>
      </c>
      <c r="J1248" s="58">
        <v>21</v>
      </c>
      <c r="K1248" s="58">
        <v>1</v>
      </c>
      <c r="L1248" s="58">
        <v>1</v>
      </c>
      <c r="M1248" s="58" t="s">
        <v>155</v>
      </c>
      <c r="N1248" s="58">
        <v>27.7</v>
      </c>
      <c r="O1248" s="58">
        <v>22</v>
      </c>
    </row>
    <row r="1249" spans="1:15" ht="14.25" customHeight="1">
      <c r="A1249" s="77" t="s">
        <v>9206</v>
      </c>
      <c r="B1249" s="58" t="s">
        <v>2059</v>
      </c>
      <c r="C1249" s="58" t="s">
        <v>3</v>
      </c>
      <c r="D1249" s="58" t="s">
        <v>155</v>
      </c>
      <c r="E1249" s="58" t="s">
        <v>155</v>
      </c>
      <c r="F1249" s="58" t="s">
        <v>7486</v>
      </c>
      <c r="G1249" s="58">
        <v>600</v>
      </c>
      <c r="H1249" s="58">
        <v>18.8</v>
      </c>
      <c r="I1249" s="58">
        <v>20.9</v>
      </c>
      <c r="J1249" s="58">
        <v>23.1</v>
      </c>
      <c r="K1249" s="58">
        <v>1</v>
      </c>
      <c r="L1249" s="58">
        <v>1</v>
      </c>
      <c r="M1249" s="58" t="s">
        <v>155</v>
      </c>
      <c r="N1249" s="58">
        <v>30.6</v>
      </c>
      <c r="O1249" s="58">
        <v>20</v>
      </c>
    </row>
    <row r="1250" spans="1:15" ht="14.25" customHeight="1">
      <c r="A1250" s="77" t="s">
        <v>9207</v>
      </c>
      <c r="B1250" s="58" t="s">
        <v>2059</v>
      </c>
      <c r="C1250" s="58" t="s">
        <v>3</v>
      </c>
      <c r="D1250" s="58" t="s">
        <v>155</v>
      </c>
      <c r="E1250" s="58" t="s">
        <v>155</v>
      </c>
      <c r="F1250" s="58" t="s">
        <v>7486</v>
      </c>
      <c r="G1250" s="58">
        <v>600</v>
      </c>
      <c r="H1250" s="58">
        <v>20.5</v>
      </c>
      <c r="I1250" s="58">
        <v>22.8</v>
      </c>
      <c r="J1250" s="58">
        <v>25.2</v>
      </c>
      <c r="K1250" s="58">
        <v>1</v>
      </c>
      <c r="L1250" s="58">
        <v>1</v>
      </c>
      <c r="M1250" s="58" t="s">
        <v>155</v>
      </c>
      <c r="N1250" s="58">
        <v>33.200000000000003</v>
      </c>
      <c r="O1250" s="58">
        <v>18</v>
      </c>
    </row>
    <row r="1251" spans="1:15" ht="14.25" customHeight="1">
      <c r="A1251" s="77" t="s">
        <v>9208</v>
      </c>
      <c r="B1251" s="58" t="s">
        <v>2059</v>
      </c>
      <c r="C1251" s="58" t="s">
        <v>3</v>
      </c>
      <c r="D1251" s="58" t="s">
        <v>155</v>
      </c>
      <c r="E1251" s="58" t="s">
        <v>155</v>
      </c>
      <c r="F1251" s="58" t="s">
        <v>7486</v>
      </c>
      <c r="G1251" s="58">
        <v>600</v>
      </c>
      <c r="H1251" s="58">
        <v>23.1</v>
      </c>
      <c r="I1251" s="58">
        <v>25.7</v>
      </c>
      <c r="J1251" s="58">
        <v>28.4</v>
      </c>
      <c r="K1251" s="58">
        <v>1</v>
      </c>
      <c r="L1251" s="58">
        <v>1</v>
      </c>
      <c r="M1251" s="58" t="s">
        <v>155</v>
      </c>
      <c r="N1251" s="58">
        <v>37.5</v>
      </c>
      <c r="O1251" s="58">
        <v>16</v>
      </c>
    </row>
    <row r="1252" spans="1:15" ht="14.25" customHeight="1">
      <c r="A1252" s="77" t="s">
        <v>9209</v>
      </c>
      <c r="B1252" s="58" t="s">
        <v>2059</v>
      </c>
      <c r="C1252" s="58" t="s">
        <v>3</v>
      </c>
      <c r="D1252" s="58" t="s">
        <v>155</v>
      </c>
      <c r="E1252" s="58" t="s">
        <v>155</v>
      </c>
      <c r="F1252" s="58" t="s">
        <v>7486</v>
      </c>
      <c r="G1252" s="58">
        <v>600</v>
      </c>
      <c r="H1252" s="58">
        <v>25.6</v>
      </c>
      <c r="I1252" s="58">
        <v>28.5</v>
      </c>
      <c r="J1252" s="58">
        <v>31.5</v>
      </c>
      <c r="K1252" s="58">
        <v>1</v>
      </c>
      <c r="L1252" s="58">
        <v>1</v>
      </c>
      <c r="M1252" s="58" t="s">
        <v>155</v>
      </c>
      <c r="N1252" s="58">
        <v>41.4</v>
      </c>
      <c r="O1252" s="58">
        <v>14.4</v>
      </c>
    </row>
    <row r="1253" spans="1:15" ht="14.25" customHeight="1">
      <c r="A1253" s="77" t="s">
        <v>9210</v>
      </c>
      <c r="B1253" s="58" t="s">
        <v>2059</v>
      </c>
      <c r="C1253" s="58" t="s">
        <v>3</v>
      </c>
      <c r="D1253" s="58" t="s">
        <v>155</v>
      </c>
      <c r="E1253" s="58" t="s">
        <v>155</v>
      </c>
      <c r="F1253" s="58" t="s">
        <v>7486</v>
      </c>
      <c r="G1253" s="58">
        <v>600</v>
      </c>
      <c r="H1253" s="58">
        <v>28.2</v>
      </c>
      <c r="I1253" s="58">
        <v>31.4</v>
      </c>
      <c r="J1253" s="58">
        <v>34.700000000000003</v>
      </c>
      <c r="K1253" s="58">
        <v>1</v>
      </c>
      <c r="L1253" s="58">
        <v>1</v>
      </c>
      <c r="M1253" s="58" t="s">
        <v>155</v>
      </c>
      <c r="N1253" s="58">
        <v>45.7</v>
      </c>
      <c r="O1253" s="58">
        <v>13.2</v>
      </c>
    </row>
    <row r="1254" spans="1:15" ht="14.25" customHeight="1">
      <c r="A1254" s="77" t="s">
        <v>9211</v>
      </c>
      <c r="B1254" s="58" t="s">
        <v>2059</v>
      </c>
      <c r="C1254" s="58" t="s">
        <v>3</v>
      </c>
      <c r="D1254" s="58" t="s">
        <v>155</v>
      </c>
      <c r="E1254" s="58" t="s">
        <v>155</v>
      </c>
      <c r="F1254" s="58" t="s">
        <v>7486</v>
      </c>
      <c r="G1254" s="58">
        <v>600</v>
      </c>
      <c r="H1254" s="58">
        <v>30.8</v>
      </c>
      <c r="I1254" s="58">
        <v>34.200000000000003</v>
      </c>
      <c r="J1254" s="58">
        <v>37.799999999999997</v>
      </c>
      <c r="K1254" s="58">
        <v>1</v>
      </c>
      <c r="L1254" s="58">
        <v>1</v>
      </c>
      <c r="M1254" s="58" t="s">
        <v>155</v>
      </c>
      <c r="N1254" s="58">
        <v>49.9</v>
      </c>
      <c r="O1254" s="58">
        <v>12</v>
      </c>
    </row>
    <row r="1255" spans="1:15" ht="14.25" customHeight="1">
      <c r="A1255" s="77" t="s">
        <v>9212</v>
      </c>
      <c r="B1255" s="58" t="s">
        <v>2059</v>
      </c>
      <c r="C1255" s="58" t="s">
        <v>3</v>
      </c>
      <c r="D1255" s="58" t="s">
        <v>155</v>
      </c>
      <c r="E1255" s="58" t="s">
        <v>155</v>
      </c>
      <c r="F1255" s="58" t="s">
        <v>7486</v>
      </c>
      <c r="G1255" s="58">
        <v>600</v>
      </c>
      <c r="H1255" s="58">
        <v>33.299999999999997</v>
      </c>
      <c r="I1255" s="58">
        <v>37.1</v>
      </c>
      <c r="J1255" s="58">
        <v>41</v>
      </c>
      <c r="K1255" s="58">
        <v>1</v>
      </c>
      <c r="L1255" s="58">
        <v>1</v>
      </c>
      <c r="M1255" s="58" t="s">
        <v>155</v>
      </c>
      <c r="N1255" s="58">
        <v>53.9</v>
      </c>
      <c r="O1255" s="58">
        <v>11.2</v>
      </c>
    </row>
    <row r="1256" spans="1:15" ht="14.25" customHeight="1">
      <c r="A1256" s="77" t="s">
        <v>9213</v>
      </c>
      <c r="B1256" s="58" t="s">
        <v>2059</v>
      </c>
      <c r="C1256" s="58" t="s">
        <v>3</v>
      </c>
      <c r="D1256" s="58" t="s">
        <v>155</v>
      </c>
      <c r="E1256" s="58" t="s">
        <v>155</v>
      </c>
      <c r="F1256" s="58" t="s">
        <v>7486</v>
      </c>
      <c r="G1256" s="58">
        <v>600</v>
      </c>
      <c r="H1256" s="58">
        <v>36.799999999999997</v>
      </c>
      <c r="I1256" s="58">
        <v>40.9</v>
      </c>
      <c r="J1256" s="58">
        <v>45.2</v>
      </c>
      <c r="K1256" s="58">
        <v>1</v>
      </c>
      <c r="L1256" s="58">
        <v>1</v>
      </c>
      <c r="M1256" s="58" t="s">
        <v>155</v>
      </c>
      <c r="N1256" s="58">
        <v>59.3</v>
      </c>
      <c r="O1256" s="58">
        <v>10.1</v>
      </c>
    </row>
    <row r="1257" spans="1:15" ht="14.25" customHeight="1">
      <c r="A1257" s="77" t="s">
        <v>9214</v>
      </c>
      <c r="B1257" s="58" t="s">
        <v>2059</v>
      </c>
      <c r="C1257" s="58" t="s">
        <v>3</v>
      </c>
      <c r="D1257" s="58" t="s">
        <v>155</v>
      </c>
      <c r="E1257" s="58" t="s">
        <v>155</v>
      </c>
      <c r="F1257" s="58" t="s">
        <v>7486</v>
      </c>
      <c r="G1257" s="58">
        <v>600</v>
      </c>
      <c r="H1257" s="58">
        <v>40.200000000000003</v>
      </c>
      <c r="I1257" s="58">
        <v>44.7</v>
      </c>
      <c r="J1257" s="58">
        <v>49.4</v>
      </c>
      <c r="K1257" s="58">
        <v>1</v>
      </c>
      <c r="L1257" s="58">
        <v>1</v>
      </c>
      <c r="M1257" s="58" t="s">
        <v>155</v>
      </c>
      <c r="N1257" s="58">
        <v>64.8</v>
      </c>
      <c r="O1257" s="58">
        <v>9.3000000000000007</v>
      </c>
    </row>
    <row r="1258" spans="1:15" ht="14.25" customHeight="1">
      <c r="A1258" s="77" t="s">
        <v>9215</v>
      </c>
      <c r="B1258" s="58" t="s">
        <v>2059</v>
      </c>
      <c r="C1258" s="58" t="s">
        <v>3</v>
      </c>
      <c r="D1258" s="58" t="s">
        <v>155</v>
      </c>
      <c r="E1258" s="58" t="s">
        <v>155</v>
      </c>
      <c r="F1258" s="58" t="s">
        <v>7486</v>
      </c>
      <c r="G1258" s="58">
        <v>600</v>
      </c>
      <c r="H1258" s="58">
        <v>43.6</v>
      </c>
      <c r="I1258" s="58">
        <v>48.5</v>
      </c>
      <c r="J1258" s="58">
        <v>53.6</v>
      </c>
      <c r="K1258" s="58">
        <v>1</v>
      </c>
      <c r="L1258" s="58">
        <v>1</v>
      </c>
      <c r="M1258" s="58" t="s">
        <v>155</v>
      </c>
      <c r="N1258" s="58">
        <v>70.099999999999994</v>
      </c>
      <c r="O1258" s="58">
        <v>8.6</v>
      </c>
    </row>
    <row r="1259" spans="1:15" ht="14.25" customHeight="1">
      <c r="A1259" s="77" t="s">
        <v>9216</v>
      </c>
      <c r="B1259" s="58" t="s">
        <v>2059</v>
      </c>
      <c r="C1259" s="58" t="s">
        <v>3</v>
      </c>
      <c r="D1259" s="58" t="s">
        <v>155</v>
      </c>
      <c r="E1259" s="58" t="s">
        <v>155</v>
      </c>
      <c r="F1259" s="58" t="s">
        <v>7486</v>
      </c>
      <c r="G1259" s="58">
        <v>600</v>
      </c>
      <c r="H1259" s="58">
        <v>47.8</v>
      </c>
      <c r="I1259" s="58">
        <v>53.2</v>
      </c>
      <c r="J1259" s="58">
        <v>58.8</v>
      </c>
      <c r="K1259" s="58">
        <v>1</v>
      </c>
      <c r="L1259" s="58">
        <v>1</v>
      </c>
      <c r="M1259" s="58" t="s">
        <v>155</v>
      </c>
      <c r="N1259" s="58">
        <v>77</v>
      </c>
      <c r="O1259" s="58">
        <v>7.8</v>
      </c>
    </row>
    <row r="1260" spans="1:15" ht="14.25" customHeight="1">
      <c r="A1260" s="77" t="s">
        <v>9217</v>
      </c>
      <c r="B1260" s="58" t="s">
        <v>2059</v>
      </c>
      <c r="C1260" s="58" t="s">
        <v>3</v>
      </c>
      <c r="D1260" s="58" t="s">
        <v>155</v>
      </c>
      <c r="E1260" s="58" t="s">
        <v>155</v>
      </c>
      <c r="F1260" s="58" t="s">
        <v>7486</v>
      </c>
      <c r="G1260" s="58">
        <v>600</v>
      </c>
      <c r="H1260" s="58">
        <v>53</v>
      </c>
      <c r="I1260" s="58">
        <v>58.9</v>
      </c>
      <c r="J1260" s="58">
        <v>65.099999999999994</v>
      </c>
      <c r="K1260" s="58">
        <v>1</v>
      </c>
      <c r="L1260" s="58">
        <v>1</v>
      </c>
      <c r="M1260" s="58" t="s">
        <v>155</v>
      </c>
      <c r="N1260" s="58">
        <v>85</v>
      </c>
      <c r="O1260" s="58">
        <v>7.1</v>
      </c>
    </row>
    <row r="1261" spans="1:15" ht="14.25" customHeight="1">
      <c r="A1261" s="77" t="s">
        <v>9218</v>
      </c>
      <c r="B1261" s="58" t="s">
        <v>2059</v>
      </c>
      <c r="C1261" s="58" t="s">
        <v>3</v>
      </c>
      <c r="D1261" s="58" t="s">
        <v>155</v>
      </c>
      <c r="E1261" s="58" t="s">
        <v>155</v>
      </c>
      <c r="F1261" s="58" t="s">
        <v>7486</v>
      </c>
      <c r="G1261" s="58">
        <v>600</v>
      </c>
      <c r="H1261" s="58">
        <v>58.1</v>
      </c>
      <c r="I1261" s="58">
        <v>64.599999999999994</v>
      </c>
      <c r="J1261" s="58">
        <v>71.400000000000006</v>
      </c>
      <c r="K1261" s="58">
        <v>1</v>
      </c>
      <c r="L1261" s="58">
        <v>1</v>
      </c>
      <c r="M1261" s="58" t="s">
        <v>155</v>
      </c>
      <c r="N1261" s="58">
        <v>92</v>
      </c>
      <c r="O1261" s="58">
        <v>6.5</v>
      </c>
    </row>
    <row r="1262" spans="1:15" ht="14.25" customHeight="1">
      <c r="A1262" s="77" t="s">
        <v>9219</v>
      </c>
      <c r="B1262" s="58" t="s">
        <v>2059</v>
      </c>
      <c r="C1262" s="58" t="s">
        <v>3</v>
      </c>
      <c r="D1262" s="58" t="s">
        <v>155</v>
      </c>
      <c r="E1262" s="58" t="s">
        <v>155</v>
      </c>
      <c r="F1262" s="58" t="s">
        <v>7486</v>
      </c>
      <c r="G1262" s="58">
        <v>600</v>
      </c>
      <c r="H1262" s="58">
        <v>64.099999999999994</v>
      </c>
      <c r="I1262" s="58">
        <v>71.3</v>
      </c>
      <c r="J1262" s="58">
        <v>78.8</v>
      </c>
      <c r="K1262" s="58">
        <v>1</v>
      </c>
      <c r="L1262" s="58">
        <v>1</v>
      </c>
      <c r="M1262" s="58" t="s">
        <v>155</v>
      </c>
      <c r="N1262" s="58">
        <v>103</v>
      </c>
      <c r="O1262" s="58">
        <v>5.8</v>
      </c>
    </row>
    <row r="1263" spans="1:15" ht="14.25" customHeight="1">
      <c r="A1263" s="77" t="s">
        <v>9220</v>
      </c>
      <c r="B1263" s="58" t="s">
        <v>2059</v>
      </c>
      <c r="C1263" s="58" t="s">
        <v>3</v>
      </c>
      <c r="D1263" s="58" t="s">
        <v>155</v>
      </c>
      <c r="E1263" s="58" t="s">
        <v>155</v>
      </c>
      <c r="F1263" s="58" t="s">
        <v>7486</v>
      </c>
      <c r="G1263" s="58">
        <v>600</v>
      </c>
      <c r="H1263" s="58">
        <v>70.099999999999994</v>
      </c>
      <c r="I1263" s="58">
        <v>77.900000000000006</v>
      </c>
      <c r="J1263" s="58">
        <v>86.1</v>
      </c>
      <c r="K1263" s="58">
        <v>1</v>
      </c>
      <c r="L1263" s="58">
        <v>1</v>
      </c>
      <c r="M1263" s="58" t="s">
        <v>155</v>
      </c>
      <c r="N1263" s="58">
        <v>113</v>
      </c>
      <c r="O1263" s="58">
        <v>5.3</v>
      </c>
    </row>
    <row r="1264" spans="1:15" ht="14.25" customHeight="1">
      <c r="A1264" s="77" t="s">
        <v>9221</v>
      </c>
      <c r="B1264" s="58" t="s">
        <v>2059</v>
      </c>
      <c r="C1264" s="58" t="s">
        <v>3</v>
      </c>
      <c r="D1264" s="58" t="s">
        <v>155</v>
      </c>
      <c r="E1264" s="58" t="s">
        <v>155</v>
      </c>
      <c r="F1264" s="58" t="s">
        <v>7486</v>
      </c>
      <c r="G1264" s="58">
        <v>600</v>
      </c>
      <c r="H1264" s="58">
        <v>77.8</v>
      </c>
      <c r="I1264" s="58">
        <v>86.5</v>
      </c>
      <c r="J1264" s="58">
        <v>95.5</v>
      </c>
      <c r="K1264" s="58">
        <v>1</v>
      </c>
      <c r="L1264" s="58">
        <v>1</v>
      </c>
      <c r="M1264" s="58" t="s">
        <v>155</v>
      </c>
      <c r="N1264" s="58">
        <v>125</v>
      </c>
      <c r="O1264" s="58">
        <v>4.8</v>
      </c>
    </row>
    <row r="1265" spans="1:15" ht="14.25" customHeight="1">
      <c r="A1265" s="77" t="s">
        <v>9222</v>
      </c>
      <c r="B1265" s="58" t="s">
        <v>2059</v>
      </c>
      <c r="C1265" s="58" t="s">
        <v>3</v>
      </c>
      <c r="D1265" s="58" t="s">
        <v>155</v>
      </c>
      <c r="E1265" s="58" t="s">
        <v>155</v>
      </c>
      <c r="F1265" s="58" t="s">
        <v>7486</v>
      </c>
      <c r="G1265" s="58">
        <v>600</v>
      </c>
      <c r="H1265" s="58">
        <v>85.5</v>
      </c>
      <c r="I1265" s="58">
        <v>95</v>
      </c>
      <c r="J1265" s="58">
        <v>105</v>
      </c>
      <c r="K1265" s="58">
        <v>1</v>
      </c>
      <c r="L1265" s="58">
        <v>1</v>
      </c>
      <c r="M1265" s="58" t="s">
        <v>155</v>
      </c>
      <c r="N1265" s="58">
        <v>137</v>
      </c>
      <c r="O1265" s="58">
        <v>4.4000000000000004</v>
      </c>
    </row>
    <row r="1266" spans="1:15" ht="14.25" customHeight="1">
      <c r="A1266" s="77" t="s">
        <v>9223</v>
      </c>
      <c r="B1266" s="58" t="s">
        <v>2059</v>
      </c>
      <c r="C1266" s="58" t="s">
        <v>3</v>
      </c>
      <c r="D1266" s="58" t="s">
        <v>155</v>
      </c>
      <c r="E1266" s="58" t="s">
        <v>155</v>
      </c>
      <c r="F1266" s="58" t="s">
        <v>7486</v>
      </c>
      <c r="G1266" s="58">
        <v>600</v>
      </c>
      <c r="H1266" s="58">
        <v>94</v>
      </c>
      <c r="I1266" s="58">
        <v>105</v>
      </c>
      <c r="J1266" s="58">
        <v>116</v>
      </c>
      <c r="K1266" s="58">
        <v>1</v>
      </c>
      <c r="L1266" s="58">
        <v>1</v>
      </c>
      <c r="M1266" s="58" t="s">
        <v>155</v>
      </c>
      <c r="N1266" s="58">
        <v>152</v>
      </c>
      <c r="O1266" s="58">
        <v>4</v>
      </c>
    </row>
    <row r="1267" spans="1:15" ht="14.25" customHeight="1">
      <c r="A1267" s="77" t="s">
        <v>9224</v>
      </c>
      <c r="B1267" s="58" t="s">
        <v>2059</v>
      </c>
      <c r="C1267" s="58" t="s">
        <v>3</v>
      </c>
      <c r="D1267" s="58" t="s">
        <v>155</v>
      </c>
      <c r="E1267" s="58" t="s">
        <v>155</v>
      </c>
      <c r="F1267" s="58" t="s">
        <v>7486</v>
      </c>
      <c r="G1267" s="58">
        <v>600</v>
      </c>
      <c r="H1267" s="58">
        <v>102</v>
      </c>
      <c r="I1267" s="58">
        <v>114</v>
      </c>
      <c r="J1267" s="58">
        <v>126</v>
      </c>
      <c r="K1267" s="58">
        <v>1</v>
      </c>
      <c r="L1267" s="58">
        <v>1</v>
      </c>
      <c r="M1267" s="58" t="s">
        <v>155</v>
      </c>
      <c r="N1267" s="58">
        <v>165</v>
      </c>
      <c r="O1267" s="58">
        <v>3.6</v>
      </c>
    </row>
    <row r="1268" spans="1:15" ht="14.25" customHeight="1">
      <c r="A1268" s="77" t="s">
        <v>9225</v>
      </c>
      <c r="B1268" s="58" t="s">
        <v>2059</v>
      </c>
      <c r="C1268" s="58" t="s">
        <v>3</v>
      </c>
      <c r="D1268" s="58" t="s">
        <v>155</v>
      </c>
      <c r="E1268" s="58" t="s">
        <v>155</v>
      </c>
      <c r="F1268" s="58" t="s">
        <v>7486</v>
      </c>
      <c r="G1268" s="58">
        <v>600</v>
      </c>
      <c r="H1268" s="58">
        <v>111</v>
      </c>
      <c r="I1268" s="58">
        <v>124</v>
      </c>
      <c r="J1268" s="58">
        <v>137</v>
      </c>
      <c r="K1268" s="58">
        <v>1</v>
      </c>
      <c r="L1268" s="58">
        <v>1</v>
      </c>
      <c r="M1268" s="58" t="s">
        <v>155</v>
      </c>
      <c r="N1268" s="58">
        <v>179</v>
      </c>
      <c r="O1268" s="58">
        <v>3.3</v>
      </c>
    </row>
    <row r="1269" spans="1:15" ht="14.25" customHeight="1">
      <c r="A1269" s="77" t="s">
        <v>9226</v>
      </c>
      <c r="B1269" s="58" t="s">
        <v>2059</v>
      </c>
      <c r="C1269" s="58" t="s">
        <v>3</v>
      </c>
      <c r="D1269" s="58" t="s">
        <v>155</v>
      </c>
      <c r="E1269" s="58" t="s">
        <v>155</v>
      </c>
      <c r="F1269" s="58" t="s">
        <v>7486</v>
      </c>
      <c r="G1269" s="58">
        <v>600</v>
      </c>
      <c r="H1269" s="58">
        <v>128</v>
      </c>
      <c r="I1269" s="58">
        <v>143</v>
      </c>
      <c r="J1269" s="58">
        <v>158</v>
      </c>
      <c r="K1269" s="58">
        <v>1</v>
      </c>
      <c r="L1269" s="58">
        <v>1</v>
      </c>
      <c r="M1269" s="58" t="s">
        <v>155</v>
      </c>
      <c r="N1269" s="58">
        <v>207</v>
      </c>
      <c r="O1269" s="58">
        <v>2.9</v>
      </c>
    </row>
    <row r="1270" spans="1:15" ht="14.25" customHeight="1">
      <c r="A1270" s="77" t="s">
        <v>9227</v>
      </c>
      <c r="B1270" s="58" t="s">
        <v>2059</v>
      </c>
      <c r="C1270" s="58" t="s">
        <v>3</v>
      </c>
      <c r="D1270" s="58" t="s">
        <v>155</v>
      </c>
      <c r="E1270" s="58" t="s">
        <v>155</v>
      </c>
      <c r="F1270" s="58" t="s">
        <v>7486</v>
      </c>
      <c r="G1270" s="58">
        <v>600</v>
      </c>
      <c r="H1270" s="58">
        <v>136</v>
      </c>
      <c r="I1270" s="58">
        <v>152</v>
      </c>
      <c r="J1270" s="58">
        <v>168</v>
      </c>
      <c r="K1270" s="58">
        <v>1</v>
      </c>
      <c r="L1270" s="58">
        <v>1</v>
      </c>
      <c r="M1270" s="58" t="s">
        <v>155</v>
      </c>
      <c r="N1270" s="58">
        <v>219</v>
      </c>
      <c r="O1270" s="58">
        <v>2.7</v>
      </c>
    </row>
    <row r="1271" spans="1:15" ht="14.25" customHeight="1">
      <c r="A1271" s="77" t="s">
        <v>9228</v>
      </c>
      <c r="B1271" s="58" t="s">
        <v>2059</v>
      </c>
      <c r="C1271" s="58" t="s">
        <v>3</v>
      </c>
      <c r="D1271" s="58" t="s">
        <v>155</v>
      </c>
      <c r="E1271" s="58" t="s">
        <v>155</v>
      </c>
      <c r="F1271" s="58" t="s">
        <v>7486</v>
      </c>
      <c r="G1271" s="58">
        <v>600</v>
      </c>
      <c r="H1271" s="58">
        <v>145</v>
      </c>
      <c r="I1271" s="58">
        <v>162</v>
      </c>
      <c r="J1271" s="58">
        <v>179</v>
      </c>
      <c r="K1271" s="58">
        <v>1</v>
      </c>
      <c r="L1271" s="58">
        <v>1</v>
      </c>
      <c r="M1271" s="58" t="s">
        <v>155</v>
      </c>
      <c r="N1271" s="58">
        <v>234</v>
      </c>
      <c r="O1271" s="58">
        <v>2.6</v>
      </c>
    </row>
    <row r="1272" spans="1:15" ht="14.25" customHeight="1">
      <c r="A1272" s="77" t="s">
        <v>9229</v>
      </c>
      <c r="B1272" s="58" t="s">
        <v>2059</v>
      </c>
      <c r="C1272" s="58" t="s">
        <v>3</v>
      </c>
      <c r="D1272" s="58" t="s">
        <v>155</v>
      </c>
      <c r="E1272" s="58" t="s">
        <v>155</v>
      </c>
      <c r="F1272" s="58" t="s">
        <v>7486</v>
      </c>
      <c r="G1272" s="58">
        <v>600</v>
      </c>
      <c r="H1272" s="58">
        <v>154</v>
      </c>
      <c r="I1272" s="58">
        <v>171</v>
      </c>
      <c r="J1272" s="58">
        <v>189</v>
      </c>
      <c r="K1272" s="58">
        <v>1</v>
      </c>
      <c r="L1272" s="58">
        <v>1</v>
      </c>
      <c r="M1272" s="58" t="s">
        <v>155</v>
      </c>
      <c r="N1272" s="58">
        <v>246</v>
      </c>
      <c r="O1272" s="58">
        <v>2.4</v>
      </c>
    </row>
    <row r="1273" spans="1:15" ht="14.25" customHeight="1">
      <c r="A1273" s="77" t="s">
        <v>9230</v>
      </c>
      <c r="B1273" s="58" t="s">
        <v>2059</v>
      </c>
      <c r="C1273" s="58" t="s">
        <v>3</v>
      </c>
      <c r="D1273" s="58" t="s">
        <v>155</v>
      </c>
      <c r="E1273" s="58" t="s">
        <v>155</v>
      </c>
      <c r="F1273" s="58" t="s">
        <v>7486</v>
      </c>
      <c r="G1273" s="58">
        <v>600</v>
      </c>
      <c r="H1273" s="58">
        <v>171</v>
      </c>
      <c r="I1273" s="58">
        <v>190</v>
      </c>
      <c r="J1273" s="58">
        <v>210</v>
      </c>
      <c r="K1273" s="58">
        <v>1</v>
      </c>
      <c r="L1273" s="58">
        <v>1</v>
      </c>
      <c r="M1273" s="58" t="s">
        <v>155</v>
      </c>
      <c r="N1273" s="58">
        <v>274</v>
      </c>
      <c r="O1273" s="58">
        <v>2.2000000000000002</v>
      </c>
    </row>
    <row r="1274" spans="1:15" ht="14.25" customHeight="1">
      <c r="A1274" s="77" t="s">
        <v>9231</v>
      </c>
      <c r="B1274" s="58" t="s">
        <v>2059</v>
      </c>
      <c r="C1274" s="58" t="s">
        <v>3</v>
      </c>
      <c r="D1274" s="58" t="s">
        <v>155</v>
      </c>
      <c r="E1274" s="58" t="s">
        <v>155</v>
      </c>
      <c r="F1274" s="58" t="s">
        <v>7486</v>
      </c>
      <c r="G1274" s="58">
        <v>600</v>
      </c>
      <c r="H1274" s="58">
        <v>185</v>
      </c>
      <c r="I1274" s="58">
        <v>209</v>
      </c>
      <c r="J1274" s="58">
        <v>231</v>
      </c>
      <c r="K1274" s="58">
        <v>1</v>
      </c>
      <c r="L1274" s="58">
        <v>1</v>
      </c>
      <c r="M1274" s="58" t="s">
        <v>155</v>
      </c>
      <c r="N1274" s="58">
        <v>328</v>
      </c>
      <c r="O1274" s="58">
        <v>1.9</v>
      </c>
    </row>
    <row r="1275" spans="1:15" ht="14.25" customHeight="1">
      <c r="A1275" s="77" t="s">
        <v>9232</v>
      </c>
      <c r="B1275" s="58" t="s">
        <v>2059</v>
      </c>
      <c r="C1275" s="58" t="s">
        <v>3</v>
      </c>
      <c r="D1275" s="58" t="s">
        <v>155</v>
      </c>
      <c r="E1275" s="58" t="s">
        <v>155</v>
      </c>
      <c r="F1275" s="58" t="s">
        <v>7486</v>
      </c>
      <c r="G1275" s="58">
        <v>600</v>
      </c>
      <c r="H1275" s="58">
        <v>214</v>
      </c>
      <c r="I1275" s="58">
        <v>237</v>
      </c>
      <c r="J1275" s="58">
        <v>263</v>
      </c>
      <c r="K1275" s="58">
        <v>1</v>
      </c>
      <c r="L1275" s="58">
        <v>1</v>
      </c>
      <c r="M1275" s="58" t="s">
        <v>155</v>
      </c>
      <c r="N1275" s="58">
        <v>344</v>
      </c>
      <c r="O1275" s="58">
        <v>1.8</v>
      </c>
    </row>
    <row r="1276" spans="1:15" ht="14.25" customHeight="1">
      <c r="A1276" s="77" t="s">
        <v>9233</v>
      </c>
      <c r="B1276" s="58" t="s">
        <v>2059</v>
      </c>
      <c r="C1276" s="58" t="s">
        <v>3</v>
      </c>
      <c r="D1276" s="58" t="s">
        <v>155</v>
      </c>
      <c r="E1276" s="58" t="s">
        <v>155</v>
      </c>
      <c r="F1276" s="58" t="s">
        <v>7486</v>
      </c>
      <c r="G1276" s="58">
        <v>600</v>
      </c>
      <c r="H1276" s="58">
        <v>256</v>
      </c>
      <c r="I1276" s="58">
        <v>285</v>
      </c>
      <c r="J1276" s="58">
        <v>315</v>
      </c>
      <c r="K1276" s="58">
        <v>1</v>
      </c>
      <c r="L1276" s="58">
        <v>1</v>
      </c>
      <c r="M1276" s="58" t="s">
        <v>155</v>
      </c>
      <c r="N1276" s="58">
        <v>414</v>
      </c>
      <c r="O1276" s="58">
        <v>1.5</v>
      </c>
    </row>
    <row r="1277" spans="1:15" ht="14.25" customHeight="1">
      <c r="A1277" s="77" t="s">
        <v>9234</v>
      </c>
      <c r="B1277" s="58" t="s">
        <v>2059</v>
      </c>
      <c r="C1277" s="58" t="s">
        <v>3</v>
      </c>
      <c r="D1277" s="58" t="s">
        <v>155</v>
      </c>
      <c r="E1277" s="58" t="s">
        <v>155</v>
      </c>
      <c r="F1277" s="58" t="s">
        <v>7486</v>
      </c>
      <c r="G1277" s="58">
        <v>600</v>
      </c>
      <c r="H1277" s="58">
        <v>300</v>
      </c>
      <c r="I1277" s="58">
        <v>332</v>
      </c>
      <c r="J1277" s="58">
        <v>368</v>
      </c>
      <c r="K1277" s="58">
        <v>1</v>
      </c>
      <c r="L1277" s="58">
        <v>1</v>
      </c>
      <c r="M1277" s="58" t="s">
        <v>155</v>
      </c>
      <c r="N1277" s="58">
        <v>482</v>
      </c>
      <c r="O1277" s="58">
        <v>1.3</v>
      </c>
    </row>
    <row r="1278" spans="1:15" ht="14.25" customHeight="1">
      <c r="A1278" s="77" t="s">
        <v>9235</v>
      </c>
      <c r="B1278" s="58" t="s">
        <v>2059</v>
      </c>
      <c r="C1278" s="58" t="s">
        <v>3</v>
      </c>
      <c r="D1278" s="58" t="s">
        <v>155</v>
      </c>
      <c r="E1278" s="58" t="s">
        <v>155</v>
      </c>
      <c r="F1278" s="58" t="s">
        <v>7486</v>
      </c>
      <c r="G1278" s="58">
        <v>600</v>
      </c>
      <c r="H1278" s="58">
        <v>342</v>
      </c>
      <c r="I1278" s="58">
        <v>380</v>
      </c>
      <c r="J1278" s="58">
        <v>420</v>
      </c>
      <c r="K1278" s="58">
        <v>1</v>
      </c>
      <c r="L1278" s="58">
        <v>1</v>
      </c>
      <c r="M1278" s="58" t="s">
        <v>155</v>
      </c>
      <c r="N1278" s="58">
        <v>548</v>
      </c>
      <c r="O1278" s="58">
        <v>1.1000000000000001</v>
      </c>
    </row>
    <row r="1279" spans="1:15" ht="14.25" customHeight="1">
      <c r="A1279" s="77" t="s">
        <v>9236</v>
      </c>
      <c r="B1279" s="58" t="s">
        <v>2059</v>
      </c>
      <c r="C1279" s="58" t="s">
        <v>3</v>
      </c>
      <c r="D1279" s="58" t="s">
        <v>155</v>
      </c>
      <c r="E1279" s="58" t="s">
        <v>155</v>
      </c>
      <c r="F1279" s="58" t="s">
        <v>7486</v>
      </c>
      <c r="G1279" s="58">
        <v>600</v>
      </c>
      <c r="H1279" s="58">
        <v>376</v>
      </c>
      <c r="I1279" s="58">
        <v>418</v>
      </c>
      <c r="J1279" s="58">
        <v>462</v>
      </c>
      <c r="K1279" s="58">
        <v>1</v>
      </c>
      <c r="L1279" s="58">
        <v>1</v>
      </c>
      <c r="M1279" s="58" t="s">
        <v>155</v>
      </c>
      <c r="N1279" s="58">
        <v>600</v>
      </c>
      <c r="O1279" s="58">
        <v>1.04</v>
      </c>
    </row>
    <row r="1280" spans="1:15" ht="14.25" customHeight="1">
      <c r="A1280" s="77" t="s">
        <v>9237</v>
      </c>
      <c r="B1280" s="58" t="s">
        <v>2059</v>
      </c>
      <c r="C1280" s="58" t="s">
        <v>3</v>
      </c>
      <c r="D1280" s="58" t="s">
        <v>155</v>
      </c>
      <c r="E1280" s="58" t="s">
        <v>155</v>
      </c>
      <c r="F1280" s="58" t="s">
        <v>7482</v>
      </c>
      <c r="G1280" s="58">
        <v>600</v>
      </c>
      <c r="H1280" s="58">
        <v>5.8</v>
      </c>
      <c r="I1280" s="58">
        <v>6.45</v>
      </c>
      <c r="J1280" s="58">
        <v>7.14</v>
      </c>
      <c r="K1280" s="58">
        <v>10</v>
      </c>
      <c r="L1280" s="58" t="s">
        <v>155</v>
      </c>
      <c r="M1280" s="58">
        <v>2000</v>
      </c>
      <c r="N1280" s="58">
        <v>10.5</v>
      </c>
      <c r="O1280" s="58">
        <v>57</v>
      </c>
    </row>
    <row r="1281" spans="1:15" ht="14.25" customHeight="1">
      <c r="A1281" s="77" t="s">
        <v>9238</v>
      </c>
      <c r="B1281" s="58" t="s">
        <v>2059</v>
      </c>
      <c r="C1281" s="58" t="s">
        <v>3</v>
      </c>
      <c r="D1281" s="58" t="s">
        <v>155</v>
      </c>
      <c r="E1281" s="58" t="s">
        <v>155</v>
      </c>
      <c r="F1281" s="58" t="s">
        <v>7482</v>
      </c>
      <c r="G1281" s="58">
        <v>600</v>
      </c>
      <c r="H1281" s="58">
        <v>6.4</v>
      </c>
      <c r="I1281" s="58">
        <v>7.13</v>
      </c>
      <c r="J1281" s="58">
        <v>7.88</v>
      </c>
      <c r="K1281" s="58">
        <v>10</v>
      </c>
      <c r="L1281" s="58" t="s">
        <v>155</v>
      </c>
      <c r="M1281" s="58">
        <v>1000</v>
      </c>
      <c r="N1281" s="58">
        <v>11.3</v>
      </c>
      <c r="O1281" s="58">
        <v>53</v>
      </c>
    </row>
    <row r="1282" spans="1:15" ht="14.25" customHeight="1">
      <c r="A1282" s="77" t="s">
        <v>9239</v>
      </c>
      <c r="B1282" s="58" t="s">
        <v>2059</v>
      </c>
      <c r="C1282" s="58" t="s">
        <v>3</v>
      </c>
      <c r="D1282" s="58" t="s">
        <v>155</v>
      </c>
      <c r="E1282" s="58" t="s">
        <v>155</v>
      </c>
      <c r="F1282" s="58" t="s">
        <v>7482</v>
      </c>
      <c r="G1282" s="58">
        <v>600</v>
      </c>
      <c r="H1282" s="58">
        <v>7.02</v>
      </c>
      <c r="I1282" s="58">
        <v>7.79</v>
      </c>
      <c r="J1282" s="58">
        <v>8.61</v>
      </c>
      <c r="K1282" s="58">
        <v>10</v>
      </c>
      <c r="L1282" s="58" t="s">
        <v>155</v>
      </c>
      <c r="M1282" s="58">
        <v>400</v>
      </c>
      <c r="N1282" s="58">
        <v>12.1</v>
      </c>
      <c r="O1282" s="58">
        <v>50</v>
      </c>
    </row>
    <row r="1283" spans="1:15" ht="14.25" customHeight="1">
      <c r="A1283" s="77" t="s">
        <v>9240</v>
      </c>
      <c r="B1283" s="58" t="s">
        <v>2059</v>
      </c>
      <c r="C1283" s="58" t="s">
        <v>3</v>
      </c>
      <c r="D1283" s="58" t="s">
        <v>155</v>
      </c>
      <c r="E1283" s="58" t="s">
        <v>155</v>
      </c>
      <c r="F1283" s="58" t="s">
        <v>7482</v>
      </c>
      <c r="G1283" s="58">
        <v>600</v>
      </c>
      <c r="H1283" s="58">
        <v>7.78</v>
      </c>
      <c r="I1283" s="58">
        <v>8.65</v>
      </c>
      <c r="J1283" s="58">
        <v>9.5</v>
      </c>
      <c r="K1283" s="58">
        <v>1</v>
      </c>
      <c r="L1283" s="58" t="s">
        <v>155</v>
      </c>
      <c r="M1283" s="58">
        <v>100</v>
      </c>
      <c r="N1283" s="58">
        <v>13.4</v>
      </c>
      <c r="O1283" s="58">
        <v>45</v>
      </c>
    </row>
    <row r="1284" spans="1:15" ht="14.25" customHeight="1">
      <c r="A1284" s="77" t="s">
        <v>9241</v>
      </c>
      <c r="B1284" s="58" t="s">
        <v>2059</v>
      </c>
      <c r="C1284" s="58" t="s">
        <v>3</v>
      </c>
      <c r="D1284" s="58" t="s">
        <v>155</v>
      </c>
      <c r="E1284" s="58" t="s">
        <v>155</v>
      </c>
      <c r="F1284" s="58" t="s">
        <v>7482</v>
      </c>
      <c r="G1284" s="58">
        <v>600</v>
      </c>
      <c r="H1284" s="58">
        <v>8.5500000000000007</v>
      </c>
      <c r="I1284" s="58">
        <v>9.5</v>
      </c>
      <c r="J1284" s="58">
        <v>10.5</v>
      </c>
      <c r="K1284" s="58">
        <v>1</v>
      </c>
      <c r="L1284" s="58" t="s">
        <v>155</v>
      </c>
      <c r="M1284" s="58">
        <v>20</v>
      </c>
      <c r="N1284" s="58">
        <v>14.5</v>
      </c>
      <c r="O1284" s="58">
        <v>41</v>
      </c>
    </row>
    <row r="1285" spans="1:15" ht="14.25" customHeight="1">
      <c r="A1285" s="77" t="s">
        <v>9242</v>
      </c>
      <c r="B1285" s="58" t="s">
        <v>2059</v>
      </c>
      <c r="C1285" s="58" t="s">
        <v>3</v>
      </c>
      <c r="D1285" s="58" t="s">
        <v>155</v>
      </c>
      <c r="E1285" s="58" t="s">
        <v>155</v>
      </c>
      <c r="F1285" s="58" t="s">
        <v>7482</v>
      </c>
      <c r="G1285" s="58">
        <v>600</v>
      </c>
      <c r="H1285" s="58">
        <v>9.4</v>
      </c>
      <c r="I1285" s="58">
        <v>10.5</v>
      </c>
      <c r="J1285" s="58">
        <v>12</v>
      </c>
      <c r="K1285" s="58">
        <v>1</v>
      </c>
      <c r="L1285" s="58" t="s">
        <v>155</v>
      </c>
      <c r="M1285" s="58">
        <v>10</v>
      </c>
      <c r="N1285" s="58">
        <v>15.6</v>
      </c>
      <c r="O1285" s="58">
        <v>38</v>
      </c>
    </row>
    <row r="1286" spans="1:15" ht="14.25" customHeight="1">
      <c r="A1286" s="77" t="s">
        <v>9243</v>
      </c>
      <c r="B1286" s="58" t="s">
        <v>2059</v>
      </c>
      <c r="C1286" s="58" t="s">
        <v>3</v>
      </c>
      <c r="D1286" s="58" t="s">
        <v>155</v>
      </c>
      <c r="E1286" s="58" t="s">
        <v>155</v>
      </c>
      <c r="F1286" s="58" t="s">
        <v>7482</v>
      </c>
      <c r="G1286" s="58">
        <v>600</v>
      </c>
      <c r="H1286" s="58">
        <v>10.199999999999999</v>
      </c>
      <c r="I1286" s="58">
        <v>11.4</v>
      </c>
      <c r="J1286" s="58">
        <v>13</v>
      </c>
      <c r="K1286" s="58">
        <v>1</v>
      </c>
      <c r="L1286" s="58" t="s">
        <v>155</v>
      </c>
      <c r="M1286" s="58">
        <v>5</v>
      </c>
      <c r="N1286" s="58">
        <v>16.7</v>
      </c>
      <c r="O1286" s="58">
        <v>36</v>
      </c>
    </row>
    <row r="1287" spans="1:15" ht="14.25" customHeight="1">
      <c r="A1287" s="77" t="s">
        <v>9244</v>
      </c>
      <c r="B1287" s="58" t="s">
        <v>2059</v>
      </c>
      <c r="C1287" s="58" t="s">
        <v>3</v>
      </c>
      <c r="D1287" s="58" t="s">
        <v>155</v>
      </c>
      <c r="E1287" s="58" t="s">
        <v>155</v>
      </c>
      <c r="F1287" s="58" t="s">
        <v>7482</v>
      </c>
      <c r="G1287" s="58">
        <v>600</v>
      </c>
      <c r="H1287" s="58">
        <v>12.8</v>
      </c>
      <c r="I1287" s="58">
        <v>14.3</v>
      </c>
      <c r="J1287" s="58">
        <v>15.8</v>
      </c>
      <c r="K1287" s="58">
        <v>1</v>
      </c>
      <c r="L1287" s="58" t="s">
        <v>155</v>
      </c>
      <c r="M1287" s="58">
        <v>1</v>
      </c>
      <c r="N1287" s="58">
        <v>21.2</v>
      </c>
      <c r="O1287" s="58">
        <v>28</v>
      </c>
    </row>
    <row r="1288" spans="1:15" ht="14.25" customHeight="1">
      <c r="A1288" s="77" t="s">
        <v>9245</v>
      </c>
      <c r="B1288" s="58" t="s">
        <v>2059</v>
      </c>
      <c r="C1288" s="58" t="s">
        <v>3</v>
      </c>
      <c r="D1288" s="58" t="s">
        <v>155</v>
      </c>
      <c r="E1288" s="58" t="s">
        <v>155</v>
      </c>
      <c r="F1288" s="58" t="s">
        <v>7482</v>
      </c>
      <c r="G1288" s="58">
        <v>600</v>
      </c>
      <c r="H1288" s="58">
        <v>13.6</v>
      </c>
      <c r="I1288" s="58">
        <v>15.2</v>
      </c>
      <c r="J1288" s="58">
        <v>16.8</v>
      </c>
      <c r="K1288" s="58">
        <v>1</v>
      </c>
      <c r="L1288" s="58" t="s">
        <v>155</v>
      </c>
      <c r="M1288" s="58">
        <v>1</v>
      </c>
      <c r="N1288" s="58">
        <v>22.5</v>
      </c>
      <c r="O1288" s="58">
        <v>27</v>
      </c>
    </row>
    <row r="1289" spans="1:15" ht="14.25" customHeight="1">
      <c r="A1289" s="77" t="s">
        <v>9246</v>
      </c>
      <c r="B1289" s="58" t="s">
        <v>2059</v>
      </c>
      <c r="C1289" s="58" t="s">
        <v>3</v>
      </c>
      <c r="D1289" s="58" t="s">
        <v>155</v>
      </c>
      <c r="E1289" s="58" t="s">
        <v>155</v>
      </c>
      <c r="F1289" s="58" t="s">
        <v>7482</v>
      </c>
      <c r="G1289" s="58">
        <v>600</v>
      </c>
      <c r="H1289" s="58">
        <v>15.3</v>
      </c>
      <c r="I1289" s="58">
        <v>17.100000000000001</v>
      </c>
      <c r="J1289" s="58">
        <v>18.899999999999999</v>
      </c>
      <c r="K1289" s="58">
        <v>1</v>
      </c>
      <c r="L1289" s="58" t="s">
        <v>155</v>
      </c>
      <c r="M1289" s="58">
        <v>1</v>
      </c>
      <c r="N1289" s="58">
        <v>25.2</v>
      </c>
      <c r="O1289" s="58">
        <v>24</v>
      </c>
    </row>
    <row r="1290" spans="1:15" ht="14.25" customHeight="1">
      <c r="A1290" s="77" t="s">
        <v>9247</v>
      </c>
      <c r="B1290" s="58" t="s">
        <v>2059</v>
      </c>
      <c r="C1290" s="58" t="s">
        <v>3</v>
      </c>
      <c r="D1290" s="58" t="s">
        <v>155</v>
      </c>
      <c r="E1290" s="58" t="s">
        <v>155</v>
      </c>
      <c r="F1290" s="58" t="s">
        <v>7482</v>
      </c>
      <c r="G1290" s="58">
        <v>600</v>
      </c>
      <c r="H1290" s="58">
        <v>17.100000000000001</v>
      </c>
      <c r="I1290" s="58">
        <v>19</v>
      </c>
      <c r="J1290" s="58">
        <v>21</v>
      </c>
      <c r="K1290" s="58">
        <v>1</v>
      </c>
      <c r="L1290" s="58" t="s">
        <v>155</v>
      </c>
      <c r="M1290" s="58">
        <v>1</v>
      </c>
      <c r="N1290" s="58">
        <v>27.7</v>
      </c>
      <c r="O1290" s="58">
        <v>22</v>
      </c>
    </row>
    <row r="1291" spans="1:15" ht="14.25" customHeight="1">
      <c r="A1291" s="77" t="s">
        <v>9248</v>
      </c>
      <c r="B1291" s="58" t="s">
        <v>2059</v>
      </c>
      <c r="C1291" s="58" t="s">
        <v>3</v>
      </c>
      <c r="D1291" s="58" t="s">
        <v>155</v>
      </c>
      <c r="E1291" s="58" t="s">
        <v>155</v>
      </c>
      <c r="F1291" s="58" t="s">
        <v>7482</v>
      </c>
      <c r="G1291" s="58">
        <v>600</v>
      </c>
      <c r="H1291" s="58">
        <v>18.8</v>
      </c>
      <c r="I1291" s="58">
        <v>20.9</v>
      </c>
      <c r="J1291" s="58">
        <v>23.1</v>
      </c>
      <c r="K1291" s="58">
        <v>1</v>
      </c>
      <c r="L1291" s="58" t="s">
        <v>155</v>
      </c>
      <c r="M1291" s="58">
        <v>1</v>
      </c>
      <c r="N1291" s="58">
        <v>30.6</v>
      </c>
      <c r="O1291" s="58">
        <v>20</v>
      </c>
    </row>
    <row r="1292" spans="1:15" ht="14.25" customHeight="1">
      <c r="A1292" s="77" t="s">
        <v>9249</v>
      </c>
      <c r="B1292" s="58" t="s">
        <v>2059</v>
      </c>
      <c r="C1292" s="58" t="s">
        <v>3</v>
      </c>
      <c r="D1292" s="58" t="s">
        <v>155</v>
      </c>
      <c r="E1292" s="58" t="s">
        <v>155</v>
      </c>
      <c r="F1292" s="58" t="s">
        <v>7482</v>
      </c>
      <c r="G1292" s="58">
        <v>600</v>
      </c>
      <c r="H1292" s="58">
        <v>20.5</v>
      </c>
      <c r="I1292" s="58">
        <v>22.8</v>
      </c>
      <c r="J1292" s="58">
        <v>25.2</v>
      </c>
      <c r="K1292" s="58">
        <v>1</v>
      </c>
      <c r="L1292" s="58" t="s">
        <v>155</v>
      </c>
      <c r="M1292" s="58">
        <v>1</v>
      </c>
      <c r="N1292" s="58">
        <v>33.200000000000003</v>
      </c>
      <c r="O1292" s="58">
        <v>18</v>
      </c>
    </row>
    <row r="1293" spans="1:15" ht="14.25" customHeight="1">
      <c r="A1293" s="77" t="s">
        <v>9250</v>
      </c>
      <c r="B1293" s="58" t="s">
        <v>2059</v>
      </c>
      <c r="C1293" s="58" t="s">
        <v>3</v>
      </c>
      <c r="D1293" s="58" t="s">
        <v>155</v>
      </c>
      <c r="E1293" s="58" t="s">
        <v>155</v>
      </c>
      <c r="F1293" s="58" t="s">
        <v>7482</v>
      </c>
      <c r="G1293" s="58">
        <v>600</v>
      </c>
      <c r="H1293" s="58">
        <v>23.1</v>
      </c>
      <c r="I1293" s="58">
        <v>25.7</v>
      </c>
      <c r="J1293" s="58">
        <v>28.4</v>
      </c>
      <c r="K1293" s="58">
        <v>1</v>
      </c>
      <c r="L1293" s="58" t="s">
        <v>155</v>
      </c>
      <c r="M1293" s="58">
        <v>1</v>
      </c>
      <c r="N1293" s="58">
        <v>37.5</v>
      </c>
      <c r="O1293" s="58">
        <v>16</v>
      </c>
    </row>
    <row r="1294" spans="1:15" ht="14.25" customHeight="1">
      <c r="A1294" s="77" t="s">
        <v>9251</v>
      </c>
      <c r="B1294" s="58" t="s">
        <v>2059</v>
      </c>
      <c r="C1294" s="58" t="s">
        <v>3</v>
      </c>
      <c r="D1294" s="58" t="s">
        <v>155</v>
      </c>
      <c r="E1294" s="58" t="s">
        <v>155</v>
      </c>
      <c r="F1294" s="58" t="s">
        <v>7482</v>
      </c>
      <c r="G1294" s="58">
        <v>600</v>
      </c>
      <c r="H1294" s="58">
        <v>25.6</v>
      </c>
      <c r="I1294" s="58">
        <v>28.5</v>
      </c>
      <c r="J1294" s="58">
        <v>31.5</v>
      </c>
      <c r="K1294" s="58">
        <v>1</v>
      </c>
      <c r="L1294" s="58" t="s">
        <v>155</v>
      </c>
      <c r="M1294" s="58">
        <v>1</v>
      </c>
      <c r="N1294" s="58">
        <v>41.4</v>
      </c>
      <c r="O1294" s="58">
        <v>14.4</v>
      </c>
    </row>
    <row r="1295" spans="1:15" ht="14.25" customHeight="1">
      <c r="A1295" s="77" t="s">
        <v>9252</v>
      </c>
      <c r="B1295" s="58" t="s">
        <v>2059</v>
      </c>
      <c r="C1295" s="58" t="s">
        <v>3</v>
      </c>
      <c r="D1295" s="58" t="s">
        <v>155</v>
      </c>
      <c r="E1295" s="58" t="s">
        <v>155</v>
      </c>
      <c r="F1295" s="58" t="s">
        <v>7482</v>
      </c>
      <c r="G1295" s="58">
        <v>600</v>
      </c>
      <c r="H1295" s="58">
        <v>28.2</v>
      </c>
      <c r="I1295" s="58">
        <v>31.4</v>
      </c>
      <c r="J1295" s="58">
        <v>34.700000000000003</v>
      </c>
      <c r="K1295" s="58">
        <v>1</v>
      </c>
      <c r="L1295" s="58" t="s">
        <v>155</v>
      </c>
      <c r="M1295" s="58">
        <v>1</v>
      </c>
      <c r="N1295" s="58">
        <v>45.7</v>
      </c>
      <c r="O1295" s="58">
        <v>13.2</v>
      </c>
    </row>
    <row r="1296" spans="1:15" ht="14.25" customHeight="1">
      <c r="A1296" s="77" t="s">
        <v>9253</v>
      </c>
      <c r="B1296" s="58" t="s">
        <v>2059</v>
      </c>
      <c r="C1296" s="58" t="s">
        <v>3</v>
      </c>
      <c r="D1296" s="58" t="s">
        <v>155</v>
      </c>
      <c r="E1296" s="58" t="s">
        <v>155</v>
      </c>
      <c r="F1296" s="58" t="s">
        <v>7482</v>
      </c>
      <c r="G1296" s="58">
        <v>600</v>
      </c>
      <c r="H1296" s="58">
        <v>30.8</v>
      </c>
      <c r="I1296" s="58">
        <v>34.200000000000003</v>
      </c>
      <c r="J1296" s="58">
        <v>37.799999999999997</v>
      </c>
      <c r="K1296" s="58">
        <v>1</v>
      </c>
      <c r="L1296" s="58" t="s">
        <v>155</v>
      </c>
      <c r="M1296" s="58">
        <v>1</v>
      </c>
      <c r="N1296" s="58">
        <v>49.9</v>
      </c>
      <c r="O1296" s="58">
        <v>12</v>
      </c>
    </row>
    <row r="1297" spans="1:15" ht="14.25" customHeight="1">
      <c r="A1297" s="77" t="s">
        <v>9254</v>
      </c>
      <c r="B1297" s="58" t="s">
        <v>2059</v>
      </c>
      <c r="C1297" s="58" t="s">
        <v>3</v>
      </c>
      <c r="D1297" s="58" t="s">
        <v>155</v>
      </c>
      <c r="E1297" s="58" t="s">
        <v>155</v>
      </c>
      <c r="F1297" s="58" t="s">
        <v>7482</v>
      </c>
      <c r="G1297" s="58">
        <v>600</v>
      </c>
      <c r="H1297" s="58">
        <v>33.299999999999997</v>
      </c>
      <c r="I1297" s="58">
        <v>37.1</v>
      </c>
      <c r="J1297" s="58">
        <v>41</v>
      </c>
      <c r="K1297" s="58">
        <v>1</v>
      </c>
      <c r="L1297" s="58" t="s">
        <v>155</v>
      </c>
      <c r="M1297" s="58">
        <v>1</v>
      </c>
      <c r="N1297" s="58">
        <v>53.9</v>
      </c>
      <c r="O1297" s="58">
        <v>11.2</v>
      </c>
    </row>
    <row r="1298" spans="1:15" ht="14.25" customHeight="1">
      <c r="A1298" s="77" t="s">
        <v>9255</v>
      </c>
      <c r="B1298" s="58" t="s">
        <v>2059</v>
      </c>
      <c r="C1298" s="58" t="s">
        <v>3</v>
      </c>
      <c r="D1298" s="58" t="s">
        <v>155</v>
      </c>
      <c r="E1298" s="58" t="s">
        <v>155</v>
      </c>
      <c r="F1298" s="58" t="s">
        <v>7482</v>
      </c>
      <c r="G1298" s="58">
        <v>600</v>
      </c>
      <c r="H1298" s="58">
        <v>36.799999999999997</v>
      </c>
      <c r="I1298" s="58">
        <v>40.9</v>
      </c>
      <c r="J1298" s="58">
        <v>45.2</v>
      </c>
      <c r="K1298" s="58">
        <v>1</v>
      </c>
      <c r="L1298" s="58" t="s">
        <v>155</v>
      </c>
      <c r="M1298" s="58">
        <v>1</v>
      </c>
      <c r="N1298" s="58">
        <v>59.3</v>
      </c>
      <c r="O1298" s="58">
        <v>10.1</v>
      </c>
    </row>
    <row r="1299" spans="1:15" ht="14.25" customHeight="1">
      <c r="A1299" s="77" t="s">
        <v>9256</v>
      </c>
      <c r="B1299" s="58" t="s">
        <v>2059</v>
      </c>
      <c r="C1299" s="58" t="s">
        <v>3</v>
      </c>
      <c r="D1299" s="58" t="s">
        <v>155</v>
      </c>
      <c r="E1299" s="58" t="s">
        <v>155</v>
      </c>
      <c r="F1299" s="58" t="s">
        <v>7482</v>
      </c>
      <c r="G1299" s="58">
        <v>600</v>
      </c>
      <c r="H1299" s="58">
        <v>40.200000000000003</v>
      </c>
      <c r="I1299" s="58">
        <v>44.7</v>
      </c>
      <c r="J1299" s="58">
        <v>49.4</v>
      </c>
      <c r="K1299" s="58">
        <v>1</v>
      </c>
      <c r="L1299" s="58" t="s">
        <v>155</v>
      </c>
      <c r="M1299" s="58">
        <v>1</v>
      </c>
      <c r="N1299" s="58">
        <v>64.8</v>
      </c>
      <c r="O1299" s="58">
        <v>9.3000000000000007</v>
      </c>
    </row>
    <row r="1300" spans="1:15" ht="14.25" customHeight="1">
      <c r="A1300" s="77" t="s">
        <v>9257</v>
      </c>
      <c r="B1300" s="58" t="s">
        <v>2059</v>
      </c>
      <c r="C1300" s="58" t="s">
        <v>3</v>
      </c>
      <c r="D1300" s="58" t="s">
        <v>155</v>
      </c>
      <c r="E1300" s="58" t="s">
        <v>155</v>
      </c>
      <c r="F1300" s="58" t="s">
        <v>7482</v>
      </c>
      <c r="G1300" s="58">
        <v>600</v>
      </c>
      <c r="H1300" s="58">
        <v>43.6</v>
      </c>
      <c r="I1300" s="58">
        <v>48.5</v>
      </c>
      <c r="J1300" s="58">
        <v>53.6</v>
      </c>
      <c r="K1300" s="58">
        <v>1</v>
      </c>
      <c r="L1300" s="58" t="s">
        <v>155</v>
      </c>
      <c r="M1300" s="58">
        <v>1</v>
      </c>
      <c r="N1300" s="58">
        <v>70.099999999999994</v>
      </c>
      <c r="O1300" s="58">
        <v>8.6</v>
      </c>
    </row>
    <row r="1301" spans="1:15" ht="14.25" customHeight="1">
      <c r="A1301" s="77" t="s">
        <v>9258</v>
      </c>
      <c r="B1301" s="58" t="s">
        <v>2059</v>
      </c>
      <c r="C1301" s="58" t="s">
        <v>3</v>
      </c>
      <c r="D1301" s="58" t="s">
        <v>155</v>
      </c>
      <c r="E1301" s="58" t="s">
        <v>155</v>
      </c>
      <c r="F1301" s="58" t="s">
        <v>7482</v>
      </c>
      <c r="G1301" s="58">
        <v>600</v>
      </c>
      <c r="H1301" s="58">
        <v>47.8</v>
      </c>
      <c r="I1301" s="58">
        <v>53.2</v>
      </c>
      <c r="J1301" s="58">
        <v>58.8</v>
      </c>
      <c r="K1301" s="58">
        <v>1</v>
      </c>
      <c r="L1301" s="58" t="s">
        <v>155</v>
      </c>
      <c r="M1301" s="58">
        <v>1</v>
      </c>
      <c r="N1301" s="58">
        <v>77</v>
      </c>
      <c r="O1301" s="58">
        <v>7.8</v>
      </c>
    </row>
    <row r="1302" spans="1:15" ht="14.25" customHeight="1">
      <c r="A1302" s="77" t="s">
        <v>9259</v>
      </c>
      <c r="B1302" s="58" t="s">
        <v>2059</v>
      </c>
      <c r="C1302" s="58" t="s">
        <v>3</v>
      </c>
      <c r="D1302" s="58" t="s">
        <v>155</v>
      </c>
      <c r="E1302" s="58" t="s">
        <v>155</v>
      </c>
      <c r="F1302" s="58" t="s">
        <v>7482</v>
      </c>
      <c r="G1302" s="58">
        <v>600</v>
      </c>
      <c r="H1302" s="58">
        <v>53</v>
      </c>
      <c r="I1302" s="58">
        <v>58.9</v>
      </c>
      <c r="J1302" s="58">
        <v>65.099999999999994</v>
      </c>
      <c r="K1302" s="58">
        <v>1</v>
      </c>
      <c r="L1302" s="58" t="s">
        <v>155</v>
      </c>
      <c r="M1302" s="58">
        <v>1</v>
      </c>
      <c r="N1302" s="58">
        <v>85</v>
      </c>
      <c r="O1302" s="58">
        <v>7.1</v>
      </c>
    </row>
    <row r="1303" spans="1:15" ht="14.25" customHeight="1">
      <c r="A1303" s="77" t="s">
        <v>9260</v>
      </c>
      <c r="B1303" s="58" t="s">
        <v>2059</v>
      </c>
      <c r="C1303" s="58" t="s">
        <v>3</v>
      </c>
      <c r="D1303" s="58" t="s">
        <v>155</v>
      </c>
      <c r="E1303" s="58" t="s">
        <v>155</v>
      </c>
      <c r="F1303" s="58" t="s">
        <v>7482</v>
      </c>
      <c r="G1303" s="58">
        <v>600</v>
      </c>
      <c r="H1303" s="58">
        <v>58.1</v>
      </c>
      <c r="I1303" s="58">
        <v>64.599999999999994</v>
      </c>
      <c r="J1303" s="58">
        <v>71.400000000000006</v>
      </c>
      <c r="K1303" s="58">
        <v>1</v>
      </c>
      <c r="L1303" s="58" t="s">
        <v>155</v>
      </c>
      <c r="M1303" s="58">
        <v>1</v>
      </c>
      <c r="N1303" s="58">
        <v>92</v>
      </c>
      <c r="O1303" s="58">
        <v>6.5</v>
      </c>
    </row>
    <row r="1304" spans="1:15" ht="14.25" customHeight="1">
      <c r="A1304" s="77" t="s">
        <v>9261</v>
      </c>
      <c r="B1304" s="58" t="s">
        <v>2059</v>
      </c>
      <c r="C1304" s="58" t="s">
        <v>3</v>
      </c>
      <c r="D1304" s="58" t="s">
        <v>155</v>
      </c>
      <c r="E1304" s="58" t="s">
        <v>155</v>
      </c>
      <c r="F1304" s="58" t="s">
        <v>7482</v>
      </c>
      <c r="G1304" s="58">
        <v>600</v>
      </c>
      <c r="H1304" s="58">
        <v>64.099999999999994</v>
      </c>
      <c r="I1304" s="58">
        <v>71.3</v>
      </c>
      <c r="J1304" s="58">
        <v>78.8</v>
      </c>
      <c r="K1304" s="58">
        <v>1</v>
      </c>
      <c r="L1304" s="58" t="s">
        <v>155</v>
      </c>
      <c r="M1304" s="58">
        <v>1</v>
      </c>
      <c r="N1304" s="58">
        <v>103</v>
      </c>
      <c r="O1304" s="58">
        <v>5.8</v>
      </c>
    </row>
    <row r="1305" spans="1:15" ht="14.25" customHeight="1">
      <c r="A1305" s="77" t="s">
        <v>9262</v>
      </c>
      <c r="B1305" s="58" t="s">
        <v>2059</v>
      </c>
      <c r="C1305" s="58" t="s">
        <v>3</v>
      </c>
      <c r="D1305" s="58" t="s">
        <v>155</v>
      </c>
      <c r="E1305" s="58" t="s">
        <v>155</v>
      </c>
      <c r="F1305" s="58" t="s">
        <v>7482</v>
      </c>
      <c r="G1305" s="58">
        <v>600</v>
      </c>
      <c r="H1305" s="58">
        <v>70.099999999999994</v>
      </c>
      <c r="I1305" s="58">
        <v>77.900000000000006</v>
      </c>
      <c r="J1305" s="58">
        <v>86.1</v>
      </c>
      <c r="K1305" s="58">
        <v>1</v>
      </c>
      <c r="L1305" s="58" t="s">
        <v>155</v>
      </c>
      <c r="M1305" s="58">
        <v>1</v>
      </c>
      <c r="N1305" s="58">
        <v>113</v>
      </c>
      <c r="O1305" s="58">
        <v>5.3</v>
      </c>
    </row>
    <row r="1306" spans="1:15" ht="14.25" customHeight="1">
      <c r="A1306" s="77" t="s">
        <v>9263</v>
      </c>
      <c r="B1306" s="58" t="s">
        <v>2059</v>
      </c>
      <c r="C1306" s="58" t="s">
        <v>3</v>
      </c>
      <c r="D1306" s="58" t="s">
        <v>155</v>
      </c>
      <c r="E1306" s="58" t="s">
        <v>155</v>
      </c>
      <c r="F1306" s="58" t="s">
        <v>7482</v>
      </c>
      <c r="G1306" s="58">
        <v>600</v>
      </c>
      <c r="H1306" s="58">
        <v>77.8</v>
      </c>
      <c r="I1306" s="58">
        <v>86.5</v>
      </c>
      <c r="J1306" s="58">
        <v>95.5</v>
      </c>
      <c r="K1306" s="58">
        <v>1</v>
      </c>
      <c r="L1306" s="58" t="s">
        <v>155</v>
      </c>
      <c r="M1306" s="58">
        <v>1</v>
      </c>
      <c r="N1306" s="58">
        <v>125</v>
      </c>
      <c r="O1306" s="58">
        <v>4.8</v>
      </c>
    </row>
    <row r="1307" spans="1:15" ht="14.25" customHeight="1">
      <c r="A1307" s="77" t="s">
        <v>9264</v>
      </c>
      <c r="B1307" s="58" t="s">
        <v>2059</v>
      </c>
      <c r="C1307" s="58" t="s">
        <v>3</v>
      </c>
      <c r="D1307" s="58" t="s">
        <v>155</v>
      </c>
      <c r="E1307" s="58" t="s">
        <v>155</v>
      </c>
      <c r="F1307" s="58" t="s">
        <v>7482</v>
      </c>
      <c r="G1307" s="58">
        <v>600</v>
      </c>
      <c r="H1307" s="58">
        <v>85.5</v>
      </c>
      <c r="I1307" s="58">
        <v>95</v>
      </c>
      <c r="J1307" s="58">
        <v>105</v>
      </c>
      <c r="K1307" s="58">
        <v>1</v>
      </c>
      <c r="L1307" s="58" t="s">
        <v>155</v>
      </c>
      <c r="M1307" s="58">
        <v>1</v>
      </c>
      <c r="N1307" s="58">
        <v>137</v>
      </c>
      <c r="O1307" s="58">
        <v>4.4000000000000004</v>
      </c>
    </row>
    <row r="1308" spans="1:15" ht="14.25" customHeight="1">
      <c r="A1308" s="77" t="s">
        <v>9265</v>
      </c>
      <c r="B1308" s="58" t="s">
        <v>2059</v>
      </c>
      <c r="C1308" s="58" t="s">
        <v>3</v>
      </c>
      <c r="D1308" s="58" t="s">
        <v>155</v>
      </c>
      <c r="E1308" s="58" t="s">
        <v>155</v>
      </c>
      <c r="F1308" s="58" t="s">
        <v>7482</v>
      </c>
      <c r="G1308" s="58">
        <v>600</v>
      </c>
      <c r="H1308" s="58">
        <v>94</v>
      </c>
      <c r="I1308" s="58">
        <v>105</v>
      </c>
      <c r="J1308" s="58">
        <v>116</v>
      </c>
      <c r="K1308" s="58">
        <v>1</v>
      </c>
      <c r="L1308" s="58" t="s">
        <v>155</v>
      </c>
      <c r="M1308" s="58">
        <v>1</v>
      </c>
      <c r="N1308" s="58">
        <v>152</v>
      </c>
      <c r="O1308" s="58">
        <v>4</v>
      </c>
    </row>
    <row r="1309" spans="1:15" ht="14.25" customHeight="1">
      <c r="A1309" s="77" t="s">
        <v>9266</v>
      </c>
      <c r="B1309" s="58" t="s">
        <v>2059</v>
      </c>
      <c r="C1309" s="58" t="s">
        <v>3</v>
      </c>
      <c r="D1309" s="58" t="s">
        <v>155</v>
      </c>
      <c r="E1309" s="58" t="s">
        <v>155</v>
      </c>
      <c r="F1309" s="58" t="s">
        <v>7482</v>
      </c>
      <c r="G1309" s="58">
        <v>600</v>
      </c>
      <c r="H1309" s="58">
        <v>102</v>
      </c>
      <c r="I1309" s="58">
        <v>114</v>
      </c>
      <c r="J1309" s="58">
        <v>126</v>
      </c>
      <c r="K1309" s="58">
        <v>1</v>
      </c>
      <c r="L1309" s="58" t="s">
        <v>155</v>
      </c>
      <c r="M1309" s="58">
        <v>1</v>
      </c>
      <c r="N1309" s="58">
        <v>165</v>
      </c>
      <c r="O1309" s="58">
        <v>3.6</v>
      </c>
    </row>
    <row r="1310" spans="1:15" ht="14.25" customHeight="1">
      <c r="A1310" s="77" t="s">
        <v>9267</v>
      </c>
      <c r="B1310" s="58" t="s">
        <v>2059</v>
      </c>
      <c r="C1310" s="58" t="s">
        <v>3</v>
      </c>
      <c r="D1310" s="58" t="s">
        <v>155</v>
      </c>
      <c r="E1310" s="58" t="s">
        <v>155</v>
      </c>
      <c r="F1310" s="58" t="s">
        <v>7482</v>
      </c>
      <c r="G1310" s="58">
        <v>600</v>
      </c>
      <c r="H1310" s="58">
        <v>111</v>
      </c>
      <c r="I1310" s="58">
        <v>124</v>
      </c>
      <c r="J1310" s="58">
        <v>137</v>
      </c>
      <c r="K1310" s="58">
        <v>1</v>
      </c>
      <c r="L1310" s="58" t="s">
        <v>155</v>
      </c>
      <c r="M1310" s="58">
        <v>1</v>
      </c>
      <c r="N1310" s="58">
        <v>179</v>
      </c>
      <c r="O1310" s="58">
        <v>3.3</v>
      </c>
    </row>
    <row r="1311" spans="1:15" ht="14.25" customHeight="1">
      <c r="A1311" s="77" t="s">
        <v>9268</v>
      </c>
      <c r="B1311" s="58" t="s">
        <v>2059</v>
      </c>
      <c r="C1311" s="58" t="s">
        <v>3</v>
      </c>
      <c r="D1311" s="58" t="s">
        <v>155</v>
      </c>
      <c r="E1311" s="58" t="s">
        <v>155</v>
      </c>
      <c r="F1311" s="58" t="s">
        <v>7482</v>
      </c>
      <c r="G1311" s="58">
        <v>600</v>
      </c>
      <c r="H1311" s="58">
        <v>128</v>
      </c>
      <c r="I1311" s="58">
        <v>143</v>
      </c>
      <c r="J1311" s="58">
        <v>158</v>
      </c>
      <c r="K1311" s="58">
        <v>1</v>
      </c>
      <c r="L1311" s="58" t="s">
        <v>155</v>
      </c>
      <c r="M1311" s="58">
        <v>1</v>
      </c>
      <c r="N1311" s="58">
        <v>207</v>
      </c>
      <c r="O1311" s="58">
        <v>2.9</v>
      </c>
    </row>
    <row r="1312" spans="1:15" ht="14.25" customHeight="1">
      <c r="A1312" s="77" t="s">
        <v>9269</v>
      </c>
      <c r="B1312" s="58" t="s">
        <v>2059</v>
      </c>
      <c r="C1312" s="58" t="s">
        <v>3</v>
      </c>
      <c r="D1312" s="58" t="s">
        <v>155</v>
      </c>
      <c r="E1312" s="58" t="s">
        <v>155</v>
      </c>
      <c r="F1312" s="58" t="s">
        <v>7482</v>
      </c>
      <c r="G1312" s="58">
        <v>600</v>
      </c>
      <c r="H1312" s="58">
        <v>145</v>
      </c>
      <c r="I1312" s="58">
        <v>162</v>
      </c>
      <c r="J1312" s="58">
        <v>179</v>
      </c>
      <c r="K1312" s="58">
        <v>1</v>
      </c>
      <c r="L1312" s="58" t="s">
        <v>155</v>
      </c>
      <c r="M1312" s="58">
        <v>1</v>
      </c>
      <c r="N1312" s="58">
        <v>234</v>
      </c>
      <c r="O1312" s="58">
        <v>2.6</v>
      </c>
    </row>
    <row r="1313" spans="1:15" ht="14.25" customHeight="1">
      <c r="A1313" s="77" t="s">
        <v>9270</v>
      </c>
      <c r="B1313" s="58" t="s">
        <v>2059</v>
      </c>
      <c r="C1313" s="58" t="s">
        <v>3</v>
      </c>
      <c r="D1313" s="58" t="s">
        <v>155</v>
      </c>
      <c r="E1313" s="58" t="s">
        <v>155</v>
      </c>
      <c r="F1313" s="58" t="s">
        <v>7482</v>
      </c>
      <c r="G1313" s="58">
        <v>600</v>
      </c>
      <c r="H1313" s="58">
        <v>154</v>
      </c>
      <c r="I1313" s="58">
        <v>171</v>
      </c>
      <c r="J1313" s="58">
        <v>189</v>
      </c>
      <c r="K1313" s="58">
        <v>1</v>
      </c>
      <c r="L1313" s="58" t="s">
        <v>155</v>
      </c>
      <c r="M1313" s="58">
        <v>1</v>
      </c>
      <c r="N1313" s="58">
        <v>246</v>
      </c>
      <c r="O1313" s="58">
        <v>2.4</v>
      </c>
    </row>
    <row r="1314" spans="1:15" ht="14.25" customHeight="1">
      <c r="A1314" s="77" t="s">
        <v>9271</v>
      </c>
      <c r="B1314" s="58" t="s">
        <v>2059</v>
      </c>
      <c r="C1314" s="58" t="s">
        <v>3</v>
      </c>
      <c r="D1314" s="58" t="s">
        <v>155</v>
      </c>
      <c r="E1314" s="58" t="s">
        <v>155</v>
      </c>
      <c r="F1314" s="58" t="s">
        <v>7482</v>
      </c>
      <c r="G1314" s="58">
        <v>600</v>
      </c>
      <c r="H1314" s="58">
        <v>171</v>
      </c>
      <c r="I1314" s="58">
        <v>190</v>
      </c>
      <c r="J1314" s="58">
        <v>210</v>
      </c>
      <c r="K1314" s="58">
        <v>1</v>
      </c>
      <c r="L1314" s="58" t="s">
        <v>155</v>
      </c>
      <c r="M1314" s="58">
        <v>1</v>
      </c>
      <c r="N1314" s="58">
        <v>274</v>
      </c>
      <c r="O1314" s="58">
        <v>2.2000000000000002</v>
      </c>
    </row>
    <row r="1315" spans="1:15" ht="14.25" customHeight="1">
      <c r="A1315" s="77" t="s">
        <v>9272</v>
      </c>
      <c r="B1315" s="58" t="s">
        <v>2059</v>
      </c>
      <c r="C1315" s="58" t="s">
        <v>3</v>
      </c>
      <c r="D1315" s="58" t="s">
        <v>155</v>
      </c>
      <c r="E1315" s="58" t="s">
        <v>155</v>
      </c>
      <c r="F1315" s="58" t="s">
        <v>7482</v>
      </c>
      <c r="G1315" s="58">
        <v>600</v>
      </c>
      <c r="H1315" s="58">
        <v>185</v>
      </c>
      <c r="I1315" s="58">
        <v>209</v>
      </c>
      <c r="J1315" s="58">
        <v>231</v>
      </c>
      <c r="K1315" s="58">
        <v>1</v>
      </c>
      <c r="L1315" s="58" t="s">
        <v>155</v>
      </c>
      <c r="M1315" s="58">
        <v>1</v>
      </c>
      <c r="N1315" s="58">
        <v>328</v>
      </c>
      <c r="O1315" s="58">
        <v>1.9</v>
      </c>
    </row>
    <row r="1316" spans="1:15" ht="14.25" customHeight="1">
      <c r="A1316" s="77" t="s">
        <v>9273</v>
      </c>
      <c r="B1316" s="58" t="s">
        <v>2059</v>
      </c>
      <c r="C1316" s="58" t="s">
        <v>3</v>
      </c>
      <c r="D1316" s="58" t="s">
        <v>155</v>
      </c>
      <c r="E1316" s="58" t="s">
        <v>155</v>
      </c>
      <c r="F1316" s="58" t="s">
        <v>7482</v>
      </c>
      <c r="G1316" s="58">
        <v>600</v>
      </c>
      <c r="H1316" s="58">
        <v>214</v>
      </c>
      <c r="I1316" s="58">
        <v>237</v>
      </c>
      <c r="J1316" s="58">
        <v>263</v>
      </c>
      <c r="K1316" s="58">
        <v>1</v>
      </c>
      <c r="L1316" s="58" t="s">
        <v>155</v>
      </c>
      <c r="M1316" s="58">
        <v>1</v>
      </c>
      <c r="N1316" s="58">
        <v>344</v>
      </c>
      <c r="O1316" s="58">
        <v>1.8</v>
      </c>
    </row>
    <row r="1317" spans="1:15" ht="14.25" customHeight="1">
      <c r="A1317" s="77" t="s">
        <v>9274</v>
      </c>
      <c r="B1317" s="58" t="s">
        <v>2059</v>
      </c>
      <c r="C1317" s="58" t="s">
        <v>3</v>
      </c>
      <c r="D1317" s="58" t="s">
        <v>155</v>
      </c>
      <c r="E1317" s="58" t="s">
        <v>155</v>
      </c>
      <c r="F1317" s="58" t="s">
        <v>7482</v>
      </c>
      <c r="G1317" s="58">
        <v>600</v>
      </c>
      <c r="H1317" s="58">
        <v>256</v>
      </c>
      <c r="I1317" s="58">
        <v>285</v>
      </c>
      <c r="J1317" s="58">
        <v>315</v>
      </c>
      <c r="K1317" s="58">
        <v>1</v>
      </c>
      <c r="L1317" s="58" t="s">
        <v>155</v>
      </c>
      <c r="M1317" s="58">
        <v>1</v>
      </c>
      <c r="N1317" s="58">
        <v>414</v>
      </c>
      <c r="O1317" s="58">
        <v>1.5</v>
      </c>
    </row>
    <row r="1318" spans="1:15" ht="14.25" customHeight="1">
      <c r="A1318" s="77" t="s">
        <v>9275</v>
      </c>
      <c r="B1318" s="58" t="s">
        <v>2059</v>
      </c>
      <c r="C1318" s="58" t="s">
        <v>3</v>
      </c>
      <c r="D1318" s="58" t="s">
        <v>155</v>
      </c>
      <c r="E1318" s="58" t="s">
        <v>155</v>
      </c>
      <c r="F1318" s="58" t="s">
        <v>7482</v>
      </c>
      <c r="G1318" s="58">
        <v>600</v>
      </c>
      <c r="H1318" s="58">
        <v>300</v>
      </c>
      <c r="I1318" s="58">
        <v>332</v>
      </c>
      <c r="J1318" s="58">
        <v>368</v>
      </c>
      <c r="K1318" s="58">
        <v>1</v>
      </c>
      <c r="L1318" s="58" t="s">
        <v>155</v>
      </c>
      <c r="M1318" s="58">
        <v>1</v>
      </c>
      <c r="N1318" s="58">
        <v>482</v>
      </c>
      <c r="O1318" s="58">
        <v>1.3</v>
      </c>
    </row>
    <row r="1319" spans="1:15" ht="14.25" customHeight="1">
      <c r="A1319" s="77" t="s">
        <v>9276</v>
      </c>
      <c r="B1319" s="58" t="s">
        <v>2059</v>
      </c>
      <c r="C1319" s="58" t="s">
        <v>3</v>
      </c>
      <c r="D1319" s="58" t="s">
        <v>155</v>
      </c>
      <c r="E1319" s="58" t="s">
        <v>155</v>
      </c>
      <c r="F1319" s="58" t="s">
        <v>7482</v>
      </c>
      <c r="G1319" s="58">
        <v>600</v>
      </c>
      <c r="H1319" s="58">
        <v>342</v>
      </c>
      <c r="I1319" s="58">
        <v>380</v>
      </c>
      <c r="J1319" s="58">
        <v>420</v>
      </c>
      <c r="K1319" s="58">
        <v>1</v>
      </c>
      <c r="L1319" s="58" t="s">
        <v>155</v>
      </c>
      <c r="M1319" s="58">
        <v>1</v>
      </c>
      <c r="N1319" s="58">
        <v>548</v>
      </c>
      <c r="O1319" s="58">
        <v>1.1000000000000001</v>
      </c>
    </row>
    <row r="1320" spans="1:15" ht="14.25" customHeight="1">
      <c r="A1320" s="77" t="s">
        <v>9277</v>
      </c>
      <c r="B1320" s="58" t="s">
        <v>2059</v>
      </c>
      <c r="C1320" s="58" t="s">
        <v>3</v>
      </c>
      <c r="D1320" s="58" t="s">
        <v>155</v>
      </c>
      <c r="E1320" s="58" t="s">
        <v>155</v>
      </c>
      <c r="F1320" s="58" t="s">
        <v>7482</v>
      </c>
      <c r="G1320" s="58">
        <v>600</v>
      </c>
      <c r="H1320" s="58">
        <v>376</v>
      </c>
      <c r="I1320" s="58">
        <v>418</v>
      </c>
      <c r="J1320" s="58">
        <v>462</v>
      </c>
      <c r="K1320" s="58">
        <v>1</v>
      </c>
      <c r="L1320" s="58" t="s">
        <v>155</v>
      </c>
      <c r="M1320" s="58">
        <v>1</v>
      </c>
      <c r="N1320" s="58">
        <v>600</v>
      </c>
      <c r="O1320" s="58">
        <v>1.04</v>
      </c>
    </row>
    <row r="1321" spans="1:15" ht="14.25" customHeight="1">
      <c r="A1321" s="77" t="s">
        <v>9278</v>
      </c>
      <c r="B1321" s="58" t="s">
        <v>2059</v>
      </c>
      <c r="C1321" s="58" t="s">
        <v>3</v>
      </c>
      <c r="D1321" s="58" t="s">
        <v>155</v>
      </c>
      <c r="E1321" s="58" t="s">
        <v>155</v>
      </c>
      <c r="F1321" s="58" t="s">
        <v>7482</v>
      </c>
      <c r="G1321" s="58">
        <v>600</v>
      </c>
      <c r="H1321" s="58">
        <v>467.5</v>
      </c>
      <c r="I1321" s="58">
        <v>522.5</v>
      </c>
      <c r="J1321" s="58">
        <v>577.5</v>
      </c>
      <c r="K1321" s="58">
        <v>1</v>
      </c>
      <c r="L1321" s="58" t="s">
        <v>155</v>
      </c>
      <c r="M1321" s="58">
        <v>1</v>
      </c>
      <c r="N1321" s="58">
        <v>753.5</v>
      </c>
      <c r="O1321" s="58">
        <v>0.8</v>
      </c>
    </row>
    <row r="1322" spans="1:15" ht="14.25" customHeight="1">
      <c r="A1322" s="77" t="s">
        <v>9279</v>
      </c>
      <c r="B1322" s="58" t="s">
        <v>1907</v>
      </c>
      <c r="C1322" s="58" t="s">
        <v>3</v>
      </c>
      <c r="D1322" s="58" t="s">
        <v>155</v>
      </c>
      <c r="E1322" s="58" t="s">
        <v>155</v>
      </c>
      <c r="F1322" s="58" t="s">
        <v>7486</v>
      </c>
      <c r="G1322" s="58">
        <v>1500</v>
      </c>
      <c r="H1322" s="58">
        <v>5.8</v>
      </c>
      <c r="I1322" s="58">
        <v>6.45</v>
      </c>
      <c r="J1322" s="58">
        <v>7.14</v>
      </c>
      <c r="K1322" s="58">
        <v>10</v>
      </c>
      <c r="L1322" s="58">
        <v>1000</v>
      </c>
      <c r="M1322" s="58" t="s">
        <v>155</v>
      </c>
      <c r="N1322" s="58">
        <v>10.5</v>
      </c>
      <c r="O1322" s="58">
        <v>143</v>
      </c>
    </row>
    <row r="1323" spans="1:15" ht="14.25" customHeight="1">
      <c r="A1323" s="77" t="s">
        <v>9280</v>
      </c>
      <c r="B1323" s="58" t="s">
        <v>1907</v>
      </c>
      <c r="C1323" s="58" t="s">
        <v>3</v>
      </c>
      <c r="D1323" s="58" t="s">
        <v>155</v>
      </c>
      <c r="E1323" s="58" t="s">
        <v>155</v>
      </c>
      <c r="F1323" s="58" t="s">
        <v>7486</v>
      </c>
      <c r="G1323" s="58">
        <v>1500</v>
      </c>
      <c r="H1323" s="58">
        <v>6.4</v>
      </c>
      <c r="I1323" s="58">
        <v>7.13</v>
      </c>
      <c r="J1323" s="58">
        <v>7.88</v>
      </c>
      <c r="K1323" s="58">
        <v>10</v>
      </c>
      <c r="L1323" s="58">
        <v>500</v>
      </c>
      <c r="M1323" s="58" t="s">
        <v>155</v>
      </c>
      <c r="N1323" s="58">
        <v>11.3</v>
      </c>
      <c r="O1323" s="58">
        <v>132</v>
      </c>
    </row>
    <row r="1324" spans="1:15" ht="14.25" customHeight="1">
      <c r="A1324" s="77" t="s">
        <v>9281</v>
      </c>
      <c r="B1324" s="58" t="s">
        <v>1907</v>
      </c>
      <c r="C1324" s="58" t="s">
        <v>3</v>
      </c>
      <c r="D1324" s="58" t="s">
        <v>155</v>
      </c>
      <c r="E1324" s="58" t="s">
        <v>155</v>
      </c>
      <c r="F1324" s="58" t="s">
        <v>7486</v>
      </c>
      <c r="G1324" s="58">
        <v>1500</v>
      </c>
      <c r="H1324" s="58">
        <v>7.02</v>
      </c>
      <c r="I1324" s="58">
        <v>7.79</v>
      </c>
      <c r="J1324" s="58">
        <v>8.61</v>
      </c>
      <c r="K1324" s="58">
        <v>10</v>
      </c>
      <c r="L1324" s="58">
        <v>200</v>
      </c>
      <c r="M1324" s="58" t="s">
        <v>155</v>
      </c>
      <c r="N1324" s="58">
        <v>12.1</v>
      </c>
      <c r="O1324" s="58">
        <v>124</v>
      </c>
    </row>
    <row r="1325" spans="1:15" ht="14.25" customHeight="1">
      <c r="A1325" s="77" t="s">
        <v>9282</v>
      </c>
      <c r="B1325" s="58" t="s">
        <v>1907</v>
      </c>
      <c r="C1325" s="58" t="s">
        <v>3</v>
      </c>
      <c r="D1325" s="58" t="s">
        <v>155</v>
      </c>
      <c r="E1325" s="58" t="s">
        <v>155</v>
      </c>
      <c r="F1325" s="58" t="s">
        <v>7486</v>
      </c>
      <c r="G1325" s="58">
        <v>1500</v>
      </c>
      <c r="H1325" s="58">
        <v>7.78</v>
      </c>
      <c r="I1325" s="58">
        <v>8.65</v>
      </c>
      <c r="J1325" s="58">
        <v>9.5</v>
      </c>
      <c r="K1325" s="58">
        <v>1</v>
      </c>
      <c r="L1325" s="58">
        <v>50</v>
      </c>
      <c r="M1325" s="58" t="s">
        <v>155</v>
      </c>
      <c r="N1325" s="58">
        <v>13.4</v>
      </c>
      <c r="O1325" s="58">
        <v>112</v>
      </c>
    </row>
    <row r="1326" spans="1:15" ht="14.25" customHeight="1">
      <c r="A1326" s="77" t="s">
        <v>9283</v>
      </c>
      <c r="B1326" s="58" t="s">
        <v>1907</v>
      </c>
      <c r="C1326" s="58" t="s">
        <v>3</v>
      </c>
      <c r="D1326" s="58" t="s">
        <v>155</v>
      </c>
      <c r="E1326" s="58" t="s">
        <v>155</v>
      </c>
      <c r="F1326" s="58" t="s">
        <v>7486</v>
      </c>
      <c r="G1326" s="58">
        <v>1500</v>
      </c>
      <c r="H1326" s="58">
        <v>8.5500000000000007</v>
      </c>
      <c r="I1326" s="58">
        <v>9.5</v>
      </c>
      <c r="J1326" s="58">
        <v>10.5</v>
      </c>
      <c r="K1326" s="58">
        <v>1</v>
      </c>
      <c r="L1326" s="58">
        <v>10</v>
      </c>
      <c r="M1326" s="58" t="s">
        <v>155</v>
      </c>
      <c r="N1326" s="58">
        <v>14.5</v>
      </c>
      <c r="O1326" s="58">
        <v>103</v>
      </c>
    </row>
    <row r="1327" spans="1:15" ht="14.25" customHeight="1">
      <c r="A1327" s="77" t="s">
        <v>9284</v>
      </c>
      <c r="B1327" s="58" t="s">
        <v>1907</v>
      </c>
      <c r="C1327" s="58" t="s">
        <v>3</v>
      </c>
      <c r="D1327" s="58" t="s">
        <v>155</v>
      </c>
      <c r="E1327" s="58" t="s">
        <v>155</v>
      </c>
      <c r="F1327" s="58" t="s">
        <v>7486</v>
      </c>
      <c r="G1327" s="58">
        <v>1500</v>
      </c>
      <c r="H1327" s="58">
        <v>9.4</v>
      </c>
      <c r="I1327" s="58">
        <v>10.5</v>
      </c>
      <c r="J1327" s="58">
        <v>11.6</v>
      </c>
      <c r="K1327" s="58">
        <v>1</v>
      </c>
      <c r="L1327" s="58">
        <v>5</v>
      </c>
      <c r="M1327" s="58" t="s">
        <v>155</v>
      </c>
      <c r="N1327" s="58">
        <v>15.6</v>
      </c>
      <c r="O1327" s="58">
        <v>96</v>
      </c>
    </row>
    <row r="1328" spans="1:15" ht="14.25" customHeight="1">
      <c r="A1328" s="77" t="s">
        <v>9285</v>
      </c>
      <c r="B1328" s="58" t="s">
        <v>1907</v>
      </c>
      <c r="C1328" s="58" t="s">
        <v>3</v>
      </c>
      <c r="D1328" s="58" t="s">
        <v>155</v>
      </c>
      <c r="E1328" s="58" t="s">
        <v>155</v>
      </c>
      <c r="F1328" s="58" t="s">
        <v>7486</v>
      </c>
      <c r="G1328" s="58">
        <v>1500</v>
      </c>
      <c r="H1328" s="58">
        <v>10.199999999999999</v>
      </c>
      <c r="I1328" s="58">
        <v>11.4</v>
      </c>
      <c r="J1328" s="58">
        <v>12.6</v>
      </c>
      <c r="K1328" s="58">
        <v>1</v>
      </c>
      <c r="L1328" s="58">
        <v>5</v>
      </c>
      <c r="M1328" s="58" t="s">
        <v>155</v>
      </c>
      <c r="N1328" s="58">
        <v>16.7</v>
      </c>
      <c r="O1328" s="58">
        <v>90</v>
      </c>
    </row>
    <row r="1329" spans="1:15" ht="14.25" customHeight="1">
      <c r="A1329" s="77" t="s">
        <v>9286</v>
      </c>
      <c r="B1329" s="58" t="s">
        <v>1907</v>
      </c>
      <c r="C1329" s="58" t="s">
        <v>3</v>
      </c>
      <c r="D1329" s="58" t="s">
        <v>155</v>
      </c>
      <c r="E1329" s="58" t="s">
        <v>155</v>
      </c>
      <c r="F1329" s="58" t="s">
        <v>7486</v>
      </c>
      <c r="G1329" s="58">
        <v>1500</v>
      </c>
      <c r="H1329" s="58">
        <v>11.1</v>
      </c>
      <c r="I1329" s="58">
        <v>12.4</v>
      </c>
      <c r="J1329" s="58">
        <v>13.7</v>
      </c>
      <c r="K1329" s="58">
        <v>1</v>
      </c>
      <c r="L1329" s="58">
        <v>1</v>
      </c>
      <c r="M1329" s="58" t="s">
        <v>155</v>
      </c>
      <c r="N1329" s="58">
        <v>18.2</v>
      </c>
      <c r="O1329" s="58">
        <v>82</v>
      </c>
    </row>
    <row r="1330" spans="1:15" ht="14.25" customHeight="1">
      <c r="A1330" s="77" t="s">
        <v>9287</v>
      </c>
      <c r="B1330" s="58" t="s">
        <v>1907</v>
      </c>
      <c r="C1330" s="58" t="s">
        <v>3</v>
      </c>
      <c r="D1330" s="58" t="s">
        <v>155</v>
      </c>
      <c r="E1330" s="58" t="s">
        <v>155</v>
      </c>
      <c r="F1330" s="58" t="s">
        <v>7486</v>
      </c>
      <c r="G1330" s="58">
        <v>1500</v>
      </c>
      <c r="H1330" s="58">
        <v>12.8</v>
      </c>
      <c r="I1330" s="58">
        <v>14.3</v>
      </c>
      <c r="J1330" s="58">
        <v>15.8</v>
      </c>
      <c r="K1330" s="58">
        <v>1</v>
      </c>
      <c r="L1330" s="58">
        <v>1</v>
      </c>
      <c r="M1330" s="58" t="s">
        <v>155</v>
      </c>
      <c r="N1330" s="58">
        <v>21.2</v>
      </c>
      <c r="O1330" s="58">
        <v>71</v>
      </c>
    </row>
    <row r="1331" spans="1:15" ht="14.25" customHeight="1">
      <c r="A1331" s="77" t="s">
        <v>9288</v>
      </c>
      <c r="B1331" s="58" t="s">
        <v>1907</v>
      </c>
      <c r="C1331" s="58" t="s">
        <v>3</v>
      </c>
      <c r="D1331" s="58" t="s">
        <v>155</v>
      </c>
      <c r="E1331" s="58" t="s">
        <v>155</v>
      </c>
      <c r="F1331" s="58" t="s">
        <v>7486</v>
      </c>
      <c r="G1331" s="58">
        <v>1500</v>
      </c>
      <c r="H1331" s="58">
        <v>13.6</v>
      </c>
      <c r="I1331" s="58">
        <v>15.2</v>
      </c>
      <c r="J1331" s="58">
        <v>16.8</v>
      </c>
      <c r="K1331" s="58">
        <v>1</v>
      </c>
      <c r="L1331" s="58">
        <v>1</v>
      </c>
      <c r="M1331" s="58" t="s">
        <v>155</v>
      </c>
      <c r="N1331" s="58">
        <v>22.5</v>
      </c>
      <c r="O1331" s="58">
        <v>67</v>
      </c>
    </row>
    <row r="1332" spans="1:15" ht="14.25" customHeight="1">
      <c r="A1332" s="77" t="s">
        <v>9289</v>
      </c>
      <c r="B1332" s="58" t="s">
        <v>1907</v>
      </c>
      <c r="C1332" s="58" t="s">
        <v>3</v>
      </c>
      <c r="D1332" s="58" t="s">
        <v>155</v>
      </c>
      <c r="E1332" s="58" t="s">
        <v>155</v>
      </c>
      <c r="F1332" s="58" t="s">
        <v>7486</v>
      </c>
      <c r="G1332" s="58">
        <v>1500</v>
      </c>
      <c r="H1332" s="58">
        <v>15.3</v>
      </c>
      <c r="I1332" s="58">
        <v>17.100000000000001</v>
      </c>
      <c r="J1332" s="58">
        <v>18.899999999999999</v>
      </c>
      <c r="K1332" s="58">
        <v>1</v>
      </c>
      <c r="L1332" s="58">
        <v>1</v>
      </c>
      <c r="M1332" s="58" t="s">
        <v>155</v>
      </c>
      <c r="N1332" s="58">
        <v>25.2</v>
      </c>
      <c r="O1332" s="58">
        <v>59.5</v>
      </c>
    </row>
    <row r="1333" spans="1:15" ht="14.25" customHeight="1">
      <c r="A1333" s="77" t="s">
        <v>9290</v>
      </c>
      <c r="B1333" s="58" t="s">
        <v>1907</v>
      </c>
      <c r="C1333" s="58" t="s">
        <v>3</v>
      </c>
      <c r="D1333" s="58" t="s">
        <v>155</v>
      </c>
      <c r="E1333" s="58" t="s">
        <v>155</v>
      </c>
      <c r="F1333" s="58" t="s">
        <v>7486</v>
      </c>
      <c r="G1333" s="58">
        <v>1500</v>
      </c>
      <c r="H1333" s="58">
        <v>17.100000000000001</v>
      </c>
      <c r="I1333" s="58">
        <v>19</v>
      </c>
      <c r="J1333" s="58">
        <v>21</v>
      </c>
      <c r="K1333" s="58">
        <v>1</v>
      </c>
      <c r="L1333" s="58">
        <v>1</v>
      </c>
      <c r="M1333" s="58" t="s">
        <v>155</v>
      </c>
      <c r="N1333" s="58">
        <v>27.7</v>
      </c>
      <c r="O1333" s="58">
        <v>54</v>
      </c>
    </row>
    <row r="1334" spans="1:15" ht="14.25" customHeight="1">
      <c r="A1334" s="77" t="s">
        <v>9291</v>
      </c>
      <c r="B1334" s="58" t="s">
        <v>1907</v>
      </c>
      <c r="C1334" s="58" t="s">
        <v>3</v>
      </c>
      <c r="D1334" s="58" t="s">
        <v>155</v>
      </c>
      <c r="E1334" s="58" t="s">
        <v>155</v>
      </c>
      <c r="F1334" s="58" t="s">
        <v>7486</v>
      </c>
      <c r="G1334" s="58">
        <v>1500</v>
      </c>
      <c r="H1334" s="58">
        <v>18.8</v>
      </c>
      <c r="I1334" s="58">
        <v>20.9</v>
      </c>
      <c r="J1334" s="58">
        <v>23.1</v>
      </c>
      <c r="K1334" s="58">
        <v>1</v>
      </c>
      <c r="L1334" s="58">
        <v>1</v>
      </c>
      <c r="M1334" s="58" t="s">
        <v>155</v>
      </c>
      <c r="N1334" s="58">
        <v>30.6</v>
      </c>
      <c r="O1334" s="58">
        <v>49</v>
      </c>
    </row>
    <row r="1335" spans="1:15" ht="14.25" customHeight="1">
      <c r="A1335" s="77" t="s">
        <v>9292</v>
      </c>
      <c r="B1335" s="58" t="s">
        <v>1907</v>
      </c>
      <c r="C1335" s="58" t="s">
        <v>3</v>
      </c>
      <c r="D1335" s="58" t="s">
        <v>155</v>
      </c>
      <c r="E1335" s="58" t="s">
        <v>155</v>
      </c>
      <c r="F1335" s="58" t="s">
        <v>7486</v>
      </c>
      <c r="G1335" s="58">
        <v>1500</v>
      </c>
      <c r="H1335" s="58">
        <v>20.5</v>
      </c>
      <c r="I1335" s="58">
        <v>22.8</v>
      </c>
      <c r="J1335" s="58">
        <v>25.2</v>
      </c>
      <c r="K1335" s="58">
        <v>1</v>
      </c>
      <c r="L1335" s="58">
        <v>1</v>
      </c>
      <c r="M1335" s="58" t="s">
        <v>155</v>
      </c>
      <c r="N1335" s="58">
        <v>33.200000000000003</v>
      </c>
      <c r="O1335" s="58">
        <v>45</v>
      </c>
    </row>
    <row r="1336" spans="1:15" ht="14.25" customHeight="1">
      <c r="A1336" s="77" t="s">
        <v>9293</v>
      </c>
      <c r="B1336" s="58" t="s">
        <v>1907</v>
      </c>
      <c r="C1336" s="58" t="s">
        <v>3</v>
      </c>
      <c r="D1336" s="58" t="s">
        <v>155</v>
      </c>
      <c r="E1336" s="58" t="s">
        <v>155</v>
      </c>
      <c r="F1336" s="58" t="s">
        <v>7486</v>
      </c>
      <c r="G1336" s="58">
        <v>1500</v>
      </c>
      <c r="H1336" s="58">
        <v>23.1</v>
      </c>
      <c r="I1336" s="58">
        <v>25.7</v>
      </c>
      <c r="J1336" s="58">
        <v>28.4</v>
      </c>
      <c r="K1336" s="58">
        <v>1</v>
      </c>
      <c r="L1336" s="58">
        <v>1</v>
      </c>
      <c r="M1336" s="58" t="s">
        <v>155</v>
      </c>
      <c r="N1336" s="58">
        <v>37.5</v>
      </c>
      <c r="O1336" s="58">
        <v>40</v>
      </c>
    </row>
    <row r="1337" spans="1:15" ht="14.25" customHeight="1">
      <c r="A1337" s="77" t="s">
        <v>9294</v>
      </c>
      <c r="B1337" s="58" t="s">
        <v>1907</v>
      </c>
      <c r="C1337" s="58" t="s">
        <v>3</v>
      </c>
      <c r="D1337" s="58" t="s">
        <v>155</v>
      </c>
      <c r="E1337" s="58" t="s">
        <v>155</v>
      </c>
      <c r="F1337" s="58" t="s">
        <v>7486</v>
      </c>
      <c r="G1337" s="58">
        <v>1500</v>
      </c>
      <c r="H1337" s="58">
        <v>25.6</v>
      </c>
      <c r="I1337" s="58">
        <v>28.5</v>
      </c>
      <c r="J1337" s="58">
        <v>31.5</v>
      </c>
      <c r="K1337" s="58">
        <v>1</v>
      </c>
      <c r="L1337" s="58">
        <v>1</v>
      </c>
      <c r="M1337" s="58" t="s">
        <v>155</v>
      </c>
      <c r="N1337" s="58">
        <v>41.4</v>
      </c>
      <c r="O1337" s="58">
        <v>36</v>
      </c>
    </row>
    <row r="1338" spans="1:15" ht="14.25" customHeight="1">
      <c r="A1338" s="77" t="s">
        <v>9295</v>
      </c>
      <c r="B1338" s="58" t="s">
        <v>1907</v>
      </c>
      <c r="C1338" s="58" t="s">
        <v>3</v>
      </c>
      <c r="D1338" s="58" t="s">
        <v>155</v>
      </c>
      <c r="E1338" s="58" t="s">
        <v>155</v>
      </c>
      <c r="F1338" s="58" t="s">
        <v>7486</v>
      </c>
      <c r="G1338" s="58">
        <v>1500</v>
      </c>
      <c r="H1338" s="58">
        <v>28.2</v>
      </c>
      <c r="I1338" s="58">
        <v>31.4</v>
      </c>
      <c r="J1338" s="58">
        <v>34.700000000000003</v>
      </c>
      <c r="K1338" s="58">
        <v>1</v>
      </c>
      <c r="L1338" s="58">
        <v>1</v>
      </c>
      <c r="M1338" s="58" t="s">
        <v>155</v>
      </c>
      <c r="N1338" s="58">
        <v>45.7</v>
      </c>
      <c r="O1338" s="58">
        <v>33</v>
      </c>
    </row>
    <row r="1339" spans="1:15" ht="14.25" customHeight="1">
      <c r="A1339" s="77" t="s">
        <v>9296</v>
      </c>
      <c r="B1339" s="58" t="s">
        <v>1907</v>
      </c>
      <c r="C1339" s="58" t="s">
        <v>3</v>
      </c>
      <c r="D1339" s="58" t="s">
        <v>155</v>
      </c>
      <c r="E1339" s="58" t="s">
        <v>155</v>
      </c>
      <c r="F1339" s="58" t="s">
        <v>7486</v>
      </c>
      <c r="G1339" s="58">
        <v>1500</v>
      </c>
      <c r="H1339" s="58">
        <v>30.8</v>
      </c>
      <c r="I1339" s="58">
        <v>34.200000000000003</v>
      </c>
      <c r="J1339" s="58">
        <v>37.799999999999997</v>
      </c>
      <c r="K1339" s="58">
        <v>1</v>
      </c>
      <c r="L1339" s="58">
        <v>1</v>
      </c>
      <c r="M1339" s="58" t="s">
        <v>155</v>
      </c>
      <c r="N1339" s="58">
        <v>49.9</v>
      </c>
      <c r="O1339" s="58">
        <v>30</v>
      </c>
    </row>
    <row r="1340" spans="1:15" ht="14.25" customHeight="1">
      <c r="A1340" s="77" t="s">
        <v>9297</v>
      </c>
      <c r="B1340" s="58" t="s">
        <v>1907</v>
      </c>
      <c r="C1340" s="58" t="s">
        <v>3</v>
      </c>
      <c r="D1340" s="58" t="s">
        <v>155</v>
      </c>
      <c r="E1340" s="58" t="s">
        <v>155</v>
      </c>
      <c r="F1340" s="58" t="s">
        <v>7486</v>
      </c>
      <c r="G1340" s="58">
        <v>1500</v>
      </c>
      <c r="H1340" s="58">
        <v>33.299999999999997</v>
      </c>
      <c r="I1340" s="58">
        <v>37.1</v>
      </c>
      <c r="J1340" s="58">
        <v>41</v>
      </c>
      <c r="K1340" s="58">
        <v>1</v>
      </c>
      <c r="L1340" s="58">
        <v>1</v>
      </c>
      <c r="M1340" s="58" t="s">
        <v>155</v>
      </c>
      <c r="N1340" s="58">
        <v>53.9</v>
      </c>
      <c r="O1340" s="58">
        <v>28</v>
      </c>
    </row>
    <row r="1341" spans="1:15" ht="14.25" customHeight="1">
      <c r="A1341" s="77" t="s">
        <v>9298</v>
      </c>
      <c r="B1341" s="58" t="s">
        <v>1907</v>
      </c>
      <c r="C1341" s="58" t="s">
        <v>3</v>
      </c>
      <c r="D1341" s="58" t="s">
        <v>155</v>
      </c>
      <c r="E1341" s="58" t="s">
        <v>155</v>
      </c>
      <c r="F1341" s="58" t="s">
        <v>7486</v>
      </c>
      <c r="G1341" s="58">
        <v>1500</v>
      </c>
      <c r="H1341" s="58">
        <v>36.799999999999997</v>
      </c>
      <c r="I1341" s="58">
        <v>40.9</v>
      </c>
      <c r="J1341" s="58">
        <v>45.2</v>
      </c>
      <c r="K1341" s="58">
        <v>1</v>
      </c>
      <c r="L1341" s="58">
        <v>1</v>
      </c>
      <c r="M1341" s="58" t="s">
        <v>155</v>
      </c>
      <c r="N1341" s="58">
        <v>59.3</v>
      </c>
      <c r="O1341" s="58">
        <v>25.3</v>
      </c>
    </row>
    <row r="1342" spans="1:15" ht="14.25" customHeight="1">
      <c r="A1342" s="77" t="s">
        <v>9299</v>
      </c>
      <c r="B1342" s="58" t="s">
        <v>1907</v>
      </c>
      <c r="C1342" s="58" t="s">
        <v>3</v>
      </c>
      <c r="D1342" s="58" t="s">
        <v>155</v>
      </c>
      <c r="E1342" s="58" t="s">
        <v>155</v>
      </c>
      <c r="F1342" s="58" t="s">
        <v>7486</v>
      </c>
      <c r="G1342" s="58">
        <v>1500</v>
      </c>
      <c r="H1342" s="58">
        <v>40.200000000000003</v>
      </c>
      <c r="I1342" s="58">
        <v>44.7</v>
      </c>
      <c r="J1342" s="58">
        <v>49.4</v>
      </c>
      <c r="K1342" s="58">
        <v>1</v>
      </c>
      <c r="L1342" s="58">
        <v>1</v>
      </c>
      <c r="M1342" s="58" t="s">
        <v>155</v>
      </c>
      <c r="N1342" s="58">
        <v>64.8</v>
      </c>
      <c r="O1342" s="58">
        <v>23.2</v>
      </c>
    </row>
    <row r="1343" spans="1:15" ht="14.25" customHeight="1">
      <c r="A1343" s="77" t="s">
        <v>9300</v>
      </c>
      <c r="B1343" s="58" t="s">
        <v>1907</v>
      </c>
      <c r="C1343" s="58" t="s">
        <v>3</v>
      </c>
      <c r="D1343" s="58" t="s">
        <v>155</v>
      </c>
      <c r="E1343" s="58" t="s">
        <v>155</v>
      </c>
      <c r="F1343" s="58" t="s">
        <v>7486</v>
      </c>
      <c r="G1343" s="58">
        <v>1500</v>
      </c>
      <c r="H1343" s="58">
        <v>43.6</v>
      </c>
      <c r="I1343" s="58">
        <v>48.5</v>
      </c>
      <c r="J1343" s="58">
        <v>53.6</v>
      </c>
      <c r="K1343" s="58">
        <v>1</v>
      </c>
      <c r="L1343" s="58">
        <v>1</v>
      </c>
      <c r="M1343" s="58" t="s">
        <v>155</v>
      </c>
      <c r="N1343" s="58">
        <v>70.099999999999994</v>
      </c>
      <c r="O1343" s="58">
        <v>21.4</v>
      </c>
    </row>
    <row r="1344" spans="1:15" ht="14.25" customHeight="1">
      <c r="A1344" s="77" t="s">
        <v>9301</v>
      </c>
      <c r="B1344" s="58" t="s">
        <v>1907</v>
      </c>
      <c r="C1344" s="58" t="s">
        <v>3</v>
      </c>
      <c r="D1344" s="58" t="s">
        <v>155</v>
      </c>
      <c r="E1344" s="58" t="s">
        <v>155</v>
      </c>
      <c r="F1344" s="58" t="s">
        <v>7486</v>
      </c>
      <c r="G1344" s="58">
        <v>1500</v>
      </c>
      <c r="H1344" s="58">
        <v>47.8</v>
      </c>
      <c r="I1344" s="58">
        <v>53.2</v>
      </c>
      <c r="J1344" s="58">
        <v>58.8</v>
      </c>
      <c r="K1344" s="58">
        <v>1</v>
      </c>
      <c r="L1344" s="58">
        <v>1</v>
      </c>
      <c r="M1344" s="58" t="s">
        <v>155</v>
      </c>
      <c r="N1344" s="58">
        <v>77</v>
      </c>
      <c r="O1344" s="58">
        <v>19.5</v>
      </c>
    </row>
    <row r="1345" spans="1:15" ht="14.25" customHeight="1">
      <c r="A1345" s="77" t="s">
        <v>9302</v>
      </c>
      <c r="B1345" s="58" t="s">
        <v>1907</v>
      </c>
      <c r="C1345" s="58" t="s">
        <v>3</v>
      </c>
      <c r="D1345" s="58" t="s">
        <v>155</v>
      </c>
      <c r="E1345" s="58" t="s">
        <v>155</v>
      </c>
      <c r="F1345" s="58" t="s">
        <v>7486</v>
      </c>
      <c r="G1345" s="58">
        <v>1500</v>
      </c>
      <c r="H1345" s="58">
        <v>53</v>
      </c>
      <c r="I1345" s="58">
        <v>58.9</v>
      </c>
      <c r="J1345" s="58">
        <v>65.099999999999994</v>
      </c>
      <c r="K1345" s="58">
        <v>1</v>
      </c>
      <c r="L1345" s="58">
        <v>1</v>
      </c>
      <c r="M1345" s="58" t="s">
        <v>155</v>
      </c>
      <c r="N1345" s="58">
        <v>85</v>
      </c>
      <c r="O1345" s="58">
        <v>17.7</v>
      </c>
    </row>
    <row r="1346" spans="1:15" ht="14.25" customHeight="1">
      <c r="A1346" s="77" t="s">
        <v>9303</v>
      </c>
      <c r="B1346" s="58" t="s">
        <v>1907</v>
      </c>
      <c r="C1346" s="58" t="s">
        <v>3</v>
      </c>
      <c r="D1346" s="58" t="s">
        <v>155</v>
      </c>
      <c r="E1346" s="58" t="s">
        <v>155</v>
      </c>
      <c r="F1346" s="58" t="s">
        <v>7486</v>
      </c>
      <c r="G1346" s="58">
        <v>1500</v>
      </c>
      <c r="H1346" s="58">
        <v>58.1</v>
      </c>
      <c r="I1346" s="58">
        <v>64.599999999999994</v>
      </c>
      <c r="J1346" s="58">
        <v>71.400000000000006</v>
      </c>
      <c r="K1346" s="58">
        <v>1</v>
      </c>
      <c r="L1346" s="58">
        <v>1</v>
      </c>
      <c r="M1346" s="58" t="s">
        <v>155</v>
      </c>
      <c r="N1346" s="58">
        <v>92</v>
      </c>
      <c r="O1346" s="58">
        <v>16.3</v>
      </c>
    </row>
    <row r="1347" spans="1:15" ht="14.25" customHeight="1">
      <c r="A1347" s="77" t="s">
        <v>9304</v>
      </c>
      <c r="B1347" s="58" t="s">
        <v>1907</v>
      </c>
      <c r="C1347" s="58" t="s">
        <v>3</v>
      </c>
      <c r="D1347" s="58" t="s">
        <v>155</v>
      </c>
      <c r="E1347" s="58" t="s">
        <v>155</v>
      </c>
      <c r="F1347" s="58" t="s">
        <v>7486</v>
      </c>
      <c r="G1347" s="58">
        <v>1500</v>
      </c>
      <c r="H1347" s="58">
        <v>64.099999999999994</v>
      </c>
      <c r="I1347" s="58">
        <v>71.3</v>
      </c>
      <c r="J1347" s="58">
        <v>78.8</v>
      </c>
      <c r="K1347" s="58">
        <v>1</v>
      </c>
      <c r="L1347" s="58">
        <v>1</v>
      </c>
      <c r="M1347" s="58" t="s">
        <v>155</v>
      </c>
      <c r="N1347" s="58">
        <v>103</v>
      </c>
      <c r="O1347" s="58">
        <v>14.6</v>
      </c>
    </row>
    <row r="1348" spans="1:15" ht="14.25" customHeight="1">
      <c r="A1348" s="77" t="s">
        <v>9305</v>
      </c>
      <c r="B1348" s="58" t="s">
        <v>1907</v>
      </c>
      <c r="C1348" s="58" t="s">
        <v>3</v>
      </c>
      <c r="D1348" s="58" t="s">
        <v>155</v>
      </c>
      <c r="E1348" s="58" t="s">
        <v>155</v>
      </c>
      <c r="F1348" s="58" t="s">
        <v>7486</v>
      </c>
      <c r="G1348" s="58">
        <v>1500</v>
      </c>
      <c r="H1348" s="58">
        <v>70.099999999999994</v>
      </c>
      <c r="I1348" s="58">
        <v>77.900000000000006</v>
      </c>
      <c r="J1348" s="58">
        <v>86.1</v>
      </c>
      <c r="K1348" s="58">
        <v>1</v>
      </c>
      <c r="L1348" s="58">
        <v>1</v>
      </c>
      <c r="M1348" s="58" t="s">
        <v>155</v>
      </c>
      <c r="N1348" s="58">
        <v>113</v>
      </c>
      <c r="O1348" s="58">
        <v>13.3</v>
      </c>
    </row>
    <row r="1349" spans="1:15" ht="14.25" customHeight="1">
      <c r="A1349" s="77" t="s">
        <v>9306</v>
      </c>
      <c r="B1349" s="58" t="s">
        <v>1907</v>
      </c>
      <c r="C1349" s="58" t="s">
        <v>3</v>
      </c>
      <c r="D1349" s="58" t="s">
        <v>155</v>
      </c>
      <c r="E1349" s="58" t="s">
        <v>155</v>
      </c>
      <c r="F1349" s="58" t="s">
        <v>7486</v>
      </c>
      <c r="G1349" s="58">
        <v>1500</v>
      </c>
      <c r="H1349" s="58">
        <v>77.8</v>
      </c>
      <c r="I1349" s="58">
        <v>86.5</v>
      </c>
      <c r="J1349" s="58">
        <v>95.5</v>
      </c>
      <c r="K1349" s="58">
        <v>1</v>
      </c>
      <c r="L1349" s="58">
        <v>1</v>
      </c>
      <c r="M1349" s="58" t="s">
        <v>155</v>
      </c>
      <c r="N1349" s="58">
        <v>125</v>
      </c>
      <c r="O1349" s="58">
        <v>12</v>
      </c>
    </row>
    <row r="1350" spans="1:15" ht="14.25" customHeight="1">
      <c r="A1350" s="77" t="s">
        <v>9307</v>
      </c>
      <c r="B1350" s="58" t="s">
        <v>1907</v>
      </c>
      <c r="C1350" s="58" t="s">
        <v>3</v>
      </c>
      <c r="D1350" s="58" t="s">
        <v>155</v>
      </c>
      <c r="E1350" s="58" t="s">
        <v>155</v>
      </c>
      <c r="F1350" s="58" t="s">
        <v>7486</v>
      </c>
      <c r="G1350" s="58">
        <v>1500</v>
      </c>
      <c r="H1350" s="58">
        <v>85.5</v>
      </c>
      <c r="I1350" s="58">
        <v>95</v>
      </c>
      <c r="J1350" s="58">
        <v>105</v>
      </c>
      <c r="K1350" s="58">
        <v>1</v>
      </c>
      <c r="L1350" s="58">
        <v>1</v>
      </c>
      <c r="M1350" s="58" t="s">
        <v>155</v>
      </c>
      <c r="N1350" s="58">
        <v>137</v>
      </c>
      <c r="O1350" s="58">
        <v>11</v>
      </c>
    </row>
    <row r="1351" spans="1:15" ht="14.25" customHeight="1">
      <c r="A1351" s="77" t="s">
        <v>9308</v>
      </c>
      <c r="B1351" s="58" t="s">
        <v>1907</v>
      </c>
      <c r="C1351" s="58" t="s">
        <v>3</v>
      </c>
      <c r="D1351" s="58" t="s">
        <v>155</v>
      </c>
      <c r="E1351" s="58" t="s">
        <v>155</v>
      </c>
      <c r="F1351" s="58" t="s">
        <v>7486</v>
      </c>
      <c r="G1351" s="58">
        <v>1500</v>
      </c>
      <c r="H1351" s="58">
        <v>94</v>
      </c>
      <c r="I1351" s="58">
        <v>105</v>
      </c>
      <c r="J1351" s="58">
        <v>116</v>
      </c>
      <c r="K1351" s="58">
        <v>1</v>
      </c>
      <c r="L1351" s="58">
        <v>1</v>
      </c>
      <c r="M1351" s="58" t="s">
        <v>155</v>
      </c>
      <c r="N1351" s="58">
        <v>152</v>
      </c>
      <c r="O1351" s="58">
        <v>9.9</v>
      </c>
    </row>
    <row r="1352" spans="1:15" ht="14.25" customHeight="1">
      <c r="A1352" s="77" t="s">
        <v>9309</v>
      </c>
      <c r="B1352" s="58" t="s">
        <v>1907</v>
      </c>
      <c r="C1352" s="58" t="s">
        <v>3</v>
      </c>
      <c r="D1352" s="58" t="s">
        <v>155</v>
      </c>
      <c r="E1352" s="58" t="s">
        <v>155</v>
      </c>
      <c r="F1352" s="58" t="s">
        <v>7486</v>
      </c>
      <c r="G1352" s="58">
        <v>1500</v>
      </c>
      <c r="H1352" s="58">
        <v>102</v>
      </c>
      <c r="I1352" s="58">
        <v>114</v>
      </c>
      <c r="J1352" s="58">
        <v>126</v>
      </c>
      <c r="K1352" s="58">
        <v>1</v>
      </c>
      <c r="L1352" s="58">
        <v>1</v>
      </c>
      <c r="M1352" s="58" t="s">
        <v>155</v>
      </c>
      <c r="N1352" s="58">
        <v>165</v>
      </c>
      <c r="O1352" s="58">
        <v>9.1</v>
      </c>
    </row>
    <row r="1353" spans="1:15" ht="14.25" customHeight="1">
      <c r="A1353" s="77" t="s">
        <v>9310</v>
      </c>
      <c r="B1353" s="58" t="s">
        <v>1907</v>
      </c>
      <c r="C1353" s="58" t="s">
        <v>3</v>
      </c>
      <c r="D1353" s="58" t="s">
        <v>155</v>
      </c>
      <c r="E1353" s="58" t="s">
        <v>155</v>
      </c>
      <c r="F1353" s="58" t="s">
        <v>7486</v>
      </c>
      <c r="G1353" s="58">
        <v>1500</v>
      </c>
      <c r="H1353" s="58">
        <v>111</v>
      </c>
      <c r="I1353" s="58">
        <v>124</v>
      </c>
      <c r="J1353" s="58">
        <v>137</v>
      </c>
      <c r="K1353" s="58">
        <v>1</v>
      </c>
      <c r="L1353" s="58">
        <v>1</v>
      </c>
      <c r="M1353" s="58" t="s">
        <v>155</v>
      </c>
      <c r="N1353" s="58">
        <v>179</v>
      </c>
      <c r="O1353" s="58">
        <v>8.4</v>
      </c>
    </row>
    <row r="1354" spans="1:15" ht="14.25" customHeight="1">
      <c r="A1354" s="77" t="s">
        <v>9311</v>
      </c>
      <c r="B1354" s="58" t="s">
        <v>1907</v>
      </c>
      <c r="C1354" s="58" t="s">
        <v>3</v>
      </c>
      <c r="D1354" s="58" t="s">
        <v>155</v>
      </c>
      <c r="E1354" s="58" t="s">
        <v>155</v>
      </c>
      <c r="F1354" s="58" t="s">
        <v>7486</v>
      </c>
      <c r="G1354" s="58">
        <v>1500</v>
      </c>
      <c r="H1354" s="58">
        <v>128</v>
      </c>
      <c r="I1354" s="58">
        <v>143</v>
      </c>
      <c r="J1354" s="58">
        <v>158</v>
      </c>
      <c r="K1354" s="58">
        <v>1</v>
      </c>
      <c r="L1354" s="58">
        <v>1</v>
      </c>
      <c r="M1354" s="58" t="s">
        <v>155</v>
      </c>
      <c r="N1354" s="58">
        <v>207</v>
      </c>
      <c r="O1354" s="58">
        <v>7.2</v>
      </c>
    </row>
    <row r="1355" spans="1:15" ht="14.25" customHeight="1">
      <c r="A1355" s="77" t="s">
        <v>9312</v>
      </c>
      <c r="B1355" s="58" t="s">
        <v>1907</v>
      </c>
      <c r="C1355" s="58" t="s">
        <v>3</v>
      </c>
      <c r="D1355" s="58" t="s">
        <v>155</v>
      </c>
      <c r="E1355" s="58" t="s">
        <v>155</v>
      </c>
      <c r="F1355" s="58" t="s">
        <v>7486</v>
      </c>
      <c r="G1355" s="58">
        <v>1500</v>
      </c>
      <c r="H1355" s="58">
        <v>136</v>
      </c>
      <c r="I1355" s="58">
        <v>152</v>
      </c>
      <c r="J1355" s="58">
        <v>168</v>
      </c>
      <c r="K1355" s="58">
        <v>1</v>
      </c>
      <c r="L1355" s="58">
        <v>1</v>
      </c>
      <c r="M1355" s="58" t="s">
        <v>155</v>
      </c>
      <c r="N1355" s="58">
        <v>219</v>
      </c>
      <c r="O1355" s="58">
        <v>6.8</v>
      </c>
    </row>
    <row r="1356" spans="1:15" ht="14.25" customHeight="1">
      <c r="A1356" s="77" t="s">
        <v>9313</v>
      </c>
      <c r="B1356" s="58" t="s">
        <v>1907</v>
      </c>
      <c r="C1356" s="58" t="s">
        <v>3</v>
      </c>
      <c r="D1356" s="58" t="s">
        <v>155</v>
      </c>
      <c r="E1356" s="58" t="s">
        <v>155</v>
      </c>
      <c r="F1356" s="58" t="s">
        <v>7486</v>
      </c>
      <c r="G1356" s="58">
        <v>1500</v>
      </c>
      <c r="H1356" s="58">
        <v>145</v>
      </c>
      <c r="I1356" s="58">
        <v>162</v>
      </c>
      <c r="J1356" s="58">
        <v>179</v>
      </c>
      <c r="K1356" s="58">
        <v>1</v>
      </c>
      <c r="L1356" s="58">
        <v>1</v>
      </c>
      <c r="M1356" s="58" t="s">
        <v>155</v>
      </c>
      <c r="N1356" s="58">
        <v>234</v>
      </c>
      <c r="O1356" s="58">
        <v>6.4</v>
      </c>
    </row>
    <row r="1357" spans="1:15" ht="14.25" customHeight="1">
      <c r="A1357" s="77" t="s">
        <v>9314</v>
      </c>
      <c r="B1357" s="58" t="s">
        <v>1907</v>
      </c>
      <c r="C1357" s="58" t="s">
        <v>3</v>
      </c>
      <c r="D1357" s="58" t="s">
        <v>155</v>
      </c>
      <c r="E1357" s="58" t="s">
        <v>155</v>
      </c>
      <c r="F1357" s="58" t="s">
        <v>7486</v>
      </c>
      <c r="G1357" s="58">
        <v>1500</v>
      </c>
      <c r="H1357" s="58">
        <v>154</v>
      </c>
      <c r="I1357" s="58">
        <v>171</v>
      </c>
      <c r="J1357" s="58">
        <v>189</v>
      </c>
      <c r="K1357" s="58">
        <v>1</v>
      </c>
      <c r="L1357" s="58">
        <v>1</v>
      </c>
      <c r="M1357" s="58" t="s">
        <v>155</v>
      </c>
      <c r="N1357" s="58">
        <v>246</v>
      </c>
      <c r="O1357" s="58">
        <v>6.1</v>
      </c>
    </row>
    <row r="1358" spans="1:15" ht="14.25" customHeight="1">
      <c r="A1358" s="77" t="s">
        <v>9315</v>
      </c>
      <c r="B1358" s="58" t="s">
        <v>1907</v>
      </c>
      <c r="C1358" s="58" t="s">
        <v>3</v>
      </c>
      <c r="D1358" s="58" t="s">
        <v>155</v>
      </c>
      <c r="E1358" s="58" t="s">
        <v>155</v>
      </c>
      <c r="F1358" s="58" t="s">
        <v>7486</v>
      </c>
      <c r="G1358" s="58">
        <v>1500</v>
      </c>
      <c r="H1358" s="58">
        <v>171</v>
      </c>
      <c r="I1358" s="58">
        <v>190</v>
      </c>
      <c r="J1358" s="58">
        <v>210</v>
      </c>
      <c r="K1358" s="58">
        <v>1</v>
      </c>
      <c r="L1358" s="58">
        <v>1</v>
      </c>
      <c r="M1358" s="58" t="s">
        <v>155</v>
      </c>
      <c r="N1358" s="58">
        <v>274</v>
      </c>
      <c r="O1358" s="58">
        <v>5.5</v>
      </c>
    </row>
    <row r="1359" spans="1:15" ht="14.25" customHeight="1">
      <c r="A1359" s="77" t="s">
        <v>9316</v>
      </c>
      <c r="B1359" s="58" t="s">
        <v>1907</v>
      </c>
      <c r="C1359" s="58" t="s">
        <v>3</v>
      </c>
      <c r="D1359" s="58" t="s">
        <v>155</v>
      </c>
      <c r="E1359" s="58" t="s">
        <v>155</v>
      </c>
      <c r="F1359" s="58" t="s">
        <v>7486</v>
      </c>
      <c r="G1359" s="58">
        <v>1500</v>
      </c>
      <c r="H1359" s="58">
        <v>185</v>
      </c>
      <c r="I1359" s="58">
        <v>209</v>
      </c>
      <c r="J1359" s="58">
        <v>231</v>
      </c>
      <c r="K1359" s="58">
        <v>1</v>
      </c>
      <c r="L1359" s="58">
        <v>1</v>
      </c>
      <c r="M1359" s="58" t="s">
        <v>155</v>
      </c>
      <c r="N1359" s="58">
        <v>328</v>
      </c>
      <c r="O1359" s="58">
        <v>4.5999999999999996</v>
      </c>
    </row>
    <row r="1360" spans="1:15" ht="14.25" customHeight="1">
      <c r="A1360" s="77" t="s">
        <v>9317</v>
      </c>
      <c r="B1360" s="58" t="s">
        <v>1907</v>
      </c>
      <c r="C1360" s="58" t="s">
        <v>3</v>
      </c>
      <c r="D1360" s="58" t="s">
        <v>155</v>
      </c>
      <c r="E1360" s="58" t="s">
        <v>155</v>
      </c>
      <c r="F1360" s="58" t="s">
        <v>7486</v>
      </c>
      <c r="G1360" s="58">
        <v>1500</v>
      </c>
      <c r="H1360" s="58">
        <v>214</v>
      </c>
      <c r="I1360" s="58">
        <v>237</v>
      </c>
      <c r="J1360" s="58">
        <v>263</v>
      </c>
      <c r="K1360" s="58">
        <v>1</v>
      </c>
      <c r="L1360" s="58">
        <v>1</v>
      </c>
      <c r="M1360" s="58" t="s">
        <v>155</v>
      </c>
      <c r="N1360" s="58">
        <v>344</v>
      </c>
      <c r="O1360" s="58">
        <v>4.5</v>
      </c>
    </row>
    <row r="1361" spans="1:15" ht="14.25" customHeight="1">
      <c r="A1361" s="77" t="s">
        <v>9318</v>
      </c>
      <c r="B1361" s="58" t="s">
        <v>1907</v>
      </c>
      <c r="C1361" s="58" t="s">
        <v>3</v>
      </c>
      <c r="D1361" s="58" t="s">
        <v>155</v>
      </c>
      <c r="E1361" s="58" t="s">
        <v>155</v>
      </c>
      <c r="F1361" s="58" t="s">
        <v>7482</v>
      </c>
      <c r="G1361" s="58">
        <v>1500</v>
      </c>
      <c r="H1361" s="58">
        <v>5.8</v>
      </c>
      <c r="I1361" s="58">
        <v>6.45</v>
      </c>
      <c r="J1361" s="58">
        <v>7.14</v>
      </c>
      <c r="K1361" s="58">
        <v>10</v>
      </c>
      <c r="L1361" s="58" t="s">
        <v>155</v>
      </c>
      <c r="M1361" s="58">
        <v>2000</v>
      </c>
      <c r="N1361" s="58">
        <v>10.5</v>
      </c>
      <c r="O1361" s="58">
        <v>143</v>
      </c>
    </row>
    <row r="1362" spans="1:15" ht="14.25" customHeight="1">
      <c r="A1362" s="77" t="s">
        <v>9319</v>
      </c>
      <c r="B1362" s="58" t="s">
        <v>1907</v>
      </c>
      <c r="C1362" s="58" t="s">
        <v>3</v>
      </c>
      <c r="D1362" s="58" t="s">
        <v>155</v>
      </c>
      <c r="E1362" s="58" t="s">
        <v>155</v>
      </c>
      <c r="F1362" s="58" t="s">
        <v>7482</v>
      </c>
      <c r="G1362" s="58">
        <v>1500</v>
      </c>
      <c r="H1362" s="58">
        <v>6.4</v>
      </c>
      <c r="I1362" s="58">
        <v>7.13</v>
      </c>
      <c r="J1362" s="58">
        <v>7.88</v>
      </c>
      <c r="K1362" s="58">
        <v>10</v>
      </c>
      <c r="L1362" s="58" t="s">
        <v>155</v>
      </c>
      <c r="M1362" s="58">
        <v>1000</v>
      </c>
      <c r="N1362" s="58">
        <v>11.3</v>
      </c>
      <c r="O1362" s="58">
        <v>132</v>
      </c>
    </row>
    <row r="1363" spans="1:15" ht="14.25" customHeight="1">
      <c r="A1363" s="77" t="s">
        <v>9320</v>
      </c>
      <c r="B1363" s="58" t="s">
        <v>1907</v>
      </c>
      <c r="C1363" s="58" t="s">
        <v>3</v>
      </c>
      <c r="D1363" s="58" t="s">
        <v>155</v>
      </c>
      <c r="E1363" s="58" t="s">
        <v>155</v>
      </c>
      <c r="F1363" s="58" t="s">
        <v>7482</v>
      </c>
      <c r="G1363" s="58">
        <v>1500</v>
      </c>
      <c r="H1363" s="58">
        <v>7.02</v>
      </c>
      <c r="I1363" s="58">
        <v>7.79</v>
      </c>
      <c r="J1363" s="58">
        <v>8.61</v>
      </c>
      <c r="K1363" s="58">
        <v>10</v>
      </c>
      <c r="L1363" s="58" t="s">
        <v>155</v>
      </c>
      <c r="M1363" s="58">
        <v>400</v>
      </c>
      <c r="N1363" s="58">
        <v>12.1</v>
      </c>
      <c r="O1363" s="58">
        <v>124</v>
      </c>
    </row>
    <row r="1364" spans="1:15" ht="14.25" customHeight="1">
      <c r="A1364" s="77" t="s">
        <v>9321</v>
      </c>
      <c r="B1364" s="58" t="s">
        <v>1907</v>
      </c>
      <c r="C1364" s="58" t="s">
        <v>3</v>
      </c>
      <c r="D1364" s="58" t="s">
        <v>155</v>
      </c>
      <c r="E1364" s="58" t="s">
        <v>155</v>
      </c>
      <c r="F1364" s="58" t="s">
        <v>7482</v>
      </c>
      <c r="G1364" s="58">
        <v>1500</v>
      </c>
      <c r="H1364" s="58">
        <v>7.78</v>
      </c>
      <c r="I1364" s="58">
        <v>8.65</v>
      </c>
      <c r="J1364" s="58">
        <v>9.5</v>
      </c>
      <c r="K1364" s="58">
        <v>1</v>
      </c>
      <c r="L1364" s="58" t="s">
        <v>155</v>
      </c>
      <c r="M1364" s="58">
        <v>100</v>
      </c>
      <c r="N1364" s="58">
        <v>13.4</v>
      </c>
      <c r="O1364" s="58">
        <v>112</v>
      </c>
    </row>
    <row r="1365" spans="1:15" ht="14.25" customHeight="1">
      <c r="A1365" s="77" t="s">
        <v>9322</v>
      </c>
      <c r="B1365" s="58" t="s">
        <v>1907</v>
      </c>
      <c r="C1365" s="58" t="s">
        <v>3</v>
      </c>
      <c r="D1365" s="58" t="s">
        <v>155</v>
      </c>
      <c r="E1365" s="58" t="s">
        <v>155</v>
      </c>
      <c r="F1365" s="58" t="s">
        <v>7482</v>
      </c>
      <c r="G1365" s="58">
        <v>1500</v>
      </c>
      <c r="H1365" s="58">
        <v>8.5500000000000007</v>
      </c>
      <c r="I1365" s="58">
        <v>9.5</v>
      </c>
      <c r="J1365" s="58">
        <v>10.5</v>
      </c>
      <c r="K1365" s="58">
        <v>1</v>
      </c>
      <c r="L1365" s="58" t="s">
        <v>155</v>
      </c>
      <c r="M1365" s="58">
        <v>20</v>
      </c>
      <c r="N1365" s="58">
        <v>14.5</v>
      </c>
      <c r="O1365" s="58">
        <v>103</v>
      </c>
    </row>
    <row r="1366" spans="1:15" ht="14.25" customHeight="1">
      <c r="A1366" s="77" t="s">
        <v>9323</v>
      </c>
      <c r="B1366" s="58" t="s">
        <v>1907</v>
      </c>
      <c r="C1366" s="58" t="s">
        <v>3</v>
      </c>
      <c r="D1366" s="58" t="s">
        <v>155</v>
      </c>
      <c r="E1366" s="58" t="s">
        <v>155</v>
      </c>
      <c r="F1366" s="58" t="s">
        <v>7482</v>
      </c>
      <c r="G1366" s="58">
        <v>1500</v>
      </c>
      <c r="H1366" s="58">
        <v>9.4</v>
      </c>
      <c r="I1366" s="58">
        <v>10.5</v>
      </c>
      <c r="J1366" s="58">
        <v>11.6</v>
      </c>
      <c r="K1366" s="58">
        <v>1</v>
      </c>
      <c r="L1366" s="58" t="s">
        <v>155</v>
      </c>
      <c r="M1366" s="58">
        <v>10</v>
      </c>
      <c r="N1366" s="58">
        <v>15.6</v>
      </c>
      <c r="O1366" s="58">
        <v>96</v>
      </c>
    </row>
    <row r="1367" spans="1:15" ht="14.25" customHeight="1">
      <c r="A1367" s="77" t="s">
        <v>9324</v>
      </c>
      <c r="B1367" s="58" t="s">
        <v>1907</v>
      </c>
      <c r="C1367" s="58" t="s">
        <v>3</v>
      </c>
      <c r="D1367" s="58" t="s">
        <v>155</v>
      </c>
      <c r="E1367" s="58" t="s">
        <v>155</v>
      </c>
      <c r="F1367" s="58" t="s">
        <v>7482</v>
      </c>
      <c r="G1367" s="58">
        <v>1500</v>
      </c>
      <c r="H1367" s="58">
        <v>10.199999999999999</v>
      </c>
      <c r="I1367" s="58">
        <v>11.4</v>
      </c>
      <c r="J1367" s="58">
        <v>12.6</v>
      </c>
      <c r="K1367" s="58">
        <v>1</v>
      </c>
      <c r="L1367" s="58" t="s">
        <v>155</v>
      </c>
      <c r="M1367" s="58">
        <v>5</v>
      </c>
      <c r="N1367" s="58">
        <v>16.7</v>
      </c>
      <c r="O1367" s="58">
        <v>90</v>
      </c>
    </row>
    <row r="1368" spans="1:15" ht="14.25" customHeight="1">
      <c r="A1368" s="77" t="s">
        <v>9325</v>
      </c>
      <c r="B1368" s="58" t="s">
        <v>1907</v>
      </c>
      <c r="C1368" s="58" t="s">
        <v>3</v>
      </c>
      <c r="D1368" s="58" t="s">
        <v>155</v>
      </c>
      <c r="E1368" s="58" t="s">
        <v>155</v>
      </c>
      <c r="F1368" s="58" t="s">
        <v>7482</v>
      </c>
      <c r="G1368" s="58">
        <v>1500</v>
      </c>
      <c r="H1368" s="58">
        <v>11.1</v>
      </c>
      <c r="I1368" s="58">
        <v>12.4</v>
      </c>
      <c r="J1368" s="58">
        <v>13.7</v>
      </c>
      <c r="K1368" s="58">
        <v>1</v>
      </c>
      <c r="L1368" s="58" t="s">
        <v>155</v>
      </c>
      <c r="M1368" s="58">
        <v>1</v>
      </c>
      <c r="N1368" s="58">
        <v>18.2</v>
      </c>
      <c r="O1368" s="58">
        <v>82</v>
      </c>
    </row>
    <row r="1369" spans="1:15" ht="14.25" customHeight="1">
      <c r="A1369" s="77" t="s">
        <v>9326</v>
      </c>
      <c r="B1369" s="58" t="s">
        <v>1907</v>
      </c>
      <c r="C1369" s="58" t="s">
        <v>3</v>
      </c>
      <c r="D1369" s="58" t="s">
        <v>155</v>
      </c>
      <c r="E1369" s="58" t="s">
        <v>155</v>
      </c>
      <c r="F1369" s="58" t="s">
        <v>7482</v>
      </c>
      <c r="G1369" s="58">
        <v>1500</v>
      </c>
      <c r="H1369" s="58">
        <v>12.8</v>
      </c>
      <c r="I1369" s="58">
        <v>14.3</v>
      </c>
      <c r="J1369" s="58">
        <v>15.8</v>
      </c>
      <c r="K1369" s="58">
        <v>1</v>
      </c>
      <c r="L1369" s="58" t="s">
        <v>155</v>
      </c>
      <c r="M1369" s="58">
        <v>1</v>
      </c>
      <c r="N1369" s="58">
        <v>21.2</v>
      </c>
      <c r="O1369" s="58">
        <v>71</v>
      </c>
    </row>
    <row r="1370" spans="1:15" ht="14.25" customHeight="1">
      <c r="A1370" s="77" t="s">
        <v>9327</v>
      </c>
      <c r="B1370" s="58" t="s">
        <v>1907</v>
      </c>
      <c r="C1370" s="58" t="s">
        <v>3</v>
      </c>
      <c r="D1370" s="58" t="s">
        <v>155</v>
      </c>
      <c r="E1370" s="58" t="s">
        <v>155</v>
      </c>
      <c r="F1370" s="58" t="s">
        <v>7482</v>
      </c>
      <c r="G1370" s="58">
        <v>1500</v>
      </c>
      <c r="H1370" s="58">
        <v>13.6</v>
      </c>
      <c r="I1370" s="58">
        <v>15.2</v>
      </c>
      <c r="J1370" s="58">
        <v>16.8</v>
      </c>
      <c r="K1370" s="58">
        <v>1</v>
      </c>
      <c r="L1370" s="58" t="s">
        <v>155</v>
      </c>
      <c r="M1370" s="58">
        <v>1</v>
      </c>
      <c r="N1370" s="58">
        <v>22.5</v>
      </c>
      <c r="O1370" s="58">
        <v>67</v>
      </c>
    </row>
    <row r="1371" spans="1:15" ht="14.25" customHeight="1">
      <c r="A1371" s="77" t="s">
        <v>9328</v>
      </c>
      <c r="B1371" s="58" t="s">
        <v>1907</v>
      </c>
      <c r="C1371" s="58" t="s">
        <v>3</v>
      </c>
      <c r="D1371" s="58" t="s">
        <v>155</v>
      </c>
      <c r="E1371" s="58" t="s">
        <v>155</v>
      </c>
      <c r="F1371" s="58" t="s">
        <v>7482</v>
      </c>
      <c r="G1371" s="58">
        <v>1500</v>
      </c>
      <c r="H1371" s="58">
        <v>15.3</v>
      </c>
      <c r="I1371" s="58">
        <v>17.100000000000001</v>
      </c>
      <c r="J1371" s="58">
        <v>18.899999999999999</v>
      </c>
      <c r="K1371" s="58">
        <v>1</v>
      </c>
      <c r="L1371" s="58" t="s">
        <v>155</v>
      </c>
      <c r="M1371" s="58">
        <v>1</v>
      </c>
      <c r="N1371" s="58">
        <v>25.2</v>
      </c>
      <c r="O1371" s="58">
        <v>59.5</v>
      </c>
    </row>
    <row r="1372" spans="1:15" ht="14.25" customHeight="1">
      <c r="A1372" s="77" t="s">
        <v>9329</v>
      </c>
      <c r="B1372" s="58" t="s">
        <v>1907</v>
      </c>
      <c r="C1372" s="58" t="s">
        <v>3</v>
      </c>
      <c r="D1372" s="58" t="s">
        <v>155</v>
      </c>
      <c r="E1372" s="58" t="s">
        <v>155</v>
      </c>
      <c r="F1372" s="58" t="s">
        <v>7482</v>
      </c>
      <c r="G1372" s="58">
        <v>1500</v>
      </c>
      <c r="H1372" s="58">
        <v>17.100000000000001</v>
      </c>
      <c r="I1372" s="58">
        <v>19</v>
      </c>
      <c r="J1372" s="58">
        <v>21</v>
      </c>
      <c r="K1372" s="58">
        <v>1</v>
      </c>
      <c r="L1372" s="58" t="s">
        <v>155</v>
      </c>
      <c r="M1372" s="58">
        <v>1</v>
      </c>
      <c r="N1372" s="58">
        <v>27.7</v>
      </c>
      <c r="O1372" s="58">
        <v>54</v>
      </c>
    </row>
    <row r="1373" spans="1:15" ht="14.25" customHeight="1">
      <c r="A1373" s="77" t="s">
        <v>9330</v>
      </c>
      <c r="B1373" s="58" t="s">
        <v>1907</v>
      </c>
      <c r="C1373" s="58" t="s">
        <v>3</v>
      </c>
      <c r="D1373" s="58" t="s">
        <v>155</v>
      </c>
      <c r="E1373" s="58" t="s">
        <v>155</v>
      </c>
      <c r="F1373" s="58" t="s">
        <v>7482</v>
      </c>
      <c r="G1373" s="58">
        <v>1500</v>
      </c>
      <c r="H1373" s="58">
        <v>18.8</v>
      </c>
      <c r="I1373" s="58">
        <v>20.9</v>
      </c>
      <c r="J1373" s="58">
        <v>23.1</v>
      </c>
      <c r="K1373" s="58">
        <v>1</v>
      </c>
      <c r="L1373" s="58" t="s">
        <v>155</v>
      </c>
      <c r="M1373" s="58">
        <v>1</v>
      </c>
      <c r="N1373" s="58">
        <v>30.6</v>
      </c>
      <c r="O1373" s="58">
        <v>49</v>
      </c>
    </row>
    <row r="1374" spans="1:15" ht="14.25" customHeight="1">
      <c r="A1374" s="77" t="s">
        <v>9331</v>
      </c>
      <c r="B1374" s="58" t="s">
        <v>1907</v>
      </c>
      <c r="C1374" s="58" t="s">
        <v>3</v>
      </c>
      <c r="D1374" s="58" t="s">
        <v>155</v>
      </c>
      <c r="E1374" s="58" t="s">
        <v>155</v>
      </c>
      <c r="F1374" s="58" t="s">
        <v>7482</v>
      </c>
      <c r="G1374" s="58">
        <v>1500</v>
      </c>
      <c r="H1374" s="58">
        <v>20.5</v>
      </c>
      <c r="I1374" s="58">
        <v>22.8</v>
      </c>
      <c r="J1374" s="58">
        <v>25.2</v>
      </c>
      <c r="K1374" s="58">
        <v>1</v>
      </c>
      <c r="L1374" s="58" t="s">
        <v>155</v>
      </c>
      <c r="M1374" s="58">
        <v>1</v>
      </c>
      <c r="N1374" s="58">
        <v>33.200000000000003</v>
      </c>
      <c r="O1374" s="58">
        <v>45</v>
      </c>
    </row>
    <row r="1375" spans="1:15" ht="14.25" customHeight="1">
      <c r="A1375" s="77" t="s">
        <v>9332</v>
      </c>
      <c r="B1375" s="58" t="s">
        <v>1907</v>
      </c>
      <c r="C1375" s="58" t="s">
        <v>3</v>
      </c>
      <c r="D1375" s="58" t="s">
        <v>155</v>
      </c>
      <c r="E1375" s="58" t="s">
        <v>155</v>
      </c>
      <c r="F1375" s="58" t="s">
        <v>7482</v>
      </c>
      <c r="G1375" s="58">
        <v>1500</v>
      </c>
      <c r="H1375" s="58">
        <v>23.1</v>
      </c>
      <c r="I1375" s="58">
        <v>25.7</v>
      </c>
      <c r="J1375" s="58">
        <v>28.4</v>
      </c>
      <c r="K1375" s="58">
        <v>1</v>
      </c>
      <c r="L1375" s="58" t="s">
        <v>155</v>
      </c>
      <c r="M1375" s="58">
        <v>1</v>
      </c>
      <c r="N1375" s="58">
        <v>37.5</v>
      </c>
      <c r="O1375" s="58">
        <v>40</v>
      </c>
    </row>
    <row r="1376" spans="1:15" ht="14.25" customHeight="1">
      <c r="A1376" s="77" t="s">
        <v>9333</v>
      </c>
      <c r="B1376" s="58" t="s">
        <v>1907</v>
      </c>
      <c r="C1376" s="58" t="s">
        <v>3</v>
      </c>
      <c r="D1376" s="58" t="s">
        <v>155</v>
      </c>
      <c r="E1376" s="58" t="s">
        <v>155</v>
      </c>
      <c r="F1376" s="58" t="s">
        <v>7482</v>
      </c>
      <c r="G1376" s="58">
        <v>1500</v>
      </c>
      <c r="H1376" s="58">
        <v>25.6</v>
      </c>
      <c r="I1376" s="58">
        <v>28.5</v>
      </c>
      <c r="J1376" s="58">
        <v>31.5</v>
      </c>
      <c r="K1376" s="58">
        <v>1</v>
      </c>
      <c r="L1376" s="58" t="s">
        <v>155</v>
      </c>
      <c r="M1376" s="58">
        <v>1</v>
      </c>
      <c r="N1376" s="58">
        <v>41.4</v>
      </c>
      <c r="O1376" s="58">
        <v>36</v>
      </c>
    </row>
    <row r="1377" spans="1:15" ht="14.25" customHeight="1">
      <c r="A1377" s="77" t="s">
        <v>9334</v>
      </c>
      <c r="B1377" s="58" t="s">
        <v>1907</v>
      </c>
      <c r="C1377" s="58" t="s">
        <v>3</v>
      </c>
      <c r="D1377" s="58" t="s">
        <v>155</v>
      </c>
      <c r="E1377" s="58" t="s">
        <v>155</v>
      </c>
      <c r="F1377" s="58" t="s">
        <v>7482</v>
      </c>
      <c r="G1377" s="58">
        <v>1500</v>
      </c>
      <c r="H1377" s="58">
        <v>28.2</v>
      </c>
      <c r="I1377" s="58">
        <v>31.4</v>
      </c>
      <c r="J1377" s="58">
        <v>34.700000000000003</v>
      </c>
      <c r="K1377" s="58">
        <v>1</v>
      </c>
      <c r="L1377" s="58" t="s">
        <v>155</v>
      </c>
      <c r="M1377" s="58">
        <v>1</v>
      </c>
      <c r="N1377" s="58">
        <v>45.7</v>
      </c>
      <c r="O1377" s="58">
        <v>33</v>
      </c>
    </row>
    <row r="1378" spans="1:15" ht="14.25" customHeight="1">
      <c r="A1378" s="77" t="s">
        <v>9335</v>
      </c>
      <c r="B1378" s="58" t="s">
        <v>1907</v>
      </c>
      <c r="C1378" s="58" t="s">
        <v>3</v>
      </c>
      <c r="D1378" s="58" t="s">
        <v>155</v>
      </c>
      <c r="E1378" s="58" t="s">
        <v>155</v>
      </c>
      <c r="F1378" s="58" t="s">
        <v>7482</v>
      </c>
      <c r="G1378" s="58">
        <v>1500</v>
      </c>
      <c r="H1378" s="58">
        <v>30.8</v>
      </c>
      <c r="I1378" s="58">
        <v>34.200000000000003</v>
      </c>
      <c r="J1378" s="58">
        <v>37.799999999999997</v>
      </c>
      <c r="K1378" s="58">
        <v>1</v>
      </c>
      <c r="L1378" s="58" t="s">
        <v>155</v>
      </c>
      <c r="M1378" s="58">
        <v>1</v>
      </c>
      <c r="N1378" s="58">
        <v>49.9</v>
      </c>
      <c r="O1378" s="58">
        <v>30</v>
      </c>
    </row>
    <row r="1379" spans="1:15" ht="14.25" customHeight="1">
      <c r="A1379" s="77" t="s">
        <v>9336</v>
      </c>
      <c r="B1379" s="58" t="s">
        <v>1907</v>
      </c>
      <c r="C1379" s="58" t="s">
        <v>3</v>
      </c>
      <c r="D1379" s="58" t="s">
        <v>155</v>
      </c>
      <c r="E1379" s="58" t="s">
        <v>155</v>
      </c>
      <c r="F1379" s="58" t="s">
        <v>7482</v>
      </c>
      <c r="G1379" s="58">
        <v>1500</v>
      </c>
      <c r="H1379" s="58">
        <v>33.299999999999997</v>
      </c>
      <c r="I1379" s="58">
        <v>37.1</v>
      </c>
      <c r="J1379" s="58">
        <v>41</v>
      </c>
      <c r="K1379" s="58">
        <v>1</v>
      </c>
      <c r="L1379" s="58" t="s">
        <v>155</v>
      </c>
      <c r="M1379" s="58">
        <v>1</v>
      </c>
      <c r="N1379" s="58">
        <v>53.9</v>
      </c>
      <c r="O1379" s="58">
        <v>28</v>
      </c>
    </row>
    <row r="1380" spans="1:15" ht="14.25" customHeight="1">
      <c r="A1380" s="77" t="s">
        <v>9337</v>
      </c>
      <c r="B1380" s="58" t="s">
        <v>1907</v>
      </c>
      <c r="C1380" s="58" t="s">
        <v>3</v>
      </c>
      <c r="D1380" s="58" t="s">
        <v>155</v>
      </c>
      <c r="E1380" s="58" t="s">
        <v>155</v>
      </c>
      <c r="F1380" s="58" t="s">
        <v>7482</v>
      </c>
      <c r="G1380" s="58">
        <v>1500</v>
      </c>
      <c r="H1380" s="58">
        <v>36.799999999999997</v>
      </c>
      <c r="I1380" s="58">
        <v>40.9</v>
      </c>
      <c r="J1380" s="58">
        <v>45.2</v>
      </c>
      <c r="K1380" s="58">
        <v>1</v>
      </c>
      <c r="L1380" s="58" t="s">
        <v>155</v>
      </c>
      <c r="M1380" s="58">
        <v>1</v>
      </c>
      <c r="N1380" s="58">
        <v>59.3</v>
      </c>
      <c r="O1380" s="58">
        <v>25.3</v>
      </c>
    </row>
    <row r="1381" spans="1:15" ht="14.25" customHeight="1">
      <c r="A1381" s="77" t="s">
        <v>9338</v>
      </c>
      <c r="B1381" s="58" t="s">
        <v>1907</v>
      </c>
      <c r="C1381" s="58" t="s">
        <v>3</v>
      </c>
      <c r="D1381" s="58" t="s">
        <v>155</v>
      </c>
      <c r="E1381" s="58" t="s">
        <v>155</v>
      </c>
      <c r="F1381" s="58" t="s">
        <v>7482</v>
      </c>
      <c r="G1381" s="58">
        <v>1500</v>
      </c>
      <c r="H1381" s="58">
        <v>40.200000000000003</v>
      </c>
      <c r="I1381" s="58">
        <v>44.7</v>
      </c>
      <c r="J1381" s="58">
        <v>49.4</v>
      </c>
      <c r="K1381" s="58">
        <v>1</v>
      </c>
      <c r="L1381" s="58" t="s">
        <v>155</v>
      </c>
      <c r="M1381" s="58">
        <v>1</v>
      </c>
      <c r="N1381" s="58">
        <v>64.8</v>
      </c>
      <c r="O1381" s="58">
        <v>23.2</v>
      </c>
    </row>
    <row r="1382" spans="1:15" ht="14.25" customHeight="1">
      <c r="A1382" s="77" t="s">
        <v>9339</v>
      </c>
      <c r="B1382" s="58" t="s">
        <v>1907</v>
      </c>
      <c r="C1382" s="58" t="s">
        <v>3</v>
      </c>
      <c r="D1382" s="58" t="s">
        <v>155</v>
      </c>
      <c r="E1382" s="58" t="s">
        <v>155</v>
      </c>
      <c r="F1382" s="58" t="s">
        <v>7482</v>
      </c>
      <c r="G1382" s="58">
        <v>1500</v>
      </c>
      <c r="H1382" s="58">
        <v>43.6</v>
      </c>
      <c r="I1382" s="58">
        <v>48.5</v>
      </c>
      <c r="J1382" s="58">
        <v>53.6</v>
      </c>
      <c r="K1382" s="58">
        <v>1</v>
      </c>
      <c r="L1382" s="58" t="s">
        <v>155</v>
      </c>
      <c r="M1382" s="58">
        <v>1</v>
      </c>
      <c r="N1382" s="58">
        <v>70.099999999999994</v>
      </c>
      <c r="O1382" s="58">
        <v>21.4</v>
      </c>
    </row>
    <row r="1383" spans="1:15" ht="14.25" customHeight="1">
      <c r="A1383" s="77" t="s">
        <v>9340</v>
      </c>
      <c r="B1383" s="58" t="s">
        <v>1907</v>
      </c>
      <c r="C1383" s="58" t="s">
        <v>3</v>
      </c>
      <c r="D1383" s="58" t="s">
        <v>155</v>
      </c>
      <c r="E1383" s="58" t="s">
        <v>155</v>
      </c>
      <c r="F1383" s="58" t="s">
        <v>7482</v>
      </c>
      <c r="G1383" s="58">
        <v>1500</v>
      </c>
      <c r="H1383" s="58">
        <v>47.8</v>
      </c>
      <c r="I1383" s="58">
        <v>53.2</v>
      </c>
      <c r="J1383" s="58">
        <v>58.8</v>
      </c>
      <c r="K1383" s="58">
        <v>1</v>
      </c>
      <c r="L1383" s="58" t="s">
        <v>155</v>
      </c>
      <c r="M1383" s="58">
        <v>1</v>
      </c>
      <c r="N1383" s="58">
        <v>77</v>
      </c>
      <c r="O1383" s="58">
        <v>19.5</v>
      </c>
    </row>
    <row r="1384" spans="1:15" ht="14.25" customHeight="1">
      <c r="A1384" s="77" t="s">
        <v>9341</v>
      </c>
      <c r="B1384" s="58" t="s">
        <v>1907</v>
      </c>
      <c r="C1384" s="58" t="s">
        <v>3</v>
      </c>
      <c r="D1384" s="58" t="s">
        <v>155</v>
      </c>
      <c r="E1384" s="58" t="s">
        <v>155</v>
      </c>
      <c r="F1384" s="58" t="s">
        <v>7482</v>
      </c>
      <c r="G1384" s="58">
        <v>1500</v>
      </c>
      <c r="H1384" s="58">
        <v>53</v>
      </c>
      <c r="I1384" s="58">
        <v>58.9</v>
      </c>
      <c r="J1384" s="58">
        <v>65.099999999999994</v>
      </c>
      <c r="K1384" s="58">
        <v>1</v>
      </c>
      <c r="L1384" s="58" t="s">
        <v>155</v>
      </c>
      <c r="M1384" s="58">
        <v>1</v>
      </c>
      <c r="N1384" s="58">
        <v>85</v>
      </c>
      <c r="O1384" s="58">
        <v>17.7</v>
      </c>
    </row>
    <row r="1385" spans="1:15" ht="14.25" customHeight="1">
      <c r="A1385" s="77" t="s">
        <v>9342</v>
      </c>
      <c r="B1385" s="58" t="s">
        <v>1907</v>
      </c>
      <c r="C1385" s="58" t="s">
        <v>3</v>
      </c>
      <c r="D1385" s="58" t="s">
        <v>155</v>
      </c>
      <c r="E1385" s="58" t="s">
        <v>155</v>
      </c>
      <c r="F1385" s="58" t="s">
        <v>7482</v>
      </c>
      <c r="G1385" s="58">
        <v>1500</v>
      </c>
      <c r="H1385" s="58">
        <v>58.1</v>
      </c>
      <c r="I1385" s="58">
        <v>64.599999999999994</v>
      </c>
      <c r="J1385" s="58">
        <v>71.400000000000006</v>
      </c>
      <c r="K1385" s="58">
        <v>1</v>
      </c>
      <c r="L1385" s="58" t="s">
        <v>155</v>
      </c>
      <c r="M1385" s="58">
        <v>1</v>
      </c>
      <c r="N1385" s="58">
        <v>92</v>
      </c>
      <c r="O1385" s="58">
        <v>16.3</v>
      </c>
    </row>
    <row r="1386" spans="1:15" ht="14.25" customHeight="1">
      <c r="A1386" s="77" t="s">
        <v>9343</v>
      </c>
      <c r="B1386" s="58" t="s">
        <v>1907</v>
      </c>
      <c r="C1386" s="58" t="s">
        <v>3</v>
      </c>
      <c r="D1386" s="58" t="s">
        <v>155</v>
      </c>
      <c r="E1386" s="58" t="s">
        <v>155</v>
      </c>
      <c r="F1386" s="58" t="s">
        <v>7482</v>
      </c>
      <c r="G1386" s="58">
        <v>1500</v>
      </c>
      <c r="H1386" s="58">
        <v>64.099999999999994</v>
      </c>
      <c r="I1386" s="58">
        <v>71.3</v>
      </c>
      <c r="J1386" s="58">
        <v>78.8</v>
      </c>
      <c r="K1386" s="58">
        <v>1</v>
      </c>
      <c r="L1386" s="58" t="s">
        <v>155</v>
      </c>
      <c r="M1386" s="58">
        <v>1</v>
      </c>
      <c r="N1386" s="58">
        <v>103</v>
      </c>
      <c r="O1386" s="58">
        <v>14.6</v>
      </c>
    </row>
    <row r="1387" spans="1:15" ht="14.25" customHeight="1">
      <c r="A1387" s="77" t="s">
        <v>9344</v>
      </c>
      <c r="B1387" s="58" t="s">
        <v>1907</v>
      </c>
      <c r="C1387" s="58" t="s">
        <v>3</v>
      </c>
      <c r="D1387" s="58" t="s">
        <v>155</v>
      </c>
      <c r="E1387" s="58" t="s">
        <v>155</v>
      </c>
      <c r="F1387" s="58" t="s">
        <v>7482</v>
      </c>
      <c r="G1387" s="58">
        <v>1500</v>
      </c>
      <c r="H1387" s="58">
        <v>70.099999999999994</v>
      </c>
      <c r="I1387" s="58">
        <v>77.900000000000006</v>
      </c>
      <c r="J1387" s="58">
        <v>86.1</v>
      </c>
      <c r="K1387" s="58">
        <v>1</v>
      </c>
      <c r="L1387" s="58" t="s">
        <v>155</v>
      </c>
      <c r="M1387" s="58">
        <v>1</v>
      </c>
      <c r="N1387" s="58">
        <v>113</v>
      </c>
      <c r="O1387" s="58">
        <v>13.3</v>
      </c>
    </row>
    <row r="1388" spans="1:15" ht="14.25" customHeight="1">
      <c r="A1388" s="77" t="s">
        <v>9345</v>
      </c>
      <c r="B1388" s="58" t="s">
        <v>1907</v>
      </c>
      <c r="C1388" s="58" t="s">
        <v>3</v>
      </c>
      <c r="D1388" s="58" t="s">
        <v>155</v>
      </c>
      <c r="E1388" s="58" t="s">
        <v>155</v>
      </c>
      <c r="F1388" s="58" t="s">
        <v>7482</v>
      </c>
      <c r="G1388" s="58">
        <v>1500</v>
      </c>
      <c r="H1388" s="58">
        <v>77.8</v>
      </c>
      <c r="I1388" s="58">
        <v>86.5</v>
      </c>
      <c r="J1388" s="58">
        <v>95.5</v>
      </c>
      <c r="K1388" s="58">
        <v>1</v>
      </c>
      <c r="L1388" s="58" t="s">
        <v>155</v>
      </c>
      <c r="M1388" s="58">
        <v>1</v>
      </c>
      <c r="N1388" s="58">
        <v>125</v>
      </c>
      <c r="O1388" s="58">
        <v>12</v>
      </c>
    </row>
    <row r="1389" spans="1:15" ht="14.25" customHeight="1">
      <c r="A1389" s="77" t="s">
        <v>9346</v>
      </c>
      <c r="B1389" s="58" t="s">
        <v>1907</v>
      </c>
      <c r="C1389" s="58" t="s">
        <v>3</v>
      </c>
      <c r="D1389" s="58" t="s">
        <v>155</v>
      </c>
      <c r="E1389" s="58" t="s">
        <v>155</v>
      </c>
      <c r="F1389" s="58" t="s">
        <v>7482</v>
      </c>
      <c r="G1389" s="58">
        <v>1500</v>
      </c>
      <c r="H1389" s="58">
        <v>85.5</v>
      </c>
      <c r="I1389" s="58">
        <v>95</v>
      </c>
      <c r="J1389" s="58">
        <v>105</v>
      </c>
      <c r="K1389" s="58">
        <v>1</v>
      </c>
      <c r="L1389" s="58" t="s">
        <v>155</v>
      </c>
      <c r="M1389" s="58">
        <v>1</v>
      </c>
      <c r="N1389" s="58">
        <v>137</v>
      </c>
      <c r="O1389" s="58">
        <v>11</v>
      </c>
    </row>
    <row r="1390" spans="1:15" ht="14.25" customHeight="1">
      <c r="A1390" s="77" t="s">
        <v>9347</v>
      </c>
      <c r="B1390" s="58" t="s">
        <v>1907</v>
      </c>
      <c r="C1390" s="58" t="s">
        <v>3</v>
      </c>
      <c r="D1390" s="58" t="s">
        <v>155</v>
      </c>
      <c r="E1390" s="58" t="s">
        <v>155</v>
      </c>
      <c r="F1390" s="58" t="s">
        <v>7482</v>
      </c>
      <c r="G1390" s="58">
        <v>1500</v>
      </c>
      <c r="H1390" s="58">
        <v>94</v>
      </c>
      <c r="I1390" s="58">
        <v>105</v>
      </c>
      <c r="J1390" s="58">
        <v>116</v>
      </c>
      <c r="K1390" s="58">
        <v>1</v>
      </c>
      <c r="L1390" s="58" t="s">
        <v>155</v>
      </c>
      <c r="M1390" s="58">
        <v>1</v>
      </c>
      <c r="N1390" s="58">
        <v>152</v>
      </c>
      <c r="O1390" s="58">
        <v>9.9</v>
      </c>
    </row>
    <row r="1391" spans="1:15" ht="14.25" customHeight="1">
      <c r="A1391" s="77" t="s">
        <v>9348</v>
      </c>
      <c r="B1391" s="58" t="s">
        <v>1907</v>
      </c>
      <c r="C1391" s="58" t="s">
        <v>3</v>
      </c>
      <c r="D1391" s="58" t="s">
        <v>155</v>
      </c>
      <c r="E1391" s="58" t="s">
        <v>155</v>
      </c>
      <c r="F1391" s="58" t="s">
        <v>7482</v>
      </c>
      <c r="G1391" s="58">
        <v>1500</v>
      </c>
      <c r="H1391" s="58">
        <v>102</v>
      </c>
      <c r="I1391" s="58">
        <v>114</v>
      </c>
      <c r="J1391" s="58">
        <v>126</v>
      </c>
      <c r="K1391" s="58">
        <v>1</v>
      </c>
      <c r="L1391" s="58" t="s">
        <v>155</v>
      </c>
      <c r="M1391" s="58">
        <v>1</v>
      </c>
      <c r="N1391" s="58">
        <v>165</v>
      </c>
      <c r="O1391" s="58">
        <v>9.1</v>
      </c>
    </row>
    <row r="1392" spans="1:15" ht="14.25" customHeight="1">
      <c r="A1392" s="77" t="s">
        <v>9349</v>
      </c>
      <c r="B1392" s="58" t="s">
        <v>1907</v>
      </c>
      <c r="C1392" s="58" t="s">
        <v>3</v>
      </c>
      <c r="D1392" s="58" t="s">
        <v>155</v>
      </c>
      <c r="E1392" s="58" t="s">
        <v>155</v>
      </c>
      <c r="F1392" s="58" t="s">
        <v>7482</v>
      </c>
      <c r="G1392" s="58">
        <v>1500</v>
      </c>
      <c r="H1392" s="58">
        <v>111</v>
      </c>
      <c r="I1392" s="58">
        <v>124</v>
      </c>
      <c r="J1392" s="58">
        <v>137</v>
      </c>
      <c r="K1392" s="58">
        <v>1</v>
      </c>
      <c r="L1392" s="58" t="s">
        <v>155</v>
      </c>
      <c r="M1392" s="58">
        <v>1</v>
      </c>
      <c r="N1392" s="58">
        <v>179</v>
      </c>
      <c r="O1392" s="58">
        <v>8.4</v>
      </c>
    </row>
    <row r="1393" spans="1:15" ht="14.25" customHeight="1">
      <c r="A1393" s="77" t="s">
        <v>9350</v>
      </c>
      <c r="B1393" s="58" t="s">
        <v>1907</v>
      </c>
      <c r="C1393" s="58" t="s">
        <v>3</v>
      </c>
      <c r="D1393" s="58" t="s">
        <v>155</v>
      </c>
      <c r="E1393" s="58" t="s">
        <v>155</v>
      </c>
      <c r="F1393" s="58" t="s">
        <v>7482</v>
      </c>
      <c r="G1393" s="58">
        <v>1500</v>
      </c>
      <c r="H1393" s="58">
        <v>128</v>
      </c>
      <c r="I1393" s="58">
        <v>143</v>
      </c>
      <c r="J1393" s="58">
        <v>158</v>
      </c>
      <c r="K1393" s="58">
        <v>1</v>
      </c>
      <c r="L1393" s="58" t="s">
        <v>155</v>
      </c>
      <c r="M1393" s="58">
        <v>1</v>
      </c>
      <c r="N1393" s="58">
        <v>207</v>
      </c>
      <c r="O1393" s="58">
        <v>7.2</v>
      </c>
    </row>
    <row r="1394" spans="1:15" ht="14.25" customHeight="1">
      <c r="A1394" s="77" t="s">
        <v>9351</v>
      </c>
      <c r="B1394" s="58" t="s">
        <v>1907</v>
      </c>
      <c r="C1394" s="58" t="s">
        <v>3</v>
      </c>
      <c r="D1394" s="58" t="s">
        <v>155</v>
      </c>
      <c r="E1394" s="58" t="s">
        <v>155</v>
      </c>
      <c r="F1394" s="58" t="s">
        <v>7482</v>
      </c>
      <c r="G1394" s="58">
        <v>1500</v>
      </c>
      <c r="H1394" s="58">
        <v>136</v>
      </c>
      <c r="I1394" s="58">
        <v>152</v>
      </c>
      <c r="J1394" s="58">
        <v>168</v>
      </c>
      <c r="K1394" s="58">
        <v>1</v>
      </c>
      <c r="L1394" s="58" t="s">
        <v>155</v>
      </c>
      <c r="M1394" s="58">
        <v>1</v>
      </c>
      <c r="N1394" s="58">
        <v>219</v>
      </c>
      <c r="O1394" s="58">
        <v>6.8</v>
      </c>
    </row>
    <row r="1395" spans="1:15" ht="14.25" customHeight="1">
      <c r="A1395" s="77" t="s">
        <v>9352</v>
      </c>
      <c r="B1395" s="58" t="s">
        <v>1907</v>
      </c>
      <c r="C1395" s="58" t="s">
        <v>3</v>
      </c>
      <c r="D1395" s="58" t="s">
        <v>155</v>
      </c>
      <c r="E1395" s="58" t="s">
        <v>155</v>
      </c>
      <c r="F1395" s="58" t="s">
        <v>7482</v>
      </c>
      <c r="G1395" s="58">
        <v>1500</v>
      </c>
      <c r="H1395" s="58">
        <v>145</v>
      </c>
      <c r="I1395" s="58">
        <v>162</v>
      </c>
      <c r="J1395" s="58">
        <v>179</v>
      </c>
      <c r="K1395" s="58">
        <v>1</v>
      </c>
      <c r="L1395" s="58" t="s">
        <v>155</v>
      </c>
      <c r="M1395" s="58">
        <v>1</v>
      </c>
      <c r="N1395" s="58">
        <v>234</v>
      </c>
      <c r="O1395" s="58">
        <v>6.4</v>
      </c>
    </row>
    <row r="1396" spans="1:15" ht="14.25" customHeight="1">
      <c r="A1396" s="77" t="s">
        <v>9353</v>
      </c>
      <c r="B1396" s="58" t="s">
        <v>1907</v>
      </c>
      <c r="C1396" s="58" t="s">
        <v>3</v>
      </c>
      <c r="D1396" s="58" t="s">
        <v>155</v>
      </c>
      <c r="E1396" s="58" t="s">
        <v>155</v>
      </c>
      <c r="F1396" s="58" t="s">
        <v>7482</v>
      </c>
      <c r="G1396" s="58">
        <v>1500</v>
      </c>
      <c r="H1396" s="58">
        <v>154</v>
      </c>
      <c r="I1396" s="58">
        <v>171</v>
      </c>
      <c r="J1396" s="58">
        <v>189</v>
      </c>
      <c r="K1396" s="58">
        <v>1</v>
      </c>
      <c r="L1396" s="58" t="s">
        <v>155</v>
      </c>
      <c r="M1396" s="58">
        <v>1</v>
      </c>
      <c r="N1396" s="58">
        <v>246</v>
      </c>
      <c r="O1396" s="58">
        <v>6.1</v>
      </c>
    </row>
    <row r="1397" spans="1:15" ht="14.25" customHeight="1">
      <c r="A1397" s="77" t="s">
        <v>9354</v>
      </c>
      <c r="B1397" s="58" t="s">
        <v>1907</v>
      </c>
      <c r="C1397" s="58" t="s">
        <v>3</v>
      </c>
      <c r="D1397" s="58" t="s">
        <v>155</v>
      </c>
      <c r="E1397" s="58" t="s">
        <v>155</v>
      </c>
      <c r="F1397" s="58" t="s">
        <v>7482</v>
      </c>
      <c r="G1397" s="58">
        <v>1500</v>
      </c>
      <c r="H1397" s="58">
        <v>171</v>
      </c>
      <c r="I1397" s="58">
        <v>190</v>
      </c>
      <c r="J1397" s="58">
        <v>210</v>
      </c>
      <c r="K1397" s="58">
        <v>1</v>
      </c>
      <c r="L1397" s="58" t="s">
        <v>155</v>
      </c>
      <c r="M1397" s="58">
        <v>1</v>
      </c>
      <c r="N1397" s="58">
        <v>274</v>
      </c>
      <c r="O1397" s="58">
        <v>5.5</v>
      </c>
    </row>
    <row r="1398" spans="1:15" ht="14.25" customHeight="1">
      <c r="A1398" s="77" t="s">
        <v>9355</v>
      </c>
      <c r="B1398" s="58" t="s">
        <v>1907</v>
      </c>
      <c r="C1398" s="58" t="s">
        <v>3</v>
      </c>
      <c r="D1398" s="58" t="s">
        <v>155</v>
      </c>
      <c r="E1398" s="58" t="s">
        <v>155</v>
      </c>
      <c r="F1398" s="58" t="s">
        <v>7482</v>
      </c>
      <c r="G1398" s="58">
        <v>1500</v>
      </c>
      <c r="H1398" s="58">
        <v>185</v>
      </c>
      <c r="I1398" s="58">
        <v>209</v>
      </c>
      <c r="J1398" s="58">
        <v>231</v>
      </c>
      <c r="K1398" s="58">
        <v>1</v>
      </c>
      <c r="L1398" s="58" t="s">
        <v>155</v>
      </c>
      <c r="M1398" s="58">
        <v>1</v>
      </c>
      <c r="N1398" s="58">
        <v>328</v>
      </c>
      <c r="O1398" s="58">
        <v>4.5999999999999996</v>
      </c>
    </row>
    <row r="1399" spans="1:15" ht="14.25" customHeight="1">
      <c r="A1399" s="77" t="s">
        <v>9356</v>
      </c>
      <c r="B1399" s="58" t="s">
        <v>1907</v>
      </c>
      <c r="C1399" s="58" t="s">
        <v>3</v>
      </c>
      <c r="D1399" s="58" t="s">
        <v>155</v>
      </c>
      <c r="E1399" s="58" t="s">
        <v>155</v>
      </c>
      <c r="F1399" s="58" t="s">
        <v>7482</v>
      </c>
      <c r="G1399" s="58">
        <v>1500</v>
      </c>
      <c r="H1399" s="58">
        <v>214</v>
      </c>
      <c r="I1399" s="58">
        <v>237</v>
      </c>
      <c r="J1399" s="58">
        <v>263</v>
      </c>
      <c r="K1399" s="58">
        <v>1</v>
      </c>
      <c r="L1399" s="58" t="s">
        <v>155</v>
      </c>
      <c r="M1399" s="58">
        <v>1</v>
      </c>
      <c r="N1399" s="58">
        <v>344</v>
      </c>
      <c r="O1399" s="58">
        <v>4.5</v>
      </c>
    </row>
    <row r="1400" spans="1:15" ht="14.25" customHeight="1">
      <c r="A1400" s="77" t="s">
        <v>9357</v>
      </c>
      <c r="B1400" s="58" t="s">
        <v>1907</v>
      </c>
      <c r="C1400" s="58" t="s">
        <v>4</v>
      </c>
      <c r="D1400" s="58" t="s">
        <v>155</v>
      </c>
      <c r="E1400" s="58" t="s">
        <v>133</v>
      </c>
      <c r="F1400" s="58" t="s">
        <v>7482</v>
      </c>
      <c r="G1400" s="58">
        <v>1500</v>
      </c>
      <c r="H1400" s="58">
        <v>5.8</v>
      </c>
      <c r="I1400" s="58">
        <v>6.45</v>
      </c>
      <c r="J1400" s="58">
        <v>7.14</v>
      </c>
      <c r="K1400" s="58">
        <v>10</v>
      </c>
      <c r="L1400" s="58" t="s">
        <v>155</v>
      </c>
      <c r="M1400" s="58">
        <v>2000</v>
      </c>
      <c r="N1400" s="58">
        <v>10.5</v>
      </c>
      <c r="O1400" s="58">
        <v>143</v>
      </c>
    </row>
    <row r="1401" spans="1:15" ht="14.25" customHeight="1">
      <c r="A1401" s="77" t="s">
        <v>9358</v>
      </c>
      <c r="B1401" s="58" t="s">
        <v>1907</v>
      </c>
      <c r="C1401" s="58" t="s">
        <v>4</v>
      </c>
      <c r="D1401" s="58" t="s">
        <v>155</v>
      </c>
      <c r="E1401" s="58" t="s">
        <v>133</v>
      </c>
      <c r="F1401" s="58" t="s">
        <v>7482</v>
      </c>
      <c r="G1401" s="58">
        <v>1500</v>
      </c>
      <c r="H1401" s="58">
        <v>6.4</v>
      </c>
      <c r="I1401" s="58">
        <v>7.13</v>
      </c>
      <c r="J1401" s="58">
        <v>7.88</v>
      </c>
      <c r="K1401" s="58">
        <v>10</v>
      </c>
      <c r="L1401" s="58" t="s">
        <v>155</v>
      </c>
      <c r="M1401" s="58">
        <v>1000</v>
      </c>
      <c r="N1401" s="58">
        <v>11.3</v>
      </c>
      <c r="O1401" s="58">
        <v>132</v>
      </c>
    </row>
    <row r="1402" spans="1:15" ht="14.25" customHeight="1">
      <c r="A1402" s="77" t="s">
        <v>9359</v>
      </c>
      <c r="B1402" s="58" t="s">
        <v>1907</v>
      </c>
      <c r="C1402" s="58" t="s">
        <v>4</v>
      </c>
      <c r="D1402" s="58" t="s">
        <v>155</v>
      </c>
      <c r="E1402" s="58" t="s">
        <v>133</v>
      </c>
      <c r="F1402" s="58" t="s">
        <v>7482</v>
      </c>
      <c r="G1402" s="58">
        <v>1500</v>
      </c>
      <c r="H1402" s="58">
        <v>7.02</v>
      </c>
      <c r="I1402" s="58">
        <v>7.79</v>
      </c>
      <c r="J1402" s="58">
        <v>8.61</v>
      </c>
      <c r="K1402" s="58">
        <v>10</v>
      </c>
      <c r="L1402" s="58" t="s">
        <v>155</v>
      </c>
      <c r="M1402" s="58">
        <v>400</v>
      </c>
      <c r="N1402" s="58">
        <v>12.1</v>
      </c>
      <c r="O1402" s="58">
        <v>124</v>
      </c>
    </row>
    <row r="1403" spans="1:15" ht="14.25" customHeight="1">
      <c r="A1403" s="77" t="s">
        <v>9360</v>
      </c>
      <c r="B1403" s="58" t="s">
        <v>1907</v>
      </c>
      <c r="C1403" s="58" t="s">
        <v>4</v>
      </c>
      <c r="D1403" s="58" t="s">
        <v>155</v>
      </c>
      <c r="E1403" s="58" t="s">
        <v>133</v>
      </c>
      <c r="F1403" s="58" t="s">
        <v>7482</v>
      </c>
      <c r="G1403" s="58">
        <v>1500</v>
      </c>
      <c r="H1403" s="58">
        <v>7.78</v>
      </c>
      <c r="I1403" s="58">
        <v>8.65</v>
      </c>
      <c r="J1403" s="58">
        <v>9.5</v>
      </c>
      <c r="K1403" s="58">
        <v>1</v>
      </c>
      <c r="L1403" s="58" t="s">
        <v>155</v>
      </c>
      <c r="M1403" s="58">
        <v>100</v>
      </c>
      <c r="N1403" s="58">
        <v>13.4</v>
      </c>
      <c r="O1403" s="58">
        <v>112</v>
      </c>
    </row>
    <row r="1404" spans="1:15" ht="14.25" customHeight="1">
      <c r="A1404" s="77" t="s">
        <v>9361</v>
      </c>
      <c r="B1404" s="58" t="s">
        <v>1907</v>
      </c>
      <c r="C1404" s="58" t="s">
        <v>3</v>
      </c>
      <c r="D1404" s="58" t="s">
        <v>155</v>
      </c>
      <c r="E1404" s="58" t="s">
        <v>133</v>
      </c>
      <c r="F1404" s="58" t="s">
        <v>7482</v>
      </c>
      <c r="G1404" s="58">
        <v>1500</v>
      </c>
      <c r="H1404" s="58">
        <v>8.5500000000000007</v>
      </c>
      <c r="I1404" s="58">
        <v>9.5</v>
      </c>
      <c r="J1404" s="58">
        <v>10.5</v>
      </c>
      <c r="K1404" s="58">
        <v>1</v>
      </c>
      <c r="L1404" s="58" t="s">
        <v>155</v>
      </c>
      <c r="M1404" s="58">
        <v>20</v>
      </c>
      <c r="N1404" s="58">
        <v>14.5</v>
      </c>
      <c r="O1404" s="58">
        <v>103</v>
      </c>
    </row>
    <row r="1405" spans="1:15" ht="14.25" customHeight="1">
      <c r="A1405" s="77" t="s">
        <v>9362</v>
      </c>
      <c r="B1405" s="58" t="s">
        <v>1907</v>
      </c>
      <c r="C1405" s="58" t="s">
        <v>3</v>
      </c>
      <c r="D1405" s="58" t="s">
        <v>155</v>
      </c>
      <c r="E1405" s="58" t="s">
        <v>133</v>
      </c>
      <c r="F1405" s="58" t="s">
        <v>7482</v>
      </c>
      <c r="G1405" s="58">
        <v>1500</v>
      </c>
      <c r="H1405" s="58">
        <v>9.4</v>
      </c>
      <c r="I1405" s="58">
        <v>10.5</v>
      </c>
      <c r="J1405" s="58">
        <v>11.6</v>
      </c>
      <c r="K1405" s="58">
        <v>1</v>
      </c>
      <c r="L1405" s="58" t="s">
        <v>155</v>
      </c>
      <c r="M1405" s="58">
        <v>10</v>
      </c>
      <c r="N1405" s="58">
        <v>15.6</v>
      </c>
      <c r="O1405" s="58">
        <v>96</v>
      </c>
    </row>
    <row r="1406" spans="1:15" ht="14.25" customHeight="1">
      <c r="A1406" s="77" t="s">
        <v>9363</v>
      </c>
      <c r="B1406" s="58" t="s">
        <v>1907</v>
      </c>
      <c r="C1406" s="58" t="s">
        <v>3</v>
      </c>
      <c r="D1406" s="58" t="s">
        <v>155</v>
      </c>
      <c r="E1406" s="58" t="s">
        <v>133</v>
      </c>
      <c r="F1406" s="58" t="s">
        <v>7482</v>
      </c>
      <c r="G1406" s="58">
        <v>1500</v>
      </c>
      <c r="H1406" s="58">
        <v>10.199999999999999</v>
      </c>
      <c r="I1406" s="58">
        <v>11.4</v>
      </c>
      <c r="J1406" s="58">
        <v>12.6</v>
      </c>
      <c r="K1406" s="58">
        <v>1</v>
      </c>
      <c r="L1406" s="58" t="s">
        <v>155</v>
      </c>
      <c r="M1406" s="58">
        <v>5</v>
      </c>
      <c r="N1406" s="58">
        <v>16.7</v>
      </c>
      <c r="O1406" s="58">
        <v>90</v>
      </c>
    </row>
    <row r="1407" spans="1:15" ht="14.25" customHeight="1">
      <c r="A1407" s="77" t="s">
        <v>9364</v>
      </c>
      <c r="B1407" s="58" t="s">
        <v>1907</v>
      </c>
      <c r="C1407" s="58" t="s">
        <v>3</v>
      </c>
      <c r="D1407" s="58" t="s">
        <v>155</v>
      </c>
      <c r="E1407" s="58" t="s">
        <v>133</v>
      </c>
      <c r="F1407" s="58" t="s">
        <v>7482</v>
      </c>
      <c r="G1407" s="58">
        <v>1500</v>
      </c>
      <c r="H1407" s="58">
        <v>11.1</v>
      </c>
      <c r="I1407" s="58">
        <v>12.4</v>
      </c>
      <c r="J1407" s="58">
        <v>13.7</v>
      </c>
      <c r="K1407" s="58">
        <v>1</v>
      </c>
      <c r="L1407" s="58" t="s">
        <v>155</v>
      </c>
      <c r="M1407" s="58">
        <v>1</v>
      </c>
      <c r="N1407" s="58">
        <v>18.2</v>
      </c>
      <c r="O1407" s="58">
        <v>82</v>
      </c>
    </row>
    <row r="1408" spans="1:15" ht="14.25" customHeight="1">
      <c r="A1408" s="77" t="s">
        <v>9365</v>
      </c>
      <c r="B1408" s="58" t="s">
        <v>1907</v>
      </c>
      <c r="C1408" s="58" t="s">
        <v>3</v>
      </c>
      <c r="D1408" s="58" t="s">
        <v>155</v>
      </c>
      <c r="E1408" s="58" t="s">
        <v>133</v>
      </c>
      <c r="F1408" s="58" t="s">
        <v>7482</v>
      </c>
      <c r="G1408" s="58">
        <v>1500</v>
      </c>
      <c r="H1408" s="58">
        <v>12.8</v>
      </c>
      <c r="I1408" s="58">
        <v>14.3</v>
      </c>
      <c r="J1408" s="58">
        <v>15.8</v>
      </c>
      <c r="K1408" s="58">
        <v>1</v>
      </c>
      <c r="L1408" s="58" t="s">
        <v>155</v>
      </c>
      <c r="M1408" s="58">
        <v>1</v>
      </c>
      <c r="N1408" s="58">
        <v>21.2</v>
      </c>
      <c r="O1408" s="58">
        <v>71</v>
      </c>
    </row>
    <row r="1409" spans="1:15" ht="14.25" customHeight="1">
      <c r="A1409" s="77" t="s">
        <v>9366</v>
      </c>
      <c r="B1409" s="58" t="s">
        <v>1907</v>
      </c>
      <c r="C1409" s="58" t="s">
        <v>3</v>
      </c>
      <c r="D1409" s="58" t="s">
        <v>155</v>
      </c>
      <c r="E1409" s="58" t="s">
        <v>133</v>
      </c>
      <c r="F1409" s="58" t="s">
        <v>7482</v>
      </c>
      <c r="G1409" s="58">
        <v>1500</v>
      </c>
      <c r="H1409" s="58">
        <v>13.6</v>
      </c>
      <c r="I1409" s="58">
        <v>15.2</v>
      </c>
      <c r="J1409" s="58">
        <v>16.8</v>
      </c>
      <c r="K1409" s="58">
        <v>1</v>
      </c>
      <c r="L1409" s="58" t="s">
        <v>155</v>
      </c>
      <c r="M1409" s="58">
        <v>1</v>
      </c>
      <c r="N1409" s="58">
        <v>22.5</v>
      </c>
      <c r="O1409" s="58">
        <v>67</v>
      </c>
    </row>
    <row r="1410" spans="1:15" ht="14.25" customHeight="1">
      <c r="A1410" s="77" t="s">
        <v>9367</v>
      </c>
      <c r="B1410" s="58" t="s">
        <v>1907</v>
      </c>
      <c r="C1410" s="58" t="s">
        <v>3</v>
      </c>
      <c r="D1410" s="58" t="s">
        <v>155</v>
      </c>
      <c r="E1410" s="58" t="s">
        <v>133</v>
      </c>
      <c r="F1410" s="58" t="s">
        <v>7482</v>
      </c>
      <c r="G1410" s="58">
        <v>1500</v>
      </c>
      <c r="H1410" s="58">
        <v>15.3</v>
      </c>
      <c r="I1410" s="58">
        <v>17.100000000000001</v>
      </c>
      <c r="J1410" s="58">
        <v>18.899999999999999</v>
      </c>
      <c r="K1410" s="58">
        <v>1</v>
      </c>
      <c r="L1410" s="58" t="s">
        <v>155</v>
      </c>
      <c r="M1410" s="58">
        <v>1</v>
      </c>
      <c r="N1410" s="58">
        <v>25.2</v>
      </c>
      <c r="O1410" s="58">
        <v>59.5</v>
      </c>
    </row>
    <row r="1411" spans="1:15" ht="14.25" customHeight="1">
      <c r="A1411" s="77" t="s">
        <v>9368</v>
      </c>
      <c r="B1411" s="58" t="s">
        <v>1907</v>
      </c>
      <c r="C1411" s="58" t="s">
        <v>3</v>
      </c>
      <c r="D1411" s="58" t="s">
        <v>155</v>
      </c>
      <c r="E1411" s="58" t="s">
        <v>133</v>
      </c>
      <c r="F1411" s="58" t="s">
        <v>7482</v>
      </c>
      <c r="G1411" s="58">
        <v>1500</v>
      </c>
      <c r="H1411" s="58">
        <v>17.100000000000001</v>
      </c>
      <c r="I1411" s="58">
        <v>19</v>
      </c>
      <c r="J1411" s="58">
        <v>21</v>
      </c>
      <c r="K1411" s="58">
        <v>1</v>
      </c>
      <c r="L1411" s="58" t="s">
        <v>155</v>
      </c>
      <c r="M1411" s="58">
        <v>1</v>
      </c>
      <c r="N1411" s="58">
        <v>27.7</v>
      </c>
      <c r="O1411" s="58">
        <v>54</v>
      </c>
    </row>
    <row r="1412" spans="1:15" ht="14.25" customHeight="1">
      <c r="A1412" s="77" t="s">
        <v>9369</v>
      </c>
      <c r="B1412" s="58" t="s">
        <v>1907</v>
      </c>
      <c r="C1412" s="58" t="s">
        <v>3</v>
      </c>
      <c r="D1412" s="58" t="s">
        <v>155</v>
      </c>
      <c r="E1412" s="58" t="s">
        <v>133</v>
      </c>
      <c r="F1412" s="58" t="s">
        <v>7482</v>
      </c>
      <c r="G1412" s="58">
        <v>1500</v>
      </c>
      <c r="H1412" s="58">
        <v>18.8</v>
      </c>
      <c r="I1412" s="58">
        <v>20.9</v>
      </c>
      <c r="J1412" s="58">
        <v>23.1</v>
      </c>
      <c r="K1412" s="58">
        <v>1</v>
      </c>
      <c r="L1412" s="58" t="s">
        <v>155</v>
      </c>
      <c r="M1412" s="58">
        <v>1</v>
      </c>
      <c r="N1412" s="58">
        <v>30.6</v>
      </c>
      <c r="O1412" s="58">
        <v>49</v>
      </c>
    </row>
    <row r="1413" spans="1:15" ht="14.25" customHeight="1">
      <c r="A1413" s="77" t="s">
        <v>9370</v>
      </c>
      <c r="B1413" s="58" t="s">
        <v>1907</v>
      </c>
      <c r="C1413" s="58" t="s">
        <v>3</v>
      </c>
      <c r="D1413" s="58" t="s">
        <v>155</v>
      </c>
      <c r="E1413" s="58" t="s">
        <v>133</v>
      </c>
      <c r="F1413" s="58" t="s">
        <v>7482</v>
      </c>
      <c r="G1413" s="58">
        <v>1500</v>
      </c>
      <c r="H1413" s="58">
        <v>20.5</v>
      </c>
      <c r="I1413" s="58">
        <v>22.8</v>
      </c>
      <c r="J1413" s="58">
        <v>25.2</v>
      </c>
      <c r="K1413" s="58">
        <v>1</v>
      </c>
      <c r="L1413" s="58" t="s">
        <v>155</v>
      </c>
      <c r="M1413" s="58">
        <v>1</v>
      </c>
      <c r="N1413" s="58">
        <v>33.200000000000003</v>
      </c>
      <c r="O1413" s="58">
        <v>45</v>
      </c>
    </row>
    <row r="1414" spans="1:15" ht="14.25" customHeight="1">
      <c r="A1414" s="77" t="s">
        <v>9371</v>
      </c>
      <c r="B1414" s="58" t="s">
        <v>1907</v>
      </c>
      <c r="C1414" s="58" t="s">
        <v>3</v>
      </c>
      <c r="D1414" s="58" t="s">
        <v>155</v>
      </c>
      <c r="E1414" s="58" t="s">
        <v>133</v>
      </c>
      <c r="F1414" s="58" t="s">
        <v>7482</v>
      </c>
      <c r="G1414" s="58">
        <v>1500</v>
      </c>
      <c r="H1414" s="58">
        <v>23.1</v>
      </c>
      <c r="I1414" s="58">
        <v>25.7</v>
      </c>
      <c r="J1414" s="58">
        <v>28.4</v>
      </c>
      <c r="K1414" s="58">
        <v>1</v>
      </c>
      <c r="L1414" s="58" t="s">
        <v>155</v>
      </c>
      <c r="M1414" s="58">
        <v>1</v>
      </c>
      <c r="N1414" s="58">
        <v>37.5</v>
      </c>
      <c r="O1414" s="58">
        <v>40</v>
      </c>
    </row>
    <row r="1415" spans="1:15" ht="14.25" customHeight="1">
      <c r="A1415" s="77" t="s">
        <v>9372</v>
      </c>
      <c r="B1415" s="58" t="s">
        <v>1907</v>
      </c>
      <c r="C1415" s="58" t="s">
        <v>3</v>
      </c>
      <c r="D1415" s="58" t="s">
        <v>155</v>
      </c>
      <c r="E1415" s="58" t="s">
        <v>133</v>
      </c>
      <c r="F1415" s="58" t="s">
        <v>7482</v>
      </c>
      <c r="G1415" s="58">
        <v>1500</v>
      </c>
      <c r="H1415" s="58">
        <v>25.6</v>
      </c>
      <c r="I1415" s="58">
        <v>28.5</v>
      </c>
      <c r="J1415" s="58">
        <v>31.5</v>
      </c>
      <c r="K1415" s="58">
        <v>1</v>
      </c>
      <c r="L1415" s="58" t="s">
        <v>155</v>
      </c>
      <c r="M1415" s="58">
        <v>1</v>
      </c>
      <c r="N1415" s="58">
        <v>41.4</v>
      </c>
      <c r="O1415" s="58">
        <v>36</v>
      </c>
    </row>
    <row r="1416" spans="1:15" ht="14.25" customHeight="1">
      <c r="A1416" s="77" t="s">
        <v>9373</v>
      </c>
      <c r="B1416" s="58" t="s">
        <v>1907</v>
      </c>
      <c r="C1416" s="58" t="s">
        <v>3</v>
      </c>
      <c r="D1416" s="58" t="s">
        <v>155</v>
      </c>
      <c r="E1416" s="58" t="s">
        <v>133</v>
      </c>
      <c r="F1416" s="58" t="s">
        <v>7482</v>
      </c>
      <c r="G1416" s="58">
        <v>1500</v>
      </c>
      <c r="H1416" s="58">
        <v>28.2</v>
      </c>
      <c r="I1416" s="58">
        <v>31.4</v>
      </c>
      <c r="J1416" s="58">
        <v>34.700000000000003</v>
      </c>
      <c r="K1416" s="58">
        <v>1</v>
      </c>
      <c r="L1416" s="58" t="s">
        <v>155</v>
      </c>
      <c r="M1416" s="58">
        <v>1</v>
      </c>
      <c r="N1416" s="58">
        <v>45.7</v>
      </c>
      <c r="O1416" s="58">
        <v>33</v>
      </c>
    </row>
    <row r="1417" spans="1:15" ht="14.25" customHeight="1">
      <c r="A1417" s="77" t="s">
        <v>9374</v>
      </c>
      <c r="B1417" s="58" t="s">
        <v>1907</v>
      </c>
      <c r="C1417" s="58" t="s">
        <v>3</v>
      </c>
      <c r="D1417" s="58" t="s">
        <v>155</v>
      </c>
      <c r="E1417" s="58" t="s">
        <v>133</v>
      </c>
      <c r="F1417" s="58" t="s">
        <v>7482</v>
      </c>
      <c r="G1417" s="58">
        <v>1500</v>
      </c>
      <c r="H1417" s="58">
        <v>30.8</v>
      </c>
      <c r="I1417" s="58">
        <v>34.200000000000003</v>
      </c>
      <c r="J1417" s="58">
        <v>37.799999999999997</v>
      </c>
      <c r="K1417" s="58">
        <v>1</v>
      </c>
      <c r="L1417" s="58" t="s">
        <v>155</v>
      </c>
      <c r="M1417" s="58">
        <v>1</v>
      </c>
      <c r="N1417" s="58">
        <v>49.9</v>
      </c>
      <c r="O1417" s="58">
        <v>30</v>
      </c>
    </row>
    <row r="1418" spans="1:15" ht="14.25" customHeight="1">
      <c r="A1418" s="77" t="s">
        <v>9375</v>
      </c>
      <c r="B1418" s="58" t="s">
        <v>1907</v>
      </c>
      <c r="C1418" s="58" t="s">
        <v>3</v>
      </c>
      <c r="D1418" s="58" t="s">
        <v>155</v>
      </c>
      <c r="E1418" s="58" t="s">
        <v>133</v>
      </c>
      <c r="F1418" s="58" t="s">
        <v>7482</v>
      </c>
      <c r="G1418" s="58">
        <v>1500</v>
      </c>
      <c r="H1418" s="58">
        <v>33.299999999999997</v>
      </c>
      <c r="I1418" s="58">
        <v>37.1</v>
      </c>
      <c r="J1418" s="58">
        <v>41</v>
      </c>
      <c r="K1418" s="58">
        <v>1</v>
      </c>
      <c r="L1418" s="58" t="s">
        <v>155</v>
      </c>
      <c r="M1418" s="58">
        <v>1</v>
      </c>
      <c r="N1418" s="58">
        <v>53.9</v>
      </c>
      <c r="O1418" s="58">
        <v>28</v>
      </c>
    </row>
    <row r="1419" spans="1:15" ht="14.25" customHeight="1">
      <c r="A1419" s="77" t="s">
        <v>9376</v>
      </c>
      <c r="B1419" s="58" t="s">
        <v>1907</v>
      </c>
      <c r="C1419" s="58" t="s">
        <v>3</v>
      </c>
      <c r="D1419" s="58" t="s">
        <v>155</v>
      </c>
      <c r="E1419" s="58" t="s">
        <v>133</v>
      </c>
      <c r="F1419" s="58" t="s">
        <v>7482</v>
      </c>
      <c r="G1419" s="58">
        <v>1500</v>
      </c>
      <c r="H1419" s="58">
        <v>36.799999999999997</v>
      </c>
      <c r="I1419" s="58">
        <v>40.9</v>
      </c>
      <c r="J1419" s="58">
        <v>45.2</v>
      </c>
      <c r="K1419" s="58">
        <v>1</v>
      </c>
      <c r="L1419" s="58" t="s">
        <v>155</v>
      </c>
      <c r="M1419" s="58">
        <v>1</v>
      </c>
      <c r="N1419" s="58">
        <v>59.3</v>
      </c>
      <c r="O1419" s="58">
        <v>25.3</v>
      </c>
    </row>
    <row r="1420" spans="1:15" ht="14.25" customHeight="1">
      <c r="A1420" s="77" t="s">
        <v>9377</v>
      </c>
      <c r="B1420" s="58" t="s">
        <v>1907</v>
      </c>
      <c r="C1420" s="58" t="s">
        <v>3</v>
      </c>
      <c r="D1420" s="58" t="s">
        <v>155</v>
      </c>
      <c r="E1420" s="58" t="s">
        <v>133</v>
      </c>
      <c r="F1420" s="58" t="s">
        <v>7482</v>
      </c>
      <c r="G1420" s="58">
        <v>1500</v>
      </c>
      <c r="H1420" s="58">
        <v>40.200000000000003</v>
      </c>
      <c r="I1420" s="58">
        <v>44.7</v>
      </c>
      <c r="J1420" s="58">
        <v>49.4</v>
      </c>
      <c r="K1420" s="58">
        <v>1</v>
      </c>
      <c r="L1420" s="58" t="s">
        <v>155</v>
      </c>
      <c r="M1420" s="58">
        <v>1</v>
      </c>
      <c r="N1420" s="58">
        <v>64.8</v>
      </c>
      <c r="O1420" s="58">
        <v>23.2</v>
      </c>
    </row>
    <row r="1421" spans="1:15" ht="14.25" customHeight="1">
      <c r="A1421" s="77" t="s">
        <v>9378</v>
      </c>
      <c r="B1421" s="58" t="s">
        <v>1907</v>
      </c>
      <c r="C1421" s="58" t="s">
        <v>3</v>
      </c>
      <c r="D1421" s="58" t="s">
        <v>155</v>
      </c>
      <c r="E1421" s="58" t="s">
        <v>133</v>
      </c>
      <c r="F1421" s="58" t="s">
        <v>7482</v>
      </c>
      <c r="G1421" s="58">
        <v>1500</v>
      </c>
      <c r="H1421" s="58">
        <v>43.6</v>
      </c>
      <c r="I1421" s="58">
        <v>48.5</v>
      </c>
      <c r="J1421" s="58">
        <v>53.6</v>
      </c>
      <c r="K1421" s="58">
        <v>1</v>
      </c>
      <c r="L1421" s="58" t="s">
        <v>155</v>
      </c>
      <c r="M1421" s="58">
        <v>1</v>
      </c>
      <c r="N1421" s="58">
        <v>70.099999999999994</v>
      </c>
      <c r="O1421" s="58">
        <v>21.4</v>
      </c>
    </row>
    <row r="1422" spans="1:15" ht="14.25" customHeight="1">
      <c r="A1422" s="77" t="s">
        <v>9379</v>
      </c>
      <c r="B1422" s="58" t="s">
        <v>1907</v>
      </c>
      <c r="C1422" s="58" t="s">
        <v>3</v>
      </c>
      <c r="D1422" s="58" t="s">
        <v>155</v>
      </c>
      <c r="E1422" s="58" t="s">
        <v>133</v>
      </c>
      <c r="F1422" s="58" t="s">
        <v>7482</v>
      </c>
      <c r="G1422" s="58">
        <v>1500</v>
      </c>
      <c r="H1422" s="58">
        <v>47.8</v>
      </c>
      <c r="I1422" s="58">
        <v>53.2</v>
      </c>
      <c r="J1422" s="58">
        <v>58.8</v>
      </c>
      <c r="K1422" s="58">
        <v>1</v>
      </c>
      <c r="L1422" s="58" t="s">
        <v>155</v>
      </c>
      <c r="M1422" s="58">
        <v>1</v>
      </c>
      <c r="N1422" s="58">
        <v>77</v>
      </c>
      <c r="O1422" s="58">
        <v>19.5</v>
      </c>
    </row>
    <row r="1423" spans="1:15" ht="14.25" customHeight="1">
      <c r="A1423" s="77" t="s">
        <v>9380</v>
      </c>
      <c r="B1423" s="58" t="s">
        <v>1907</v>
      </c>
      <c r="C1423" s="58" t="s">
        <v>3</v>
      </c>
      <c r="D1423" s="58" t="s">
        <v>155</v>
      </c>
      <c r="E1423" s="58" t="s">
        <v>133</v>
      </c>
      <c r="F1423" s="58" t="s">
        <v>7482</v>
      </c>
      <c r="G1423" s="58">
        <v>1500</v>
      </c>
      <c r="H1423" s="58">
        <v>53</v>
      </c>
      <c r="I1423" s="58">
        <v>58.9</v>
      </c>
      <c r="J1423" s="58">
        <v>65.099999999999994</v>
      </c>
      <c r="K1423" s="58">
        <v>1</v>
      </c>
      <c r="L1423" s="58" t="s">
        <v>155</v>
      </c>
      <c r="M1423" s="58">
        <v>1</v>
      </c>
      <c r="N1423" s="58">
        <v>85</v>
      </c>
      <c r="O1423" s="58">
        <v>17.7</v>
      </c>
    </row>
    <row r="1424" spans="1:15" ht="14.25" customHeight="1">
      <c r="A1424" s="77" t="s">
        <v>9381</v>
      </c>
      <c r="B1424" s="58" t="s">
        <v>1907</v>
      </c>
      <c r="C1424" s="58" t="s">
        <v>3</v>
      </c>
      <c r="D1424" s="58" t="s">
        <v>155</v>
      </c>
      <c r="E1424" s="58" t="s">
        <v>133</v>
      </c>
      <c r="F1424" s="58" t="s">
        <v>7482</v>
      </c>
      <c r="G1424" s="58">
        <v>1500</v>
      </c>
      <c r="H1424" s="58">
        <v>58.1</v>
      </c>
      <c r="I1424" s="58">
        <v>64.599999999999994</v>
      </c>
      <c r="J1424" s="58">
        <v>71.400000000000006</v>
      </c>
      <c r="K1424" s="58">
        <v>1</v>
      </c>
      <c r="L1424" s="58" t="s">
        <v>155</v>
      </c>
      <c r="M1424" s="58">
        <v>1</v>
      </c>
      <c r="N1424" s="58">
        <v>92</v>
      </c>
      <c r="O1424" s="58">
        <v>16.3</v>
      </c>
    </row>
    <row r="1425" spans="1:15" ht="14.25" customHeight="1">
      <c r="A1425" s="77" t="s">
        <v>9382</v>
      </c>
      <c r="B1425" s="58" t="s">
        <v>1907</v>
      </c>
      <c r="C1425" s="58" t="s">
        <v>3</v>
      </c>
      <c r="D1425" s="58" t="s">
        <v>155</v>
      </c>
      <c r="E1425" s="58" t="s">
        <v>133</v>
      </c>
      <c r="F1425" s="58" t="s">
        <v>7482</v>
      </c>
      <c r="G1425" s="58">
        <v>1500</v>
      </c>
      <c r="H1425" s="58">
        <v>64.099999999999994</v>
      </c>
      <c r="I1425" s="58">
        <v>71.3</v>
      </c>
      <c r="J1425" s="58">
        <v>78.8</v>
      </c>
      <c r="K1425" s="58">
        <v>1</v>
      </c>
      <c r="L1425" s="58" t="s">
        <v>155</v>
      </c>
      <c r="M1425" s="58">
        <v>1</v>
      </c>
      <c r="N1425" s="58">
        <v>103</v>
      </c>
      <c r="O1425" s="58">
        <v>14.6</v>
      </c>
    </row>
    <row r="1426" spans="1:15" ht="14.25" customHeight="1">
      <c r="A1426" s="77" t="s">
        <v>9383</v>
      </c>
      <c r="B1426" s="58" t="s">
        <v>1907</v>
      </c>
      <c r="C1426" s="58" t="s">
        <v>4</v>
      </c>
      <c r="D1426" s="58" t="s">
        <v>155</v>
      </c>
      <c r="E1426" s="58" t="s">
        <v>133</v>
      </c>
      <c r="F1426" s="58" t="s">
        <v>7482</v>
      </c>
      <c r="G1426" s="58">
        <v>1500</v>
      </c>
      <c r="H1426" s="58">
        <v>5</v>
      </c>
      <c r="I1426" s="58">
        <v>6.4</v>
      </c>
      <c r="J1426" s="58">
        <v>7.25</v>
      </c>
      <c r="K1426" s="58">
        <v>10</v>
      </c>
      <c r="L1426" s="58" t="s">
        <v>155</v>
      </c>
      <c r="M1426" s="58">
        <v>2000</v>
      </c>
      <c r="N1426" s="58">
        <v>9.1999999999999993</v>
      </c>
      <c r="O1426" s="58">
        <v>163</v>
      </c>
    </row>
    <row r="1427" spans="1:15" ht="14.25" customHeight="1">
      <c r="A1427" s="77" t="s">
        <v>9384</v>
      </c>
      <c r="B1427" s="58" t="s">
        <v>1907</v>
      </c>
      <c r="C1427" s="58" t="s">
        <v>4</v>
      </c>
      <c r="D1427" s="58" t="s">
        <v>155</v>
      </c>
      <c r="E1427" s="58" t="s">
        <v>133</v>
      </c>
      <c r="F1427" s="58" t="s">
        <v>7482</v>
      </c>
      <c r="G1427" s="58">
        <v>1500</v>
      </c>
      <c r="H1427" s="58">
        <v>6</v>
      </c>
      <c r="I1427" s="58">
        <v>6.67</v>
      </c>
      <c r="J1427" s="58">
        <v>7.67</v>
      </c>
      <c r="K1427" s="58">
        <v>10</v>
      </c>
      <c r="L1427" s="58" t="s">
        <v>155</v>
      </c>
      <c r="M1427" s="58">
        <v>2000</v>
      </c>
      <c r="N1427" s="58">
        <v>10.3</v>
      </c>
      <c r="O1427" s="58">
        <v>145.6</v>
      </c>
    </row>
    <row r="1428" spans="1:15" ht="14.25" customHeight="1">
      <c r="A1428" s="77" t="s">
        <v>9385</v>
      </c>
      <c r="B1428" s="58" t="s">
        <v>1907</v>
      </c>
      <c r="C1428" s="58" t="s">
        <v>4</v>
      </c>
      <c r="D1428" s="58" t="s">
        <v>155</v>
      </c>
      <c r="E1428" s="58" t="s">
        <v>133</v>
      </c>
      <c r="F1428" s="58" t="s">
        <v>7482</v>
      </c>
      <c r="G1428" s="58">
        <v>1500</v>
      </c>
      <c r="H1428" s="58">
        <v>6.5</v>
      </c>
      <c r="I1428" s="58">
        <v>7.22</v>
      </c>
      <c r="J1428" s="58">
        <v>8.3000000000000007</v>
      </c>
      <c r="K1428" s="58">
        <v>10</v>
      </c>
      <c r="L1428" s="58" t="s">
        <v>155</v>
      </c>
      <c r="M1428" s="58">
        <v>1000</v>
      </c>
      <c r="N1428" s="58">
        <v>11.2</v>
      </c>
      <c r="O1428" s="58">
        <v>133.9</v>
      </c>
    </row>
    <row r="1429" spans="1:15" ht="14.25" customHeight="1">
      <c r="A1429" s="77" t="s">
        <v>9386</v>
      </c>
      <c r="B1429" s="58" t="s">
        <v>1907</v>
      </c>
      <c r="C1429" s="58" t="s">
        <v>4</v>
      </c>
      <c r="D1429" s="58" t="s">
        <v>155</v>
      </c>
      <c r="E1429" s="58" t="s">
        <v>133</v>
      </c>
      <c r="F1429" s="58" t="s">
        <v>7482</v>
      </c>
      <c r="G1429" s="58">
        <v>1500</v>
      </c>
      <c r="H1429" s="58">
        <v>7</v>
      </c>
      <c r="I1429" s="58">
        <v>7.78</v>
      </c>
      <c r="J1429" s="58">
        <v>8.9499999999999993</v>
      </c>
      <c r="K1429" s="58">
        <v>10</v>
      </c>
      <c r="L1429" s="58" t="s">
        <v>155</v>
      </c>
      <c r="M1429" s="58">
        <v>400</v>
      </c>
      <c r="N1429" s="58">
        <v>12</v>
      </c>
      <c r="O1429" s="58">
        <v>125</v>
      </c>
    </row>
    <row r="1430" spans="1:15" ht="14.25" customHeight="1">
      <c r="A1430" s="77" t="s">
        <v>9387</v>
      </c>
      <c r="B1430" s="58" t="s">
        <v>1907</v>
      </c>
      <c r="C1430" s="58" t="s">
        <v>4</v>
      </c>
      <c r="D1430" s="58" t="s">
        <v>155</v>
      </c>
      <c r="E1430" s="58" t="s">
        <v>133</v>
      </c>
      <c r="F1430" s="58" t="s">
        <v>7482</v>
      </c>
      <c r="G1430" s="58">
        <v>1500</v>
      </c>
      <c r="H1430" s="58">
        <v>7.5</v>
      </c>
      <c r="I1430" s="58">
        <v>8.33</v>
      </c>
      <c r="J1430" s="58">
        <v>9.58</v>
      </c>
      <c r="K1430" s="58">
        <v>1</v>
      </c>
      <c r="L1430" s="58" t="s">
        <v>155</v>
      </c>
      <c r="M1430" s="58">
        <v>200</v>
      </c>
      <c r="N1430" s="58">
        <v>12.9</v>
      </c>
      <c r="O1430" s="58">
        <v>116.3</v>
      </c>
    </row>
    <row r="1431" spans="1:15" ht="14.25" customHeight="1">
      <c r="A1431" s="77" t="s">
        <v>9388</v>
      </c>
      <c r="B1431" s="58" t="s">
        <v>1907</v>
      </c>
      <c r="C1431" s="58" t="s">
        <v>4</v>
      </c>
      <c r="D1431" s="58" t="s">
        <v>155</v>
      </c>
      <c r="E1431" s="58" t="s">
        <v>133</v>
      </c>
      <c r="F1431" s="58" t="s">
        <v>7482</v>
      </c>
      <c r="G1431" s="58">
        <v>1500</v>
      </c>
      <c r="H1431" s="58">
        <v>8</v>
      </c>
      <c r="I1431" s="58">
        <v>8.89</v>
      </c>
      <c r="J1431" s="58">
        <v>10.23</v>
      </c>
      <c r="K1431" s="58">
        <v>1</v>
      </c>
      <c r="L1431" s="58" t="s">
        <v>155</v>
      </c>
      <c r="M1431" s="58">
        <v>100</v>
      </c>
      <c r="N1431" s="58">
        <v>13.6</v>
      </c>
      <c r="O1431" s="58">
        <v>110.3</v>
      </c>
    </row>
    <row r="1432" spans="1:15" ht="14.25" customHeight="1">
      <c r="A1432" s="77" t="s">
        <v>9389</v>
      </c>
      <c r="B1432" s="58" t="s">
        <v>1907</v>
      </c>
      <c r="C1432" s="58" t="s">
        <v>3</v>
      </c>
      <c r="D1432" s="58" t="s">
        <v>155</v>
      </c>
      <c r="E1432" s="58" t="s">
        <v>133</v>
      </c>
      <c r="F1432" s="58" t="s">
        <v>7482</v>
      </c>
      <c r="G1432" s="58">
        <v>1500</v>
      </c>
      <c r="H1432" s="58">
        <v>8.5</v>
      </c>
      <c r="I1432" s="58">
        <v>9.44</v>
      </c>
      <c r="J1432" s="58">
        <v>10.82</v>
      </c>
      <c r="K1432" s="58">
        <v>1</v>
      </c>
      <c r="L1432" s="58" t="s">
        <v>155</v>
      </c>
      <c r="M1432" s="58">
        <v>50</v>
      </c>
      <c r="N1432" s="58">
        <v>14.4</v>
      </c>
      <c r="O1432" s="58">
        <v>104.2</v>
      </c>
    </row>
    <row r="1433" spans="1:15" ht="14.25" customHeight="1">
      <c r="A1433" s="77" t="s">
        <v>9390</v>
      </c>
      <c r="B1433" s="58" t="s">
        <v>1907</v>
      </c>
      <c r="C1433" s="58" t="s">
        <v>3</v>
      </c>
      <c r="D1433" s="58" t="s">
        <v>155</v>
      </c>
      <c r="E1433" s="58" t="s">
        <v>133</v>
      </c>
      <c r="F1433" s="58" t="s">
        <v>7482</v>
      </c>
      <c r="G1433" s="58">
        <v>1500</v>
      </c>
      <c r="H1433" s="58">
        <v>9</v>
      </c>
      <c r="I1433" s="58">
        <v>10</v>
      </c>
      <c r="J1433" s="58">
        <v>11.5</v>
      </c>
      <c r="K1433" s="58">
        <v>1</v>
      </c>
      <c r="L1433" s="58" t="s">
        <v>155</v>
      </c>
      <c r="M1433" s="58">
        <v>20</v>
      </c>
      <c r="N1433" s="58">
        <v>15.4</v>
      </c>
      <c r="O1433" s="58">
        <v>97.4</v>
      </c>
    </row>
    <row r="1434" spans="1:15" ht="14.25" customHeight="1">
      <c r="A1434" s="77" t="s">
        <v>9391</v>
      </c>
      <c r="B1434" s="58" t="s">
        <v>1907</v>
      </c>
      <c r="C1434" s="58" t="s">
        <v>3</v>
      </c>
      <c r="D1434" s="58" t="s">
        <v>155</v>
      </c>
      <c r="E1434" s="58" t="s">
        <v>133</v>
      </c>
      <c r="F1434" s="58" t="s">
        <v>7482</v>
      </c>
      <c r="G1434" s="58">
        <v>1500</v>
      </c>
      <c r="H1434" s="58">
        <v>10</v>
      </c>
      <c r="I1434" s="58">
        <v>11.1</v>
      </c>
      <c r="J1434" s="58">
        <v>12.8</v>
      </c>
      <c r="K1434" s="58">
        <v>1</v>
      </c>
      <c r="L1434" s="58" t="s">
        <v>155</v>
      </c>
      <c r="M1434" s="58">
        <v>5</v>
      </c>
      <c r="N1434" s="58">
        <v>17</v>
      </c>
      <c r="O1434" s="58">
        <v>88.2</v>
      </c>
    </row>
    <row r="1435" spans="1:15" ht="14.25" customHeight="1">
      <c r="A1435" s="77" t="s">
        <v>9392</v>
      </c>
      <c r="B1435" s="58" t="s">
        <v>1907</v>
      </c>
      <c r="C1435" s="58" t="s">
        <v>3</v>
      </c>
      <c r="D1435" s="58" t="s">
        <v>155</v>
      </c>
      <c r="E1435" s="58" t="s">
        <v>133</v>
      </c>
      <c r="F1435" s="58" t="s">
        <v>7482</v>
      </c>
      <c r="G1435" s="58">
        <v>1500</v>
      </c>
      <c r="H1435" s="58">
        <v>11</v>
      </c>
      <c r="I1435" s="58">
        <v>12.2</v>
      </c>
      <c r="J1435" s="58">
        <v>14</v>
      </c>
      <c r="K1435" s="58">
        <v>1</v>
      </c>
      <c r="L1435" s="58" t="s">
        <v>155</v>
      </c>
      <c r="M1435" s="58">
        <v>1</v>
      </c>
      <c r="N1435" s="58">
        <v>18.2</v>
      </c>
      <c r="O1435" s="58">
        <v>82.4</v>
      </c>
    </row>
    <row r="1436" spans="1:15" ht="14.25" customHeight="1">
      <c r="A1436" s="77" t="s">
        <v>9393</v>
      </c>
      <c r="B1436" s="58" t="s">
        <v>1907</v>
      </c>
      <c r="C1436" s="58" t="s">
        <v>3</v>
      </c>
      <c r="D1436" s="58" t="s">
        <v>155</v>
      </c>
      <c r="E1436" s="58" t="s">
        <v>133</v>
      </c>
      <c r="F1436" s="58" t="s">
        <v>7482</v>
      </c>
      <c r="G1436" s="58">
        <v>1500</v>
      </c>
      <c r="H1436" s="58">
        <v>12</v>
      </c>
      <c r="I1436" s="58">
        <v>13.3</v>
      </c>
      <c r="J1436" s="58">
        <v>15.3</v>
      </c>
      <c r="K1436" s="58">
        <v>1</v>
      </c>
      <c r="L1436" s="58" t="s">
        <v>155</v>
      </c>
      <c r="M1436" s="58">
        <v>1</v>
      </c>
      <c r="N1436" s="58">
        <v>19.899999999999999</v>
      </c>
      <c r="O1436" s="58">
        <v>75.3</v>
      </c>
    </row>
    <row r="1437" spans="1:15" ht="14.25" customHeight="1">
      <c r="A1437" s="77" t="s">
        <v>9394</v>
      </c>
      <c r="B1437" s="58" t="s">
        <v>1907</v>
      </c>
      <c r="C1437" s="58" t="s">
        <v>3</v>
      </c>
      <c r="D1437" s="58" t="s">
        <v>155</v>
      </c>
      <c r="E1437" s="58" t="s">
        <v>133</v>
      </c>
      <c r="F1437" s="58" t="s">
        <v>7482</v>
      </c>
      <c r="G1437" s="58">
        <v>1500</v>
      </c>
      <c r="H1437" s="58">
        <v>13</v>
      </c>
      <c r="I1437" s="58">
        <v>14.4</v>
      </c>
      <c r="J1437" s="58">
        <v>16.5</v>
      </c>
      <c r="K1437" s="58">
        <v>1</v>
      </c>
      <c r="L1437" s="58" t="s">
        <v>155</v>
      </c>
      <c r="M1437" s="58">
        <v>1</v>
      </c>
      <c r="N1437" s="58">
        <v>21.5</v>
      </c>
      <c r="O1437" s="58">
        <v>69.7</v>
      </c>
    </row>
    <row r="1438" spans="1:15" ht="14.25" customHeight="1">
      <c r="A1438" s="77" t="s">
        <v>9395</v>
      </c>
      <c r="B1438" s="58" t="s">
        <v>1907</v>
      </c>
      <c r="C1438" s="58" t="s">
        <v>3</v>
      </c>
      <c r="D1438" s="58" t="s">
        <v>155</v>
      </c>
      <c r="E1438" s="58" t="s">
        <v>133</v>
      </c>
      <c r="F1438" s="58" t="s">
        <v>7482</v>
      </c>
      <c r="G1438" s="58">
        <v>1500</v>
      </c>
      <c r="H1438" s="58">
        <v>14</v>
      </c>
      <c r="I1438" s="58">
        <v>15.6</v>
      </c>
      <c r="J1438" s="58">
        <v>17.899999999999999</v>
      </c>
      <c r="K1438" s="58">
        <v>1</v>
      </c>
      <c r="L1438" s="58" t="s">
        <v>155</v>
      </c>
      <c r="M1438" s="58">
        <v>1</v>
      </c>
      <c r="N1438" s="58">
        <v>23.2</v>
      </c>
      <c r="O1438" s="58">
        <v>64.7</v>
      </c>
    </row>
    <row r="1439" spans="1:15" ht="14.25" customHeight="1">
      <c r="A1439" s="77" t="s">
        <v>9396</v>
      </c>
      <c r="B1439" s="58" t="s">
        <v>1907</v>
      </c>
      <c r="C1439" s="58" t="s">
        <v>3</v>
      </c>
      <c r="D1439" s="58" t="s">
        <v>155</v>
      </c>
      <c r="E1439" s="58" t="s">
        <v>133</v>
      </c>
      <c r="F1439" s="58" t="s">
        <v>7482</v>
      </c>
      <c r="G1439" s="58">
        <v>1500</v>
      </c>
      <c r="H1439" s="58">
        <v>15</v>
      </c>
      <c r="I1439" s="58">
        <v>16.7</v>
      </c>
      <c r="J1439" s="58">
        <v>19.2</v>
      </c>
      <c r="K1439" s="58">
        <v>1</v>
      </c>
      <c r="L1439" s="58" t="s">
        <v>155</v>
      </c>
      <c r="M1439" s="58">
        <v>1</v>
      </c>
      <c r="N1439" s="58">
        <v>24.4</v>
      </c>
      <c r="O1439" s="58">
        <v>61.5</v>
      </c>
    </row>
    <row r="1440" spans="1:15" ht="14.25" customHeight="1">
      <c r="A1440" s="77" t="s">
        <v>9397</v>
      </c>
      <c r="B1440" s="58" t="s">
        <v>1907</v>
      </c>
      <c r="C1440" s="58" t="s">
        <v>3</v>
      </c>
      <c r="D1440" s="58" t="s">
        <v>155</v>
      </c>
      <c r="E1440" s="58" t="s">
        <v>133</v>
      </c>
      <c r="F1440" s="58" t="s">
        <v>7482</v>
      </c>
      <c r="G1440" s="58">
        <v>1500</v>
      </c>
      <c r="H1440" s="58">
        <v>16</v>
      </c>
      <c r="I1440" s="58">
        <v>17.8</v>
      </c>
      <c r="J1440" s="58">
        <v>20.5</v>
      </c>
      <c r="K1440" s="58">
        <v>1</v>
      </c>
      <c r="L1440" s="58" t="s">
        <v>155</v>
      </c>
      <c r="M1440" s="58">
        <v>1</v>
      </c>
      <c r="N1440" s="58">
        <v>26</v>
      </c>
      <c r="O1440" s="58">
        <v>57.7</v>
      </c>
    </row>
    <row r="1441" spans="1:15" ht="14.25" customHeight="1">
      <c r="A1441" s="77" t="s">
        <v>9398</v>
      </c>
      <c r="B1441" s="58" t="s">
        <v>1907</v>
      </c>
      <c r="C1441" s="58" t="s">
        <v>3</v>
      </c>
      <c r="D1441" s="58" t="s">
        <v>155</v>
      </c>
      <c r="E1441" s="58" t="s">
        <v>133</v>
      </c>
      <c r="F1441" s="58" t="s">
        <v>7482</v>
      </c>
      <c r="G1441" s="58">
        <v>1500</v>
      </c>
      <c r="H1441" s="58">
        <v>17</v>
      </c>
      <c r="I1441" s="58">
        <v>18.899999999999999</v>
      </c>
      <c r="J1441" s="58">
        <v>21.7</v>
      </c>
      <c r="K1441" s="58">
        <v>1</v>
      </c>
      <c r="L1441" s="58" t="s">
        <v>155</v>
      </c>
      <c r="M1441" s="58">
        <v>1</v>
      </c>
      <c r="N1441" s="58">
        <v>27.6</v>
      </c>
      <c r="O1441" s="58">
        <v>53.3</v>
      </c>
    </row>
    <row r="1442" spans="1:15" ht="14.25" customHeight="1">
      <c r="A1442" s="77" t="s">
        <v>9399</v>
      </c>
      <c r="B1442" s="58" t="s">
        <v>1907</v>
      </c>
      <c r="C1442" s="58" t="s">
        <v>3</v>
      </c>
      <c r="D1442" s="58" t="s">
        <v>155</v>
      </c>
      <c r="E1442" s="58" t="s">
        <v>133</v>
      </c>
      <c r="F1442" s="58" t="s">
        <v>7482</v>
      </c>
      <c r="G1442" s="58">
        <v>1500</v>
      </c>
      <c r="H1442" s="58">
        <v>18</v>
      </c>
      <c r="I1442" s="58">
        <v>20</v>
      </c>
      <c r="J1442" s="58">
        <v>23.3</v>
      </c>
      <c r="K1442" s="58">
        <v>1</v>
      </c>
      <c r="L1442" s="58" t="s">
        <v>155</v>
      </c>
      <c r="M1442" s="58">
        <v>1</v>
      </c>
      <c r="N1442" s="58">
        <v>29.2</v>
      </c>
      <c r="O1442" s="58">
        <v>51.4</v>
      </c>
    </row>
    <row r="1443" spans="1:15" ht="14.25" customHeight="1">
      <c r="A1443" s="77" t="s">
        <v>9400</v>
      </c>
      <c r="B1443" s="58" t="s">
        <v>1907</v>
      </c>
      <c r="C1443" s="58" t="s">
        <v>3</v>
      </c>
      <c r="D1443" s="58" t="s">
        <v>155</v>
      </c>
      <c r="E1443" s="58" t="s">
        <v>133</v>
      </c>
      <c r="F1443" s="58" t="s">
        <v>7482</v>
      </c>
      <c r="G1443" s="58">
        <v>1500</v>
      </c>
      <c r="H1443" s="58">
        <v>20</v>
      </c>
      <c r="I1443" s="58">
        <v>22.2</v>
      </c>
      <c r="J1443" s="58">
        <v>25.5</v>
      </c>
      <c r="K1443" s="58">
        <v>1</v>
      </c>
      <c r="L1443" s="58" t="s">
        <v>155</v>
      </c>
      <c r="M1443" s="58">
        <v>1</v>
      </c>
      <c r="N1443" s="58">
        <v>32.4</v>
      </c>
      <c r="O1443" s="58">
        <v>46.3</v>
      </c>
    </row>
    <row r="1444" spans="1:15" ht="14.25" customHeight="1">
      <c r="A1444" s="77" t="s">
        <v>9401</v>
      </c>
      <c r="B1444" s="58" t="s">
        <v>1907</v>
      </c>
      <c r="C1444" s="58" t="s">
        <v>3</v>
      </c>
      <c r="D1444" s="58" t="s">
        <v>155</v>
      </c>
      <c r="E1444" s="58" t="s">
        <v>133</v>
      </c>
      <c r="F1444" s="58" t="s">
        <v>7482</v>
      </c>
      <c r="G1444" s="58">
        <v>1500</v>
      </c>
      <c r="H1444" s="58">
        <v>22</v>
      </c>
      <c r="I1444" s="58">
        <v>24.4</v>
      </c>
      <c r="J1444" s="58">
        <v>28</v>
      </c>
      <c r="K1444" s="58">
        <v>1</v>
      </c>
      <c r="L1444" s="58" t="s">
        <v>155</v>
      </c>
      <c r="M1444" s="58">
        <v>1</v>
      </c>
      <c r="N1444" s="58">
        <v>35.5</v>
      </c>
      <c r="O1444" s="58">
        <v>42.2</v>
      </c>
    </row>
    <row r="1445" spans="1:15" ht="14.25" customHeight="1">
      <c r="A1445" s="77" t="s">
        <v>9402</v>
      </c>
      <c r="B1445" s="58" t="s">
        <v>1907</v>
      </c>
      <c r="C1445" s="58" t="s">
        <v>3</v>
      </c>
      <c r="D1445" s="58" t="s">
        <v>155</v>
      </c>
      <c r="E1445" s="58" t="s">
        <v>133</v>
      </c>
      <c r="F1445" s="58" t="s">
        <v>7482</v>
      </c>
      <c r="G1445" s="58">
        <v>1500</v>
      </c>
      <c r="H1445" s="58">
        <v>24</v>
      </c>
      <c r="I1445" s="58">
        <v>26.7</v>
      </c>
      <c r="J1445" s="58">
        <v>30.7</v>
      </c>
      <c r="K1445" s="58">
        <v>1</v>
      </c>
      <c r="L1445" s="58" t="s">
        <v>155</v>
      </c>
      <c r="M1445" s="58">
        <v>1</v>
      </c>
      <c r="N1445" s="58">
        <v>38.9</v>
      </c>
      <c r="O1445" s="58">
        <v>38.6</v>
      </c>
    </row>
    <row r="1446" spans="1:15" ht="14.25" customHeight="1">
      <c r="A1446" s="77" t="s">
        <v>9403</v>
      </c>
      <c r="B1446" s="58" t="s">
        <v>1907</v>
      </c>
      <c r="C1446" s="58" t="s">
        <v>3</v>
      </c>
      <c r="D1446" s="58" t="s">
        <v>155</v>
      </c>
      <c r="E1446" s="58" t="s">
        <v>133</v>
      </c>
      <c r="F1446" s="58" t="s">
        <v>7482</v>
      </c>
      <c r="G1446" s="58">
        <v>1500</v>
      </c>
      <c r="H1446" s="58">
        <v>26</v>
      </c>
      <c r="I1446" s="58">
        <v>28.9</v>
      </c>
      <c r="J1446" s="58">
        <v>33.200000000000003</v>
      </c>
      <c r="K1446" s="58">
        <v>1</v>
      </c>
      <c r="L1446" s="58" t="s">
        <v>155</v>
      </c>
      <c r="M1446" s="58">
        <v>1</v>
      </c>
      <c r="N1446" s="58">
        <v>42.1</v>
      </c>
      <c r="O1446" s="58">
        <v>35.6</v>
      </c>
    </row>
    <row r="1447" spans="1:15" ht="14.25" customHeight="1">
      <c r="A1447" s="77" t="s">
        <v>9404</v>
      </c>
      <c r="B1447" s="58" t="s">
        <v>1907</v>
      </c>
      <c r="C1447" s="58" t="s">
        <v>3</v>
      </c>
      <c r="D1447" s="58" t="s">
        <v>155</v>
      </c>
      <c r="E1447" s="58" t="s">
        <v>133</v>
      </c>
      <c r="F1447" s="58" t="s">
        <v>7482</v>
      </c>
      <c r="G1447" s="58">
        <v>1500</v>
      </c>
      <c r="H1447" s="58">
        <v>28</v>
      </c>
      <c r="I1447" s="58">
        <v>31.1</v>
      </c>
      <c r="J1447" s="58">
        <v>35.799999999999997</v>
      </c>
      <c r="K1447" s="58">
        <v>1</v>
      </c>
      <c r="L1447" s="58" t="s">
        <v>155</v>
      </c>
      <c r="M1447" s="58">
        <v>1</v>
      </c>
      <c r="N1447" s="58">
        <v>45.4</v>
      </c>
      <c r="O1447" s="58">
        <v>33</v>
      </c>
    </row>
    <row r="1448" spans="1:15" ht="14.25" customHeight="1">
      <c r="A1448" s="77" t="s">
        <v>9405</v>
      </c>
      <c r="B1448" s="58" t="s">
        <v>1907</v>
      </c>
      <c r="C1448" s="58" t="s">
        <v>3</v>
      </c>
      <c r="D1448" s="58" t="s">
        <v>155</v>
      </c>
      <c r="E1448" s="58" t="s">
        <v>133</v>
      </c>
      <c r="F1448" s="58" t="s">
        <v>7482</v>
      </c>
      <c r="G1448" s="58">
        <v>1500</v>
      </c>
      <c r="H1448" s="58">
        <v>30</v>
      </c>
      <c r="I1448" s="58">
        <v>33.299999999999997</v>
      </c>
      <c r="J1448" s="58">
        <v>38.299999999999997</v>
      </c>
      <c r="K1448" s="58">
        <v>1</v>
      </c>
      <c r="L1448" s="58" t="s">
        <v>155</v>
      </c>
      <c r="M1448" s="58">
        <v>1</v>
      </c>
      <c r="N1448" s="58">
        <v>48.4</v>
      </c>
      <c r="O1448" s="58">
        <v>31</v>
      </c>
    </row>
    <row r="1449" spans="1:15" ht="14.25" customHeight="1">
      <c r="A1449" s="77" t="s">
        <v>9406</v>
      </c>
      <c r="B1449" s="58" t="s">
        <v>1907</v>
      </c>
      <c r="C1449" s="58" t="s">
        <v>3</v>
      </c>
      <c r="D1449" s="58" t="s">
        <v>155</v>
      </c>
      <c r="E1449" s="58" t="s">
        <v>133</v>
      </c>
      <c r="F1449" s="58" t="s">
        <v>7482</v>
      </c>
      <c r="G1449" s="58">
        <v>1500</v>
      </c>
      <c r="H1449" s="58">
        <v>33</v>
      </c>
      <c r="I1449" s="58">
        <v>36.700000000000003</v>
      </c>
      <c r="J1449" s="58">
        <v>42.2</v>
      </c>
      <c r="K1449" s="58">
        <v>1</v>
      </c>
      <c r="L1449" s="58" t="s">
        <v>155</v>
      </c>
      <c r="M1449" s="58">
        <v>1</v>
      </c>
      <c r="N1449" s="58">
        <v>53.3</v>
      </c>
      <c r="O1449" s="58">
        <v>28.1</v>
      </c>
    </row>
    <row r="1450" spans="1:15" ht="14.25" customHeight="1">
      <c r="A1450" s="77" t="s">
        <v>9407</v>
      </c>
      <c r="B1450" s="58" t="s">
        <v>1907</v>
      </c>
      <c r="C1450" s="58" t="s">
        <v>3</v>
      </c>
      <c r="D1450" s="58" t="s">
        <v>155</v>
      </c>
      <c r="E1450" s="58" t="s">
        <v>133</v>
      </c>
      <c r="F1450" s="58" t="s">
        <v>7482</v>
      </c>
      <c r="G1450" s="58">
        <v>1500</v>
      </c>
      <c r="H1450" s="58">
        <v>36</v>
      </c>
      <c r="I1450" s="58">
        <v>40</v>
      </c>
      <c r="J1450" s="58">
        <v>46</v>
      </c>
      <c r="K1450" s="58">
        <v>1</v>
      </c>
      <c r="L1450" s="58" t="s">
        <v>155</v>
      </c>
      <c r="M1450" s="58">
        <v>1</v>
      </c>
      <c r="N1450" s="58">
        <v>58.1</v>
      </c>
      <c r="O1450" s="58">
        <v>25.8</v>
      </c>
    </row>
    <row r="1451" spans="1:15" ht="14.25" customHeight="1">
      <c r="A1451" s="77" t="s">
        <v>9408</v>
      </c>
      <c r="B1451" s="58" t="s">
        <v>1907</v>
      </c>
      <c r="C1451" s="58" t="s">
        <v>3</v>
      </c>
      <c r="D1451" s="58" t="s">
        <v>155</v>
      </c>
      <c r="E1451" s="58" t="s">
        <v>133</v>
      </c>
      <c r="F1451" s="58" t="s">
        <v>7482</v>
      </c>
      <c r="G1451" s="58">
        <v>1500</v>
      </c>
      <c r="H1451" s="58">
        <v>40</v>
      </c>
      <c r="I1451" s="58">
        <v>44.4</v>
      </c>
      <c r="J1451" s="58">
        <v>51.1</v>
      </c>
      <c r="K1451" s="58">
        <v>1</v>
      </c>
      <c r="L1451" s="58" t="s">
        <v>155</v>
      </c>
      <c r="M1451" s="58">
        <v>1</v>
      </c>
      <c r="N1451" s="58">
        <v>64.5</v>
      </c>
      <c r="O1451" s="58">
        <v>23.2</v>
      </c>
    </row>
    <row r="1452" spans="1:15" ht="14.25" customHeight="1">
      <c r="A1452" s="77" t="s">
        <v>9409</v>
      </c>
      <c r="B1452" s="58" t="s">
        <v>1907</v>
      </c>
      <c r="C1452" s="58" t="s">
        <v>3</v>
      </c>
      <c r="D1452" s="58" t="s">
        <v>155</v>
      </c>
      <c r="E1452" s="58" t="s">
        <v>133</v>
      </c>
      <c r="F1452" s="58" t="s">
        <v>7482</v>
      </c>
      <c r="G1452" s="58">
        <v>1500</v>
      </c>
      <c r="H1452" s="58">
        <v>43</v>
      </c>
      <c r="I1452" s="58">
        <v>47.8</v>
      </c>
      <c r="J1452" s="58">
        <v>55</v>
      </c>
      <c r="K1452" s="58">
        <v>1</v>
      </c>
      <c r="L1452" s="58" t="s">
        <v>155</v>
      </c>
      <c r="M1452" s="58">
        <v>1</v>
      </c>
      <c r="N1452" s="58">
        <v>69.400000000000006</v>
      </c>
      <c r="O1452" s="58">
        <v>21.6</v>
      </c>
    </row>
    <row r="1453" spans="1:15" ht="14.25" customHeight="1">
      <c r="A1453" s="77" t="s">
        <v>9410</v>
      </c>
      <c r="B1453" s="58" t="s">
        <v>1907</v>
      </c>
      <c r="C1453" s="58" t="s">
        <v>3</v>
      </c>
      <c r="D1453" s="58" t="s">
        <v>155</v>
      </c>
      <c r="E1453" s="58" t="s">
        <v>133</v>
      </c>
      <c r="F1453" s="58" t="s">
        <v>7482</v>
      </c>
      <c r="G1453" s="58">
        <v>1500</v>
      </c>
      <c r="H1453" s="58">
        <v>45</v>
      </c>
      <c r="I1453" s="58">
        <v>50</v>
      </c>
      <c r="J1453" s="58">
        <v>57.5</v>
      </c>
      <c r="K1453" s="58">
        <v>1</v>
      </c>
      <c r="L1453" s="58" t="s">
        <v>155</v>
      </c>
      <c r="M1453" s="58">
        <v>1</v>
      </c>
      <c r="N1453" s="58">
        <v>72.7</v>
      </c>
      <c r="O1453" s="58">
        <v>20.6</v>
      </c>
    </row>
    <row r="1454" spans="1:15" ht="14.25" customHeight="1">
      <c r="A1454" s="77" t="s">
        <v>9411</v>
      </c>
      <c r="B1454" s="58" t="s">
        <v>1907</v>
      </c>
      <c r="C1454" s="58" t="s">
        <v>3</v>
      </c>
      <c r="D1454" s="58" t="s">
        <v>155</v>
      </c>
      <c r="E1454" s="58" t="s">
        <v>133</v>
      </c>
      <c r="F1454" s="58" t="s">
        <v>7482</v>
      </c>
      <c r="G1454" s="58">
        <v>1500</v>
      </c>
      <c r="H1454" s="58">
        <v>48</v>
      </c>
      <c r="I1454" s="58">
        <v>53.3</v>
      </c>
      <c r="J1454" s="58">
        <v>61.3</v>
      </c>
      <c r="K1454" s="58">
        <v>1</v>
      </c>
      <c r="L1454" s="58" t="s">
        <v>155</v>
      </c>
      <c r="M1454" s="58">
        <v>1</v>
      </c>
      <c r="N1454" s="58">
        <v>77.400000000000006</v>
      </c>
      <c r="O1454" s="58">
        <v>19.399999999999999</v>
      </c>
    </row>
    <row r="1455" spans="1:15" ht="14.25" customHeight="1">
      <c r="A1455" s="77" t="s">
        <v>9412</v>
      </c>
      <c r="B1455" s="58" t="s">
        <v>1907</v>
      </c>
      <c r="C1455" s="58" t="s">
        <v>3</v>
      </c>
      <c r="D1455" s="58" t="s">
        <v>155</v>
      </c>
      <c r="E1455" s="58" t="s">
        <v>133</v>
      </c>
      <c r="F1455" s="58" t="s">
        <v>7482</v>
      </c>
      <c r="G1455" s="58">
        <v>1500</v>
      </c>
      <c r="H1455" s="58">
        <v>51</v>
      </c>
      <c r="I1455" s="58">
        <v>56.7</v>
      </c>
      <c r="J1455" s="58">
        <v>65.2</v>
      </c>
      <c r="K1455" s="58">
        <v>1</v>
      </c>
      <c r="L1455" s="58" t="s">
        <v>155</v>
      </c>
      <c r="M1455" s="58">
        <v>1</v>
      </c>
      <c r="N1455" s="58">
        <v>82.4</v>
      </c>
      <c r="O1455" s="58">
        <v>18.2</v>
      </c>
    </row>
    <row r="1456" spans="1:15" ht="14.25" customHeight="1">
      <c r="A1456" s="77" t="s">
        <v>9413</v>
      </c>
      <c r="B1456" s="58" t="s">
        <v>1907</v>
      </c>
      <c r="C1456" s="58" t="s">
        <v>3</v>
      </c>
      <c r="D1456" s="58" t="s">
        <v>155</v>
      </c>
      <c r="E1456" s="58" t="s">
        <v>133</v>
      </c>
      <c r="F1456" s="58" t="s">
        <v>7482</v>
      </c>
      <c r="G1456" s="58">
        <v>1500</v>
      </c>
      <c r="H1456" s="58">
        <v>54</v>
      </c>
      <c r="I1456" s="58">
        <v>60</v>
      </c>
      <c r="J1456" s="58">
        <v>69</v>
      </c>
      <c r="K1456" s="58">
        <v>1</v>
      </c>
      <c r="L1456" s="58" t="s">
        <v>155</v>
      </c>
      <c r="M1456" s="58">
        <v>1</v>
      </c>
      <c r="N1456" s="58">
        <v>87.1</v>
      </c>
      <c r="O1456" s="58">
        <v>17.2</v>
      </c>
    </row>
    <row r="1457" spans="1:15" ht="14.25" customHeight="1">
      <c r="A1457" s="77" t="s">
        <v>9414</v>
      </c>
      <c r="B1457" s="58" t="s">
        <v>1907</v>
      </c>
      <c r="C1457" s="58" t="s">
        <v>3</v>
      </c>
      <c r="D1457" s="58" t="s">
        <v>155</v>
      </c>
      <c r="E1457" s="58" t="s">
        <v>133</v>
      </c>
      <c r="F1457" s="58" t="s">
        <v>7482</v>
      </c>
      <c r="G1457" s="58">
        <v>1500</v>
      </c>
      <c r="H1457" s="58">
        <v>58</v>
      </c>
      <c r="I1457" s="58">
        <v>64.400000000000006</v>
      </c>
      <c r="J1457" s="58">
        <v>74.099999999999994</v>
      </c>
      <c r="K1457" s="58">
        <v>1</v>
      </c>
      <c r="L1457" s="58" t="s">
        <v>155</v>
      </c>
      <c r="M1457" s="58">
        <v>1</v>
      </c>
      <c r="N1457" s="58">
        <v>93.6</v>
      </c>
      <c r="O1457" s="58">
        <v>16</v>
      </c>
    </row>
    <row r="1458" spans="1:15" ht="14.25" customHeight="1">
      <c r="A1458" s="77" t="s">
        <v>9415</v>
      </c>
      <c r="B1458" s="58" t="s">
        <v>1907</v>
      </c>
      <c r="C1458" s="58" t="s">
        <v>3</v>
      </c>
      <c r="D1458" s="58" t="s">
        <v>155</v>
      </c>
      <c r="E1458" s="58" t="s">
        <v>133</v>
      </c>
      <c r="F1458" s="58" t="s">
        <v>7482</v>
      </c>
      <c r="G1458" s="58">
        <v>1500</v>
      </c>
      <c r="H1458" s="58">
        <v>60</v>
      </c>
      <c r="I1458" s="58">
        <v>66.7</v>
      </c>
      <c r="J1458" s="58">
        <v>76.7</v>
      </c>
      <c r="K1458" s="58">
        <v>1</v>
      </c>
      <c r="L1458" s="58" t="s">
        <v>155</v>
      </c>
      <c r="M1458" s="58">
        <v>1</v>
      </c>
      <c r="N1458" s="58">
        <v>96.8</v>
      </c>
      <c r="O1458" s="58">
        <v>15.5</v>
      </c>
    </row>
    <row r="1459" spans="1:15" ht="14.25" customHeight="1">
      <c r="A1459" s="77" t="s">
        <v>9416</v>
      </c>
      <c r="B1459" s="58" t="s">
        <v>1907</v>
      </c>
      <c r="C1459" s="58" t="s">
        <v>3</v>
      </c>
      <c r="D1459" s="58" t="s">
        <v>155</v>
      </c>
      <c r="E1459" s="58" t="s">
        <v>133</v>
      </c>
      <c r="F1459" s="58" t="s">
        <v>7482</v>
      </c>
      <c r="G1459" s="58">
        <v>1500</v>
      </c>
      <c r="H1459" s="58">
        <v>64</v>
      </c>
      <c r="I1459" s="58">
        <v>71.099999999999994</v>
      </c>
      <c r="J1459" s="58">
        <v>81.8</v>
      </c>
      <c r="K1459" s="58">
        <v>1</v>
      </c>
      <c r="L1459" s="58" t="s">
        <v>155</v>
      </c>
      <c r="M1459" s="58">
        <v>1</v>
      </c>
      <c r="N1459" s="58">
        <v>103</v>
      </c>
      <c r="O1459" s="58">
        <v>14.6</v>
      </c>
    </row>
    <row r="1460" spans="1:15" ht="14.25" customHeight="1">
      <c r="A1460" s="77" t="s">
        <v>9417</v>
      </c>
      <c r="B1460" s="58" t="s">
        <v>1907</v>
      </c>
      <c r="C1460" s="58" t="s">
        <v>3</v>
      </c>
      <c r="D1460" s="58" t="s">
        <v>155</v>
      </c>
      <c r="E1460" s="58" t="s">
        <v>133</v>
      </c>
      <c r="F1460" s="58" t="s">
        <v>7482</v>
      </c>
      <c r="G1460" s="58">
        <v>1500</v>
      </c>
      <c r="H1460" s="58">
        <v>70</v>
      </c>
      <c r="I1460" s="58">
        <v>77.8</v>
      </c>
      <c r="J1460" s="58">
        <v>89.5</v>
      </c>
      <c r="K1460" s="58">
        <v>1</v>
      </c>
      <c r="L1460" s="58" t="s">
        <v>155</v>
      </c>
      <c r="M1460" s="58">
        <v>1</v>
      </c>
      <c r="N1460" s="58">
        <v>113</v>
      </c>
      <c r="O1460" s="58">
        <v>13.3</v>
      </c>
    </row>
    <row r="1461" spans="1:15" ht="14.25" customHeight="1">
      <c r="A1461" s="77" t="s">
        <v>9418</v>
      </c>
      <c r="B1461" s="58" t="s">
        <v>1907</v>
      </c>
      <c r="C1461" s="58" t="s">
        <v>3</v>
      </c>
      <c r="D1461" s="58" t="s">
        <v>155</v>
      </c>
      <c r="E1461" s="58" t="s">
        <v>155</v>
      </c>
      <c r="F1461" s="58" t="s">
        <v>7486</v>
      </c>
      <c r="G1461" s="58">
        <v>2000</v>
      </c>
      <c r="H1461" s="58">
        <v>22</v>
      </c>
      <c r="I1461" s="58">
        <v>24.4</v>
      </c>
      <c r="J1461" s="58">
        <v>28</v>
      </c>
      <c r="K1461" s="58">
        <v>1</v>
      </c>
      <c r="L1461" s="58">
        <v>1</v>
      </c>
      <c r="M1461" s="58" t="s">
        <v>155</v>
      </c>
      <c r="N1461" s="58">
        <v>35.5</v>
      </c>
      <c r="O1461" s="58">
        <v>56.3</v>
      </c>
    </row>
    <row r="1462" spans="1:15" ht="14.25" customHeight="1">
      <c r="A1462" s="77" t="s">
        <v>9419</v>
      </c>
      <c r="B1462" s="58" t="s">
        <v>1907</v>
      </c>
      <c r="C1462" s="58" t="s">
        <v>3</v>
      </c>
      <c r="D1462" s="58" t="s">
        <v>155</v>
      </c>
      <c r="E1462" s="58" t="s">
        <v>155</v>
      </c>
      <c r="F1462" s="58" t="s">
        <v>7486</v>
      </c>
      <c r="G1462" s="58">
        <v>2000</v>
      </c>
      <c r="H1462" s="58">
        <v>24</v>
      </c>
      <c r="I1462" s="58">
        <v>26.7</v>
      </c>
      <c r="J1462" s="58">
        <v>30.7</v>
      </c>
      <c r="K1462" s="58">
        <v>1</v>
      </c>
      <c r="L1462" s="58">
        <v>1</v>
      </c>
      <c r="M1462" s="58" t="s">
        <v>155</v>
      </c>
      <c r="N1462" s="58">
        <v>38.9</v>
      </c>
      <c r="O1462" s="58">
        <v>51.4</v>
      </c>
    </row>
    <row r="1463" spans="1:15" ht="14.25" customHeight="1">
      <c r="A1463" s="77" t="s">
        <v>9420</v>
      </c>
      <c r="B1463" s="58" t="s">
        <v>1907</v>
      </c>
      <c r="C1463" s="58" t="s">
        <v>3</v>
      </c>
      <c r="D1463" s="58" t="s">
        <v>155</v>
      </c>
      <c r="E1463" s="58" t="s">
        <v>133</v>
      </c>
      <c r="F1463" s="58" t="s">
        <v>7482</v>
      </c>
      <c r="G1463" s="58">
        <v>3000</v>
      </c>
      <c r="H1463" s="58">
        <v>10</v>
      </c>
      <c r="I1463" s="58">
        <v>11.1</v>
      </c>
      <c r="J1463" s="58">
        <v>12.8</v>
      </c>
      <c r="K1463" s="58">
        <v>1</v>
      </c>
      <c r="L1463" s="58" t="s">
        <v>155</v>
      </c>
      <c r="M1463" s="58">
        <v>3</v>
      </c>
      <c r="N1463" s="58">
        <v>17</v>
      </c>
      <c r="O1463" s="58">
        <v>176.4</v>
      </c>
    </row>
    <row r="1464" spans="1:15" ht="14.25" customHeight="1">
      <c r="A1464" s="77" t="s">
        <v>9421</v>
      </c>
      <c r="B1464" s="58" t="s">
        <v>1907</v>
      </c>
      <c r="C1464" s="58" t="s">
        <v>3</v>
      </c>
      <c r="D1464" s="58" t="s">
        <v>155</v>
      </c>
      <c r="E1464" s="58" t="s">
        <v>133</v>
      </c>
      <c r="F1464" s="58" t="s">
        <v>7482</v>
      </c>
      <c r="G1464" s="58">
        <v>3000</v>
      </c>
      <c r="H1464" s="58">
        <v>11</v>
      </c>
      <c r="I1464" s="58">
        <v>12.2</v>
      </c>
      <c r="J1464" s="58">
        <v>14</v>
      </c>
      <c r="K1464" s="58">
        <v>1</v>
      </c>
      <c r="L1464" s="58" t="s">
        <v>155</v>
      </c>
      <c r="M1464" s="58">
        <v>3</v>
      </c>
      <c r="N1464" s="58">
        <v>18.2</v>
      </c>
      <c r="O1464" s="58">
        <v>184.8</v>
      </c>
    </row>
    <row r="1465" spans="1:15" ht="14.25" customHeight="1">
      <c r="A1465" s="77" t="s">
        <v>9422</v>
      </c>
      <c r="B1465" s="58" t="s">
        <v>1907</v>
      </c>
      <c r="C1465" s="58" t="s">
        <v>3</v>
      </c>
      <c r="D1465" s="58" t="s">
        <v>155</v>
      </c>
      <c r="E1465" s="58" t="s">
        <v>133</v>
      </c>
      <c r="F1465" s="58" t="s">
        <v>7482</v>
      </c>
      <c r="G1465" s="58">
        <v>3000</v>
      </c>
      <c r="H1465" s="58">
        <v>12</v>
      </c>
      <c r="I1465" s="58">
        <v>13.3</v>
      </c>
      <c r="J1465" s="58">
        <v>15.3</v>
      </c>
      <c r="K1465" s="58">
        <v>1</v>
      </c>
      <c r="L1465" s="58" t="s">
        <v>155</v>
      </c>
      <c r="M1465" s="58">
        <v>3</v>
      </c>
      <c r="N1465" s="58">
        <v>19.899999999999999</v>
      </c>
      <c r="O1465" s="58">
        <v>150.6</v>
      </c>
    </row>
    <row r="1466" spans="1:15" ht="14.25" customHeight="1">
      <c r="A1466" s="77" t="s">
        <v>9423</v>
      </c>
      <c r="B1466" s="58" t="s">
        <v>1907</v>
      </c>
      <c r="C1466" s="58" t="s">
        <v>3</v>
      </c>
      <c r="D1466" s="58" t="s">
        <v>155</v>
      </c>
      <c r="E1466" s="58" t="s">
        <v>133</v>
      </c>
      <c r="F1466" s="58" t="s">
        <v>7482</v>
      </c>
      <c r="G1466" s="58">
        <v>3000</v>
      </c>
      <c r="H1466" s="58">
        <v>13</v>
      </c>
      <c r="I1466" s="58">
        <v>14.4</v>
      </c>
      <c r="J1466" s="58">
        <v>16.5</v>
      </c>
      <c r="K1466" s="58">
        <v>1</v>
      </c>
      <c r="L1466" s="58" t="s">
        <v>155</v>
      </c>
      <c r="M1466" s="58">
        <v>3</v>
      </c>
      <c r="N1466" s="58">
        <v>21.5</v>
      </c>
      <c r="O1466" s="58">
        <v>139.4</v>
      </c>
    </row>
    <row r="1467" spans="1:15" ht="14.25" customHeight="1">
      <c r="A1467" s="77" t="s">
        <v>9424</v>
      </c>
      <c r="B1467" s="58" t="s">
        <v>1907</v>
      </c>
      <c r="C1467" s="58" t="s">
        <v>3</v>
      </c>
      <c r="D1467" s="58" t="s">
        <v>155</v>
      </c>
      <c r="E1467" s="58" t="s">
        <v>133</v>
      </c>
      <c r="F1467" s="58" t="s">
        <v>7482</v>
      </c>
      <c r="G1467" s="58">
        <v>3000</v>
      </c>
      <c r="H1467" s="58">
        <v>14</v>
      </c>
      <c r="I1467" s="58">
        <v>15.6</v>
      </c>
      <c r="J1467" s="58">
        <v>17.899999999999999</v>
      </c>
      <c r="K1467" s="58">
        <v>1</v>
      </c>
      <c r="L1467" s="58" t="s">
        <v>155</v>
      </c>
      <c r="M1467" s="58">
        <v>3</v>
      </c>
      <c r="N1467" s="58">
        <v>23.2</v>
      </c>
      <c r="O1467" s="58">
        <v>129.4</v>
      </c>
    </row>
    <row r="1468" spans="1:15" ht="14.25" customHeight="1">
      <c r="A1468" s="77" t="s">
        <v>9425</v>
      </c>
      <c r="B1468" s="58" t="s">
        <v>1907</v>
      </c>
      <c r="C1468" s="58" t="s">
        <v>3</v>
      </c>
      <c r="D1468" s="58" t="s">
        <v>155</v>
      </c>
      <c r="E1468" s="58" t="s">
        <v>133</v>
      </c>
      <c r="F1468" s="58" t="s">
        <v>7482</v>
      </c>
      <c r="G1468" s="58">
        <v>3000</v>
      </c>
      <c r="H1468" s="58">
        <v>15</v>
      </c>
      <c r="I1468" s="58">
        <v>16.7</v>
      </c>
      <c r="J1468" s="58">
        <v>19.2</v>
      </c>
      <c r="K1468" s="58">
        <v>1</v>
      </c>
      <c r="L1468" s="58" t="s">
        <v>155</v>
      </c>
      <c r="M1468" s="58">
        <v>3</v>
      </c>
      <c r="N1468" s="58">
        <v>24.4</v>
      </c>
      <c r="O1468" s="58">
        <v>123</v>
      </c>
    </row>
    <row r="1469" spans="1:15" ht="14.25" customHeight="1">
      <c r="A1469" s="77" t="s">
        <v>9426</v>
      </c>
      <c r="B1469" s="58" t="s">
        <v>1907</v>
      </c>
      <c r="C1469" s="58" t="s">
        <v>3</v>
      </c>
      <c r="D1469" s="58" t="s">
        <v>155</v>
      </c>
      <c r="E1469" s="58" t="s">
        <v>133</v>
      </c>
      <c r="F1469" s="58" t="s">
        <v>7482</v>
      </c>
      <c r="G1469" s="58">
        <v>3000</v>
      </c>
      <c r="H1469" s="58">
        <v>16</v>
      </c>
      <c r="I1469" s="58">
        <v>17.8</v>
      </c>
      <c r="J1469" s="58">
        <v>20.5</v>
      </c>
      <c r="K1469" s="58">
        <v>1</v>
      </c>
      <c r="L1469" s="58" t="s">
        <v>155</v>
      </c>
      <c r="M1469" s="58">
        <v>3</v>
      </c>
      <c r="N1469" s="58">
        <v>26</v>
      </c>
      <c r="O1469" s="58">
        <v>115.4</v>
      </c>
    </row>
    <row r="1470" spans="1:15" ht="14.25" customHeight="1">
      <c r="A1470" s="77" t="s">
        <v>9427</v>
      </c>
      <c r="B1470" s="58" t="s">
        <v>1907</v>
      </c>
      <c r="C1470" s="58" t="s">
        <v>3</v>
      </c>
      <c r="D1470" s="58" t="s">
        <v>155</v>
      </c>
      <c r="E1470" s="58" t="s">
        <v>133</v>
      </c>
      <c r="F1470" s="58" t="s">
        <v>7482</v>
      </c>
      <c r="G1470" s="58">
        <v>3000</v>
      </c>
      <c r="H1470" s="58">
        <v>17</v>
      </c>
      <c r="I1470" s="58">
        <v>18.899999999999999</v>
      </c>
      <c r="J1470" s="58">
        <v>21.7</v>
      </c>
      <c r="K1470" s="58">
        <v>1</v>
      </c>
      <c r="L1470" s="58" t="s">
        <v>155</v>
      </c>
      <c r="M1470" s="58">
        <v>3</v>
      </c>
      <c r="N1470" s="58">
        <v>27.6</v>
      </c>
      <c r="O1470" s="58">
        <v>106.6</v>
      </c>
    </row>
    <row r="1471" spans="1:15" ht="14.25" customHeight="1">
      <c r="A1471" s="77" t="s">
        <v>9428</v>
      </c>
      <c r="B1471" s="58" t="s">
        <v>1907</v>
      </c>
      <c r="C1471" s="58" t="s">
        <v>3</v>
      </c>
      <c r="D1471" s="58" t="s">
        <v>155</v>
      </c>
      <c r="E1471" s="58" t="s">
        <v>133</v>
      </c>
      <c r="F1471" s="58" t="s">
        <v>7482</v>
      </c>
      <c r="G1471" s="58">
        <v>3000</v>
      </c>
      <c r="H1471" s="58">
        <v>18</v>
      </c>
      <c r="I1471" s="58">
        <v>20</v>
      </c>
      <c r="J1471" s="58">
        <v>23.3</v>
      </c>
      <c r="K1471" s="58">
        <v>1</v>
      </c>
      <c r="L1471" s="58" t="s">
        <v>155</v>
      </c>
      <c r="M1471" s="58">
        <v>3</v>
      </c>
      <c r="N1471" s="58">
        <v>29.2</v>
      </c>
      <c r="O1471" s="58">
        <v>102.8</v>
      </c>
    </row>
    <row r="1472" spans="1:15" ht="14.25" customHeight="1">
      <c r="A1472" s="77" t="s">
        <v>9429</v>
      </c>
      <c r="B1472" s="58" t="s">
        <v>1907</v>
      </c>
      <c r="C1472" s="58" t="s">
        <v>3</v>
      </c>
      <c r="D1472" s="58" t="s">
        <v>155</v>
      </c>
      <c r="E1472" s="58" t="s">
        <v>133</v>
      </c>
      <c r="F1472" s="58" t="s">
        <v>7482</v>
      </c>
      <c r="G1472" s="58">
        <v>3000</v>
      </c>
      <c r="H1472" s="58">
        <v>20</v>
      </c>
      <c r="I1472" s="58">
        <v>22.2</v>
      </c>
      <c r="J1472" s="58">
        <v>25.5</v>
      </c>
      <c r="K1472" s="58">
        <v>1</v>
      </c>
      <c r="L1472" s="58" t="s">
        <v>155</v>
      </c>
      <c r="M1472" s="58">
        <v>3</v>
      </c>
      <c r="N1472" s="58">
        <v>32.4</v>
      </c>
      <c r="O1472" s="58">
        <v>92.6</v>
      </c>
    </row>
    <row r="1473" spans="1:15" ht="14.25" customHeight="1">
      <c r="A1473" s="77" t="s">
        <v>9430</v>
      </c>
      <c r="B1473" s="58" t="s">
        <v>1907</v>
      </c>
      <c r="C1473" s="58" t="s">
        <v>3</v>
      </c>
      <c r="D1473" s="58" t="s">
        <v>155</v>
      </c>
      <c r="E1473" s="58" t="s">
        <v>133</v>
      </c>
      <c r="F1473" s="58" t="s">
        <v>7482</v>
      </c>
      <c r="G1473" s="58">
        <v>3000</v>
      </c>
      <c r="H1473" s="58">
        <v>22</v>
      </c>
      <c r="I1473" s="58">
        <v>24.4</v>
      </c>
      <c r="J1473" s="58">
        <v>28</v>
      </c>
      <c r="K1473" s="58">
        <v>1</v>
      </c>
      <c r="L1473" s="58" t="s">
        <v>155</v>
      </c>
      <c r="M1473" s="58">
        <v>3</v>
      </c>
      <c r="N1473" s="58">
        <v>35.5</v>
      </c>
      <c r="O1473" s="58">
        <v>84.4</v>
      </c>
    </row>
    <row r="1474" spans="1:15" ht="14.25" customHeight="1">
      <c r="A1474" s="77" t="s">
        <v>9431</v>
      </c>
      <c r="B1474" s="58" t="s">
        <v>1907</v>
      </c>
      <c r="C1474" s="58" t="s">
        <v>3</v>
      </c>
      <c r="D1474" s="58" t="s">
        <v>155</v>
      </c>
      <c r="E1474" s="58" t="s">
        <v>133</v>
      </c>
      <c r="F1474" s="58" t="s">
        <v>7482</v>
      </c>
      <c r="G1474" s="58">
        <v>3000</v>
      </c>
      <c r="H1474" s="58">
        <v>24</v>
      </c>
      <c r="I1474" s="58">
        <v>26.7</v>
      </c>
      <c r="J1474" s="58">
        <v>30.7</v>
      </c>
      <c r="K1474" s="58">
        <v>1</v>
      </c>
      <c r="L1474" s="58" t="s">
        <v>155</v>
      </c>
      <c r="M1474" s="58">
        <v>3</v>
      </c>
      <c r="N1474" s="58">
        <v>38.9</v>
      </c>
      <c r="O1474" s="58">
        <v>77.2</v>
      </c>
    </row>
    <row r="1475" spans="1:15" ht="14.25" customHeight="1">
      <c r="A1475" s="77" t="s">
        <v>9432</v>
      </c>
      <c r="B1475" s="58" t="s">
        <v>1907</v>
      </c>
      <c r="C1475" s="58" t="s">
        <v>3</v>
      </c>
      <c r="D1475" s="58" t="s">
        <v>155</v>
      </c>
      <c r="E1475" s="58" t="s">
        <v>133</v>
      </c>
      <c r="F1475" s="58" t="s">
        <v>7482</v>
      </c>
      <c r="G1475" s="58">
        <v>3000</v>
      </c>
      <c r="H1475" s="58">
        <v>26</v>
      </c>
      <c r="I1475" s="58">
        <v>28.9</v>
      </c>
      <c r="J1475" s="58">
        <v>33.200000000000003</v>
      </c>
      <c r="K1475" s="58">
        <v>1</v>
      </c>
      <c r="L1475" s="58" t="s">
        <v>155</v>
      </c>
      <c r="M1475" s="58">
        <v>3</v>
      </c>
      <c r="N1475" s="58">
        <v>42.1</v>
      </c>
      <c r="O1475" s="58">
        <v>71.2</v>
      </c>
    </row>
    <row r="1476" spans="1:15" ht="14.25" customHeight="1">
      <c r="A1476" s="77" t="s">
        <v>9433</v>
      </c>
      <c r="B1476" s="58" t="s">
        <v>1907</v>
      </c>
      <c r="C1476" s="58" t="s">
        <v>3</v>
      </c>
      <c r="D1476" s="58" t="s">
        <v>155</v>
      </c>
      <c r="E1476" s="58" t="s">
        <v>133</v>
      </c>
      <c r="F1476" s="58" t="s">
        <v>7482</v>
      </c>
      <c r="G1476" s="58">
        <v>3000</v>
      </c>
      <c r="H1476" s="58">
        <v>28</v>
      </c>
      <c r="I1476" s="58">
        <v>31.1</v>
      </c>
      <c r="J1476" s="58">
        <v>35.799999999999997</v>
      </c>
      <c r="K1476" s="58">
        <v>1</v>
      </c>
      <c r="L1476" s="58" t="s">
        <v>155</v>
      </c>
      <c r="M1476" s="58">
        <v>3</v>
      </c>
      <c r="N1476" s="58">
        <v>45.4</v>
      </c>
      <c r="O1476" s="58">
        <v>66</v>
      </c>
    </row>
    <row r="1477" spans="1:15" ht="14.25" customHeight="1">
      <c r="A1477" s="77" t="s">
        <v>9434</v>
      </c>
      <c r="B1477" s="58" t="s">
        <v>1907</v>
      </c>
      <c r="C1477" s="58" t="s">
        <v>3</v>
      </c>
      <c r="D1477" s="58" t="s">
        <v>155</v>
      </c>
      <c r="E1477" s="58" t="s">
        <v>133</v>
      </c>
      <c r="F1477" s="58" t="s">
        <v>7482</v>
      </c>
      <c r="G1477" s="58">
        <v>3000</v>
      </c>
      <c r="H1477" s="58">
        <v>30</v>
      </c>
      <c r="I1477" s="58">
        <v>33.299999999999997</v>
      </c>
      <c r="J1477" s="58">
        <v>38.299999999999997</v>
      </c>
      <c r="K1477" s="58">
        <v>1</v>
      </c>
      <c r="L1477" s="58" t="s">
        <v>155</v>
      </c>
      <c r="M1477" s="58">
        <v>3</v>
      </c>
      <c r="N1477" s="58">
        <v>48.4</v>
      </c>
      <c r="O1477" s="58">
        <v>62</v>
      </c>
    </row>
    <row r="1478" spans="1:15" ht="14.25" customHeight="1">
      <c r="A1478" s="77" t="s">
        <v>9435</v>
      </c>
      <c r="B1478" s="58" t="s">
        <v>1907</v>
      </c>
      <c r="C1478" s="58" t="s">
        <v>3</v>
      </c>
      <c r="D1478" s="58" t="s">
        <v>155</v>
      </c>
      <c r="E1478" s="58" t="s">
        <v>133</v>
      </c>
      <c r="F1478" s="58" t="s">
        <v>7482</v>
      </c>
      <c r="G1478" s="58">
        <v>3000</v>
      </c>
      <c r="H1478" s="58">
        <v>33</v>
      </c>
      <c r="I1478" s="58">
        <v>36.700000000000003</v>
      </c>
      <c r="J1478" s="58">
        <v>42.2</v>
      </c>
      <c r="K1478" s="58">
        <v>1</v>
      </c>
      <c r="L1478" s="58" t="s">
        <v>155</v>
      </c>
      <c r="M1478" s="58">
        <v>3</v>
      </c>
      <c r="N1478" s="58">
        <v>53.3</v>
      </c>
      <c r="O1478" s="58">
        <v>56.2</v>
      </c>
    </row>
    <row r="1479" spans="1:15" ht="14.25" customHeight="1">
      <c r="A1479" s="77" t="s">
        <v>9436</v>
      </c>
      <c r="B1479" s="58" t="s">
        <v>1907</v>
      </c>
      <c r="C1479" s="58" t="s">
        <v>3</v>
      </c>
      <c r="D1479" s="58" t="s">
        <v>155</v>
      </c>
      <c r="E1479" s="58" t="s">
        <v>133</v>
      </c>
      <c r="F1479" s="58" t="s">
        <v>7482</v>
      </c>
      <c r="G1479" s="58">
        <v>3000</v>
      </c>
      <c r="H1479" s="58">
        <v>36</v>
      </c>
      <c r="I1479" s="58">
        <v>40</v>
      </c>
      <c r="J1479" s="58">
        <v>46</v>
      </c>
      <c r="K1479" s="58">
        <v>1</v>
      </c>
      <c r="L1479" s="58" t="s">
        <v>155</v>
      </c>
      <c r="M1479" s="58">
        <v>3</v>
      </c>
      <c r="N1479" s="58">
        <v>58.1</v>
      </c>
      <c r="O1479" s="58">
        <v>51.6</v>
      </c>
    </row>
    <row r="1480" spans="1:15" ht="14.25" customHeight="1">
      <c r="A1480" s="77" t="s">
        <v>9437</v>
      </c>
      <c r="B1480" s="58" t="s">
        <v>1907</v>
      </c>
      <c r="C1480" s="58" t="s">
        <v>3</v>
      </c>
      <c r="D1480" s="58" t="s">
        <v>155</v>
      </c>
      <c r="E1480" s="58" t="s">
        <v>133</v>
      </c>
      <c r="F1480" s="58" t="s">
        <v>7482</v>
      </c>
      <c r="G1480" s="58">
        <v>3000</v>
      </c>
      <c r="H1480" s="58">
        <v>40</v>
      </c>
      <c r="I1480" s="58">
        <v>44.4</v>
      </c>
      <c r="J1480" s="58">
        <v>51.1</v>
      </c>
      <c r="K1480" s="58">
        <v>1</v>
      </c>
      <c r="L1480" s="58" t="s">
        <v>155</v>
      </c>
      <c r="M1480" s="58">
        <v>3</v>
      </c>
      <c r="N1480" s="58">
        <v>64.5</v>
      </c>
      <c r="O1480" s="58">
        <v>46.4</v>
      </c>
    </row>
    <row r="1481" spans="1:15" ht="14.25" customHeight="1">
      <c r="A1481" s="77" t="s">
        <v>9438</v>
      </c>
      <c r="B1481" s="58" t="s">
        <v>1907</v>
      </c>
      <c r="C1481" s="58" t="s">
        <v>3</v>
      </c>
      <c r="D1481" s="58" t="s">
        <v>155</v>
      </c>
      <c r="E1481" s="58" t="s">
        <v>133</v>
      </c>
      <c r="F1481" s="58" t="s">
        <v>7482</v>
      </c>
      <c r="G1481" s="58">
        <v>3000</v>
      </c>
      <c r="H1481" s="58">
        <v>43</v>
      </c>
      <c r="I1481" s="58">
        <v>47.8</v>
      </c>
      <c r="J1481" s="58">
        <v>54.9</v>
      </c>
      <c r="K1481" s="58">
        <v>1</v>
      </c>
      <c r="L1481" s="58" t="s">
        <v>155</v>
      </c>
      <c r="M1481" s="58">
        <v>3</v>
      </c>
      <c r="N1481" s="58">
        <v>69.400000000000006</v>
      </c>
      <c r="O1481" s="58">
        <v>43.2</v>
      </c>
    </row>
    <row r="1482" spans="1:15" ht="14.25" customHeight="1">
      <c r="A1482" s="77" t="s">
        <v>9439</v>
      </c>
      <c r="B1482" s="58" t="s">
        <v>1907</v>
      </c>
      <c r="C1482" s="58" t="s">
        <v>3</v>
      </c>
      <c r="D1482" s="58" t="s">
        <v>155</v>
      </c>
      <c r="E1482" s="58" t="s">
        <v>133</v>
      </c>
      <c r="F1482" s="58" t="s">
        <v>7482</v>
      </c>
      <c r="G1482" s="58">
        <v>3000</v>
      </c>
      <c r="H1482" s="58">
        <v>45</v>
      </c>
      <c r="I1482" s="58">
        <v>50</v>
      </c>
      <c r="J1482" s="58">
        <v>57.5</v>
      </c>
      <c r="K1482" s="58">
        <v>1</v>
      </c>
      <c r="L1482" s="58" t="s">
        <v>155</v>
      </c>
      <c r="M1482" s="58">
        <v>3</v>
      </c>
      <c r="N1482" s="58">
        <v>72.7</v>
      </c>
      <c r="O1482" s="58">
        <v>41.2</v>
      </c>
    </row>
    <row r="1483" spans="1:15" ht="14.25" customHeight="1">
      <c r="A1483" s="77" t="s">
        <v>9440</v>
      </c>
      <c r="B1483" s="58" t="s">
        <v>1907</v>
      </c>
      <c r="C1483" s="58" t="s">
        <v>3</v>
      </c>
      <c r="D1483" s="58" t="s">
        <v>155</v>
      </c>
      <c r="E1483" s="58" t="s">
        <v>133</v>
      </c>
      <c r="F1483" s="58" t="s">
        <v>7482</v>
      </c>
      <c r="G1483" s="58">
        <v>3000</v>
      </c>
      <c r="H1483" s="58">
        <v>48</v>
      </c>
      <c r="I1483" s="58">
        <v>53.3</v>
      </c>
      <c r="J1483" s="58">
        <v>61.3</v>
      </c>
      <c r="K1483" s="58">
        <v>1</v>
      </c>
      <c r="L1483" s="58" t="s">
        <v>155</v>
      </c>
      <c r="M1483" s="58">
        <v>3</v>
      </c>
      <c r="N1483" s="58">
        <v>77.400000000000006</v>
      </c>
      <c r="O1483" s="58">
        <v>38.799999999999997</v>
      </c>
    </row>
    <row r="1484" spans="1:15" ht="14.25" customHeight="1">
      <c r="A1484" s="77" t="s">
        <v>9441</v>
      </c>
      <c r="B1484" s="58" t="s">
        <v>1907</v>
      </c>
      <c r="C1484" s="58" t="s">
        <v>3</v>
      </c>
      <c r="D1484" s="58" t="s">
        <v>155</v>
      </c>
      <c r="E1484" s="58" t="s">
        <v>133</v>
      </c>
      <c r="F1484" s="58" t="s">
        <v>7482</v>
      </c>
      <c r="G1484" s="58">
        <v>3000</v>
      </c>
      <c r="H1484" s="58">
        <v>51</v>
      </c>
      <c r="I1484" s="58">
        <v>56.7</v>
      </c>
      <c r="J1484" s="58">
        <v>65.2</v>
      </c>
      <c r="K1484" s="58">
        <v>1</v>
      </c>
      <c r="L1484" s="58" t="s">
        <v>155</v>
      </c>
      <c r="M1484" s="58">
        <v>3</v>
      </c>
      <c r="N1484" s="58">
        <v>82.4</v>
      </c>
      <c r="O1484" s="58">
        <v>36.4</v>
      </c>
    </row>
    <row r="1485" spans="1:15" ht="14.25" customHeight="1">
      <c r="A1485" s="77" t="s">
        <v>9442</v>
      </c>
      <c r="B1485" s="58" t="s">
        <v>1907</v>
      </c>
      <c r="C1485" s="58" t="s">
        <v>3</v>
      </c>
      <c r="D1485" s="58" t="s">
        <v>155</v>
      </c>
      <c r="E1485" s="58" t="s">
        <v>133</v>
      </c>
      <c r="F1485" s="58" t="s">
        <v>7482</v>
      </c>
      <c r="G1485" s="58">
        <v>3000</v>
      </c>
      <c r="H1485" s="58">
        <v>54</v>
      </c>
      <c r="I1485" s="58">
        <v>60</v>
      </c>
      <c r="J1485" s="58">
        <v>69</v>
      </c>
      <c r="K1485" s="58">
        <v>1</v>
      </c>
      <c r="L1485" s="58" t="s">
        <v>155</v>
      </c>
      <c r="M1485" s="58">
        <v>3</v>
      </c>
      <c r="N1485" s="58">
        <v>87.1</v>
      </c>
      <c r="O1485" s="58">
        <v>34.4</v>
      </c>
    </row>
    <row r="1486" spans="1:15" ht="14.25" customHeight="1">
      <c r="A1486" s="77" t="s">
        <v>9443</v>
      </c>
      <c r="B1486" s="58" t="s">
        <v>1907</v>
      </c>
      <c r="C1486" s="58" t="s">
        <v>3</v>
      </c>
      <c r="D1486" s="58" t="s">
        <v>155</v>
      </c>
      <c r="E1486" s="58" t="s">
        <v>133</v>
      </c>
      <c r="F1486" s="58" t="s">
        <v>7482</v>
      </c>
      <c r="G1486" s="58">
        <v>3000</v>
      </c>
      <c r="H1486" s="58">
        <v>58</v>
      </c>
      <c r="I1486" s="58">
        <v>64.400000000000006</v>
      </c>
      <c r="J1486" s="58">
        <v>74.099999999999994</v>
      </c>
      <c r="K1486" s="58">
        <v>1</v>
      </c>
      <c r="L1486" s="58" t="s">
        <v>155</v>
      </c>
      <c r="M1486" s="58">
        <v>3</v>
      </c>
      <c r="N1486" s="58">
        <v>93.6</v>
      </c>
      <c r="O1486" s="58">
        <v>32</v>
      </c>
    </row>
    <row r="1487" spans="1:15" ht="14.25" customHeight="1">
      <c r="A1487" s="77" t="s">
        <v>9444</v>
      </c>
      <c r="B1487" s="58" t="s">
        <v>1907</v>
      </c>
      <c r="C1487" s="58" t="s">
        <v>3</v>
      </c>
      <c r="D1487" s="58" t="s">
        <v>155</v>
      </c>
      <c r="E1487" s="58" t="s">
        <v>133</v>
      </c>
      <c r="F1487" s="58" t="s">
        <v>7482</v>
      </c>
      <c r="G1487" s="58">
        <v>3000</v>
      </c>
      <c r="H1487" s="58">
        <v>60</v>
      </c>
      <c r="I1487" s="58">
        <v>66.7</v>
      </c>
      <c r="J1487" s="58">
        <v>76.7</v>
      </c>
      <c r="K1487" s="58">
        <v>1</v>
      </c>
      <c r="L1487" s="58" t="s">
        <v>155</v>
      </c>
      <c r="M1487" s="58">
        <v>3</v>
      </c>
      <c r="N1487" s="58">
        <v>96.8</v>
      </c>
      <c r="O1487" s="58">
        <v>31</v>
      </c>
    </row>
    <row r="1488" spans="1:15" ht="14.25" customHeight="1">
      <c r="A1488" s="77" t="s">
        <v>9445</v>
      </c>
      <c r="B1488" s="58" t="s">
        <v>1907</v>
      </c>
      <c r="C1488" s="58" t="s">
        <v>3</v>
      </c>
      <c r="D1488" s="58" t="s">
        <v>155</v>
      </c>
      <c r="E1488" s="58" t="s">
        <v>133</v>
      </c>
      <c r="F1488" s="58" t="s">
        <v>7482</v>
      </c>
      <c r="G1488" s="58">
        <v>3000</v>
      </c>
      <c r="H1488" s="58">
        <v>64</v>
      </c>
      <c r="I1488" s="58">
        <v>71.099999999999994</v>
      </c>
      <c r="J1488" s="58">
        <v>81.8</v>
      </c>
      <c r="K1488" s="58">
        <v>1</v>
      </c>
      <c r="L1488" s="58" t="s">
        <v>155</v>
      </c>
      <c r="M1488" s="58">
        <v>3</v>
      </c>
      <c r="N1488" s="58">
        <v>103</v>
      </c>
      <c r="O1488" s="58">
        <v>29.2</v>
      </c>
    </row>
    <row r="1489" spans="1:15" ht="14.25" customHeight="1">
      <c r="A1489" s="77" t="s">
        <v>9446</v>
      </c>
      <c r="B1489" s="58" t="s">
        <v>1907</v>
      </c>
      <c r="C1489" s="58" t="s">
        <v>3</v>
      </c>
      <c r="D1489" s="58" t="s">
        <v>155</v>
      </c>
      <c r="E1489" s="58" t="s">
        <v>133</v>
      </c>
      <c r="F1489" s="58" t="s">
        <v>7482</v>
      </c>
      <c r="G1489" s="58">
        <v>3000</v>
      </c>
      <c r="H1489" s="58">
        <v>70</v>
      </c>
      <c r="I1489" s="58">
        <v>77.8</v>
      </c>
      <c r="J1489" s="58">
        <v>89.5</v>
      </c>
      <c r="K1489" s="58">
        <v>1</v>
      </c>
      <c r="L1489" s="58" t="s">
        <v>155</v>
      </c>
      <c r="M1489" s="58">
        <v>3</v>
      </c>
      <c r="N1489" s="58">
        <v>113</v>
      </c>
      <c r="O1489" s="58">
        <v>26.6</v>
      </c>
    </row>
    <row r="1490" spans="1:15" ht="14.25" customHeight="1">
      <c r="A1490" s="77" t="s">
        <v>9447</v>
      </c>
      <c r="B1490" s="58" t="s">
        <v>1907</v>
      </c>
      <c r="C1490" s="58" t="s">
        <v>3</v>
      </c>
      <c r="D1490" s="58" t="s">
        <v>155</v>
      </c>
      <c r="E1490" s="58" t="s">
        <v>155</v>
      </c>
      <c r="F1490" s="58" t="s">
        <v>7486</v>
      </c>
      <c r="G1490" s="58">
        <v>1500</v>
      </c>
      <c r="H1490" s="58">
        <v>5</v>
      </c>
      <c r="I1490" s="58">
        <v>6.4</v>
      </c>
      <c r="J1490" s="58">
        <v>7.25</v>
      </c>
      <c r="K1490" s="58">
        <v>10</v>
      </c>
      <c r="L1490" s="58">
        <v>1000</v>
      </c>
      <c r="M1490" s="58" t="s">
        <v>155</v>
      </c>
      <c r="N1490" s="58">
        <v>9.1999999999999993</v>
      </c>
      <c r="O1490" s="58">
        <v>163</v>
      </c>
    </row>
    <row r="1491" spans="1:15" ht="14.25" customHeight="1">
      <c r="A1491" s="77" t="s">
        <v>9448</v>
      </c>
      <c r="B1491" s="58" t="s">
        <v>1907</v>
      </c>
      <c r="C1491" s="58" t="s">
        <v>3</v>
      </c>
      <c r="D1491" s="58" t="s">
        <v>155</v>
      </c>
      <c r="E1491" s="58" t="s">
        <v>155</v>
      </c>
      <c r="F1491" s="58" t="s">
        <v>7486</v>
      </c>
      <c r="G1491" s="58">
        <v>1500</v>
      </c>
      <c r="H1491" s="58">
        <v>6</v>
      </c>
      <c r="I1491" s="58">
        <v>6.67</v>
      </c>
      <c r="J1491" s="58">
        <v>7.67</v>
      </c>
      <c r="K1491" s="58">
        <v>10</v>
      </c>
      <c r="L1491" s="58">
        <v>1000</v>
      </c>
      <c r="M1491" s="58" t="s">
        <v>155</v>
      </c>
      <c r="N1491" s="58">
        <v>10.3</v>
      </c>
      <c r="O1491" s="58">
        <v>145.6</v>
      </c>
    </row>
    <row r="1492" spans="1:15" ht="14.25" customHeight="1">
      <c r="A1492" s="77" t="s">
        <v>9449</v>
      </c>
      <c r="B1492" s="58" t="s">
        <v>1907</v>
      </c>
      <c r="C1492" s="58" t="s">
        <v>3</v>
      </c>
      <c r="D1492" s="58" t="s">
        <v>155</v>
      </c>
      <c r="E1492" s="58" t="s">
        <v>155</v>
      </c>
      <c r="F1492" s="58" t="s">
        <v>7486</v>
      </c>
      <c r="G1492" s="58">
        <v>1500</v>
      </c>
      <c r="H1492" s="58">
        <v>6.5</v>
      </c>
      <c r="I1492" s="58">
        <v>7.22</v>
      </c>
      <c r="J1492" s="58">
        <v>8.3000000000000007</v>
      </c>
      <c r="K1492" s="58">
        <v>10</v>
      </c>
      <c r="L1492" s="58">
        <v>500</v>
      </c>
      <c r="M1492" s="58" t="s">
        <v>155</v>
      </c>
      <c r="N1492" s="58">
        <v>11.2</v>
      </c>
      <c r="O1492" s="58">
        <v>133.9</v>
      </c>
    </row>
    <row r="1493" spans="1:15" ht="14.25" customHeight="1">
      <c r="A1493" s="77" t="s">
        <v>9450</v>
      </c>
      <c r="B1493" s="58" t="s">
        <v>1907</v>
      </c>
      <c r="C1493" s="58" t="s">
        <v>3</v>
      </c>
      <c r="D1493" s="58" t="s">
        <v>155</v>
      </c>
      <c r="E1493" s="58" t="s">
        <v>155</v>
      </c>
      <c r="F1493" s="58" t="s">
        <v>7486</v>
      </c>
      <c r="G1493" s="58">
        <v>1500</v>
      </c>
      <c r="H1493" s="58">
        <v>7</v>
      </c>
      <c r="I1493" s="58">
        <v>7.78</v>
      </c>
      <c r="J1493" s="58">
        <v>8.9499999999999993</v>
      </c>
      <c r="K1493" s="58">
        <v>10</v>
      </c>
      <c r="L1493" s="58">
        <v>200</v>
      </c>
      <c r="M1493" s="58" t="s">
        <v>155</v>
      </c>
      <c r="N1493" s="58">
        <v>12</v>
      </c>
      <c r="O1493" s="58">
        <v>125</v>
      </c>
    </row>
    <row r="1494" spans="1:15" ht="14.25" customHeight="1">
      <c r="A1494" s="77" t="s">
        <v>9451</v>
      </c>
      <c r="B1494" s="58" t="s">
        <v>1907</v>
      </c>
      <c r="C1494" s="58" t="s">
        <v>3</v>
      </c>
      <c r="D1494" s="58" t="s">
        <v>155</v>
      </c>
      <c r="E1494" s="58" t="s">
        <v>155</v>
      </c>
      <c r="F1494" s="58" t="s">
        <v>7486</v>
      </c>
      <c r="G1494" s="58">
        <v>1500</v>
      </c>
      <c r="H1494" s="58">
        <v>7.5</v>
      </c>
      <c r="I1494" s="58">
        <v>8.33</v>
      </c>
      <c r="J1494" s="58">
        <v>9.58</v>
      </c>
      <c r="K1494" s="58">
        <v>1</v>
      </c>
      <c r="L1494" s="58">
        <v>100</v>
      </c>
      <c r="M1494" s="58" t="s">
        <v>155</v>
      </c>
      <c r="N1494" s="58">
        <v>12.9</v>
      </c>
      <c r="O1494" s="58">
        <v>116.3</v>
      </c>
    </row>
    <row r="1495" spans="1:15" ht="14.25" customHeight="1">
      <c r="A1495" s="77" t="s">
        <v>9452</v>
      </c>
      <c r="B1495" s="58" t="s">
        <v>1907</v>
      </c>
      <c r="C1495" s="58" t="s">
        <v>3</v>
      </c>
      <c r="D1495" s="58" t="s">
        <v>155</v>
      </c>
      <c r="E1495" s="58" t="s">
        <v>155</v>
      </c>
      <c r="F1495" s="58" t="s">
        <v>7486</v>
      </c>
      <c r="G1495" s="58">
        <v>1500</v>
      </c>
      <c r="H1495" s="58">
        <v>8</v>
      </c>
      <c r="I1495" s="58">
        <v>8.89</v>
      </c>
      <c r="J1495" s="58">
        <v>10.23</v>
      </c>
      <c r="K1495" s="58">
        <v>1</v>
      </c>
      <c r="L1495" s="58">
        <v>50</v>
      </c>
      <c r="M1495" s="58" t="s">
        <v>155</v>
      </c>
      <c r="N1495" s="58">
        <v>13.6</v>
      </c>
      <c r="O1495" s="58">
        <v>110.3</v>
      </c>
    </row>
    <row r="1496" spans="1:15" ht="14.25" customHeight="1">
      <c r="A1496" s="77" t="s">
        <v>9453</v>
      </c>
      <c r="B1496" s="58" t="s">
        <v>1907</v>
      </c>
      <c r="C1496" s="58" t="s">
        <v>3</v>
      </c>
      <c r="D1496" s="58" t="s">
        <v>155</v>
      </c>
      <c r="E1496" s="58" t="s">
        <v>155</v>
      </c>
      <c r="F1496" s="58" t="s">
        <v>7486</v>
      </c>
      <c r="G1496" s="58">
        <v>1500</v>
      </c>
      <c r="H1496" s="58">
        <v>8.5</v>
      </c>
      <c r="I1496" s="58">
        <v>9.44</v>
      </c>
      <c r="J1496" s="58">
        <v>10.82</v>
      </c>
      <c r="K1496" s="58">
        <v>1</v>
      </c>
      <c r="L1496" s="58">
        <v>25</v>
      </c>
      <c r="M1496" s="58" t="s">
        <v>155</v>
      </c>
      <c r="N1496" s="58">
        <v>14.4</v>
      </c>
      <c r="O1496" s="58">
        <v>104.2</v>
      </c>
    </row>
    <row r="1497" spans="1:15" ht="14.25" customHeight="1">
      <c r="A1497" s="77" t="s">
        <v>9454</v>
      </c>
      <c r="B1497" s="58" t="s">
        <v>1907</v>
      </c>
      <c r="C1497" s="58" t="s">
        <v>3</v>
      </c>
      <c r="D1497" s="58" t="s">
        <v>155</v>
      </c>
      <c r="E1497" s="58" t="s">
        <v>155</v>
      </c>
      <c r="F1497" s="58" t="s">
        <v>7486</v>
      </c>
      <c r="G1497" s="58">
        <v>1500</v>
      </c>
      <c r="H1497" s="58">
        <v>9</v>
      </c>
      <c r="I1497" s="58">
        <v>10</v>
      </c>
      <c r="J1497" s="58">
        <v>11.5</v>
      </c>
      <c r="K1497" s="58">
        <v>1</v>
      </c>
      <c r="L1497" s="58">
        <v>10</v>
      </c>
      <c r="M1497" s="58" t="s">
        <v>155</v>
      </c>
      <c r="N1497" s="58">
        <v>15.4</v>
      </c>
      <c r="O1497" s="58">
        <v>97.4</v>
      </c>
    </row>
    <row r="1498" spans="1:15" ht="14.25" customHeight="1">
      <c r="A1498" s="77" t="s">
        <v>9455</v>
      </c>
      <c r="B1498" s="58" t="s">
        <v>1907</v>
      </c>
      <c r="C1498" s="58" t="s">
        <v>3</v>
      </c>
      <c r="D1498" s="58" t="s">
        <v>155</v>
      </c>
      <c r="E1498" s="58" t="s">
        <v>155</v>
      </c>
      <c r="F1498" s="58" t="s">
        <v>7486</v>
      </c>
      <c r="G1498" s="58">
        <v>1500</v>
      </c>
      <c r="H1498" s="58">
        <v>10</v>
      </c>
      <c r="I1498" s="58">
        <v>11.1</v>
      </c>
      <c r="J1498" s="58">
        <v>12.8</v>
      </c>
      <c r="K1498" s="58">
        <v>1</v>
      </c>
      <c r="L1498" s="58">
        <v>5</v>
      </c>
      <c r="M1498" s="58" t="s">
        <v>155</v>
      </c>
      <c r="N1498" s="58">
        <v>17</v>
      </c>
      <c r="O1498" s="58">
        <v>88.2</v>
      </c>
    </row>
    <row r="1499" spans="1:15" ht="14.25" customHeight="1">
      <c r="A1499" s="77" t="s">
        <v>9456</v>
      </c>
      <c r="B1499" s="58" t="s">
        <v>1907</v>
      </c>
      <c r="C1499" s="58" t="s">
        <v>3</v>
      </c>
      <c r="D1499" s="58" t="s">
        <v>155</v>
      </c>
      <c r="E1499" s="58" t="s">
        <v>155</v>
      </c>
      <c r="F1499" s="58" t="s">
        <v>7486</v>
      </c>
      <c r="G1499" s="58">
        <v>1500</v>
      </c>
      <c r="H1499" s="58">
        <v>11</v>
      </c>
      <c r="I1499" s="58">
        <v>12.2</v>
      </c>
      <c r="J1499" s="58">
        <v>14</v>
      </c>
      <c r="K1499" s="58">
        <v>1</v>
      </c>
      <c r="L1499" s="58">
        <v>1</v>
      </c>
      <c r="M1499" s="58" t="s">
        <v>155</v>
      </c>
      <c r="N1499" s="58">
        <v>18.2</v>
      </c>
      <c r="O1499" s="58">
        <v>82.4</v>
      </c>
    </row>
    <row r="1500" spans="1:15" ht="14.25" customHeight="1">
      <c r="A1500" s="77" t="s">
        <v>9457</v>
      </c>
      <c r="B1500" s="58" t="s">
        <v>1907</v>
      </c>
      <c r="C1500" s="58" t="s">
        <v>3</v>
      </c>
      <c r="D1500" s="58" t="s">
        <v>155</v>
      </c>
      <c r="E1500" s="58" t="s">
        <v>155</v>
      </c>
      <c r="F1500" s="58" t="s">
        <v>7486</v>
      </c>
      <c r="G1500" s="58">
        <v>1500</v>
      </c>
      <c r="H1500" s="58">
        <v>12</v>
      </c>
      <c r="I1500" s="58">
        <v>13.3</v>
      </c>
      <c r="J1500" s="58">
        <v>15.3</v>
      </c>
      <c r="K1500" s="58">
        <v>1</v>
      </c>
      <c r="L1500" s="58">
        <v>1</v>
      </c>
      <c r="M1500" s="58" t="s">
        <v>155</v>
      </c>
      <c r="N1500" s="58">
        <v>19.899999999999999</v>
      </c>
      <c r="O1500" s="58">
        <v>75.3</v>
      </c>
    </row>
    <row r="1501" spans="1:15" ht="14.25" customHeight="1">
      <c r="A1501" s="77" t="s">
        <v>9458</v>
      </c>
      <c r="B1501" s="58" t="s">
        <v>1907</v>
      </c>
      <c r="C1501" s="58" t="s">
        <v>3</v>
      </c>
      <c r="D1501" s="58" t="s">
        <v>155</v>
      </c>
      <c r="E1501" s="58" t="s">
        <v>155</v>
      </c>
      <c r="F1501" s="58" t="s">
        <v>7486</v>
      </c>
      <c r="G1501" s="58">
        <v>1500</v>
      </c>
      <c r="H1501" s="58">
        <v>13</v>
      </c>
      <c r="I1501" s="58">
        <v>14.4</v>
      </c>
      <c r="J1501" s="58">
        <v>16.5</v>
      </c>
      <c r="K1501" s="58">
        <v>1</v>
      </c>
      <c r="L1501" s="58">
        <v>1</v>
      </c>
      <c r="M1501" s="58" t="s">
        <v>155</v>
      </c>
      <c r="N1501" s="58">
        <v>21.5</v>
      </c>
      <c r="O1501" s="58">
        <v>69.7</v>
      </c>
    </row>
    <row r="1502" spans="1:15" ht="14.25" customHeight="1">
      <c r="A1502" s="77" t="s">
        <v>9459</v>
      </c>
      <c r="B1502" s="58" t="s">
        <v>1907</v>
      </c>
      <c r="C1502" s="58" t="s">
        <v>3</v>
      </c>
      <c r="D1502" s="58" t="s">
        <v>155</v>
      </c>
      <c r="E1502" s="58" t="s">
        <v>155</v>
      </c>
      <c r="F1502" s="58" t="s">
        <v>7486</v>
      </c>
      <c r="G1502" s="58">
        <v>1500</v>
      </c>
      <c r="H1502" s="58">
        <v>14</v>
      </c>
      <c r="I1502" s="58">
        <v>15.6</v>
      </c>
      <c r="J1502" s="58">
        <v>17.899999999999999</v>
      </c>
      <c r="K1502" s="58">
        <v>1</v>
      </c>
      <c r="L1502" s="58">
        <v>1</v>
      </c>
      <c r="M1502" s="58" t="s">
        <v>155</v>
      </c>
      <c r="N1502" s="58">
        <v>23.2</v>
      </c>
      <c r="O1502" s="58">
        <v>64.7</v>
      </c>
    </row>
    <row r="1503" spans="1:15" ht="14.25" customHeight="1">
      <c r="A1503" s="77" t="s">
        <v>9460</v>
      </c>
      <c r="B1503" s="58" t="s">
        <v>1907</v>
      </c>
      <c r="C1503" s="58" t="s">
        <v>3</v>
      </c>
      <c r="D1503" s="58" t="s">
        <v>155</v>
      </c>
      <c r="E1503" s="58" t="s">
        <v>155</v>
      </c>
      <c r="F1503" s="58" t="s">
        <v>7486</v>
      </c>
      <c r="G1503" s="58">
        <v>1500</v>
      </c>
      <c r="H1503" s="58">
        <v>15</v>
      </c>
      <c r="I1503" s="58">
        <v>16.7</v>
      </c>
      <c r="J1503" s="58">
        <v>19.2</v>
      </c>
      <c r="K1503" s="58">
        <v>1</v>
      </c>
      <c r="L1503" s="58">
        <v>1</v>
      </c>
      <c r="M1503" s="58" t="s">
        <v>155</v>
      </c>
      <c r="N1503" s="58">
        <v>24.4</v>
      </c>
      <c r="O1503" s="58">
        <v>61.5</v>
      </c>
    </row>
    <row r="1504" spans="1:15" ht="14.25" customHeight="1">
      <c r="A1504" s="77" t="s">
        <v>9461</v>
      </c>
      <c r="B1504" s="58" t="s">
        <v>1907</v>
      </c>
      <c r="C1504" s="58" t="s">
        <v>3</v>
      </c>
      <c r="D1504" s="58" t="s">
        <v>155</v>
      </c>
      <c r="E1504" s="58" t="s">
        <v>155</v>
      </c>
      <c r="F1504" s="58" t="s">
        <v>7486</v>
      </c>
      <c r="G1504" s="58">
        <v>1500</v>
      </c>
      <c r="H1504" s="58">
        <v>16</v>
      </c>
      <c r="I1504" s="58">
        <v>17.8</v>
      </c>
      <c r="J1504" s="58">
        <v>20.5</v>
      </c>
      <c r="K1504" s="58">
        <v>1</v>
      </c>
      <c r="L1504" s="58">
        <v>1</v>
      </c>
      <c r="M1504" s="58" t="s">
        <v>155</v>
      </c>
      <c r="N1504" s="58">
        <v>26</v>
      </c>
      <c r="O1504" s="58">
        <v>57.7</v>
      </c>
    </row>
    <row r="1505" spans="1:15" ht="14.25" customHeight="1">
      <c r="A1505" s="77" t="s">
        <v>9462</v>
      </c>
      <c r="B1505" s="58" t="s">
        <v>1907</v>
      </c>
      <c r="C1505" s="58" t="s">
        <v>3</v>
      </c>
      <c r="D1505" s="58" t="s">
        <v>155</v>
      </c>
      <c r="E1505" s="58" t="s">
        <v>155</v>
      </c>
      <c r="F1505" s="58" t="s">
        <v>7486</v>
      </c>
      <c r="G1505" s="58">
        <v>1500</v>
      </c>
      <c r="H1505" s="58">
        <v>17</v>
      </c>
      <c r="I1505" s="58">
        <v>18.899999999999999</v>
      </c>
      <c r="J1505" s="58">
        <v>21.7</v>
      </c>
      <c r="K1505" s="58">
        <v>1</v>
      </c>
      <c r="L1505" s="58">
        <v>1</v>
      </c>
      <c r="M1505" s="58" t="s">
        <v>155</v>
      </c>
      <c r="N1505" s="58">
        <v>27.6</v>
      </c>
      <c r="O1505" s="58">
        <v>53.3</v>
      </c>
    </row>
    <row r="1506" spans="1:15" ht="14.25" customHeight="1">
      <c r="A1506" s="77" t="s">
        <v>9463</v>
      </c>
      <c r="B1506" s="58" t="s">
        <v>1907</v>
      </c>
      <c r="C1506" s="58" t="s">
        <v>3</v>
      </c>
      <c r="D1506" s="58" t="s">
        <v>155</v>
      </c>
      <c r="E1506" s="58" t="s">
        <v>155</v>
      </c>
      <c r="F1506" s="58" t="s">
        <v>7486</v>
      </c>
      <c r="G1506" s="58">
        <v>1500</v>
      </c>
      <c r="H1506" s="58">
        <v>18</v>
      </c>
      <c r="I1506" s="58">
        <v>20</v>
      </c>
      <c r="J1506" s="58">
        <v>23.3</v>
      </c>
      <c r="K1506" s="58">
        <v>1</v>
      </c>
      <c r="L1506" s="58">
        <v>1</v>
      </c>
      <c r="M1506" s="58" t="s">
        <v>155</v>
      </c>
      <c r="N1506" s="58">
        <v>29.2</v>
      </c>
      <c r="O1506" s="58">
        <v>51.4</v>
      </c>
    </row>
    <row r="1507" spans="1:15" ht="14.25" customHeight="1">
      <c r="A1507" s="77" t="s">
        <v>9464</v>
      </c>
      <c r="B1507" s="58" t="s">
        <v>1907</v>
      </c>
      <c r="C1507" s="58" t="s">
        <v>3</v>
      </c>
      <c r="D1507" s="58" t="s">
        <v>155</v>
      </c>
      <c r="E1507" s="58" t="s">
        <v>155</v>
      </c>
      <c r="F1507" s="58" t="s">
        <v>7486</v>
      </c>
      <c r="G1507" s="58">
        <v>1500</v>
      </c>
      <c r="H1507" s="58">
        <v>20</v>
      </c>
      <c r="I1507" s="58">
        <v>22.2</v>
      </c>
      <c r="J1507" s="58">
        <v>25.5</v>
      </c>
      <c r="K1507" s="58">
        <v>1</v>
      </c>
      <c r="L1507" s="58">
        <v>1</v>
      </c>
      <c r="M1507" s="58" t="s">
        <v>155</v>
      </c>
      <c r="N1507" s="58">
        <v>32.4</v>
      </c>
      <c r="O1507" s="58">
        <v>46.3</v>
      </c>
    </row>
    <row r="1508" spans="1:15" ht="14.25" customHeight="1">
      <c r="A1508" s="77" t="s">
        <v>9465</v>
      </c>
      <c r="B1508" s="58" t="s">
        <v>1907</v>
      </c>
      <c r="C1508" s="58" t="s">
        <v>3</v>
      </c>
      <c r="D1508" s="58" t="s">
        <v>155</v>
      </c>
      <c r="E1508" s="58" t="s">
        <v>155</v>
      </c>
      <c r="F1508" s="58" t="s">
        <v>7486</v>
      </c>
      <c r="G1508" s="58">
        <v>1500</v>
      </c>
      <c r="H1508" s="58">
        <v>22</v>
      </c>
      <c r="I1508" s="58">
        <v>24.4</v>
      </c>
      <c r="J1508" s="58">
        <v>28</v>
      </c>
      <c r="K1508" s="58">
        <v>1</v>
      </c>
      <c r="L1508" s="58">
        <v>1</v>
      </c>
      <c r="M1508" s="58" t="s">
        <v>155</v>
      </c>
      <c r="N1508" s="58">
        <v>35.5</v>
      </c>
      <c r="O1508" s="58">
        <v>42.2</v>
      </c>
    </row>
    <row r="1509" spans="1:15" ht="14.25" customHeight="1">
      <c r="A1509" s="77" t="s">
        <v>9466</v>
      </c>
      <c r="B1509" s="58" t="s">
        <v>1907</v>
      </c>
      <c r="C1509" s="58" t="s">
        <v>3</v>
      </c>
      <c r="D1509" s="58" t="s">
        <v>155</v>
      </c>
      <c r="E1509" s="58" t="s">
        <v>155</v>
      </c>
      <c r="F1509" s="58" t="s">
        <v>7486</v>
      </c>
      <c r="G1509" s="58">
        <v>1500</v>
      </c>
      <c r="H1509" s="58">
        <v>24</v>
      </c>
      <c r="I1509" s="58">
        <v>26.7</v>
      </c>
      <c r="J1509" s="58">
        <v>30.7</v>
      </c>
      <c r="K1509" s="58">
        <v>1</v>
      </c>
      <c r="L1509" s="58">
        <v>1</v>
      </c>
      <c r="M1509" s="58" t="s">
        <v>155</v>
      </c>
      <c r="N1509" s="58">
        <v>38.9</v>
      </c>
      <c r="O1509" s="58">
        <v>38.6</v>
      </c>
    </row>
    <row r="1510" spans="1:15" ht="14.25" customHeight="1">
      <c r="A1510" s="77" t="s">
        <v>9467</v>
      </c>
      <c r="B1510" s="58" t="s">
        <v>1907</v>
      </c>
      <c r="C1510" s="58" t="s">
        <v>3</v>
      </c>
      <c r="D1510" s="58" t="s">
        <v>155</v>
      </c>
      <c r="E1510" s="58" t="s">
        <v>155</v>
      </c>
      <c r="F1510" s="58" t="s">
        <v>7486</v>
      </c>
      <c r="G1510" s="58">
        <v>1500</v>
      </c>
      <c r="H1510" s="58">
        <v>26</v>
      </c>
      <c r="I1510" s="58">
        <v>28.9</v>
      </c>
      <c r="J1510" s="58">
        <v>33.200000000000003</v>
      </c>
      <c r="K1510" s="58">
        <v>1</v>
      </c>
      <c r="L1510" s="58">
        <v>1</v>
      </c>
      <c r="M1510" s="58" t="s">
        <v>155</v>
      </c>
      <c r="N1510" s="58">
        <v>42.1</v>
      </c>
      <c r="O1510" s="58">
        <v>35.6</v>
      </c>
    </row>
    <row r="1511" spans="1:15" ht="14.25" customHeight="1">
      <c r="A1511" s="77" t="s">
        <v>9468</v>
      </c>
      <c r="B1511" s="58" t="s">
        <v>1907</v>
      </c>
      <c r="C1511" s="58" t="s">
        <v>3</v>
      </c>
      <c r="D1511" s="58" t="s">
        <v>155</v>
      </c>
      <c r="E1511" s="58" t="s">
        <v>155</v>
      </c>
      <c r="F1511" s="58" t="s">
        <v>7486</v>
      </c>
      <c r="G1511" s="58">
        <v>1500</v>
      </c>
      <c r="H1511" s="58">
        <v>28</v>
      </c>
      <c r="I1511" s="58">
        <v>31.1</v>
      </c>
      <c r="J1511" s="58">
        <v>35.799999999999997</v>
      </c>
      <c r="K1511" s="58">
        <v>1</v>
      </c>
      <c r="L1511" s="58">
        <v>1</v>
      </c>
      <c r="M1511" s="58" t="s">
        <v>155</v>
      </c>
      <c r="N1511" s="58">
        <v>45.4</v>
      </c>
      <c r="O1511" s="58">
        <v>33</v>
      </c>
    </row>
    <row r="1512" spans="1:15" ht="14.25" customHeight="1">
      <c r="A1512" s="77" t="s">
        <v>9469</v>
      </c>
      <c r="B1512" s="58" t="s">
        <v>1907</v>
      </c>
      <c r="C1512" s="58" t="s">
        <v>3</v>
      </c>
      <c r="D1512" s="58" t="s">
        <v>155</v>
      </c>
      <c r="E1512" s="58" t="s">
        <v>155</v>
      </c>
      <c r="F1512" s="58" t="s">
        <v>7486</v>
      </c>
      <c r="G1512" s="58">
        <v>1500</v>
      </c>
      <c r="H1512" s="58">
        <v>30</v>
      </c>
      <c r="I1512" s="58">
        <v>33.299999999999997</v>
      </c>
      <c r="J1512" s="58">
        <v>38.299999999999997</v>
      </c>
      <c r="K1512" s="58">
        <v>1</v>
      </c>
      <c r="L1512" s="58">
        <v>1</v>
      </c>
      <c r="M1512" s="58" t="s">
        <v>155</v>
      </c>
      <c r="N1512" s="58">
        <v>48.4</v>
      </c>
      <c r="O1512" s="58">
        <v>31</v>
      </c>
    </row>
    <row r="1513" spans="1:15" ht="14.25" customHeight="1">
      <c r="A1513" s="77" t="s">
        <v>9470</v>
      </c>
      <c r="B1513" s="58" t="s">
        <v>1907</v>
      </c>
      <c r="C1513" s="58" t="s">
        <v>3</v>
      </c>
      <c r="D1513" s="58" t="s">
        <v>155</v>
      </c>
      <c r="E1513" s="58" t="s">
        <v>155</v>
      </c>
      <c r="F1513" s="58" t="s">
        <v>7486</v>
      </c>
      <c r="G1513" s="58">
        <v>1500</v>
      </c>
      <c r="H1513" s="58">
        <v>33</v>
      </c>
      <c r="I1513" s="58">
        <v>36.700000000000003</v>
      </c>
      <c r="J1513" s="58">
        <v>42.2</v>
      </c>
      <c r="K1513" s="58">
        <v>1</v>
      </c>
      <c r="L1513" s="58">
        <v>1</v>
      </c>
      <c r="M1513" s="58" t="s">
        <v>155</v>
      </c>
      <c r="N1513" s="58">
        <v>53.3</v>
      </c>
      <c r="O1513" s="58">
        <v>28.1</v>
      </c>
    </row>
    <row r="1514" spans="1:15" ht="14.25" customHeight="1">
      <c r="A1514" s="77" t="s">
        <v>9471</v>
      </c>
      <c r="B1514" s="58" t="s">
        <v>1907</v>
      </c>
      <c r="C1514" s="58" t="s">
        <v>3</v>
      </c>
      <c r="D1514" s="58" t="s">
        <v>155</v>
      </c>
      <c r="E1514" s="58" t="s">
        <v>155</v>
      </c>
      <c r="F1514" s="58" t="s">
        <v>7486</v>
      </c>
      <c r="G1514" s="58">
        <v>1500</v>
      </c>
      <c r="H1514" s="58">
        <v>36</v>
      </c>
      <c r="I1514" s="58">
        <v>40</v>
      </c>
      <c r="J1514" s="58">
        <v>46</v>
      </c>
      <c r="K1514" s="58">
        <v>1</v>
      </c>
      <c r="L1514" s="58">
        <v>1</v>
      </c>
      <c r="M1514" s="58" t="s">
        <v>155</v>
      </c>
      <c r="N1514" s="58">
        <v>58.1</v>
      </c>
      <c r="O1514" s="58">
        <v>25.8</v>
      </c>
    </row>
    <row r="1515" spans="1:15" ht="14.25" customHeight="1">
      <c r="A1515" s="77" t="s">
        <v>9472</v>
      </c>
      <c r="B1515" s="58" t="s">
        <v>1907</v>
      </c>
      <c r="C1515" s="58" t="s">
        <v>3</v>
      </c>
      <c r="D1515" s="58" t="s">
        <v>155</v>
      </c>
      <c r="E1515" s="58" t="s">
        <v>155</v>
      </c>
      <c r="F1515" s="58" t="s">
        <v>7486</v>
      </c>
      <c r="G1515" s="58">
        <v>1500</v>
      </c>
      <c r="H1515" s="58">
        <v>40</v>
      </c>
      <c r="I1515" s="58">
        <v>44.4</v>
      </c>
      <c r="J1515" s="58">
        <v>51.1</v>
      </c>
      <c r="K1515" s="58">
        <v>1</v>
      </c>
      <c r="L1515" s="58">
        <v>1</v>
      </c>
      <c r="M1515" s="58" t="s">
        <v>155</v>
      </c>
      <c r="N1515" s="58">
        <v>64.5</v>
      </c>
      <c r="O1515" s="58">
        <v>23.2</v>
      </c>
    </row>
    <row r="1516" spans="1:15" ht="14.25" customHeight="1">
      <c r="A1516" s="77" t="s">
        <v>9473</v>
      </c>
      <c r="B1516" s="58" t="s">
        <v>1907</v>
      </c>
      <c r="C1516" s="58" t="s">
        <v>3</v>
      </c>
      <c r="D1516" s="58" t="s">
        <v>155</v>
      </c>
      <c r="E1516" s="58" t="s">
        <v>155</v>
      </c>
      <c r="F1516" s="58" t="s">
        <v>7486</v>
      </c>
      <c r="G1516" s="58">
        <v>1500</v>
      </c>
      <c r="H1516" s="58">
        <v>43</v>
      </c>
      <c r="I1516" s="58">
        <v>47.8</v>
      </c>
      <c r="J1516" s="58">
        <v>55</v>
      </c>
      <c r="K1516" s="58">
        <v>1</v>
      </c>
      <c r="L1516" s="58">
        <v>1</v>
      </c>
      <c r="M1516" s="58" t="s">
        <v>155</v>
      </c>
      <c r="N1516" s="58">
        <v>69.400000000000006</v>
      </c>
      <c r="O1516" s="58">
        <v>21.6</v>
      </c>
    </row>
    <row r="1517" spans="1:15" ht="14.25" customHeight="1">
      <c r="A1517" s="77" t="s">
        <v>9474</v>
      </c>
      <c r="B1517" s="58" t="s">
        <v>1907</v>
      </c>
      <c r="C1517" s="58" t="s">
        <v>3</v>
      </c>
      <c r="D1517" s="58" t="s">
        <v>155</v>
      </c>
      <c r="E1517" s="58" t="s">
        <v>155</v>
      </c>
      <c r="F1517" s="58" t="s">
        <v>7486</v>
      </c>
      <c r="G1517" s="58">
        <v>1500</v>
      </c>
      <c r="H1517" s="58">
        <v>45</v>
      </c>
      <c r="I1517" s="58">
        <v>50</v>
      </c>
      <c r="J1517" s="58">
        <v>57.5</v>
      </c>
      <c r="K1517" s="58">
        <v>1</v>
      </c>
      <c r="L1517" s="58">
        <v>1</v>
      </c>
      <c r="M1517" s="58" t="s">
        <v>155</v>
      </c>
      <c r="N1517" s="58">
        <v>72.7</v>
      </c>
      <c r="O1517" s="58">
        <v>20.6</v>
      </c>
    </row>
    <row r="1518" spans="1:15" ht="14.25" customHeight="1">
      <c r="A1518" s="77" t="s">
        <v>9475</v>
      </c>
      <c r="B1518" s="58" t="s">
        <v>1907</v>
      </c>
      <c r="C1518" s="58" t="s">
        <v>3</v>
      </c>
      <c r="D1518" s="58" t="s">
        <v>155</v>
      </c>
      <c r="E1518" s="58" t="s">
        <v>155</v>
      </c>
      <c r="F1518" s="58" t="s">
        <v>7486</v>
      </c>
      <c r="G1518" s="58">
        <v>1500</v>
      </c>
      <c r="H1518" s="58">
        <v>48</v>
      </c>
      <c r="I1518" s="58">
        <v>53.3</v>
      </c>
      <c r="J1518" s="58">
        <v>61.3</v>
      </c>
      <c r="K1518" s="58">
        <v>1</v>
      </c>
      <c r="L1518" s="58">
        <v>1</v>
      </c>
      <c r="M1518" s="58" t="s">
        <v>155</v>
      </c>
      <c r="N1518" s="58">
        <v>77.400000000000006</v>
      </c>
      <c r="O1518" s="58">
        <v>19.399999999999999</v>
      </c>
    </row>
    <row r="1519" spans="1:15" ht="14.25" customHeight="1">
      <c r="A1519" s="77" t="s">
        <v>9476</v>
      </c>
      <c r="B1519" s="58" t="s">
        <v>1907</v>
      </c>
      <c r="C1519" s="58" t="s">
        <v>3</v>
      </c>
      <c r="D1519" s="58" t="s">
        <v>155</v>
      </c>
      <c r="E1519" s="58" t="s">
        <v>155</v>
      </c>
      <c r="F1519" s="58" t="s">
        <v>7486</v>
      </c>
      <c r="G1519" s="58">
        <v>1500</v>
      </c>
      <c r="H1519" s="58">
        <v>51</v>
      </c>
      <c r="I1519" s="58">
        <v>56.7</v>
      </c>
      <c r="J1519" s="58">
        <v>65.2</v>
      </c>
      <c r="K1519" s="58">
        <v>1</v>
      </c>
      <c r="L1519" s="58">
        <v>1</v>
      </c>
      <c r="M1519" s="58" t="s">
        <v>155</v>
      </c>
      <c r="N1519" s="58">
        <v>82.4</v>
      </c>
      <c r="O1519" s="58">
        <v>18.2</v>
      </c>
    </row>
    <row r="1520" spans="1:15" ht="14.25" customHeight="1">
      <c r="A1520" s="77" t="s">
        <v>9477</v>
      </c>
      <c r="B1520" s="58" t="s">
        <v>1907</v>
      </c>
      <c r="C1520" s="58" t="s">
        <v>3</v>
      </c>
      <c r="D1520" s="58" t="s">
        <v>155</v>
      </c>
      <c r="E1520" s="58" t="s">
        <v>155</v>
      </c>
      <c r="F1520" s="58" t="s">
        <v>7486</v>
      </c>
      <c r="G1520" s="58">
        <v>1500</v>
      </c>
      <c r="H1520" s="58">
        <v>54</v>
      </c>
      <c r="I1520" s="58">
        <v>60</v>
      </c>
      <c r="J1520" s="58">
        <v>69</v>
      </c>
      <c r="K1520" s="58">
        <v>1</v>
      </c>
      <c r="L1520" s="58">
        <v>1</v>
      </c>
      <c r="M1520" s="58" t="s">
        <v>155</v>
      </c>
      <c r="N1520" s="58">
        <v>87.1</v>
      </c>
      <c r="O1520" s="58">
        <v>17.2</v>
      </c>
    </row>
    <row r="1521" spans="1:15" ht="14.25" customHeight="1">
      <c r="A1521" s="77" t="s">
        <v>9478</v>
      </c>
      <c r="B1521" s="58" t="s">
        <v>1907</v>
      </c>
      <c r="C1521" s="58" t="s">
        <v>3</v>
      </c>
      <c r="D1521" s="58" t="s">
        <v>155</v>
      </c>
      <c r="E1521" s="58" t="s">
        <v>155</v>
      </c>
      <c r="F1521" s="58" t="s">
        <v>7486</v>
      </c>
      <c r="G1521" s="58">
        <v>1500</v>
      </c>
      <c r="H1521" s="58">
        <v>58</v>
      </c>
      <c r="I1521" s="58">
        <v>64.400000000000006</v>
      </c>
      <c r="J1521" s="58">
        <v>74.099999999999994</v>
      </c>
      <c r="K1521" s="58">
        <v>1</v>
      </c>
      <c r="L1521" s="58">
        <v>1</v>
      </c>
      <c r="M1521" s="58" t="s">
        <v>155</v>
      </c>
      <c r="N1521" s="58">
        <v>93.6</v>
      </c>
      <c r="O1521" s="58">
        <v>16</v>
      </c>
    </row>
    <row r="1522" spans="1:15" ht="14.25" customHeight="1">
      <c r="A1522" s="77" t="s">
        <v>9479</v>
      </c>
      <c r="B1522" s="58" t="s">
        <v>1907</v>
      </c>
      <c r="C1522" s="58" t="s">
        <v>3</v>
      </c>
      <c r="D1522" s="58" t="s">
        <v>155</v>
      </c>
      <c r="E1522" s="58" t="s">
        <v>155</v>
      </c>
      <c r="F1522" s="58" t="s">
        <v>7486</v>
      </c>
      <c r="G1522" s="58">
        <v>1500</v>
      </c>
      <c r="H1522" s="58">
        <v>60</v>
      </c>
      <c r="I1522" s="58">
        <v>66.7</v>
      </c>
      <c r="J1522" s="58">
        <v>76.7</v>
      </c>
      <c r="K1522" s="58">
        <v>1</v>
      </c>
      <c r="L1522" s="58">
        <v>1</v>
      </c>
      <c r="M1522" s="58" t="s">
        <v>155</v>
      </c>
      <c r="N1522" s="58">
        <v>96.8</v>
      </c>
      <c r="O1522" s="58">
        <v>15.5</v>
      </c>
    </row>
    <row r="1523" spans="1:15" ht="14.25" customHeight="1">
      <c r="A1523" s="77" t="s">
        <v>9480</v>
      </c>
      <c r="B1523" s="58" t="s">
        <v>1907</v>
      </c>
      <c r="C1523" s="58" t="s">
        <v>3</v>
      </c>
      <c r="D1523" s="58" t="s">
        <v>155</v>
      </c>
      <c r="E1523" s="58" t="s">
        <v>155</v>
      </c>
      <c r="F1523" s="58" t="s">
        <v>7486</v>
      </c>
      <c r="G1523" s="58">
        <v>1500</v>
      </c>
      <c r="H1523" s="58">
        <v>64</v>
      </c>
      <c r="I1523" s="58">
        <v>71.099999999999994</v>
      </c>
      <c r="J1523" s="58">
        <v>81.8</v>
      </c>
      <c r="K1523" s="58">
        <v>1</v>
      </c>
      <c r="L1523" s="58">
        <v>1</v>
      </c>
      <c r="M1523" s="58" t="s">
        <v>155</v>
      </c>
      <c r="N1523" s="58">
        <v>103</v>
      </c>
      <c r="O1523" s="58">
        <v>14.6</v>
      </c>
    </row>
    <row r="1524" spans="1:15" ht="14.25" customHeight="1">
      <c r="A1524" s="77" t="s">
        <v>9481</v>
      </c>
      <c r="B1524" s="58" t="s">
        <v>1907</v>
      </c>
      <c r="C1524" s="58" t="s">
        <v>3</v>
      </c>
      <c r="D1524" s="58" t="s">
        <v>155</v>
      </c>
      <c r="E1524" s="58" t="s">
        <v>155</v>
      </c>
      <c r="F1524" s="58" t="s">
        <v>7486</v>
      </c>
      <c r="G1524" s="58">
        <v>1500</v>
      </c>
      <c r="H1524" s="58">
        <v>70</v>
      </c>
      <c r="I1524" s="58">
        <v>77.8</v>
      </c>
      <c r="J1524" s="58">
        <v>89.5</v>
      </c>
      <c r="K1524" s="58">
        <v>1</v>
      </c>
      <c r="L1524" s="58">
        <v>1</v>
      </c>
      <c r="M1524" s="58" t="s">
        <v>155</v>
      </c>
      <c r="N1524" s="58">
        <v>113</v>
      </c>
      <c r="O1524" s="58">
        <v>13.3</v>
      </c>
    </row>
    <row r="1525" spans="1:15" ht="14.25" customHeight="1">
      <c r="A1525" s="77" t="s">
        <v>9482</v>
      </c>
      <c r="B1525" s="58" t="s">
        <v>1907</v>
      </c>
      <c r="C1525" s="58" t="s">
        <v>3</v>
      </c>
      <c r="D1525" s="58" t="s">
        <v>155</v>
      </c>
      <c r="E1525" s="58" t="s">
        <v>155</v>
      </c>
      <c r="F1525" s="58" t="s">
        <v>7486</v>
      </c>
      <c r="G1525" s="58">
        <v>1500</v>
      </c>
      <c r="H1525" s="58">
        <v>75</v>
      </c>
      <c r="I1525" s="58">
        <v>83.3</v>
      </c>
      <c r="J1525" s="58">
        <v>95.8</v>
      </c>
      <c r="K1525" s="58">
        <v>1</v>
      </c>
      <c r="L1525" s="58">
        <v>1</v>
      </c>
      <c r="M1525" s="58" t="s">
        <v>155</v>
      </c>
      <c r="N1525" s="58">
        <v>121</v>
      </c>
      <c r="O1525" s="58">
        <v>12.4</v>
      </c>
    </row>
    <row r="1526" spans="1:15" ht="14.25" customHeight="1">
      <c r="A1526" s="77" t="s">
        <v>9483</v>
      </c>
      <c r="B1526" s="58" t="s">
        <v>1907</v>
      </c>
      <c r="C1526" s="58" t="s">
        <v>3</v>
      </c>
      <c r="D1526" s="58" t="s">
        <v>155</v>
      </c>
      <c r="E1526" s="58" t="s">
        <v>155</v>
      </c>
      <c r="F1526" s="58" t="s">
        <v>7486</v>
      </c>
      <c r="G1526" s="58">
        <v>1500</v>
      </c>
      <c r="H1526" s="58">
        <v>78</v>
      </c>
      <c r="I1526" s="58">
        <v>86.7</v>
      </c>
      <c r="J1526" s="58">
        <v>99.7</v>
      </c>
      <c r="K1526" s="58">
        <v>1</v>
      </c>
      <c r="L1526" s="58">
        <v>1</v>
      </c>
      <c r="M1526" s="58" t="s">
        <v>155</v>
      </c>
      <c r="N1526" s="58">
        <v>126</v>
      </c>
      <c r="O1526" s="58">
        <v>11.4</v>
      </c>
    </row>
    <row r="1527" spans="1:15" ht="14.25" customHeight="1">
      <c r="A1527" s="77" t="s">
        <v>9484</v>
      </c>
      <c r="B1527" s="58" t="s">
        <v>1907</v>
      </c>
      <c r="C1527" s="58" t="s">
        <v>3</v>
      </c>
      <c r="D1527" s="58" t="s">
        <v>155</v>
      </c>
      <c r="E1527" s="58" t="s">
        <v>155</v>
      </c>
      <c r="F1527" s="58" t="s">
        <v>7486</v>
      </c>
      <c r="G1527" s="58">
        <v>1500</v>
      </c>
      <c r="H1527" s="58">
        <v>85</v>
      </c>
      <c r="I1527" s="58">
        <v>94.4</v>
      </c>
      <c r="J1527" s="58">
        <v>108.2</v>
      </c>
      <c r="K1527" s="58">
        <v>1</v>
      </c>
      <c r="L1527" s="58">
        <v>1</v>
      </c>
      <c r="M1527" s="58" t="s">
        <v>155</v>
      </c>
      <c r="N1527" s="58">
        <v>137</v>
      </c>
      <c r="O1527" s="58">
        <v>10.4</v>
      </c>
    </row>
    <row r="1528" spans="1:15" ht="14.25" customHeight="1">
      <c r="A1528" s="77" t="s">
        <v>9485</v>
      </c>
      <c r="B1528" s="58" t="s">
        <v>1907</v>
      </c>
      <c r="C1528" s="58" t="s">
        <v>3</v>
      </c>
      <c r="D1528" s="58" t="s">
        <v>155</v>
      </c>
      <c r="E1528" s="58" t="s">
        <v>155</v>
      </c>
      <c r="F1528" s="58" t="s">
        <v>7486</v>
      </c>
      <c r="G1528" s="58">
        <v>1500</v>
      </c>
      <c r="H1528" s="58">
        <v>90</v>
      </c>
      <c r="I1528" s="58">
        <v>100</v>
      </c>
      <c r="J1528" s="58">
        <v>115.5</v>
      </c>
      <c r="K1528" s="58">
        <v>1</v>
      </c>
      <c r="L1528" s="58">
        <v>1</v>
      </c>
      <c r="M1528" s="58" t="s">
        <v>155</v>
      </c>
      <c r="N1528" s="58">
        <v>146</v>
      </c>
      <c r="O1528" s="58">
        <v>10.3</v>
      </c>
    </row>
    <row r="1529" spans="1:15" ht="14.25" customHeight="1">
      <c r="A1529" s="77" t="s">
        <v>9486</v>
      </c>
      <c r="B1529" s="58" t="s">
        <v>1907</v>
      </c>
      <c r="C1529" s="58" t="s">
        <v>3</v>
      </c>
      <c r="D1529" s="58" t="s">
        <v>155</v>
      </c>
      <c r="E1529" s="58" t="s">
        <v>155</v>
      </c>
      <c r="F1529" s="58" t="s">
        <v>7486</v>
      </c>
      <c r="G1529" s="58">
        <v>1500</v>
      </c>
      <c r="H1529" s="58">
        <v>100</v>
      </c>
      <c r="I1529" s="58">
        <v>111</v>
      </c>
      <c r="J1529" s="58">
        <v>128</v>
      </c>
      <c r="K1529" s="58">
        <v>1</v>
      </c>
      <c r="L1529" s="58">
        <v>1</v>
      </c>
      <c r="M1529" s="58" t="s">
        <v>155</v>
      </c>
      <c r="N1529" s="58">
        <v>162</v>
      </c>
      <c r="O1529" s="58">
        <v>9.3000000000000007</v>
      </c>
    </row>
    <row r="1530" spans="1:15" ht="14.25" customHeight="1">
      <c r="A1530" s="77" t="s">
        <v>9487</v>
      </c>
      <c r="B1530" s="58" t="s">
        <v>1907</v>
      </c>
      <c r="C1530" s="58" t="s">
        <v>3</v>
      </c>
      <c r="D1530" s="58" t="s">
        <v>155</v>
      </c>
      <c r="E1530" s="58" t="s">
        <v>155</v>
      </c>
      <c r="F1530" s="58" t="s">
        <v>7486</v>
      </c>
      <c r="G1530" s="58">
        <v>1500</v>
      </c>
      <c r="H1530" s="58">
        <v>110</v>
      </c>
      <c r="I1530" s="58">
        <v>122</v>
      </c>
      <c r="J1530" s="58">
        <v>140.5</v>
      </c>
      <c r="K1530" s="58">
        <v>1</v>
      </c>
      <c r="L1530" s="58">
        <v>1</v>
      </c>
      <c r="M1530" s="58" t="s">
        <v>155</v>
      </c>
      <c r="N1530" s="58">
        <v>177</v>
      </c>
      <c r="O1530" s="58">
        <v>8.4</v>
      </c>
    </row>
    <row r="1531" spans="1:15" ht="14.25" customHeight="1">
      <c r="A1531" s="77" t="s">
        <v>9488</v>
      </c>
      <c r="B1531" s="58" t="s">
        <v>1907</v>
      </c>
      <c r="C1531" s="58" t="s">
        <v>3</v>
      </c>
      <c r="D1531" s="58" t="s">
        <v>155</v>
      </c>
      <c r="E1531" s="58" t="s">
        <v>155</v>
      </c>
      <c r="F1531" s="58" t="s">
        <v>7486</v>
      </c>
      <c r="G1531" s="58">
        <v>1500</v>
      </c>
      <c r="H1531" s="58">
        <v>120</v>
      </c>
      <c r="I1531" s="58">
        <v>133</v>
      </c>
      <c r="J1531" s="58">
        <v>153</v>
      </c>
      <c r="K1531" s="58">
        <v>1</v>
      </c>
      <c r="L1531" s="58">
        <v>1</v>
      </c>
      <c r="M1531" s="58" t="s">
        <v>155</v>
      </c>
      <c r="N1531" s="58">
        <v>193</v>
      </c>
      <c r="O1531" s="58">
        <v>7.9</v>
      </c>
    </row>
    <row r="1532" spans="1:15" ht="14.25" customHeight="1">
      <c r="A1532" s="77" t="s">
        <v>9489</v>
      </c>
      <c r="B1532" s="58" t="s">
        <v>1907</v>
      </c>
      <c r="C1532" s="58" t="s">
        <v>3</v>
      </c>
      <c r="D1532" s="58" t="s">
        <v>155</v>
      </c>
      <c r="E1532" s="58" t="s">
        <v>155</v>
      </c>
      <c r="F1532" s="58" t="s">
        <v>7486</v>
      </c>
      <c r="G1532" s="58">
        <v>1500</v>
      </c>
      <c r="H1532" s="58">
        <v>130</v>
      </c>
      <c r="I1532" s="58">
        <v>144</v>
      </c>
      <c r="J1532" s="58">
        <v>165.5</v>
      </c>
      <c r="K1532" s="58">
        <v>1</v>
      </c>
      <c r="L1532" s="58">
        <v>1</v>
      </c>
      <c r="M1532" s="58" t="s">
        <v>155</v>
      </c>
      <c r="N1532" s="58">
        <v>209</v>
      </c>
      <c r="O1532" s="58">
        <v>7.2</v>
      </c>
    </row>
    <row r="1533" spans="1:15" ht="14.25" customHeight="1">
      <c r="A1533" s="77" t="s">
        <v>9490</v>
      </c>
      <c r="B1533" s="58" t="s">
        <v>1907</v>
      </c>
      <c r="C1533" s="58" t="s">
        <v>3</v>
      </c>
      <c r="D1533" s="58" t="s">
        <v>155</v>
      </c>
      <c r="E1533" s="58" t="s">
        <v>155</v>
      </c>
      <c r="F1533" s="58" t="s">
        <v>7486</v>
      </c>
      <c r="G1533" s="58">
        <v>1500</v>
      </c>
      <c r="H1533" s="58">
        <v>150</v>
      </c>
      <c r="I1533" s="58">
        <v>167</v>
      </c>
      <c r="J1533" s="58">
        <v>192.5</v>
      </c>
      <c r="K1533" s="58">
        <v>1</v>
      </c>
      <c r="L1533" s="58">
        <v>1</v>
      </c>
      <c r="M1533" s="58" t="s">
        <v>155</v>
      </c>
      <c r="N1533" s="58">
        <v>243</v>
      </c>
      <c r="O1533" s="58">
        <v>6.2</v>
      </c>
    </row>
    <row r="1534" spans="1:15" ht="14.25" customHeight="1">
      <c r="A1534" s="77" t="s">
        <v>9491</v>
      </c>
      <c r="B1534" s="58" t="s">
        <v>1907</v>
      </c>
      <c r="C1534" s="58" t="s">
        <v>3</v>
      </c>
      <c r="D1534" s="58" t="s">
        <v>155</v>
      </c>
      <c r="E1534" s="58" t="s">
        <v>155</v>
      </c>
      <c r="F1534" s="58" t="s">
        <v>7486</v>
      </c>
      <c r="G1534" s="58">
        <v>1500</v>
      </c>
      <c r="H1534" s="58">
        <v>160</v>
      </c>
      <c r="I1534" s="58">
        <v>178</v>
      </c>
      <c r="J1534" s="58">
        <v>205</v>
      </c>
      <c r="K1534" s="58">
        <v>1</v>
      </c>
      <c r="L1534" s="58">
        <v>1</v>
      </c>
      <c r="M1534" s="58" t="s">
        <v>155</v>
      </c>
      <c r="N1534" s="58">
        <v>259</v>
      </c>
      <c r="O1534" s="58">
        <v>5.8</v>
      </c>
    </row>
    <row r="1535" spans="1:15" ht="14.25" customHeight="1">
      <c r="A1535" s="77" t="s">
        <v>9492</v>
      </c>
      <c r="B1535" s="58" t="s">
        <v>1907</v>
      </c>
      <c r="C1535" s="58" t="s">
        <v>3</v>
      </c>
      <c r="D1535" s="58" t="s">
        <v>155</v>
      </c>
      <c r="E1535" s="58" t="s">
        <v>155</v>
      </c>
      <c r="F1535" s="58" t="s">
        <v>7486</v>
      </c>
      <c r="G1535" s="58">
        <v>1500</v>
      </c>
      <c r="H1535" s="58">
        <v>170</v>
      </c>
      <c r="I1535" s="58">
        <v>189</v>
      </c>
      <c r="J1535" s="58">
        <v>217.5</v>
      </c>
      <c r="K1535" s="58">
        <v>1</v>
      </c>
      <c r="L1535" s="58">
        <v>1</v>
      </c>
      <c r="M1535" s="58" t="s">
        <v>155</v>
      </c>
      <c r="N1535" s="58">
        <v>275</v>
      </c>
      <c r="O1535" s="58">
        <v>5.5</v>
      </c>
    </row>
    <row r="1536" spans="1:15" ht="14.25" customHeight="1">
      <c r="A1536" s="77" t="s">
        <v>9493</v>
      </c>
      <c r="B1536" s="58" t="s">
        <v>1907</v>
      </c>
      <c r="C1536" s="58" t="s">
        <v>3</v>
      </c>
      <c r="D1536" s="58" t="s">
        <v>155</v>
      </c>
      <c r="E1536" s="58" t="s">
        <v>155</v>
      </c>
      <c r="F1536" s="58" t="s">
        <v>7486</v>
      </c>
      <c r="G1536" s="58">
        <v>1500</v>
      </c>
      <c r="H1536" s="58">
        <v>180</v>
      </c>
      <c r="I1536" s="58">
        <v>198</v>
      </c>
      <c r="J1536" s="58">
        <v>230.4</v>
      </c>
      <c r="K1536" s="58">
        <v>1</v>
      </c>
      <c r="L1536" s="58">
        <v>1</v>
      </c>
      <c r="M1536" s="58" t="s">
        <v>155</v>
      </c>
      <c r="N1536" s="58">
        <v>292</v>
      </c>
      <c r="O1536" s="58">
        <v>5.0999999999999996</v>
      </c>
    </row>
    <row r="1537" spans="1:15" ht="14.25" customHeight="1">
      <c r="A1537" s="77" t="s">
        <v>9494</v>
      </c>
      <c r="B1537" s="58" t="s">
        <v>1907</v>
      </c>
      <c r="C1537" s="58" t="s">
        <v>3</v>
      </c>
      <c r="D1537" s="58" t="s">
        <v>155</v>
      </c>
      <c r="E1537" s="58" t="s">
        <v>155</v>
      </c>
      <c r="F1537" s="58" t="s">
        <v>7486</v>
      </c>
      <c r="G1537" s="58">
        <v>1500</v>
      </c>
      <c r="H1537" s="58">
        <v>190</v>
      </c>
      <c r="I1537" s="58">
        <v>209</v>
      </c>
      <c r="J1537" s="58">
        <v>243.2</v>
      </c>
      <c r="K1537" s="58">
        <v>1</v>
      </c>
      <c r="L1537" s="58">
        <v>1</v>
      </c>
      <c r="M1537" s="58" t="s">
        <v>155</v>
      </c>
      <c r="N1537" s="58">
        <v>308</v>
      </c>
      <c r="O1537" s="58">
        <v>4.8</v>
      </c>
    </row>
    <row r="1538" spans="1:15" ht="14.25" customHeight="1">
      <c r="A1538" s="77" t="s">
        <v>9495</v>
      </c>
      <c r="B1538" s="58" t="s">
        <v>1907</v>
      </c>
      <c r="C1538" s="58" t="s">
        <v>3</v>
      </c>
      <c r="D1538" s="58" t="s">
        <v>155</v>
      </c>
      <c r="E1538" s="58" t="s">
        <v>155</v>
      </c>
      <c r="F1538" s="58" t="s">
        <v>7486</v>
      </c>
      <c r="G1538" s="58">
        <v>1500</v>
      </c>
      <c r="H1538" s="58">
        <v>200</v>
      </c>
      <c r="I1538" s="58">
        <v>220</v>
      </c>
      <c r="J1538" s="58">
        <v>256</v>
      </c>
      <c r="K1538" s="58">
        <v>1</v>
      </c>
      <c r="L1538" s="58">
        <v>1</v>
      </c>
      <c r="M1538" s="58" t="s">
        <v>155</v>
      </c>
      <c r="N1538" s="58">
        <v>324</v>
      </c>
      <c r="O1538" s="58">
        <v>4.5999999999999996</v>
      </c>
    </row>
    <row r="1539" spans="1:15" ht="14.25" customHeight="1">
      <c r="A1539" s="77" t="s">
        <v>9496</v>
      </c>
      <c r="B1539" s="58" t="s">
        <v>1907</v>
      </c>
      <c r="C1539" s="58" t="s">
        <v>3</v>
      </c>
      <c r="D1539" s="58" t="s">
        <v>155</v>
      </c>
      <c r="E1539" s="58" t="s">
        <v>155</v>
      </c>
      <c r="F1539" s="58" t="s">
        <v>7486</v>
      </c>
      <c r="G1539" s="58">
        <v>1500</v>
      </c>
      <c r="H1539" s="58">
        <v>210</v>
      </c>
      <c r="I1539" s="58">
        <v>231</v>
      </c>
      <c r="J1539" s="58">
        <v>268.8</v>
      </c>
      <c r="K1539" s="58">
        <v>1</v>
      </c>
      <c r="L1539" s="58">
        <v>1</v>
      </c>
      <c r="M1539" s="58" t="s">
        <v>155</v>
      </c>
      <c r="N1539" s="58">
        <v>340</v>
      </c>
      <c r="O1539" s="58">
        <v>4.4000000000000004</v>
      </c>
    </row>
    <row r="1540" spans="1:15" ht="14.25" customHeight="1">
      <c r="A1540" s="77" t="s">
        <v>9497</v>
      </c>
      <c r="B1540" s="58" t="s">
        <v>1907</v>
      </c>
      <c r="C1540" s="58" t="s">
        <v>3</v>
      </c>
      <c r="D1540" s="58" t="s">
        <v>155</v>
      </c>
      <c r="E1540" s="58" t="s">
        <v>155</v>
      </c>
      <c r="F1540" s="58" t="s">
        <v>7486</v>
      </c>
      <c r="G1540" s="58">
        <v>1500</v>
      </c>
      <c r="H1540" s="58">
        <v>220</v>
      </c>
      <c r="I1540" s="58">
        <v>242</v>
      </c>
      <c r="J1540" s="58">
        <v>281.60000000000002</v>
      </c>
      <c r="K1540" s="58">
        <v>1</v>
      </c>
      <c r="L1540" s="58">
        <v>1</v>
      </c>
      <c r="M1540" s="58" t="s">
        <v>155</v>
      </c>
      <c r="N1540" s="58">
        <v>356</v>
      </c>
      <c r="O1540" s="58">
        <v>4.2</v>
      </c>
    </row>
    <row r="1541" spans="1:15" ht="14.25" customHeight="1">
      <c r="A1541" s="77" t="s">
        <v>9498</v>
      </c>
      <c r="B1541" s="58" t="s">
        <v>1907</v>
      </c>
      <c r="C1541" s="58" t="s">
        <v>3</v>
      </c>
      <c r="D1541" s="58" t="s">
        <v>155</v>
      </c>
      <c r="E1541" s="58" t="s">
        <v>155</v>
      </c>
      <c r="F1541" s="58" t="s">
        <v>7482</v>
      </c>
      <c r="G1541" s="58">
        <v>1500</v>
      </c>
      <c r="H1541" s="58">
        <v>5</v>
      </c>
      <c r="I1541" s="58">
        <v>6.4</v>
      </c>
      <c r="J1541" s="58">
        <v>7.25</v>
      </c>
      <c r="K1541" s="58">
        <v>10</v>
      </c>
      <c r="L1541" s="58" t="s">
        <v>155</v>
      </c>
      <c r="M1541" s="58">
        <v>2000</v>
      </c>
      <c r="N1541" s="58">
        <v>9.1999999999999993</v>
      </c>
      <c r="O1541" s="58">
        <v>163</v>
      </c>
    </row>
    <row r="1542" spans="1:15" ht="14.25" customHeight="1">
      <c r="A1542" s="77" t="s">
        <v>9499</v>
      </c>
      <c r="B1542" s="58" t="s">
        <v>1907</v>
      </c>
      <c r="C1542" s="58" t="s">
        <v>3</v>
      </c>
      <c r="D1542" s="58" t="s">
        <v>155</v>
      </c>
      <c r="E1542" s="58" t="s">
        <v>155</v>
      </c>
      <c r="F1542" s="58" t="s">
        <v>7482</v>
      </c>
      <c r="G1542" s="58">
        <v>1500</v>
      </c>
      <c r="H1542" s="58">
        <v>6</v>
      </c>
      <c r="I1542" s="58">
        <v>6.67</v>
      </c>
      <c r="J1542" s="58">
        <v>7.67</v>
      </c>
      <c r="K1542" s="58">
        <v>10</v>
      </c>
      <c r="L1542" s="58" t="s">
        <v>155</v>
      </c>
      <c r="M1542" s="58">
        <v>2000</v>
      </c>
      <c r="N1542" s="58">
        <v>10.3</v>
      </c>
      <c r="O1542" s="58">
        <v>145.6</v>
      </c>
    </row>
    <row r="1543" spans="1:15" ht="14.25" customHeight="1">
      <c r="A1543" s="77" t="s">
        <v>9500</v>
      </c>
      <c r="B1543" s="58" t="s">
        <v>1907</v>
      </c>
      <c r="C1543" s="58" t="s">
        <v>3</v>
      </c>
      <c r="D1543" s="58" t="s">
        <v>155</v>
      </c>
      <c r="E1543" s="58" t="s">
        <v>155</v>
      </c>
      <c r="F1543" s="58" t="s">
        <v>7482</v>
      </c>
      <c r="G1543" s="58">
        <v>1500</v>
      </c>
      <c r="H1543" s="58">
        <v>6.5</v>
      </c>
      <c r="I1543" s="58">
        <v>7.22</v>
      </c>
      <c r="J1543" s="58">
        <v>8.3000000000000007</v>
      </c>
      <c r="K1543" s="58">
        <v>10</v>
      </c>
      <c r="L1543" s="58" t="s">
        <v>155</v>
      </c>
      <c r="M1543" s="58">
        <v>1000</v>
      </c>
      <c r="N1543" s="58">
        <v>11.2</v>
      </c>
      <c r="O1543" s="58">
        <v>133.9</v>
      </c>
    </row>
    <row r="1544" spans="1:15" ht="14.25" customHeight="1">
      <c r="A1544" s="77" t="s">
        <v>9501</v>
      </c>
      <c r="B1544" s="58" t="s">
        <v>1907</v>
      </c>
      <c r="C1544" s="58" t="s">
        <v>3</v>
      </c>
      <c r="D1544" s="58" t="s">
        <v>155</v>
      </c>
      <c r="E1544" s="58" t="s">
        <v>155</v>
      </c>
      <c r="F1544" s="58" t="s">
        <v>7482</v>
      </c>
      <c r="G1544" s="58">
        <v>1500</v>
      </c>
      <c r="H1544" s="58">
        <v>7</v>
      </c>
      <c r="I1544" s="58">
        <v>7.78</v>
      </c>
      <c r="J1544" s="58">
        <v>8.9499999999999993</v>
      </c>
      <c r="K1544" s="58">
        <v>10</v>
      </c>
      <c r="L1544" s="58" t="s">
        <v>155</v>
      </c>
      <c r="M1544" s="58">
        <v>400</v>
      </c>
      <c r="N1544" s="58">
        <v>12</v>
      </c>
      <c r="O1544" s="58">
        <v>125</v>
      </c>
    </row>
    <row r="1545" spans="1:15" ht="14.25" customHeight="1">
      <c r="A1545" s="77" t="s">
        <v>9502</v>
      </c>
      <c r="B1545" s="58" t="s">
        <v>1907</v>
      </c>
      <c r="C1545" s="58" t="s">
        <v>3</v>
      </c>
      <c r="D1545" s="58" t="s">
        <v>155</v>
      </c>
      <c r="E1545" s="58" t="s">
        <v>155</v>
      </c>
      <c r="F1545" s="58" t="s">
        <v>7482</v>
      </c>
      <c r="G1545" s="58">
        <v>1500</v>
      </c>
      <c r="H1545" s="58">
        <v>7.5</v>
      </c>
      <c r="I1545" s="58">
        <v>8.33</v>
      </c>
      <c r="J1545" s="58">
        <v>9.58</v>
      </c>
      <c r="K1545" s="58">
        <v>1</v>
      </c>
      <c r="L1545" s="58" t="s">
        <v>155</v>
      </c>
      <c r="M1545" s="58">
        <v>200</v>
      </c>
      <c r="N1545" s="58">
        <v>12.9</v>
      </c>
      <c r="O1545" s="58">
        <v>116.3</v>
      </c>
    </row>
    <row r="1546" spans="1:15" ht="14.25" customHeight="1">
      <c r="A1546" s="77" t="s">
        <v>9503</v>
      </c>
      <c r="B1546" s="58" t="s">
        <v>1907</v>
      </c>
      <c r="C1546" s="58" t="s">
        <v>3</v>
      </c>
      <c r="D1546" s="58" t="s">
        <v>155</v>
      </c>
      <c r="E1546" s="58" t="s">
        <v>155</v>
      </c>
      <c r="F1546" s="58" t="s">
        <v>7482</v>
      </c>
      <c r="G1546" s="58">
        <v>1500</v>
      </c>
      <c r="H1546" s="58">
        <v>8</v>
      </c>
      <c r="I1546" s="58">
        <v>8.89</v>
      </c>
      <c r="J1546" s="58">
        <v>10.23</v>
      </c>
      <c r="K1546" s="58">
        <v>1</v>
      </c>
      <c r="L1546" s="58" t="s">
        <v>155</v>
      </c>
      <c r="M1546" s="58">
        <v>100</v>
      </c>
      <c r="N1546" s="58">
        <v>13.6</v>
      </c>
      <c r="O1546" s="58">
        <v>110.3</v>
      </c>
    </row>
    <row r="1547" spans="1:15" ht="14.25" customHeight="1">
      <c r="A1547" s="77" t="s">
        <v>9504</v>
      </c>
      <c r="B1547" s="58" t="s">
        <v>1907</v>
      </c>
      <c r="C1547" s="58" t="s">
        <v>3</v>
      </c>
      <c r="D1547" s="58" t="s">
        <v>155</v>
      </c>
      <c r="E1547" s="58" t="s">
        <v>155</v>
      </c>
      <c r="F1547" s="58" t="s">
        <v>7482</v>
      </c>
      <c r="G1547" s="58">
        <v>1500</v>
      </c>
      <c r="H1547" s="58">
        <v>8.5</v>
      </c>
      <c r="I1547" s="58">
        <v>9.44</v>
      </c>
      <c r="J1547" s="58">
        <v>10.82</v>
      </c>
      <c r="K1547" s="58">
        <v>1</v>
      </c>
      <c r="L1547" s="58" t="s">
        <v>155</v>
      </c>
      <c r="M1547" s="58">
        <v>50</v>
      </c>
      <c r="N1547" s="58">
        <v>14.4</v>
      </c>
      <c r="O1547" s="58">
        <v>104.2</v>
      </c>
    </row>
    <row r="1548" spans="1:15" ht="14.25" customHeight="1">
      <c r="A1548" s="77" t="s">
        <v>9505</v>
      </c>
      <c r="B1548" s="58" t="s">
        <v>1907</v>
      </c>
      <c r="C1548" s="58" t="s">
        <v>3</v>
      </c>
      <c r="D1548" s="58" t="s">
        <v>155</v>
      </c>
      <c r="E1548" s="58" t="s">
        <v>155</v>
      </c>
      <c r="F1548" s="58" t="s">
        <v>7482</v>
      </c>
      <c r="G1548" s="58">
        <v>1500</v>
      </c>
      <c r="H1548" s="58">
        <v>9</v>
      </c>
      <c r="I1548" s="58">
        <v>10</v>
      </c>
      <c r="J1548" s="58">
        <v>11.5</v>
      </c>
      <c r="K1548" s="58">
        <v>1</v>
      </c>
      <c r="L1548" s="58" t="s">
        <v>155</v>
      </c>
      <c r="M1548" s="58">
        <v>20</v>
      </c>
      <c r="N1548" s="58">
        <v>15.4</v>
      </c>
      <c r="O1548" s="58">
        <v>97.4</v>
      </c>
    </row>
    <row r="1549" spans="1:15" ht="14.25" customHeight="1">
      <c r="A1549" s="77" t="s">
        <v>9506</v>
      </c>
      <c r="B1549" s="58" t="s">
        <v>1907</v>
      </c>
      <c r="C1549" s="58" t="s">
        <v>3</v>
      </c>
      <c r="D1549" s="58" t="s">
        <v>155</v>
      </c>
      <c r="E1549" s="58" t="s">
        <v>155</v>
      </c>
      <c r="F1549" s="58" t="s">
        <v>7482</v>
      </c>
      <c r="G1549" s="58">
        <v>1500</v>
      </c>
      <c r="H1549" s="58">
        <v>10</v>
      </c>
      <c r="I1549" s="58">
        <v>11.1</v>
      </c>
      <c r="J1549" s="58">
        <v>12.8</v>
      </c>
      <c r="K1549" s="58">
        <v>1</v>
      </c>
      <c r="L1549" s="58" t="s">
        <v>155</v>
      </c>
      <c r="M1549" s="58">
        <v>5</v>
      </c>
      <c r="N1549" s="58">
        <v>17</v>
      </c>
      <c r="O1549" s="58">
        <v>88.2</v>
      </c>
    </row>
    <row r="1550" spans="1:15" ht="14.25" customHeight="1">
      <c r="A1550" s="77" t="s">
        <v>9507</v>
      </c>
      <c r="B1550" s="58" t="s">
        <v>1907</v>
      </c>
      <c r="C1550" s="58" t="s">
        <v>3</v>
      </c>
      <c r="D1550" s="58" t="s">
        <v>155</v>
      </c>
      <c r="E1550" s="58" t="s">
        <v>155</v>
      </c>
      <c r="F1550" s="58" t="s">
        <v>7482</v>
      </c>
      <c r="G1550" s="58">
        <v>1500</v>
      </c>
      <c r="H1550" s="58">
        <v>11</v>
      </c>
      <c r="I1550" s="58">
        <v>12.2</v>
      </c>
      <c r="J1550" s="58">
        <v>14</v>
      </c>
      <c r="K1550" s="58">
        <v>1</v>
      </c>
      <c r="L1550" s="58" t="s">
        <v>155</v>
      </c>
      <c r="M1550" s="58">
        <v>1</v>
      </c>
      <c r="N1550" s="58">
        <v>18.2</v>
      </c>
      <c r="O1550" s="58">
        <v>82.4</v>
      </c>
    </row>
    <row r="1551" spans="1:15" ht="14.25" customHeight="1">
      <c r="A1551" s="77" t="s">
        <v>9508</v>
      </c>
      <c r="B1551" s="58" t="s">
        <v>1907</v>
      </c>
      <c r="C1551" s="58" t="s">
        <v>3</v>
      </c>
      <c r="D1551" s="58" t="s">
        <v>155</v>
      </c>
      <c r="E1551" s="58" t="s">
        <v>155</v>
      </c>
      <c r="F1551" s="58" t="s">
        <v>7482</v>
      </c>
      <c r="G1551" s="58">
        <v>1500</v>
      </c>
      <c r="H1551" s="58">
        <v>12</v>
      </c>
      <c r="I1551" s="58">
        <v>13.3</v>
      </c>
      <c r="J1551" s="58">
        <v>15.3</v>
      </c>
      <c r="K1551" s="58">
        <v>1</v>
      </c>
      <c r="L1551" s="58" t="s">
        <v>155</v>
      </c>
      <c r="M1551" s="58">
        <v>1</v>
      </c>
      <c r="N1551" s="58">
        <v>19.899999999999999</v>
      </c>
      <c r="O1551" s="58">
        <v>75.3</v>
      </c>
    </row>
    <row r="1552" spans="1:15" ht="14.25" customHeight="1">
      <c r="A1552" s="77" t="s">
        <v>9509</v>
      </c>
      <c r="B1552" s="58" t="s">
        <v>1907</v>
      </c>
      <c r="C1552" s="58" t="s">
        <v>3</v>
      </c>
      <c r="D1552" s="58" t="s">
        <v>155</v>
      </c>
      <c r="E1552" s="58" t="s">
        <v>155</v>
      </c>
      <c r="F1552" s="58" t="s">
        <v>7482</v>
      </c>
      <c r="G1552" s="58">
        <v>1500</v>
      </c>
      <c r="H1552" s="58">
        <v>13</v>
      </c>
      <c r="I1552" s="58">
        <v>14.4</v>
      </c>
      <c r="J1552" s="58">
        <v>16.5</v>
      </c>
      <c r="K1552" s="58">
        <v>1</v>
      </c>
      <c r="L1552" s="58" t="s">
        <v>155</v>
      </c>
      <c r="M1552" s="58">
        <v>1</v>
      </c>
      <c r="N1552" s="58">
        <v>21.5</v>
      </c>
      <c r="O1552" s="58">
        <v>69.7</v>
      </c>
    </row>
    <row r="1553" spans="1:15" ht="14.25" customHeight="1">
      <c r="A1553" s="77" t="s">
        <v>9510</v>
      </c>
      <c r="B1553" s="58" t="s">
        <v>1907</v>
      </c>
      <c r="C1553" s="58" t="s">
        <v>3</v>
      </c>
      <c r="D1553" s="58" t="s">
        <v>155</v>
      </c>
      <c r="E1553" s="58" t="s">
        <v>155</v>
      </c>
      <c r="F1553" s="58" t="s">
        <v>7482</v>
      </c>
      <c r="G1553" s="58">
        <v>1500</v>
      </c>
      <c r="H1553" s="58">
        <v>14</v>
      </c>
      <c r="I1553" s="58">
        <v>15.6</v>
      </c>
      <c r="J1553" s="58">
        <v>17.899999999999999</v>
      </c>
      <c r="K1553" s="58">
        <v>1</v>
      </c>
      <c r="L1553" s="58" t="s">
        <v>155</v>
      </c>
      <c r="M1553" s="58">
        <v>1</v>
      </c>
      <c r="N1553" s="58">
        <v>23.2</v>
      </c>
      <c r="O1553" s="58">
        <v>64.7</v>
      </c>
    </row>
    <row r="1554" spans="1:15" ht="14.25" customHeight="1">
      <c r="A1554" s="77" t="s">
        <v>9511</v>
      </c>
      <c r="B1554" s="58" t="s">
        <v>1907</v>
      </c>
      <c r="C1554" s="58" t="s">
        <v>3</v>
      </c>
      <c r="D1554" s="58" t="s">
        <v>155</v>
      </c>
      <c r="E1554" s="58" t="s">
        <v>155</v>
      </c>
      <c r="F1554" s="58" t="s">
        <v>7482</v>
      </c>
      <c r="G1554" s="58">
        <v>1500</v>
      </c>
      <c r="H1554" s="58">
        <v>15</v>
      </c>
      <c r="I1554" s="58">
        <v>16.7</v>
      </c>
      <c r="J1554" s="58">
        <v>19.2</v>
      </c>
      <c r="K1554" s="58">
        <v>1</v>
      </c>
      <c r="L1554" s="58" t="s">
        <v>155</v>
      </c>
      <c r="M1554" s="58">
        <v>1</v>
      </c>
      <c r="N1554" s="58">
        <v>24.4</v>
      </c>
      <c r="O1554" s="58">
        <v>61.5</v>
      </c>
    </row>
    <row r="1555" spans="1:15" ht="14.25" customHeight="1">
      <c r="A1555" s="77" t="s">
        <v>9512</v>
      </c>
      <c r="B1555" s="58" t="s">
        <v>1907</v>
      </c>
      <c r="C1555" s="58" t="s">
        <v>3</v>
      </c>
      <c r="D1555" s="58" t="s">
        <v>155</v>
      </c>
      <c r="E1555" s="58" t="s">
        <v>155</v>
      </c>
      <c r="F1555" s="58" t="s">
        <v>7482</v>
      </c>
      <c r="G1555" s="58">
        <v>1500</v>
      </c>
      <c r="H1555" s="58">
        <v>16</v>
      </c>
      <c r="I1555" s="58">
        <v>17.8</v>
      </c>
      <c r="J1555" s="58">
        <v>20.5</v>
      </c>
      <c r="K1555" s="58">
        <v>1</v>
      </c>
      <c r="L1555" s="58" t="s">
        <v>155</v>
      </c>
      <c r="M1555" s="58">
        <v>1</v>
      </c>
      <c r="N1555" s="58">
        <v>26</v>
      </c>
      <c r="O1555" s="58">
        <v>57.7</v>
      </c>
    </row>
    <row r="1556" spans="1:15" ht="14.25" customHeight="1">
      <c r="A1556" s="77" t="s">
        <v>9513</v>
      </c>
      <c r="B1556" s="58" t="s">
        <v>1907</v>
      </c>
      <c r="C1556" s="58" t="s">
        <v>3</v>
      </c>
      <c r="D1556" s="58" t="s">
        <v>155</v>
      </c>
      <c r="E1556" s="58" t="s">
        <v>155</v>
      </c>
      <c r="F1556" s="58" t="s">
        <v>7482</v>
      </c>
      <c r="G1556" s="58">
        <v>1500</v>
      </c>
      <c r="H1556" s="58">
        <v>17</v>
      </c>
      <c r="I1556" s="58">
        <v>18.899999999999999</v>
      </c>
      <c r="J1556" s="58">
        <v>21.7</v>
      </c>
      <c r="K1556" s="58">
        <v>1</v>
      </c>
      <c r="L1556" s="58" t="s">
        <v>155</v>
      </c>
      <c r="M1556" s="58">
        <v>1</v>
      </c>
      <c r="N1556" s="58">
        <v>27.6</v>
      </c>
      <c r="O1556" s="58">
        <v>53.3</v>
      </c>
    </row>
    <row r="1557" spans="1:15" ht="14.25" customHeight="1">
      <c r="A1557" s="77" t="s">
        <v>9514</v>
      </c>
      <c r="B1557" s="58" t="s">
        <v>1907</v>
      </c>
      <c r="C1557" s="58" t="s">
        <v>3</v>
      </c>
      <c r="D1557" s="58" t="s">
        <v>155</v>
      </c>
      <c r="E1557" s="58" t="s">
        <v>155</v>
      </c>
      <c r="F1557" s="58" t="s">
        <v>7482</v>
      </c>
      <c r="G1557" s="58">
        <v>1500</v>
      </c>
      <c r="H1557" s="58">
        <v>18</v>
      </c>
      <c r="I1557" s="58">
        <v>20</v>
      </c>
      <c r="J1557" s="58">
        <v>23.3</v>
      </c>
      <c r="K1557" s="58">
        <v>1</v>
      </c>
      <c r="L1557" s="58" t="s">
        <v>155</v>
      </c>
      <c r="M1557" s="58">
        <v>1</v>
      </c>
      <c r="N1557" s="58">
        <v>29.2</v>
      </c>
      <c r="O1557" s="58">
        <v>51.4</v>
      </c>
    </row>
    <row r="1558" spans="1:15" ht="14.25" customHeight="1">
      <c r="A1558" s="77" t="s">
        <v>9515</v>
      </c>
      <c r="B1558" s="58" t="s">
        <v>1907</v>
      </c>
      <c r="C1558" s="58" t="s">
        <v>3</v>
      </c>
      <c r="D1558" s="58" t="s">
        <v>155</v>
      </c>
      <c r="E1558" s="58" t="s">
        <v>155</v>
      </c>
      <c r="F1558" s="58" t="s">
        <v>7482</v>
      </c>
      <c r="G1558" s="58">
        <v>1500</v>
      </c>
      <c r="H1558" s="58">
        <v>20</v>
      </c>
      <c r="I1558" s="58">
        <v>22.2</v>
      </c>
      <c r="J1558" s="58">
        <v>25.5</v>
      </c>
      <c r="K1558" s="58">
        <v>1</v>
      </c>
      <c r="L1558" s="58" t="s">
        <v>155</v>
      </c>
      <c r="M1558" s="58">
        <v>1</v>
      </c>
      <c r="N1558" s="58">
        <v>32.4</v>
      </c>
      <c r="O1558" s="58">
        <v>46.3</v>
      </c>
    </row>
    <row r="1559" spans="1:15" ht="14.25" customHeight="1">
      <c r="A1559" s="77" t="s">
        <v>9516</v>
      </c>
      <c r="B1559" s="58" t="s">
        <v>1907</v>
      </c>
      <c r="C1559" s="58" t="s">
        <v>3</v>
      </c>
      <c r="D1559" s="58" t="s">
        <v>155</v>
      </c>
      <c r="E1559" s="58" t="s">
        <v>155</v>
      </c>
      <c r="F1559" s="58" t="s">
        <v>7482</v>
      </c>
      <c r="G1559" s="58">
        <v>1500</v>
      </c>
      <c r="H1559" s="58">
        <v>22</v>
      </c>
      <c r="I1559" s="58">
        <v>24.4</v>
      </c>
      <c r="J1559" s="58">
        <v>28</v>
      </c>
      <c r="K1559" s="58">
        <v>1</v>
      </c>
      <c r="L1559" s="58" t="s">
        <v>155</v>
      </c>
      <c r="M1559" s="58">
        <v>1</v>
      </c>
      <c r="N1559" s="58">
        <v>35.5</v>
      </c>
      <c r="O1559" s="58">
        <v>42.2</v>
      </c>
    </row>
    <row r="1560" spans="1:15" ht="14.25" customHeight="1">
      <c r="A1560" s="77" t="s">
        <v>9517</v>
      </c>
      <c r="B1560" s="58" t="s">
        <v>1907</v>
      </c>
      <c r="C1560" s="58" t="s">
        <v>3</v>
      </c>
      <c r="D1560" s="58" t="s">
        <v>155</v>
      </c>
      <c r="E1560" s="58" t="s">
        <v>155</v>
      </c>
      <c r="F1560" s="58" t="s">
        <v>7482</v>
      </c>
      <c r="G1560" s="58">
        <v>1500</v>
      </c>
      <c r="H1560" s="58">
        <v>24</v>
      </c>
      <c r="I1560" s="58">
        <v>26.7</v>
      </c>
      <c r="J1560" s="58">
        <v>30.7</v>
      </c>
      <c r="K1560" s="58">
        <v>1</v>
      </c>
      <c r="L1560" s="58" t="s">
        <v>155</v>
      </c>
      <c r="M1560" s="58">
        <v>1</v>
      </c>
      <c r="N1560" s="58">
        <v>38.9</v>
      </c>
      <c r="O1560" s="58">
        <v>38.6</v>
      </c>
    </row>
    <row r="1561" spans="1:15" ht="14.25" customHeight="1">
      <c r="A1561" s="77" t="s">
        <v>9518</v>
      </c>
      <c r="B1561" s="58" t="s">
        <v>1907</v>
      </c>
      <c r="C1561" s="58" t="s">
        <v>3</v>
      </c>
      <c r="D1561" s="58" t="s">
        <v>155</v>
      </c>
      <c r="E1561" s="58" t="s">
        <v>155</v>
      </c>
      <c r="F1561" s="58" t="s">
        <v>7482</v>
      </c>
      <c r="G1561" s="58">
        <v>1500</v>
      </c>
      <c r="H1561" s="58">
        <v>26</v>
      </c>
      <c r="I1561" s="58">
        <v>28.9</v>
      </c>
      <c r="J1561" s="58">
        <v>33.200000000000003</v>
      </c>
      <c r="K1561" s="58">
        <v>1</v>
      </c>
      <c r="L1561" s="58" t="s">
        <v>155</v>
      </c>
      <c r="M1561" s="58">
        <v>1</v>
      </c>
      <c r="N1561" s="58">
        <v>42.1</v>
      </c>
      <c r="O1561" s="58">
        <v>35.6</v>
      </c>
    </row>
    <row r="1562" spans="1:15" ht="14.25" customHeight="1">
      <c r="A1562" s="77" t="s">
        <v>9519</v>
      </c>
      <c r="B1562" s="58" t="s">
        <v>1907</v>
      </c>
      <c r="C1562" s="58" t="s">
        <v>3</v>
      </c>
      <c r="D1562" s="58" t="s">
        <v>155</v>
      </c>
      <c r="E1562" s="58" t="s">
        <v>155</v>
      </c>
      <c r="F1562" s="58" t="s">
        <v>7482</v>
      </c>
      <c r="G1562" s="58">
        <v>1500</v>
      </c>
      <c r="H1562" s="58">
        <v>28</v>
      </c>
      <c r="I1562" s="58">
        <v>31.1</v>
      </c>
      <c r="J1562" s="58">
        <v>35.799999999999997</v>
      </c>
      <c r="K1562" s="58">
        <v>1</v>
      </c>
      <c r="L1562" s="58" t="s">
        <v>155</v>
      </c>
      <c r="M1562" s="58">
        <v>1</v>
      </c>
      <c r="N1562" s="58">
        <v>45.4</v>
      </c>
      <c r="O1562" s="58">
        <v>33</v>
      </c>
    </row>
    <row r="1563" spans="1:15" ht="14.25" customHeight="1">
      <c r="A1563" s="77" t="s">
        <v>9520</v>
      </c>
      <c r="B1563" s="58" t="s">
        <v>1907</v>
      </c>
      <c r="C1563" s="58" t="s">
        <v>3</v>
      </c>
      <c r="D1563" s="58" t="s">
        <v>155</v>
      </c>
      <c r="E1563" s="58" t="s">
        <v>155</v>
      </c>
      <c r="F1563" s="58" t="s">
        <v>7482</v>
      </c>
      <c r="G1563" s="58">
        <v>1500</v>
      </c>
      <c r="H1563" s="58">
        <v>30</v>
      </c>
      <c r="I1563" s="58">
        <v>33.299999999999997</v>
      </c>
      <c r="J1563" s="58">
        <v>38.299999999999997</v>
      </c>
      <c r="K1563" s="58">
        <v>1</v>
      </c>
      <c r="L1563" s="58" t="s">
        <v>155</v>
      </c>
      <c r="M1563" s="58">
        <v>1</v>
      </c>
      <c r="N1563" s="58">
        <v>48.4</v>
      </c>
      <c r="O1563" s="58">
        <v>31</v>
      </c>
    </row>
    <row r="1564" spans="1:15" ht="14.25" customHeight="1">
      <c r="A1564" s="77" t="s">
        <v>9521</v>
      </c>
      <c r="B1564" s="58" t="s">
        <v>1907</v>
      </c>
      <c r="C1564" s="58" t="s">
        <v>3</v>
      </c>
      <c r="D1564" s="58" t="s">
        <v>155</v>
      </c>
      <c r="E1564" s="58" t="s">
        <v>155</v>
      </c>
      <c r="F1564" s="58" t="s">
        <v>7482</v>
      </c>
      <c r="G1564" s="58">
        <v>1500</v>
      </c>
      <c r="H1564" s="58">
        <v>33</v>
      </c>
      <c r="I1564" s="58">
        <v>36.700000000000003</v>
      </c>
      <c r="J1564" s="58">
        <v>42.2</v>
      </c>
      <c r="K1564" s="58">
        <v>1</v>
      </c>
      <c r="L1564" s="58" t="s">
        <v>155</v>
      </c>
      <c r="M1564" s="58">
        <v>1</v>
      </c>
      <c r="N1564" s="58">
        <v>53.3</v>
      </c>
      <c r="O1564" s="58">
        <v>28.1</v>
      </c>
    </row>
    <row r="1565" spans="1:15" ht="14.25" customHeight="1">
      <c r="A1565" s="77" t="s">
        <v>9522</v>
      </c>
      <c r="B1565" s="58" t="s">
        <v>1907</v>
      </c>
      <c r="C1565" s="58" t="s">
        <v>3</v>
      </c>
      <c r="D1565" s="58" t="s">
        <v>155</v>
      </c>
      <c r="E1565" s="58" t="s">
        <v>155</v>
      </c>
      <c r="F1565" s="58" t="s">
        <v>7482</v>
      </c>
      <c r="G1565" s="58">
        <v>1500</v>
      </c>
      <c r="H1565" s="58">
        <v>36</v>
      </c>
      <c r="I1565" s="58">
        <v>40</v>
      </c>
      <c r="J1565" s="58">
        <v>46</v>
      </c>
      <c r="K1565" s="58">
        <v>1</v>
      </c>
      <c r="L1565" s="58" t="s">
        <v>155</v>
      </c>
      <c r="M1565" s="58">
        <v>1</v>
      </c>
      <c r="N1565" s="58">
        <v>58.1</v>
      </c>
      <c r="O1565" s="58">
        <v>25.8</v>
      </c>
    </row>
    <row r="1566" spans="1:15" ht="14.25" customHeight="1">
      <c r="A1566" s="77" t="s">
        <v>9523</v>
      </c>
      <c r="B1566" s="58" t="s">
        <v>1907</v>
      </c>
      <c r="C1566" s="58" t="s">
        <v>3</v>
      </c>
      <c r="D1566" s="58" t="s">
        <v>155</v>
      </c>
      <c r="E1566" s="58" t="s">
        <v>155</v>
      </c>
      <c r="F1566" s="58" t="s">
        <v>7482</v>
      </c>
      <c r="G1566" s="58">
        <v>1500</v>
      </c>
      <c r="H1566" s="58">
        <v>40</v>
      </c>
      <c r="I1566" s="58">
        <v>44.4</v>
      </c>
      <c r="J1566" s="58">
        <v>51.1</v>
      </c>
      <c r="K1566" s="58">
        <v>1</v>
      </c>
      <c r="L1566" s="58" t="s">
        <v>155</v>
      </c>
      <c r="M1566" s="58">
        <v>1</v>
      </c>
      <c r="N1566" s="58">
        <v>64.5</v>
      </c>
      <c r="O1566" s="58">
        <v>23.2</v>
      </c>
    </row>
    <row r="1567" spans="1:15" ht="14.25" customHeight="1">
      <c r="A1567" s="77" t="s">
        <v>9524</v>
      </c>
      <c r="B1567" s="58" t="s">
        <v>1907</v>
      </c>
      <c r="C1567" s="58" t="s">
        <v>3</v>
      </c>
      <c r="D1567" s="58" t="s">
        <v>155</v>
      </c>
      <c r="E1567" s="58" t="s">
        <v>155</v>
      </c>
      <c r="F1567" s="58" t="s">
        <v>7482</v>
      </c>
      <c r="G1567" s="58">
        <v>1500</v>
      </c>
      <c r="H1567" s="58">
        <v>43</v>
      </c>
      <c r="I1567" s="58">
        <v>47.8</v>
      </c>
      <c r="J1567" s="58">
        <v>55</v>
      </c>
      <c r="K1567" s="58">
        <v>1</v>
      </c>
      <c r="L1567" s="58" t="s">
        <v>155</v>
      </c>
      <c r="M1567" s="58">
        <v>1</v>
      </c>
      <c r="N1567" s="58">
        <v>69.400000000000006</v>
      </c>
      <c r="O1567" s="58">
        <v>21.6</v>
      </c>
    </row>
    <row r="1568" spans="1:15" ht="14.25" customHeight="1">
      <c r="A1568" s="77" t="s">
        <v>9525</v>
      </c>
      <c r="B1568" s="58" t="s">
        <v>1907</v>
      </c>
      <c r="C1568" s="58" t="s">
        <v>3</v>
      </c>
      <c r="D1568" s="58" t="s">
        <v>155</v>
      </c>
      <c r="E1568" s="58" t="s">
        <v>155</v>
      </c>
      <c r="F1568" s="58" t="s">
        <v>7482</v>
      </c>
      <c r="G1568" s="58">
        <v>1500</v>
      </c>
      <c r="H1568" s="58">
        <v>45</v>
      </c>
      <c r="I1568" s="58">
        <v>50</v>
      </c>
      <c r="J1568" s="58">
        <v>57.5</v>
      </c>
      <c r="K1568" s="58">
        <v>1</v>
      </c>
      <c r="L1568" s="58" t="s">
        <v>155</v>
      </c>
      <c r="M1568" s="58">
        <v>1</v>
      </c>
      <c r="N1568" s="58">
        <v>72.7</v>
      </c>
      <c r="O1568" s="58">
        <v>20.6</v>
      </c>
    </row>
    <row r="1569" spans="1:15" ht="14.25" customHeight="1">
      <c r="A1569" s="77" t="s">
        <v>9526</v>
      </c>
      <c r="B1569" s="58" t="s">
        <v>1907</v>
      </c>
      <c r="C1569" s="58" t="s">
        <v>3</v>
      </c>
      <c r="D1569" s="58" t="s">
        <v>155</v>
      </c>
      <c r="E1569" s="58" t="s">
        <v>155</v>
      </c>
      <c r="F1569" s="58" t="s">
        <v>7482</v>
      </c>
      <c r="G1569" s="58">
        <v>1500</v>
      </c>
      <c r="H1569" s="58">
        <v>48</v>
      </c>
      <c r="I1569" s="58">
        <v>53.3</v>
      </c>
      <c r="J1569" s="58">
        <v>61.3</v>
      </c>
      <c r="K1569" s="58">
        <v>1</v>
      </c>
      <c r="L1569" s="58" t="s">
        <v>155</v>
      </c>
      <c r="M1569" s="58">
        <v>1</v>
      </c>
      <c r="N1569" s="58">
        <v>77.400000000000006</v>
      </c>
      <c r="O1569" s="58">
        <v>19.399999999999999</v>
      </c>
    </row>
    <row r="1570" spans="1:15" ht="14.25" customHeight="1">
      <c r="A1570" s="77" t="s">
        <v>9527</v>
      </c>
      <c r="B1570" s="58" t="s">
        <v>1907</v>
      </c>
      <c r="C1570" s="58" t="s">
        <v>3</v>
      </c>
      <c r="D1570" s="58" t="s">
        <v>155</v>
      </c>
      <c r="E1570" s="58" t="s">
        <v>155</v>
      </c>
      <c r="F1570" s="58" t="s">
        <v>7482</v>
      </c>
      <c r="G1570" s="58">
        <v>1500</v>
      </c>
      <c r="H1570" s="58">
        <v>51</v>
      </c>
      <c r="I1570" s="58">
        <v>56.7</v>
      </c>
      <c r="J1570" s="58">
        <v>65.2</v>
      </c>
      <c r="K1570" s="58">
        <v>1</v>
      </c>
      <c r="L1570" s="58" t="s">
        <v>155</v>
      </c>
      <c r="M1570" s="58">
        <v>1</v>
      </c>
      <c r="N1570" s="58">
        <v>82.4</v>
      </c>
      <c r="O1570" s="58">
        <v>18.2</v>
      </c>
    </row>
    <row r="1571" spans="1:15" ht="14.25" customHeight="1">
      <c r="A1571" s="77" t="s">
        <v>9528</v>
      </c>
      <c r="B1571" s="58" t="s">
        <v>1907</v>
      </c>
      <c r="C1571" s="58" t="s">
        <v>3</v>
      </c>
      <c r="D1571" s="58" t="s">
        <v>155</v>
      </c>
      <c r="E1571" s="58" t="s">
        <v>155</v>
      </c>
      <c r="F1571" s="58" t="s">
        <v>7482</v>
      </c>
      <c r="G1571" s="58">
        <v>1500</v>
      </c>
      <c r="H1571" s="58">
        <v>54</v>
      </c>
      <c r="I1571" s="58">
        <v>60</v>
      </c>
      <c r="J1571" s="58">
        <v>69</v>
      </c>
      <c r="K1571" s="58">
        <v>1</v>
      </c>
      <c r="L1571" s="58" t="s">
        <v>155</v>
      </c>
      <c r="M1571" s="58">
        <v>1</v>
      </c>
      <c r="N1571" s="58">
        <v>87.1</v>
      </c>
      <c r="O1571" s="58">
        <v>17.2</v>
      </c>
    </row>
    <row r="1572" spans="1:15" ht="14.25" customHeight="1">
      <c r="A1572" s="77" t="s">
        <v>9529</v>
      </c>
      <c r="B1572" s="58" t="s">
        <v>1907</v>
      </c>
      <c r="C1572" s="58" t="s">
        <v>3</v>
      </c>
      <c r="D1572" s="58" t="s">
        <v>155</v>
      </c>
      <c r="E1572" s="58" t="s">
        <v>155</v>
      </c>
      <c r="F1572" s="58" t="s">
        <v>7482</v>
      </c>
      <c r="G1572" s="58">
        <v>1500</v>
      </c>
      <c r="H1572" s="58">
        <v>58</v>
      </c>
      <c r="I1572" s="58">
        <v>64.400000000000006</v>
      </c>
      <c r="J1572" s="58">
        <v>74.099999999999994</v>
      </c>
      <c r="K1572" s="58">
        <v>1</v>
      </c>
      <c r="L1572" s="58" t="s">
        <v>155</v>
      </c>
      <c r="M1572" s="58">
        <v>1</v>
      </c>
      <c r="N1572" s="58">
        <v>93.6</v>
      </c>
      <c r="O1572" s="58">
        <v>16</v>
      </c>
    </row>
    <row r="1573" spans="1:15" ht="14.25" customHeight="1">
      <c r="A1573" s="77" t="s">
        <v>9530</v>
      </c>
      <c r="B1573" s="58" t="s">
        <v>1907</v>
      </c>
      <c r="C1573" s="58" t="s">
        <v>3</v>
      </c>
      <c r="D1573" s="58" t="s">
        <v>155</v>
      </c>
      <c r="E1573" s="58" t="s">
        <v>155</v>
      </c>
      <c r="F1573" s="58" t="s">
        <v>7482</v>
      </c>
      <c r="G1573" s="58">
        <v>1500</v>
      </c>
      <c r="H1573" s="58">
        <v>60</v>
      </c>
      <c r="I1573" s="58">
        <v>66.7</v>
      </c>
      <c r="J1573" s="58">
        <v>76.7</v>
      </c>
      <c r="K1573" s="58">
        <v>1</v>
      </c>
      <c r="L1573" s="58" t="s">
        <v>155</v>
      </c>
      <c r="M1573" s="58">
        <v>1</v>
      </c>
      <c r="N1573" s="58">
        <v>96.8</v>
      </c>
      <c r="O1573" s="58">
        <v>15.5</v>
      </c>
    </row>
    <row r="1574" spans="1:15" ht="14.25" customHeight="1">
      <c r="A1574" s="77" t="s">
        <v>9531</v>
      </c>
      <c r="B1574" s="58" t="s">
        <v>1907</v>
      </c>
      <c r="C1574" s="58" t="s">
        <v>3</v>
      </c>
      <c r="D1574" s="58" t="s">
        <v>155</v>
      </c>
      <c r="E1574" s="58" t="s">
        <v>155</v>
      </c>
      <c r="F1574" s="58" t="s">
        <v>7482</v>
      </c>
      <c r="G1574" s="58">
        <v>1500</v>
      </c>
      <c r="H1574" s="58">
        <v>64</v>
      </c>
      <c r="I1574" s="58">
        <v>71.099999999999994</v>
      </c>
      <c r="J1574" s="58">
        <v>81.8</v>
      </c>
      <c r="K1574" s="58">
        <v>1</v>
      </c>
      <c r="L1574" s="58" t="s">
        <v>155</v>
      </c>
      <c r="M1574" s="58">
        <v>1</v>
      </c>
      <c r="N1574" s="58">
        <v>103</v>
      </c>
      <c r="O1574" s="58">
        <v>14.6</v>
      </c>
    </row>
    <row r="1575" spans="1:15" ht="14.25" customHeight="1">
      <c r="A1575" s="77" t="s">
        <v>9532</v>
      </c>
      <c r="B1575" s="58" t="s">
        <v>1907</v>
      </c>
      <c r="C1575" s="58" t="s">
        <v>3</v>
      </c>
      <c r="D1575" s="58" t="s">
        <v>155</v>
      </c>
      <c r="E1575" s="58" t="s">
        <v>155</v>
      </c>
      <c r="F1575" s="58" t="s">
        <v>7482</v>
      </c>
      <c r="G1575" s="58">
        <v>1500</v>
      </c>
      <c r="H1575" s="58">
        <v>70</v>
      </c>
      <c r="I1575" s="58">
        <v>77.8</v>
      </c>
      <c r="J1575" s="58">
        <v>89.5</v>
      </c>
      <c r="K1575" s="58">
        <v>1</v>
      </c>
      <c r="L1575" s="58" t="s">
        <v>155</v>
      </c>
      <c r="M1575" s="58">
        <v>1</v>
      </c>
      <c r="N1575" s="58">
        <v>113</v>
      </c>
      <c r="O1575" s="58">
        <v>13.3</v>
      </c>
    </row>
    <row r="1576" spans="1:15" ht="14.25" customHeight="1">
      <c r="A1576" s="77" t="s">
        <v>9533</v>
      </c>
      <c r="B1576" s="58" t="s">
        <v>1907</v>
      </c>
      <c r="C1576" s="58" t="s">
        <v>3</v>
      </c>
      <c r="D1576" s="58" t="s">
        <v>155</v>
      </c>
      <c r="E1576" s="58" t="s">
        <v>155</v>
      </c>
      <c r="F1576" s="58" t="s">
        <v>7482</v>
      </c>
      <c r="G1576" s="58">
        <v>1500</v>
      </c>
      <c r="H1576" s="58">
        <v>75</v>
      </c>
      <c r="I1576" s="58">
        <v>83.3</v>
      </c>
      <c r="J1576" s="58">
        <v>95.8</v>
      </c>
      <c r="K1576" s="58">
        <v>1</v>
      </c>
      <c r="L1576" s="58" t="s">
        <v>155</v>
      </c>
      <c r="M1576" s="58">
        <v>1</v>
      </c>
      <c r="N1576" s="58">
        <v>121</v>
      </c>
      <c r="O1576" s="58">
        <v>12.4</v>
      </c>
    </row>
    <row r="1577" spans="1:15" ht="14.25" customHeight="1">
      <c r="A1577" s="77" t="s">
        <v>9534</v>
      </c>
      <c r="B1577" s="58" t="s">
        <v>1907</v>
      </c>
      <c r="C1577" s="58" t="s">
        <v>3</v>
      </c>
      <c r="D1577" s="58" t="s">
        <v>155</v>
      </c>
      <c r="E1577" s="58" t="s">
        <v>155</v>
      </c>
      <c r="F1577" s="58" t="s">
        <v>7482</v>
      </c>
      <c r="G1577" s="58">
        <v>1500</v>
      </c>
      <c r="H1577" s="58">
        <v>78</v>
      </c>
      <c r="I1577" s="58">
        <v>86.7</v>
      </c>
      <c r="J1577" s="58">
        <v>99.7</v>
      </c>
      <c r="K1577" s="58">
        <v>1</v>
      </c>
      <c r="L1577" s="58" t="s">
        <v>155</v>
      </c>
      <c r="M1577" s="58">
        <v>1</v>
      </c>
      <c r="N1577" s="58">
        <v>126</v>
      </c>
      <c r="O1577" s="58">
        <v>11.4</v>
      </c>
    </row>
    <row r="1578" spans="1:15" ht="14.25" customHeight="1">
      <c r="A1578" s="77" t="s">
        <v>9535</v>
      </c>
      <c r="B1578" s="58" t="s">
        <v>1907</v>
      </c>
      <c r="C1578" s="58" t="s">
        <v>3</v>
      </c>
      <c r="D1578" s="58" t="s">
        <v>155</v>
      </c>
      <c r="E1578" s="58" t="s">
        <v>155</v>
      </c>
      <c r="F1578" s="58" t="s">
        <v>7482</v>
      </c>
      <c r="G1578" s="58">
        <v>1500</v>
      </c>
      <c r="H1578" s="58">
        <v>85</v>
      </c>
      <c r="I1578" s="58">
        <v>94.4</v>
      </c>
      <c r="J1578" s="58">
        <v>108.2</v>
      </c>
      <c r="K1578" s="58">
        <v>1</v>
      </c>
      <c r="L1578" s="58" t="s">
        <v>155</v>
      </c>
      <c r="M1578" s="58">
        <v>1</v>
      </c>
      <c r="N1578" s="58">
        <v>137</v>
      </c>
      <c r="O1578" s="58">
        <v>10.4</v>
      </c>
    </row>
    <row r="1579" spans="1:15" ht="14.25" customHeight="1">
      <c r="A1579" s="77" t="s">
        <v>9536</v>
      </c>
      <c r="B1579" s="58" t="s">
        <v>1907</v>
      </c>
      <c r="C1579" s="58" t="s">
        <v>3</v>
      </c>
      <c r="D1579" s="58" t="s">
        <v>155</v>
      </c>
      <c r="E1579" s="58" t="s">
        <v>155</v>
      </c>
      <c r="F1579" s="58" t="s">
        <v>7482</v>
      </c>
      <c r="G1579" s="58">
        <v>1500</v>
      </c>
      <c r="H1579" s="58">
        <v>90</v>
      </c>
      <c r="I1579" s="58">
        <v>100</v>
      </c>
      <c r="J1579" s="58">
        <v>115.5</v>
      </c>
      <c r="K1579" s="58">
        <v>1</v>
      </c>
      <c r="L1579" s="58" t="s">
        <v>155</v>
      </c>
      <c r="M1579" s="58">
        <v>1</v>
      </c>
      <c r="N1579" s="58">
        <v>146</v>
      </c>
      <c r="O1579" s="58">
        <v>10.3</v>
      </c>
    </row>
    <row r="1580" spans="1:15" ht="14.25" customHeight="1">
      <c r="A1580" s="77" t="s">
        <v>9537</v>
      </c>
      <c r="B1580" s="58" t="s">
        <v>1907</v>
      </c>
      <c r="C1580" s="58" t="s">
        <v>3</v>
      </c>
      <c r="D1580" s="58" t="s">
        <v>155</v>
      </c>
      <c r="E1580" s="58" t="s">
        <v>155</v>
      </c>
      <c r="F1580" s="58" t="s">
        <v>7482</v>
      </c>
      <c r="G1580" s="58">
        <v>1500</v>
      </c>
      <c r="H1580" s="58">
        <v>100</v>
      </c>
      <c r="I1580" s="58">
        <v>111</v>
      </c>
      <c r="J1580" s="58">
        <v>128</v>
      </c>
      <c r="K1580" s="58">
        <v>1</v>
      </c>
      <c r="L1580" s="58" t="s">
        <v>155</v>
      </c>
      <c r="M1580" s="58">
        <v>1</v>
      </c>
      <c r="N1580" s="58">
        <v>162</v>
      </c>
      <c r="O1580" s="58">
        <v>9.3000000000000007</v>
      </c>
    </row>
    <row r="1581" spans="1:15" ht="14.25" customHeight="1">
      <c r="A1581" s="77" t="s">
        <v>9538</v>
      </c>
      <c r="B1581" s="58" t="s">
        <v>1907</v>
      </c>
      <c r="C1581" s="58" t="s">
        <v>3</v>
      </c>
      <c r="D1581" s="58" t="s">
        <v>155</v>
      </c>
      <c r="E1581" s="58" t="s">
        <v>155</v>
      </c>
      <c r="F1581" s="58" t="s">
        <v>7482</v>
      </c>
      <c r="G1581" s="58">
        <v>1500</v>
      </c>
      <c r="H1581" s="58">
        <v>110</v>
      </c>
      <c r="I1581" s="58">
        <v>122</v>
      </c>
      <c r="J1581" s="58">
        <v>140.5</v>
      </c>
      <c r="K1581" s="58">
        <v>1</v>
      </c>
      <c r="L1581" s="58" t="s">
        <v>155</v>
      </c>
      <c r="M1581" s="58">
        <v>1</v>
      </c>
      <c r="N1581" s="58">
        <v>177</v>
      </c>
      <c r="O1581" s="58">
        <v>8.4</v>
      </c>
    </row>
    <row r="1582" spans="1:15" ht="14.25" customHeight="1">
      <c r="A1582" s="77" t="s">
        <v>9539</v>
      </c>
      <c r="B1582" s="58" t="s">
        <v>1907</v>
      </c>
      <c r="C1582" s="58" t="s">
        <v>3</v>
      </c>
      <c r="D1582" s="58" t="s">
        <v>155</v>
      </c>
      <c r="E1582" s="58" t="s">
        <v>155</v>
      </c>
      <c r="F1582" s="58" t="s">
        <v>7482</v>
      </c>
      <c r="G1582" s="58">
        <v>1500</v>
      </c>
      <c r="H1582" s="58">
        <v>120</v>
      </c>
      <c r="I1582" s="58">
        <v>133</v>
      </c>
      <c r="J1582" s="58">
        <v>153</v>
      </c>
      <c r="K1582" s="58">
        <v>1</v>
      </c>
      <c r="L1582" s="58" t="s">
        <v>155</v>
      </c>
      <c r="M1582" s="58">
        <v>1</v>
      </c>
      <c r="N1582" s="58">
        <v>193</v>
      </c>
      <c r="O1582" s="58">
        <v>7.9</v>
      </c>
    </row>
    <row r="1583" spans="1:15" ht="14.25" customHeight="1">
      <c r="A1583" s="77" t="s">
        <v>9540</v>
      </c>
      <c r="B1583" s="58" t="s">
        <v>1907</v>
      </c>
      <c r="C1583" s="58" t="s">
        <v>3</v>
      </c>
      <c r="D1583" s="58" t="s">
        <v>155</v>
      </c>
      <c r="E1583" s="58" t="s">
        <v>155</v>
      </c>
      <c r="F1583" s="58" t="s">
        <v>7482</v>
      </c>
      <c r="G1583" s="58">
        <v>1500</v>
      </c>
      <c r="H1583" s="58">
        <v>130</v>
      </c>
      <c r="I1583" s="58">
        <v>144</v>
      </c>
      <c r="J1583" s="58">
        <v>165.5</v>
      </c>
      <c r="K1583" s="58">
        <v>1</v>
      </c>
      <c r="L1583" s="58" t="s">
        <v>155</v>
      </c>
      <c r="M1583" s="58">
        <v>1</v>
      </c>
      <c r="N1583" s="58">
        <v>209</v>
      </c>
      <c r="O1583" s="58">
        <v>7.2</v>
      </c>
    </row>
    <row r="1584" spans="1:15" ht="14.25" customHeight="1">
      <c r="A1584" s="77" t="s">
        <v>9541</v>
      </c>
      <c r="B1584" s="58" t="s">
        <v>1907</v>
      </c>
      <c r="C1584" s="58" t="s">
        <v>3</v>
      </c>
      <c r="D1584" s="58" t="s">
        <v>155</v>
      </c>
      <c r="E1584" s="58" t="s">
        <v>155</v>
      </c>
      <c r="F1584" s="58" t="s">
        <v>7482</v>
      </c>
      <c r="G1584" s="58">
        <v>1500</v>
      </c>
      <c r="H1584" s="58">
        <v>150</v>
      </c>
      <c r="I1584" s="58">
        <v>167</v>
      </c>
      <c r="J1584" s="58">
        <v>192.5</v>
      </c>
      <c r="K1584" s="58">
        <v>1</v>
      </c>
      <c r="L1584" s="58" t="s">
        <v>155</v>
      </c>
      <c r="M1584" s="58">
        <v>1</v>
      </c>
      <c r="N1584" s="58">
        <v>243</v>
      </c>
      <c r="O1584" s="58">
        <v>6.2</v>
      </c>
    </row>
    <row r="1585" spans="1:15" ht="14.25" customHeight="1">
      <c r="A1585" s="77" t="s">
        <v>9542</v>
      </c>
      <c r="B1585" s="58" t="s">
        <v>1907</v>
      </c>
      <c r="C1585" s="58" t="s">
        <v>3</v>
      </c>
      <c r="D1585" s="58" t="s">
        <v>155</v>
      </c>
      <c r="E1585" s="58" t="s">
        <v>155</v>
      </c>
      <c r="F1585" s="58" t="s">
        <v>7482</v>
      </c>
      <c r="G1585" s="58">
        <v>1500</v>
      </c>
      <c r="H1585" s="58">
        <v>160</v>
      </c>
      <c r="I1585" s="58">
        <v>178</v>
      </c>
      <c r="J1585" s="58">
        <v>205</v>
      </c>
      <c r="K1585" s="58">
        <v>1</v>
      </c>
      <c r="L1585" s="58" t="s">
        <v>155</v>
      </c>
      <c r="M1585" s="58">
        <v>1</v>
      </c>
      <c r="N1585" s="58">
        <v>259</v>
      </c>
      <c r="O1585" s="58">
        <v>5.8</v>
      </c>
    </row>
    <row r="1586" spans="1:15" ht="14.25" customHeight="1">
      <c r="A1586" s="77" t="s">
        <v>9543</v>
      </c>
      <c r="B1586" s="58" t="s">
        <v>1907</v>
      </c>
      <c r="C1586" s="58" t="s">
        <v>3</v>
      </c>
      <c r="D1586" s="58" t="s">
        <v>155</v>
      </c>
      <c r="E1586" s="58" t="s">
        <v>155</v>
      </c>
      <c r="F1586" s="58" t="s">
        <v>7482</v>
      </c>
      <c r="G1586" s="58">
        <v>1500</v>
      </c>
      <c r="H1586" s="58">
        <v>170</v>
      </c>
      <c r="I1586" s="58">
        <v>189</v>
      </c>
      <c r="J1586" s="58">
        <v>217.5</v>
      </c>
      <c r="K1586" s="58">
        <v>1</v>
      </c>
      <c r="L1586" s="58" t="s">
        <v>155</v>
      </c>
      <c r="M1586" s="58">
        <v>1</v>
      </c>
      <c r="N1586" s="58">
        <v>275</v>
      </c>
      <c r="O1586" s="58">
        <v>5.5</v>
      </c>
    </row>
    <row r="1587" spans="1:15" ht="14.25" customHeight="1">
      <c r="A1587" s="77" t="s">
        <v>9544</v>
      </c>
      <c r="B1587" s="58" t="s">
        <v>1907</v>
      </c>
      <c r="C1587" s="58" t="s">
        <v>3</v>
      </c>
      <c r="D1587" s="58" t="s">
        <v>155</v>
      </c>
      <c r="E1587" s="58" t="s">
        <v>155</v>
      </c>
      <c r="F1587" s="58" t="s">
        <v>7482</v>
      </c>
      <c r="G1587" s="58">
        <v>1500</v>
      </c>
      <c r="H1587" s="58">
        <v>180</v>
      </c>
      <c r="I1587" s="58">
        <v>198</v>
      </c>
      <c r="J1587" s="58">
        <v>230.4</v>
      </c>
      <c r="K1587" s="58">
        <v>1</v>
      </c>
      <c r="L1587" s="58" t="s">
        <v>155</v>
      </c>
      <c r="M1587" s="58">
        <v>1</v>
      </c>
      <c r="N1587" s="58">
        <v>292</v>
      </c>
      <c r="O1587" s="58">
        <v>5.0999999999999996</v>
      </c>
    </row>
    <row r="1588" spans="1:15" ht="14.25" customHeight="1">
      <c r="A1588" s="77" t="s">
        <v>9545</v>
      </c>
      <c r="B1588" s="58" t="s">
        <v>1907</v>
      </c>
      <c r="C1588" s="58" t="s">
        <v>3</v>
      </c>
      <c r="D1588" s="58" t="s">
        <v>155</v>
      </c>
      <c r="E1588" s="58" t="s">
        <v>155</v>
      </c>
      <c r="F1588" s="58" t="s">
        <v>7482</v>
      </c>
      <c r="G1588" s="58">
        <v>1500</v>
      </c>
      <c r="H1588" s="58">
        <v>190</v>
      </c>
      <c r="I1588" s="58">
        <v>209</v>
      </c>
      <c r="J1588" s="58">
        <v>243.2</v>
      </c>
      <c r="K1588" s="58">
        <v>1</v>
      </c>
      <c r="L1588" s="58" t="s">
        <v>155</v>
      </c>
      <c r="M1588" s="58">
        <v>1</v>
      </c>
      <c r="N1588" s="58">
        <v>308</v>
      </c>
      <c r="O1588" s="58">
        <v>4.8</v>
      </c>
    </row>
    <row r="1589" spans="1:15" ht="14.25" customHeight="1">
      <c r="A1589" s="77" t="s">
        <v>9546</v>
      </c>
      <c r="B1589" s="58" t="s">
        <v>1907</v>
      </c>
      <c r="C1589" s="58" t="s">
        <v>3</v>
      </c>
      <c r="D1589" s="58" t="s">
        <v>155</v>
      </c>
      <c r="E1589" s="58" t="s">
        <v>155</v>
      </c>
      <c r="F1589" s="58" t="s">
        <v>7482</v>
      </c>
      <c r="G1589" s="58">
        <v>1500</v>
      </c>
      <c r="H1589" s="58">
        <v>200</v>
      </c>
      <c r="I1589" s="58">
        <v>220</v>
      </c>
      <c r="J1589" s="58">
        <v>256</v>
      </c>
      <c r="K1589" s="58">
        <v>1</v>
      </c>
      <c r="L1589" s="58" t="s">
        <v>155</v>
      </c>
      <c r="M1589" s="58">
        <v>1</v>
      </c>
      <c r="N1589" s="58">
        <v>324</v>
      </c>
      <c r="O1589" s="58">
        <v>4.5999999999999996</v>
      </c>
    </row>
    <row r="1590" spans="1:15" ht="14.25" customHeight="1">
      <c r="A1590" s="77" t="s">
        <v>9547</v>
      </c>
      <c r="B1590" s="58" t="s">
        <v>1907</v>
      </c>
      <c r="C1590" s="58" t="s">
        <v>3</v>
      </c>
      <c r="D1590" s="58" t="s">
        <v>155</v>
      </c>
      <c r="E1590" s="58" t="s">
        <v>155</v>
      </c>
      <c r="F1590" s="58" t="s">
        <v>7482</v>
      </c>
      <c r="G1590" s="58">
        <v>1500</v>
      </c>
      <c r="H1590" s="58">
        <v>210</v>
      </c>
      <c r="I1590" s="58">
        <v>231</v>
      </c>
      <c r="J1590" s="58">
        <v>268.8</v>
      </c>
      <c r="K1590" s="58">
        <v>1</v>
      </c>
      <c r="L1590" s="58" t="s">
        <v>155</v>
      </c>
      <c r="M1590" s="58">
        <v>1</v>
      </c>
      <c r="N1590" s="58">
        <v>340</v>
      </c>
      <c r="O1590" s="58">
        <v>4.4000000000000004</v>
      </c>
    </row>
    <row r="1591" spans="1:15" ht="14.25" customHeight="1">
      <c r="A1591" s="77" t="s">
        <v>9548</v>
      </c>
      <c r="B1591" s="58" t="s">
        <v>1907</v>
      </c>
      <c r="C1591" s="58" t="s">
        <v>3</v>
      </c>
      <c r="D1591" s="58" t="s">
        <v>155</v>
      </c>
      <c r="E1591" s="58" t="s">
        <v>155</v>
      </c>
      <c r="F1591" s="58" t="s">
        <v>7482</v>
      </c>
      <c r="G1591" s="58">
        <v>1500</v>
      </c>
      <c r="H1591" s="58">
        <v>220</v>
      </c>
      <c r="I1591" s="58">
        <v>242</v>
      </c>
      <c r="J1591" s="58">
        <v>281.60000000000002</v>
      </c>
      <c r="K1591" s="58">
        <v>1</v>
      </c>
      <c r="L1591" s="58" t="s">
        <v>155</v>
      </c>
      <c r="M1591" s="58">
        <v>1</v>
      </c>
      <c r="N1591" s="58">
        <v>356</v>
      </c>
      <c r="O1591" s="58">
        <v>4.2</v>
      </c>
    </row>
    <row r="1592" spans="1:15" ht="14.25" customHeight="1">
      <c r="A1592" s="77" t="s">
        <v>9549</v>
      </c>
      <c r="B1592" s="58" t="s">
        <v>7340</v>
      </c>
      <c r="C1592" s="58" t="s">
        <v>3</v>
      </c>
      <c r="D1592" s="58" t="s">
        <v>155</v>
      </c>
      <c r="E1592" s="58" t="s">
        <v>155</v>
      </c>
      <c r="F1592" s="58" t="s">
        <v>7486</v>
      </c>
      <c r="G1592" s="58">
        <v>1500</v>
      </c>
      <c r="H1592" s="58">
        <v>5.8</v>
      </c>
      <c r="I1592" s="58">
        <v>6.45</v>
      </c>
      <c r="J1592" s="58">
        <v>7.14</v>
      </c>
      <c r="K1592" s="58">
        <v>10</v>
      </c>
      <c r="L1592" s="58">
        <v>1000</v>
      </c>
      <c r="M1592" s="58" t="s">
        <v>155</v>
      </c>
      <c r="N1592" s="58">
        <v>10.5</v>
      </c>
      <c r="O1592" s="58">
        <v>143</v>
      </c>
    </row>
    <row r="1593" spans="1:15" ht="14.25" customHeight="1">
      <c r="A1593" s="77" t="s">
        <v>9550</v>
      </c>
      <c r="B1593" s="58" t="s">
        <v>7340</v>
      </c>
      <c r="C1593" s="58" t="s">
        <v>3</v>
      </c>
      <c r="D1593" s="58" t="s">
        <v>155</v>
      </c>
      <c r="E1593" s="58" t="s">
        <v>155</v>
      </c>
      <c r="F1593" s="58" t="s">
        <v>7486</v>
      </c>
      <c r="G1593" s="58">
        <v>1500</v>
      </c>
      <c r="H1593" s="58">
        <v>6.4</v>
      </c>
      <c r="I1593" s="58">
        <v>7.13</v>
      </c>
      <c r="J1593" s="58">
        <v>7.88</v>
      </c>
      <c r="K1593" s="58">
        <v>10</v>
      </c>
      <c r="L1593" s="58">
        <v>500</v>
      </c>
      <c r="M1593" s="58" t="s">
        <v>155</v>
      </c>
      <c r="N1593" s="58">
        <v>11.3</v>
      </c>
      <c r="O1593" s="58">
        <v>132</v>
      </c>
    </row>
    <row r="1594" spans="1:15" ht="14.25" customHeight="1">
      <c r="A1594" s="77" t="s">
        <v>9551</v>
      </c>
      <c r="B1594" s="58" t="s">
        <v>7340</v>
      </c>
      <c r="C1594" s="58" t="s">
        <v>3</v>
      </c>
      <c r="D1594" s="58" t="s">
        <v>155</v>
      </c>
      <c r="E1594" s="58" t="s">
        <v>155</v>
      </c>
      <c r="F1594" s="58" t="s">
        <v>7486</v>
      </c>
      <c r="G1594" s="58">
        <v>1500</v>
      </c>
      <c r="H1594" s="58">
        <v>7.78</v>
      </c>
      <c r="I1594" s="58">
        <v>8.65</v>
      </c>
      <c r="J1594" s="58">
        <v>9.5</v>
      </c>
      <c r="K1594" s="58">
        <v>1</v>
      </c>
      <c r="L1594" s="58">
        <v>50</v>
      </c>
      <c r="M1594" s="58" t="s">
        <v>155</v>
      </c>
      <c r="N1594" s="58">
        <v>13.4</v>
      </c>
      <c r="O1594" s="58">
        <v>112</v>
      </c>
    </row>
    <row r="1595" spans="1:15" ht="14.25" customHeight="1">
      <c r="A1595" s="77" t="s">
        <v>9552</v>
      </c>
      <c r="B1595" s="58" t="s">
        <v>7340</v>
      </c>
      <c r="C1595" s="58" t="s">
        <v>3</v>
      </c>
      <c r="D1595" s="58" t="s">
        <v>155</v>
      </c>
      <c r="E1595" s="58" t="s">
        <v>155</v>
      </c>
      <c r="F1595" s="58" t="s">
        <v>7486</v>
      </c>
      <c r="G1595" s="58">
        <v>1500</v>
      </c>
      <c r="H1595" s="58">
        <v>8.5500000000000007</v>
      </c>
      <c r="I1595" s="58">
        <v>9.5</v>
      </c>
      <c r="J1595" s="58">
        <v>10.5</v>
      </c>
      <c r="K1595" s="58">
        <v>1</v>
      </c>
      <c r="L1595" s="58">
        <v>10</v>
      </c>
      <c r="M1595" s="58" t="s">
        <v>155</v>
      </c>
      <c r="N1595" s="58">
        <v>14.5</v>
      </c>
      <c r="O1595" s="58">
        <v>103</v>
      </c>
    </row>
    <row r="1596" spans="1:15" ht="14.25" customHeight="1">
      <c r="A1596" s="77" t="s">
        <v>9553</v>
      </c>
      <c r="B1596" s="58" t="s">
        <v>7340</v>
      </c>
      <c r="C1596" s="58" t="s">
        <v>3</v>
      </c>
      <c r="D1596" s="58" t="s">
        <v>155</v>
      </c>
      <c r="E1596" s="58" t="s">
        <v>155</v>
      </c>
      <c r="F1596" s="58" t="s">
        <v>7486</v>
      </c>
      <c r="G1596" s="58">
        <v>1500</v>
      </c>
      <c r="H1596" s="58">
        <v>10.199999999999999</v>
      </c>
      <c r="I1596" s="58">
        <v>11.4</v>
      </c>
      <c r="J1596" s="58">
        <v>12.6</v>
      </c>
      <c r="K1596" s="58">
        <v>1</v>
      </c>
      <c r="L1596" s="58">
        <v>5</v>
      </c>
      <c r="M1596" s="58" t="s">
        <v>155</v>
      </c>
      <c r="N1596" s="58">
        <v>16.7</v>
      </c>
      <c r="O1596" s="58">
        <v>90</v>
      </c>
    </row>
    <row r="1597" spans="1:15" ht="14.25" customHeight="1">
      <c r="A1597" s="77" t="s">
        <v>9554</v>
      </c>
      <c r="B1597" s="58" t="s">
        <v>7340</v>
      </c>
      <c r="C1597" s="58" t="s">
        <v>3</v>
      </c>
      <c r="D1597" s="58" t="s">
        <v>155</v>
      </c>
      <c r="E1597" s="58" t="s">
        <v>155</v>
      </c>
      <c r="F1597" s="58" t="s">
        <v>7486</v>
      </c>
      <c r="G1597" s="58">
        <v>1500</v>
      </c>
      <c r="H1597" s="58">
        <v>11.1</v>
      </c>
      <c r="I1597" s="58">
        <v>12.4</v>
      </c>
      <c r="J1597" s="58">
        <v>13.7</v>
      </c>
      <c r="K1597" s="58">
        <v>1</v>
      </c>
      <c r="L1597" s="58">
        <v>1</v>
      </c>
      <c r="M1597" s="58" t="s">
        <v>155</v>
      </c>
      <c r="N1597" s="58">
        <v>18.2</v>
      </c>
      <c r="O1597" s="58">
        <v>82</v>
      </c>
    </row>
    <row r="1598" spans="1:15" ht="14.25" customHeight="1">
      <c r="A1598" s="77" t="s">
        <v>9555</v>
      </c>
      <c r="B1598" s="58" t="s">
        <v>7340</v>
      </c>
      <c r="C1598" s="58" t="s">
        <v>3</v>
      </c>
      <c r="D1598" s="58" t="s">
        <v>155</v>
      </c>
      <c r="E1598" s="58" t="s">
        <v>155</v>
      </c>
      <c r="F1598" s="58" t="s">
        <v>7486</v>
      </c>
      <c r="G1598" s="58">
        <v>1500</v>
      </c>
      <c r="H1598" s="58">
        <v>12.8</v>
      </c>
      <c r="I1598" s="58">
        <v>14.3</v>
      </c>
      <c r="J1598" s="58">
        <v>15.8</v>
      </c>
      <c r="K1598" s="58">
        <v>1</v>
      </c>
      <c r="L1598" s="58">
        <v>1</v>
      </c>
      <c r="M1598" s="58" t="s">
        <v>155</v>
      </c>
      <c r="N1598" s="58">
        <v>21.2</v>
      </c>
      <c r="O1598" s="58">
        <v>71</v>
      </c>
    </row>
    <row r="1599" spans="1:15" ht="14.25" customHeight="1">
      <c r="A1599" s="77" t="s">
        <v>9556</v>
      </c>
      <c r="B1599" s="58" t="s">
        <v>7340</v>
      </c>
      <c r="C1599" s="58" t="s">
        <v>3</v>
      </c>
      <c r="D1599" s="58" t="s">
        <v>155</v>
      </c>
      <c r="E1599" s="58" t="s">
        <v>155</v>
      </c>
      <c r="F1599" s="58" t="s">
        <v>7486</v>
      </c>
      <c r="G1599" s="58">
        <v>1500</v>
      </c>
      <c r="H1599" s="58">
        <v>13.6</v>
      </c>
      <c r="I1599" s="58">
        <v>15.2</v>
      </c>
      <c r="J1599" s="58">
        <v>16.8</v>
      </c>
      <c r="K1599" s="58">
        <v>1</v>
      </c>
      <c r="L1599" s="58">
        <v>1</v>
      </c>
      <c r="M1599" s="58" t="s">
        <v>155</v>
      </c>
      <c r="N1599" s="58">
        <v>22.5</v>
      </c>
      <c r="O1599" s="58">
        <v>67</v>
      </c>
    </row>
    <row r="1600" spans="1:15" ht="14.25" customHeight="1">
      <c r="A1600" s="77" t="s">
        <v>9557</v>
      </c>
      <c r="B1600" s="58" t="s">
        <v>7340</v>
      </c>
      <c r="C1600" s="58" t="s">
        <v>3</v>
      </c>
      <c r="D1600" s="58" t="s">
        <v>155</v>
      </c>
      <c r="E1600" s="58" t="s">
        <v>155</v>
      </c>
      <c r="F1600" s="58" t="s">
        <v>7486</v>
      </c>
      <c r="G1600" s="58">
        <v>1500</v>
      </c>
      <c r="H1600" s="58">
        <v>15.3</v>
      </c>
      <c r="I1600" s="58">
        <v>17.100000000000001</v>
      </c>
      <c r="J1600" s="58">
        <v>18.899999999999999</v>
      </c>
      <c r="K1600" s="58">
        <v>1</v>
      </c>
      <c r="L1600" s="58">
        <v>1</v>
      </c>
      <c r="M1600" s="58" t="s">
        <v>155</v>
      </c>
      <c r="N1600" s="58">
        <v>25.2</v>
      </c>
      <c r="O1600" s="58">
        <v>59.5</v>
      </c>
    </row>
    <row r="1601" spans="1:15" ht="14.25" customHeight="1">
      <c r="A1601" s="77" t="s">
        <v>9558</v>
      </c>
      <c r="B1601" s="58" t="s">
        <v>7340</v>
      </c>
      <c r="C1601" s="58" t="s">
        <v>3</v>
      </c>
      <c r="D1601" s="58" t="s">
        <v>155</v>
      </c>
      <c r="E1601" s="58" t="s">
        <v>155</v>
      </c>
      <c r="F1601" s="58" t="s">
        <v>7486</v>
      </c>
      <c r="G1601" s="58">
        <v>1500</v>
      </c>
      <c r="H1601" s="58">
        <v>17.100000000000001</v>
      </c>
      <c r="I1601" s="58">
        <v>19</v>
      </c>
      <c r="J1601" s="58">
        <v>21</v>
      </c>
      <c r="K1601" s="58">
        <v>1</v>
      </c>
      <c r="L1601" s="58">
        <v>1</v>
      </c>
      <c r="M1601" s="58" t="s">
        <v>155</v>
      </c>
      <c r="N1601" s="58">
        <v>27.7</v>
      </c>
      <c r="O1601" s="58">
        <v>54</v>
      </c>
    </row>
    <row r="1602" spans="1:15" ht="14.25" customHeight="1">
      <c r="A1602" s="77" t="s">
        <v>9559</v>
      </c>
      <c r="B1602" s="58" t="s">
        <v>7340</v>
      </c>
      <c r="C1602" s="58" t="s">
        <v>3</v>
      </c>
      <c r="D1602" s="58" t="s">
        <v>155</v>
      </c>
      <c r="E1602" s="58" t="s">
        <v>155</v>
      </c>
      <c r="F1602" s="58" t="s">
        <v>7486</v>
      </c>
      <c r="G1602" s="58">
        <v>1500</v>
      </c>
      <c r="H1602" s="58">
        <v>20.5</v>
      </c>
      <c r="I1602" s="58">
        <v>22.8</v>
      </c>
      <c r="J1602" s="58">
        <v>25.2</v>
      </c>
      <c r="K1602" s="58">
        <v>1</v>
      </c>
      <c r="L1602" s="58">
        <v>1</v>
      </c>
      <c r="M1602" s="58" t="s">
        <v>155</v>
      </c>
      <c r="N1602" s="58">
        <v>33.200000000000003</v>
      </c>
      <c r="O1602" s="58">
        <v>45</v>
      </c>
    </row>
    <row r="1603" spans="1:15" ht="14.25" customHeight="1">
      <c r="A1603" s="77" t="s">
        <v>9560</v>
      </c>
      <c r="B1603" s="58" t="s">
        <v>7340</v>
      </c>
      <c r="C1603" s="58" t="s">
        <v>3</v>
      </c>
      <c r="D1603" s="58" t="s">
        <v>155</v>
      </c>
      <c r="E1603" s="58" t="s">
        <v>155</v>
      </c>
      <c r="F1603" s="58" t="s">
        <v>7486</v>
      </c>
      <c r="G1603" s="58">
        <v>1500</v>
      </c>
      <c r="H1603" s="58">
        <v>23.1</v>
      </c>
      <c r="I1603" s="58">
        <v>25.7</v>
      </c>
      <c r="J1603" s="58">
        <v>28.4</v>
      </c>
      <c r="K1603" s="58">
        <v>1</v>
      </c>
      <c r="L1603" s="58">
        <v>1</v>
      </c>
      <c r="M1603" s="58" t="s">
        <v>155</v>
      </c>
      <c r="N1603" s="58">
        <v>37.5</v>
      </c>
      <c r="O1603" s="58">
        <v>40</v>
      </c>
    </row>
    <row r="1604" spans="1:15" ht="14.25" customHeight="1">
      <c r="A1604" s="77" t="s">
        <v>9561</v>
      </c>
      <c r="B1604" s="58" t="s">
        <v>7340</v>
      </c>
      <c r="C1604" s="58" t="s">
        <v>3</v>
      </c>
      <c r="D1604" s="58" t="s">
        <v>155</v>
      </c>
      <c r="E1604" s="58" t="s">
        <v>155</v>
      </c>
      <c r="F1604" s="58" t="s">
        <v>7486</v>
      </c>
      <c r="G1604" s="58">
        <v>1500</v>
      </c>
      <c r="H1604" s="58">
        <v>25.6</v>
      </c>
      <c r="I1604" s="58">
        <v>28.5</v>
      </c>
      <c r="J1604" s="58">
        <v>31.5</v>
      </c>
      <c r="K1604" s="58">
        <v>1</v>
      </c>
      <c r="L1604" s="58">
        <v>1</v>
      </c>
      <c r="M1604" s="58" t="s">
        <v>155</v>
      </c>
      <c r="N1604" s="58">
        <v>41.4</v>
      </c>
      <c r="O1604" s="58">
        <v>36</v>
      </c>
    </row>
    <row r="1605" spans="1:15" ht="14.25" customHeight="1">
      <c r="A1605" s="77" t="s">
        <v>9562</v>
      </c>
      <c r="B1605" s="58" t="s">
        <v>7340</v>
      </c>
      <c r="C1605" s="58" t="s">
        <v>3</v>
      </c>
      <c r="D1605" s="58" t="s">
        <v>155</v>
      </c>
      <c r="E1605" s="58" t="s">
        <v>155</v>
      </c>
      <c r="F1605" s="58" t="s">
        <v>7486</v>
      </c>
      <c r="G1605" s="58">
        <v>1500</v>
      </c>
      <c r="H1605" s="58">
        <v>28.2</v>
      </c>
      <c r="I1605" s="58">
        <v>31.4</v>
      </c>
      <c r="J1605" s="58">
        <v>34.700000000000003</v>
      </c>
      <c r="K1605" s="58">
        <v>1</v>
      </c>
      <c r="L1605" s="58">
        <v>1</v>
      </c>
      <c r="M1605" s="58" t="s">
        <v>155</v>
      </c>
      <c r="N1605" s="58">
        <v>45.7</v>
      </c>
      <c r="O1605" s="58">
        <v>33</v>
      </c>
    </row>
    <row r="1606" spans="1:15" ht="14.25" customHeight="1">
      <c r="A1606" s="77" t="s">
        <v>9563</v>
      </c>
      <c r="B1606" s="58" t="s">
        <v>7340</v>
      </c>
      <c r="C1606" s="58" t="s">
        <v>3</v>
      </c>
      <c r="D1606" s="58" t="s">
        <v>155</v>
      </c>
      <c r="E1606" s="58" t="s">
        <v>155</v>
      </c>
      <c r="F1606" s="58" t="s">
        <v>7486</v>
      </c>
      <c r="G1606" s="58">
        <v>1500</v>
      </c>
      <c r="H1606" s="58">
        <v>30.8</v>
      </c>
      <c r="I1606" s="58">
        <v>34.200000000000003</v>
      </c>
      <c r="J1606" s="58">
        <v>37.799999999999997</v>
      </c>
      <c r="K1606" s="58">
        <v>1</v>
      </c>
      <c r="L1606" s="58">
        <v>1</v>
      </c>
      <c r="M1606" s="58" t="s">
        <v>155</v>
      </c>
      <c r="N1606" s="58">
        <v>49.9</v>
      </c>
      <c r="O1606" s="58">
        <v>30</v>
      </c>
    </row>
    <row r="1607" spans="1:15" ht="14.25" customHeight="1">
      <c r="A1607" s="77" t="s">
        <v>9564</v>
      </c>
      <c r="B1607" s="58" t="s">
        <v>7340</v>
      </c>
      <c r="C1607" s="58" t="s">
        <v>3</v>
      </c>
      <c r="D1607" s="58" t="s">
        <v>155</v>
      </c>
      <c r="E1607" s="58" t="s">
        <v>155</v>
      </c>
      <c r="F1607" s="58" t="s">
        <v>7486</v>
      </c>
      <c r="G1607" s="58">
        <v>1500</v>
      </c>
      <c r="H1607" s="58">
        <v>33.299999999999997</v>
      </c>
      <c r="I1607" s="58">
        <v>37.1</v>
      </c>
      <c r="J1607" s="58">
        <v>41</v>
      </c>
      <c r="K1607" s="58">
        <v>1</v>
      </c>
      <c r="L1607" s="58">
        <v>1</v>
      </c>
      <c r="M1607" s="58" t="s">
        <v>155</v>
      </c>
      <c r="N1607" s="58">
        <v>53.9</v>
      </c>
      <c r="O1607" s="58">
        <v>28</v>
      </c>
    </row>
    <row r="1608" spans="1:15" ht="14.25" customHeight="1">
      <c r="A1608" s="77" t="s">
        <v>9565</v>
      </c>
      <c r="B1608" s="58" t="s">
        <v>7340</v>
      </c>
      <c r="C1608" s="58" t="s">
        <v>3</v>
      </c>
      <c r="D1608" s="58" t="s">
        <v>155</v>
      </c>
      <c r="E1608" s="58" t="s">
        <v>155</v>
      </c>
      <c r="F1608" s="58" t="s">
        <v>7486</v>
      </c>
      <c r="G1608" s="58">
        <v>1500</v>
      </c>
      <c r="H1608" s="58">
        <v>36.799999999999997</v>
      </c>
      <c r="I1608" s="58">
        <v>40.9</v>
      </c>
      <c r="J1608" s="58">
        <v>45.2</v>
      </c>
      <c r="K1608" s="58">
        <v>1</v>
      </c>
      <c r="L1608" s="58">
        <v>1</v>
      </c>
      <c r="M1608" s="58" t="s">
        <v>155</v>
      </c>
      <c r="N1608" s="58">
        <v>59.3</v>
      </c>
      <c r="O1608" s="58">
        <v>25.3</v>
      </c>
    </row>
    <row r="1609" spans="1:15" ht="14.25" customHeight="1">
      <c r="A1609" s="77" t="s">
        <v>9566</v>
      </c>
      <c r="B1609" s="58" t="s">
        <v>7340</v>
      </c>
      <c r="C1609" s="58" t="s">
        <v>3</v>
      </c>
      <c r="D1609" s="58" t="s">
        <v>155</v>
      </c>
      <c r="E1609" s="58" t="s">
        <v>155</v>
      </c>
      <c r="F1609" s="58" t="s">
        <v>7486</v>
      </c>
      <c r="G1609" s="58">
        <v>1500</v>
      </c>
      <c r="H1609" s="58">
        <v>40.200000000000003</v>
      </c>
      <c r="I1609" s="58">
        <v>44.7</v>
      </c>
      <c r="J1609" s="58">
        <v>49.4</v>
      </c>
      <c r="K1609" s="58">
        <v>1</v>
      </c>
      <c r="L1609" s="58">
        <v>1</v>
      </c>
      <c r="M1609" s="58" t="s">
        <v>155</v>
      </c>
      <c r="N1609" s="58">
        <v>64.8</v>
      </c>
      <c r="O1609" s="58">
        <v>23.2</v>
      </c>
    </row>
    <row r="1610" spans="1:15" ht="14.25" customHeight="1">
      <c r="A1610" s="77" t="s">
        <v>9567</v>
      </c>
      <c r="B1610" s="58" t="s">
        <v>7340</v>
      </c>
      <c r="C1610" s="58" t="s">
        <v>3</v>
      </c>
      <c r="D1610" s="58" t="s">
        <v>155</v>
      </c>
      <c r="E1610" s="58" t="s">
        <v>155</v>
      </c>
      <c r="F1610" s="58" t="s">
        <v>7486</v>
      </c>
      <c r="G1610" s="58">
        <v>1500</v>
      </c>
      <c r="H1610" s="58">
        <v>43.6</v>
      </c>
      <c r="I1610" s="58">
        <v>48.5</v>
      </c>
      <c r="J1610" s="58">
        <v>53.6</v>
      </c>
      <c r="K1610" s="58">
        <v>1</v>
      </c>
      <c r="L1610" s="58">
        <v>1</v>
      </c>
      <c r="M1610" s="58" t="s">
        <v>155</v>
      </c>
      <c r="N1610" s="58">
        <v>70.099999999999994</v>
      </c>
      <c r="O1610" s="58">
        <v>21.4</v>
      </c>
    </row>
    <row r="1611" spans="1:15" ht="14.25" customHeight="1">
      <c r="A1611" s="77" t="s">
        <v>9568</v>
      </c>
      <c r="B1611" s="58" t="s">
        <v>7340</v>
      </c>
      <c r="C1611" s="58" t="s">
        <v>3</v>
      </c>
      <c r="D1611" s="58" t="s">
        <v>155</v>
      </c>
      <c r="E1611" s="58" t="s">
        <v>155</v>
      </c>
      <c r="F1611" s="58" t="s">
        <v>7486</v>
      </c>
      <c r="G1611" s="58">
        <v>1500</v>
      </c>
      <c r="H1611" s="58">
        <v>47.8</v>
      </c>
      <c r="I1611" s="58">
        <v>53.2</v>
      </c>
      <c r="J1611" s="58">
        <v>58.8</v>
      </c>
      <c r="K1611" s="58">
        <v>1</v>
      </c>
      <c r="L1611" s="58">
        <v>1</v>
      </c>
      <c r="M1611" s="58" t="s">
        <v>155</v>
      </c>
      <c r="N1611" s="58">
        <v>77</v>
      </c>
      <c r="O1611" s="58">
        <v>19.5</v>
      </c>
    </row>
    <row r="1612" spans="1:15" ht="14.25" customHeight="1">
      <c r="A1612" s="77" t="s">
        <v>9569</v>
      </c>
      <c r="B1612" s="58" t="s">
        <v>7340</v>
      </c>
      <c r="C1612" s="58" t="s">
        <v>3</v>
      </c>
      <c r="D1612" s="58" t="s">
        <v>155</v>
      </c>
      <c r="E1612" s="58" t="s">
        <v>155</v>
      </c>
      <c r="F1612" s="58" t="s">
        <v>7486</v>
      </c>
      <c r="G1612" s="58">
        <v>1500</v>
      </c>
      <c r="H1612" s="58">
        <v>53</v>
      </c>
      <c r="I1612" s="58">
        <v>58.9</v>
      </c>
      <c r="J1612" s="58">
        <v>65.099999999999994</v>
      </c>
      <c r="K1612" s="58">
        <v>1</v>
      </c>
      <c r="L1612" s="58">
        <v>1</v>
      </c>
      <c r="M1612" s="58" t="s">
        <v>155</v>
      </c>
      <c r="N1612" s="58">
        <v>85</v>
      </c>
      <c r="O1612" s="58">
        <v>17.7</v>
      </c>
    </row>
    <row r="1613" spans="1:15" ht="14.25" customHeight="1">
      <c r="A1613" s="77" t="s">
        <v>9570</v>
      </c>
      <c r="B1613" s="58" t="s">
        <v>7340</v>
      </c>
      <c r="C1613" s="58" t="s">
        <v>3</v>
      </c>
      <c r="D1613" s="58" t="s">
        <v>155</v>
      </c>
      <c r="E1613" s="58" t="s">
        <v>155</v>
      </c>
      <c r="F1613" s="58" t="s">
        <v>7486</v>
      </c>
      <c r="G1613" s="58">
        <v>1500</v>
      </c>
      <c r="H1613" s="58">
        <v>58.1</v>
      </c>
      <c r="I1613" s="58">
        <v>64.599999999999994</v>
      </c>
      <c r="J1613" s="58">
        <v>71.400000000000006</v>
      </c>
      <c r="K1613" s="58">
        <v>1</v>
      </c>
      <c r="L1613" s="58">
        <v>1</v>
      </c>
      <c r="M1613" s="58" t="s">
        <v>155</v>
      </c>
      <c r="N1613" s="58">
        <v>92</v>
      </c>
      <c r="O1613" s="58">
        <v>16.3</v>
      </c>
    </row>
    <row r="1614" spans="1:15" ht="14.25" customHeight="1">
      <c r="A1614" s="77" t="s">
        <v>9571</v>
      </c>
      <c r="B1614" s="58" t="s">
        <v>7340</v>
      </c>
      <c r="C1614" s="58" t="s">
        <v>3</v>
      </c>
      <c r="D1614" s="58" t="s">
        <v>155</v>
      </c>
      <c r="E1614" s="58" t="s">
        <v>155</v>
      </c>
      <c r="F1614" s="58" t="s">
        <v>7486</v>
      </c>
      <c r="G1614" s="58">
        <v>1500</v>
      </c>
      <c r="H1614" s="58">
        <v>64.099999999999994</v>
      </c>
      <c r="I1614" s="58">
        <v>71.3</v>
      </c>
      <c r="J1614" s="58">
        <v>78.8</v>
      </c>
      <c r="K1614" s="58">
        <v>1</v>
      </c>
      <c r="L1614" s="58">
        <v>1</v>
      </c>
      <c r="M1614" s="58" t="s">
        <v>155</v>
      </c>
      <c r="N1614" s="58">
        <v>103</v>
      </c>
      <c r="O1614" s="58">
        <v>14.6</v>
      </c>
    </row>
    <row r="1615" spans="1:15" ht="14.25" customHeight="1">
      <c r="A1615" s="77" t="s">
        <v>9572</v>
      </c>
      <c r="B1615" s="58" t="s">
        <v>7340</v>
      </c>
      <c r="C1615" s="58" t="s">
        <v>3</v>
      </c>
      <c r="D1615" s="58" t="s">
        <v>155</v>
      </c>
      <c r="E1615" s="58" t="s">
        <v>155</v>
      </c>
      <c r="F1615" s="58" t="s">
        <v>7486</v>
      </c>
      <c r="G1615" s="58">
        <v>1500</v>
      </c>
      <c r="H1615" s="58">
        <v>77.8</v>
      </c>
      <c r="I1615" s="58">
        <v>86.5</v>
      </c>
      <c r="J1615" s="58">
        <v>95.5</v>
      </c>
      <c r="K1615" s="58">
        <v>1</v>
      </c>
      <c r="L1615" s="58">
        <v>1</v>
      </c>
      <c r="M1615" s="58" t="s">
        <v>155</v>
      </c>
      <c r="N1615" s="58">
        <v>125</v>
      </c>
      <c r="O1615" s="58">
        <v>12</v>
      </c>
    </row>
    <row r="1616" spans="1:15" ht="14.25" customHeight="1">
      <c r="A1616" s="77" t="s">
        <v>9573</v>
      </c>
      <c r="B1616" s="58" t="s">
        <v>7340</v>
      </c>
      <c r="C1616" s="58" t="s">
        <v>3</v>
      </c>
      <c r="D1616" s="58" t="s">
        <v>155</v>
      </c>
      <c r="E1616" s="58" t="s">
        <v>155</v>
      </c>
      <c r="F1616" s="58" t="s">
        <v>7486</v>
      </c>
      <c r="G1616" s="58">
        <v>1500</v>
      </c>
      <c r="H1616" s="58">
        <v>85.5</v>
      </c>
      <c r="I1616" s="58">
        <v>95</v>
      </c>
      <c r="J1616" s="58">
        <v>105</v>
      </c>
      <c r="K1616" s="58">
        <v>1</v>
      </c>
      <c r="L1616" s="58">
        <v>1</v>
      </c>
      <c r="M1616" s="58" t="s">
        <v>155</v>
      </c>
      <c r="N1616" s="58">
        <v>137</v>
      </c>
      <c r="O1616" s="58">
        <v>11</v>
      </c>
    </row>
    <row r="1617" spans="1:15" ht="14.25" customHeight="1">
      <c r="A1617" s="77" t="s">
        <v>9574</v>
      </c>
      <c r="B1617" s="58" t="s">
        <v>7340</v>
      </c>
      <c r="C1617" s="58" t="s">
        <v>3</v>
      </c>
      <c r="D1617" s="58" t="s">
        <v>155</v>
      </c>
      <c r="E1617" s="58" t="s">
        <v>155</v>
      </c>
      <c r="F1617" s="58" t="s">
        <v>7486</v>
      </c>
      <c r="G1617" s="58">
        <v>1500</v>
      </c>
      <c r="H1617" s="58">
        <v>94</v>
      </c>
      <c r="I1617" s="58">
        <v>105</v>
      </c>
      <c r="J1617" s="58">
        <v>116</v>
      </c>
      <c r="K1617" s="58">
        <v>1</v>
      </c>
      <c r="L1617" s="58">
        <v>1</v>
      </c>
      <c r="M1617" s="58" t="s">
        <v>155</v>
      </c>
      <c r="N1617" s="58">
        <v>152</v>
      </c>
      <c r="O1617" s="58">
        <v>9.9</v>
      </c>
    </row>
    <row r="1618" spans="1:15" ht="14.25" customHeight="1">
      <c r="A1618" s="77" t="s">
        <v>9575</v>
      </c>
      <c r="B1618" s="58" t="s">
        <v>7340</v>
      </c>
      <c r="C1618" s="58" t="s">
        <v>3</v>
      </c>
      <c r="D1618" s="58" t="s">
        <v>155</v>
      </c>
      <c r="E1618" s="58" t="s">
        <v>155</v>
      </c>
      <c r="F1618" s="58" t="s">
        <v>7486</v>
      </c>
      <c r="G1618" s="58">
        <v>1500</v>
      </c>
      <c r="H1618" s="58">
        <v>102</v>
      </c>
      <c r="I1618" s="58">
        <v>114</v>
      </c>
      <c r="J1618" s="58">
        <v>126</v>
      </c>
      <c r="K1618" s="58">
        <v>1</v>
      </c>
      <c r="L1618" s="58">
        <v>1</v>
      </c>
      <c r="M1618" s="58" t="s">
        <v>155</v>
      </c>
      <c r="N1618" s="58">
        <v>165</v>
      </c>
      <c r="O1618" s="58">
        <v>9.1</v>
      </c>
    </row>
    <row r="1619" spans="1:15" ht="14.25" customHeight="1">
      <c r="A1619" s="77" t="s">
        <v>9576</v>
      </c>
      <c r="B1619" s="58" t="s">
        <v>7340</v>
      </c>
      <c r="C1619" s="58" t="s">
        <v>3</v>
      </c>
      <c r="D1619" s="58" t="s">
        <v>155</v>
      </c>
      <c r="E1619" s="58" t="s">
        <v>155</v>
      </c>
      <c r="F1619" s="58" t="s">
        <v>7486</v>
      </c>
      <c r="G1619" s="58">
        <v>1500</v>
      </c>
      <c r="H1619" s="58">
        <v>111</v>
      </c>
      <c r="I1619" s="58">
        <v>124</v>
      </c>
      <c r="J1619" s="58">
        <v>137</v>
      </c>
      <c r="K1619" s="58">
        <v>1</v>
      </c>
      <c r="L1619" s="58">
        <v>1</v>
      </c>
      <c r="M1619" s="58" t="s">
        <v>155</v>
      </c>
      <c r="N1619" s="58">
        <v>179</v>
      </c>
      <c r="O1619" s="58">
        <v>8.4</v>
      </c>
    </row>
    <row r="1620" spans="1:15" ht="14.25" customHeight="1">
      <c r="A1620" s="77" t="s">
        <v>9577</v>
      </c>
      <c r="B1620" s="58" t="s">
        <v>7340</v>
      </c>
      <c r="C1620" s="58" t="s">
        <v>3</v>
      </c>
      <c r="D1620" s="58" t="s">
        <v>155</v>
      </c>
      <c r="E1620" s="58" t="s">
        <v>155</v>
      </c>
      <c r="F1620" s="58" t="s">
        <v>7486</v>
      </c>
      <c r="G1620" s="58">
        <v>1500</v>
      </c>
      <c r="H1620" s="58">
        <v>128</v>
      </c>
      <c r="I1620" s="58">
        <v>143</v>
      </c>
      <c r="J1620" s="58">
        <v>158</v>
      </c>
      <c r="K1620" s="58">
        <v>1</v>
      </c>
      <c r="L1620" s="58">
        <v>1</v>
      </c>
      <c r="M1620" s="58" t="s">
        <v>155</v>
      </c>
      <c r="N1620" s="58">
        <v>207</v>
      </c>
      <c r="O1620" s="58">
        <v>7.2</v>
      </c>
    </row>
    <row r="1621" spans="1:15" ht="14.25" customHeight="1">
      <c r="A1621" s="77" t="s">
        <v>9578</v>
      </c>
      <c r="B1621" s="58" t="s">
        <v>7340</v>
      </c>
      <c r="C1621" s="58" t="s">
        <v>3</v>
      </c>
      <c r="D1621" s="58" t="s">
        <v>155</v>
      </c>
      <c r="E1621" s="58" t="s">
        <v>155</v>
      </c>
      <c r="F1621" s="58" t="s">
        <v>7486</v>
      </c>
      <c r="G1621" s="58">
        <v>1500</v>
      </c>
      <c r="H1621" s="58">
        <v>136</v>
      </c>
      <c r="I1621" s="58">
        <v>152</v>
      </c>
      <c r="J1621" s="58">
        <v>168</v>
      </c>
      <c r="K1621" s="58">
        <v>1</v>
      </c>
      <c r="L1621" s="58">
        <v>1</v>
      </c>
      <c r="M1621" s="58" t="s">
        <v>155</v>
      </c>
      <c r="N1621" s="58">
        <v>219</v>
      </c>
      <c r="O1621" s="58">
        <v>6.8</v>
      </c>
    </row>
    <row r="1622" spans="1:15" ht="14.25" customHeight="1">
      <c r="A1622" s="77" t="s">
        <v>9579</v>
      </c>
      <c r="B1622" s="58" t="s">
        <v>7340</v>
      </c>
      <c r="C1622" s="58" t="s">
        <v>3</v>
      </c>
      <c r="D1622" s="58" t="s">
        <v>155</v>
      </c>
      <c r="E1622" s="58" t="s">
        <v>155</v>
      </c>
      <c r="F1622" s="58" t="s">
        <v>7486</v>
      </c>
      <c r="G1622" s="58">
        <v>1500</v>
      </c>
      <c r="H1622" s="58">
        <v>145</v>
      </c>
      <c r="I1622" s="58">
        <v>162</v>
      </c>
      <c r="J1622" s="58">
        <v>179</v>
      </c>
      <c r="K1622" s="58">
        <v>1</v>
      </c>
      <c r="L1622" s="58">
        <v>1</v>
      </c>
      <c r="M1622" s="58" t="s">
        <v>155</v>
      </c>
      <c r="N1622" s="58">
        <v>234</v>
      </c>
      <c r="O1622" s="58">
        <v>6.4</v>
      </c>
    </row>
    <row r="1623" spans="1:15" ht="14.25" customHeight="1">
      <c r="A1623" s="77" t="s">
        <v>9580</v>
      </c>
      <c r="B1623" s="58" t="s">
        <v>7340</v>
      </c>
      <c r="C1623" s="58" t="s">
        <v>3</v>
      </c>
      <c r="D1623" s="58" t="s">
        <v>155</v>
      </c>
      <c r="E1623" s="58" t="s">
        <v>155</v>
      </c>
      <c r="F1623" s="58" t="s">
        <v>7486</v>
      </c>
      <c r="G1623" s="58">
        <v>1500</v>
      </c>
      <c r="H1623" s="58">
        <v>154</v>
      </c>
      <c r="I1623" s="58">
        <v>171</v>
      </c>
      <c r="J1623" s="58">
        <v>189</v>
      </c>
      <c r="K1623" s="58">
        <v>1</v>
      </c>
      <c r="L1623" s="58">
        <v>1</v>
      </c>
      <c r="M1623" s="58" t="s">
        <v>155</v>
      </c>
      <c r="N1623" s="58">
        <v>246</v>
      </c>
      <c r="O1623" s="58">
        <v>6.1</v>
      </c>
    </row>
    <row r="1624" spans="1:15" ht="14.25" customHeight="1">
      <c r="A1624" s="77" t="s">
        <v>9581</v>
      </c>
      <c r="B1624" s="58" t="s">
        <v>7340</v>
      </c>
      <c r="C1624" s="58" t="s">
        <v>3</v>
      </c>
      <c r="D1624" s="58" t="s">
        <v>155</v>
      </c>
      <c r="E1624" s="58" t="s">
        <v>155</v>
      </c>
      <c r="F1624" s="58" t="s">
        <v>7486</v>
      </c>
      <c r="G1624" s="58">
        <v>1500</v>
      </c>
      <c r="H1624" s="58">
        <v>171</v>
      </c>
      <c r="I1624" s="58">
        <v>190</v>
      </c>
      <c r="J1624" s="58">
        <v>210</v>
      </c>
      <c r="K1624" s="58">
        <v>1</v>
      </c>
      <c r="L1624" s="58">
        <v>1</v>
      </c>
      <c r="M1624" s="58" t="s">
        <v>155</v>
      </c>
      <c r="N1624" s="58">
        <v>274</v>
      </c>
      <c r="O1624" s="58">
        <v>5.5</v>
      </c>
    </row>
    <row r="1625" spans="1:15" ht="14.25" customHeight="1">
      <c r="A1625" s="77" t="s">
        <v>9582</v>
      </c>
      <c r="B1625" s="58" t="s">
        <v>7340</v>
      </c>
      <c r="C1625" s="58" t="s">
        <v>3</v>
      </c>
      <c r="D1625" s="58" t="s">
        <v>155</v>
      </c>
      <c r="E1625" s="58" t="s">
        <v>155</v>
      </c>
      <c r="F1625" s="58" t="s">
        <v>7486</v>
      </c>
      <c r="G1625" s="58">
        <v>1500</v>
      </c>
      <c r="H1625" s="58">
        <v>185</v>
      </c>
      <c r="I1625" s="58">
        <v>209</v>
      </c>
      <c r="J1625" s="58">
        <v>231</v>
      </c>
      <c r="K1625" s="58">
        <v>1</v>
      </c>
      <c r="L1625" s="58">
        <v>1</v>
      </c>
      <c r="M1625" s="58" t="s">
        <v>155</v>
      </c>
      <c r="N1625" s="58">
        <v>328</v>
      </c>
      <c r="O1625" s="58">
        <v>4.5999999999999996</v>
      </c>
    </row>
    <row r="1626" spans="1:15" ht="14.25" customHeight="1">
      <c r="A1626" s="77" t="s">
        <v>9583</v>
      </c>
      <c r="B1626" s="58" t="s">
        <v>7340</v>
      </c>
      <c r="C1626" s="58" t="s">
        <v>3</v>
      </c>
      <c r="D1626" s="58" t="s">
        <v>155</v>
      </c>
      <c r="E1626" s="58" t="s">
        <v>155</v>
      </c>
      <c r="F1626" s="58" t="s">
        <v>7486</v>
      </c>
      <c r="G1626" s="58">
        <v>1500</v>
      </c>
      <c r="H1626" s="58">
        <v>214</v>
      </c>
      <c r="I1626" s="58">
        <v>237</v>
      </c>
      <c r="J1626" s="58">
        <v>263</v>
      </c>
      <c r="K1626" s="58">
        <v>1</v>
      </c>
      <c r="L1626" s="58">
        <v>1</v>
      </c>
      <c r="M1626" s="58" t="s">
        <v>155</v>
      </c>
      <c r="N1626" s="58">
        <v>344</v>
      </c>
      <c r="O1626" s="58">
        <v>4.5</v>
      </c>
    </row>
    <row r="1627" spans="1:15" ht="14.25" customHeight="1">
      <c r="A1627" s="77" t="s">
        <v>9584</v>
      </c>
      <c r="B1627" s="58" t="s">
        <v>7340</v>
      </c>
      <c r="C1627" s="58" t="s">
        <v>3</v>
      </c>
      <c r="D1627" s="58" t="s">
        <v>155</v>
      </c>
      <c r="E1627" s="58" t="s">
        <v>155</v>
      </c>
      <c r="F1627" s="58" t="s">
        <v>7486</v>
      </c>
      <c r="G1627" s="58">
        <v>1500</v>
      </c>
      <c r="H1627" s="58">
        <v>256</v>
      </c>
      <c r="I1627" s="58">
        <v>285</v>
      </c>
      <c r="J1627" s="58">
        <v>315</v>
      </c>
      <c r="K1627" s="58">
        <v>1</v>
      </c>
      <c r="L1627" s="58">
        <v>1</v>
      </c>
      <c r="M1627" s="58" t="s">
        <v>155</v>
      </c>
      <c r="N1627" s="58">
        <v>414</v>
      </c>
      <c r="O1627" s="58">
        <v>3.8</v>
      </c>
    </row>
    <row r="1628" spans="1:15" ht="14.25" customHeight="1">
      <c r="A1628" s="77" t="s">
        <v>9585</v>
      </c>
      <c r="B1628" s="58" t="s">
        <v>7340</v>
      </c>
      <c r="C1628" s="58" t="s">
        <v>3</v>
      </c>
      <c r="D1628" s="58" t="s">
        <v>155</v>
      </c>
      <c r="E1628" s="58" t="s">
        <v>155</v>
      </c>
      <c r="F1628" s="58" t="s">
        <v>7486</v>
      </c>
      <c r="G1628" s="58">
        <v>1500</v>
      </c>
      <c r="H1628" s="58">
        <v>300</v>
      </c>
      <c r="I1628" s="58">
        <v>332</v>
      </c>
      <c r="J1628" s="58">
        <v>368</v>
      </c>
      <c r="K1628" s="58">
        <v>1</v>
      </c>
      <c r="L1628" s="58">
        <v>1</v>
      </c>
      <c r="M1628" s="58" t="s">
        <v>155</v>
      </c>
      <c r="N1628" s="58">
        <v>482</v>
      </c>
      <c r="O1628" s="58">
        <v>3.2</v>
      </c>
    </row>
    <row r="1629" spans="1:15" ht="14.25" customHeight="1">
      <c r="A1629" s="77" t="s">
        <v>9586</v>
      </c>
      <c r="B1629" s="58" t="s">
        <v>7340</v>
      </c>
      <c r="C1629" s="58" t="s">
        <v>3</v>
      </c>
      <c r="D1629" s="58" t="s">
        <v>155</v>
      </c>
      <c r="E1629" s="58" t="s">
        <v>155</v>
      </c>
      <c r="F1629" s="58" t="s">
        <v>7486</v>
      </c>
      <c r="G1629" s="58">
        <v>1500</v>
      </c>
      <c r="H1629" s="58">
        <v>342</v>
      </c>
      <c r="I1629" s="58">
        <v>380</v>
      </c>
      <c r="J1629" s="58">
        <v>420</v>
      </c>
      <c r="K1629" s="58">
        <v>1</v>
      </c>
      <c r="L1629" s="58">
        <v>1</v>
      </c>
      <c r="M1629" s="58" t="s">
        <v>155</v>
      </c>
      <c r="N1629" s="58">
        <v>548</v>
      </c>
      <c r="O1629" s="58">
        <v>2.8</v>
      </c>
    </row>
    <row r="1630" spans="1:15" ht="14.25" customHeight="1">
      <c r="A1630" s="77" t="s">
        <v>9587</v>
      </c>
      <c r="B1630" s="58" t="s">
        <v>7340</v>
      </c>
      <c r="C1630" s="58" t="s">
        <v>3</v>
      </c>
      <c r="D1630" s="58" t="s">
        <v>155</v>
      </c>
      <c r="E1630" s="58" t="s">
        <v>155</v>
      </c>
      <c r="F1630" s="58" t="s">
        <v>7486</v>
      </c>
      <c r="G1630" s="58">
        <v>1500</v>
      </c>
      <c r="H1630" s="58">
        <v>376</v>
      </c>
      <c r="I1630" s="58">
        <v>418</v>
      </c>
      <c r="J1630" s="58">
        <v>462</v>
      </c>
      <c r="K1630" s="58">
        <v>1</v>
      </c>
      <c r="L1630" s="58">
        <v>1</v>
      </c>
      <c r="M1630" s="58" t="s">
        <v>155</v>
      </c>
      <c r="N1630" s="58">
        <v>600</v>
      </c>
      <c r="O1630" s="58">
        <v>2.6</v>
      </c>
    </row>
    <row r="1631" spans="1:15" ht="14.25" customHeight="1">
      <c r="A1631" s="77" t="s">
        <v>9588</v>
      </c>
      <c r="B1631" s="58" t="s">
        <v>7340</v>
      </c>
      <c r="C1631" s="58" t="s">
        <v>3</v>
      </c>
      <c r="D1631" s="58" t="s">
        <v>155</v>
      </c>
      <c r="E1631" s="58" t="s">
        <v>155</v>
      </c>
      <c r="F1631" s="58" t="s">
        <v>7482</v>
      </c>
      <c r="G1631" s="58">
        <v>1500</v>
      </c>
      <c r="H1631" s="58">
        <v>5.8</v>
      </c>
      <c r="I1631" s="58">
        <v>6.45</v>
      </c>
      <c r="J1631" s="58">
        <v>7.14</v>
      </c>
      <c r="K1631" s="58">
        <v>10</v>
      </c>
      <c r="L1631" s="58" t="s">
        <v>155</v>
      </c>
      <c r="M1631" s="58">
        <v>2000</v>
      </c>
      <c r="N1631" s="58">
        <v>10.5</v>
      </c>
      <c r="O1631" s="58">
        <v>143</v>
      </c>
    </row>
    <row r="1632" spans="1:15" ht="14.25" customHeight="1">
      <c r="A1632" s="77" t="s">
        <v>9589</v>
      </c>
      <c r="B1632" s="58" t="s">
        <v>7340</v>
      </c>
      <c r="C1632" s="58" t="s">
        <v>3</v>
      </c>
      <c r="D1632" s="58" t="s">
        <v>155</v>
      </c>
      <c r="E1632" s="58" t="s">
        <v>155</v>
      </c>
      <c r="F1632" s="58" t="s">
        <v>7482</v>
      </c>
      <c r="G1632" s="58">
        <v>1500</v>
      </c>
      <c r="H1632" s="58">
        <v>6.4</v>
      </c>
      <c r="I1632" s="58">
        <v>7.13</v>
      </c>
      <c r="J1632" s="58">
        <v>7.88</v>
      </c>
      <c r="K1632" s="58">
        <v>10</v>
      </c>
      <c r="L1632" s="58" t="s">
        <v>155</v>
      </c>
      <c r="M1632" s="58">
        <v>1000</v>
      </c>
      <c r="N1632" s="58">
        <v>11.3</v>
      </c>
      <c r="O1632" s="58">
        <v>132</v>
      </c>
    </row>
    <row r="1633" spans="1:15" ht="14.25" customHeight="1">
      <c r="A1633" s="77" t="s">
        <v>9590</v>
      </c>
      <c r="B1633" s="58" t="s">
        <v>7340</v>
      </c>
      <c r="C1633" s="58" t="s">
        <v>3</v>
      </c>
      <c r="D1633" s="58" t="s">
        <v>155</v>
      </c>
      <c r="E1633" s="58" t="s">
        <v>155</v>
      </c>
      <c r="F1633" s="58" t="s">
        <v>7482</v>
      </c>
      <c r="G1633" s="58">
        <v>1500</v>
      </c>
      <c r="H1633" s="58">
        <v>7.02</v>
      </c>
      <c r="I1633" s="58">
        <v>7.79</v>
      </c>
      <c r="J1633" s="58">
        <v>8.61</v>
      </c>
      <c r="K1633" s="58">
        <v>10</v>
      </c>
      <c r="L1633" s="58" t="s">
        <v>155</v>
      </c>
      <c r="M1633" s="58">
        <v>400</v>
      </c>
      <c r="N1633" s="58">
        <v>12.1</v>
      </c>
      <c r="O1633" s="58">
        <v>124</v>
      </c>
    </row>
    <row r="1634" spans="1:15" ht="14.25" customHeight="1">
      <c r="A1634" s="77" t="s">
        <v>9591</v>
      </c>
      <c r="B1634" s="58" t="s">
        <v>7340</v>
      </c>
      <c r="C1634" s="58" t="s">
        <v>3</v>
      </c>
      <c r="D1634" s="58" t="s">
        <v>155</v>
      </c>
      <c r="E1634" s="58" t="s">
        <v>155</v>
      </c>
      <c r="F1634" s="58" t="s">
        <v>7482</v>
      </c>
      <c r="G1634" s="58">
        <v>1500</v>
      </c>
      <c r="H1634" s="58">
        <v>7.78</v>
      </c>
      <c r="I1634" s="58">
        <v>8.65</v>
      </c>
      <c r="J1634" s="58">
        <v>9.5</v>
      </c>
      <c r="K1634" s="58">
        <v>1</v>
      </c>
      <c r="L1634" s="58" t="s">
        <v>155</v>
      </c>
      <c r="M1634" s="58">
        <v>100</v>
      </c>
      <c r="N1634" s="58">
        <v>13.4</v>
      </c>
      <c r="O1634" s="58">
        <v>112</v>
      </c>
    </row>
    <row r="1635" spans="1:15" ht="14.25" customHeight="1">
      <c r="A1635" s="77" t="s">
        <v>9592</v>
      </c>
      <c r="B1635" s="58" t="s">
        <v>7340</v>
      </c>
      <c r="C1635" s="58" t="s">
        <v>3</v>
      </c>
      <c r="D1635" s="58" t="s">
        <v>155</v>
      </c>
      <c r="E1635" s="58" t="s">
        <v>155</v>
      </c>
      <c r="F1635" s="58" t="s">
        <v>7482</v>
      </c>
      <c r="G1635" s="58">
        <v>1500</v>
      </c>
      <c r="H1635" s="58">
        <v>8.5500000000000007</v>
      </c>
      <c r="I1635" s="58">
        <v>9.5</v>
      </c>
      <c r="J1635" s="58">
        <v>10.5</v>
      </c>
      <c r="K1635" s="58">
        <v>1</v>
      </c>
      <c r="L1635" s="58" t="s">
        <v>155</v>
      </c>
      <c r="M1635" s="58">
        <v>20</v>
      </c>
      <c r="N1635" s="58">
        <v>14.5</v>
      </c>
      <c r="O1635" s="58">
        <v>103</v>
      </c>
    </row>
    <row r="1636" spans="1:15" ht="14.25" customHeight="1">
      <c r="A1636" s="77" t="s">
        <v>9593</v>
      </c>
      <c r="B1636" s="58" t="s">
        <v>7340</v>
      </c>
      <c r="C1636" s="58" t="s">
        <v>3</v>
      </c>
      <c r="D1636" s="58" t="s">
        <v>155</v>
      </c>
      <c r="E1636" s="58" t="s">
        <v>155</v>
      </c>
      <c r="F1636" s="58" t="s">
        <v>7482</v>
      </c>
      <c r="G1636" s="58">
        <v>1500</v>
      </c>
      <c r="H1636" s="58">
        <v>10.199999999999999</v>
      </c>
      <c r="I1636" s="58">
        <v>11.4</v>
      </c>
      <c r="J1636" s="58">
        <v>12.6</v>
      </c>
      <c r="K1636" s="58">
        <v>1</v>
      </c>
      <c r="L1636" s="58" t="s">
        <v>155</v>
      </c>
      <c r="M1636" s="58">
        <v>5</v>
      </c>
      <c r="N1636" s="58">
        <v>16.7</v>
      </c>
      <c r="O1636" s="58">
        <v>90</v>
      </c>
    </row>
    <row r="1637" spans="1:15" ht="14.25" customHeight="1">
      <c r="A1637" s="77" t="s">
        <v>9594</v>
      </c>
      <c r="B1637" s="58" t="s">
        <v>7340</v>
      </c>
      <c r="C1637" s="58" t="s">
        <v>3</v>
      </c>
      <c r="D1637" s="58" t="s">
        <v>155</v>
      </c>
      <c r="E1637" s="58" t="s">
        <v>155</v>
      </c>
      <c r="F1637" s="58" t="s">
        <v>7482</v>
      </c>
      <c r="G1637" s="58">
        <v>1500</v>
      </c>
      <c r="H1637" s="58">
        <v>12.8</v>
      </c>
      <c r="I1637" s="58">
        <v>14.3</v>
      </c>
      <c r="J1637" s="58">
        <v>15.8</v>
      </c>
      <c r="K1637" s="58">
        <v>1</v>
      </c>
      <c r="L1637" s="58" t="s">
        <v>155</v>
      </c>
      <c r="M1637" s="58">
        <v>1</v>
      </c>
      <c r="N1637" s="58">
        <v>21.2</v>
      </c>
      <c r="O1637" s="58">
        <v>71</v>
      </c>
    </row>
    <row r="1638" spans="1:15" ht="14.25" customHeight="1">
      <c r="A1638" s="77" t="s">
        <v>9595</v>
      </c>
      <c r="B1638" s="58" t="s">
        <v>7340</v>
      </c>
      <c r="C1638" s="58" t="s">
        <v>3</v>
      </c>
      <c r="D1638" s="58" t="s">
        <v>155</v>
      </c>
      <c r="E1638" s="58" t="s">
        <v>155</v>
      </c>
      <c r="F1638" s="58" t="s">
        <v>7482</v>
      </c>
      <c r="G1638" s="58">
        <v>1500</v>
      </c>
      <c r="H1638" s="58">
        <v>13.6</v>
      </c>
      <c r="I1638" s="58">
        <v>15.2</v>
      </c>
      <c r="J1638" s="58">
        <v>16.8</v>
      </c>
      <c r="K1638" s="58">
        <v>1</v>
      </c>
      <c r="L1638" s="58" t="s">
        <v>155</v>
      </c>
      <c r="M1638" s="58">
        <v>1</v>
      </c>
      <c r="N1638" s="58">
        <v>22.5</v>
      </c>
      <c r="O1638" s="58">
        <v>67</v>
      </c>
    </row>
    <row r="1639" spans="1:15" ht="14.25" customHeight="1">
      <c r="A1639" s="77" t="s">
        <v>9596</v>
      </c>
      <c r="B1639" s="58" t="s">
        <v>7340</v>
      </c>
      <c r="C1639" s="58" t="s">
        <v>3</v>
      </c>
      <c r="D1639" s="58" t="s">
        <v>155</v>
      </c>
      <c r="E1639" s="58" t="s">
        <v>155</v>
      </c>
      <c r="F1639" s="58" t="s">
        <v>7482</v>
      </c>
      <c r="G1639" s="58">
        <v>1500</v>
      </c>
      <c r="H1639" s="58">
        <v>15.3</v>
      </c>
      <c r="I1639" s="58">
        <v>17.100000000000001</v>
      </c>
      <c r="J1639" s="58">
        <v>18.899999999999999</v>
      </c>
      <c r="K1639" s="58">
        <v>1</v>
      </c>
      <c r="L1639" s="58" t="s">
        <v>155</v>
      </c>
      <c r="M1639" s="58">
        <v>1</v>
      </c>
      <c r="N1639" s="58">
        <v>25.2</v>
      </c>
      <c r="O1639" s="58">
        <v>59.5</v>
      </c>
    </row>
    <row r="1640" spans="1:15" ht="14.25" customHeight="1">
      <c r="A1640" s="77" t="s">
        <v>9597</v>
      </c>
      <c r="B1640" s="58" t="s">
        <v>7340</v>
      </c>
      <c r="C1640" s="58" t="s">
        <v>3</v>
      </c>
      <c r="D1640" s="58" t="s">
        <v>155</v>
      </c>
      <c r="E1640" s="58" t="s">
        <v>155</v>
      </c>
      <c r="F1640" s="58" t="s">
        <v>7482</v>
      </c>
      <c r="G1640" s="58">
        <v>1500</v>
      </c>
      <c r="H1640" s="58">
        <v>17.100000000000001</v>
      </c>
      <c r="I1640" s="58">
        <v>19</v>
      </c>
      <c r="J1640" s="58">
        <v>21</v>
      </c>
      <c r="K1640" s="58">
        <v>1</v>
      </c>
      <c r="L1640" s="58" t="s">
        <v>155</v>
      </c>
      <c r="M1640" s="58">
        <v>1</v>
      </c>
      <c r="N1640" s="58">
        <v>27.7</v>
      </c>
      <c r="O1640" s="58">
        <v>54</v>
      </c>
    </row>
    <row r="1641" spans="1:15" ht="14.25" customHeight="1">
      <c r="A1641" s="77" t="s">
        <v>9598</v>
      </c>
      <c r="B1641" s="58" t="s">
        <v>7340</v>
      </c>
      <c r="C1641" s="58" t="s">
        <v>3</v>
      </c>
      <c r="D1641" s="58" t="s">
        <v>155</v>
      </c>
      <c r="E1641" s="58" t="s">
        <v>155</v>
      </c>
      <c r="F1641" s="58" t="s">
        <v>7482</v>
      </c>
      <c r="G1641" s="58">
        <v>1500</v>
      </c>
      <c r="H1641" s="58">
        <v>18.8</v>
      </c>
      <c r="I1641" s="58">
        <v>20.9</v>
      </c>
      <c r="J1641" s="58">
        <v>23.1</v>
      </c>
      <c r="K1641" s="58">
        <v>1</v>
      </c>
      <c r="L1641" s="58" t="s">
        <v>155</v>
      </c>
      <c r="M1641" s="58">
        <v>1</v>
      </c>
      <c r="N1641" s="58">
        <v>30.6</v>
      </c>
      <c r="O1641" s="58">
        <v>49</v>
      </c>
    </row>
    <row r="1642" spans="1:15" ht="14.25" customHeight="1">
      <c r="A1642" s="77" t="s">
        <v>9599</v>
      </c>
      <c r="B1642" s="58" t="s">
        <v>7340</v>
      </c>
      <c r="C1642" s="58" t="s">
        <v>3</v>
      </c>
      <c r="D1642" s="58" t="s">
        <v>155</v>
      </c>
      <c r="E1642" s="58" t="s">
        <v>155</v>
      </c>
      <c r="F1642" s="58" t="s">
        <v>7482</v>
      </c>
      <c r="G1642" s="58">
        <v>1500</v>
      </c>
      <c r="H1642" s="58">
        <v>20.5</v>
      </c>
      <c r="I1642" s="58">
        <v>22.8</v>
      </c>
      <c r="J1642" s="58">
        <v>25.2</v>
      </c>
      <c r="K1642" s="58">
        <v>1</v>
      </c>
      <c r="L1642" s="58" t="s">
        <v>155</v>
      </c>
      <c r="M1642" s="58">
        <v>1</v>
      </c>
      <c r="N1642" s="58">
        <v>33.200000000000003</v>
      </c>
      <c r="O1642" s="58">
        <v>45</v>
      </c>
    </row>
    <row r="1643" spans="1:15" ht="14.25" customHeight="1">
      <c r="A1643" s="77" t="s">
        <v>9600</v>
      </c>
      <c r="B1643" s="58" t="s">
        <v>7340</v>
      </c>
      <c r="C1643" s="58" t="s">
        <v>3</v>
      </c>
      <c r="D1643" s="58" t="s">
        <v>155</v>
      </c>
      <c r="E1643" s="58" t="s">
        <v>155</v>
      </c>
      <c r="F1643" s="58" t="s">
        <v>7482</v>
      </c>
      <c r="G1643" s="58">
        <v>1500</v>
      </c>
      <c r="H1643" s="58">
        <v>23.1</v>
      </c>
      <c r="I1643" s="58">
        <v>25.7</v>
      </c>
      <c r="J1643" s="58">
        <v>28.4</v>
      </c>
      <c r="K1643" s="58">
        <v>1</v>
      </c>
      <c r="L1643" s="58" t="s">
        <v>155</v>
      </c>
      <c r="M1643" s="58">
        <v>1</v>
      </c>
      <c r="N1643" s="58">
        <v>37.5</v>
      </c>
      <c r="O1643" s="58">
        <v>40</v>
      </c>
    </row>
    <row r="1644" spans="1:15" ht="14.25" customHeight="1">
      <c r="A1644" s="77" t="s">
        <v>9601</v>
      </c>
      <c r="B1644" s="58" t="s">
        <v>7340</v>
      </c>
      <c r="C1644" s="58" t="s">
        <v>3</v>
      </c>
      <c r="D1644" s="58" t="s">
        <v>155</v>
      </c>
      <c r="E1644" s="58" t="s">
        <v>155</v>
      </c>
      <c r="F1644" s="58" t="s">
        <v>7482</v>
      </c>
      <c r="G1644" s="58">
        <v>1500</v>
      </c>
      <c r="H1644" s="58">
        <v>25.6</v>
      </c>
      <c r="I1644" s="58">
        <v>28.5</v>
      </c>
      <c r="J1644" s="58">
        <v>31.5</v>
      </c>
      <c r="K1644" s="58">
        <v>1</v>
      </c>
      <c r="L1644" s="58" t="s">
        <v>155</v>
      </c>
      <c r="M1644" s="58">
        <v>1</v>
      </c>
      <c r="N1644" s="58">
        <v>41.4</v>
      </c>
      <c r="O1644" s="58">
        <v>36</v>
      </c>
    </row>
    <row r="1645" spans="1:15" ht="14.25" customHeight="1">
      <c r="A1645" s="77" t="s">
        <v>9602</v>
      </c>
      <c r="B1645" s="58" t="s">
        <v>7340</v>
      </c>
      <c r="C1645" s="58" t="s">
        <v>3</v>
      </c>
      <c r="D1645" s="58" t="s">
        <v>155</v>
      </c>
      <c r="E1645" s="58" t="s">
        <v>155</v>
      </c>
      <c r="F1645" s="58" t="s">
        <v>7482</v>
      </c>
      <c r="G1645" s="58">
        <v>1500</v>
      </c>
      <c r="H1645" s="58">
        <v>28.2</v>
      </c>
      <c r="I1645" s="58">
        <v>31.4</v>
      </c>
      <c r="J1645" s="58">
        <v>34.700000000000003</v>
      </c>
      <c r="K1645" s="58">
        <v>1</v>
      </c>
      <c r="L1645" s="58" t="s">
        <v>155</v>
      </c>
      <c r="M1645" s="58">
        <v>1</v>
      </c>
      <c r="N1645" s="58">
        <v>45.7</v>
      </c>
      <c r="O1645" s="58">
        <v>33</v>
      </c>
    </row>
    <row r="1646" spans="1:15" ht="14.25" customHeight="1">
      <c r="A1646" s="77" t="s">
        <v>9603</v>
      </c>
      <c r="B1646" s="58" t="s">
        <v>7340</v>
      </c>
      <c r="C1646" s="58" t="s">
        <v>3</v>
      </c>
      <c r="D1646" s="58" t="s">
        <v>155</v>
      </c>
      <c r="E1646" s="58" t="s">
        <v>155</v>
      </c>
      <c r="F1646" s="58" t="s">
        <v>7482</v>
      </c>
      <c r="G1646" s="58">
        <v>1500</v>
      </c>
      <c r="H1646" s="58">
        <v>30.8</v>
      </c>
      <c r="I1646" s="58">
        <v>34.200000000000003</v>
      </c>
      <c r="J1646" s="58">
        <v>37.799999999999997</v>
      </c>
      <c r="K1646" s="58">
        <v>1</v>
      </c>
      <c r="L1646" s="58" t="s">
        <v>155</v>
      </c>
      <c r="M1646" s="58">
        <v>1</v>
      </c>
      <c r="N1646" s="58">
        <v>49.9</v>
      </c>
      <c r="O1646" s="58">
        <v>30</v>
      </c>
    </row>
    <row r="1647" spans="1:15" ht="14.25" customHeight="1">
      <c r="A1647" s="77" t="s">
        <v>9604</v>
      </c>
      <c r="B1647" s="58" t="s">
        <v>7340</v>
      </c>
      <c r="C1647" s="58" t="s">
        <v>3</v>
      </c>
      <c r="D1647" s="58" t="s">
        <v>155</v>
      </c>
      <c r="E1647" s="58" t="s">
        <v>155</v>
      </c>
      <c r="F1647" s="58" t="s">
        <v>7482</v>
      </c>
      <c r="G1647" s="58">
        <v>1500</v>
      </c>
      <c r="H1647" s="58">
        <v>33.299999999999997</v>
      </c>
      <c r="I1647" s="58">
        <v>37.1</v>
      </c>
      <c r="J1647" s="58">
        <v>41</v>
      </c>
      <c r="K1647" s="58">
        <v>1</v>
      </c>
      <c r="L1647" s="58" t="s">
        <v>155</v>
      </c>
      <c r="M1647" s="58">
        <v>1</v>
      </c>
      <c r="N1647" s="58">
        <v>53.9</v>
      </c>
      <c r="O1647" s="58">
        <v>28</v>
      </c>
    </row>
    <row r="1648" spans="1:15" ht="14.25" customHeight="1">
      <c r="A1648" s="77" t="s">
        <v>9605</v>
      </c>
      <c r="B1648" s="58" t="s">
        <v>7340</v>
      </c>
      <c r="C1648" s="58" t="s">
        <v>3</v>
      </c>
      <c r="D1648" s="58" t="s">
        <v>155</v>
      </c>
      <c r="E1648" s="58" t="s">
        <v>155</v>
      </c>
      <c r="F1648" s="58" t="s">
        <v>7482</v>
      </c>
      <c r="G1648" s="58">
        <v>1500</v>
      </c>
      <c r="H1648" s="58">
        <v>36.799999999999997</v>
      </c>
      <c r="I1648" s="58">
        <v>40.9</v>
      </c>
      <c r="J1648" s="58">
        <v>45.2</v>
      </c>
      <c r="K1648" s="58">
        <v>1</v>
      </c>
      <c r="L1648" s="58" t="s">
        <v>155</v>
      </c>
      <c r="M1648" s="58">
        <v>1</v>
      </c>
      <c r="N1648" s="58">
        <v>59.3</v>
      </c>
      <c r="O1648" s="58">
        <v>25.3</v>
      </c>
    </row>
    <row r="1649" spans="1:15" ht="14.25" customHeight="1">
      <c r="A1649" s="77" t="s">
        <v>9606</v>
      </c>
      <c r="B1649" s="58" t="s">
        <v>7340</v>
      </c>
      <c r="C1649" s="58" t="s">
        <v>3</v>
      </c>
      <c r="D1649" s="58" t="s">
        <v>155</v>
      </c>
      <c r="E1649" s="58" t="s">
        <v>155</v>
      </c>
      <c r="F1649" s="58" t="s">
        <v>7482</v>
      </c>
      <c r="G1649" s="58">
        <v>1500</v>
      </c>
      <c r="H1649" s="58">
        <v>40.200000000000003</v>
      </c>
      <c r="I1649" s="58">
        <v>44.7</v>
      </c>
      <c r="J1649" s="58">
        <v>49.4</v>
      </c>
      <c r="K1649" s="58">
        <v>1</v>
      </c>
      <c r="L1649" s="58" t="s">
        <v>155</v>
      </c>
      <c r="M1649" s="58">
        <v>1</v>
      </c>
      <c r="N1649" s="58">
        <v>64.8</v>
      </c>
      <c r="O1649" s="58">
        <v>23.2</v>
      </c>
    </row>
    <row r="1650" spans="1:15" ht="14.25" customHeight="1">
      <c r="A1650" s="77" t="s">
        <v>9607</v>
      </c>
      <c r="B1650" s="58" t="s">
        <v>7340</v>
      </c>
      <c r="C1650" s="58" t="s">
        <v>3</v>
      </c>
      <c r="D1650" s="58" t="s">
        <v>155</v>
      </c>
      <c r="E1650" s="58" t="s">
        <v>155</v>
      </c>
      <c r="F1650" s="58" t="s">
        <v>7482</v>
      </c>
      <c r="G1650" s="58">
        <v>1500</v>
      </c>
      <c r="H1650" s="58">
        <v>43.6</v>
      </c>
      <c r="I1650" s="58">
        <v>48.5</v>
      </c>
      <c r="J1650" s="58">
        <v>53.6</v>
      </c>
      <c r="K1650" s="58">
        <v>1</v>
      </c>
      <c r="L1650" s="58" t="s">
        <v>155</v>
      </c>
      <c r="M1650" s="58">
        <v>1</v>
      </c>
      <c r="N1650" s="58">
        <v>70.099999999999994</v>
      </c>
      <c r="O1650" s="58">
        <v>21.4</v>
      </c>
    </row>
    <row r="1651" spans="1:15" ht="14.25" customHeight="1">
      <c r="A1651" s="77" t="s">
        <v>9608</v>
      </c>
      <c r="B1651" s="58" t="s">
        <v>7340</v>
      </c>
      <c r="C1651" s="58" t="s">
        <v>3</v>
      </c>
      <c r="D1651" s="58" t="s">
        <v>155</v>
      </c>
      <c r="E1651" s="58" t="s">
        <v>155</v>
      </c>
      <c r="F1651" s="58" t="s">
        <v>7482</v>
      </c>
      <c r="G1651" s="58">
        <v>1500</v>
      </c>
      <c r="H1651" s="58">
        <v>47.8</v>
      </c>
      <c r="I1651" s="58">
        <v>53.2</v>
      </c>
      <c r="J1651" s="58">
        <v>58.8</v>
      </c>
      <c r="K1651" s="58">
        <v>1</v>
      </c>
      <c r="L1651" s="58" t="s">
        <v>155</v>
      </c>
      <c r="M1651" s="58">
        <v>1</v>
      </c>
      <c r="N1651" s="58">
        <v>77</v>
      </c>
      <c r="O1651" s="58">
        <v>19.5</v>
      </c>
    </row>
    <row r="1652" spans="1:15" ht="14.25" customHeight="1">
      <c r="A1652" s="77" t="s">
        <v>9609</v>
      </c>
      <c r="B1652" s="58" t="s">
        <v>7340</v>
      </c>
      <c r="C1652" s="58" t="s">
        <v>3</v>
      </c>
      <c r="D1652" s="58" t="s">
        <v>155</v>
      </c>
      <c r="E1652" s="58" t="s">
        <v>155</v>
      </c>
      <c r="F1652" s="58" t="s">
        <v>7482</v>
      </c>
      <c r="G1652" s="58">
        <v>1500</v>
      </c>
      <c r="H1652" s="58">
        <v>53</v>
      </c>
      <c r="I1652" s="58">
        <v>58.9</v>
      </c>
      <c r="J1652" s="58">
        <v>65.099999999999994</v>
      </c>
      <c r="K1652" s="58">
        <v>1</v>
      </c>
      <c r="L1652" s="58" t="s">
        <v>155</v>
      </c>
      <c r="M1652" s="58">
        <v>1</v>
      </c>
      <c r="N1652" s="58">
        <v>85</v>
      </c>
      <c r="O1652" s="58">
        <v>17.7</v>
      </c>
    </row>
    <row r="1653" spans="1:15" ht="14.25" customHeight="1">
      <c r="A1653" s="77" t="s">
        <v>9610</v>
      </c>
      <c r="B1653" s="58" t="s">
        <v>7340</v>
      </c>
      <c r="C1653" s="58" t="s">
        <v>3</v>
      </c>
      <c r="D1653" s="58" t="s">
        <v>155</v>
      </c>
      <c r="E1653" s="58" t="s">
        <v>155</v>
      </c>
      <c r="F1653" s="58" t="s">
        <v>7482</v>
      </c>
      <c r="G1653" s="58">
        <v>1500</v>
      </c>
      <c r="H1653" s="58">
        <v>58.1</v>
      </c>
      <c r="I1653" s="58">
        <v>64.599999999999994</v>
      </c>
      <c r="J1653" s="58">
        <v>71.400000000000006</v>
      </c>
      <c r="K1653" s="58">
        <v>1</v>
      </c>
      <c r="L1653" s="58" t="s">
        <v>155</v>
      </c>
      <c r="M1653" s="58">
        <v>1</v>
      </c>
      <c r="N1653" s="58">
        <v>92</v>
      </c>
      <c r="O1653" s="58">
        <v>16.3</v>
      </c>
    </row>
    <row r="1654" spans="1:15" ht="14.25" customHeight="1">
      <c r="A1654" s="77" t="s">
        <v>9611</v>
      </c>
      <c r="B1654" s="58" t="s">
        <v>7340</v>
      </c>
      <c r="C1654" s="58" t="s">
        <v>3</v>
      </c>
      <c r="D1654" s="58" t="s">
        <v>155</v>
      </c>
      <c r="E1654" s="58" t="s">
        <v>155</v>
      </c>
      <c r="F1654" s="58" t="s">
        <v>7482</v>
      </c>
      <c r="G1654" s="58">
        <v>1500</v>
      </c>
      <c r="H1654" s="58">
        <v>64.099999999999994</v>
      </c>
      <c r="I1654" s="58">
        <v>71.3</v>
      </c>
      <c r="J1654" s="58">
        <v>78.8</v>
      </c>
      <c r="K1654" s="58">
        <v>1</v>
      </c>
      <c r="L1654" s="58" t="s">
        <v>155</v>
      </c>
      <c r="M1654" s="58">
        <v>1</v>
      </c>
      <c r="N1654" s="58">
        <v>103</v>
      </c>
      <c r="O1654" s="58">
        <v>14.6</v>
      </c>
    </row>
    <row r="1655" spans="1:15" ht="14.25" customHeight="1">
      <c r="A1655" s="77" t="s">
        <v>9612</v>
      </c>
      <c r="B1655" s="58" t="s">
        <v>7340</v>
      </c>
      <c r="C1655" s="58" t="s">
        <v>3</v>
      </c>
      <c r="D1655" s="58" t="s">
        <v>155</v>
      </c>
      <c r="E1655" s="58" t="s">
        <v>155</v>
      </c>
      <c r="F1655" s="58" t="s">
        <v>7482</v>
      </c>
      <c r="G1655" s="58">
        <v>1500</v>
      </c>
      <c r="H1655" s="58">
        <v>70.099999999999994</v>
      </c>
      <c r="I1655" s="58">
        <v>77.900000000000006</v>
      </c>
      <c r="J1655" s="58">
        <v>86.1</v>
      </c>
      <c r="K1655" s="58">
        <v>1</v>
      </c>
      <c r="L1655" s="58" t="s">
        <v>155</v>
      </c>
      <c r="M1655" s="58">
        <v>1</v>
      </c>
      <c r="N1655" s="58">
        <v>113</v>
      </c>
      <c r="O1655" s="58">
        <v>13.3</v>
      </c>
    </row>
    <row r="1656" spans="1:15" ht="14.25" customHeight="1">
      <c r="A1656" s="77" t="s">
        <v>9613</v>
      </c>
      <c r="B1656" s="58" t="s">
        <v>7340</v>
      </c>
      <c r="C1656" s="58" t="s">
        <v>3</v>
      </c>
      <c r="D1656" s="58" t="s">
        <v>155</v>
      </c>
      <c r="E1656" s="58" t="s">
        <v>155</v>
      </c>
      <c r="F1656" s="58" t="s">
        <v>7482</v>
      </c>
      <c r="G1656" s="58">
        <v>1500</v>
      </c>
      <c r="H1656" s="58">
        <v>77.8</v>
      </c>
      <c r="I1656" s="58">
        <v>86.5</v>
      </c>
      <c r="J1656" s="58">
        <v>95.5</v>
      </c>
      <c r="K1656" s="58">
        <v>1</v>
      </c>
      <c r="L1656" s="58" t="s">
        <v>155</v>
      </c>
      <c r="M1656" s="58">
        <v>1</v>
      </c>
      <c r="N1656" s="58">
        <v>125</v>
      </c>
      <c r="O1656" s="58">
        <v>12</v>
      </c>
    </row>
    <row r="1657" spans="1:15" ht="14.25" customHeight="1">
      <c r="A1657" s="77" t="s">
        <v>9614</v>
      </c>
      <c r="B1657" s="58" t="s">
        <v>7340</v>
      </c>
      <c r="C1657" s="58" t="s">
        <v>3</v>
      </c>
      <c r="D1657" s="58" t="s">
        <v>155</v>
      </c>
      <c r="E1657" s="58" t="s">
        <v>155</v>
      </c>
      <c r="F1657" s="58" t="s">
        <v>7482</v>
      </c>
      <c r="G1657" s="58">
        <v>1500</v>
      </c>
      <c r="H1657" s="58">
        <v>85.5</v>
      </c>
      <c r="I1657" s="58">
        <v>95</v>
      </c>
      <c r="J1657" s="58">
        <v>105</v>
      </c>
      <c r="K1657" s="58">
        <v>1</v>
      </c>
      <c r="L1657" s="58" t="s">
        <v>155</v>
      </c>
      <c r="M1657" s="58">
        <v>1</v>
      </c>
      <c r="N1657" s="58">
        <v>137</v>
      </c>
      <c r="O1657" s="58">
        <v>11</v>
      </c>
    </row>
    <row r="1658" spans="1:15" ht="14.25" customHeight="1">
      <c r="A1658" s="77" t="s">
        <v>9615</v>
      </c>
      <c r="B1658" s="58" t="s">
        <v>7340</v>
      </c>
      <c r="C1658" s="58" t="s">
        <v>3</v>
      </c>
      <c r="D1658" s="58" t="s">
        <v>155</v>
      </c>
      <c r="E1658" s="58" t="s">
        <v>155</v>
      </c>
      <c r="F1658" s="58" t="s">
        <v>7482</v>
      </c>
      <c r="G1658" s="58">
        <v>1500</v>
      </c>
      <c r="H1658" s="58">
        <v>94</v>
      </c>
      <c r="I1658" s="58">
        <v>105</v>
      </c>
      <c r="J1658" s="58">
        <v>116</v>
      </c>
      <c r="K1658" s="58">
        <v>1</v>
      </c>
      <c r="L1658" s="58" t="s">
        <v>155</v>
      </c>
      <c r="M1658" s="58">
        <v>1</v>
      </c>
      <c r="N1658" s="58">
        <v>152</v>
      </c>
      <c r="O1658" s="58">
        <v>9.9</v>
      </c>
    </row>
    <row r="1659" spans="1:15" ht="14.25" customHeight="1">
      <c r="A1659" s="77" t="s">
        <v>9616</v>
      </c>
      <c r="B1659" s="58" t="s">
        <v>7340</v>
      </c>
      <c r="C1659" s="58" t="s">
        <v>3</v>
      </c>
      <c r="D1659" s="58" t="s">
        <v>155</v>
      </c>
      <c r="E1659" s="58" t="s">
        <v>155</v>
      </c>
      <c r="F1659" s="58" t="s">
        <v>7482</v>
      </c>
      <c r="G1659" s="58">
        <v>1500</v>
      </c>
      <c r="H1659" s="58">
        <v>102</v>
      </c>
      <c r="I1659" s="58">
        <v>114</v>
      </c>
      <c r="J1659" s="58">
        <v>126</v>
      </c>
      <c r="K1659" s="58">
        <v>1</v>
      </c>
      <c r="L1659" s="58" t="s">
        <v>155</v>
      </c>
      <c r="M1659" s="58">
        <v>1</v>
      </c>
      <c r="N1659" s="58">
        <v>165</v>
      </c>
      <c r="O1659" s="58">
        <v>9.1</v>
      </c>
    </row>
    <row r="1660" spans="1:15" ht="14.25" customHeight="1">
      <c r="A1660" s="77" t="s">
        <v>9617</v>
      </c>
      <c r="B1660" s="58" t="s">
        <v>7340</v>
      </c>
      <c r="C1660" s="58" t="s">
        <v>3</v>
      </c>
      <c r="D1660" s="58" t="s">
        <v>155</v>
      </c>
      <c r="E1660" s="58" t="s">
        <v>155</v>
      </c>
      <c r="F1660" s="58" t="s">
        <v>7482</v>
      </c>
      <c r="G1660" s="58">
        <v>1500</v>
      </c>
      <c r="H1660" s="58">
        <v>111</v>
      </c>
      <c r="I1660" s="58">
        <v>124</v>
      </c>
      <c r="J1660" s="58">
        <v>137</v>
      </c>
      <c r="K1660" s="58">
        <v>1</v>
      </c>
      <c r="L1660" s="58" t="s">
        <v>155</v>
      </c>
      <c r="M1660" s="58">
        <v>1</v>
      </c>
      <c r="N1660" s="58">
        <v>179</v>
      </c>
      <c r="O1660" s="58">
        <v>8.4</v>
      </c>
    </row>
    <row r="1661" spans="1:15" ht="14.25" customHeight="1">
      <c r="A1661" s="77" t="s">
        <v>9618</v>
      </c>
      <c r="B1661" s="58" t="s">
        <v>7340</v>
      </c>
      <c r="C1661" s="58" t="s">
        <v>3</v>
      </c>
      <c r="D1661" s="58" t="s">
        <v>155</v>
      </c>
      <c r="E1661" s="58" t="s">
        <v>155</v>
      </c>
      <c r="F1661" s="58" t="s">
        <v>7482</v>
      </c>
      <c r="G1661" s="58">
        <v>1500</v>
      </c>
      <c r="H1661" s="58">
        <v>128</v>
      </c>
      <c r="I1661" s="58">
        <v>143</v>
      </c>
      <c r="J1661" s="58">
        <v>158</v>
      </c>
      <c r="K1661" s="58">
        <v>1</v>
      </c>
      <c r="L1661" s="58" t="s">
        <v>155</v>
      </c>
      <c r="M1661" s="58">
        <v>1</v>
      </c>
      <c r="N1661" s="58">
        <v>207</v>
      </c>
      <c r="O1661" s="58">
        <v>7.2</v>
      </c>
    </row>
    <row r="1662" spans="1:15" ht="14.25" customHeight="1">
      <c r="A1662" s="77" t="s">
        <v>9619</v>
      </c>
      <c r="B1662" s="58" t="s">
        <v>7340</v>
      </c>
      <c r="C1662" s="58" t="s">
        <v>3</v>
      </c>
      <c r="D1662" s="58" t="s">
        <v>155</v>
      </c>
      <c r="E1662" s="58" t="s">
        <v>155</v>
      </c>
      <c r="F1662" s="58" t="s">
        <v>7482</v>
      </c>
      <c r="G1662" s="58">
        <v>1500</v>
      </c>
      <c r="H1662" s="58">
        <v>136</v>
      </c>
      <c r="I1662" s="58">
        <v>152</v>
      </c>
      <c r="J1662" s="58">
        <v>168</v>
      </c>
      <c r="K1662" s="58">
        <v>1</v>
      </c>
      <c r="L1662" s="58" t="s">
        <v>155</v>
      </c>
      <c r="M1662" s="58">
        <v>1</v>
      </c>
      <c r="N1662" s="58">
        <v>219</v>
      </c>
      <c r="O1662" s="58">
        <v>6.8</v>
      </c>
    </row>
    <row r="1663" spans="1:15" ht="14.25" customHeight="1">
      <c r="A1663" s="77" t="s">
        <v>9620</v>
      </c>
      <c r="B1663" s="58" t="s">
        <v>7340</v>
      </c>
      <c r="C1663" s="58" t="s">
        <v>3</v>
      </c>
      <c r="D1663" s="58" t="s">
        <v>155</v>
      </c>
      <c r="E1663" s="58" t="s">
        <v>155</v>
      </c>
      <c r="F1663" s="58" t="s">
        <v>7482</v>
      </c>
      <c r="G1663" s="58">
        <v>1500</v>
      </c>
      <c r="H1663" s="58">
        <v>145</v>
      </c>
      <c r="I1663" s="58">
        <v>162</v>
      </c>
      <c r="J1663" s="58">
        <v>179</v>
      </c>
      <c r="K1663" s="58">
        <v>1</v>
      </c>
      <c r="L1663" s="58" t="s">
        <v>155</v>
      </c>
      <c r="M1663" s="58">
        <v>1</v>
      </c>
      <c r="N1663" s="58">
        <v>234</v>
      </c>
      <c r="O1663" s="58">
        <v>6.4</v>
      </c>
    </row>
    <row r="1664" spans="1:15" ht="14.25" customHeight="1">
      <c r="A1664" s="77" t="s">
        <v>9621</v>
      </c>
      <c r="B1664" s="58" t="s">
        <v>7340</v>
      </c>
      <c r="C1664" s="58" t="s">
        <v>3</v>
      </c>
      <c r="D1664" s="58" t="s">
        <v>155</v>
      </c>
      <c r="E1664" s="58" t="s">
        <v>155</v>
      </c>
      <c r="F1664" s="58" t="s">
        <v>7482</v>
      </c>
      <c r="G1664" s="58">
        <v>1500</v>
      </c>
      <c r="H1664" s="58">
        <v>154</v>
      </c>
      <c r="I1664" s="58">
        <v>171</v>
      </c>
      <c r="J1664" s="58">
        <v>189</v>
      </c>
      <c r="K1664" s="58">
        <v>1</v>
      </c>
      <c r="L1664" s="58" t="s">
        <v>155</v>
      </c>
      <c r="M1664" s="58">
        <v>1</v>
      </c>
      <c r="N1664" s="58">
        <v>246</v>
      </c>
      <c r="O1664" s="58">
        <v>6.1</v>
      </c>
    </row>
    <row r="1665" spans="1:15" ht="14.25" customHeight="1">
      <c r="A1665" s="77" t="s">
        <v>9622</v>
      </c>
      <c r="B1665" s="58" t="s">
        <v>7340</v>
      </c>
      <c r="C1665" s="58" t="s">
        <v>3</v>
      </c>
      <c r="D1665" s="58" t="s">
        <v>155</v>
      </c>
      <c r="E1665" s="58" t="s">
        <v>155</v>
      </c>
      <c r="F1665" s="58" t="s">
        <v>7482</v>
      </c>
      <c r="G1665" s="58">
        <v>1500</v>
      </c>
      <c r="H1665" s="58">
        <v>171</v>
      </c>
      <c r="I1665" s="58">
        <v>190</v>
      </c>
      <c r="J1665" s="58">
        <v>210</v>
      </c>
      <c r="K1665" s="58">
        <v>1</v>
      </c>
      <c r="L1665" s="58" t="s">
        <v>155</v>
      </c>
      <c r="M1665" s="58">
        <v>1</v>
      </c>
      <c r="N1665" s="58">
        <v>274</v>
      </c>
      <c r="O1665" s="58">
        <v>5.5</v>
      </c>
    </row>
    <row r="1666" spans="1:15" ht="14.25" customHeight="1">
      <c r="A1666" s="77" t="s">
        <v>9623</v>
      </c>
      <c r="B1666" s="58" t="s">
        <v>7340</v>
      </c>
      <c r="C1666" s="58" t="s">
        <v>3</v>
      </c>
      <c r="D1666" s="58" t="s">
        <v>155</v>
      </c>
      <c r="E1666" s="58" t="s">
        <v>155</v>
      </c>
      <c r="F1666" s="58" t="s">
        <v>7482</v>
      </c>
      <c r="G1666" s="58">
        <v>1500</v>
      </c>
      <c r="H1666" s="58">
        <v>185</v>
      </c>
      <c r="I1666" s="58">
        <v>209</v>
      </c>
      <c r="J1666" s="58">
        <v>231</v>
      </c>
      <c r="K1666" s="58">
        <v>1</v>
      </c>
      <c r="L1666" s="58" t="s">
        <v>155</v>
      </c>
      <c r="M1666" s="58">
        <v>1</v>
      </c>
      <c r="N1666" s="58">
        <v>328</v>
      </c>
      <c r="O1666" s="58">
        <v>4.5999999999999996</v>
      </c>
    </row>
    <row r="1667" spans="1:15" ht="14.25" customHeight="1">
      <c r="A1667" s="77" t="s">
        <v>9624</v>
      </c>
      <c r="B1667" s="58" t="s">
        <v>7340</v>
      </c>
      <c r="C1667" s="58" t="s">
        <v>3</v>
      </c>
      <c r="D1667" s="58" t="s">
        <v>155</v>
      </c>
      <c r="E1667" s="58" t="s">
        <v>155</v>
      </c>
      <c r="F1667" s="58" t="s">
        <v>7482</v>
      </c>
      <c r="G1667" s="58">
        <v>1500</v>
      </c>
      <c r="H1667" s="58">
        <v>214</v>
      </c>
      <c r="I1667" s="58">
        <v>237</v>
      </c>
      <c r="J1667" s="58">
        <v>263</v>
      </c>
      <c r="K1667" s="58">
        <v>1</v>
      </c>
      <c r="L1667" s="58" t="s">
        <v>155</v>
      </c>
      <c r="M1667" s="58">
        <v>1</v>
      </c>
      <c r="N1667" s="58">
        <v>344</v>
      </c>
      <c r="O1667" s="58">
        <v>4.5</v>
      </c>
    </row>
    <row r="1668" spans="1:15" ht="14.25" customHeight="1">
      <c r="A1668" s="77" t="s">
        <v>9625</v>
      </c>
      <c r="B1668" s="58" t="s">
        <v>7340</v>
      </c>
      <c r="C1668" s="58" t="s">
        <v>3</v>
      </c>
      <c r="D1668" s="58" t="s">
        <v>155</v>
      </c>
      <c r="E1668" s="58" t="s">
        <v>155</v>
      </c>
      <c r="F1668" s="58" t="s">
        <v>7482</v>
      </c>
      <c r="G1668" s="58">
        <v>1500</v>
      </c>
      <c r="H1668" s="58">
        <v>256</v>
      </c>
      <c r="I1668" s="58">
        <v>285</v>
      </c>
      <c r="J1668" s="58">
        <v>315</v>
      </c>
      <c r="K1668" s="58">
        <v>1</v>
      </c>
      <c r="L1668" s="58" t="s">
        <v>155</v>
      </c>
      <c r="M1668" s="58">
        <v>1</v>
      </c>
      <c r="N1668" s="58">
        <v>414</v>
      </c>
      <c r="O1668" s="58">
        <v>3.8</v>
      </c>
    </row>
    <row r="1669" spans="1:15" ht="14.25" customHeight="1">
      <c r="A1669" s="77" t="s">
        <v>9626</v>
      </c>
      <c r="B1669" s="58" t="s">
        <v>7340</v>
      </c>
      <c r="C1669" s="58" t="s">
        <v>3</v>
      </c>
      <c r="D1669" s="58" t="s">
        <v>155</v>
      </c>
      <c r="E1669" s="58" t="s">
        <v>155</v>
      </c>
      <c r="F1669" s="58" t="s">
        <v>7482</v>
      </c>
      <c r="G1669" s="58">
        <v>1500</v>
      </c>
      <c r="H1669" s="58">
        <v>300</v>
      </c>
      <c r="I1669" s="58">
        <v>332</v>
      </c>
      <c r="J1669" s="58">
        <v>368</v>
      </c>
      <c r="K1669" s="58">
        <v>1</v>
      </c>
      <c r="L1669" s="58" t="s">
        <v>155</v>
      </c>
      <c r="M1669" s="58">
        <v>1</v>
      </c>
      <c r="N1669" s="58">
        <v>482</v>
      </c>
      <c r="O1669" s="58">
        <v>3.2</v>
      </c>
    </row>
    <row r="1670" spans="1:15" ht="14.25" customHeight="1">
      <c r="A1670" s="77" t="s">
        <v>9627</v>
      </c>
      <c r="B1670" s="58" t="s">
        <v>7340</v>
      </c>
      <c r="C1670" s="58" t="s">
        <v>3</v>
      </c>
      <c r="D1670" s="58" t="s">
        <v>155</v>
      </c>
      <c r="E1670" s="58" t="s">
        <v>155</v>
      </c>
      <c r="F1670" s="58" t="s">
        <v>7482</v>
      </c>
      <c r="G1670" s="58">
        <v>1500</v>
      </c>
      <c r="H1670" s="58">
        <v>342</v>
      </c>
      <c r="I1670" s="58">
        <v>380</v>
      </c>
      <c r="J1670" s="58">
        <v>420</v>
      </c>
      <c r="K1670" s="58">
        <v>1</v>
      </c>
      <c r="L1670" s="58" t="s">
        <v>155</v>
      </c>
      <c r="M1670" s="58">
        <v>1</v>
      </c>
      <c r="N1670" s="58">
        <v>548</v>
      </c>
      <c r="O1670" s="58">
        <v>2.8</v>
      </c>
    </row>
    <row r="1671" spans="1:15" ht="14.25" customHeight="1">
      <c r="A1671" s="77" t="s">
        <v>9628</v>
      </c>
      <c r="B1671" s="58" t="s">
        <v>7340</v>
      </c>
      <c r="C1671" s="58" t="s">
        <v>3</v>
      </c>
      <c r="D1671" s="58" t="s">
        <v>155</v>
      </c>
      <c r="E1671" s="58" t="s">
        <v>155</v>
      </c>
      <c r="F1671" s="58" t="s">
        <v>7482</v>
      </c>
      <c r="G1671" s="58">
        <v>1500</v>
      </c>
      <c r="H1671" s="58">
        <v>376</v>
      </c>
      <c r="I1671" s="58">
        <v>418</v>
      </c>
      <c r="J1671" s="58">
        <v>462</v>
      </c>
      <c r="K1671" s="58">
        <v>1</v>
      </c>
      <c r="L1671" s="58" t="s">
        <v>155</v>
      </c>
      <c r="M1671" s="58">
        <v>1</v>
      </c>
      <c r="N1671" s="58">
        <v>600</v>
      </c>
      <c r="O1671" s="58">
        <v>2.6</v>
      </c>
    </row>
    <row r="1672" spans="1:15" ht="14.25" customHeight="1">
      <c r="A1672" s="77" t="s">
        <v>9629</v>
      </c>
      <c r="B1672" s="58" t="s">
        <v>1907</v>
      </c>
      <c r="C1672" s="58" t="s">
        <v>3</v>
      </c>
      <c r="D1672" s="58" t="s">
        <v>155</v>
      </c>
      <c r="E1672" s="58" t="s">
        <v>155</v>
      </c>
      <c r="F1672" s="58" t="s">
        <v>7486</v>
      </c>
      <c r="G1672" s="58">
        <v>3000</v>
      </c>
      <c r="H1672" s="58">
        <v>5</v>
      </c>
      <c r="I1672" s="58">
        <v>6.4</v>
      </c>
      <c r="J1672" s="58">
        <v>7.25</v>
      </c>
      <c r="K1672" s="58">
        <v>10</v>
      </c>
      <c r="L1672" s="58">
        <v>1000</v>
      </c>
      <c r="M1672" s="58" t="s">
        <v>155</v>
      </c>
      <c r="N1672" s="58">
        <v>9.1999999999999993</v>
      </c>
      <c r="O1672" s="58">
        <v>326</v>
      </c>
    </row>
    <row r="1673" spans="1:15" ht="14.25" customHeight="1">
      <c r="A1673" s="77" t="s">
        <v>9630</v>
      </c>
      <c r="B1673" s="58" t="s">
        <v>1907</v>
      </c>
      <c r="C1673" s="58" t="s">
        <v>3</v>
      </c>
      <c r="D1673" s="58" t="s">
        <v>155</v>
      </c>
      <c r="E1673" s="58" t="s">
        <v>155</v>
      </c>
      <c r="F1673" s="58" t="s">
        <v>7486</v>
      </c>
      <c r="G1673" s="58">
        <v>3000</v>
      </c>
      <c r="H1673" s="58">
        <v>6</v>
      </c>
      <c r="I1673" s="58">
        <v>6.67</v>
      </c>
      <c r="J1673" s="58">
        <v>7.67</v>
      </c>
      <c r="K1673" s="58">
        <v>10</v>
      </c>
      <c r="L1673" s="58">
        <v>1000</v>
      </c>
      <c r="M1673" s="58" t="s">
        <v>155</v>
      </c>
      <c r="N1673" s="58">
        <v>10.3</v>
      </c>
      <c r="O1673" s="58">
        <v>291.3</v>
      </c>
    </row>
    <row r="1674" spans="1:15" ht="14.25" customHeight="1">
      <c r="A1674" s="77" t="s">
        <v>9631</v>
      </c>
      <c r="B1674" s="58" t="s">
        <v>1907</v>
      </c>
      <c r="C1674" s="58" t="s">
        <v>3</v>
      </c>
      <c r="D1674" s="58" t="s">
        <v>155</v>
      </c>
      <c r="E1674" s="58" t="s">
        <v>155</v>
      </c>
      <c r="F1674" s="58" t="s">
        <v>7486</v>
      </c>
      <c r="G1674" s="58">
        <v>3000</v>
      </c>
      <c r="H1674" s="58">
        <v>6.5</v>
      </c>
      <c r="I1674" s="58">
        <v>7.22</v>
      </c>
      <c r="J1674" s="58">
        <v>8.3000000000000007</v>
      </c>
      <c r="K1674" s="58">
        <v>10</v>
      </c>
      <c r="L1674" s="58">
        <v>500</v>
      </c>
      <c r="M1674" s="58" t="s">
        <v>155</v>
      </c>
      <c r="N1674" s="58">
        <v>11.2</v>
      </c>
      <c r="O1674" s="58">
        <v>267.89999999999998</v>
      </c>
    </row>
    <row r="1675" spans="1:15" ht="14.25" customHeight="1">
      <c r="A1675" s="77" t="s">
        <v>9632</v>
      </c>
      <c r="B1675" s="58" t="s">
        <v>1907</v>
      </c>
      <c r="C1675" s="58" t="s">
        <v>3</v>
      </c>
      <c r="D1675" s="58" t="s">
        <v>155</v>
      </c>
      <c r="E1675" s="58" t="s">
        <v>155</v>
      </c>
      <c r="F1675" s="58" t="s">
        <v>7486</v>
      </c>
      <c r="G1675" s="58">
        <v>3000</v>
      </c>
      <c r="H1675" s="58">
        <v>7</v>
      </c>
      <c r="I1675" s="58">
        <v>7.78</v>
      </c>
      <c r="J1675" s="58">
        <v>8.9499999999999993</v>
      </c>
      <c r="K1675" s="58">
        <v>10</v>
      </c>
      <c r="L1675" s="58">
        <v>200</v>
      </c>
      <c r="M1675" s="58" t="s">
        <v>155</v>
      </c>
      <c r="N1675" s="58">
        <v>12</v>
      </c>
      <c r="O1675" s="58">
        <v>250</v>
      </c>
    </row>
    <row r="1676" spans="1:15" ht="14.25" customHeight="1">
      <c r="A1676" s="77" t="s">
        <v>9633</v>
      </c>
      <c r="B1676" s="58" t="s">
        <v>1907</v>
      </c>
      <c r="C1676" s="58" t="s">
        <v>3</v>
      </c>
      <c r="D1676" s="58" t="s">
        <v>155</v>
      </c>
      <c r="E1676" s="58" t="s">
        <v>155</v>
      </c>
      <c r="F1676" s="58" t="s">
        <v>7486</v>
      </c>
      <c r="G1676" s="58">
        <v>3000</v>
      </c>
      <c r="H1676" s="58">
        <v>7.5</v>
      </c>
      <c r="I1676" s="58">
        <v>8.33</v>
      </c>
      <c r="J1676" s="58">
        <v>9.6</v>
      </c>
      <c r="K1676" s="58">
        <v>1</v>
      </c>
      <c r="L1676" s="58">
        <v>100</v>
      </c>
      <c r="M1676" s="58" t="s">
        <v>155</v>
      </c>
      <c r="N1676" s="58">
        <v>12.9</v>
      </c>
      <c r="O1676" s="58">
        <v>232.6</v>
      </c>
    </row>
    <row r="1677" spans="1:15" ht="14.25" customHeight="1">
      <c r="A1677" s="77" t="s">
        <v>9634</v>
      </c>
      <c r="B1677" s="58" t="s">
        <v>1907</v>
      </c>
      <c r="C1677" s="58" t="s">
        <v>3</v>
      </c>
      <c r="D1677" s="58" t="s">
        <v>155</v>
      </c>
      <c r="E1677" s="58" t="s">
        <v>155</v>
      </c>
      <c r="F1677" s="58" t="s">
        <v>7486</v>
      </c>
      <c r="G1677" s="58">
        <v>3000</v>
      </c>
      <c r="H1677" s="58">
        <v>8</v>
      </c>
      <c r="I1677" s="58">
        <v>8.89</v>
      </c>
      <c r="J1677" s="58">
        <v>10.23</v>
      </c>
      <c r="K1677" s="58">
        <v>1</v>
      </c>
      <c r="L1677" s="58">
        <v>50</v>
      </c>
      <c r="M1677" s="58" t="s">
        <v>155</v>
      </c>
      <c r="N1677" s="58">
        <v>13.6</v>
      </c>
      <c r="O1677" s="58">
        <v>220.6</v>
      </c>
    </row>
    <row r="1678" spans="1:15" ht="14.25" customHeight="1">
      <c r="A1678" s="77" t="s">
        <v>9635</v>
      </c>
      <c r="B1678" s="58" t="s">
        <v>1907</v>
      </c>
      <c r="C1678" s="58" t="s">
        <v>3</v>
      </c>
      <c r="D1678" s="58" t="s">
        <v>155</v>
      </c>
      <c r="E1678" s="58" t="s">
        <v>155</v>
      </c>
      <c r="F1678" s="58" t="s">
        <v>7486</v>
      </c>
      <c r="G1678" s="58">
        <v>3000</v>
      </c>
      <c r="H1678" s="58">
        <v>8.5</v>
      </c>
      <c r="I1678" s="58">
        <v>9.44</v>
      </c>
      <c r="J1678" s="58">
        <v>10.82</v>
      </c>
      <c r="K1678" s="58">
        <v>1</v>
      </c>
      <c r="L1678" s="58">
        <v>25</v>
      </c>
      <c r="M1678" s="58" t="s">
        <v>155</v>
      </c>
      <c r="N1678" s="58">
        <v>14.4</v>
      </c>
      <c r="O1678" s="58">
        <v>208.4</v>
      </c>
    </row>
    <row r="1679" spans="1:15" ht="14.25" customHeight="1">
      <c r="A1679" s="77" t="s">
        <v>9636</v>
      </c>
      <c r="B1679" s="58" t="s">
        <v>1907</v>
      </c>
      <c r="C1679" s="58" t="s">
        <v>3</v>
      </c>
      <c r="D1679" s="58" t="s">
        <v>155</v>
      </c>
      <c r="E1679" s="58" t="s">
        <v>155</v>
      </c>
      <c r="F1679" s="58" t="s">
        <v>7486</v>
      </c>
      <c r="G1679" s="58">
        <v>3000</v>
      </c>
      <c r="H1679" s="58">
        <v>9</v>
      </c>
      <c r="I1679" s="58">
        <v>10</v>
      </c>
      <c r="J1679" s="58">
        <v>11.5</v>
      </c>
      <c r="K1679" s="58">
        <v>1</v>
      </c>
      <c r="L1679" s="58">
        <v>10</v>
      </c>
      <c r="M1679" s="58" t="s">
        <v>155</v>
      </c>
      <c r="N1679" s="58">
        <v>15.4</v>
      </c>
      <c r="O1679" s="58">
        <v>194.8</v>
      </c>
    </row>
    <row r="1680" spans="1:15" ht="14.25" customHeight="1">
      <c r="A1680" s="77" t="s">
        <v>9637</v>
      </c>
      <c r="B1680" s="58" t="s">
        <v>1907</v>
      </c>
      <c r="C1680" s="58" t="s">
        <v>3</v>
      </c>
      <c r="D1680" s="58" t="s">
        <v>155</v>
      </c>
      <c r="E1680" s="58" t="s">
        <v>155</v>
      </c>
      <c r="F1680" s="58" t="s">
        <v>7486</v>
      </c>
      <c r="G1680" s="58">
        <v>3000</v>
      </c>
      <c r="H1680" s="58">
        <v>10</v>
      </c>
      <c r="I1680" s="58">
        <v>11.1</v>
      </c>
      <c r="J1680" s="58">
        <v>12.8</v>
      </c>
      <c r="K1680" s="58">
        <v>1</v>
      </c>
      <c r="L1680" s="58">
        <v>3</v>
      </c>
      <c r="M1680" s="58" t="s">
        <v>155</v>
      </c>
      <c r="N1680" s="58">
        <v>17</v>
      </c>
      <c r="O1680" s="58">
        <v>176.4</v>
      </c>
    </row>
    <row r="1681" spans="1:15" ht="14.25" customHeight="1">
      <c r="A1681" s="77" t="s">
        <v>9638</v>
      </c>
      <c r="B1681" s="58" t="s">
        <v>1907</v>
      </c>
      <c r="C1681" s="58" t="s">
        <v>3</v>
      </c>
      <c r="D1681" s="58" t="s">
        <v>155</v>
      </c>
      <c r="E1681" s="58" t="s">
        <v>155</v>
      </c>
      <c r="F1681" s="58" t="s">
        <v>7486</v>
      </c>
      <c r="G1681" s="58">
        <v>3000</v>
      </c>
      <c r="H1681" s="58">
        <v>11</v>
      </c>
      <c r="I1681" s="58">
        <v>12.2</v>
      </c>
      <c r="J1681" s="58">
        <v>14</v>
      </c>
      <c r="K1681" s="58">
        <v>1</v>
      </c>
      <c r="L1681" s="58">
        <v>3</v>
      </c>
      <c r="M1681" s="58" t="s">
        <v>155</v>
      </c>
      <c r="N1681" s="58">
        <v>18.2</v>
      </c>
      <c r="O1681" s="58">
        <v>184.8</v>
      </c>
    </row>
    <row r="1682" spans="1:15" ht="14.25" customHeight="1">
      <c r="A1682" s="77" t="s">
        <v>9639</v>
      </c>
      <c r="B1682" s="58" t="s">
        <v>1907</v>
      </c>
      <c r="C1682" s="58" t="s">
        <v>3</v>
      </c>
      <c r="D1682" s="58" t="s">
        <v>155</v>
      </c>
      <c r="E1682" s="58" t="s">
        <v>155</v>
      </c>
      <c r="F1682" s="58" t="s">
        <v>7486</v>
      </c>
      <c r="G1682" s="58">
        <v>3000</v>
      </c>
      <c r="H1682" s="58">
        <v>12</v>
      </c>
      <c r="I1682" s="58">
        <v>13.3</v>
      </c>
      <c r="J1682" s="58">
        <v>15.3</v>
      </c>
      <c r="K1682" s="58">
        <v>1</v>
      </c>
      <c r="L1682" s="58">
        <v>3</v>
      </c>
      <c r="M1682" s="58" t="s">
        <v>155</v>
      </c>
      <c r="N1682" s="58">
        <v>19.899999999999999</v>
      </c>
      <c r="O1682" s="58">
        <v>150.6</v>
      </c>
    </row>
    <row r="1683" spans="1:15" ht="14.25" customHeight="1">
      <c r="A1683" s="77" t="s">
        <v>9640</v>
      </c>
      <c r="B1683" s="58" t="s">
        <v>1907</v>
      </c>
      <c r="C1683" s="58" t="s">
        <v>3</v>
      </c>
      <c r="D1683" s="58" t="s">
        <v>155</v>
      </c>
      <c r="E1683" s="58" t="s">
        <v>155</v>
      </c>
      <c r="F1683" s="58" t="s">
        <v>7486</v>
      </c>
      <c r="G1683" s="58">
        <v>3000</v>
      </c>
      <c r="H1683" s="58">
        <v>13</v>
      </c>
      <c r="I1683" s="58">
        <v>14.4</v>
      </c>
      <c r="J1683" s="58">
        <v>16.5</v>
      </c>
      <c r="K1683" s="58">
        <v>1</v>
      </c>
      <c r="L1683" s="58">
        <v>3</v>
      </c>
      <c r="M1683" s="58" t="s">
        <v>155</v>
      </c>
      <c r="N1683" s="58">
        <v>21.5</v>
      </c>
      <c r="O1683" s="58">
        <v>139.4</v>
      </c>
    </row>
    <row r="1684" spans="1:15" ht="14.25" customHeight="1">
      <c r="A1684" s="77" t="s">
        <v>9641</v>
      </c>
      <c r="B1684" s="58" t="s">
        <v>1907</v>
      </c>
      <c r="C1684" s="58" t="s">
        <v>3</v>
      </c>
      <c r="D1684" s="58" t="s">
        <v>155</v>
      </c>
      <c r="E1684" s="58" t="s">
        <v>155</v>
      </c>
      <c r="F1684" s="58" t="s">
        <v>7486</v>
      </c>
      <c r="G1684" s="58">
        <v>3000</v>
      </c>
      <c r="H1684" s="58">
        <v>14</v>
      </c>
      <c r="I1684" s="58">
        <v>15.6</v>
      </c>
      <c r="J1684" s="58">
        <v>17.899999999999999</v>
      </c>
      <c r="K1684" s="58">
        <v>1</v>
      </c>
      <c r="L1684" s="58">
        <v>3</v>
      </c>
      <c r="M1684" s="58" t="s">
        <v>155</v>
      </c>
      <c r="N1684" s="58">
        <v>23.2</v>
      </c>
      <c r="O1684" s="58">
        <v>129.4</v>
      </c>
    </row>
    <row r="1685" spans="1:15" ht="14.25" customHeight="1">
      <c r="A1685" s="77" t="s">
        <v>9642</v>
      </c>
      <c r="B1685" s="58" t="s">
        <v>1907</v>
      </c>
      <c r="C1685" s="58" t="s">
        <v>3</v>
      </c>
      <c r="D1685" s="58" t="s">
        <v>155</v>
      </c>
      <c r="E1685" s="58" t="s">
        <v>155</v>
      </c>
      <c r="F1685" s="58" t="s">
        <v>7486</v>
      </c>
      <c r="G1685" s="58">
        <v>3000</v>
      </c>
      <c r="H1685" s="58">
        <v>15</v>
      </c>
      <c r="I1685" s="58">
        <v>16.7</v>
      </c>
      <c r="J1685" s="58">
        <v>19.2</v>
      </c>
      <c r="K1685" s="58">
        <v>1</v>
      </c>
      <c r="L1685" s="58">
        <v>3</v>
      </c>
      <c r="M1685" s="58" t="s">
        <v>155</v>
      </c>
      <c r="N1685" s="58">
        <v>24.4</v>
      </c>
      <c r="O1685" s="58">
        <v>123</v>
      </c>
    </row>
    <row r="1686" spans="1:15" ht="14.25" customHeight="1">
      <c r="A1686" s="77" t="s">
        <v>9643</v>
      </c>
      <c r="B1686" s="58" t="s">
        <v>1907</v>
      </c>
      <c r="C1686" s="58" t="s">
        <v>3</v>
      </c>
      <c r="D1686" s="58" t="s">
        <v>155</v>
      </c>
      <c r="E1686" s="58" t="s">
        <v>155</v>
      </c>
      <c r="F1686" s="58" t="s">
        <v>7486</v>
      </c>
      <c r="G1686" s="58">
        <v>3000</v>
      </c>
      <c r="H1686" s="58">
        <v>16</v>
      </c>
      <c r="I1686" s="58">
        <v>17.8</v>
      </c>
      <c r="J1686" s="58">
        <v>20.5</v>
      </c>
      <c r="K1686" s="58">
        <v>1</v>
      </c>
      <c r="L1686" s="58">
        <v>3</v>
      </c>
      <c r="M1686" s="58" t="s">
        <v>155</v>
      </c>
      <c r="N1686" s="58">
        <v>26</v>
      </c>
      <c r="O1686" s="58">
        <v>115.4</v>
      </c>
    </row>
    <row r="1687" spans="1:15" ht="14.25" customHeight="1">
      <c r="A1687" s="77" t="s">
        <v>9644</v>
      </c>
      <c r="B1687" s="58" t="s">
        <v>1907</v>
      </c>
      <c r="C1687" s="58" t="s">
        <v>3</v>
      </c>
      <c r="D1687" s="58" t="s">
        <v>155</v>
      </c>
      <c r="E1687" s="58" t="s">
        <v>155</v>
      </c>
      <c r="F1687" s="58" t="s">
        <v>7486</v>
      </c>
      <c r="G1687" s="58">
        <v>3000</v>
      </c>
      <c r="H1687" s="58">
        <v>17</v>
      </c>
      <c r="I1687" s="58">
        <v>18.899999999999999</v>
      </c>
      <c r="J1687" s="58">
        <v>21.7</v>
      </c>
      <c r="K1687" s="58">
        <v>1</v>
      </c>
      <c r="L1687" s="58">
        <v>3</v>
      </c>
      <c r="M1687" s="58" t="s">
        <v>155</v>
      </c>
      <c r="N1687" s="58">
        <v>27.6</v>
      </c>
      <c r="O1687" s="58">
        <v>106.6</v>
      </c>
    </row>
    <row r="1688" spans="1:15" ht="14.25" customHeight="1">
      <c r="A1688" s="77" t="s">
        <v>9645</v>
      </c>
      <c r="B1688" s="58" t="s">
        <v>1907</v>
      </c>
      <c r="C1688" s="58" t="s">
        <v>3</v>
      </c>
      <c r="D1688" s="58" t="s">
        <v>155</v>
      </c>
      <c r="E1688" s="58" t="s">
        <v>155</v>
      </c>
      <c r="F1688" s="58" t="s">
        <v>7486</v>
      </c>
      <c r="G1688" s="58">
        <v>3000</v>
      </c>
      <c r="H1688" s="58">
        <v>18</v>
      </c>
      <c r="I1688" s="58">
        <v>20</v>
      </c>
      <c r="J1688" s="58">
        <v>23.3</v>
      </c>
      <c r="K1688" s="58">
        <v>1</v>
      </c>
      <c r="L1688" s="58">
        <v>3</v>
      </c>
      <c r="M1688" s="58" t="s">
        <v>155</v>
      </c>
      <c r="N1688" s="58">
        <v>29.2</v>
      </c>
      <c r="O1688" s="58">
        <v>102.8</v>
      </c>
    </row>
    <row r="1689" spans="1:15" ht="14.25" customHeight="1">
      <c r="A1689" s="77" t="s">
        <v>9646</v>
      </c>
      <c r="B1689" s="58" t="s">
        <v>1907</v>
      </c>
      <c r="C1689" s="58" t="s">
        <v>3</v>
      </c>
      <c r="D1689" s="58" t="s">
        <v>155</v>
      </c>
      <c r="E1689" s="58" t="s">
        <v>155</v>
      </c>
      <c r="F1689" s="58" t="s">
        <v>7486</v>
      </c>
      <c r="G1689" s="58">
        <v>3000</v>
      </c>
      <c r="H1689" s="58">
        <v>20</v>
      </c>
      <c r="I1689" s="58">
        <v>22.2</v>
      </c>
      <c r="J1689" s="58">
        <v>25.5</v>
      </c>
      <c r="K1689" s="58">
        <v>1</v>
      </c>
      <c r="L1689" s="58">
        <v>3</v>
      </c>
      <c r="M1689" s="58" t="s">
        <v>155</v>
      </c>
      <c r="N1689" s="58">
        <v>32.4</v>
      </c>
      <c r="O1689" s="58">
        <v>92.6</v>
      </c>
    </row>
    <row r="1690" spans="1:15" ht="14.25" customHeight="1">
      <c r="A1690" s="77" t="s">
        <v>9647</v>
      </c>
      <c r="B1690" s="58" t="s">
        <v>1907</v>
      </c>
      <c r="C1690" s="58" t="s">
        <v>3</v>
      </c>
      <c r="D1690" s="58" t="s">
        <v>155</v>
      </c>
      <c r="E1690" s="58" t="s">
        <v>155</v>
      </c>
      <c r="F1690" s="58" t="s">
        <v>7486</v>
      </c>
      <c r="G1690" s="58">
        <v>3000</v>
      </c>
      <c r="H1690" s="58">
        <v>22</v>
      </c>
      <c r="I1690" s="58">
        <v>24.4</v>
      </c>
      <c r="J1690" s="58">
        <v>28</v>
      </c>
      <c r="K1690" s="58">
        <v>1</v>
      </c>
      <c r="L1690" s="58">
        <v>3</v>
      </c>
      <c r="M1690" s="58" t="s">
        <v>155</v>
      </c>
      <c r="N1690" s="58">
        <v>35.5</v>
      </c>
      <c r="O1690" s="58">
        <v>84.4</v>
      </c>
    </row>
    <row r="1691" spans="1:15" ht="14.25" customHeight="1">
      <c r="A1691" s="77" t="s">
        <v>9648</v>
      </c>
      <c r="B1691" s="58" t="s">
        <v>1907</v>
      </c>
      <c r="C1691" s="58" t="s">
        <v>3</v>
      </c>
      <c r="D1691" s="58" t="s">
        <v>155</v>
      </c>
      <c r="E1691" s="58" t="s">
        <v>155</v>
      </c>
      <c r="F1691" s="58" t="s">
        <v>7486</v>
      </c>
      <c r="G1691" s="58">
        <v>3000</v>
      </c>
      <c r="H1691" s="58">
        <v>24</v>
      </c>
      <c r="I1691" s="58">
        <v>26.7</v>
      </c>
      <c r="J1691" s="58">
        <v>30.7</v>
      </c>
      <c r="K1691" s="58">
        <v>1</v>
      </c>
      <c r="L1691" s="58">
        <v>3</v>
      </c>
      <c r="M1691" s="58" t="s">
        <v>155</v>
      </c>
      <c r="N1691" s="58">
        <v>38.9</v>
      </c>
      <c r="O1691" s="58">
        <v>77.2</v>
      </c>
    </row>
    <row r="1692" spans="1:15" ht="14.25" customHeight="1">
      <c r="A1692" s="77" t="s">
        <v>9649</v>
      </c>
      <c r="B1692" s="58" t="s">
        <v>1907</v>
      </c>
      <c r="C1692" s="58" t="s">
        <v>3</v>
      </c>
      <c r="D1692" s="58" t="s">
        <v>155</v>
      </c>
      <c r="E1692" s="58" t="s">
        <v>155</v>
      </c>
      <c r="F1692" s="58" t="s">
        <v>7486</v>
      </c>
      <c r="G1692" s="58">
        <v>3000</v>
      </c>
      <c r="H1692" s="58">
        <v>26</v>
      </c>
      <c r="I1692" s="58">
        <v>28.9</v>
      </c>
      <c r="J1692" s="58">
        <v>33.200000000000003</v>
      </c>
      <c r="K1692" s="58">
        <v>1</v>
      </c>
      <c r="L1692" s="58">
        <v>3</v>
      </c>
      <c r="M1692" s="58" t="s">
        <v>155</v>
      </c>
      <c r="N1692" s="58">
        <v>42.1</v>
      </c>
      <c r="O1692" s="58">
        <v>71.2</v>
      </c>
    </row>
    <row r="1693" spans="1:15" ht="14.25" customHeight="1">
      <c r="A1693" s="77" t="s">
        <v>9650</v>
      </c>
      <c r="B1693" s="58" t="s">
        <v>1907</v>
      </c>
      <c r="C1693" s="58" t="s">
        <v>3</v>
      </c>
      <c r="D1693" s="58" t="s">
        <v>155</v>
      </c>
      <c r="E1693" s="58" t="s">
        <v>155</v>
      </c>
      <c r="F1693" s="58" t="s">
        <v>7486</v>
      </c>
      <c r="G1693" s="58">
        <v>3000</v>
      </c>
      <c r="H1693" s="58">
        <v>28</v>
      </c>
      <c r="I1693" s="58">
        <v>31.1</v>
      </c>
      <c r="J1693" s="58">
        <v>35.799999999999997</v>
      </c>
      <c r="K1693" s="58">
        <v>1</v>
      </c>
      <c r="L1693" s="58">
        <v>3</v>
      </c>
      <c r="M1693" s="58" t="s">
        <v>155</v>
      </c>
      <c r="N1693" s="58">
        <v>45.4</v>
      </c>
      <c r="O1693" s="58">
        <v>66</v>
      </c>
    </row>
    <row r="1694" spans="1:15" ht="14.25" customHeight="1">
      <c r="A1694" s="77" t="s">
        <v>9651</v>
      </c>
      <c r="B1694" s="58" t="s">
        <v>1907</v>
      </c>
      <c r="C1694" s="58" t="s">
        <v>3</v>
      </c>
      <c r="D1694" s="58" t="s">
        <v>155</v>
      </c>
      <c r="E1694" s="58" t="s">
        <v>155</v>
      </c>
      <c r="F1694" s="58" t="s">
        <v>7486</v>
      </c>
      <c r="G1694" s="58">
        <v>3000</v>
      </c>
      <c r="H1694" s="58">
        <v>30</v>
      </c>
      <c r="I1694" s="58">
        <v>33.299999999999997</v>
      </c>
      <c r="J1694" s="58">
        <v>38.299999999999997</v>
      </c>
      <c r="K1694" s="58">
        <v>1</v>
      </c>
      <c r="L1694" s="58">
        <v>3</v>
      </c>
      <c r="M1694" s="58" t="s">
        <v>155</v>
      </c>
      <c r="N1694" s="58">
        <v>48.4</v>
      </c>
      <c r="O1694" s="58">
        <v>62</v>
      </c>
    </row>
    <row r="1695" spans="1:15" ht="14.25" customHeight="1">
      <c r="A1695" s="77" t="s">
        <v>9652</v>
      </c>
      <c r="B1695" s="58" t="s">
        <v>1907</v>
      </c>
      <c r="C1695" s="58" t="s">
        <v>3</v>
      </c>
      <c r="D1695" s="58" t="s">
        <v>155</v>
      </c>
      <c r="E1695" s="58" t="s">
        <v>155</v>
      </c>
      <c r="F1695" s="58" t="s">
        <v>7486</v>
      </c>
      <c r="G1695" s="58">
        <v>3000</v>
      </c>
      <c r="H1695" s="58">
        <v>33</v>
      </c>
      <c r="I1695" s="58">
        <v>36.700000000000003</v>
      </c>
      <c r="J1695" s="58">
        <v>42.2</v>
      </c>
      <c r="K1695" s="58">
        <v>1</v>
      </c>
      <c r="L1695" s="58">
        <v>3</v>
      </c>
      <c r="M1695" s="58" t="s">
        <v>155</v>
      </c>
      <c r="N1695" s="58">
        <v>53.3</v>
      </c>
      <c r="O1695" s="58">
        <v>56.2</v>
      </c>
    </row>
    <row r="1696" spans="1:15" ht="14.25" customHeight="1">
      <c r="A1696" s="77" t="s">
        <v>9653</v>
      </c>
      <c r="B1696" s="58" t="s">
        <v>1907</v>
      </c>
      <c r="C1696" s="58" t="s">
        <v>3</v>
      </c>
      <c r="D1696" s="58" t="s">
        <v>155</v>
      </c>
      <c r="E1696" s="58" t="s">
        <v>155</v>
      </c>
      <c r="F1696" s="58" t="s">
        <v>7486</v>
      </c>
      <c r="G1696" s="58">
        <v>3000</v>
      </c>
      <c r="H1696" s="58">
        <v>36</v>
      </c>
      <c r="I1696" s="58">
        <v>40</v>
      </c>
      <c r="J1696" s="58">
        <v>46</v>
      </c>
      <c r="K1696" s="58">
        <v>1</v>
      </c>
      <c r="L1696" s="58">
        <v>3</v>
      </c>
      <c r="M1696" s="58" t="s">
        <v>155</v>
      </c>
      <c r="N1696" s="58">
        <v>58.1</v>
      </c>
      <c r="O1696" s="58">
        <v>51.6</v>
      </c>
    </row>
    <row r="1697" spans="1:15" ht="14.25" customHeight="1">
      <c r="A1697" s="77" t="s">
        <v>9654</v>
      </c>
      <c r="B1697" s="58" t="s">
        <v>1907</v>
      </c>
      <c r="C1697" s="58" t="s">
        <v>3</v>
      </c>
      <c r="D1697" s="58" t="s">
        <v>155</v>
      </c>
      <c r="E1697" s="58" t="s">
        <v>155</v>
      </c>
      <c r="F1697" s="58" t="s">
        <v>7486</v>
      </c>
      <c r="G1697" s="58">
        <v>3000</v>
      </c>
      <c r="H1697" s="58">
        <v>40</v>
      </c>
      <c r="I1697" s="58">
        <v>44.4</v>
      </c>
      <c r="J1697" s="58">
        <v>51.1</v>
      </c>
      <c r="K1697" s="58">
        <v>1</v>
      </c>
      <c r="L1697" s="58">
        <v>3</v>
      </c>
      <c r="M1697" s="58" t="s">
        <v>155</v>
      </c>
      <c r="N1697" s="58">
        <v>64.5</v>
      </c>
      <c r="O1697" s="58">
        <v>46.4</v>
      </c>
    </row>
    <row r="1698" spans="1:15" ht="14.25" customHeight="1">
      <c r="A1698" s="77" t="s">
        <v>9655</v>
      </c>
      <c r="B1698" s="58" t="s">
        <v>1907</v>
      </c>
      <c r="C1698" s="58" t="s">
        <v>3</v>
      </c>
      <c r="D1698" s="58" t="s">
        <v>155</v>
      </c>
      <c r="E1698" s="58" t="s">
        <v>155</v>
      </c>
      <c r="F1698" s="58" t="s">
        <v>7486</v>
      </c>
      <c r="G1698" s="58">
        <v>3000</v>
      </c>
      <c r="H1698" s="58">
        <v>43</v>
      </c>
      <c r="I1698" s="58">
        <v>47.8</v>
      </c>
      <c r="J1698" s="58">
        <v>54.9</v>
      </c>
      <c r="K1698" s="58">
        <v>1</v>
      </c>
      <c r="L1698" s="58">
        <v>3</v>
      </c>
      <c r="M1698" s="58" t="s">
        <v>155</v>
      </c>
      <c r="N1698" s="58">
        <v>69.400000000000006</v>
      </c>
      <c r="O1698" s="58">
        <v>43.2</v>
      </c>
    </row>
    <row r="1699" spans="1:15" ht="14.25" customHeight="1">
      <c r="A1699" s="77" t="s">
        <v>9656</v>
      </c>
      <c r="B1699" s="58" t="s">
        <v>1907</v>
      </c>
      <c r="C1699" s="58" t="s">
        <v>3</v>
      </c>
      <c r="D1699" s="58" t="s">
        <v>155</v>
      </c>
      <c r="E1699" s="58" t="s">
        <v>155</v>
      </c>
      <c r="F1699" s="58" t="s">
        <v>7486</v>
      </c>
      <c r="G1699" s="58">
        <v>3000</v>
      </c>
      <c r="H1699" s="58">
        <v>45</v>
      </c>
      <c r="I1699" s="58">
        <v>50</v>
      </c>
      <c r="J1699" s="58">
        <v>57.5</v>
      </c>
      <c r="K1699" s="58">
        <v>1</v>
      </c>
      <c r="L1699" s="58">
        <v>3</v>
      </c>
      <c r="M1699" s="58" t="s">
        <v>155</v>
      </c>
      <c r="N1699" s="58">
        <v>72.7</v>
      </c>
      <c r="O1699" s="58">
        <v>41.2</v>
      </c>
    </row>
    <row r="1700" spans="1:15" ht="14.25" customHeight="1">
      <c r="A1700" s="77" t="s">
        <v>9657</v>
      </c>
      <c r="B1700" s="58" t="s">
        <v>1907</v>
      </c>
      <c r="C1700" s="58" t="s">
        <v>3</v>
      </c>
      <c r="D1700" s="58" t="s">
        <v>155</v>
      </c>
      <c r="E1700" s="58" t="s">
        <v>155</v>
      </c>
      <c r="F1700" s="58" t="s">
        <v>7486</v>
      </c>
      <c r="G1700" s="58">
        <v>3000</v>
      </c>
      <c r="H1700" s="58">
        <v>48</v>
      </c>
      <c r="I1700" s="58">
        <v>53.3</v>
      </c>
      <c r="J1700" s="58">
        <v>61.3</v>
      </c>
      <c r="K1700" s="58">
        <v>1</v>
      </c>
      <c r="L1700" s="58">
        <v>3</v>
      </c>
      <c r="M1700" s="58" t="s">
        <v>155</v>
      </c>
      <c r="N1700" s="58">
        <v>77.400000000000006</v>
      </c>
      <c r="O1700" s="58">
        <v>38.799999999999997</v>
      </c>
    </row>
    <row r="1701" spans="1:15" ht="14.25" customHeight="1">
      <c r="A1701" s="77" t="s">
        <v>9658</v>
      </c>
      <c r="B1701" s="58" t="s">
        <v>1907</v>
      </c>
      <c r="C1701" s="58" t="s">
        <v>3</v>
      </c>
      <c r="D1701" s="58" t="s">
        <v>155</v>
      </c>
      <c r="E1701" s="58" t="s">
        <v>155</v>
      </c>
      <c r="F1701" s="58" t="s">
        <v>7486</v>
      </c>
      <c r="G1701" s="58">
        <v>3000</v>
      </c>
      <c r="H1701" s="58">
        <v>51</v>
      </c>
      <c r="I1701" s="58">
        <v>56.7</v>
      </c>
      <c r="J1701" s="58">
        <v>65.2</v>
      </c>
      <c r="K1701" s="58">
        <v>1</v>
      </c>
      <c r="L1701" s="58">
        <v>3</v>
      </c>
      <c r="M1701" s="58" t="s">
        <v>155</v>
      </c>
      <c r="N1701" s="58">
        <v>82.4</v>
      </c>
      <c r="O1701" s="58">
        <v>36.4</v>
      </c>
    </row>
    <row r="1702" spans="1:15" ht="14.25" customHeight="1">
      <c r="A1702" s="77" t="s">
        <v>9659</v>
      </c>
      <c r="B1702" s="58" t="s">
        <v>1907</v>
      </c>
      <c r="C1702" s="58" t="s">
        <v>3</v>
      </c>
      <c r="D1702" s="58" t="s">
        <v>155</v>
      </c>
      <c r="E1702" s="58" t="s">
        <v>155</v>
      </c>
      <c r="F1702" s="58" t="s">
        <v>7486</v>
      </c>
      <c r="G1702" s="58">
        <v>3000</v>
      </c>
      <c r="H1702" s="58">
        <v>54</v>
      </c>
      <c r="I1702" s="58">
        <v>60</v>
      </c>
      <c r="J1702" s="58">
        <v>69</v>
      </c>
      <c r="K1702" s="58">
        <v>1</v>
      </c>
      <c r="L1702" s="58">
        <v>3</v>
      </c>
      <c r="M1702" s="58" t="s">
        <v>155</v>
      </c>
      <c r="N1702" s="58">
        <v>87.1</v>
      </c>
      <c r="O1702" s="58">
        <v>34.4</v>
      </c>
    </row>
    <row r="1703" spans="1:15" ht="14.25" customHeight="1">
      <c r="A1703" s="77" t="s">
        <v>9660</v>
      </c>
      <c r="B1703" s="58" t="s">
        <v>1907</v>
      </c>
      <c r="C1703" s="58" t="s">
        <v>3</v>
      </c>
      <c r="D1703" s="58" t="s">
        <v>155</v>
      </c>
      <c r="E1703" s="58" t="s">
        <v>155</v>
      </c>
      <c r="F1703" s="58" t="s">
        <v>7486</v>
      </c>
      <c r="G1703" s="58">
        <v>3000</v>
      </c>
      <c r="H1703" s="58">
        <v>58</v>
      </c>
      <c r="I1703" s="58">
        <v>64.400000000000006</v>
      </c>
      <c r="J1703" s="58">
        <v>74.099999999999994</v>
      </c>
      <c r="K1703" s="58">
        <v>1</v>
      </c>
      <c r="L1703" s="58">
        <v>3</v>
      </c>
      <c r="M1703" s="58" t="s">
        <v>155</v>
      </c>
      <c r="N1703" s="58">
        <v>93.6</v>
      </c>
      <c r="O1703" s="58">
        <v>32</v>
      </c>
    </row>
    <row r="1704" spans="1:15" ht="14.25" customHeight="1">
      <c r="A1704" s="77" t="s">
        <v>9661</v>
      </c>
      <c r="B1704" s="58" t="s">
        <v>1907</v>
      </c>
      <c r="C1704" s="58" t="s">
        <v>3</v>
      </c>
      <c r="D1704" s="58" t="s">
        <v>155</v>
      </c>
      <c r="E1704" s="58" t="s">
        <v>155</v>
      </c>
      <c r="F1704" s="58" t="s">
        <v>7486</v>
      </c>
      <c r="G1704" s="58">
        <v>3000</v>
      </c>
      <c r="H1704" s="58">
        <v>60</v>
      </c>
      <c r="I1704" s="58">
        <v>66.7</v>
      </c>
      <c r="J1704" s="58">
        <v>76.7</v>
      </c>
      <c r="K1704" s="58">
        <v>1</v>
      </c>
      <c r="L1704" s="58">
        <v>3</v>
      </c>
      <c r="M1704" s="58" t="s">
        <v>155</v>
      </c>
      <c r="N1704" s="58">
        <v>96.8</v>
      </c>
      <c r="O1704" s="58">
        <v>31</v>
      </c>
    </row>
    <row r="1705" spans="1:15" ht="14.25" customHeight="1">
      <c r="A1705" s="77" t="s">
        <v>9662</v>
      </c>
      <c r="B1705" s="58" t="s">
        <v>1907</v>
      </c>
      <c r="C1705" s="58" t="s">
        <v>3</v>
      </c>
      <c r="D1705" s="58" t="s">
        <v>155</v>
      </c>
      <c r="E1705" s="58" t="s">
        <v>155</v>
      </c>
      <c r="F1705" s="58" t="s">
        <v>7486</v>
      </c>
      <c r="G1705" s="58">
        <v>3000</v>
      </c>
      <c r="H1705" s="58">
        <v>64</v>
      </c>
      <c r="I1705" s="58">
        <v>71.099999999999994</v>
      </c>
      <c r="J1705" s="58">
        <v>81.8</v>
      </c>
      <c r="K1705" s="58">
        <v>1</v>
      </c>
      <c r="L1705" s="58">
        <v>3</v>
      </c>
      <c r="M1705" s="58" t="s">
        <v>155</v>
      </c>
      <c r="N1705" s="58">
        <v>103</v>
      </c>
      <c r="O1705" s="58">
        <v>29.2</v>
      </c>
    </row>
    <row r="1706" spans="1:15" ht="14.25" customHeight="1">
      <c r="A1706" s="77" t="s">
        <v>9663</v>
      </c>
      <c r="B1706" s="58" t="s">
        <v>1907</v>
      </c>
      <c r="C1706" s="58" t="s">
        <v>3</v>
      </c>
      <c r="D1706" s="58" t="s">
        <v>155</v>
      </c>
      <c r="E1706" s="58" t="s">
        <v>155</v>
      </c>
      <c r="F1706" s="58" t="s">
        <v>7486</v>
      </c>
      <c r="G1706" s="58">
        <v>3000</v>
      </c>
      <c r="H1706" s="58">
        <v>70</v>
      </c>
      <c r="I1706" s="58">
        <v>77.8</v>
      </c>
      <c r="J1706" s="58">
        <v>89.5</v>
      </c>
      <c r="K1706" s="58">
        <v>1</v>
      </c>
      <c r="L1706" s="58">
        <v>3</v>
      </c>
      <c r="M1706" s="58" t="s">
        <v>155</v>
      </c>
      <c r="N1706" s="58">
        <v>113</v>
      </c>
      <c r="O1706" s="58">
        <v>26.6</v>
      </c>
    </row>
    <row r="1707" spans="1:15" ht="14.25" customHeight="1">
      <c r="A1707" s="77" t="s">
        <v>9664</v>
      </c>
      <c r="B1707" s="58" t="s">
        <v>1907</v>
      </c>
      <c r="C1707" s="58" t="s">
        <v>3</v>
      </c>
      <c r="D1707" s="58" t="s">
        <v>155</v>
      </c>
      <c r="E1707" s="58" t="s">
        <v>155</v>
      </c>
      <c r="F1707" s="58" t="s">
        <v>7486</v>
      </c>
      <c r="G1707" s="58">
        <v>3000</v>
      </c>
      <c r="H1707" s="58">
        <v>75</v>
      </c>
      <c r="I1707" s="58">
        <v>83.3</v>
      </c>
      <c r="J1707" s="58">
        <v>95.8</v>
      </c>
      <c r="K1707" s="58">
        <v>1</v>
      </c>
      <c r="L1707" s="58">
        <v>3</v>
      </c>
      <c r="M1707" s="58" t="s">
        <v>155</v>
      </c>
      <c r="N1707" s="58">
        <v>121</v>
      </c>
      <c r="O1707" s="58">
        <v>24.8</v>
      </c>
    </row>
    <row r="1708" spans="1:15" ht="14.25" customHeight="1">
      <c r="A1708" s="77" t="s">
        <v>9665</v>
      </c>
      <c r="B1708" s="58" t="s">
        <v>1907</v>
      </c>
      <c r="C1708" s="58" t="s">
        <v>3</v>
      </c>
      <c r="D1708" s="58" t="s">
        <v>155</v>
      </c>
      <c r="E1708" s="58" t="s">
        <v>155</v>
      </c>
      <c r="F1708" s="58" t="s">
        <v>7486</v>
      </c>
      <c r="G1708" s="58">
        <v>3000</v>
      </c>
      <c r="H1708" s="58">
        <v>78</v>
      </c>
      <c r="I1708" s="58">
        <v>86.7</v>
      </c>
      <c r="J1708" s="58">
        <v>99.7</v>
      </c>
      <c r="K1708" s="58">
        <v>1</v>
      </c>
      <c r="L1708" s="58">
        <v>3</v>
      </c>
      <c r="M1708" s="58" t="s">
        <v>155</v>
      </c>
      <c r="N1708" s="58">
        <v>126</v>
      </c>
      <c r="O1708" s="58">
        <v>22.8</v>
      </c>
    </row>
    <row r="1709" spans="1:15" ht="14.25" customHeight="1">
      <c r="A1709" s="77" t="s">
        <v>9666</v>
      </c>
      <c r="B1709" s="58" t="s">
        <v>1907</v>
      </c>
      <c r="C1709" s="58" t="s">
        <v>3</v>
      </c>
      <c r="D1709" s="58" t="s">
        <v>155</v>
      </c>
      <c r="E1709" s="58" t="s">
        <v>155</v>
      </c>
      <c r="F1709" s="58" t="s">
        <v>7486</v>
      </c>
      <c r="G1709" s="58">
        <v>3000</v>
      </c>
      <c r="H1709" s="58">
        <v>85</v>
      </c>
      <c r="I1709" s="58">
        <v>94.4</v>
      </c>
      <c r="J1709" s="58">
        <v>108.2</v>
      </c>
      <c r="K1709" s="58">
        <v>1</v>
      </c>
      <c r="L1709" s="58">
        <v>3</v>
      </c>
      <c r="M1709" s="58" t="s">
        <v>155</v>
      </c>
      <c r="N1709" s="58">
        <v>137</v>
      </c>
      <c r="O1709" s="58">
        <v>20.8</v>
      </c>
    </row>
    <row r="1710" spans="1:15" ht="14.25" customHeight="1">
      <c r="A1710" s="77" t="s">
        <v>9667</v>
      </c>
      <c r="B1710" s="58" t="s">
        <v>1907</v>
      </c>
      <c r="C1710" s="58" t="s">
        <v>3</v>
      </c>
      <c r="D1710" s="58" t="s">
        <v>155</v>
      </c>
      <c r="E1710" s="58" t="s">
        <v>155</v>
      </c>
      <c r="F1710" s="58" t="s">
        <v>7486</v>
      </c>
      <c r="G1710" s="58">
        <v>3000</v>
      </c>
      <c r="H1710" s="58">
        <v>90</v>
      </c>
      <c r="I1710" s="58">
        <v>100</v>
      </c>
      <c r="J1710" s="58">
        <v>115.5</v>
      </c>
      <c r="K1710" s="58">
        <v>1</v>
      </c>
      <c r="L1710" s="58">
        <v>3</v>
      </c>
      <c r="M1710" s="58" t="s">
        <v>155</v>
      </c>
      <c r="N1710" s="58">
        <v>146</v>
      </c>
      <c r="O1710" s="58">
        <v>20.6</v>
      </c>
    </row>
    <row r="1711" spans="1:15" ht="14.25" customHeight="1">
      <c r="A1711" s="77" t="s">
        <v>9668</v>
      </c>
      <c r="B1711" s="58" t="s">
        <v>1907</v>
      </c>
      <c r="C1711" s="58" t="s">
        <v>3</v>
      </c>
      <c r="D1711" s="58" t="s">
        <v>155</v>
      </c>
      <c r="E1711" s="58" t="s">
        <v>155</v>
      </c>
      <c r="F1711" s="58" t="s">
        <v>7486</v>
      </c>
      <c r="G1711" s="58">
        <v>3000</v>
      </c>
      <c r="H1711" s="58">
        <v>100</v>
      </c>
      <c r="I1711" s="58">
        <v>111</v>
      </c>
      <c r="J1711" s="58">
        <v>128</v>
      </c>
      <c r="K1711" s="58">
        <v>1</v>
      </c>
      <c r="L1711" s="58">
        <v>3</v>
      </c>
      <c r="M1711" s="58" t="s">
        <v>155</v>
      </c>
      <c r="N1711" s="58">
        <v>162</v>
      </c>
      <c r="O1711" s="58">
        <v>18.600000000000001</v>
      </c>
    </row>
    <row r="1712" spans="1:15" ht="14.25" customHeight="1">
      <c r="A1712" s="77" t="s">
        <v>9669</v>
      </c>
      <c r="B1712" s="58" t="s">
        <v>1907</v>
      </c>
      <c r="C1712" s="58" t="s">
        <v>3</v>
      </c>
      <c r="D1712" s="58" t="s">
        <v>155</v>
      </c>
      <c r="E1712" s="58" t="s">
        <v>155</v>
      </c>
      <c r="F1712" s="58" t="s">
        <v>7486</v>
      </c>
      <c r="G1712" s="58">
        <v>3000</v>
      </c>
      <c r="H1712" s="58">
        <v>110</v>
      </c>
      <c r="I1712" s="58">
        <v>122</v>
      </c>
      <c r="J1712" s="58">
        <v>140.5</v>
      </c>
      <c r="K1712" s="58">
        <v>1</v>
      </c>
      <c r="L1712" s="58">
        <v>3</v>
      </c>
      <c r="M1712" s="58" t="s">
        <v>155</v>
      </c>
      <c r="N1712" s="58">
        <v>177</v>
      </c>
      <c r="O1712" s="58">
        <v>16.8</v>
      </c>
    </row>
    <row r="1713" spans="1:15" ht="14.25" customHeight="1">
      <c r="A1713" s="77" t="s">
        <v>9670</v>
      </c>
      <c r="B1713" s="58" t="s">
        <v>1907</v>
      </c>
      <c r="C1713" s="58" t="s">
        <v>3</v>
      </c>
      <c r="D1713" s="58" t="s">
        <v>155</v>
      </c>
      <c r="E1713" s="58" t="s">
        <v>155</v>
      </c>
      <c r="F1713" s="58" t="s">
        <v>7486</v>
      </c>
      <c r="G1713" s="58">
        <v>3000</v>
      </c>
      <c r="H1713" s="58">
        <v>120</v>
      </c>
      <c r="I1713" s="58">
        <v>133</v>
      </c>
      <c r="J1713" s="58">
        <v>153</v>
      </c>
      <c r="K1713" s="58">
        <v>1</v>
      </c>
      <c r="L1713" s="58">
        <v>3</v>
      </c>
      <c r="M1713" s="58" t="s">
        <v>155</v>
      </c>
      <c r="N1713" s="58">
        <v>193</v>
      </c>
      <c r="O1713" s="58">
        <v>15.6</v>
      </c>
    </row>
    <row r="1714" spans="1:15" ht="14.25" customHeight="1">
      <c r="A1714" s="77" t="s">
        <v>9671</v>
      </c>
      <c r="B1714" s="58" t="s">
        <v>1907</v>
      </c>
      <c r="C1714" s="58" t="s">
        <v>3</v>
      </c>
      <c r="D1714" s="58" t="s">
        <v>155</v>
      </c>
      <c r="E1714" s="58" t="s">
        <v>155</v>
      </c>
      <c r="F1714" s="58" t="s">
        <v>7486</v>
      </c>
      <c r="G1714" s="58">
        <v>3000</v>
      </c>
      <c r="H1714" s="58">
        <v>130</v>
      </c>
      <c r="I1714" s="58">
        <v>144</v>
      </c>
      <c r="J1714" s="58">
        <v>165.5</v>
      </c>
      <c r="K1714" s="58">
        <v>1</v>
      </c>
      <c r="L1714" s="58">
        <v>3</v>
      </c>
      <c r="M1714" s="58" t="s">
        <v>155</v>
      </c>
      <c r="N1714" s="58">
        <v>209</v>
      </c>
      <c r="O1714" s="58">
        <v>14.4</v>
      </c>
    </row>
    <row r="1715" spans="1:15" ht="14.25" customHeight="1">
      <c r="A1715" s="77" t="s">
        <v>9672</v>
      </c>
      <c r="B1715" s="58" t="s">
        <v>1907</v>
      </c>
      <c r="C1715" s="58" t="s">
        <v>3</v>
      </c>
      <c r="D1715" s="58" t="s">
        <v>155</v>
      </c>
      <c r="E1715" s="58" t="s">
        <v>155</v>
      </c>
      <c r="F1715" s="58" t="s">
        <v>7486</v>
      </c>
      <c r="G1715" s="58">
        <v>3000</v>
      </c>
      <c r="H1715" s="58">
        <v>150</v>
      </c>
      <c r="I1715" s="58">
        <v>167</v>
      </c>
      <c r="J1715" s="58">
        <v>192.5</v>
      </c>
      <c r="K1715" s="58">
        <v>1</v>
      </c>
      <c r="L1715" s="58">
        <v>3</v>
      </c>
      <c r="M1715" s="58" t="s">
        <v>155</v>
      </c>
      <c r="N1715" s="58">
        <v>243</v>
      </c>
      <c r="O1715" s="58">
        <v>12.4</v>
      </c>
    </row>
    <row r="1716" spans="1:15" ht="14.25" customHeight="1">
      <c r="A1716" s="77" t="s">
        <v>9673</v>
      </c>
      <c r="B1716" s="58" t="s">
        <v>1907</v>
      </c>
      <c r="C1716" s="58" t="s">
        <v>3</v>
      </c>
      <c r="D1716" s="58" t="s">
        <v>155</v>
      </c>
      <c r="E1716" s="58" t="s">
        <v>155</v>
      </c>
      <c r="F1716" s="58" t="s">
        <v>7486</v>
      </c>
      <c r="G1716" s="58">
        <v>3000</v>
      </c>
      <c r="H1716" s="58">
        <v>160</v>
      </c>
      <c r="I1716" s="58">
        <v>178</v>
      </c>
      <c r="J1716" s="58">
        <v>205</v>
      </c>
      <c r="K1716" s="58">
        <v>1</v>
      </c>
      <c r="L1716" s="58">
        <v>3</v>
      </c>
      <c r="M1716" s="58" t="s">
        <v>155</v>
      </c>
      <c r="N1716" s="58">
        <v>259</v>
      </c>
      <c r="O1716" s="58">
        <v>11.6</v>
      </c>
    </row>
    <row r="1717" spans="1:15" ht="14.25" customHeight="1">
      <c r="A1717" s="77" t="s">
        <v>9674</v>
      </c>
      <c r="B1717" s="58" t="s">
        <v>1907</v>
      </c>
      <c r="C1717" s="58" t="s">
        <v>3</v>
      </c>
      <c r="D1717" s="58" t="s">
        <v>155</v>
      </c>
      <c r="E1717" s="58" t="s">
        <v>155</v>
      </c>
      <c r="F1717" s="58" t="s">
        <v>7486</v>
      </c>
      <c r="G1717" s="58">
        <v>3000</v>
      </c>
      <c r="H1717" s="58">
        <v>170</v>
      </c>
      <c r="I1717" s="58">
        <v>189</v>
      </c>
      <c r="J1717" s="58">
        <v>217.5</v>
      </c>
      <c r="K1717" s="58">
        <v>1</v>
      </c>
      <c r="L1717" s="58">
        <v>3</v>
      </c>
      <c r="M1717" s="58" t="s">
        <v>155</v>
      </c>
      <c r="N1717" s="58">
        <v>275</v>
      </c>
      <c r="O1717" s="58">
        <v>11</v>
      </c>
    </row>
    <row r="1718" spans="1:15" ht="14.25" customHeight="1">
      <c r="A1718" s="77" t="s">
        <v>9675</v>
      </c>
      <c r="B1718" s="58" t="s">
        <v>1907</v>
      </c>
      <c r="C1718" s="58" t="s">
        <v>3</v>
      </c>
      <c r="D1718" s="58" t="s">
        <v>155</v>
      </c>
      <c r="E1718" s="58" t="s">
        <v>155</v>
      </c>
      <c r="F1718" s="58" t="s">
        <v>7486</v>
      </c>
      <c r="G1718" s="58">
        <v>3000</v>
      </c>
      <c r="H1718" s="58">
        <v>180</v>
      </c>
      <c r="I1718" s="58">
        <v>198</v>
      </c>
      <c r="J1718" s="58">
        <v>230.4</v>
      </c>
      <c r="K1718" s="58">
        <v>1</v>
      </c>
      <c r="L1718" s="58">
        <v>3</v>
      </c>
      <c r="M1718" s="58" t="s">
        <v>155</v>
      </c>
      <c r="N1718" s="58">
        <v>292</v>
      </c>
      <c r="O1718" s="58">
        <v>10.3</v>
      </c>
    </row>
    <row r="1719" spans="1:15" ht="14.25" customHeight="1">
      <c r="A1719" s="77" t="s">
        <v>9676</v>
      </c>
      <c r="B1719" s="58" t="s">
        <v>1907</v>
      </c>
      <c r="C1719" s="58" t="s">
        <v>3</v>
      </c>
      <c r="D1719" s="58" t="s">
        <v>155</v>
      </c>
      <c r="E1719" s="58" t="s">
        <v>155</v>
      </c>
      <c r="F1719" s="58" t="s">
        <v>7486</v>
      </c>
      <c r="G1719" s="58">
        <v>3000</v>
      </c>
      <c r="H1719" s="58">
        <v>190</v>
      </c>
      <c r="I1719" s="58">
        <v>209</v>
      </c>
      <c r="J1719" s="58">
        <v>243.2</v>
      </c>
      <c r="K1719" s="58">
        <v>1</v>
      </c>
      <c r="L1719" s="58">
        <v>3</v>
      </c>
      <c r="M1719" s="58" t="s">
        <v>155</v>
      </c>
      <c r="N1719" s="58">
        <v>308</v>
      </c>
      <c r="O1719" s="58">
        <v>9.6999999999999993</v>
      </c>
    </row>
    <row r="1720" spans="1:15" ht="14.25" customHeight="1">
      <c r="A1720" s="77" t="s">
        <v>9677</v>
      </c>
      <c r="B1720" s="58" t="s">
        <v>1907</v>
      </c>
      <c r="C1720" s="58" t="s">
        <v>3</v>
      </c>
      <c r="D1720" s="58" t="s">
        <v>155</v>
      </c>
      <c r="E1720" s="58" t="s">
        <v>155</v>
      </c>
      <c r="F1720" s="58" t="s">
        <v>7486</v>
      </c>
      <c r="G1720" s="58">
        <v>3000</v>
      </c>
      <c r="H1720" s="58">
        <v>200</v>
      </c>
      <c r="I1720" s="58">
        <v>220</v>
      </c>
      <c r="J1720" s="58">
        <v>256</v>
      </c>
      <c r="K1720" s="58">
        <v>1</v>
      </c>
      <c r="L1720" s="58">
        <v>3</v>
      </c>
      <c r="M1720" s="58" t="s">
        <v>155</v>
      </c>
      <c r="N1720" s="58">
        <v>324</v>
      </c>
      <c r="O1720" s="58">
        <v>9.3000000000000007</v>
      </c>
    </row>
    <row r="1721" spans="1:15" ht="14.25" customHeight="1">
      <c r="A1721" s="77" t="s">
        <v>9678</v>
      </c>
      <c r="B1721" s="58" t="s">
        <v>1907</v>
      </c>
      <c r="C1721" s="58" t="s">
        <v>3</v>
      </c>
      <c r="D1721" s="58" t="s">
        <v>155</v>
      </c>
      <c r="E1721" s="58" t="s">
        <v>155</v>
      </c>
      <c r="F1721" s="58" t="s">
        <v>7486</v>
      </c>
      <c r="G1721" s="58">
        <v>3000</v>
      </c>
      <c r="H1721" s="58">
        <v>210</v>
      </c>
      <c r="I1721" s="58">
        <v>231</v>
      </c>
      <c r="J1721" s="58">
        <v>268.8</v>
      </c>
      <c r="K1721" s="58">
        <v>1</v>
      </c>
      <c r="L1721" s="58">
        <v>3</v>
      </c>
      <c r="M1721" s="58" t="s">
        <v>155</v>
      </c>
      <c r="N1721" s="58">
        <v>340</v>
      </c>
      <c r="O1721" s="58">
        <v>8.8000000000000007</v>
      </c>
    </row>
    <row r="1722" spans="1:15" ht="14.25" customHeight="1">
      <c r="A1722" s="77" t="s">
        <v>9679</v>
      </c>
      <c r="B1722" s="58" t="s">
        <v>1907</v>
      </c>
      <c r="C1722" s="58" t="s">
        <v>3</v>
      </c>
      <c r="D1722" s="58" t="s">
        <v>155</v>
      </c>
      <c r="E1722" s="58" t="s">
        <v>155</v>
      </c>
      <c r="F1722" s="58" t="s">
        <v>7486</v>
      </c>
      <c r="G1722" s="58">
        <v>3000</v>
      </c>
      <c r="H1722" s="58">
        <v>220</v>
      </c>
      <c r="I1722" s="58">
        <v>242</v>
      </c>
      <c r="J1722" s="58">
        <v>281.60000000000002</v>
      </c>
      <c r="K1722" s="58">
        <v>1</v>
      </c>
      <c r="L1722" s="58">
        <v>3</v>
      </c>
      <c r="M1722" s="58" t="s">
        <v>155</v>
      </c>
      <c r="N1722" s="58">
        <v>356</v>
      </c>
      <c r="O1722" s="58">
        <v>8.4</v>
      </c>
    </row>
    <row r="1723" spans="1:15" ht="14.25" customHeight="1">
      <c r="A1723" s="77" t="s">
        <v>9680</v>
      </c>
      <c r="B1723" s="58" t="s">
        <v>1907</v>
      </c>
      <c r="C1723" s="58" t="s">
        <v>3</v>
      </c>
      <c r="D1723" s="58" t="s">
        <v>155</v>
      </c>
      <c r="E1723" s="58" t="s">
        <v>155</v>
      </c>
      <c r="F1723" s="58" t="s">
        <v>7482</v>
      </c>
      <c r="G1723" s="58">
        <v>3000</v>
      </c>
      <c r="H1723" s="58">
        <v>5</v>
      </c>
      <c r="I1723" s="58">
        <v>6.4</v>
      </c>
      <c r="J1723" s="58">
        <v>7.25</v>
      </c>
      <c r="K1723" s="58">
        <v>10</v>
      </c>
      <c r="L1723" s="58" t="s">
        <v>155</v>
      </c>
      <c r="M1723" s="58">
        <v>2000</v>
      </c>
      <c r="N1723" s="58">
        <v>9.1999999999999993</v>
      </c>
      <c r="O1723" s="58">
        <v>326</v>
      </c>
    </row>
    <row r="1724" spans="1:15" ht="14.25" customHeight="1">
      <c r="A1724" s="77" t="s">
        <v>9681</v>
      </c>
      <c r="B1724" s="58" t="s">
        <v>1907</v>
      </c>
      <c r="C1724" s="58" t="s">
        <v>3</v>
      </c>
      <c r="D1724" s="58" t="s">
        <v>155</v>
      </c>
      <c r="E1724" s="58" t="s">
        <v>155</v>
      </c>
      <c r="F1724" s="58" t="s">
        <v>7482</v>
      </c>
      <c r="G1724" s="58">
        <v>3000</v>
      </c>
      <c r="H1724" s="58">
        <v>6</v>
      </c>
      <c r="I1724" s="58">
        <v>6.67</v>
      </c>
      <c r="J1724" s="58">
        <v>7.67</v>
      </c>
      <c r="K1724" s="58">
        <v>10</v>
      </c>
      <c r="L1724" s="58" t="s">
        <v>155</v>
      </c>
      <c r="M1724" s="58">
        <v>2000</v>
      </c>
      <c r="N1724" s="58">
        <v>10.3</v>
      </c>
      <c r="O1724" s="58">
        <v>291.3</v>
      </c>
    </row>
    <row r="1725" spans="1:15" ht="14.25" customHeight="1">
      <c r="A1725" s="77" t="s">
        <v>9682</v>
      </c>
      <c r="B1725" s="58" t="s">
        <v>1907</v>
      </c>
      <c r="C1725" s="58" t="s">
        <v>3</v>
      </c>
      <c r="D1725" s="58" t="s">
        <v>155</v>
      </c>
      <c r="E1725" s="58" t="s">
        <v>155</v>
      </c>
      <c r="F1725" s="58" t="s">
        <v>7482</v>
      </c>
      <c r="G1725" s="58">
        <v>3000</v>
      </c>
      <c r="H1725" s="58">
        <v>6.5</v>
      </c>
      <c r="I1725" s="58">
        <v>7.22</v>
      </c>
      <c r="J1725" s="58">
        <v>8.3000000000000007</v>
      </c>
      <c r="K1725" s="58">
        <v>10</v>
      </c>
      <c r="L1725" s="58" t="s">
        <v>155</v>
      </c>
      <c r="M1725" s="58">
        <v>1000</v>
      </c>
      <c r="N1725" s="58">
        <v>11.2</v>
      </c>
      <c r="O1725" s="58">
        <v>267.89999999999998</v>
      </c>
    </row>
    <row r="1726" spans="1:15" ht="14.25" customHeight="1">
      <c r="A1726" s="77" t="s">
        <v>9683</v>
      </c>
      <c r="B1726" s="58" t="s">
        <v>1907</v>
      </c>
      <c r="C1726" s="58" t="s">
        <v>3</v>
      </c>
      <c r="D1726" s="58" t="s">
        <v>155</v>
      </c>
      <c r="E1726" s="58" t="s">
        <v>155</v>
      </c>
      <c r="F1726" s="58" t="s">
        <v>7482</v>
      </c>
      <c r="G1726" s="58">
        <v>3000</v>
      </c>
      <c r="H1726" s="58">
        <v>7</v>
      </c>
      <c r="I1726" s="58">
        <v>7.78</v>
      </c>
      <c r="J1726" s="58">
        <v>8.9499999999999993</v>
      </c>
      <c r="K1726" s="58">
        <v>10</v>
      </c>
      <c r="L1726" s="58" t="s">
        <v>155</v>
      </c>
      <c r="M1726" s="58">
        <v>400</v>
      </c>
      <c r="N1726" s="58">
        <v>12</v>
      </c>
      <c r="O1726" s="58">
        <v>250</v>
      </c>
    </row>
    <row r="1727" spans="1:15" ht="14.25" customHeight="1">
      <c r="A1727" s="77" t="s">
        <v>9684</v>
      </c>
      <c r="B1727" s="58" t="s">
        <v>1907</v>
      </c>
      <c r="C1727" s="58" t="s">
        <v>3</v>
      </c>
      <c r="D1727" s="58" t="s">
        <v>155</v>
      </c>
      <c r="E1727" s="58" t="s">
        <v>155</v>
      </c>
      <c r="F1727" s="58" t="s">
        <v>7482</v>
      </c>
      <c r="G1727" s="58">
        <v>3000</v>
      </c>
      <c r="H1727" s="58">
        <v>7.5</v>
      </c>
      <c r="I1727" s="58">
        <v>8.33</v>
      </c>
      <c r="J1727" s="58">
        <v>9.6</v>
      </c>
      <c r="K1727" s="58">
        <v>1</v>
      </c>
      <c r="L1727" s="58" t="s">
        <v>155</v>
      </c>
      <c r="M1727" s="58">
        <v>200</v>
      </c>
      <c r="N1727" s="58">
        <v>12.9</v>
      </c>
      <c r="O1727" s="58">
        <v>232.6</v>
      </c>
    </row>
    <row r="1728" spans="1:15" ht="14.25" customHeight="1">
      <c r="A1728" s="77" t="s">
        <v>9685</v>
      </c>
      <c r="B1728" s="58" t="s">
        <v>1907</v>
      </c>
      <c r="C1728" s="58" t="s">
        <v>3</v>
      </c>
      <c r="D1728" s="58" t="s">
        <v>155</v>
      </c>
      <c r="E1728" s="58" t="s">
        <v>155</v>
      </c>
      <c r="F1728" s="58" t="s">
        <v>7482</v>
      </c>
      <c r="G1728" s="58">
        <v>3000</v>
      </c>
      <c r="H1728" s="58">
        <v>8</v>
      </c>
      <c r="I1728" s="58">
        <v>8.89</v>
      </c>
      <c r="J1728" s="58">
        <v>10.23</v>
      </c>
      <c r="K1728" s="58">
        <v>1</v>
      </c>
      <c r="L1728" s="58" t="s">
        <v>155</v>
      </c>
      <c r="M1728" s="58">
        <v>100</v>
      </c>
      <c r="N1728" s="58">
        <v>13.6</v>
      </c>
      <c r="O1728" s="58">
        <v>220.6</v>
      </c>
    </row>
    <row r="1729" spans="1:15" ht="14.25" customHeight="1">
      <c r="A1729" s="77" t="s">
        <v>9686</v>
      </c>
      <c r="B1729" s="58" t="s">
        <v>1907</v>
      </c>
      <c r="C1729" s="58" t="s">
        <v>3</v>
      </c>
      <c r="D1729" s="58" t="s">
        <v>155</v>
      </c>
      <c r="E1729" s="58" t="s">
        <v>155</v>
      </c>
      <c r="F1729" s="58" t="s">
        <v>7482</v>
      </c>
      <c r="G1729" s="58">
        <v>3000</v>
      </c>
      <c r="H1729" s="58">
        <v>8.5</v>
      </c>
      <c r="I1729" s="58">
        <v>9.44</v>
      </c>
      <c r="J1729" s="58">
        <v>10.82</v>
      </c>
      <c r="K1729" s="58">
        <v>1</v>
      </c>
      <c r="L1729" s="58" t="s">
        <v>155</v>
      </c>
      <c r="M1729" s="58">
        <v>50</v>
      </c>
      <c r="N1729" s="58">
        <v>14.4</v>
      </c>
      <c r="O1729" s="58">
        <v>208.4</v>
      </c>
    </row>
    <row r="1730" spans="1:15" ht="14.25" customHeight="1">
      <c r="A1730" s="77" t="s">
        <v>9687</v>
      </c>
      <c r="B1730" s="58" t="s">
        <v>1907</v>
      </c>
      <c r="C1730" s="58" t="s">
        <v>3</v>
      </c>
      <c r="D1730" s="58" t="s">
        <v>155</v>
      </c>
      <c r="E1730" s="58" t="s">
        <v>155</v>
      </c>
      <c r="F1730" s="58" t="s">
        <v>7482</v>
      </c>
      <c r="G1730" s="58">
        <v>3000</v>
      </c>
      <c r="H1730" s="58">
        <v>9</v>
      </c>
      <c r="I1730" s="58">
        <v>10</v>
      </c>
      <c r="J1730" s="58">
        <v>11.5</v>
      </c>
      <c r="K1730" s="58">
        <v>1</v>
      </c>
      <c r="L1730" s="58" t="s">
        <v>155</v>
      </c>
      <c r="M1730" s="58">
        <v>20</v>
      </c>
      <c r="N1730" s="58">
        <v>15.4</v>
      </c>
      <c r="O1730" s="58">
        <v>194.8</v>
      </c>
    </row>
    <row r="1731" spans="1:15" ht="14.25" customHeight="1">
      <c r="A1731" s="77" t="s">
        <v>9688</v>
      </c>
      <c r="B1731" s="58" t="s">
        <v>1907</v>
      </c>
      <c r="C1731" s="58" t="s">
        <v>3</v>
      </c>
      <c r="D1731" s="58" t="s">
        <v>155</v>
      </c>
      <c r="E1731" s="58" t="s">
        <v>155</v>
      </c>
      <c r="F1731" s="58" t="s">
        <v>7482</v>
      </c>
      <c r="G1731" s="58">
        <v>3000</v>
      </c>
      <c r="H1731" s="58">
        <v>10</v>
      </c>
      <c r="I1731" s="58">
        <v>11.1</v>
      </c>
      <c r="J1731" s="58">
        <v>12.8</v>
      </c>
      <c r="K1731" s="58">
        <v>1</v>
      </c>
      <c r="L1731" s="58" t="s">
        <v>155</v>
      </c>
      <c r="M1731" s="58">
        <v>3</v>
      </c>
      <c r="N1731" s="58">
        <v>17</v>
      </c>
      <c r="O1731" s="58">
        <v>176.4</v>
      </c>
    </row>
    <row r="1732" spans="1:15" ht="14.25" customHeight="1">
      <c r="A1732" s="77" t="s">
        <v>9689</v>
      </c>
      <c r="B1732" s="58" t="s">
        <v>1907</v>
      </c>
      <c r="C1732" s="58" t="s">
        <v>3</v>
      </c>
      <c r="D1732" s="58" t="s">
        <v>155</v>
      </c>
      <c r="E1732" s="58" t="s">
        <v>155</v>
      </c>
      <c r="F1732" s="58" t="s">
        <v>7482</v>
      </c>
      <c r="G1732" s="58">
        <v>3000</v>
      </c>
      <c r="H1732" s="58">
        <v>11</v>
      </c>
      <c r="I1732" s="58">
        <v>12.2</v>
      </c>
      <c r="J1732" s="58">
        <v>14</v>
      </c>
      <c r="K1732" s="58">
        <v>1</v>
      </c>
      <c r="L1732" s="58" t="s">
        <v>155</v>
      </c>
      <c r="M1732" s="58">
        <v>3</v>
      </c>
      <c r="N1732" s="58">
        <v>18.2</v>
      </c>
      <c r="O1732" s="58">
        <v>184.8</v>
      </c>
    </row>
    <row r="1733" spans="1:15" ht="14.25" customHeight="1">
      <c r="A1733" s="77" t="s">
        <v>9690</v>
      </c>
      <c r="B1733" s="58" t="s">
        <v>1907</v>
      </c>
      <c r="C1733" s="58" t="s">
        <v>3</v>
      </c>
      <c r="D1733" s="58" t="s">
        <v>155</v>
      </c>
      <c r="E1733" s="58" t="s">
        <v>155</v>
      </c>
      <c r="F1733" s="58" t="s">
        <v>7482</v>
      </c>
      <c r="G1733" s="58">
        <v>3000</v>
      </c>
      <c r="H1733" s="58">
        <v>12</v>
      </c>
      <c r="I1733" s="58">
        <v>13.3</v>
      </c>
      <c r="J1733" s="58">
        <v>15.3</v>
      </c>
      <c r="K1733" s="58">
        <v>1</v>
      </c>
      <c r="L1733" s="58" t="s">
        <v>155</v>
      </c>
      <c r="M1733" s="58">
        <v>3</v>
      </c>
      <c r="N1733" s="58">
        <v>19.899999999999999</v>
      </c>
      <c r="O1733" s="58">
        <v>150.6</v>
      </c>
    </row>
    <row r="1734" spans="1:15" ht="14.25" customHeight="1">
      <c r="A1734" s="77" t="s">
        <v>9691</v>
      </c>
      <c r="B1734" s="58" t="s">
        <v>1907</v>
      </c>
      <c r="C1734" s="58" t="s">
        <v>3</v>
      </c>
      <c r="D1734" s="58" t="s">
        <v>155</v>
      </c>
      <c r="E1734" s="58" t="s">
        <v>155</v>
      </c>
      <c r="F1734" s="58" t="s">
        <v>7482</v>
      </c>
      <c r="G1734" s="58">
        <v>3000</v>
      </c>
      <c r="H1734" s="58">
        <v>13</v>
      </c>
      <c r="I1734" s="58">
        <v>14.4</v>
      </c>
      <c r="J1734" s="58">
        <v>16.5</v>
      </c>
      <c r="K1734" s="58">
        <v>1</v>
      </c>
      <c r="L1734" s="58" t="s">
        <v>155</v>
      </c>
      <c r="M1734" s="58">
        <v>3</v>
      </c>
      <c r="N1734" s="58">
        <v>21.5</v>
      </c>
      <c r="O1734" s="58">
        <v>139.4</v>
      </c>
    </row>
    <row r="1735" spans="1:15" ht="14.25" customHeight="1">
      <c r="A1735" s="77" t="s">
        <v>9692</v>
      </c>
      <c r="B1735" s="58" t="s">
        <v>1907</v>
      </c>
      <c r="C1735" s="58" t="s">
        <v>3</v>
      </c>
      <c r="D1735" s="58" t="s">
        <v>155</v>
      </c>
      <c r="E1735" s="58" t="s">
        <v>155</v>
      </c>
      <c r="F1735" s="58" t="s">
        <v>7482</v>
      </c>
      <c r="G1735" s="58">
        <v>3000</v>
      </c>
      <c r="H1735" s="58">
        <v>14</v>
      </c>
      <c r="I1735" s="58">
        <v>15.6</v>
      </c>
      <c r="J1735" s="58">
        <v>17.899999999999999</v>
      </c>
      <c r="K1735" s="58">
        <v>1</v>
      </c>
      <c r="L1735" s="58" t="s">
        <v>155</v>
      </c>
      <c r="M1735" s="58">
        <v>3</v>
      </c>
      <c r="N1735" s="58">
        <v>23.2</v>
      </c>
      <c r="O1735" s="58">
        <v>129.4</v>
      </c>
    </row>
    <row r="1736" spans="1:15" ht="14.25" customHeight="1">
      <c r="A1736" s="77" t="s">
        <v>9693</v>
      </c>
      <c r="B1736" s="58" t="s">
        <v>1907</v>
      </c>
      <c r="C1736" s="58" t="s">
        <v>3</v>
      </c>
      <c r="D1736" s="58" t="s">
        <v>155</v>
      </c>
      <c r="E1736" s="58" t="s">
        <v>155</v>
      </c>
      <c r="F1736" s="58" t="s">
        <v>7482</v>
      </c>
      <c r="G1736" s="58">
        <v>3000</v>
      </c>
      <c r="H1736" s="58">
        <v>15</v>
      </c>
      <c r="I1736" s="58">
        <v>16.7</v>
      </c>
      <c r="J1736" s="58">
        <v>19.2</v>
      </c>
      <c r="K1736" s="58">
        <v>1</v>
      </c>
      <c r="L1736" s="58" t="s">
        <v>155</v>
      </c>
      <c r="M1736" s="58">
        <v>3</v>
      </c>
      <c r="N1736" s="58">
        <v>24.4</v>
      </c>
      <c r="O1736" s="58">
        <v>123</v>
      </c>
    </row>
    <row r="1737" spans="1:15" ht="14.25" customHeight="1">
      <c r="A1737" s="77" t="s">
        <v>9694</v>
      </c>
      <c r="B1737" s="58" t="s">
        <v>1907</v>
      </c>
      <c r="C1737" s="58" t="s">
        <v>3</v>
      </c>
      <c r="D1737" s="58" t="s">
        <v>155</v>
      </c>
      <c r="E1737" s="58" t="s">
        <v>155</v>
      </c>
      <c r="F1737" s="58" t="s">
        <v>7482</v>
      </c>
      <c r="G1737" s="58">
        <v>3000</v>
      </c>
      <c r="H1737" s="58">
        <v>16</v>
      </c>
      <c r="I1737" s="58">
        <v>17.8</v>
      </c>
      <c r="J1737" s="58">
        <v>20.5</v>
      </c>
      <c r="K1737" s="58">
        <v>1</v>
      </c>
      <c r="L1737" s="58" t="s">
        <v>155</v>
      </c>
      <c r="M1737" s="58">
        <v>3</v>
      </c>
      <c r="N1737" s="58">
        <v>26</v>
      </c>
      <c r="O1737" s="58">
        <v>115.4</v>
      </c>
    </row>
    <row r="1738" spans="1:15" ht="14.25" customHeight="1">
      <c r="A1738" s="77" t="s">
        <v>9695</v>
      </c>
      <c r="B1738" s="58" t="s">
        <v>1907</v>
      </c>
      <c r="C1738" s="58" t="s">
        <v>3</v>
      </c>
      <c r="D1738" s="58" t="s">
        <v>155</v>
      </c>
      <c r="E1738" s="58" t="s">
        <v>155</v>
      </c>
      <c r="F1738" s="58" t="s">
        <v>7482</v>
      </c>
      <c r="G1738" s="58">
        <v>3000</v>
      </c>
      <c r="H1738" s="58">
        <v>17</v>
      </c>
      <c r="I1738" s="58">
        <v>18.899999999999999</v>
      </c>
      <c r="J1738" s="58">
        <v>21.7</v>
      </c>
      <c r="K1738" s="58">
        <v>1</v>
      </c>
      <c r="L1738" s="58" t="s">
        <v>155</v>
      </c>
      <c r="M1738" s="58">
        <v>3</v>
      </c>
      <c r="N1738" s="58">
        <v>27.6</v>
      </c>
      <c r="O1738" s="58">
        <v>106.6</v>
      </c>
    </row>
    <row r="1739" spans="1:15" ht="14.25" customHeight="1">
      <c r="A1739" s="77" t="s">
        <v>9696</v>
      </c>
      <c r="B1739" s="58" t="s">
        <v>1907</v>
      </c>
      <c r="C1739" s="58" t="s">
        <v>3</v>
      </c>
      <c r="D1739" s="58" t="s">
        <v>155</v>
      </c>
      <c r="E1739" s="58" t="s">
        <v>155</v>
      </c>
      <c r="F1739" s="58" t="s">
        <v>7482</v>
      </c>
      <c r="G1739" s="58">
        <v>3000</v>
      </c>
      <c r="H1739" s="58">
        <v>18</v>
      </c>
      <c r="I1739" s="58">
        <v>20</v>
      </c>
      <c r="J1739" s="58">
        <v>23.3</v>
      </c>
      <c r="K1739" s="58">
        <v>1</v>
      </c>
      <c r="L1739" s="58" t="s">
        <v>155</v>
      </c>
      <c r="M1739" s="58">
        <v>3</v>
      </c>
      <c r="N1739" s="58">
        <v>29.2</v>
      </c>
      <c r="O1739" s="58">
        <v>102.8</v>
      </c>
    </row>
    <row r="1740" spans="1:15" ht="14.25" customHeight="1">
      <c r="A1740" s="77" t="s">
        <v>9697</v>
      </c>
      <c r="B1740" s="58" t="s">
        <v>1907</v>
      </c>
      <c r="C1740" s="58" t="s">
        <v>3</v>
      </c>
      <c r="D1740" s="58" t="s">
        <v>155</v>
      </c>
      <c r="E1740" s="58" t="s">
        <v>155</v>
      </c>
      <c r="F1740" s="58" t="s">
        <v>7482</v>
      </c>
      <c r="G1740" s="58">
        <v>3000</v>
      </c>
      <c r="H1740" s="58">
        <v>20</v>
      </c>
      <c r="I1740" s="58">
        <v>22.2</v>
      </c>
      <c r="J1740" s="58">
        <v>25.5</v>
      </c>
      <c r="K1740" s="58">
        <v>1</v>
      </c>
      <c r="L1740" s="58" t="s">
        <v>155</v>
      </c>
      <c r="M1740" s="58">
        <v>3</v>
      </c>
      <c r="N1740" s="58">
        <v>32.4</v>
      </c>
      <c r="O1740" s="58">
        <v>92.6</v>
      </c>
    </row>
    <row r="1741" spans="1:15" ht="14.25" customHeight="1">
      <c r="A1741" s="77" t="s">
        <v>9698</v>
      </c>
      <c r="B1741" s="58" t="s">
        <v>1907</v>
      </c>
      <c r="C1741" s="58" t="s">
        <v>3</v>
      </c>
      <c r="D1741" s="58" t="s">
        <v>155</v>
      </c>
      <c r="E1741" s="58" t="s">
        <v>155</v>
      </c>
      <c r="F1741" s="58" t="s">
        <v>7482</v>
      </c>
      <c r="G1741" s="58">
        <v>3000</v>
      </c>
      <c r="H1741" s="58">
        <v>22</v>
      </c>
      <c r="I1741" s="58">
        <v>24.4</v>
      </c>
      <c r="J1741" s="58">
        <v>28</v>
      </c>
      <c r="K1741" s="58">
        <v>1</v>
      </c>
      <c r="L1741" s="58" t="s">
        <v>155</v>
      </c>
      <c r="M1741" s="58">
        <v>3</v>
      </c>
      <c r="N1741" s="58">
        <v>35.5</v>
      </c>
      <c r="O1741" s="58">
        <v>84.4</v>
      </c>
    </row>
    <row r="1742" spans="1:15" ht="14.25" customHeight="1">
      <c r="A1742" s="77" t="s">
        <v>9699</v>
      </c>
      <c r="B1742" s="58" t="s">
        <v>1907</v>
      </c>
      <c r="C1742" s="58" t="s">
        <v>3</v>
      </c>
      <c r="D1742" s="58" t="s">
        <v>155</v>
      </c>
      <c r="E1742" s="58" t="s">
        <v>155</v>
      </c>
      <c r="F1742" s="58" t="s">
        <v>7482</v>
      </c>
      <c r="G1742" s="58">
        <v>3000</v>
      </c>
      <c r="H1742" s="58">
        <v>24</v>
      </c>
      <c r="I1742" s="58">
        <v>26.7</v>
      </c>
      <c r="J1742" s="58">
        <v>30.7</v>
      </c>
      <c r="K1742" s="58">
        <v>1</v>
      </c>
      <c r="L1742" s="58" t="s">
        <v>155</v>
      </c>
      <c r="M1742" s="58">
        <v>3</v>
      </c>
      <c r="N1742" s="58">
        <v>38.9</v>
      </c>
      <c r="O1742" s="58">
        <v>77.2</v>
      </c>
    </row>
    <row r="1743" spans="1:15" ht="14.25" customHeight="1">
      <c r="A1743" s="77" t="s">
        <v>9700</v>
      </c>
      <c r="B1743" s="58" t="s">
        <v>1907</v>
      </c>
      <c r="C1743" s="58" t="s">
        <v>3</v>
      </c>
      <c r="D1743" s="58" t="s">
        <v>155</v>
      </c>
      <c r="E1743" s="58" t="s">
        <v>155</v>
      </c>
      <c r="F1743" s="58" t="s">
        <v>7482</v>
      </c>
      <c r="G1743" s="58">
        <v>3000</v>
      </c>
      <c r="H1743" s="58">
        <v>26</v>
      </c>
      <c r="I1743" s="58">
        <v>28.9</v>
      </c>
      <c r="J1743" s="58">
        <v>33.200000000000003</v>
      </c>
      <c r="K1743" s="58">
        <v>1</v>
      </c>
      <c r="L1743" s="58" t="s">
        <v>155</v>
      </c>
      <c r="M1743" s="58">
        <v>3</v>
      </c>
      <c r="N1743" s="58">
        <v>42.1</v>
      </c>
      <c r="O1743" s="58">
        <v>71.2</v>
      </c>
    </row>
    <row r="1744" spans="1:15" ht="14.25" customHeight="1">
      <c r="A1744" s="77" t="s">
        <v>9701</v>
      </c>
      <c r="B1744" s="58" t="s">
        <v>1907</v>
      </c>
      <c r="C1744" s="58" t="s">
        <v>3</v>
      </c>
      <c r="D1744" s="58" t="s">
        <v>155</v>
      </c>
      <c r="E1744" s="58" t="s">
        <v>155</v>
      </c>
      <c r="F1744" s="58" t="s">
        <v>7482</v>
      </c>
      <c r="G1744" s="58">
        <v>3000</v>
      </c>
      <c r="H1744" s="58">
        <v>28</v>
      </c>
      <c r="I1744" s="58">
        <v>31.1</v>
      </c>
      <c r="J1744" s="58">
        <v>35.799999999999997</v>
      </c>
      <c r="K1744" s="58">
        <v>1</v>
      </c>
      <c r="L1744" s="58" t="s">
        <v>155</v>
      </c>
      <c r="M1744" s="58">
        <v>3</v>
      </c>
      <c r="N1744" s="58">
        <v>45.4</v>
      </c>
      <c r="O1744" s="58">
        <v>66</v>
      </c>
    </row>
    <row r="1745" spans="1:15" ht="14.25" customHeight="1">
      <c r="A1745" s="77" t="s">
        <v>9702</v>
      </c>
      <c r="B1745" s="58" t="s">
        <v>1907</v>
      </c>
      <c r="C1745" s="58" t="s">
        <v>3</v>
      </c>
      <c r="D1745" s="58" t="s">
        <v>155</v>
      </c>
      <c r="E1745" s="58" t="s">
        <v>155</v>
      </c>
      <c r="F1745" s="58" t="s">
        <v>7482</v>
      </c>
      <c r="G1745" s="58">
        <v>3000</v>
      </c>
      <c r="H1745" s="58">
        <v>30</v>
      </c>
      <c r="I1745" s="58">
        <v>33.299999999999997</v>
      </c>
      <c r="J1745" s="58">
        <v>38.299999999999997</v>
      </c>
      <c r="K1745" s="58">
        <v>1</v>
      </c>
      <c r="L1745" s="58" t="s">
        <v>155</v>
      </c>
      <c r="M1745" s="58">
        <v>3</v>
      </c>
      <c r="N1745" s="58">
        <v>48.4</v>
      </c>
      <c r="O1745" s="58">
        <v>62</v>
      </c>
    </row>
    <row r="1746" spans="1:15" ht="14.25" customHeight="1">
      <c r="A1746" s="77" t="s">
        <v>9703</v>
      </c>
      <c r="B1746" s="58" t="s">
        <v>1907</v>
      </c>
      <c r="C1746" s="58" t="s">
        <v>3</v>
      </c>
      <c r="D1746" s="58" t="s">
        <v>155</v>
      </c>
      <c r="E1746" s="58" t="s">
        <v>155</v>
      </c>
      <c r="F1746" s="58" t="s">
        <v>7482</v>
      </c>
      <c r="G1746" s="58">
        <v>3000</v>
      </c>
      <c r="H1746" s="58">
        <v>33</v>
      </c>
      <c r="I1746" s="58">
        <v>36.700000000000003</v>
      </c>
      <c r="J1746" s="58">
        <v>42.2</v>
      </c>
      <c r="K1746" s="58">
        <v>1</v>
      </c>
      <c r="L1746" s="58" t="s">
        <v>155</v>
      </c>
      <c r="M1746" s="58">
        <v>3</v>
      </c>
      <c r="N1746" s="58">
        <v>53.3</v>
      </c>
      <c r="O1746" s="58">
        <v>56.2</v>
      </c>
    </row>
    <row r="1747" spans="1:15" ht="14.25" customHeight="1">
      <c r="A1747" s="77" t="s">
        <v>9704</v>
      </c>
      <c r="B1747" s="58" t="s">
        <v>1907</v>
      </c>
      <c r="C1747" s="58" t="s">
        <v>3</v>
      </c>
      <c r="D1747" s="58" t="s">
        <v>155</v>
      </c>
      <c r="E1747" s="58" t="s">
        <v>155</v>
      </c>
      <c r="F1747" s="58" t="s">
        <v>7482</v>
      </c>
      <c r="G1747" s="58">
        <v>3000</v>
      </c>
      <c r="H1747" s="58">
        <v>36</v>
      </c>
      <c r="I1747" s="58">
        <v>40</v>
      </c>
      <c r="J1747" s="58">
        <v>46</v>
      </c>
      <c r="K1747" s="58">
        <v>1</v>
      </c>
      <c r="L1747" s="58" t="s">
        <v>155</v>
      </c>
      <c r="M1747" s="58">
        <v>3</v>
      </c>
      <c r="N1747" s="58">
        <v>58.1</v>
      </c>
      <c r="O1747" s="58">
        <v>51.6</v>
      </c>
    </row>
    <row r="1748" spans="1:15" ht="14.25" customHeight="1">
      <c r="A1748" s="77" t="s">
        <v>9705</v>
      </c>
      <c r="B1748" s="58" t="s">
        <v>1907</v>
      </c>
      <c r="C1748" s="58" t="s">
        <v>3</v>
      </c>
      <c r="D1748" s="58" t="s">
        <v>155</v>
      </c>
      <c r="E1748" s="58" t="s">
        <v>155</v>
      </c>
      <c r="F1748" s="58" t="s">
        <v>7482</v>
      </c>
      <c r="G1748" s="58">
        <v>3000</v>
      </c>
      <c r="H1748" s="58">
        <v>40</v>
      </c>
      <c r="I1748" s="58">
        <v>44.4</v>
      </c>
      <c r="J1748" s="58">
        <v>51.1</v>
      </c>
      <c r="K1748" s="58">
        <v>1</v>
      </c>
      <c r="L1748" s="58" t="s">
        <v>155</v>
      </c>
      <c r="M1748" s="58">
        <v>3</v>
      </c>
      <c r="N1748" s="58">
        <v>64.5</v>
      </c>
      <c r="O1748" s="58">
        <v>46.4</v>
      </c>
    </row>
    <row r="1749" spans="1:15" ht="14.25" customHeight="1">
      <c r="A1749" s="77" t="s">
        <v>9706</v>
      </c>
      <c r="B1749" s="58" t="s">
        <v>1907</v>
      </c>
      <c r="C1749" s="58" t="s">
        <v>3</v>
      </c>
      <c r="D1749" s="58" t="s">
        <v>155</v>
      </c>
      <c r="E1749" s="58" t="s">
        <v>155</v>
      </c>
      <c r="F1749" s="58" t="s">
        <v>7482</v>
      </c>
      <c r="G1749" s="58">
        <v>3000</v>
      </c>
      <c r="H1749" s="58">
        <v>43</v>
      </c>
      <c r="I1749" s="58">
        <v>47.8</v>
      </c>
      <c r="J1749" s="58">
        <v>54.9</v>
      </c>
      <c r="K1749" s="58">
        <v>1</v>
      </c>
      <c r="L1749" s="58" t="s">
        <v>155</v>
      </c>
      <c r="M1749" s="58">
        <v>3</v>
      </c>
      <c r="N1749" s="58">
        <v>69.400000000000006</v>
      </c>
      <c r="O1749" s="58">
        <v>43.2</v>
      </c>
    </row>
    <row r="1750" spans="1:15" ht="14.25" customHeight="1">
      <c r="A1750" s="77" t="s">
        <v>9707</v>
      </c>
      <c r="B1750" s="58" t="s">
        <v>1907</v>
      </c>
      <c r="C1750" s="58" t="s">
        <v>3</v>
      </c>
      <c r="D1750" s="58" t="s">
        <v>155</v>
      </c>
      <c r="E1750" s="58" t="s">
        <v>155</v>
      </c>
      <c r="F1750" s="58" t="s">
        <v>7482</v>
      </c>
      <c r="G1750" s="58">
        <v>3000</v>
      </c>
      <c r="H1750" s="58">
        <v>45</v>
      </c>
      <c r="I1750" s="58">
        <v>50</v>
      </c>
      <c r="J1750" s="58">
        <v>57.5</v>
      </c>
      <c r="K1750" s="58">
        <v>1</v>
      </c>
      <c r="L1750" s="58" t="s">
        <v>155</v>
      </c>
      <c r="M1750" s="58">
        <v>3</v>
      </c>
      <c r="N1750" s="58">
        <v>72.7</v>
      </c>
      <c r="O1750" s="58">
        <v>41.2</v>
      </c>
    </row>
    <row r="1751" spans="1:15" ht="14.25" customHeight="1">
      <c r="A1751" s="77" t="s">
        <v>9708</v>
      </c>
      <c r="B1751" s="58" t="s">
        <v>1907</v>
      </c>
      <c r="C1751" s="58" t="s">
        <v>3</v>
      </c>
      <c r="D1751" s="58" t="s">
        <v>155</v>
      </c>
      <c r="E1751" s="58" t="s">
        <v>155</v>
      </c>
      <c r="F1751" s="58" t="s">
        <v>7482</v>
      </c>
      <c r="G1751" s="58">
        <v>3000</v>
      </c>
      <c r="H1751" s="58">
        <v>48</v>
      </c>
      <c r="I1751" s="58">
        <v>53.3</v>
      </c>
      <c r="J1751" s="58">
        <v>61.3</v>
      </c>
      <c r="K1751" s="58">
        <v>1</v>
      </c>
      <c r="L1751" s="58" t="s">
        <v>155</v>
      </c>
      <c r="M1751" s="58">
        <v>3</v>
      </c>
      <c r="N1751" s="58">
        <v>77.400000000000006</v>
      </c>
      <c r="O1751" s="58">
        <v>38.799999999999997</v>
      </c>
    </row>
    <row r="1752" spans="1:15" ht="14.25" customHeight="1">
      <c r="A1752" s="77" t="s">
        <v>9709</v>
      </c>
      <c r="B1752" s="58" t="s">
        <v>1907</v>
      </c>
      <c r="C1752" s="58" t="s">
        <v>3</v>
      </c>
      <c r="D1752" s="58" t="s">
        <v>155</v>
      </c>
      <c r="E1752" s="58" t="s">
        <v>155</v>
      </c>
      <c r="F1752" s="58" t="s">
        <v>7482</v>
      </c>
      <c r="G1752" s="58">
        <v>3000</v>
      </c>
      <c r="H1752" s="58">
        <v>51</v>
      </c>
      <c r="I1752" s="58">
        <v>56.7</v>
      </c>
      <c r="J1752" s="58">
        <v>65.2</v>
      </c>
      <c r="K1752" s="58">
        <v>1</v>
      </c>
      <c r="L1752" s="58" t="s">
        <v>155</v>
      </c>
      <c r="M1752" s="58">
        <v>3</v>
      </c>
      <c r="N1752" s="58">
        <v>82.4</v>
      </c>
      <c r="O1752" s="58">
        <v>36.4</v>
      </c>
    </row>
    <row r="1753" spans="1:15" ht="14.25" customHeight="1">
      <c r="A1753" s="77" t="s">
        <v>9710</v>
      </c>
      <c r="B1753" s="58" t="s">
        <v>1907</v>
      </c>
      <c r="C1753" s="58" t="s">
        <v>3</v>
      </c>
      <c r="D1753" s="58" t="s">
        <v>155</v>
      </c>
      <c r="E1753" s="58" t="s">
        <v>155</v>
      </c>
      <c r="F1753" s="58" t="s">
        <v>7482</v>
      </c>
      <c r="G1753" s="58">
        <v>3000</v>
      </c>
      <c r="H1753" s="58">
        <v>54</v>
      </c>
      <c r="I1753" s="58">
        <v>60</v>
      </c>
      <c r="J1753" s="58">
        <v>69</v>
      </c>
      <c r="K1753" s="58">
        <v>1</v>
      </c>
      <c r="L1753" s="58" t="s">
        <v>155</v>
      </c>
      <c r="M1753" s="58">
        <v>3</v>
      </c>
      <c r="N1753" s="58">
        <v>87.1</v>
      </c>
      <c r="O1753" s="58">
        <v>34.4</v>
      </c>
    </row>
    <row r="1754" spans="1:15" ht="14.25" customHeight="1">
      <c r="A1754" s="77" t="s">
        <v>9711</v>
      </c>
      <c r="B1754" s="58" t="s">
        <v>1907</v>
      </c>
      <c r="C1754" s="58" t="s">
        <v>3</v>
      </c>
      <c r="D1754" s="58" t="s">
        <v>155</v>
      </c>
      <c r="E1754" s="58" t="s">
        <v>155</v>
      </c>
      <c r="F1754" s="58" t="s">
        <v>7482</v>
      </c>
      <c r="G1754" s="58">
        <v>3000</v>
      </c>
      <c r="H1754" s="58">
        <v>58</v>
      </c>
      <c r="I1754" s="58">
        <v>64.400000000000006</v>
      </c>
      <c r="J1754" s="58">
        <v>74.099999999999994</v>
      </c>
      <c r="K1754" s="58">
        <v>1</v>
      </c>
      <c r="L1754" s="58" t="s">
        <v>155</v>
      </c>
      <c r="M1754" s="58">
        <v>3</v>
      </c>
      <c r="N1754" s="58">
        <v>93.6</v>
      </c>
      <c r="O1754" s="58">
        <v>32</v>
      </c>
    </row>
    <row r="1755" spans="1:15" ht="14.25" customHeight="1">
      <c r="A1755" s="77" t="s">
        <v>9712</v>
      </c>
      <c r="B1755" s="58" t="s">
        <v>1907</v>
      </c>
      <c r="C1755" s="58" t="s">
        <v>3</v>
      </c>
      <c r="D1755" s="58" t="s">
        <v>155</v>
      </c>
      <c r="E1755" s="58" t="s">
        <v>155</v>
      </c>
      <c r="F1755" s="58" t="s">
        <v>7482</v>
      </c>
      <c r="G1755" s="58">
        <v>3000</v>
      </c>
      <c r="H1755" s="58">
        <v>60</v>
      </c>
      <c r="I1755" s="58">
        <v>66.7</v>
      </c>
      <c r="J1755" s="58">
        <v>76.7</v>
      </c>
      <c r="K1755" s="58">
        <v>1</v>
      </c>
      <c r="L1755" s="58" t="s">
        <v>155</v>
      </c>
      <c r="M1755" s="58">
        <v>3</v>
      </c>
      <c r="N1755" s="58">
        <v>96.8</v>
      </c>
      <c r="O1755" s="58">
        <v>31</v>
      </c>
    </row>
    <row r="1756" spans="1:15" ht="14.25" customHeight="1">
      <c r="A1756" s="77" t="s">
        <v>9713</v>
      </c>
      <c r="B1756" s="58" t="s">
        <v>1907</v>
      </c>
      <c r="C1756" s="58" t="s">
        <v>3</v>
      </c>
      <c r="D1756" s="58" t="s">
        <v>155</v>
      </c>
      <c r="E1756" s="58" t="s">
        <v>155</v>
      </c>
      <c r="F1756" s="58" t="s">
        <v>7482</v>
      </c>
      <c r="G1756" s="58">
        <v>3000</v>
      </c>
      <c r="H1756" s="58">
        <v>64</v>
      </c>
      <c r="I1756" s="58">
        <v>71.099999999999994</v>
      </c>
      <c r="J1756" s="58">
        <v>81.8</v>
      </c>
      <c r="K1756" s="58">
        <v>1</v>
      </c>
      <c r="L1756" s="58" t="s">
        <v>155</v>
      </c>
      <c r="M1756" s="58">
        <v>3</v>
      </c>
      <c r="N1756" s="58">
        <v>103</v>
      </c>
      <c r="O1756" s="58">
        <v>29.2</v>
      </c>
    </row>
    <row r="1757" spans="1:15" ht="14.25" customHeight="1">
      <c r="A1757" s="77" t="s">
        <v>9714</v>
      </c>
      <c r="B1757" s="58" t="s">
        <v>1907</v>
      </c>
      <c r="C1757" s="58" t="s">
        <v>3</v>
      </c>
      <c r="D1757" s="58" t="s">
        <v>155</v>
      </c>
      <c r="E1757" s="58" t="s">
        <v>155</v>
      </c>
      <c r="F1757" s="58" t="s">
        <v>7482</v>
      </c>
      <c r="G1757" s="58">
        <v>3000</v>
      </c>
      <c r="H1757" s="58">
        <v>70</v>
      </c>
      <c r="I1757" s="58">
        <v>77.8</v>
      </c>
      <c r="J1757" s="58">
        <v>89.5</v>
      </c>
      <c r="K1757" s="58">
        <v>1</v>
      </c>
      <c r="L1757" s="58" t="s">
        <v>155</v>
      </c>
      <c r="M1757" s="58">
        <v>3</v>
      </c>
      <c r="N1757" s="58">
        <v>113</v>
      </c>
      <c r="O1757" s="58">
        <v>26.6</v>
      </c>
    </row>
    <row r="1758" spans="1:15" ht="14.25" customHeight="1">
      <c r="A1758" s="77" t="s">
        <v>9715</v>
      </c>
      <c r="B1758" s="58" t="s">
        <v>1907</v>
      </c>
      <c r="C1758" s="58" t="s">
        <v>3</v>
      </c>
      <c r="D1758" s="58" t="s">
        <v>155</v>
      </c>
      <c r="E1758" s="58" t="s">
        <v>155</v>
      </c>
      <c r="F1758" s="58" t="s">
        <v>7482</v>
      </c>
      <c r="G1758" s="58">
        <v>3000</v>
      </c>
      <c r="H1758" s="58">
        <v>75</v>
      </c>
      <c r="I1758" s="58">
        <v>83.3</v>
      </c>
      <c r="J1758" s="58">
        <v>95.8</v>
      </c>
      <c r="K1758" s="58">
        <v>1</v>
      </c>
      <c r="L1758" s="58" t="s">
        <v>155</v>
      </c>
      <c r="M1758" s="58">
        <v>3</v>
      </c>
      <c r="N1758" s="58">
        <v>121</v>
      </c>
      <c r="O1758" s="58">
        <v>24.8</v>
      </c>
    </row>
    <row r="1759" spans="1:15" ht="14.25" customHeight="1">
      <c r="A1759" s="77" t="s">
        <v>9716</v>
      </c>
      <c r="B1759" s="58" t="s">
        <v>1907</v>
      </c>
      <c r="C1759" s="58" t="s">
        <v>3</v>
      </c>
      <c r="D1759" s="58" t="s">
        <v>155</v>
      </c>
      <c r="E1759" s="58" t="s">
        <v>155</v>
      </c>
      <c r="F1759" s="58" t="s">
        <v>7482</v>
      </c>
      <c r="G1759" s="58">
        <v>3000</v>
      </c>
      <c r="H1759" s="58">
        <v>78</v>
      </c>
      <c r="I1759" s="58">
        <v>86.7</v>
      </c>
      <c r="J1759" s="58">
        <v>99.7</v>
      </c>
      <c r="K1759" s="58">
        <v>1</v>
      </c>
      <c r="L1759" s="58" t="s">
        <v>155</v>
      </c>
      <c r="M1759" s="58">
        <v>3</v>
      </c>
      <c r="N1759" s="58">
        <v>126</v>
      </c>
      <c r="O1759" s="58">
        <v>22.8</v>
      </c>
    </row>
    <row r="1760" spans="1:15" ht="14.25" customHeight="1">
      <c r="A1760" s="77" t="s">
        <v>9717</v>
      </c>
      <c r="B1760" s="58" t="s">
        <v>1907</v>
      </c>
      <c r="C1760" s="58" t="s">
        <v>3</v>
      </c>
      <c r="D1760" s="58" t="s">
        <v>155</v>
      </c>
      <c r="E1760" s="58" t="s">
        <v>155</v>
      </c>
      <c r="F1760" s="58" t="s">
        <v>7482</v>
      </c>
      <c r="G1760" s="58">
        <v>3000</v>
      </c>
      <c r="H1760" s="58">
        <v>85</v>
      </c>
      <c r="I1760" s="58">
        <v>94.4</v>
      </c>
      <c r="J1760" s="58">
        <v>108.2</v>
      </c>
      <c r="K1760" s="58">
        <v>1</v>
      </c>
      <c r="L1760" s="58" t="s">
        <v>155</v>
      </c>
      <c r="M1760" s="58">
        <v>3</v>
      </c>
      <c r="N1760" s="58">
        <v>137</v>
      </c>
      <c r="O1760" s="58">
        <v>20.8</v>
      </c>
    </row>
    <row r="1761" spans="1:15" ht="14.25" customHeight="1">
      <c r="A1761" s="77" t="s">
        <v>9718</v>
      </c>
      <c r="B1761" s="58" t="s">
        <v>1907</v>
      </c>
      <c r="C1761" s="58" t="s">
        <v>3</v>
      </c>
      <c r="D1761" s="58" t="s">
        <v>155</v>
      </c>
      <c r="E1761" s="58" t="s">
        <v>155</v>
      </c>
      <c r="F1761" s="58" t="s">
        <v>7482</v>
      </c>
      <c r="G1761" s="58">
        <v>3000</v>
      </c>
      <c r="H1761" s="58">
        <v>90</v>
      </c>
      <c r="I1761" s="58">
        <v>100</v>
      </c>
      <c r="J1761" s="58">
        <v>115.5</v>
      </c>
      <c r="K1761" s="58">
        <v>1</v>
      </c>
      <c r="L1761" s="58" t="s">
        <v>155</v>
      </c>
      <c r="M1761" s="58">
        <v>3</v>
      </c>
      <c r="N1761" s="58">
        <v>146</v>
      </c>
      <c r="O1761" s="58">
        <v>20.6</v>
      </c>
    </row>
    <row r="1762" spans="1:15" ht="14.25" customHeight="1">
      <c r="A1762" s="77" t="s">
        <v>9719</v>
      </c>
      <c r="B1762" s="58" t="s">
        <v>1907</v>
      </c>
      <c r="C1762" s="58" t="s">
        <v>3</v>
      </c>
      <c r="D1762" s="58" t="s">
        <v>155</v>
      </c>
      <c r="E1762" s="58" t="s">
        <v>155</v>
      </c>
      <c r="F1762" s="58" t="s">
        <v>7482</v>
      </c>
      <c r="G1762" s="58">
        <v>3000</v>
      </c>
      <c r="H1762" s="58">
        <v>100</v>
      </c>
      <c r="I1762" s="58">
        <v>111</v>
      </c>
      <c r="J1762" s="58">
        <v>128</v>
      </c>
      <c r="K1762" s="58">
        <v>1</v>
      </c>
      <c r="L1762" s="58" t="s">
        <v>155</v>
      </c>
      <c r="M1762" s="58">
        <v>3</v>
      </c>
      <c r="N1762" s="58">
        <v>162</v>
      </c>
      <c r="O1762" s="58">
        <v>18.600000000000001</v>
      </c>
    </row>
    <row r="1763" spans="1:15" ht="14.25" customHeight="1">
      <c r="A1763" s="77" t="s">
        <v>9720</v>
      </c>
      <c r="B1763" s="58" t="s">
        <v>1907</v>
      </c>
      <c r="C1763" s="58" t="s">
        <v>3</v>
      </c>
      <c r="D1763" s="58" t="s">
        <v>155</v>
      </c>
      <c r="E1763" s="58" t="s">
        <v>155</v>
      </c>
      <c r="F1763" s="58" t="s">
        <v>7482</v>
      </c>
      <c r="G1763" s="58">
        <v>3000</v>
      </c>
      <c r="H1763" s="58">
        <v>110</v>
      </c>
      <c r="I1763" s="58">
        <v>122</v>
      </c>
      <c r="J1763" s="58">
        <v>140.5</v>
      </c>
      <c r="K1763" s="58">
        <v>1</v>
      </c>
      <c r="L1763" s="58" t="s">
        <v>155</v>
      </c>
      <c r="M1763" s="58">
        <v>3</v>
      </c>
      <c r="N1763" s="58">
        <v>177</v>
      </c>
      <c r="O1763" s="58">
        <v>16.8</v>
      </c>
    </row>
    <row r="1764" spans="1:15" ht="14.25" customHeight="1">
      <c r="A1764" s="77" t="s">
        <v>9721</v>
      </c>
      <c r="B1764" s="58" t="s">
        <v>1907</v>
      </c>
      <c r="C1764" s="58" t="s">
        <v>3</v>
      </c>
      <c r="D1764" s="58" t="s">
        <v>155</v>
      </c>
      <c r="E1764" s="58" t="s">
        <v>155</v>
      </c>
      <c r="F1764" s="58" t="s">
        <v>7482</v>
      </c>
      <c r="G1764" s="58">
        <v>3000</v>
      </c>
      <c r="H1764" s="58">
        <v>120</v>
      </c>
      <c r="I1764" s="58">
        <v>133</v>
      </c>
      <c r="J1764" s="58">
        <v>153</v>
      </c>
      <c r="K1764" s="58">
        <v>1</v>
      </c>
      <c r="L1764" s="58" t="s">
        <v>155</v>
      </c>
      <c r="M1764" s="58">
        <v>3</v>
      </c>
      <c r="N1764" s="58">
        <v>193</v>
      </c>
      <c r="O1764" s="58">
        <v>15.6</v>
      </c>
    </row>
    <row r="1765" spans="1:15" ht="14.25" customHeight="1">
      <c r="A1765" s="77" t="s">
        <v>9722</v>
      </c>
      <c r="B1765" s="58" t="s">
        <v>1907</v>
      </c>
      <c r="C1765" s="58" t="s">
        <v>3</v>
      </c>
      <c r="D1765" s="58" t="s">
        <v>155</v>
      </c>
      <c r="E1765" s="58" t="s">
        <v>155</v>
      </c>
      <c r="F1765" s="58" t="s">
        <v>7482</v>
      </c>
      <c r="G1765" s="58">
        <v>3000</v>
      </c>
      <c r="H1765" s="58">
        <v>130</v>
      </c>
      <c r="I1765" s="58">
        <v>144</v>
      </c>
      <c r="J1765" s="58">
        <v>165.5</v>
      </c>
      <c r="K1765" s="58">
        <v>1</v>
      </c>
      <c r="L1765" s="58" t="s">
        <v>155</v>
      </c>
      <c r="M1765" s="58">
        <v>3</v>
      </c>
      <c r="N1765" s="58">
        <v>209</v>
      </c>
      <c r="O1765" s="58">
        <v>14.4</v>
      </c>
    </row>
    <row r="1766" spans="1:15" ht="14.25" customHeight="1">
      <c r="A1766" s="77" t="s">
        <v>9723</v>
      </c>
      <c r="B1766" s="58" t="s">
        <v>1907</v>
      </c>
      <c r="C1766" s="58" t="s">
        <v>3</v>
      </c>
      <c r="D1766" s="58" t="s">
        <v>155</v>
      </c>
      <c r="E1766" s="58" t="s">
        <v>155</v>
      </c>
      <c r="F1766" s="58" t="s">
        <v>7482</v>
      </c>
      <c r="G1766" s="58">
        <v>3000</v>
      </c>
      <c r="H1766" s="58">
        <v>150</v>
      </c>
      <c r="I1766" s="58">
        <v>167</v>
      </c>
      <c r="J1766" s="58">
        <v>192.5</v>
      </c>
      <c r="K1766" s="58">
        <v>1</v>
      </c>
      <c r="L1766" s="58" t="s">
        <v>155</v>
      </c>
      <c r="M1766" s="58">
        <v>3</v>
      </c>
      <c r="N1766" s="58">
        <v>243</v>
      </c>
      <c r="O1766" s="58">
        <v>12.4</v>
      </c>
    </row>
    <row r="1767" spans="1:15" ht="14.25" customHeight="1">
      <c r="A1767" s="77" t="s">
        <v>9724</v>
      </c>
      <c r="B1767" s="58" t="s">
        <v>1907</v>
      </c>
      <c r="C1767" s="58" t="s">
        <v>3</v>
      </c>
      <c r="D1767" s="58" t="s">
        <v>155</v>
      </c>
      <c r="E1767" s="58" t="s">
        <v>155</v>
      </c>
      <c r="F1767" s="58" t="s">
        <v>7482</v>
      </c>
      <c r="G1767" s="58">
        <v>3000</v>
      </c>
      <c r="H1767" s="58">
        <v>160</v>
      </c>
      <c r="I1767" s="58">
        <v>178</v>
      </c>
      <c r="J1767" s="58">
        <v>205</v>
      </c>
      <c r="K1767" s="58">
        <v>1</v>
      </c>
      <c r="L1767" s="58" t="s">
        <v>155</v>
      </c>
      <c r="M1767" s="58">
        <v>3</v>
      </c>
      <c r="N1767" s="58">
        <v>259</v>
      </c>
      <c r="O1767" s="58">
        <v>11.6</v>
      </c>
    </row>
    <row r="1768" spans="1:15" ht="14.25" customHeight="1">
      <c r="A1768" s="77" t="s">
        <v>9725</v>
      </c>
      <c r="B1768" s="58" t="s">
        <v>1907</v>
      </c>
      <c r="C1768" s="58" t="s">
        <v>3</v>
      </c>
      <c r="D1768" s="58" t="s">
        <v>155</v>
      </c>
      <c r="E1768" s="58" t="s">
        <v>155</v>
      </c>
      <c r="F1768" s="58" t="s">
        <v>7482</v>
      </c>
      <c r="G1768" s="58">
        <v>3000</v>
      </c>
      <c r="H1768" s="58">
        <v>170</v>
      </c>
      <c r="I1768" s="58">
        <v>189</v>
      </c>
      <c r="J1768" s="58">
        <v>217.5</v>
      </c>
      <c r="K1768" s="58">
        <v>1</v>
      </c>
      <c r="L1768" s="58" t="s">
        <v>155</v>
      </c>
      <c r="M1768" s="58">
        <v>3</v>
      </c>
      <c r="N1768" s="58">
        <v>275</v>
      </c>
      <c r="O1768" s="58">
        <v>11</v>
      </c>
    </row>
    <row r="1769" spans="1:15" ht="14.25" customHeight="1">
      <c r="A1769" s="77" t="s">
        <v>9726</v>
      </c>
      <c r="B1769" s="58" t="s">
        <v>1907</v>
      </c>
      <c r="C1769" s="58" t="s">
        <v>3</v>
      </c>
      <c r="D1769" s="58" t="s">
        <v>155</v>
      </c>
      <c r="E1769" s="58" t="s">
        <v>155</v>
      </c>
      <c r="F1769" s="58" t="s">
        <v>7482</v>
      </c>
      <c r="G1769" s="58">
        <v>3000</v>
      </c>
      <c r="H1769" s="58">
        <v>180</v>
      </c>
      <c r="I1769" s="58">
        <v>198</v>
      </c>
      <c r="J1769" s="58">
        <v>230.4</v>
      </c>
      <c r="K1769" s="58">
        <v>1</v>
      </c>
      <c r="L1769" s="58" t="s">
        <v>155</v>
      </c>
      <c r="M1769" s="58">
        <v>3</v>
      </c>
      <c r="N1769" s="58">
        <v>292</v>
      </c>
      <c r="O1769" s="58">
        <v>10.3</v>
      </c>
    </row>
    <row r="1770" spans="1:15" ht="14.25" customHeight="1">
      <c r="A1770" s="77" t="s">
        <v>9727</v>
      </c>
      <c r="B1770" s="58" t="s">
        <v>1907</v>
      </c>
      <c r="C1770" s="58" t="s">
        <v>3</v>
      </c>
      <c r="D1770" s="58" t="s">
        <v>155</v>
      </c>
      <c r="E1770" s="58" t="s">
        <v>155</v>
      </c>
      <c r="F1770" s="58" t="s">
        <v>7482</v>
      </c>
      <c r="G1770" s="58">
        <v>3000</v>
      </c>
      <c r="H1770" s="58">
        <v>190</v>
      </c>
      <c r="I1770" s="58">
        <v>209</v>
      </c>
      <c r="J1770" s="58">
        <v>243.2</v>
      </c>
      <c r="K1770" s="58">
        <v>1</v>
      </c>
      <c r="L1770" s="58" t="s">
        <v>155</v>
      </c>
      <c r="M1770" s="58">
        <v>3</v>
      </c>
      <c r="N1770" s="58">
        <v>308</v>
      </c>
      <c r="O1770" s="58">
        <v>9.6999999999999993</v>
      </c>
    </row>
    <row r="1771" spans="1:15" ht="14.25" customHeight="1">
      <c r="A1771" s="77" t="s">
        <v>9728</v>
      </c>
      <c r="B1771" s="58" t="s">
        <v>1907</v>
      </c>
      <c r="C1771" s="58" t="s">
        <v>3</v>
      </c>
      <c r="D1771" s="58" t="s">
        <v>155</v>
      </c>
      <c r="E1771" s="58" t="s">
        <v>155</v>
      </c>
      <c r="F1771" s="58" t="s">
        <v>7482</v>
      </c>
      <c r="G1771" s="58">
        <v>3000</v>
      </c>
      <c r="H1771" s="58">
        <v>200</v>
      </c>
      <c r="I1771" s="58">
        <v>220</v>
      </c>
      <c r="J1771" s="58">
        <v>256</v>
      </c>
      <c r="K1771" s="58">
        <v>1</v>
      </c>
      <c r="L1771" s="58" t="s">
        <v>155</v>
      </c>
      <c r="M1771" s="58">
        <v>3</v>
      </c>
      <c r="N1771" s="58">
        <v>324</v>
      </c>
      <c r="O1771" s="58">
        <v>9.3000000000000007</v>
      </c>
    </row>
    <row r="1772" spans="1:15" ht="14.25" customHeight="1">
      <c r="A1772" s="77" t="s">
        <v>9729</v>
      </c>
      <c r="B1772" s="58" t="s">
        <v>1907</v>
      </c>
      <c r="C1772" s="58" t="s">
        <v>3</v>
      </c>
      <c r="D1772" s="58" t="s">
        <v>155</v>
      </c>
      <c r="E1772" s="58" t="s">
        <v>155</v>
      </c>
      <c r="F1772" s="58" t="s">
        <v>7482</v>
      </c>
      <c r="G1772" s="58">
        <v>3000</v>
      </c>
      <c r="H1772" s="58">
        <v>210</v>
      </c>
      <c r="I1772" s="58">
        <v>231</v>
      </c>
      <c r="J1772" s="58">
        <v>268.8</v>
      </c>
      <c r="K1772" s="58">
        <v>1</v>
      </c>
      <c r="L1772" s="58" t="s">
        <v>155</v>
      </c>
      <c r="M1772" s="58">
        <v>3</v>
      </c>
      <c r="N1772" s="58">
        <v>340</v>
      </c>
      <c r="O1772" s="58">
        <v>8.8000000000000007</v>
      </c>
    </row>
    <row r="1773" spans="1:15" ht="14.25" customHeight="1">
      <c r="A1773" s="77" t="s">
        <v>9730</v>
      </c>
      <c r="B1773" s="58" t="s">
        <v>1907</v>
      </c>
      <c r="C1773" s="58" t="s">
        <v>3</v>
      </c>
      <c r="D1773" s="58" t="s">
        <v>155</v>
      </c>
      <c r="E1773" s="58" t="s">
        <v>155</v>
      </c>
      <c r="F1773" s="58" t="s">
        <v>7482</v>
      </c>
      <c r="G1773" s="58">
        <v>3000</v>
      </c>
      <c r="H1773" s="58">
        <v>220</v>
      </c>
      <c r="I1773" s="58">
        <v>242</v>
      </c>
      <c r="J1773" s="58">
        <v>281.60000000000002</v>
      </c>
      <c r="K1773" s="58">
        <v>1</v>
      </c>
      <c r="L1773" s="58" t="s">
        <v>155</v>
      </c>
      <c r="M1773" s="58">
        <v>3</v>
      </c>
      <c r="N1773" s="58">
        <v>356</v>
      </c>
      <c r="O1773" s="58">
        <v>8.4</v>
      </c>
    </row>
    <row r="1774" spans="1:15" ht="14.25" customHeight="1">
      <c r="A1774" s="77" t="s">
        <v>9731</v>
      </c>
      <c r="B1774" s="58" t="s">
        <v>2281</v>
      </c>
      <c r="C1774" s="58" t="s">
        <v>3</v>
      </c>
      <c r="D1774" s="58" t="s">
        <v>155</v>
      </c>
      <c r="E1774" s="58" t="s">
        <v>155</v>
      </c>
      <c r="F1774" s="58" t="s">
        <v>7482</v>
      </c>
      <c r="G1774" s="58">
        <v>3000</v>
      </c>
      <c r="H1774" s="58">
        <v>12</v>
      </c>
      <c r="I1774" s="58">
        <v>13.3</v>
      </c>
      <c r="J1774" s="58">
        <v>15.3</v>
      </c>
      <c r="K1774" s="58">
        <v>1</v>
      </c>
      <c r="L1774" s="58" t="s">
        <v>155</v>
      </c>
      <c r="M1774" s="58">
        <v>3</v>
      </c>
      <c r="N1774" s="58">
        <v>19.899999999999999</v>
      </c>
      <c r="O1774" s="58">
        <v>150.6</v>
      </c>
    </row>
    <row r="1775" spans="1:15" ht="14.25" customHeight="1">
      <c r="A1775" s="77" t="s">
        <v>9732</v>
      </c>
      <c r="B1775" s="58" t="s">
        <v>2281</v>
      </c>
      <c r="C1775" s="58" t="s">
        <v>3</v>
      </c>
      <c r="D1775" s="58" t="s">
        <v>155</v>
      </c>
      <c r="E1775" s="58" t="s">
        <v>155</v>
      </c>
      <c r="F1775" s="58" t="s">
        <v>7482</v>
      </c>
      <c r="G1775" s="58">
        <v>3000</v>
      </c>
      <c r="H1775" s="58">
        <v>24</v>
      </c>
      <c r="I1775" s="58">
        <v>26.7</v>
      </c>
      <c r="J1775" s="58">
        <v>30.7</v>
      </c>
      <c r="K1775" s="58">
        <v>1</v>
      </c>
      <c r="L1775" s="58" t="s">
        <v>155</v>
      </c>
      <c r="M1775" s="58">
        <v>3</v>
      </c>
      <c r="N1775" s="58">
        <v>38.9</v>
      </c>
      <c r="O1775" s="58">
        <v>77.2</v>
      </c>
    </row>
    <row r="1776" spans="1:15" ht="14.25" customHeight="1">
      <c r="A1776" s="77" t="s">
        <v>9733</v>
      </c>
      <c r="B1776" s="58" t="s">
        <v>2281</v>
      </c>
      <c r="C1776" s="58" t="s">
        <v>3</v>
      </c>
      <c r="D1776" s="58" t="s">
        <v>155</v>
      </c>
      <c r="E1776" s="58" t="s">
        <v>155</v>
      </c>
      <c r="F1776" s="58" t="s">
        <v>7482</v>
      </c>
      <c r="G1776" s="58">
        <v>3000</v>
      </c>
      <c r="H1776" s="58">
        <v>40</v>
      </c>
      <c r="I1776" s="58">
        <v>44.4</v>
      </c>
      <c r="J1776" s="58">
        <v>51.1</v>
      </c>
      <c r="K1776" s="58">
        <v>1</v>
      </c>
      <c r="L1776" s="58" t="s">
        <v>155</v>
      </c>
      <c r="M1776" s="58">
        <v>3</v>
      </c>
      <c r="N1776" s="58">
        <v>64.5</v>
      </c>
      <c r="O1776" s="58">
        <v>46.4</v>
      </c>
    </row>
    <row r="1777" spans="1:15" ht="14.25" customHeight="1">
      <c r="A1777" s="77" t="s">
        <v>9734</v>
      </c>
      <c r="B1777" s="58" t="s">
        <v>2281</v>
      </c>
      <c r="C1777" s="58" t="s">
        <v>3</v>
      </c>
      <c r="D1777" s="58" t="s">
        <v>155</v>
      </c>
      <c r="E1777" s="58" t="s">
        <v>155</v>
      </c>
      <c r="F1777" s="58" t="s">
        <v>7482</v>
      </c>
      <c r="G1777" s="58">
        <v>3000</v>
      </c>
      <c r="H1777" s="58">
        <v>48</v>
      </c>
      <c r="I1777" s="58">
        <v>53.3</v>
      </c>
      <c r="J1777" s="58">
        <v>61.3</v>
      </c>
      <c r="K1777" s="58">
        <v>1</v>
      </c>
      <c r="L1777" s="58" t="s">
        <v>155</v>
      </c>
      <c r="M1777" s="58">
        <v>3</v>
      </c>
      <c r="N1777" s="58">
        <v>77.400000000000006</v>
      </c>
      <c r="O1777" s="58">
        <v>38.799999999999997</v>
      </c>
    </row>
    <row r="1778" spans="1:15" ht="14.25" customHeight="1">
      <c r="A1778" s="77" t="s">
        <v>9735</v>
      </c>
      <c r="B1778" s="58" t="s">
        <v>2281</v>
      </c>
      <c r="C1778" s="58" t="s">
        <v>3</v>
      </c>
      <c r="D1778" s="58" t="s">
        <v>155</v>
      </c>
      <c r="E1778" s="58" t="s">
        <v>155</v>
      </c>
      <c r="F1778" s="58" t="s">
        <v>7482</v>
      </c>
      <c r="G1778" s="58">
        <v>3000</v>
      </c>
      <c r="H1778" s="58">
        <v>54</v>
      </c>
      <c r="I1778" s="58">
        <v>60</v>
      </c>
      <c r="J1778" s="58">
        <v>69</v>
      </c>
      <c r="K1778" s="58">
        <v>1</v>
      </c>
      <c r="L1778" s="58" t="s">
        <v>155</v>
      </c>
      <c r="M1778" s="58">
        <v>3</v>
      </c>
      <c r="N1778" s="58">
        <v>87.1</v>
      </c>
      <c r="O1778" s="58">
        <v>34.4</v>
      </c>
    </row>
    <row r="1779" spans="1:15" ht="14.25" customHeight="1">
      <c r="A1779" s="77" t="s">
        <v>9736</v>
      </c>
      <c r="B1779" s="58" t="s">
        <v>2281</v>
      </c>
      <c r="C1779" s="58" t="s">
        <v>3</v>
      </c>
      <c r="D1779" s="58" t="s">
        <v>155</v>
      </c>
      <c r="E1779" s="58" t="s">
        <v>155</v>
      </c>
      <c r="F1779" s="58" t="s">
        <v>7482</v>
      </c>
      <c r="G1779" s="58">
        <v>3000</v>
      </c>
      <c r="H1779" s="58">
        <v>58</v>
      </c>
      <c r="I1779" s="58">
        <v>64.400000000000006</v>
      </c>
      <c r="J1779" s="58">
        <v>74.099999999999994</v>
      </c>
      <c r="K1779" s="58">
        <v>1</v>
      </c>
      <c r="L1779" s="58" t="s">
        <v>155</v>
      </c>
      <c r="M1779" s="58">
        <v>3</v>
      </c>
      <c r="N1779" s="58">
        <v>93.6</v>
      </c>
      <c r="O1779" s="58">
        <v>32</v>
      </c>
    </row>
    <row r="1780" spans="1:15" ht="14.25" customHeight="1">
      <c r="A1780" s="77" t="s">
        <v>9737</v>
      </c>
      <c r="B1780" s="58" t="s">
        <v>2281</v>
      </c>
      <c r="C1780" s="58" t="s">
        <v>3</v>
      </c>
      <c r="D1780" s="58" t="s">
        <v>155</v>
      </c>
      <c r="E1780" s="58" t="s">
        <v>155</v>
      </c>
      <c r="F1780" s="58" t="s">
        <v>7482</v>
      </c>
      <c r="G1780" s="58">
        <v>3000</v>
      </c>
      <c r="H1780" s="58">
        <v>75</v>
      </c>
      <c r="I1780" s="58">
        <v>83.3</v>
      </c>
      <c r="J1780" s="58">
        <v>95.8</v>
      </c>
      <c r="K1780" s="58">
        <v>1</v>
      </c>
      <c r="L1780" s="58" t="s">
        <v>155</v>
      </c>
      <c r="M1780" s="58">
        <v>3</v>
      </c>
      <c r="N1780" s="58">
        <v>121</v>
      </c>
      <c r="O1780" s="58">
        <v>24.8</v>
      </c>
    </row>
    <row r="1781" spans="1:15" ht="14.25" customHeight="1">
      <c r="A1781" s="77" t="s">
        <v>9738</v>
      </c>
      <c r="B1781" s="58" t="s">
        <v>2281</v>
      </c>
      <c r="C1781" s="58" t="s">
        <v>3</v>
      </c>
      <c r="D1781" s="58" t="s">
        <v>155</v>
      </c>
      <c r="E1781" s="58" t="s">
        <v>155</v>
      </c>
      <c r="F1781" s="58" t="s">
        <v>7482</v>
      </c>
      <c r="G1781" s="58">
        <v>3000</v>
      </c>
      <c r="H1781" s="58">
        <v>170</v>
      </c>
      <c r="I1781" s="58">
        <v>189</v>
      </c>
      <c r="J1781" s="58">
        <v>217.5</v>
      </c>
      <c r="K1781" s="58">
        <v>1</v>
      </c>
      <c r="L1781" s="58" t="s">
        <v>155</v>
      </c>
      <c r="M1781" s="58">
        <v>3</v>
      </c>
      <c r="N1781" s="58">
        <v>275</v>
      </c>
      <c r="O1781" s="58">
        <v>11</v>
      </c>
    </row>
    <row r="1782" spans="1:15" ht="14.25" customHeight="1">
      <c r="A1782" s="77" t="s">
        <v>9739</v>
      </c>
      <c r="B1782" s="58" t="s">
        <v>2281</v>
      </c>
      <c r="C1782" s="58" t="s">
        <v>3</v>
      </c>
      <c r="D1782" s="58" t="s">
        <v>155</v>
      </c>
      <c r="E1782" s="58" t="s">
        <v>155</v>
      </c>
      <c r="F1782" s="58" t="s">
        <v>7486</v>
      </c>
      <c r="G1782" s="58">
        <v>5000</v>
      </c>
      <c r="H1782" s="58">
        <v>5</v>
      </c>
      <c r="I1782" s="58">
        <v>6.4</v>
      </c>
      <c r="J1782" s="58">
        <v>7.25</v>
      </c>
      <c r="K1782" s="58">
        <v>50</v>
      </c>
      <c r="L1782" s="58">
        <v>5000</v>
      </c>
      <c r="M1782" s="58" t="s">
        <v>155</v>
      </c>
      <c r="N1782" s="58">
        <v>9.1999999999999993</v>
      </c>
      <c r="O1782" s="58">
        <v>543</v>
      </c>
    </row>
    <row r="1783" spans="1:15" ht="14.25" customHeight="1">
      <c r="A1783" s="77" t="s">
        <v>9740</v>
      </c>
      <c r="B1783" s="58" t="s">
        <v>2281</v>
      </c>
      <c r="C1783" s="58" t="s">
        <v>3</v>
      </c>
      <c r="D1783" s="58" t="s">
        <v>155</v>
      </c>
      <c r="E1783" s="58" t="s">
        <v>155</v>
      </c>
      <c r="F1783" s="58" t="s">
        <v>7486</v>
      </c>
      <c r="G1783" s="58">
        <v>5000</v>
      </c>
      <c r="H1783" s="58">
        <v>10</v>
      </c>
      <c r="I1783" s="58">
        <v>11.1</v>
      </c>
      <c r="J1783" s="58">
        <v>12.8</v>
      </c>
      <c r="K1783" s="58">
        <v>5</v>
      </c>
      <c r="L1783" s="58">
        <v>6</v>
      </c>
      <c r="M1783" s="58" t="s">
        <v>155</v>
      </c>
      <c r="N1783" s="58">
        <v>17</v>
      </c>
      <c r="O1783" s="58">
        <v>294</v>
      </c>
    </row>
    <row r="1784" spans="1:15" ht="14.25" customHeight="1">
      <c r="A1784" s="77" t="s">
        <v>9741</v>
      </c>
      <c r="B1784" s="58" t="s">
        <v>2281</v>
      </c>
      <c r="C1784" s="58" t="s">
        <v>3</v>
      </c>
      <c r="D1784" s="58" t="s">
        <v>155</v>
      </c>
      <c r="E1784" s="58" t="s">
        <v>155</v>
      </c>
      <c r="F1784" s="58" t="s">
        <v>7486</v>
      </c>
      <c r="G1784" s="58">
        <v>5000</v>
      </c>
      <c r="H1784" s="58">
        <v>14</v>
      </c>
      <c r="I1784" s="58">
        <v>15.6</v>
      </c>
      <c r="J1784" s="58">
        <v>17.899999999999999</v>
      </c>
      <c r="K1784" s="58">
        <v>5</v>
      </c>
      <c r="L1784" s="58">
        <v>6</v>
      </c>
      <c r="M1784" s="58" t="s">
        <v>155</v>
      </c>
      <c r="N1784" s="58">
        <v>23.2</v>
      </c>
      <c r="O1784" s="58">
        <v>215</v>
      </c>
    </row>
    <row r="1785" spans="1:15" ht="14.25" customHeight="1">
      <c r="A1785" s="77" t="s">
        <v>9742</v>
      </c>
      <c r="B1785" s="58" t="s">
        <v>2281</v>
      </c>
      <c r="C1785" s="58" t="s">
        <v>3</v>
      </c>
      <c r="D1785" s="58" t="s">
        <v>155</v>
      </c>
      <c r="E1785" s="58" t="s">
        <v>155</v>
      </c>
      <c r="F1785" s="58" t="s">
        <v>7486</v>
      </c>
      <c r="G1785" s="58">
        <v>5000</v>
      </c>
      <c r="H1785" s="58">
        <v>16</v>
      </c>
      <c r="I1785" s="58">
        <v>17.8</v>
      </c>
      <c r="J1785" s="58">
        <v>20.5</v>
      </c>
      <c r="K1785" s="58">
        <v>5</v>
      </c>
      <c r="L1785" s="58">
        <v>6</v>
      </c>
      <c r="M1785" s="58" t="s">
        <v>155</v>
      </c>
      <c r="N1785" s="58">
        <v>26</v>
      </c>
      <c r="O1785" s="58">
        <v>192</v>
      </c>
    </row>
    <row r="1786" spans="1:15" ht="14.25" customHeight="1">
      <c r="A1786" s="77" t="s">
        <v>9743</v>
      </c>
      <c r="B1786" s="58" t="s">
        <v>2281</v>
      </c>
      <c r="C1786" s="58" t="s">
        <v>3</v>
      </c>
      <c r="D1786" s="58" t="s">
        <v>155</v>
      </c>
      <c r="E1786" s="58" t="s">
        <v>155</v>
      </c>
      <c r="F1786" s="58" t="s">
        <v>7486</v>
      </c>
      <c r="G1786" s="58">
        <v>5000</v>
      </c>
      <c r="H1786" s="58">
        <v>18</v>
      </c>
      <c r="I1786" s="58">
        <v>20</v>
      </c>
      <c r="J1786" s="58">
        <v>23.3</v>
      </c>
      <c r="K1786" s="58">
        <v>5</v>
      </c>
      <c r="L1786" s="58">
        <v>6</v>
      </c>
      <c r="M1786" s="58" t="s">
        <v>155</v>
      </c>
      <c r="N1786" s="58">
        <v>29.2</v>
      </c>
      <c r="O1786" s="58">
        <v>172</v>
      </c>
    </row>
    <row r="1787" spans="1:15" ht="14.25" customHeight="1">
      <c r="A1787" s="77" t="s">
        <v>9744</v>
      </c>
      <c r="B1787" s="58" t="s">
        <v>2281</v>
      </c>
      <c r="C1787" s="58" t="s">
        <v>3</v>
      </c>
      <c r="D1787" s="58" t="s">
        <v>155</v>
      </c>
      <c r="E1787" s="58" t="s">
        <v>155</v>
      </c>
      <c r="F1787" s="58" t="s">
        <v>7486</v>
      </c>
      <c r="G1787" s="58">
        <v>5000</v>
      </c>
      <c r="H1787" s="58">
        <v>20</v>
      </c>
      <c r="I1787" s="58">
        <v>22.2</v>
      </c>
      <c r="J1787" s="58">
        <v>25.5</v>
      </c>
      <c r="K1787" s="58">
        <v>5</v>
      </c>
      <c r="L1787" s="58">
        <v>6</v>
      </c>
      <c r="M1787" s="58" t="s">
        <v>155</v>
      </c>
      <c r="N1787" s="58">
        <v>32.4</v>
      </c>
      <c r="O1787" s="58">
        <v>154</v>
      </c>
    </row>
    <row r="1788" spans="1:15" ht="14.25" customHeight="1">
      <c r="A1788" s="77" t="s">
        <v>9745</v>
      </c>
      <c r="B1788" s="58" t="s">
        <v>2281</v>
      </c>
      <c r="C1788" s="58" t="s">
        <v>3</v>
      </c>
      <c r="D1788" s="58" t="s">
        <v>155</v>
      </c>
      <c r="E1788" s="58" t="s">
        <v>155</v>
      </c>
      <c r="F1788" s="58" t="s">
        <v>7486</v>
      </c>
      <c r="G1788" s="58">
        <v>5000</v>
      </c>
      <c r="H1788" s="58">
        <v>24</v>
      </c>
      <c r="I1788" s="58">
        <v>26.7</v>
      </c>
      <c r="J1788" s="58">
        <v>30.7</v>
      </c>
      <c r="K1788" s="58">
        <v>5</v>
      </c>
      <c r="L1788" s="58">
        <v>6</v>
      </c>
      <c r="M1788" s="58" t="s">
        <v>155</v>
      </c>
      <c r="N1788" s="58">
        <v>38.9</v>
      </c>
      <c r="O1788" s="58">
        <v>128</v>
      </c>
    </row>
    <row r="1789" spans="1:15" ht="14.25" customHeight="1">
      <c r="A1789" s="77" t="s">
        <v>9746</v>
      </c>
      <c r="B1789" s="58" t="s">
        <v>2281</v>
      </c>
      <c r="C1789" s="58" t="s">
        <v>3</v>
      </c>
      <c r="D1789" s="58" t="s">
        <v>155</v>
      </c>
      <c r="E1789" s="58" t="s">
        <v>155</v>
      </c>
      <c r="F1789" s="58" t="s">
        <v>7486</v>
      </c>
      <c r="G1789" s="58">
        <v>5000</v>
      </c>
      <c r="H1789" s="58">
        <v>28</v>
      </c>
      <c r="I1789" s="58">
        <v>31.1</v>
      </c>
      <c r="J1789" s="58">
        <v>35.799999999999997</v>
      </c>
      <c r="K1789" s="58">
        <v>5</v>
      </c>
      <c r="L1789" s="58">
        <v>6</v>
      </c>
      <c r="M1789" s="58" t="s">
        <v>155</v>
      </c>
      <c r="N1789" s="58">
        <v>45.4</v>
      </c>
      <c r="O1789" s="58">
        <v>110</v>
      </c>
    </row>
    <row r="1790" spans="1:15" ht="14.25" customHeight="1">
      <c r="A1790" s="77" t="s">
        <v>9747</v>
      </c>
      <c r="B1790" s="58" t="s">
        <v>2281</v>
      </c>
      <c r="C1790" s="58" t="s">
        <v>3</v>
      </c>
      <c r="D1790" s="58" t="s">
        <v>155</v>
      </c>
      <c r="E1790" s="58" t="s">
        <v>155</v>
      </c>
      <c r="F1790" s="58" t="s">
        <v>7486</v>
      </c>
      <c r="G1790" s="58">
        <v>5000</v>
      </c>
      <c r="H1790" s="58">
        <v>30</v>
      </c>
      <c r="I1790" s="58">
        <v>33.299999999999997</v>
      </c>
      <c r="J1790" s="58">
        <v>38.299999999999997</v>
      </c>
      <c r="K1790" s="58">
        <v>5</v>
      </c>
      <c r="L1790" s="58">
        <v>6</v>
      </c>
      <c r="M1790" s="58" t="s">
        <v>155</v>
      </c>
      <c r="N1790" s="58">
        <v>48.4</v>
      </c>
      <c r="O1790" s="58">
        <v>103</v>
      </c>
    </row>
    <row r="1791" spans="1:15" ht="14.25" customHeight="1">
      <c r="A1791" s="77" t="s">
        <v>9748</v>
      </c>
      <c r="B1791" s="58" t="s">
        <v>2281</v>
      </c>
      <c r="C1791" s="58" t="s">
        <v>3</v>
      </c>
      <c r="D1791" s="58" t="s">
        <v>155</v>
      </c>
      <c r="E1791" s="58" t="s">
        <v>155</v>
      </c>
      <c r="F1791" s="58" t="s">
        <v>7486</v>
      </c>
      <c r="G1791" s="58">
        <v>5000</v>
      </c>
      <c r="H1791" s="58">
        <v>33</v>
      </c>
      <c r="I1791" s="58">
        <v>36.700000000000003</v>
      </c>
      <c r="J1791" s="58">
        <v>42.2</v>
      </c>
      <c r="K1791" s="58">
        <v>5</v>
      </c>
      <c r="L1791" s="58">
        <v>6</v>
      </c>
      <c r="M1791" s="58" t="s">
        <v>155</v>
      </c>
      <c r="N1791" s="58">
        <v>53.3</v>
      </c>
      <c r="O1791" s="58">
        <v>94</v>
      </c>
    </row>
    <row r="1792" spans="1:15" ht="14.25" customHeight="1">
      <c r="A1792" s="77" t="s">
        <v>9749</v>
      </c>
      <c r="B1792" s="58" t="s">
        <v>2281</v>
      </c>
      <c r="C1792" s="58" t="s">
        <v>3</v>
      </c>
      <c r="D1792" s="58" t="s">
        <v>155</v>
      </c>
      <c r="E1792" s="58" t="s">
        <v>155</v>
      </c>
      <c r="F1792" s="58" t="s">
        <v>7486</v>
      </c>
      <c r="G1792" s="58">
        <v>5000</v>
      </c>
      <c r="H1792" s="58">
        <v>36</v>
      </c>
      <c r="I1792" s="58">
        <v>40</v>
      </c>
      <c r="J1792" s="58">
        <v>46</v>
      </c>
      <c r="K1792" s="58">
        <v>5</v>
      </c>
      <c r="L1792" s="58">
        <v>6</v>
      </c>
      <c r="M1792" s="58" t="s">
        <v>155</v>
      </c>
      <c r="N1792" s="58">
        <v>58.1</v>
      </c>
      <c r="O1792" s="58">
        <v>85</v>
      </c>
    </row>
    <row r="1793" spans="1:15" ht="14.25" customHeight="1">
      <c r="A1793" s="77" t="s">
        <v>9750</v>
      </c>
      <c r="B1793" s="58" t="s">
        <v>2281</v>
      </c>
      <c r="C1793" s="58" t="s">
        <v>3</v>
      </c>
      <c r="D1793" s="58" t="s">
        <v>155</v>
      </c>
      <c r="E1793" s="58" t="s">
        <v>155</v>
      </c>
      <c r="F1793" s="58" t="s">
        <v>7486</v>
      </c>
      <c r="G1793" s="58">
        <v>5000</v>
      </c>
      <c r="H1793" s="58">
        <v>40</v>
      </c>
      <c r="I1793" s="58">
        <v>44.4</v>
      </c>
      <c r="J1793" s="58">
        <v>51.1</v>
      </c>
      <c r="K1793" s="58">
        <v>5</v>
      </c>
      <c r="L1793" s="58">
        <v>6</v>
      </c>
      <c r="M1793" s="58" t="s">
        <v>155</v>
      </c>
      <c r="N1793" s="58">
        <v>64.5</v>
      </c>
      <c r="O1793" s="58">
        <v>78</v>
      </c>
    </row>
    <row r="1794" spans="1:15" ht="14.25" customHeight="1">
      <c r="A1794" s="77" t="s">
        <v>9751</v>
      </c>
      <c r="B1794" s="58" t="s">
        <v>2281</v>
      </c>
      <c r="C1794" s="58" t="s">
        <v>3</v>
      </c>
      <c r="D1794" s="58" t="s">
        <v>155</v>
      </c>
      <c r="E1794" s="58" t="s">
        <v>155</v>
      </c>
      <c r="F1794" s="58" t="s">
        <v>7486</v>
      </c>
      <c r="G1794" s="58">
        <v>5000</v>
      </c>
      <c r="H1794" s="58">
        <v>43</v>
      </c>
      <c r="I1794" s="58">
        <v>47.8</v>
      </c>
      <c r="J1794" s="58">
        <v>54.9</v>
      </c>
      <c r="K1794" s="58">
        <v>5</v>
      </c>
      <c r="L1794" s="58">
        <v>6</v>
      </c>
      <c r="M1794" s="58" t="s">
        <v>155</v>
      </c>
      <c r="N1794" s="58">
        <v>69.400000000000006</v>
      </c>
      <c r="O1794" s="58">
        <v>72</v>
      </c>
    </row>
    <row r="1795" spans="1:15" ht="14.25" customHeight="1">
      <c r="A1795" s="77" t="s">
        <v>9752</v>
      </c>
      <c r="B1795" s="58" t="s">
        <v>2281</v>
      </c>
      <c r="C1795" s="58" t="s">
        <v>3</v>
      </c>
      <c r="D1795" s="58" t="s">
        <v>155</v>
      </c>
      <c r="E1795" s="58" t="s">
        <v>155</v>
      </c>
      <c r="F1795" s="58" t="s">
        <v>7486</v>
      </c>
      <c r="G1795" s="58">
        <v>5000</v>
      </c>
      <c r="H1795" s="58">
        <v>45</v>
      </c>
      <c r="I1795" s="58">
        <v>50</v>
      </c>
      <c r="J1795" s="58">
        <v>57.5</v>
      </c>
      <c r="K1795" s="58">
        <v>5</v>
      </c>
      <c r="L1795" s="58">
        <v>6</v>
      </c>
      <c r="M1795" s="58" t="s">
        <v>155</v>
      </c>
      <c r="N1795" s="58">
        <v>72.7</v>
      </c>
      <c r="O1795" s="58">
        <v>69</v>
      </c>
    </row>
    <row r="1796" spans="1:15" ht="14.25" customHeight="1">
      <c r="A1796" s="77" t="s">
        <v>9753</v>
      </c>
      <c r="B1796" s="58" t="s">
        <v>2281</v>
      </c>
      <c r="C1796" s="58" t="s">
        <v>3</v>
      </c>
      <c r="D1796" s="58" t="s">
        <v>155</v>
      </c>
      <c r="E1796" s="58" t="s">
        <v>155</v>
      </c>
      <c r="F1796" s="58" t="s">
        <v>7486</v>
      </c>
      <c r="G1796" s="58">
        <v>5000</v>
      </c>
      <c r="H1796" s="58">
        <v>48</v>
      </c>
      <c r="I1796" s="58">
        <v>53.3</v>
      </c>
      <c r="J1796" s="58">
        <v>61.3</v>
      </c>
      <c r="K1796" s="58">
        <v>5</v>
      </c>
      <c r="L1796" s="58">
        <v>6</v>
      </c>
      <c r="M1796" s="58" t="s">
        <v>155</v>
      </c>
      <c r="N1796" s="58">
        <v>77.400000000000006</v>
      </c>
      <c r="O1796" s="58">
        <v>65</v>
      </c>
    </row>
    <row r="1797" spans="1:15" ht="14.25" customHeight="1">
      <c r="A1797" s="77" t="s">
        <v>9754</v>
      </c>
      <c r="B1797" s="58" t="s">
        <v>2281</v>
      </c>
      <c r="C1797" s="58" t="s">
        <v>3</v>
      </c>
      <c r="D1797" s="58" t="s">
        <v>155</v>
      </c>
      <c r="E1797" s="58" t="s">
        <v>155</v>
      </c>
      <c r="F1797" s="58" t="s">
        <v>7486</v>
      </c>
      <c r="G1797" s="58">
        <v>5000</v>
      </c>
      <c r="H1797" s="58">
        <v>51</v>
      </c>
      <c r="I1797" s="58">
        <v>56.7</v>
      </c>
      <c r="J1797" s="58">
        <v>65.2</v>
      </c>
      <c r="K1797" s="58">
        <v>5</v>
      </c>
      <c r="L1797" s="58">
        <v>6</v>
      </c>
      <c r="M1797" s="58" t="s">
        <v>155</v>
      </c>
      <c r="N1797" s="58">
        <v>82.4</v>
      </c>
      <c r="O1797" s="58">
        <v>61</v>
      </c>
    </row>
    <row r="1798" spans="1:15" ht="14.25" customHeight="1">
      <c r="A1798" s="77" t="s">
        <v>9755</v>
      </c>
      <c r="B1798" s="58" t="s">
        <v>2281</v>
      </c>
      <c r="C1798" s="58" t="s">
        <v>3</v>
      </c>
      <c r="D1798" s="58" t="s">
        <v>155</v>
      </c>
      <c r="E1798" s="58" t="s">
        <v>155</v>
      </c>
      <c r="F1798" s="58" t="s">
        <v>7486</v>
      </c>
      <c r="G1798" s="58">
        <v>5000</v>
      </c>
      <c r="H1798" s="58">
        <v>90</v>
      </c>
      <c r="I1798" s="58">
        <v>100</v>
      </c>
      <c r="J1798" s="58">
        <v>115.5</v>
      </c>
      <c r="K1798" s="58">
        <v>5</v>
      </c>
      <c r="L1798" s="58">
        <v>6</v>
      </c>
      <c r="M1798" s="58" t="s">
        <v>155</v>
      </c>
      <c r="N1798" s="58">
        <v>146</v>
      </c>
      <c r="O1798" s="58">
        <v>34</v>
      </c>
    </row>
    <row r="1799" spans="1:15" ht="14.25" customHeight="1">
      <c r="A1799" s="77" t="s">
        <v>9756</v>
      </c>
      <c r="B1799" s="58" t="s">
        <v>2281</v>
      </c>
      <c r="C1799" s="58" t="s">
        <v>3</v>
      </c>
      <c r="D1799" s="58" t="s">
        <v>155</v>
      </c>
      <c r="E1799" s="58" t="s">
        <v>155</v>
      </c>
      <c r="F1799" s="58" t="s">
        <v>7486</v>
      </c>
      <c r="G1799" s="58">
        <v>5000</v>
      </c>
      <c r="H1799" s="58">
        <v>100</v>
      </c>
      <c r="I1799" s="58">
        <v>111</v>
      </c>
      <c r="J1799" s="58">
        <v>128</v>
      </c>
      <c r="K1799" s="58">
        <v>5</v>
      </c>
      <c r="L1799" s="58">
        <v>6</v>
      </c>
      <c r="M1799" s="58" t="s">
        <v>155</v>
      </c>
      <c r="N1799" s="58">
        <v>162</v>
      </c>
      <c r="O1799" s="58">
        <v>31</v>
      </c>
    </row>
    <row r="1800" spans="1:15" ht="14.25" customHeight="1">
      <c r="A1800" s="77" t="s">
        <v>9757</v>
      </c>
      <c r="B1800" s="58" t="s">
        <v>2281</v>
      </c>
      <c r="C1800" s="58" t="s">
        <v>3</v>
      </c>
      <c r="D1800" s="58" t="s">
        <v>155</v>
      </c>
      <c r="E1800" s="58" t="s">
        <v>155</v>
      </c>
      <c r="F1800" s="58" t="s">
        <v>7486</v>
      </c>
      <c r="G1800" s="58">
        <v>5000</v>
      </c>
      <c r="H1800" s="58">
        <v>130</v>
      </c>
      <c r="I1800" s="58">
        <v>144</v>
      </c>
      <c r="J1800" s="58">
        <v>165.5</v>
      </c>
      <c r="K1800" s="58">
        <v>5</v>
      </c>
      <c r="L1800" s="58">
        <v>6</v>
      </c>
      <c r="M1800" s="58" t="s">
        <v>155</v>
      </c>
      <c r="N1800" s="58">
        <v>209</v>
      </c>
      <c r="O1800" s="58">
        <v>24</v>
      </c>
    </row>
    <row r="1801" spans="1:15" ht="14.25" customHeight="1">
      <c r="A1801" s="77" t="s">
        <v>9758</v>
      </c>
      <c r="B1801" s="58" t="s">
        <v>2281</v>
      </c>
      <c r="C1801" s="58" t="s">
        <v>3</v>
      </c>
      <c r="D1801" s="58" t="s">
        <v>155</v>
      </c>
      <c r="E1801" s="58" t="s">
        <v>155</v>
      </c>
      <c r="F1801" s="58" t="s">
        <v>7486</v>
      </c>
      <c r="G1801" s="58">
        <v>5000</v>
      </c>
      <c r="H1801" s="58">
        <v>150</v>
      </c>
      <c r="I1801" s="58">
        <v>167</v>
      </c>
      <c r="J1801" s="58">
        <v>192.5</v>
      </c>
      <c r="K1801" s="58">
        <v>5</v>
      </c>
      <c r="L1801" s="58">
        <v>6</v>
      </c>
      <c r="M1801" s="58" t="s">
        <v>155</v>
      </c>
      <c r="N1801" s="58">
        <v>243</v>
      </c>
      <c r="O1801" s="58">
        <v>21</v>
      </c>
    </row>
    <row r="1802" spans="1:15" ht="14.25" customHeight="1">
      <c r="A1802" s="77" t="s">
        <v>9759</v>
      </c>
      <c r="B1802" s="58" t="s">
        <v>2281</v>
      </c>
      <c r="C1802" s="58" t="s">
        <v>3</v>
      </c>
      <c r="D1802" s="58" t="s">
        <v>155</v>
      </c>
      <c r="E1802" s="58" t="s">
        <v>155</v>
      </c>
      <c r="F1802" s="58" t="s">
        <v>7486</v>
      </c>
      <c r="G1802" s="58">
        <v>5000</v>
      </c>
      <c r="H1802" s="58">
        <v>170</v>
      </c>
      <c r="I1802" s="58">
        <v>189</v>
      </c>
      <c r="J1802" s="58">
        <v>217.5</v>
      </c>
      <c r="K1802" s="58">
        <v>5</v>
      </c>
      <c r="L1802" s="58">
        <v>6</v>
      </c>
      <c r="M1802" s="58" t="s">
        <v>155</v>
      </c>
      <c r="N1802" s="58">
        <v>275</v>
      </c>
      <c r="O1802" s="58">
        <v>18</v>
      </c>
    </row>
    <row r="1803" spans="1:15" ht="14.25" customHeight="1">
      <c r="A1803" s="77" t="s">
        <v>9760</v>
      </c>
      <c r="B1803" s="58" t="s">
        <v>2281</v>
      </c>
      <c r="C1803" s="58" t="s">
        <v>3</v>
      </c>
      <c r="D1803" s="58" t="s">
        <v>155</v>
      </c>
      <c r="E1803" s="58" t="s">
        <v>155</v>
      </c>
      <c r="F1803" s="58" t="s">
        <v>7486</v>
      </c>
      <c r="G1803" s="58">
        <v>5000</v>
      </c>
      <c r="H1803" s="58">
        <v>220</v>
      </c>
      <c r="I1803" s="58">
        <v>242</v>
      </c>
      <c r="J1803" s="58">
        <v>282</v>
      </c>
      <c r="K1803" s="58">
        <v>1</v>
      </c>
      <c r="L1803" s="58">
        <v>3</v>
      </c>
      <c r="M1803" s="58" t="s">
        <v>155</v>
      </c>
      <c r="N1803" s="58">
        <v>356</v>
      </c>
      <c r="O1803" s="58">
        <v>14</v>
      </c>
    </row>
    <row r="1804" spans="1:15" ht="14.25" customHeight="1">
      <c r="A1804" s="77" t="s">
        <v>9761</v>
      </c>
      <c r="B1804" s="58" t="s">
        <v>2281</v>
      </c>
      <c r="C1804" s="58" t="s">
        <v>3</v>
      </c>
      <c r="D1804" s="58" t="s">
        <v>155</v>
      </c>
      <c r="E1804" s="58" t="s">
        <v>155</v>
      </c>
      <c r="F1804" s="58" t="s">
        <v>7482</v>
      </c>
      <c r="G1804" s="58">
        <v>5000</v>
      </c>
      <c r="H1804" s="58">
        <v>22</v>
      </c>
      <c r="I1804" s="58">
        <v>24.4</v>
      </c>
      <c r="J1804" s="58">
        <v>28</v>
      </c>
      <c r="K1804" s="58">
        <v>5</v>
      </c>
      <c r="L1804" s="58" t="s">
        <v>155</v>
      </c>
      <c r="M1804" s="58">
        <v>6</v>
      </c>
      <c r="N1804" s="58">
        <v>35.5</v>
      </c>
      <c r="O1804" s="58">
        <v>141</v>
      </c>
    </row>
    <row r="1805" spans="1:15" ht="14.25" customHeight="1">
      <c r="A1805" s="77" t="s">
        <v>9762</v>
      </c>
      <c r="B1805" s="58" t="s">
        <v>2281</v>
      </c>
      <c r="C1805" s="58" t="s">
        <v>3</v>
      </c>
      <c r="D1805" s="58" t="s">
        <v>155</v>
      </c>
      <c r="E1805" s="58" t="s">
        <v>155</v>
      </c>
      <c r="F1805" s="58" t="s">
        <v>7482</v>
      </c>
      <c r="G1805" s="58">
        <v>5000</v>
      </c>
      <c r="H1805" s="58">
        <v>26</v>
      </c>
      <c r="I1805" s="58">
        <v>28.9</v>
      </c>
      <c r="J1805" s="58">
        <v>33.200000000000003</v>
      </c>
      <c r="K1805" s="58">
        <v>5</v>
      </c>
      <c r="L1805" s="58" t="s">
        <v>155</v>
      </c>
      <c r="M1805" s="58">
        <v>6</v>
      </c>
      <c r="N1805" s="58">
        <v>42.1</v>
      </c>
      <c r="O1805" s="58">
        <v>119</v>
      </c>
    </row>
    <row r="1806" spans="1:15" ht="14.25" customHeight="1">
      <c r="A1806" s="77" t="s">
        <v>9763</v>
      </c>
      <c r="B1806" s="58" t="s">
        <v>2281</v>
      </c>
      <c r="C1806" s="58" t="s">
        <v>3</v>
      </c>
      <c r="D1806" s="58" t="s">
        <v>155</v>
      </c>
      <c r="E1806" s="58" t="s">
        <v>155</v>
      </c>
      <c r="F1806" s="58" t="s">
        <v>7482</v>
      </c>
      <c r="G1806" s="58">
        <v>5000</v>
      </c>
      <c r="H1806" s="58">
        <v>28</v>
      </c>
      <c r="I1806" s="58">
        <v>31.1</v>
      </c>
      <c r="J1806" s="58">
        <v>35.799999999999997</v>
      </c>
      <c r="K1806" s="58">
        <v>5</v>
      </c>
      <c r="L1806" s="58" t="s">
        <v>155</v>
      </c>
      <c r="M1806" s="58">
        <v>6</v>
      </c>
      <c r="N1806" s="58">
        <v>45.4</v>
      </c>
      <c r="O1806" s="58">
        <v>110</v>
      </c>
    </row>
    <row r="1807" spans="1:15" ht="14.25" customHeight="1">
      <c r="A1807" s="77" t="s">
        <v>9764</v>
      </c>
      <c r="B1807" s="58" t="s">
        <v>2281</v>
      </c>
      <c r="C1807" s="58" t="s">
        <v>3</v>
      </c>
      <c r="D1807" s="58" t="s">
        <v>155</v>
      </c>
      <c r="E1807" s="58" t="s">
        <v>155</v>
      </c>
      <c r="F1807" s="58" t="s">
        <v>7482</v>
      </c>
      <c r="G1807" s="58">
        <v>5000</v>
      </c>
      <c r="H1807" s="58">
        <v>30</v>
      </c>
      <c r="I1807" s="58">
        <v>33.299999999999997</v>
      </c>
      <c r="J1807" s="58">
        <v>38.299999999999997</v>
      </c>
      <c r="K1807" s="58">
        <v>5</v>
      </c>
      <c r="L1807" s="58" t="s">
        <v>155</v>
      </c>
      <c r="M1807" s="58">
        <v>6</v>
      </c>
      <c r="N1807" s="58">
        <v>48.4</v>
      </c>
      <c r="O1807" s="58">
        <v>103</v>
      </c>
    </row>
    <row r="1808" spans="1:15" ht="14.25" customHeight="1">
      <c r="A1808" s="77" t="s">
        <v>9765</v>
      </c>
      <c r="B1808" s="58" t="s">
        <v>2281</v>
      </c>
      <c r="C1808" s="58" t="s">
        <v>3</v>
      </c>
      <c r="D1808" s="58" t="s">
        <v>155</v>
      </c>
      <c r="E1808" s="58" t="s">
        <v>155</v>
      </c>
      <c r="F1808" s="58" t="s">
        <v>7482</v>
      </c>
      <c r="G1808" s="58">
        <v>5000</v>
      </c>
      <c r="H1808" s="58">
        <v>33</v>
      </c>
      <c r="I1808" s="58">
        <v>36.700000000000003</v>
      </c>
      <c r="J1808" s="58">
        <v>42.2</v>
      </c>
      <c r="K1808" s="58">
        <v>5</v>
      </c>
      <c r="L1808" s="58" t="s">
        <v>155</v>
      </c>
      <c r="M1808" s="58">
        <v>6</v>
      </c>
      <c r="N1808" s="58">
        <v>53.3</v>
      </c>
      <c r="O1808" s="58">
        <v>94</v>
      </c>
    </row>
    <row r="1809" spans="1:15" ht="14.25" customHeight="1">
      <c r="A1809" s="77" t="s">
        <v>9766</v>
      </c>
      <c r="B1809" s="58" t="s">
        <v>2281</v>
      </c>
      <c r="C1809" s="58" t="s">
        <v>3</v>
      </c>
      <c r="D1809" s="58" t="s">
        <v>155</v>
      </c>
      <c r="E1809" s="58" t="s">
        <v>155</v>
      </c>
      <c r="F1809" s="58" t="s">
        <v>7482</v>
      </c>
      <c r="G1809" s="58">
        <v>5000</v>
      </c>
      <c r="H1809" s="58">
        <v>36</v>
      </c>
      <c r="I1809" s="58">
        <v>40</v>
      </c>
      <c r="J1809" s="58">
        <v>46</v>
      </c>
      <c r="K1809" s="58">
        <v>5</v>
      </c>
      <c r="L1809" s="58" t="s">
        <v>155</v>
      </c>
      <c r="M1809" s="58">
        <v>6</v>
      </c>
      <c r="N1809" s="58">
        <v>58.1</v>
      </c>
      <c r="O1809" s="58">
        <v>85</v>
      </c>
    </row>
    <row r="1810" spans="1:15" ht="14.25" customHeight="1">
      <c r="A1810" s="77" t="s">
        <v>9767</v>
      </c>
      <c r="B1810" s="58" t="s">
        <v>2281</v>
      </c>
      <c r="C1810" s="58" t="s">
        <v>3</v>
      </c>
      <c r="D1810" s="58" t="s">
        <v>155</v>
      </c>
      <c r="E1810" s="58" t="s">
        <v>155</v>
      </c>
      <c r="F1810" s="58" t="s">
        <v>7482</v>
      </c>
      <c r="G1810" s="58">
        <v>5000</v>
      </c>
      <c r="H1810" s="58">
        <v>43</v>
      </c>
      <c r="I1810" s="58">
        <v>47.8</v>
      </c>
      <c r="J1810" s="58">
        <v>54.9</v>
      </c>
      <c r="K1810" s="58">
        <v>5</v>
      </c>
      <c r="L1810" s="58" t="s">
        <v>155</v>
      </c>
      <c r="M1810" s="58">
        <v>6</v>
      </c>
      <c r="N1810" s="58">
        <v>69.400000000000006</v>
      </c>
      <c r="O1810" s="58">
        <v>72</v>
      </c>
    </row>
    <row r="1811" spans="1:15" ht="14.25" customHeight="1">
      <c r="A1811" s="77" t="s">
        <v>9768</v>
      </c>
      <c r="B1811" s="58" t="s">
        <v>2281</v>
      </c>
      <c r="C1811" s="58" t="s">
        <v>3</v>
      </c>
      <c r="D1811" s="58" t="s">
        <v>155</v>
      </c>
      <c r="E1811" s="58" t="s">
        <v>155</v>
      </c>
      <c r="F1811" s="58" t="s">
        <v>7482</v>
      </c>
      <c r="G1811" s="58">
        <v>5000</v>
      </c>
      <c r="H1811" s="58">
        <v>48</v>
      </c>
      <c r="I1811" s="58">
        <v>53.3</v>
      </c>
      <c r="J1811" s="58">
        <v>61.3</v>
      </c>
      <c r="K1811" s="58">
        <v>5</v>
      </c>
      <c r="L1811" s="58" t="s">
        <v>155</v>
      </c>
      <c r="M1811" s="58">
        <v>6</v>
      </c>
      <c r="N1811" s="58">
        <v>77.400000000000006</v>
      </c>
      <c r="O1811" s="58">
        <v>65</v>
      </c>
    </row>
    <row r="1812" spans="1:15" ht="14.25" customHeight="1">
      <c r="A1812" s="77" t="s">
        <v>9769</v>
      </c>
      <c r="B1812" s="58" t="s">
        <v>2281</v>
      </c>
      <c r="C1812" s="58" t="s">
        <v>3</v>
      </c>
      <c r="D1812" s="58" t="s">
        <v>155</v>
      </c>
      <c r="E1812" s="58" t="s">
        <v>155</v>
      </c>
      <c r="F1812" s="58" t="s">
        <v>7482</v>
      </c>
      <c r="G1812" s="58">
        <v>5000</v>
      </c>
      <c r="H1812" s="58">
        <v>51</v>
      </c>
      <c r="I1812" s="58">
        <v>56.7</v>
      </c>
      <c r="J1812" s="58">
        <v>65.2</v>
      </c>
      <c r="K1812" s="58">
        <v>5</v>
      </c>
      <c r="L1812" s="58" t="s">
        <v>155</v>
      </c>
      <c r="M1812" s="58">
        <v>6</v>
      </c>
      <c r="N1812" s="58">
        <v>82.4</v>
      </c>
      <c r="O1812" s="58">
        <v>61</v>
      </c>
    </row>
    <row r="1813" spans="1:15" ht="14.25" customHeight="1">
      <c r="A1813" s="77" t="s">
        <v>9770</v>
      </c>
      <c r="B1813" s="58" t="s">
        <v>2281</v>
      </c>
      <c r="C1813" s="58" t="s">
        <v>3</v>
      </c>
      <c r="D1813" s="58" t="s">
        <v>155</v>
      </c>
      <c r="E1813" s="58" t="s">
        <v>155</v>
      </c>
      <c r="F1813" s="58" t="s">
        <v>7482</v>
      </c>
      <c r="G1813" s="58">
        <v>5000</v>
      </c>
      <c r="H1813" s="58">
        <v>60</v>
      </c>
      <c r="I1813" s="58">
        <v>66.7</v>
      </c>
      <c r="J1813" s="58">
        <v>76.7</v>
      </c>
      <c r="K1813" s="58">
        <v>5</v>
      </c>
      <c r="L1813" s="58" t="s">
        <v>155</v>
      </c>
      <c r="M1813" s="58">
        <v>6</v>
      </c>
      <c r="N1813" s="58">
        <v>96.8</v>
      </c>
      <c r="O1813" s="58">
        <v>52</v>
      </c>
    </row>
    <row r="1814" spans="1:15" ht="14.25" customHeight="1">
      <c r="A1814" s="77" t="s">
        <v>9771</v>
      </c>
      <c r="B1814" s="58" t="s">
        <v>2281</v>
      </c>
      <c r="C1814" s="58" t="s">
        <v>3</v>
      </c>
      <c r="D1814" s="58" t="s">
        <v>155</v>
      </c>
      <c r="E1814" s="58" t="s">
        <v>155</v>
      </c>
      <c r="F1814" s="58" t="s">
        <v>7482</v>
      </c>
      <c r="G1814" s="58">
        <v>5000</v>
      </c>
      <c r="H1814" s="58">
        <v>64</v>
      </c>
      <c r="I1814" s="58">
        <v>71.099999999999994</v>
      </c>
      <c r="J1814" s="58">
        <v>81.8</v>
      </c>
      <c r="K1814" s="58">
        <v>5</v>
      </c>
      <c r="L1814" s="58" t="s">
        <v>155</v>
      </c>
      <c r="M1814" s="58">
        <v>6</v>
      </c>
      <c r="N1814" s="58">
        <v>103</v>
      </c>
      <c r="O1814" s="58">
        <v>49</v>
      </c>
    </row>
    <row r="1815" spans="1:15" ht="14.25" customHeight="1">
      <c r="A1815" s="77" t="s">
        <v>9772</v>
      </c>
      <c r="B1815" s="58" t="s">
        <v>2281</v>
      </c>
      <c r="C1815" s="58" t="s">
        <v>3</v>
      </c>
      <c r="D1815" s="58" t="s">
        <v>155</v>
      </c>
      <c r="E1815" s="58" t="s">
        <v>155</v>
      </c>
      <c r="F1815" s="58" t="s">
        <v>7482</v>
      </c>
      <c r="G1815" s="58">
        <v>5000</v>
      </c>
      <c r="H1815" s="58">
        <v>70</v>
      </c>
      <c r="I1815" s="58">
        <v>77.8</v>
      </c>
      <c r="J1815" s="58">
        <v>89.5</v>
      </c>
      <c r="K1815" s="58">
        <v>5</v>
      </c>
      <c r="L1815" s="58" t="s">
        <v>155</v>
      </c>
      <c r="M1815" s="58">
        <v>6</v>
      </c>
      <c r="N1815" s="58">
        <v>113</v>
      </c>
      <c r="O1815" s="58">
        <v>44</v>
      </c>
    </row>
    <row r="1816" spans="1:15" ht="14.25" customHeight="1">
      <c r="A1816" s="77" t="s">
        <v>9773</v>
      </c>
      <c r="B1816" s="58" t="s">
        <v>2281</v>
      </c>
      <c r="C1816" s="58" t="s">
        <v>3</v>
      </c>
      <c r="D1816" s="58" t="s">
        <v>155</v>
      </c>
      <c r="E1816" s="58" t="s">
        <v>155</v>
      </c>
      <c r="F1816" s="58" t="s">
        <v>7482</v>
      </c>
      <c r="G1816" s="58">
        <v>5000</v>
      </c>
      <c r="H1816" s="58">
        <v>150</v>
      </c>
      <c r="I1816" s="58">
        <v>167</v>
      </c>
      <c r="J1816" s="58">
        <v>192.5</v>
      </c>
      <c r="K1816" s="58">
        <v>5</v>
      </c>
      <c r="L1816" s="58" t="s">
        <v>155</v>
      </c>
      <c r="M1816" s="58">
        <v>6</v>
      </c>
      <c r="N1816" s="58">
        <v>243</v>
      </c>
      <c r="O1816" s="58">
        <v>21</v>
      </c>
    </row>
    <row r="1817" spans="1:15" ht="14.25" customHeight="1">
      <c r="A1817" s="77" t="s">
        <v>9774</v>
      </c>
      <c r="B1817" s="58" t="s">
        <v>2281</v>
      </c>
      <c r="C1817" s="58" t="s">
        <v>3</v>
      </c>
      <c r="D1817" s="58" t="s">
        <v>155</v>
      </c>
      <c r="E1817" s="58" t="s">
        <v>155</v>
      </c>
      <c r="F1817" s="58" t="s">
        <v>7482</v>
      </c>
      <c r="G1817" s="58">
        <v>5000</v>
      </c>
      <c r="H1817" s="58">
        <v>170</v>
      </c>
      <c r="I1817" s="58">
        <v>189</v>
      </c>
      <c r="J1817" s="58">
        <v>217.5</v>
      </c>
      <c r="K1817" s="58">
        <v>5</v>
      </c>
      <c r="L1817" s="58" t="s">
        <v>155</v>
      </c>
      <c r="M1817" s="58">
        <v>6</v>
      </c>
      <c r="N1817" s="58">
        <v>275</v>
      </c>
      <c r="O1817" s="58">
        <v>18</v>
      </c>
    </row>
    <row r="1818" spans="1:15" ht="14.25" customHeight="1">
      <c r="A1818" s="77" t="s">
        <v>9775</v>
      </c>
      <c r="B1818" s="58" t="s">
        <v>2281</v>
      </c>
      <c r="C1818" s="58" t="s">
        <v>3</v>
      </c>
      <c r="D1818" s="58" t="s">
        <v>155</v>
      </c>
      <c r="E1818" s="58" t="s">
        <v>155</v>
      </c>
      <c r="F1818" s="58" t="s">
        <v>7482</v>
      </c>
      <c r="G1818" s="58">
        <v>5000</v>
      </c>
      <c r="H1818" s="58">
        <v>190</v>
      </c>
      <c r="I1818" s="58">
        <v>209</v>
      </c>
      <c r="J1818" s="58">
        <v>243.2</v>
      </c>
      <c r="K1818" s="58">
        <v>1</v>
      </c>
      <c r="L1818" s="58" t="s">
        <v>155</v>
      </c>
      <c r="M1818" s="58">
        <v>3</v>
      </c>
      <c r="N1818" s="58">
        <v>308</v>
      </c>
      <c r="O1818" s="58">
        <v>16</v>
      </c>
    </row>
    <row r="1819" spans="1:15" ht="14.25" customHeight="1">
      <c r="A1819" s="77" t="s">
        <v>9776</v>
      </c>
      <c r="B1819" s="58" t="s">
        <v>2281</v>
      </c>
      <c r="C1819" s="58" t="s">
        <v>3</v>
      </c>
      <c r="D1819" s="58" t="s">
        <v>155</v>
      </c>
      <c r="E1819" s="58" t="s">
        <v>155</v>
      </c>
      <c r="F1819" s="58" t="s">
        <v>7482</v>
      </c>
      <c r="G1819" s="58">
        <v>5000</v>
      </c>
      <c r="H1819" s="58">
        <v>220</v>
      </c>
      <c r="I1819" s="58">
        <v>242</v>
      </c>
      <c r="J1819" s="58">
        <v>282</v>
      </c>
      <c r="K1819" s="58">
        <v>1</v>
      </c>
      <c r="L1819" s="58" t="s">
        <v>155</v>
      </c>
      <c r="M1819" s="58">
        <v>3</v>
      </c>
      <c r="N1819" s="58">
        <v>356</v>
      </c>
      <c r="O1819" s="58">
        <v>14</v>
      </c>
    </row>
    <row r="1820" spans="1:15" ht="14.25" customHeight="1">
      <c r="A1820" s="77" t="s">
        <v>9777</v>
      </c>
      <c r="B1820" s="58" t="s">
        <v>1755</v>
      </c>
      <c r="C1820" s="58" t="s">
        <v>3</v>
      </c>
      <c r="D1820" s="58" t="s">
        <v>155</v>
      </c>
      <c r="E1820" s="58" t="s">
        <v>155</v>
      </c>
      <c r="F1820" s="58" t="s">
        <v>7486</v>
      </c>
      <c r="G1820" s="58">
        <v>150</v>
      </c>
      <c r="H1820" s="58">
        <v>3.3</v>
      </c>
      <c r="I1820" s="58">
        <v>5.2</v>
      </c>
      <c r="J1820" s="58">
        <v>6</v>
      </c>
      <c r="K1820" s="58">
        <v>10</v>
      </c>
      <c r="L1820" s="58">
        <v>50</v>
      </c>
      <c r="M1820" s="58" t="s">
        <v>155</v>
      </c>
      <c r="N1820" s="58">
        <v>8.5</v>
      </c>
      <c r="O1820" s="58">
        <v>17.600000000000001</v>
      </c>
    </row>
    <row r="1821" spans="1:15" ht="14.25" customHeight="1">
      <c r="A1821" s="77" t="s">
        <v>9778</v>
      </c>
      <c r="B1821" s="58" t="s">
        <v>1755</v>
      </c>
      <c r="C1821" s="58" t="s">
        <v>3</v>
      </c>
      <c r="D1821" s="58" t="s">
        <v>155</v>
      </c>
      <c r="E1821" s="58" t="s">
        <v>155</v>
      </c>
      <c r="F1821" s="58" t="s">
        <v>7486</v>
      </c>
      <c r="G1821" s="58">
        <v>150</v>
      </c>
      <c r="H1821" s="58">
        <v>5</v>
      </c>
      <c r="I1821" s="58">
        <v>6.4</v>
      </c>
      <c r="J1821" s="58">
        <v>7</v>
      </c>
      <c r="K1821" s="58">
        <v>10</v>
      </c>
      <c r="L1821" s="58">
        <v>5</v>
      </c>
      <c r="M1821" s="58" t="s">
        <v>155</v>
      </c>
      <c r="N1821" s="58">
        <v>9.1999999999999993</v>
      </c>
      <c r="O1821" s="58">
        <v>16.3</v>
      </c>
    </row>
    <row r="1822" spans="1:15" ht="14.25" customHeight="1">
      <c r="A1822" s="77" t="s">
        <v>9779</v>
      </c>
      <c r="B1822" s="58" t="s">
        <v>1755</v>
      </c>
      <c r="C1822" s="58" t="s">
        <v>3</v>
      </c>
      <c r="D1822" s="58" t="s">
        <v>155</v>
      </c>
      <c r="E1822" s="58" t="s">
        <v>155</v>
      </c>
      <c r="F1822" s="58" t="s">
        <v>7486</v>
      </c>
      <c r="G1822" s="58">
        <v>150</v>
      </c>
      <c r="H1822" s="58">
        <v>6</v>
      </c>
      <c r="I1822" s="58">
        <v>6.67</v>
      </c>
      <c r="J1822" s="58">
        <v>7.37</v>
      </c>
      <c r="K1822" s="58">
        <v>10</v>
      </c>
      <c r="L1822" s="58">
        <v>5</v>
      </c>
      <c r="M1822" s="58" t="s">
        <v>155</v>
      </c>
      <c r="N1822" s="58">
        <v>10.3</v>
      </c>
      <c r="O1822" s="58">
        <v>14.5</v>
      </c>
    </row>
    <row r="1823" spans="1:15" ht="14.25" customHeight="1">
      <c r="A1823" s="77" t="s">
        <v>9780</v>
      </c>
      <c r="B1823" s="58" t="s">
        <v>1755</v>
      </c>
      <c r="C1823" s="58" t="s">
        <v>3</v>
      </c>
      <c r="D1823" s="58" t="s">
        <v>155</v>
      </c>
      <c r="E1823" s="58" t="s">
        <v>155</v>
      </c>
      <c r="F1823" s="58" t="s">
        <v>7486</v>
      </c>
      <c r="G1823" s="58">
        <v>150</v>
      </c>
      <c r="H1823" s="58">
        <v>6.5</v>
      </c>
      <c r="I1823" s="58">
        <v>7.22</v>
      </c>
      <c r="J1823" s="58">
        <v>7.98</v>
      </c>
      <c r="K1823" s="58">
        <v>10</v>
      </c>
      <c r="L1823" s="58">
        <v>4</v>
      </c>
      <c r="M1823" s="58" t="s">
        <v>155</v>
      </c>
      <c r="N1823" s="58">
        <v>11.2</v>
      </c>
      <c r="O1823" s="58">
        <v>13.4</v>
      </c>
    </row>
    <row r="1824" spans="1:15" ht="14.25" customHeight="1">
      <c r="A1824" s="77" t="s">
        <v>9781</v>
      </c>
      <c r="B1824" s="58" t="s">
        <v>1755</v>
      </c>
      <c r="C1824" s="58" t="s">
        <v>3</v>
      </c>
      <c r="D1824" s="58" t="s">
        <v>155</v>
      </c>
      <c r="E1824" s="58" t="s">
        <v>155</v>
      </c>
      <c r="F1824" s="58" t="s">
        <v>7486</v>
      </c>
      <c r="G1824" s="58">
        <v>150</v>
      </c>
      <c r="H1824" s="58">
        <v>7</v>
      </c>
      <c r="I1824" s="58">
        <v>7.78</v>
      </c>
      <c r="J1824" s="58">
        <v>8.6</v>
      </c>
      <c r="K1824" s="58">
        <v>10</v>
      </c>
      <c r="L1824" s="58">
        <v>4</v>
      </c>
      <c r="M1824" s="58" t="s">
        <v>155</v>
      </c>
      <c r="N1824" s="58">
        <v>12</v>
      </c>
      <c r="O1824" s="58">
        <v>12.5</v>
      </c>
    </row>
    <row r="1825" spans="1:15" ht="14.25" customHeight="1">
      <c r="A1825" s="77" t="s">
        <v>9782</v>
      </c>
      <c r="B1825" s="58" t="s">
        <v>1755</v>
      </c>
      <c r="C1825" s="58" t="s">
        <v>3</v>
      </c>
      <c r="D1825" s="58" t="s">
        <v>155</v>
      </c>
      <c r="E1825" s="58" t="s">
        <v>155</v>
      </c>
      <c r="F1825" s="58" t="s">
        <v>7486</v>
      </c>
      <c r="G1825" s="58">
        <v>150</v>
      </c>
      <c r="H1825" s="58">
        <v>7.5</v>
      </c>
      <c r="I1825" s="58">
        <v>8.33</v>
      </c>
      <c r="J1825" s="58">
        <v>9.2100000000000009</v>
      </c>
      <c r="K1825" s="58">
        <v>1</v>
      </c>
      <c r="L1825" s="58">
        <v>3</v>
      </c>
      <c r="M1825" s="58" t="s">
        <v>155</v>
      </c>
      <c r="N1825" s="58">
        <v>12.9</v>
      </c>
      <c r="O1825" s="58">
        <v>11.6</v>
      </c>
    </row>
    <row r="1826" spans="1:15" ht="14.25" customHeight="1">
      <c r="A1826" s="77" t="s">
        <v>9783</v>
      </c>
      <c r="B1826" s="58" t="s">
        <v>1755</v>
      </c>
      <c r="C1826" s="58" t="s">
        <v>3</v>
      </c>
      <c r="D1826" s="58" t="s">
        <v>155</v>
      </c>
      <c r="E1826" s="58" t="s">
        <v>155</v>
      </c>
      <c r="F1826" s="58" t="s">
        <v>7486</v>
      </c>
      <c r="G1826" s="58">
        <v>150</v>
      </c>
      <c r="H1826" s="58">
        <v>8</v>
      </c>
      <c r="I1826" s="58">
        <v>8.89</v>
      </c>
      <c r="J1826" s="58">
        <v>9.83</v>
      </c>
      <c r="K1826" s="58">
        <v>1</v>
      </c>
      <c r="L1826" s="58">
        <v>2</v>
      </c>
      <c r="M1826" s="58" t="s">
        <v>155</v>
      </c>
      <c r="N1826" s="58">
        <v>13.6</v>
      </c>
      <c r="O1826" s="58">
        <v>11</v>
      </c>
    </row>
    <row r="1827" spans="1:15" ht="14.25" customHeight="1">
      <c r="A1827" s="77" t="s">
        <v>9784</v>
      </c>
      <c r="B1827" s="58" t="s">
        <v>1755</v>
      </c>
      <c r="C1827" s="58" t="s">
        <v>3</v>
      </c>
      <c r="D1827" s="58" t="s">
        <v>155</v>
      </c>
      <c r="E1827" s="58" t="s">
        <v>155</v>
      </c>
      <c r="F1827" s="58" t="s">
        <v>7486</v>
      </c>
      <c r="G1827" s="58">
        <v>150</v>
      </c>
      <c r="H1827" s="58">
        <v>8.5</v>
      </c>
      <c r="I1827" s="58">
        <v>9.44</v>
      </c>
      <c r="J1827" s="58">
        <v>10.4</v>
      </c>
      <c r="K1827" s="58">
        <v>1</v>
      </c>
      <c r="L1827" s="58">
        <v>2</v>
      </c>
      <c r="M1827" s="58" t="s">
        <v>155</v>
      </c>
      <c r="N1827" s="58">
        <v>14.4</v>
      </c>
      <c r="O1827" s="58">
        <v>10.4</v>
      </c>
    </row>
    <row r="1828" spans="1:15" ht="14.25" customHeight="1">
      <c r="A1828" s="77" t="s">
        <v>9785</v>
      </c>
      <c r="B1828" s="58" t="s">
        <v>1755</v>
      </c>
      <c r="C1828" s="58" t="s">
        <v>3</v>
      </c>
      <c r="D1828" s="58" t="s">
        <v>155</v>
      </c>
      <c r="E1828" s="58" t="s">
        <v>155</v>
      </c>
      <c r="F1828" s="58" t="s">
        <v>7486</v>
      </c>
      <c r="G1828" s="58">
        <v>150</v>
      </c>
      <c r="H1828" s="58">
        <v>9</v>
      </c>
      <c r="I1828" s="58">
        <v>10</v>
      </c>
      <c r="J1828" s="58">
        <v>11.1</v>
      </c>
      <c r="K1828" s="58">
        <v>1</v>
      </c>
      <c r="L1828" s="58">
        <v>1</v>
      </c>
      <c r="M1828" s="58" t="s">
        <v>155</v>
      </c>
      <c r="N1828" s="58">
        <v>15.4</v>
      </c>
      <c r="O1828" s="58">
        <v>9.6999999999999993</v>
      </c>
    </row>
    <row r="1829" spans="1:15" ht="14.25" customHeight="1">
      <c r="A1829" s="77" t="s">
        <v>9786</v>
      </c>
      <c r="B1829" s="58" t="s">
        <v>1755</v>
      </c>
      <c r="C1829" s="58" t="s">
        <v>3</v>
      </c>
      <c r="D1829" s="58" t="s">
        <v>155</v>
      </c>
      <c r="E1829" s="58" t="s">
        <v>155</v>
      </c>
      <c r="F1829" s="58" t="s">
        <v>7486</v>
      </c>
      <c r="G1829" s="58">
        <v>150</v>
      </c>
      <c r="H1829" s="58">
        <v>10</v>
      </c>
      <c r="I1829" s="58">
        <v>11.1</v>
      </c>
      <c r="J1829" s="58">
        <v>12.3</v>
      </c>
      <c r="K1829" s="58">
        <v>1</v>
      </c>
      <c r="L1829" s="58">
        <v>1</v>
      </c>
      <c r="M1829" s="58" t="s">
        <v>155</v>
      </c>
      <c r="N1829" s="58">
        <v>17</v>
      </c>
      <c r="O1829" s="58">
        <v>8.8000000000000007</v>
      </c>
    </row>
    <row r="1830" spans="1:15" ht="14.25" customHeight="1">
      <c r="A1830" s="77" t="s">
        <v>9787</v>
      </c>
      <c r="B1830" s="58" t="s">
        <v>1755</v>
      </c>
      <c r="C1830" s="58" t="s">
        <v>3</v>
      </c>
      <c r="D1830" s="58" t="s">
        <v>155</v>
      </c>
      <c r="E1830" s="58" t="s">
        <v>155</v>
      </c>
      <c r="F1830" s="58" t="s">
        <v>7486</v>
      </c>
      <c r="G1830" s="58">
        <v>150</v>
      </c>
      <c r="H1830" s="58">
        <v>11</v>
      </c>
      <c r="I1830" s="58">
        <v>12.2</v>
      </c>
      <c r="J1830" s="58">
        <v>13.5</v>
      </c>
      <c r="K1830" s="58">
        <v>1</v>
      </c>
      <c r="L1830" s="58">
        <v>1</v>
      </c>
      <c r="M1830" s="58" t="s">
        <v>155</v>
      </c>
      <c r="N1830" s="58">
        <v>18.2</v>
      </c>
      <c r="O1830" s="58">
        <v>8.1999999999999993</v>
      </c>
    </row>
    <row r="1831" spans="1:15" ht="14.25" customHeight="1">
      <c r="A1831" s="77" t="s">
        <v>9788</v>
      </c>
      <c r="B1831" s="58" t="s">
        <v>1755</v>
      </c>
      <c r="C1831" s="58" t="s">
        <v>3</v>
      </c>
      <c r="D1831" s="58" t="s">
        <v>155</v>
      </c>
      <c r="E1831" s="58" t="s">
        <v>155</v>
      </c>
      <c r="F1831" s="58" t="s">
        <v>7486</v>
      </c>
      <c r="G1831" s="58">
        <v>150</v>
      </c>
      <c r="H1831" s="58">
        <v>12</v>
      </c>
      <c r="I1831" s="58">
        <v>13.3</v>
      </c>
      <c r="J1831" s="58">
        <v>14.7</v>
      </c>
      <c r="K1831" s="58">
        <v>1</v>
      </c>
      <c r="L1831" s="58">
        <v>1</v>
      </c>
      <c r="M1831" s="58" t="s">
        <v>155</v>
      </c>
      <c r="N1831" s="58">
        <v>19.899999999999999</v>
      </c>
      <c r="O1831" s="58">
        <v>7.5</v>
      </c>
    </row>
    <row r="1832" spans="1:15" ht="14.25" customHeight="1">
      <c r="A1832" s="77" t="s">
        <v>9789</v>
      </c>
      <c r="B1832" s="58" t="s">
        <v>1755</v>
      </c>
      <c r="C1832" s="58" t="s">
        <v>3</v>
      </c>
      <c r="D1832" s="58" t="s">
        <v>155</v>
      </c>
      <c r="E1832" s="58" t="s">
        <v>155</v>
      </c>
      <c r="F1832" s="58" t="s">
        <v>7486</v>
      </c>
      <c r="G1832" s="58">
        <v>150</v>
      </c>
      <c r="H1832" s="58">
        <v>13</v>
      </c>
      <c r="I1832" s="58">
        <v>14.4</v>
      </c>
      <c r="J1832" s="58">
        <v>15.9</v>
      </c>
      <c r="K1832" s="58">
        <v>1</v>
      </c>
      <c r="L1832" s="58">
        <v>0.5</v>
      </c>
      <c r="M1832" s="58" t="s">
        <v>155</v>
      </c>
      <c r="N1832" s="58">
        <v>21.5</v>
      </c>
      <c r="O1832" s="58">
        <v>7</v>
      </c>
    </row>
    <row r="1833" spans="1:15" ht="14.25" customHeight="1">
      <c r="A1833" s="77" t="s">
        <v>9790</v>
      </c>
      <c r="B1833" s="58" t="s">
        <v>1755</v>
      </c>
      <c r="C1833" s="58" t="s">
        <v>3</v>
      </c>
      <c r="D1833" s="58" t="s">
        <v>155</v>
      </c>
      <c r="E1833" s="58" t="s">
        <v>155</v>
      </c>
      <c r="F1833" s="58" t="s">
        <v>7486</v>
      </c>
      <c r="G1833" s="58">
        <v>150</v>
      </c>
      <c r="H1833" s="58">
        <v>14</v>
      </c>
      <c r="I1833" s="58">
        <v>15.6</v>
      </c>
      <c r="J1833" s="58">
        <v>17.2</v>
      </c>
      <c r="K1833" s="58">
        <v>1</v>
      </c>
      <c r="L1833" s="58">
        <v>0.5</v>
      </c>
      <c r="M1833" s="58" t="s">
        <v>155</v>
      </c>
      <c r="N1833" s="58">
        <v>23.2</v>
      </c>
      <c r="O1833" s="58">
        <v>6.5</v>
      </c>
    </row>
    <row r="1834" spans="1:15" ht="14.25" customHeight="1">
      <c r="A1834" s="77" t="s">
        <v>9791</v>
      </c>
      <c r="B1834" s="58" t="s">
        <v>1755</v>
      </c>
      <c r="C1834" s="58" t="s">
        <v>3</v>
      </c>
      <c r="D1834" s="58" t="s">
        <v>155</v>
      </c>
      <c r="E1834" s="58" t="s">
        <v>155</v>
      </c>
      <c r="F1834" s="58" t="s">
        <v>7486</v>
      </c>
      <c r="G1834" s="58">
        <v>150</v>
      </c>
      <c r="H1834" s="58">
        <v>15</v>
      </c>
      <c r="I1834" s="58">
        <v>16.7</v>
      </c>
      <c r="J1834" s="58">
        <v>18.5</v>
      </c>
      <c r="K1834" s="58">
        <v>1</v>
      </c>
      <c r="L1834" s="58">
        <v>0.5</v>
      </c>
      <c r="M1834" s="58" t="s">
        <v>155</v>
      </c>
      <c r="N1834" s="58">
        <v>24.4</v>
      </c>
      <c r="O1834" s="58">
        <v>6.1</v>
      </c>
    </row>
    <row r="1835" spans="1:15" ht="14.25" customHeight="1">
      <c r="A1835" s="77" t="s">
        <v>9792</v>
      </c>
      <c r="B1835" s="58" t="s">
        <v>1755</v>
      </c>
      <c r="C1835" s="58" t="s">
        <v>3</v>
      </c>
      <c r="D1835" s="58" t="s">
        <v>155</v>
      </c>
      <c r="E1835" s="58" t="s">
        <v>155</v>
      </c>
      <c r="F1835" s="58" t="s">
        <v>7486</v>
      </c>
      <c r="G1835" s="58">
        <v>150</v>
      </c>
      <c r="H1835" s="58">
        <v>16</v>
      </c>
      <c r="I1835" s="58">
        <v>17.8</v>
      </c>
      <c r="J1835" s="58">
        <v>19.7</v>
      </c>
      <c r="K1835" s="58">
        <v>1</v>
      </c>
      <c r="L1835" s="58">
        <v>0.5</v>
      </c>
      <c r="M1835" s="58" t="s">
        <v>155</v>
      </c>
      <c r="N1835" s="58">
        <v>26</v>
      </c>
      <c r="O1835" s="58">
        <v>5.8</v>
      </c>
    </row>
    <row r="1836" spans="1:15" ht="14.25" customHeight="1">
      <c r="A1836" s="77" t="s">
        <v>9793</v>
      </c>
      <c r="B1836" s="58" t="s">
        <v>1755</v>
      </c>
      <c r="C1836" s="58" t="s">
        <v>3</v>
      </c>
      <c r="D1836" s="58" t="s">
        <v>155</v>
      </c>
      <c r="E1836" s="58" t="s">
        <v>155</v>
      </c>
      <c r="F1836" s="58" t="s">
        <v>7486</v>
      </c>
      <c r="G1836" s="58">
        <v>150</v>
      </c>
      <c r="H1836" s="58">
        <v>17</v>
      </c>
      <c r="I1836" s="58">
        <v>18.899999999999999</v>
      </c>
      <c r="J1836" s="58">
        <v>20.9</v>
      </c>
      <c r="K1836" s="58">
        <v>1</v>
      </c>
      <c r="L1836" s="58">
        <v>0.5</v>
      </c>
      <c r="M1836" s="58" t="s">
        <v>155</v>
      </c>
      <c r="N1836" s="58">
        <v>27.6</v>
      </c>
      <c r="O1836" s="58">
        <v>5.3</v>
      </c>
    </row>
    <row r="1837" spans="1:15" ht="14.25" customHeight="1">
      <c r="A1837" s="77" t="s">
        <v>9794</v>
      </c>
      <c r="B1837" s="58" t="s">
        <v>1755</v>
      </c>
      <c r="C1837" s="58" t="s">
        <v>3</v>
      </c>
      <c r="D1837" s="58" t="s">
        <v>155</v>
      </c>
      <c r="E1837" s="58" t="s">
        <v>155</v>
      </c>
      <c r="F1837" s="58" t="s">
        <v>7486</v>
      </c>
      <c r="G1837" s="58">
        <v>150</v>
      </c>
      <c r="H1837" s="58">
        <v>18</v>
      </c>
      <c r="I1837" s="58">
        <v>20</v>
      </c>
      <c r="J1837" s="58">
        <v>22.1</v>
      </c>
      <c r="K1837" s="58">
        <v>1</v>
      </c>
      <c r="L1837" s="58">
        <v>0.5</v>
      </c>
      <c r="M1837" s="58" t="s">
        <v>155</v>
      </c>
      <c r="N1837" s="58">
        <v>29.2</v>
      </c>
      <c r="O1837" s="58">
        <v>5.0999999999999996</v>
      </c>
    </row>
    <row r="1838" spans="1:15" ht="14.25" customHeight="1">
      <c r="A1838" s="77" t="s">
        <v>9795</v>
      </c>
      <c r="B1838" s="58" t="s">
        <v>1755</v>
      </c>
      <c r="C1838" s="58" t="s">
        <v>3</v>
      </c>
      <c r="D1838" s="58" t="s">
        <v>155</v>
      </c>
      <c r="E1838" s="58" t="s">
        <v>155</v>
      </c>
      <c r="F1838" s="58" t="s">
        <v>7486</v>
      </c>
      <c r="G1838" s="58">
        <v>150</v>
      </c>
      <c r="H1838" s="58">
        <v>20</v>
      </c>
      <c r="I1838" s="58">
        <v>22</v>
      </c>
      <c r="J1838" s="58">
        <v>24.5</v>
      </c>
      <c r="K1838" s="58">
        <v>1</v>
      </c>
      <c r="L1838" s="58">
        <v>0.5</v>
      </c>
      <c r="M1838" s="58" t="s">
        <v>155</v>
      </c>
      <c r="N1838" s="58">
        <v>32.4</v>
      </c>
      <c r="O1838" s="58">
        <v>4.5999999999999996</v>
      </c>
    </row>
    <row r="1839" spans="1:15" ht="14.25" customHeight="1">
      <c r="A1839" s="77" t="s">
        <v>9796</v>
      </c>
      <c r="B1839" s="58" t="s">
        <v>1755</v>
      </c>
      <c r="C1839" s="58" t="s">
        <v>3</v>
      </c>
      <c r="D1839" s="58" t="s">
        <v>155</v>
      </c>
      <c r="E1839" s="58" t="s">
        <v>155</v>
      </c>
      <c r="F1839" s="58" t="s">
        <v>7486</v>
      </c>
      <c r="G1839" s="58">
        <v>150</v>
      </c>
      <c r="H1839" s="58">
        <v>22</v>
      </c>
      <c r="I1839" s="58">
        <v>24.4</v>
      </c>
      <c r="J1839" s="58">
        <v>26.9</v>
      </c>
      <c r="K1839" s="58">
        <v>1</v>
      </c>
      <c r="L1839" s="58">
        <v>0.5</v>
      </c>
      <c r="M1839" s="58" t="s">
        <v>155</v>
      </c>
      <c r="N1839" s="58">
        <v>35.5</v>
      </c>
      <c r="O1839" s="58">
        <v>4.2</v>
      </c>
    </row>
    <row r="1840" spans="1:15" ht="14.25" customHeight="1">
      <c r="A1840" s="77" t="s">
        <v>9797</v>
      </c>
      <c r="B1840" s="58" t="s">
        <v>1755</v>
      </c>
      <c r="C1840" s="58" t="s">
        <v>3</v>
      </c>
      <c r="D1840" s="58" t="s">
        <v>155</v>
      </c>
      <c r="E1840" s="58" t="s">
        <v>155</v>
      </c>
      <c r="F1840" s="58" t="s">
        <v>7486</v>
      </c>
      <c r="G1840" s="58">
        <v>150</v>
      </c>
      <c r="H1840" s="58">
        <v>24</v>
      </c>
      <c r="I1840" s="58">
        <v>26.7</v>
      </c>
      <c r="J1840" s="58">
        <v>29.5</v>
      </c>
      <c r="K1840" s="58">
        <v>1</v>
      </c>
      <c r="L1840" s="58">
        <v>0.5</v>
      </c>
      <c r="M1840" s="58" t="s">
        <v>155</v>
      </c>
      <c r="N1840" s="58">
        <v>38.9</v>
      </c>
      <c r="O1840" s="58">
        <v>3.9</v>
      </c>
    </row>
    <row r="1841" spans="1:15" ht="14.25" customHeight="1">
      <c r="A1841" s="77" t="s">
        <v>9798</v>
      </c>
      <c r="B1841" s="58" t="s">
        <v>1755</v>
      </c>
      <c r="C1841" s="58" t="s">
        <v>3</v>
      </c>
      <c r="D1841" s="58" t="s">
        <v>155</v>
      </c>
      <c r="E1841" s="58" t="s">
        <v>155</v>
      </c>
      <c r="F1841" s="58" t="s">
        <v>7486</v>
      </c>
      <c r="G1841" s="58">
        <v>150</v>
      </c>
      <c r="H1841" s="58">
        <v>26</v>
      </c>
      <c r="I1841" s="58">
        <v>28.9</v>
      </c>
      <c r="J1841" s="58">
        <v>31.9</v>
      </c>
      <c r="K1841" s="58">
        <v>1</v>
      </c>
      <c r="L1841" s="58">
        <v>0.5</v>
      </c>
      <c r="M1841" s="58" t="s">
        <v>155</v>
      </c>
      <c r="N1841" s="58">
        <v>42.1</v>
      </c>
      <c r="O1841" s="58">
        <v>3.6</v>
      </c>
    </row>
    <row r="1842" spans="1:15" ht="14.25" customHeight="1">
      <c r="A1842" s="77" t="s">
        <v>9799</v>
      </c>
      <c r="B1842" s="58" t="s">
        <v>1755</v>
      </c>
      <c r="C1842" s="58" t="s">
        <v>3</v>
      </c>
      <c r="D1842" s="58" t="s">
        <v>155</v>
      </c>
      <c r="E1842" s="58" t="s">
        <v>155</v>
      </c>
      <c r="F1842" s="58" t="s">
        <v>7486</v>
      </c>
      <c r="G1842" s="58">
        <v>150</v>
      </c>
      <c r="H1842" s="58">
        <v>28</v>
      </c>
      <c r="I1842" s="58">
        <v>31.1</v>
      </c>
      <c r="J1842" s="58">
        <v>34.4</v>
      </c>
      <c r="K1842" s="58">
        <v>1</v>
      </c>
      <c r="L1842" s="58">
        <v>0.5</v>
      </c>
      <c r="M1842" s="58" t="s">
        <v>155</v>
      </c>
      <c r="N1842" s="58">
        <v>45.4</v>
      </c>
      <c r="O1842" s="58">
        <v>3.3</v>
      </c>
    </row>
    <row r="1843" spans="1:15" ht="14.25" customHeight="1">
      <c r="A1843" s="77" t="s">
        <v>9800</v>
      </c>
      <c r="B1843" s="58" t="s">
        <v>1755</v>
      </c>
      <c r="C1843" s="58" t="s">
        <v>3</v>
      </c>
      <c r="D1843" s="58" t="s">
        <v>155</v>
      </c>
      <c r="E1843" s="58" t="s">
        <v>155</v>
      </c>
      <c r="F1843" s="58" t="s">
        <v>7486</v>
      </c>
      <c r="G1843" s="58">
        <v>150</v>
      </c>
      <c r="H1843" s="58">
        <v>30</v>
      </c>
      <c r="I1843" s="58">
        <v>33.299999999999997</v>
      </c>
      <c r="J1843" s="58">
        <v>36.799999999999997</v>
      </c>
      <c r="K1843" s="58">
        <v>1</v>
      </c>
      <c r="L1843" s="58">
        <v>0.5</v>
      </c>
      <c r="M1843" s="58" t="s">
        <v>155</v>
      </c>
      <c r="N1843" s="58">
        <v>48.4</v>
      </c>
      <c r="O1843" s="58">
        <v>3.1</v>
      </c>
    </row>
    <row r="1844" spans="1:15" ht="14.25" customHeight="1">
      <c r="A1844" s="77" t="s">
        <v>9801</v>
      </c>
      <c r="B1844" s="58" t="s">
        <v>1755</v>
      </c>
      <c r="C1844" s="58" t="s">
        <v>3</v>
      </c>
      <c r="D1844" s="58" t="s">
        <v>155</v>
      </c>
      <c r="E1844" s="58" t="s">
        <v>155</v>
      </c>
      <c r="F1844" s="58" t="s">
        <v>7486</v>
      </c>
      <c r="G1844" s="58">
        <v>150</v>
      </c>
      <c r="H1844" s="58">
        <v>33</v>
      </c>
      <c r="I1844" s="58">
        <v>36.700000000000003</v>
      </c>
      <c r="J1844" s="58">
        <v>40.6</v>
      </c>
      <c r="K1844" s="58">
        <v>1</v>
      </c>
      <c r="L1844" s="58">
        <v>0.5</v>
      </c>
      <c r="M1844" s="58" t="s">
        <v>155</v>
      </c>
      <c r="N1844" s="58">
        <v>53.3</v>
      </c>
      <c r="O1844" s="58">
        <v>2.8</v>
      </c>
    </row>
    <row r="1845" spans="1:15" ht="14.25" customHeight="1">
      <c r="A1845" s="77" t="s">
        <v>9802</v>
      </c>
      <c r="B1845" s="58" t="s">
        <v>1755</v>
      </c>
      <c r="C1845" s="58" t="s">
        <v>3</v>
      </c>
      <c r="D1845" s="58" t="s">
        <v>155</v>
      </c>
      <c r="E1845" s="58" t="s">
        <v>155</v>
      </c>
      <c r="F1845" s="58" t="s">
        <v>7486</v>
      </c>
      <c r="G1845" s="58">
        <v>150</v>
      </c>
      <c r="H1845" s="58">
        <v>36</v>
      </c>
      <c r="I1845" s="58">
        <v>40</v>
      </c>
      <c r="J1845" s="58">
        <v>44.2</v>
      </c>
      <c r="K1845" s="58">
        <v>1</v>
      </c>
      <c r="L1845" s="58">
        <v>0.5</v>
      </c>
      <c r="M1845" s="58" t="s">
        <v>155</v>
      </c>
      <c r="N1845" s="58">
        <v>58.1</v>
      </c>
      <c r="O1845" s="58">
        <v>2.6</v>
      </c>
    </row>
    <row r="1846" spans="1:15" ht="14.25" customHeight="1">
      <c r="A1846" s="77" t="s">
        <v>9803</v>
      </c>
      <c r="B1846" s="58" t="s">
        <v>1755</v>
      </c>
      <c r="C1846" s="58" t="s">
        <v>3</v>
      </c>
      <c r="D1846" s="58" t="s">
        <v>155</v>
      </c>
      <c r="E1846" s="58" t="s">
        <v>133</v>
      </c>
      <c r="F1846" s="58" t="s">
        <v>7486</v>
      </c>
      <c r="G1846" s="58">
        <v>150</v>
      </c>
      <c r="H1846" s="58">
        <v>3.3</v>
      </c>
      <c r="I1846" s="58">
        <v>5.2</v>
      </c>
      <c r="J1846" s="58">
        <v>6</v>
      </c>
      <c r="K1846" s="58">
        <v>10</v>
      </c>
      <c r="L1846" s="58">
        <v>50</v>
      </c>
      <c r="M1846" s="58" t="s">
        <v>155</v>
      </c>
      <c r="N1846" s="58">
        <v>8.5</v>
      </c>
      <c r="O1846" s="58">
        <v>17.600000000000001</v>
      </c>
    </row>
    <row r="1847" spans="1:15" ht="14.25" customHeight="1">
      <c r="A1847" s="77" t="s">
        <v>9804</v>
      </c>
      <c r="B1847" s="58" t="s">
        <v>1755</v>
      </c>
      <c r="C1847" s="58" t="s">
        <v>3</v>
      </c>
      <c r="D1847" s="58" t="s">
        <v>155</v>
      </c>
      <c r="E1847" s="58" t="s">
        <v>133</v>
      </c>
      <c r="F1847" s="58" t="s">
        <v>7486</v>
      </c>
      <c r="G1847" s="58">
        <v>150</v>
      </c>
      <c r="H1847" s="58">
        <v>5</v>
      </c>
      <c r="I1847" s="58">
        <v>6.4</v>
      </c>
      <c r="J1847" s="58">
        <v>7</v>
      </c>
      <c r="K1847" s="58">
        <v>10</v>
      </c>
      <c r="L1847" s="58">
        <v>5</v>
      </c>
      <c r="M1847" s="58" t="s">
        <v>155</v>
      </c>
      <c r="N1847" s="58">
        <v>9.1999999999999993</v>
      </c>
      <c r="O1847" s="58">
        <v>16.3</v>
      </c>
    </row>
    <row r="1848" spans="1:15" ht="14.25" customHeight="1">
      <c r="A1848" s="77" t="s">
        <v>9805</v>
      </c>
      <c r="B1848" s="58" t="s">
        <v>1755</v>
      </c>
      <c r="C1848" s="58" t="s">
        <v>3</v>
      </c>
      <c r="D1848" s="58" t="s">
        <v>155</v>
      </c>
      <c r="E1848" s="58" t="s">
        <v>133</v>
      </c>
      <c r="F1848" s="58" t="s">
        <v>7486</v>
      </c>
      <c r="G1848" s="58">
        <v>150</v>
      </c>
      <c r="H1848" s="58">
        <v>6</v>
      </c>
      <c r="I1848" s="58">
        <v>6.67</v>
      </c>
      <c r="J1848" s="58">
        <v>7.37</v>
      </c>
      <c r="K1848" s="58">
        <v>10</v>
      </c>
      <c r="L1848" s="58">
        <v>5</v>
      </c>
      <c r="M1848" s="58" t="s">
        <v>155</v>
      </c>
      <c r="N1848" s="58">
        <v>10.3</v>
      </c>
      <c r="O1848" s="58">
        <v>14.5</v>
      </c>
    </row>
    <row r="1849" spans="1:15" ht="14.25" customHeight="1">
      <c r="A1849" s="77" t="s">
        <v>9806</v>
      </c>
      <c r="B1849" s="58" t="s">
        <v>1755</v>
      </c>
      <c r="C1849" s="58" t="s">
        <v>3</v>
      </c>
      <c r="D1849" s="58" t="s">
        <v>155</v>
      </c>
      <c r="E1849" s="58" t="s">
        <v>133</v>
      </c>
      <c r="F1849" s="58" t="s">
        <v>7486</v>
      </c>
      <c r="G1849" s="58">
        <v>150</v>
      </c>
      <c r="H1849" s="58">
        <v>6.5</v>
      </c>
      <c r="I1849" s="58">
        <v>7.22</v>
      </c>
      <c r="J1849" s="58">
        <v>7.98</v>
      </c>
      <c r="K1849" s="58">
        <v>10</v>
      </c>
      <c r="L1849" s="58">
        <v>4</v>
      </c>
      <c r="M1849" s="58" t="s">
        <v>155</v>
      </c>
      <c r="N1849" s="58">
        <v>11.2</v>
      </c>
      <c r="O1849" s="58">
        <v>13.4</v>
      </c>
    </row>
    <row r="1850" spans="1:15" ht="14.25" customHeight="1">
      <c r="A1850" s="77" t="s">
        <v>9807</v>
      </c>
      <c r="B1850" s="58" t="s">
        <v>1755</v>
      </c>
      <c r="C1850" s="58" t="s">
        <v>3</v>
      </c>
      <c r="D1850" s="58" t="s">
        <v>155</v>
      </c>
      <c r="E1850" s="58" t="s">
        <v>133</v>
      </c>
      <c r="F1850" s="58" t="s">
        <v>7486</v>
      </c>
      <c r="G1850" s="58">
        <v>150</v>
      </c>
      <c r="H1850" s="58">
        <v>7</v>
      </c>
      <c r="I1850" s="58">
        <v>7.78</v>
      </c>
      <c r="J1850" s="58">
        <v>8.6</v>
      </c>
      <c r="K1850" s="58">
        <v>10</v>
      </c>
      <c r="L1850" s="58">
        <v>4</v>
      </c>
      <c r="M1850" s="58" t="s">
        <v>155</v>
      </c>
      <c r="N1850" s="58">
        <v>12</v>
      </c>
      <c r="O1850" s="58">
        <v>12.5</v>
      </c>
    </row>
    <row r="1851" spans="1:15" ht="14.25" customHeight="1">
      <c r="A1851" s="77" t="s">
        <v>9808</v>
      </c>
      <c r="B1851" s="58" t="s">
        <v>1755</v>
      </c>
      <c r="C1851" s="58" t="s">
        <v>3</v>
      </c>
      <c r="D1851" s="58" t="s">
        <v>155</v>
      </c>
      <c r="E1851" s="58" t="s">
        <v>133</v>
      </c>
      <c r="F1851" s="58" t="s">
        <v>7486</v>
      </c>
      <c r="G1851" s="58">
        <v>150</v>
      </c>
      <c r="H1851" s="58">
        <v>7.5</v>
      </c>
      <c r="I1851" s="58">
        <v>8.33</v>
      </c>
      <c r="J1851" s="58">
        <v>9.2100000000000009</v>
      </c>
      <c r="K1851" s="58">
        <v>1</v>
      </c>
      <c r="L1851" s="58">
        <v>3</v>
      </c>
      <c r="M1851" s="58" t="s">
        <v>155</v>
      </c>
      <c r="N1851" s="58">
        <v>12.9</v>
      </c>
      <c r="O1851" s="58">
        <v>11.6</v>
      </c>
    </row>
    <row r="1852" spans="1:15" ht="14.25" customHeight="1">
      <c r="A1852" s="77" t="s">
        <v>9809</v>
      </c>
      <c r="B1852" s="58" t="s">
        <v>1755</v>
      </c>
      <c r="C1852" s="58" t="s">
        <v>3</v>
      </c>
      <c r="D1852" s="58" t="s">
        <v>155</v>
      </c>
      <c r="E1852" s="58" t="s">
        <v>133</v>
      </c>
      <c r="F1852" s="58" t="s">
        <v>7486</v>
      </c>
      <c r="G1852" s="58">
        <v>150</v>
      </c>
      <c r="H1852" s="58">
        <v>8</v>
      </c>
      <c r="I1852" s="58">
        <v>8.89</v>
      </c>
      <c r="J1852" s="58">
        <v>9.83</v>
      </c>
      <c r="K1852" s="58">
        <v>1</v>
      </c>
      <c r="L1852" s="58">
        <v>2</v>
      </c>
      <c r="M1852" s="58" t="s">
        <v>155</v>
      </c>
      <c r="N1852" s="58">
        <v>13.6</v>
      </c>
      <c r="O1852" s="58">
        <v>11</v>
      </c>
    </row>
    <row r="1853" spans="1:15" ht="14.25" customHeight="1">
      <c r="A1853" s="77" t="s">
        <v>9810</v>
      </c>
      <c r="B1853" s="58" t="s">
        <v>1755</v>
      </c>
      <c r="C1853" s="58" t="s">
        <v>3</v>
      </c>
      <c r="D1853" s="58" t="s">
        <v>155</v>
      </c>
      <c r="E1853" s="58" t="s">
        <v>133</v>
      </c>
      <c r="F1853" s="58" t="s">
        <v>7486</v>
      </c>
      <c r="G1853" s="58">
        <v>150</v>
      </c>
      <c r="H1853" s="58">
        <v>8.5</v>
      </c>
      <c r="I1853" s="58">
        <v>9.44</v>
      </c>
      <c r="J1853" s="58">
        <v>10.4</v>
      </c>
      <c r="K1853" s="58">
        <v>1</v>
      </c>
      <c r="L1853" s="58">
        <v>2</v>
      </c>
      <c r="M1853" s="58" t="s">
        <v>155</v>
      </c>
      <c r="N1853" s="58">
        <v>14.4</v>
      </c>
      <c r="O1853" s="58">
        <v>10.4</v>
      </c>
    </row>
    <row r="1854" spans="1:15" ht="14.25" customHeight="1">
      <c r="A1854" s="77" t="s">
        <v>9811</v>
      </c>
      <c r="B1854" s="58" t="s">
        <v>1755</v>
      </c>
      <c r="C1854" s="58" t="s">
        <v>3</v>
      </c>
      <c r="D1854" s="58" t="s">
        <v>155</v>
      </c>
      <c r="E1854" s="58" t="s">
        <v>133</v>
      </c>
      <c r="F1854" s="58" t="s">
        <v>7486</v>
      </c>
      <c r="G1854" s="58">
        <v>150</v>
      </c>
      <c r="H1854" s="58">
        <v>9</v>
      </c>
      <c r="I1854" s="58">
        <v>10</v>
      </c>
      <c r="J1854" s="58">
        <v>11.1</v>
      </c>
      <c r="K1854" s="58">
        <v>1</v>
      </c>
      <c r="L1854" s="58">
        <v>1</v>
      </c>
      <c r="M1854" s="58" t="s">
        <v>155</v>
      </c>
      <c r="N1854" s="58">
        <v>15.4</v>
      </c>
      <c r="O1854" s="58">
        <v>9.6999999999999993</v>
      </c>
    </row>
    <row r="1855" spans="1:15" ht="14.25" customHeight="1">
      <c r="A1855" s="77" t="s">
        <v>9812</v>
      </c>
      <c r="B1855" s="58" t="s">
        <v>1755</v>
      </c>
      <c r="C1855" s="58" t="s">
        <v>3</v>
      </c>
      <c r="D1855" s="58" t="s">
        <v>155</v>
      </c>
      <c r="E1855" s="58" t="s">
        <v>133</v>
      </c>
      <c r="F1855" s="58" t="s">
        <v>7486</v>
      </c>
      <c r="G1855" s="58">
        <v>150</v>
      </c>
      <c r="H1855" s="58">
        <v>10</v>
      </c>
      <c r="I1855" s="58">
        <v>11.1</v>
      </c>
      <c r="J1855" s="58">
        <v>12.3</v>
      </c>
      <c r="K1855" s="58">
        <v>1</v>
      </c>
      <c r="L1855" s="58">
        <v>1</v>
      </c>
      <c r="M1855" s="58" t="s">
        <v>155</v>
      </c>
      <c r="N1855" s="58">
        <v>17</v>
      </c>
      <c r="O1855" s="58">
        <v>8.8000000000000007</v>
      </c>
    </row>
    <row r="1856" spans="1:15" ht="14.25" customHeight="1">
      <c r="A1856" s="77" t="s">
        <v>9813</v>
      </c>
      <c r="B1856" s="58" t="s">
        <v>1755</v>
      </c>
      <c r="C1856" s="58" t="s">
        <v>3</v>
      </c>
      <c r="D1856" s="58" t="s">
        <v>155</v>
      </c>
      <c r="E1856" s="58" t="s">
        <v>133</v>
      </c>
      <c r="F1856" s="58" t="s">
        <v>7486</v>
      </c>
      <c r="G1856" s="58">
        <v>150</v>
      </c>
      <c r="H1856" s="58">
        <v>11</v>
      </c>
      <c r="I1856" s="58">
        <v>12.2</v>
      </c>
      <c r="J1856" s="58">
        <v>13.5</v>
      </c>
      <c r="K1856" s="58">
        <v>1</v>
      </c>
      <c r="L1856" s="58">
        <v>1</v>
      </c>
      <c r="M1856" s="58" t="s">
        <v>155</v>
      </c>
      <c r="N1856" s="58">
        <v>18.2</v>
      </c>
      <c r="O1856" s="58">
        <v>8.1999999999999993</v>
      </c>
    </row>
    <row r="1857" spans="1:15" ht="14.25" customHeight="1">
      <c r="A1857" s="77" t="s">
        <v>9814</v>
      </c>
      <c r="B1857" s="58" t="s">
        <v>1755</v>
      </c>
      <c r="C1857" s="58" t="s">
        <v>3</v>
      </c>
      <c r="D1857" s="58" t="s">
        <v>155</v>
      </c>
      <c r="E1857" s="58" t="s">
        <v>133</v>
      </c>
      <c r="F1857" s="58" t="s">
        <v>7486</v>
      </c>
      <c r="G1857" s="58">
        <v>150</v>
      </c>
      <c r="H1857" s="58">
        <v>12</v>
      </c>
      <c r="I1857" s="58">
        <v>13.3</v>
      </c>
      <c r="J1857" s="58">
        <v>14.7</v>
      </c>
      <c r="K1857" s="58">
        <v>1</v>
      </c>
      <c r="L1857" s="58">
        <v>1</v>
      </c>
      <c r="M1857" s="58" t="s">
        <v>155</v>
      </c>
      <c r="N1857" s="58">
        <v>19.899999999999999</v>
      </c>
      <c r="O1857" s="58">
        <v>7.5</v>
      </c>
    </row>
    <row r="1858" spans="1:15" ht="14.25" customHeight="1">
      <c r="A1858" s="77" t="s">
        <v>9815</v>
      </c>
      <c r="B1858" s="58" t="s">
        <v>1755</v>
      </c>
      <c r="C1858" s="58" t="s">
        <v>3</v>
      </c>
      <c r="D1858" s="58" t="s">
        <v>155</v>
      </c>
      <c r="E1858" s="58" t="s">
        <v>133</v>
      </c>
      <c r="F1858" s="58" t="s">
        <v>7486</v>
      </c>
      <c r="G1858" s="58">
        <v>150</v>
      </c>
      <c r="H1858" s="58">
        <v>13</v>
      </c>
      <c r="I1858" s="58">
        <v>14.4</v>
      </c>
      <c r="J1858" s="58">
        <v>15.9</v>
      </c>
      <c r="K1858" s="58">
        <v>1</v>
      </c>
      <c r="L1858" s="58">
        <v>0.5</v>
      </c>
      <c r="M1858" s="58" t="s">
        <v>155</v>
      </c>
      <c r="N1858" s="58">
        <v>21.5</v>
      </c>
      <c r="O1858" s="58">
        <v>7</v>
      </c>
    </row>
    <row r="1859" spans="1:15" ht="14.25" customHeight="1">
      <c r="A1859" s="77" t="s">
        <v>9816</v>
      </c>
      <c r="B1859" s="58" t="s">
        <v>1755</v>
      </c>
      <c r="C1859" s="58" t="s">
        <v>3</v>
      </c>
      <c r="D1859" s="58" t="s">
        <v>155</v>
      </c>
      <c r="E1859" s="58" t="s">
        <v>133</v>
      </c>
      <c r="F1859" s="58" t="s">
        <v>7486</v>
      </c>
      <c r="G1859" s="58">
        <v>150</v>
      </c>
      <c r="H1859" s="58">
        <v>14</v>
      </c>
      <c r="I1859" s="58">
        <v>15.6</v>
      </c>
      <c r="J1859" s="58">
        <v>17.2</v>
      </c>
      <c r="K1859" s="58">
        <v>1</v>
      </c>
      <c r="L1859" s="58">
        <v>0.5</v>
      </c>
      <c r="M1859" s="58" t="s">
        <v>155</v>
      </c>
      <c r="N1859" s="58">
        <v>23.2</v>
      </c>
      <c r="O1859" s="58">
        <v>6.5</v>
      </c>
    </row>
    <row r="1860" spans="1:15" ht="14.25" customHeight="1">
      <c r="A1860" s="77" t="s">
        <v>9817</v>
      </c>
      <c r="B1860" s="58" t="s">
        <v>1755</v>
      </c>
      <c r="C1860" s="58" t="s">
        <v>3</v>
      </c>
      <c r="D1860" s="58" t="s">
        <v>155</v>
      </c>
      <c r="E1860" s="58" t="s">
        <v>133</v>
      </c>
      <c r="F1860" s="58" t="s">
        <v>7486</v>
      </c>
      <c r="G1860" s="58">
        <v>150</v>
      </c>
      <c r="H1860" s="58">
        <v>15</v>
      </c>
      <c r="I1860" s="58">
        <v>16.7</v>
      </c>
      <c r="J1860" s="58">
        <v>18.5</v>
      </c>
      <c r="K1860" s="58">
        <v>1</v>
      </c>
      <c r="L1860" s="58">
        <v>0.5</v>
      </c>
      <c r="M1860" s="58" t="s">
        <v>155</v>
      </c>
      <c r="N1860" s="58">
        <v>24.4</v>
      </c>
      <c r="O1860" s="58">
        <v>6.1</v>
      </c>
    </row>
    <row r="1861" spans="1:15" ht="14.25" customHeight="1">
      <c r="A1861" s="77" t="s">
        <v>9818</v>
      </c>
      <c r="B1861" s="58" t="s">
        <v>1755</v>
      </c>
      <c r="C1861" s="58" t="s">
        <v>3</v>
      </c>
      <c r="D1861" s="58" t="s">
        <v>155</v>
      </c>
      <c r="E1861" s="58" t="s">
        <v>133</v>
      </c>
      <c r="F1861" s="58" t="s">
        <v>7486</v>
      </c>
      <c r="G1861" s="58">
        <v>150</v>
      </c>
      <c r="H1861" s="58">
        <v>16</v>
      </c>
      <c r="I1861" s="58">
        <v>17.8</v>
      </c>
      <c r="J1861" s="58">
        <v>19.7</v>
      </c>
      <c r="K1861" s="58">
        <v>1</v>
      </c>
      <c r="L1861" s="58">
        <v>0.5</v>
      </c>
      <c r="M1861" s="58" t="s">
        <v>155</v>
      </c>
      <c r="N1861" s="58">
        <v>26</v>
      </c>
      <c r="O1861" s="58">
        <v>5.8</v>
      </c>
    </row>
    <row r="1862" spans="1:15" ht="14.25" customHeight="1">
      <c r="A1862" s="77" t="s">
        <v>9819</v>
      </c>
      <c r="B1862" s="58" t="s">
        <v>1755</v>
      </c>
      <c r="C1862" s="58" t="s">
        <v>3</v>
      </c>
      <c r="D1862" s="58" t="s">
        <v>155</v>
      </c>
      <c r="E1862" s="58" t="s">
        <v>133</v>
      </c>
      <c r="F1862" s="58" t="s">
        <v>7486</v>
      </c>
      <c r="G1862" s="58">
        <v>150</v>
      </c>
      <c r="H1862" s="58">
        <v>17</v>
      </c>
      <c r="I1862" s="58">
        <v>18.899999999999999</v>
      </c>
      <c r="J1862" s="58">
        <v>20.9</v>
      </c>
      <c r="K1862" s="58">
        <v>1</v>
      </c>
      <c r="L1862" s="58">
        <v>0.5</v>
      </c>
      <c r="M1862" s="58" t="s">
        <v>155</v>
      </c>
      <c r="N1862" s="58">
        <v>27.6</v>
      </c>
      <c r="O1862" s="58">
        <v>5.3</v>
      </c>
    </row>
    <row r="1863" spans="1:15" ht="14.25" customHeight="1">
      <c r="A1863" s="77" t="s">
        <v>9820</v>
      </c>
      <c r="B1863" s="58" t="s">
        <v>1755</v>
      </c>
      <c r="C1863" s="58" t="s">
        <v>3</v>
      </c>
      <c r="D1863" s="58" t="s">
        <v>155</v>
      </c>
      <c r="E1863" s="58" t="s">
        <v>133</v>
      </c>
      <c r="F1863" s="58" t="s">
        <v>7486</v>
      </c>
      <c r="G1863" s="58">
        <v>150</v>
      </c>
      <c r="H1863" s="58">
        <v>18</v>
      </c>
      <c r="I1863" s="58">
        <v>20</v>
      </c>
      <c r="J1863" s="58">
        <v>22.1</v>
      </c>
      <c r="K1863" s="58">
        <v>1</v>
      </c>
      <c r="L1863" s="58">
        <v>0.5</v>
      </c>
      <c r="M1863" s="58" t="s">
        <v>155</v>
      </c>
      <c r="N1863" s="58">
        <v>29.2</v>
      </c>
      <c r="O1863" s="58">
        <v>5.0999999999999996</v>
      </c>
    </row>
    <row r="1864" spans="1:15" ht="14.25" customHeight="1">
      <c r="A1864" s="77" t="s">
        <v>9821</v>
      </c>
      <c r="B1864" s="58" t="s">
        <v>1755</v>
      </c>
      <c r="C1864" s="58" t="s">
        <v>3</v>
      </c>
      <c r="D1864" s="58" t="s">
        <v>155</v>
      </c>
      <c r="E1864" s="58" t="s">
        <v>133</v>
      </c>
      <c r="F1864" s="58" t="s">
        <v>7486</v>
      </c>
      <c r="G1864" s="58">
        <v>150</v>
      </c>
      <c r="H1864" s="58">
        <v>20</v>
      </c>
      <c r="I1864" s="58">
        <v>22</v>
      </c>
      <c r="J1864" s="58">
        <v>24.5</v>
      </c>
      <c r="K1864" s="58">
        <v>1</v>
      </c>
      <c r="L1864" s="58">
        <v>0.5</v>
      </c>
      <c r="M1864" s="58" t="s">
        <v>155</v>
      </c>
      <c r="N1864" s="58">
        <v>32.4</v>
      </c>
      <c r="O1864" s="58">
        <v>4.5999999999999996</v>
      </c>
    </row>
    <row r="1865" spans="1:15" ht="14.25" customHeight="1">
      <c r="A1865" s="77" t="s">
        <v>9822</v>
      </c>
      <c r="B1865" s="58" t="s">
        <v>1755</v>
      </c>
      <c r="C1865" s="58" t="s">
        <v>3</v>
      </c>
      <c r="D1865" s="58" t="s">
        <v>155</v>
      </c>
      <c r="E1865" s="58" t="s">
        <v>133</v>
      </c>
      <c r="F1865" s="58" t="s">
        <v>7486</v>
      </c>
      <c r="G1865" s="58">
        <v>150</v>
      </c>
      <c r="H1865" s="58">
        <v>22</v>
      </c>
      <c r="I1865" s="58">
        <v>24.4</v>
      </c>
      <c r="J1865" s="58">
        <v>26.9</v>
      </c>
      <c r="K1865" s="58">
        <v>1</v>
      </c>
      <c r="L1865" s="58">
        <v>0.5</v>
      </c>
      <c r="M1865" s="58" t="s">
        <v>155</v>
      </c>
      <c r="N1865" s="58">
        <v>35.5</v>
      </c>
      <c r="O1865" s="58">
        <v>4.2</v>
      </c>
    </row>
    <row r="1866" spans="1:15" ht="14.25" customHeight="1">
      <c r="A1866" s="77" t="s">
        <v>9823</v>
      </c>
      <c r="B1866" s="58" t="s">
        <v>1755</v>
      </c>
      <c r="C1866" s="58" t="s">
        <v>3</v>
      </c>
      <c r="D1866" s="58" t="s">
        <v>155</v>
      </c>
      <c r="E1866" s="58" t="s">
        <v>133</v>
      </c>
      <c r="F1866" s="58" t="s">
        <v>7486</v>
      </c>
      <c r="G1866" s="58">
        <v>150</v>
      </c>
      <c r="H1866" s="58">
        <v>24</v>
      </c>
      <c r="I1866" s="58">
        <v>26.7</v>
      </c>
      <c r="J1866" s="58">
        <v>29.5</v>
      </c>
      <c r="K1866" s="58">
        <v>1</v>
      </c>
      <c r="L1866" s="58">
        <v>0.5</v>
      </c>
      <c r="M1866" s="58" t="s">
        <v>155</v>
      </c>
      <c r="N1866" s="58">
        <v>38.9</v>
      </c>
      <c r="O1866" s="58">
        <v>3.9</v>
      </c>
    </row>
    <row r="1867" spans="1:15" ht="14.25" customHeight="1">
      <c r="A1867" s="77" t="s">
        <v>9824</v>
      </c>
      <c r="B1867" s="58" t="s">
        <v>1755</v>
      </c>
      <c r="C1867" s="58" t="s">
        <v>3</v>
      </c>
      <c r="D1867" s="58" t="s">
        <v>155</v>
      </c>
      <c r="E1867" s="58" t="s">
        <v>133</v>
      </c>
      <c r="F1867" s="58" t="s">
        <v>7486</v>
      </c>
      <c r="G1867" s="58">
        <v>150</v>
      </c>
      <c r="H1867" s="58">
        <v>26</v>
      </c>
      <c r="I1867" s="58">
        <v>28.9</v>
      </c>
      <c r="J1867" s="58">
        <v>31.9</v>
      </c>
      <c r="K1867" s="58">
        <v>1</v>
      </c>
      <c r="L1867" s="58">
        <v>0.5</v>
      </c>
      <c r="M1867" s="58" t="s">
        <v>155</v>
      </c>
      <c r="N1867" s="58">
        <v>42.1</v>
      </c>
      <c r="O1867" s="58">
        <v>3.6</v>
      </c>
    </row>
    <row r="1868" spans="1:15" ht="14.25" customHeight="1">
      <c r="A1868" s="77" t="s">
        <v>9825</v>
      </c>
      <c r="B1868" s="58" t="s">
        <v>1755</v>
      </c>
      <c r="C1868" s="58" t="s">
        <v>3</v>
      </c>
      <c r="D1868" s="58" t="s">
        <v>155</v>
      </c>
      <c r="E1868" s="58" t="s">
        <v>133</v>
      </c>
      <c r="F1868" s="58" t="s">
        <v>7486</v>
      </c>
      <c r="G1868" s="58">
        <v>150</v>
      </c>
      <c r="H1868" s="58">
        <v>28</v>
      </c>
      <c r="I1868" s="58">
        <v>31.1</v>
      </c>
      <c r="J1868" s="58">
        <v>34.4</v>
      </c>
      <c r="K1868" s="58">
        <v>1</v>
      </c>
      <c r="L1868" s="58">
        <v>0.5</v>
      </c>
      <c r="M1868" s="58" t="s">
        <v>155</v>
      </c>
      <c r="N1868" s="58">
        <v>45.4</v>
      </c>
      <c r="O1868" s="58">
        <v>3.3</v>
      </c>
    </row>
    <row r="1869" spans="1:15" ht="14.25" customHeight="1">
      <c r="A1869" s="77" t="s">
        <v>9826</v>
      </c>
      <c r="B1869" s="58" t="s">
        <v>1755</v>
      </c>
      <c r="C1869" s="58" t="s">
        <v>3</v>
      </c>
      <c r="D1869" s="58" t="s">
        <v>155</v>
      </c>
      <c r="E1869" s="58" t="s">
        <v>133</v>
      </c>
      <c r="F1869" s="58" t="s">
        <v>7486</v>
      </c>
      <c r="G1869" s="58">
        <v>150</v>
      </c>
      <c r="H1869" s="58">
        <v>30</v>
      </c>
      <c r="I1869" s="58">
        <v>33.299999999999997</v>
      </c>
      <c r="J1869" s="58">
        <v>36.799999999999997</v>
      </c>
      <c r="K1869" s="58">
        <v>1</v>
      </c>
      <c r="L1869" s="58">
        <v>0.5</v>
      </c>
      <c r="M1869" s="58" t="s">
        <v>155</v>
      </c>
      <c r="N1869" s="58">
        <v>48.4</v>
      </c>
      <c r="O1869" s="58">
        <v>3.1</v>
      </c>
    </row>
    <row r="1870" spans="1:15" ht="14.25" customHeight="1">
      <c r="A1870" s="77" t="s">
        <v>9827</v>
      </c>
      <c r="B1870" s="58" t="s">
        <v>1755</v>
      </c>
      <c r="C1870" s="58" t="s">
        <v>3</v>
      </c>
      <c r="D1870" s="58" t="s">
        <v>155</v>
      </c>
      <c r="E1870" s="58" t="s">
        <v>133</v>
      </c>
      <c r="F1870" s="58" t="s">
        <v>7486</v>
      </c>
      <c r="G1870" s="58">
        <v>150</v>
      </c>
      <c r="H1870" s="58">
        <v>33</v>
      </c>
      <c r="I1870" s="58">
        <v>36.700000000000003</v>
      </c>
      <c r="J1870" s="58">
        <v>40.6</v>
      </c>
      <c r="K1870" s="58">
        <v>1</v>
      </c>
      <c r="L1870" s="58">
        <v>0.5</v>
      </c>
      <c r="M1870" s="58" t="s">
        <v>155</v>
      </c>
      <c r="N1870" s="58">
        <v>53.3</v>
      </c>
      <c r="O1870" s="58">
        <v>2.8</v>
      </c>
    </row>
    <row r="1871" spans="1:15" ht="14.25" customHeight="1">
      <c r="A1871" s="77" t="s">
        <v>9828</v>
      </c>
      <c r="B1871" s="58" t="s">
        <v>1755</v>
      </c>
      <c r="C1871" s="58" t="s">
        <v>3</v>
      </c>
      <c r="D1871" s="58" t="s">
        <v>155</v>
      </c>
      <c r="E1871" s="58" t="s">
        <v>133</v>
      </c>
      <c r="F1871" s="58" t="s">
        <v>7486</v>
      </c>
      <c r="G1871" s="58">
        <v>150</v>
      </c>
      <c r="H1871" s="58">
        <v>36</v>
      </c>
      <c r="I1871" s="58">
        <v>40</v>
      </c>
      <c r="J1871" s="58">
        <v>44.2</v>
      </c>
      <c r="K1871" s="58">
        <v>1</v>
      </c>
      <c r="L1871" s="58">
        <v>0.5</v>
      </c>
      <c r="M1871" s="58" t="s">
        <v>155</v>
      </c>
      <c r="N1871" s="58">
        <v>58.1</v>
      </c>
      <c r="O1871" s="58">
        <v>2.6</v>
      </c>
    </row>
    <row r="1872" spans="1:15" ht="14.25" customHeight="1">
      <c r="A1872" s="77" t="s">
        <v>9829</v>
      </c>
      <c r="B1872" s="58" t="s">
        <v>1919</v>
      </c>
      <c r="C1872" s="58" t="s">
        <v>3</v>
      </c>
      <c r="D1872" s="58" t="s">
        <v>155</v>
      </c>
      <c r="E1872" s="58" t="s">
        <v>155</v>
      </c>
      <c r="F1872" s="58" t="s">
        <v>7486</v>
      </c>
      <c r="G1872" s="58">
        <v>400</v>
      </c>
      <c r="H1872" s="58">
        <v>3.3</v>
      </c>
      <c r="I1872" s="58">
        <v>5.2</v>
      </c>
      <c r="J1872" s="58">
        <v>6</v>
      </c>
      <c r="K1872" s="58">
        <v>10</v>
      </c>
      <c r="L1872" s="58">
        <v>100</v>
      </c>
      <c r="M1872" s="58" t="s">
        <v>155</v>
      </c>
      <c r="N1872" s="58">
        <v>8.5</v>
      </c>
      <c r="O1872" s="58">
        <v>47</v>
      </c>
    </row>
    <row r="1873" spans="1:15" ht="14.25" customHeight="1">
      <c r="A1873" s="77" t="s">
        <v>9830</v>
      </c>
      <c r="B1873" s="58" t="s">
        <v>1919</v>
      </c>
      <c r="C1873" s="58" t="s">
        <v>3</v>
      </c>
      <c r="D1873" s="58" t="s">
        <v>155</v>
      </c>
      <c r="E1873" s="58" t="s">
        <v>155</v>
      </c>
      <c r="F1873" s="58" t="s">
        <v>7486</v>
      </c>
      <c r="G1873" s="58">
        <v>400</v>
      </c>
      <c r="H1873" s="58">
        <v>5</v>
      </c>
      <c r="I1873" s="58">
        <v>6.4</v>
      </c>
      <c r="J1873" s="58">
        <v>7</v>
      </c>
      <c r="K1873" s="58">
        <v>10</v>
      </c>
      <c r="L1873" s="58">
        <v>50</v>
      </c>
      <c r="M1873" s="58" t="s">
        <v>155</v>
      </c>
      <c r="N1873" s="58">
        <v>9.1999999999999993</v>
      </c>
      <c r="O1873" s="58">
        <v>43.5</v>
      </c>
    </row>
    <row r="1874" spans="1:15" ht="14.25" customHeight="1">
      <c r="A1874" s="77" t="s">
        <v>9831</v>
      </c>
      <c r="B1874" s="58" t="s">
        <v>1919</v>
      </c>
      <c r="C1874" s="58" t="s">
        <v>3</v>
      </c>
      <c r="D1874" s="58" t="s">
        <v>155</v>
      </c>
      <c r="E1874" s="58" t="s">
        <v>155</v>
      </c>
      <c r="F1874" s="58" t="s">
        <v>7486</v>
      </c>
      <c r="G1874" s="58">
        <v>400</v>
      </c>
      <c r="H1874" s="58">
        <v>6</v>
      </c>
      <c r="I1874" s="58">
        <v>6.67</v>
      </c>
      <c r="J1874" s="58">
        <v>7.37</v>
      </c>
      <c r="K1874" s="58">
        <v>10</v>
      </c>
      <c r="L1874" s="58">
        <v>50</v>
      </c>
      <c r="M1874" s="58" t="s">
        <v>155</v>
      </c>
      <c r="N1874" s="58">
        <v>10.3</v>
      </c>
      <c r="O1874" s="58">
        <v>38.799999999999997</v>
      </c>
    </row>
    <row r="1875" spans="1:15" ht="14.25" customHeight="1">
      <c r="A1875" s="77" t="s">
        <v>9832</v>
      </c>
      <c r="B1875" s="58" t="s">
        <v>1919</v>
      </c>
      <c r="C1875" s="58" t="s">
        <v>3</v>
      </c>
      <c r="D1875" s="58" t="s">
        <v>155</v>
      </c>
      <c r="E1875" s="58" t="s">
        <v>155</v>
      </c>
      <c r="F1875" s="58" t="s">
        <v>7486</v>
      </c>
      <c r="G1875" s="58">
        <v>400</v>
      </c>
      <c r="H1875" s="58">
        <v>6.5</v>
      </c>
      <c r="I1875" s="58">
        <v>7.22</v>
      </c>
      <c r="J1875" s="58">
        <v>7.98</v>
      </c>
      <c r="K1875" s="58">
        <v>10</v>
      </c>
      <c r="L1875" s="58">
        <v>40</v>
      </c>
      <c r="M1875" s="58" t="s">
        <v>155</v>
      </c>
      <c r="N1875" s="58">
        <v>11.2</v>
      </c>
      <c r="O1875" s="58">
        <v>35.700000000000003</v>
      </c>
    </row>
    <row r="1876" spans="1:15" ht="14.25" customHeight="1">
      <c r="A1876" s="77" t="s">
        <v>9833</v>
      </c>
      <c r="B1876" s="58" t="s">
        <v>1919</v>
      </c>
      <c r="C1876" s="58" t="s">
        <v>3</v>
      </c>
      <c r="D1876" s="58" t="s">
        <v>155</v>
      </c>
      <c r="E1876" s="58" t="s">
        <v>155</v>
      </c>
      <c r="F1876" s="58" t="s">
        <v>7486</v>
      </c>
      <c r="G1876" s="58">
        <v>400</v>
      </c>
      <c r="H1876" s="58">
        <v>7</v>
      </c>
      <c r="I1876" s="58">
        <v>7.78</v>
      </c>
      <c r="J1876" s="58">
        <v>8.6</v>
      </c>
      <c r="K1876" s="58">
        <v>10</v>
      </c>
      <c r="L1876" s="58">
        <v>40</v>
      </c>
      <c r="M1876" s="58" t="s">
        <v>155</v>
      </c>
      <c r="N1876" s="58">
        <v>12</v>
      </c>
      <c r="O1876" s="58">
        <v>33.299999999999997</v>
      </c>
    </row>
    <row r="1877" spans="1:15" ht="14.25" customHeight="1">
      <c r="A1877" s="77" t="s">
        <v>9834</v>
      </c>
      <c r="B1877" s="58" t="s">
        <v>1919</v>
      </c>
      <c r="C1877" s="58" t="s">
        <v>3</v>
      </c>
      <c r="D1877" s="58" t="s">
        <v>155</v>
      </c>
      <c r="E1877" s="58" t="s">
        <v>155</v>
      </c>
      <c r="F1877" s="58" t="s">
        <v>7486</v>
      </c>
      <c r="G1877" s="58">
        <v>400</v>
      </c>
      <c r="H1877" s="58">
        <v>7.5</v>
      </c>
      <c r="I1877" s="58">
        <v>8.33</v>
      </c>
      <c r="J1877" s="58">
        <v>9.2100000000000009</v>
      </c>
      <c r="K1877" s="58">
        <v>1</v>
      </c>
      <c r="L1877" s="58">
        <v>30</v>
      </c>
      <c r="M1877" s="58" t="s">
        <v>155</v>
      </c>
      <c r="N1877" s="58">
        <v>12.9</v>
      </c>
      <c r="O1877" s="58">
        <v>31</v>
      </c>
    </row>
    <row r="1878" spans="1:15" ht="14.25" customHeight="1">
      <c r="A1878" s="77" t="s">
        <v>9835</v>
      </c>
      <c r="B1878" s="58" t="s">
        <v>1919</v>
      </c>
      <c r="C1878" s="58" t="s">
        <v>3</v>
      </c>
      <c r="D1878" s="58" t="s">
        <v>155</v>
      </c>
      <c r="E1878" s="58" t="s">
        <v>155</v>
      </c>
      <c r="F1878" s="58" t="s">
        <v>7486</v>
      </c>
      <c r="G1878" s="58">
        <v>400</v>
      </c>
      <c r="H1878" s="58">
        <v>8</v>
      </c>
      <c r="I1878" s="58">
        <v>8.89</v>
      </c>
      <c r="J1878" s="58">
        <v>9.83</v>
      </c>
      <c r="K1878" s="58">
        <v>1</v>
      </c>
      <c r="L1878" s="58">
        <v>5</v>
      </c>
      <c r="M1878" s="58" t="s">
        <v>155</v>
      </c>
      <c r="N1878" s="58">
        <v>13.6</v>
      </c>
      <c r="O1878" s="58">
        <v>29.4</v>
      </c>
    </row>
    <row r="1879" spans="1:15" ht="14.25" customHeight="1">
      <c r="A1879" s="77" t="s">
        <v>9836</v>
      </c>
      <c r="B1879" s="58" t="s">
        <v>1919</v>
      </c>
      <c r="C1879" s="58" t="s">
        <v>3</v>
      </c>
      <c r="D1879" s="58" t="s">
        <v>155</v>
      </c>
      <c r="E1879" s="58" t="s">
        <v>155</v>
      </c>
      <c r="F1879" s="58" t="s">
        <v>7486</v>
      </c>
      <c r="G1879" s="58">
        <v>400</v>
      </c>
      <c r="H1879" s="58">
        <v>8.5</v>
      </c>
      <c r="I1879" s="58">
        <v>9.44</v>
      </c>
      <c r="J1879" s="58">
        <v>10.4</v>
      </c>
      <c r="K1879" s="58">
        <v>1</v>
      </c>
      <c r="L1879" s="58">
        <v>5</v>
      </c>
      <c r="M1879" s="58" t="s">
        <v>155</v>
      </c>
      <c r="N1879" s="58">
        <v>14.4</v>
      </c>
      <c r="O1879" s="58">
        <v>27.8</v>
      </c>
    </row>
    <row r="1880" spans="1:15" ht="14.25" customHeight="1">
      <c r="A1880" s="77" t="s">
        <v>9837</v>
      </c>
      <c r="B1880" s="58" t="s">
        <v>1919</v>
      </c>
      <c r="C1880" s="58" t="s">
        <v>3</v>
      </c>
      <c r="D1880" s="58" t="s">
        <v>155</v>
      </c>
      <c r="E1880" s="58" t="s">
        <v>155</v>
      </c>
      <c r="F1880" s="58" t="s">
        <v>7486</v>
      </c>
      <c r="G1880" s="58">
        <v>400</v>
      </c>
      <c r="H1880" s="58">
        <v>9</v>
      </c>
      <c r="I1880" s="58">
        <v>10</v>
      </c>
      <c r="J1880" s="58">
        <v>11.1</v>
      </c>
      <c r="K1880" s="58">
        <v>1</v>
      </c>
      <c r="L1880" s="58">
        <v>0.5</v>
      </c>
      <c r="M1880" s="58" t="s">
        <v>155</v>
      </c>
      <c r="N1880" s="58">
        <v>15.4</v>
      </c>
      <c r="O1880" s="58">
        <v>26</v>
      </c>
    </row>
    <row r="1881" spans="1:15" ht="14.25" customHeight="1">
      <c r="A1881" s="77" t="s">
        <v>9838</v>
      </c>
      <c r="B1881" s="58" t="s">
        <v>1919</v>
      </c>
      <c r="C1881" s="58" t="s">
        <v>3</v>
      </c>
      <c r="D1881" s="58" t="s">
        <v>155</v>
      </c>
      <c r="E1881" s="58" t="s">
        <v>155</v>
      </c>
      <c r="F1881" s="58" t="s">
        <v>7486</v>
      </c>
      <c r="G1881" s="58">
        <v>400</v>
      </c>
      <c r="H1881" s="58">
        <v>10</v>
      </c>
      <c r="I1881" s="58">
        <v>11.1</v>
      </c>
      <c r="J1881" s="58">
        <v>12.3</v>
      </c>
      <c r="K1881" s="58">
        <v>1</v>
      </c>
      <c r="L1881" s="58">
        <v>0.5</v>
      </c>
      <c r="M1881" s="58" t="s">
        <v>155</v>
      </c>
      <c r="N1881" s="58">
        <v>17</v>
      </c>
      <c r="O1881" s="58">
        <v>23.5</v>
      </c>
    </row>
    <row r="1882" spans="1:15" ht="14.25" customHeight="1">
      <c r="A1882" s="77" t="s">
        <v>9839</v>
      </c>
      <c r="B1882" s="58" t="s">
        <v>1919</v>
      </c>
      <c r="C1882" s="58" t="s">
        <v>3</v>
      </c>
      <c r="D1882" s="58" t="s">
        <v>155</v>
      </c>
      <c r="E1882" s="58" t="s">
        <v>155</v>
      </c>
      <c r="F1882" s="58" t="s">
        <v>7486</v>
      </c>
      <c r="G1882" s="58">
        <v>400</v>
      </c>
      <c r="H1882" s="58">
        <v>11</v>
      </c>
      <c r="I1882" s="58">
        <v>12.2</v>
      </c>
      <c r="J1882" s="58">
        <v>13.5</v>
      </c>
      <c r="K1882" s="58">
        <v>1</v>
      </c>
      <c r="L1882" s="58">
        <v>0.5</v>
      </c>
      <c r="M1882" s="58" t="s">
        <v>155</v>
      </c>
      <c r="N1882" s="58">
        <v>18.2</v>
      </c>
      <c r="O1882" s="58">
        <v>22</v>
      </c>
    </row>
    <row r="1883" spans="1:15" ht="14.25" customHeight="1">
      <c r="A1883" s="77" t="s">
        <v>9840</v>
      </c>
      <c r="B1883" s="58" t="s">
        <v>1919</v>
      </c>
      <c r="C1883" s="58" t="s">
        <v>3</v>
      </c>
      <c r="D1883" s="58" t="s">
        <v>155</v>
      </c>
      <c r="E1883" s="58" t="s">
        <v>155</v>
      </c>
      <c r="F1883" s="58" t="s">
        <v>7486</v>
      </c>
      <c r="G1883" s="58">
        <v>400</v>
      </c>
      <c r="H1883" s="58">
        <v>12</v>
      </c>
      <c r="I1883" s="58">
        <v>13.3</v>
      </c>
      <c r="J1883" s="58">
        <v>14.7</v>
      </c>
      <c r="K1883" s="58">
        <v>1</v>
      </c>
      <c r="L1883" s="58">
        <v>0.5</v>
      </c>
      <c r="M1883" s="58" t="s">
        <v>155</v>
      </c>
      <c r="N1883" s="58">
        <v>19.899999999999999</v>
      </c>
      <c r="O1883" s="58">
        <v>20.100000000000001</v>
      </c>
    </row>
    <row r="1884" spans="1:15" ht="14.25" customHeight="1">
      <c r="A1884" s="77" t="s">
        <v>9841</v>
      </c>
      <c r="B1884" s="58" t="s">
        <v>1919</v>
      </c>
      <c r="C1884" s="58" t="s">
        <v>3</v>
      </c>
      <c r="D1884" s="58" t="s">
        <v>155</v>
      </c>
      <c r="E1884" s="58" t="s">
        <v>155</v>
      </c>
      <c r="F1884" s="58" t="s">
        <v>7486</v>
      </c>
      <c r="G1884" s="58">
        <v>400</v>
      </c>
      <c r="H1884" s="58">
        <v>13</v>
      </c>
      <c r="I1884" s="58">
        <v>14.4</v>
      </c>
      <c r="J1884" s="58">
        <v>15.9</v>
      </c>
      <c r="K1884" s="58">
        <v>1</v>
      </c>
      <c r="L1884" s="58">
        <v>0.1</v>
      </c>
      <c r="M1884" s="58" t="s">
        <v>155</v>
      </c>
      <c r="N1884" s="58">
        <v>21.5</v>
      </c>
      <c r="O1884" s="58">
        <v>18.600000000000001</v>
      </c>
    </row>
    <row r="1885" spans="1:15" ht="14.25" customHeight="1">
      <c r="A1885" s="77" t="s">
        <v>9842</v>
      </c>
      <c r="B1885" s="58" t="s">
        <v>1919</v>
      </c>
      <c r="C1885" s="58" t="s">
        <v>3</v>
      </c>
      <c r="D1885" s="58" t="s">
        <v>155</v>
      </c>
      <c r="E1885" s="58" t="s">
        <v>155</v>
      </c>
      <c r="F1885" s="58" t="s">
        <v>7486</v>
      </c>
      <c r="G1885" s="58">
        <v>400</v>
      </c>
      <c r="H1885" s="58">
        <v>14</v>
      </c>
      <c r="I1885" s="58">
        <v>15.6</v>
      </c>
      <c r="J1885" s="58">
        <v>17.2</v>
      </c>
      <c r="K1885" s="58">
        <v>1</v>
      </c>
      <c r="L1885" s="58">
        <v>0.1</v>
      </c>
      <c r="M1885" s="58" t="s">
        <v>155</v>
      </c>
      <c r="N1885" s="58">
        <v>23.2</v>
      </c>
      <c r="O1885" s="58">
        <v>17.2</v>
      </c>
    </row>
    <row r="1886" spans="1:15" ht="14.25" customHeight="1">
      <c r="A1886" s="77" t="s">
        <v>9843</v>
      </c>
      <c r="B1886" s="58" t="s">
        <v>1919</v>
      </c>
      <c r="C1886" s="58" t="s">
        <v>3</v>
      </c>
      <c r="D1886" s="58" t="s">
        <v>155</v>
      </c>
      <c r="E1886" s="58" t="s">
        <v>155</v>
      </c>
      <c r="F1886" s="58" t="s">
        <v>7486</v>
      </c>
      <c r="G1886" s="58">
        <v>400</v>
      </c>
      <c r="H1886" s="58">
        <v>15</v>
      </c>
      <c r="I1886" s="58">
        <v>16.7</v>
      </c>
      <c r="J1886" s="58">
        <v>18.5</v>
      </c>
      <c r="K1886" s="58">
        <v>1</v>
      </c>
      <c r="L1886" s="58">
        <v>0.1</v>
      </c>
      <c r="M1886" s="58" t="s">
        <v>155</v>
      </c>
      <c r="N1886" s="58">
        <v>24.4</v>
      </c>
      <c r="O1886" s="58">
        <v>16.399999999999999</v>
      </c>
    </row>
    <row r="1887" spans="1:15" ht="14.25" customHeight="1">
      <c r="A1887" s="77" t="s">
        <v>9844</v>
      </c>
      <c r="B1887" s="58" t="s">
        <v>1919</v>
      </c>
      <c r="C1887" s="58" t="s">
        <v>3</v>
      </c>
      <c r="D1887" s="58" t="s">
        <v>155</v>
      </c>
      <c r="E1887" s="58" t="s">
        <v>155</v>
      </c>
      <c r="F1887" s="58" t="s">
        <v>7486</v>
      </c>
      <c r="G1887" s="58">
        <v>400</v>
      </c>
      <c r="H1887" s="58">
        <v>16</v>
      </c>
      <c r="I1887" s="58">
        <v>17.8</v>
      </c>
      <c r="J1887" s="58">
        <v>19.7</v>
      </c>
      <c r="K1887" s="58">
        <v>1</v>
      </c>
      <c r="L1887" s="58">
        <v>0.1</v>
      </c>
      <c r="M1887" s="58" t="s">
        <v>155</v>
      </c>
      <c r="N1887" s="58">
        <v>26</v>
      </c>
      <c r="O1887" s="58">
        <v>15.4</v>
      </c>
    </row>
    <row r="1888" spans="1:15" ht="14.25" customHeight="1">
      <c r="A1888" s="77" t="s">
        <v>9845</v>
      </c>
      <c r="B1888" s="58" t="s">
        <v>1919</v>
      </c>
      <c r="C1888" s="58" t="s">
        <v>3</v>
      </c>
      <c r="D1888" s="58" t="s">
        <v>155</v>
      </c>
      <c r="E1888" s="58" t="s">
        <v>155</v>
      </c>
      <c r="F1888" s="58" t="s">
        <v>7486</v>
      </c>
      <c r="G1888" s="58">
        <v>400</v>
      </c>
      <c r="H1888" s="58">
        <v>17</v>
      </c>
      <c r="I1888" s="58">
        <v>18.899999999999999</v>
      </c>
      <c r="J1888" s="58">
        <v>20.9</v>
      </c>
      <c r="K1888" s="58">
        <v>1</v>
      </c>
      <c r="L1888" s="58">
        <v>0.1</v>
      </c>
      <c r="M1888" s="58" t="s">
        <v>155</v>
      </c>
      <c r="N1888" s="58">
        <v>27.6</v>
      </c>
      <c r="O1888" s="58">
        <v>14.5</v>
      </c>
    </row>
    <row r="1889" spans="1:15" ht="14.25" customHeight="1">
      <c r="A1889" s="77" t="s">
        <v>9846</v>
      </c>
      <c r="B1889" s="58" t="s">
        <v>1919</v>
      </c>
      <c r="C1889" s="58" t="s">
        <v>3</v>
      </c>
      <c r="D1889" s="58" t="s">
        <v>155</v>
      </c>
      <c r="E1889" s="58" t="s">
        <v>155</v>
      </c>
      <c r="F1889" s="58" t="s">
        <v>7486</v>
      </c>
      <c r="G1889" s="58">
        <v>400</v>
      </c>
      <c r="H1889" s="58">
        <v>18</v>
      </c>
      <c r="I1889" s="58">
        <v>20</v>
      </c>
      <c r="J1889" s="58">
        <v>22.1</v>
      </c>
      <c r="K1889" s="58">
        <v>1</v>
      </c>
      <c r="L1889" s="58">
        <v>0.1</v>
      </c>
      <c r="M1889" s="58" t="s">
        <v>155</v>
      </c>
      <c r="N1889" s="58">
        <v>29.2</v>
      </c>
      <c r="O1889" s="58">
        <v>13.7</v>
      </c>
    </row>
    <row r="1890" spans="1:15" ht="14.25" customHeight="1">
      <c r="A1890" s="77" t="s">
        <v>9847</v>
      </c>
      <c r="B1890" s="58" t="s">
        <v>1919</v>
      </c>
      <c r="C1890" s="58" t="s">
        <v>3</v>
      </c>
      <c r="D1890" s="58" t="s">
        <v>155</v>
      </c>
      <c r="E1890" s="58" t="s">
        <v>155</v>
      </c>
      <c r="F1890" s="58" t="s">
        <v>7486</v>
      </c>
      <c r="G1890" s="58">
        <v>400</v>
      </c>
      <c r="H1890" s="58">
        <v>20</v>
      </c>
      <c r="I1890" s="58">
        <v>22.2</v>
      </c>
      <c r="J1890" s="58">
        <v>24.5</v>
      </c>
      <c r="K1890" s="58">
        <v>1</v>
      </c>
      <c r="L1890" s="58">
        <v>0.1</v>
      </c>
      <c r="M1890" s="58" t="s">
        <v>155</v>
      </c>
      <c r="N1890" s="58">
        <v>32.4</v>
      </c>
      <c r="O1890" s="58">
        <v>12.3</v>
      </c>
    </row>
    <row r="1891" spans="1:15" ht="14.25" customHeight="1">
      <c r="A1891" s="77" t="s">
        <v>9848</v>
      </c>
      <c r="B1891" s="58" t="s">
        <v>1919</v>
      </c>
      <c r="C1891" s="58" t="s">
        <v>3</v>
      </c>
      <c r="D1891" s="58" t="s">
        <v>155</v>
      </c>
      <c r="E1891" s="58" t="s">
        <v>155</v>
      </c>
      <c r="F1891" s="58" t="s">
        <v>7486</v>
      </c>
      <c r="G1891" s="58">
        <v>400</v>
      </c>
      <c r="H1891" s="58">
        <v>22</v>
      </c>
      <c r="I1891" s="58">
        <v>24.4</v>
      </c>
      <c r="J1891" s="58">
        <v>26.9</v>
      </c>
      <c r="K1891" s="58">
        <v>1</v>
      </c>
      <c r="L1891" s="58">
        <v>0.1</v>
      </c>
      <c r="M1891" s="58" t="s">
        <v>155</v>
      </c>
      <c r="N1891" s="58">
        <v>35.5</v>
      </c>
      <c r="O1891" s="58">
        <v>11.3</v>
      </c>
    </row>
    <row r="1892" spans="1:15" ht="14.25" customHeight="1">
      <c r="A1892" s="77" t="s">
        <v>9849</v>
      </c>
      <c r="B1892" s="58" t="s">
        <v>1919</v>
      </c>
      <c r="C1892" s="58" t="s">
        <v>3</v>
      </c>
      <c r="D1892" s="58" t="s">
        <v>155</v>
      </c>
      <c r="E1892" s="58" t="s">
        <v>155</v>
      </c>
      <c r="F1892" s="58" t="s">
        <v>7486</v>
      </c>
      <c r="G1892" s="58">
        <v>400</v>
      </c>
      <c r="H1892" s="58">
        <v>24</v>
      </c>
      <c r="I1892" s="58">
        <v>26.7</v>
      </c>
      <c r="J1892" s="58">
        <v>29.5</v>
      </c>
      <c r="K1892" s="58">
        <v>1</v>
      </c>
      <c r="L1892" s="58">
        <v>0.1</v>
      </c>
      <c r="M1892" s="58" t="s">
        <v>155</v>
      </c>
      <c r="N1892" s="58">
        <v>38.9</v>
      </c>
      <c r="O1892" s="58">
        <v>10.3</v>
      </c>
    </row>
    <row r="1893" spans="1:15" ht="14.25" customHeight="1">
      <c r="A1893" s="77" t="s">
        <v>9850</v>
      </c>
      <c r="B1893" s="58" t="s">
        <v>1919</v>
      </c>
      <c r="C1893" s="58" t="s">
        <v>3</v>
      </c>
      <c r="D1893" s="58" t="s">
        <v>155</v>
      </c>
      <c r="E1893" s="58" t="s">
        <v>155</v>
      </c>
      <c r="F1893" s="58" t="s">
        <v>7486</v>
      </c>
      <c r="G1893" s="58">
        <v>400</v>
      </c>
      <c r="H1893" s="58">
        <v>26</v>
      </c>
      <c r="I1893" s="58">
        <v>28.9</v>
      </c>
      <c r="J1893" s="58">
        <v>31.9</v>
      </c>
      <c r="K1893" s="58">
        <v>1</v>
      </c>
      <c r="L1893" s="58">
        <v>0.1</v>
      </c>
      <c r="M1893" s="58" t="s">
        <v>155</v>
      </c>
      <c r="N1893" s="58">
        <v>42.1</v>
      </c>
      <c r="O1893" s="58">
        <v>9.5</v>
      </c>
    </row>
    <row r="1894" spans="1:15" ht="14.25" customHeight="1">
      <c r="A1894" s="77" t="s">
        <v>9851</v>
      </c>
      <c r="B1894" s="58" t="s">
        <v>1919</v>
      </c>
      <c r="C1894" s="58" t="s">
        <v>3</v>
      </c>
      <c r="D1894" s="58" t="s">
        <v>155</v>
      </c>
      <c r="E1894" s="58" t="s">
        <v>155</v>
      </c>
      <c r="F1894" s="58" t="s">
        <v>7486</v>
      </c>
      <c r="G1894" s="58">
        <v>400</v>
      </c>
      <c r="H1894" s="58">
        <v>28</v>
      </c>
      <c r="I1894" s="58">
        <v>31.1</v>
      </c>
      <c r="J1894" s="58">
        <v>34.4</v>
      </c>
      <c r="K1894" s="58">
        <v>1</v>
      </c>
      <c r="L1894" s="58">
        <v>0.1</v>
      </c>
      <c r="M1894" s="58" t="s">
        <v>155</v>
      </c>
      <c r="N1894" s="58">
        <v>45.4</v>
      </c>
      <c r="O1894" s="58">
        <v>8.8000000000000007</v>
      </c>
    </row>
    <row r="1895" spans="1:15" ht="14.25" customHeight="1">
      <c r="A1895" s="77" t="s">
        <v>9852</v>
      </c>
      <c r="B1895" s="58" t="s">
        <v>1919</v>
      </c>
      <c r="C1895" s="58" t="s">
        <v>3</v>
      </c>
      <c r="D1895" s="58" t="s">
        <v>155</v>
      </c>
      <c r="E1895" s="58" t="s">
        <v>155</v>
      </c>
      <c r="F1895" s="58" t="s">
        <v>7486</v>
      </c>
      <c r="G1895" s="58">
        <v>400</v>
      </c>
      <c r="H1895" s="58">
        <v>30</v>
      </c>
      <c r="I1895" s="58">
        <v>33.299999999999997</v>
      </c>
      <c r="J1895" s="58">
        <v>36.799999999999997</v>
      </c>
      <c r="K1895" s="58">
        <v>1</v>
      </c>
      <c r="L1895" s="58">
        <v>0.1</v>
      </c>
      <c r="M1895" s="58" t="s">
        <v>155</v>
      </c>
      <c r="N1895" s="58">
        <v>48.4</v>
      </c>
      <c r="O1895" s="58">
        <v>8.3000000000000007</v>
      </c>
    </row>
    <row r="1896" spans="1:15" ht="14.25" customHeight="1">
      <c r="A1896" s="77" t="s">
        <v>9853</v>
      </c>
      <c r="B1896" s="58" t="s">
        <v>1919</v>
      </c>
      <c r="C1896" s="58" t="s">
        <v>3</v>
      </c>
      <c r="D1896" s="58" t="s">
        <v>155</v>
      </c>
      <c r="E1896" s="58" t="s">
        <v>155</v>
      </c>
      <c r="F1896" s="58" t="s">
        <v>7486</v>
      </c>
      <c r="G1896" s="58">
        <v>400</v>
      </c>
      <c r="H1896" s="58">
        <v>33</v>
      </c>
      <c r="I1896" s="58">
        <v>36.700000000000003</v>
      </c>
      <c r="J1896" s="58">
        <v>40.6</v>
      </c>
      <c r="K1896" s="58">
        <v>1</v>
      </c>
      <c r="L1896" s="58">
        <v>0.1</v>
      </c>
      <c r="M1896" s="58" t="s">
        <v>155</v>
      </c>
      <c r="N1896" s="58">
        <v>53.3</v>
      </c>
      <c r="O1896" s="58">
        <v>7.5</v>
      </c>
    </row>
    <row r="1897" spans="1:15" ht="14.25" customHeight="1">
      <c r="A1897" s="77" t="s">
        <v>9854</v>
      </c>
      <c r="B1897" s="58" t="s">
        <v>1919</v>
      </c>
      <c r="C1897" s="58" t="s">
        <v>3</v>
      </c>
      <c r="D1897" s="58" t="s">
        <v>155</v>
      </c>
      <c r="E1897" s="58" t="s">
        <v>155</v>
      </c>
      <c r="F1897" s="58" t="s">
        <v>7486</v>
      </c>
      <c r="G1897" s="58">
        <v>400</v>
      </c>
      <c r="H1897" s="58">
        <v>36</v>
      </c>
      <c r="I1897" s="58">
        <v>40</v>
      </c>
      <c r="J1897" s="58">
        <v>44.2</v>
      </c>
      <c r="K1897" s="58">
        <v>1</v>
      </c>
      <c r="L1897" s="58">
        <v>0.1</v>
      </c>
      <c r="M1897" s="58" t="s">
        <v>155</v>
      </c>
      <c r="N1897" s="58">
        <v>58.1</v>
      </c>
      <c r="O1897" s="58">
        <v>6.9</v>
      </c>
    </row>
    <row r="1898" spans="1:15" ht="14.25" customHeight="1">
      <c r="A1898" s="77" t="s">
        <v>9855</v>
      </c>
      <c r="B1898" s="58" t="s">
        <v>1919</v>
      </c>
      <c r="C1898" s="58" t="s">
        <v>3</v>
      </c>
      <c r="D1898" s="58" t="s">
        <v>155</v>
      </c>
      <c r="E1898" s="58" t="s">
        <v>155</v>
      </c>
      <c r="F1898" s="58" t="s">
        <v>7486</v>
      </c>
      <c r="G1898" s="58">
        <v>400</v>
      </c>
      <c r="H1898" s="58">
        <v>40</v>
      </c>
      <c r="I1898" s="58">
        <v>44.4</v>
      </c>
      <c r="J1898" s="58">
        <v>49.1</v>
      </c>
      <c r="K1898" s="58">
        <v>1</v>
      </c>
      <c r="L1898" s="58">
        <v>0.1</v>
      </c>
      <c r="M1898" s="58" t="s">
        <v>155</v>
      </c>
      <c r="N1898" s="58">
        <v>64.5</v>
      </c>
      <c r="O1898" s="58">
        <v>6.2</v>
      </c>
    </row>
    <row r="1899" spans="1:15" ht="14.25" customHeight="1">
      <c r="A1899" s="77" t="s">
        <v>9856</v>
      </c>
      <c r="B1899" s="58" t="s">
        <v>1919</v>
      </c>
      <c r="C1899" s="58" t="s">
        <v>3</v>
      </c>
      <c r="D1899" s="58" t="s">
        <v>155</v>
      </c>
      <c r="E1899" s="58" t="s">
        <v>155</v>
      </c>
      <c r="F1899" s="58" t="s">
        <v>7486</v>
      </c>
      <c r="G1899" s="58">
        <v>400</v>
      </c>
      <c r="H1899" s="58">
        <v>43</v>
      </c>
      <c r="I1899" s="58">
        <v>47.8</v>
      </c>
      <c r="J1899" s="58">
        <v>52.8</v>
      </c>
      <c r="K1899" s="58">
        <v>1</v>
      </c>
      <c r="L1899" s="58">
        <v>0.1</v>
      </c>
      <c r="M1899" s="58" t="s">
        <v>155</v>
      </c>
      <c r="N1899" s="58">
        <v>69.400000000000006</v>
      </c>
      <c r="O1899" s="58">
        <v>5.8</v>
      </c>
    </row>
    <row r="1900" spans="1:15" ht="14.25" customHeight="1">
      <c r="A1900" s="77" t="s">
        <v>9857</v>
      </c>
      <c r="B1900" s="58" t="s">
        <v>1919</v>
      </c>
      <c r="C1900" s="58" t="s">
        <v>3</v>
      </c>
      <c r="D1900" s="58" t="s">
        <v>155</v>
      </c>
      <c r="E1900" s="58" t="s">
        <v>155</v>
      </c>
      <c r="F1900" s="58" t="s">
        <v>7486</v>
      </c>
      <c r="G1900" s="58">
        <v>400</v>
      </c>
      <c r="H1900" s="58">
        <v>45</v>
      </c>
      <c r="I1900" s="58">
        <v>50</v>
      </c>
      <c r="J1900" s="58">
        <v>55.3</v>
      </c>
      <c r="K1900" s="58">
        <v>1</v>
      </c>
      <c r="L1900" s="58">
        <v>0.1</v>
      </c>
      <c r="M1900" s="58" t="s">
        <v>155</v>
      </c>
      <c r="N1900" s="58">
        <v>72.7</v>
      </c>
      <c r="O1900" s="58">
        <v>5.5</v>
      </c>
    </row>
    <row r="1901" spans="1:15" ht="14.25" customHeight="1">
      <c r="A1901" s="77" t="s">
        <v>9858</v>
      </c>
      <c r="B1901" s="58" t="s">
        <v>1919</v>
      </c>
      <c r="C1901" s="58" t="s">
        <v>3</v>
      </c>
      <c r="D1901" s="58" t="s">
        <v>155</v>
      </c>
      <c r="E1901" s="58" t="s">
        <v>155</v>
      </c>
      <c r="F1901" s="58" t="s">
        <v>7486</v>
      </c>
      <c r="G1901" s="58">
        <v>400</v>
      </c>
      <c r="H1901" s="58">
        <v>48</v>
      </c>
      <c r="I1901" s="58">
        <v>53.3</v>
      </c>
      <c r="J1901" s="58">
        <v>58.9</v>
      </c>
      <c r="K1901" s="58">
        <v>1</v>
      </c>
      <c r="L1901" s="58">
        <v>0.1</v>
      </c>
      <c r="M1901" s="58" t="s">
        <v>155</v>
      </c>
      <c r="N1901" s="58">
        <v>77.400000000000006</v>
      </c>
      <c r="O1901" s="58">
        <v>5.2</v>
      </c>
    </row>
    <row r="1902" spans="1:15" ht="14.25" customHeight="1">
      <c r="A1902" s="77" t="s">
        <v>9859</v>
      </c>
      <c r="B1902" s="58" t="s">
        <v>1919</v>
      </c>
      <c r="C1902" s="58" t="s">
        <v>3</v>
      </c>
      <c r="D1902" s="58" t="s">
        <v>155</v>
      </c>
      <c r="E1902" s="58" t="s">
        <v>155</v>
      </c>
      <c r="F1902" s="58" t="s">
        <v>7486</v>
      </c>
      <c r="G1902" s="58">
        <v>400</v>
      </c>
      <c r="H1902" s="58">
        <v>51</v>
      </c>
      <c r="I1902" s="58">
        <v>56.7</v>
      </c>
      <c r="J1902" s="58">
        <v>62.7</v>
      </c>
      <c r="K1902" s="58">
        <v>1</v>
      </c>
      <c r="L1902" s="58">
        <v>0.1</v>
      </c>
      <c r="M1902" s="58" t="s">
        <v>155</v>
      </c>
      <c r="N1902" s="58">
        <v>82.4</v>
      </c>
      <c r="O1902" s="58">
        <v>4.9000000000000004</v>
      </c>
    </row>
    <row r="1903" spans="1:15" ht="14.25" customHeight="1">
      <c r="A1903" s="77" t="s">
        <v>9860</v>
      </c>
      <c r="B1903" s="58" t="s">
        <v>1919</v>
      </c>
      <c r="C1903" s="58" t="s">
        <v>3</v>
      </c>
      <c r="D1903" s="58" t="s">
        <v>155</v>
      </c>
      <c r="E1903" s="58" t="s">
        <v>155</v>
      </c>
      <c r="F1903" s="58" t="s">
        <v>7486</v>
      </c>
      <c r="G1903" s="58">
        <v>400</v>
      </c>
      <c r="H1903" s="58">
        <v>54</v>
      </c>
      <c r="I1903" s="58">
        <v>60</v>
      </c>
      <c r="J1903" s="58">
        <v>66.3</v>
      </c>
      <c r="K1903" s="58">
        <v>1</v>
      </c>
      <c r="L1903" s="58">
        <v>0.1</v>
      </c>
      <c r="M1903" s="58" t="s">
        <v>155</v>
      </c>
      <c r="N1903" s="58">
        <v>87.1</v>
      </c>
      <c r="O1903" s="58">
        <v>4.5999999999999996</v>
      </c>
    </row>
    <row r="1904" spans="1:15" ht="14.25" customHeight="1">
      <c r="A1904" s="77" t="s">
        <v>9861</v>
      </c>
      <c r="B1904" s="58" t="s">
        <v>1919</v>
      </c>
      <c r="C1904" s="58" t="s">
        <v>3</v>
      </c>
      <c r="D1904" s="58" t="s">
        <v>155</v>
      </c>
      <c r="E1904" s="58" t="s">
        <v>155</v>
      </c>
      <c r="F1904" s="58" t="s">
        <v>7486</v>
      </c>
      <c r="G1904" s="58">
        <v>400</v>
      </c>
      <c r="H1904" s="58">
        <v>58</v>
      </c>
      <c r="I1904" s="58">
        <v>64.400000000000006</v>
      </c>
      <c r="J1904" s="58">
        <v>71.2</v>
      </c>
      <c r="K1904" s="58">
        <v>1</v>
      </c>
      <c r="L1904" s="58">
        <v>0.1</v>
      </c>
      <c r="M1904" s="58" t="s">
        <v>155</v>
      </c>
      <c r="N1904" s="58">
        <v>93.6</v>
      </c>
      <c r="O1904" s="58">
        <v>4.3</v>
      </c>
    </row>
    <row r="1905" spans="1:15" ht="14.25" customHeight="1">
      <c r="A1905" s="77" t="s">
        <v>9862</v>
      </c>
      <c r="B1905" s="58" t="s">
        <v>1919</v>
      </c>
      <c r="C1905" s="58" t="s">
        <v>3</v>
      </c>
      <c r="D1905" s="58" t="s">
        <v>155</v>
      </c>
      <c r="E1905" s="58" t="s">
        <v>155</v>
      </c>
      <c r="F1905" s="58" t="s">
        <v>7486</v>
      </c>
      <c r="G1905" s="58">
        <v>400</v>
      </c>
      <c r="H1905" s="58">
        <v>60</v>
      </c>
      <c r="I1905" s="58">
        <v>66.7</v>
      </c>
      <c r="J1905" s="58">
        <v>73.7</v>
      </c>
      <c r="K1905" s="58">
        <v>1</v>
      </c>
      <c r="L1905" s="58">
        <v>0.1</v>
      </c>
      <c r="M1905" s="58" t="s">
        <v>155</v>
      </c>
      <c r="N1905" s="58">
        <v>96.8</v>
      </c>
      <c r="O1905" s="58">
        <v>4.0999999999999996</v>
      </c>
    </row>
    <row r="1906" spans="1:15" ht="14.25" customHeight="1">
      <c r="A1906" s="77" t="s">
        <v>9863</v>
      </c>
      <c r="B1906" s="58" t="s">
        <v>1919</v>
      </c>
      <c r="C1906" s="58" t="s">
        <v>3</v>
      </c>
      <c r="D1906" s="58" t="s">
        <v>155</v>
      </c>
      <c r="E1906" s="58" t="s">
        <v>155</v>
      </c>
      <c r="F1906" s="58" t="s">
        <v>7486</v>
      </c>
      <c r="G1906" s="58">
        <v>400</v>
      </c>
      <c r="H1906" s="58">
        <v>64</v>
      </c>
      <c r="I1906" s="58">
        <v>71.099999999999994</v>
      </c>
      <c r="J1906" s="58">
        <v>78.599999999999994</v>
      </c>
      <c r="K1906" s="58">
        <v>1</v>
      </c>
      <c r="L1906" s="58">
        <v>0.1</v>
      </c>
      <c r="M1906" s="58" t="s">
        <v>155</v>
      </c>
      <c r="N1906" s="58">
        <v>103</v>
      </c>
      <c r="O1906" s="58">
        <v>3.9</v>
      </c>
    </row>
    <row r="1907" spans="1:15" ht="14.25" customHeight="1">
      <c r="A1907" s="77" t="s">
        <v>9864</v>
      </c>
      <c r="B1907" s="58" t="s">
        <v>1919</v>
      </c>
      <c r="C1907" s="58" t="s">
        <v>3</v>
      </c>
      <c r="D1907" s="58" t="s">
        <v>155</v>
      </c>
      <c r="E1907" s="58" t="s">
        <v>133</v>
      </c>
      <c r="F1907" s="58" t="s">
        <v>7486</v>
      </c>
      <c r="G1907" s="58">
        <v>400</v>
      </c>
      <c r="H1907" s="58">
        <v>3.3</v>
      </c>
      <c r="I1907" s="58">
        <v>5.2</v>
      </c>
      <c r="J1907" s="58">
        <v>6</v>
      </c>
      <c r="K1907" s="58">
        <v>10</v>
      </c>
      <c r="L1907" s="58">
        <v>100</v>
      </c>
      <c r="M1907" s="58" t="s">
        <v>155</v>
      </c>
      <c r="N1907" s="58">
        <v>8.5</v>
      </c>
      <c r="O1907" s="58">
        <v>47</v>
      </c>
    </row>
    <row r="1908" spans="1:15" ht="14.25" customHeight="1">
      <c r="A1908" s="77" t="s">
        <v>9865</v>
      </c>
      <c r="B1908" s="58" t="s">
        <v>1919</v>
      </c>
      <c r="C1908" s="58" t="s">
        <v>3</v>
      </c>
      <c r="D1908" s="58" t="s">
        <v>155</v>
      </c>
      <c r="E1908" s="58" t="s">
        <v>133</v>
      </c>
      <c r="F1908" s="58" t="s">
        <v>7486</v>
      </c>
      <c r="G1908" s="58">
        <v>400</v>
      </c>
      <c r="H1908" s="58">
        <v>5</v>
      </c>
      <c r="I1908" s="58">
        <v>6.4</v>
      </c>
      <c r="J1908" s="58">
        <v>7</v>
      </c>
      <c r="K1908" s="58">
        <v>10</v>
      </c>
      <c r="L1908" s="58">
        <v>50</v>
      </c>
      <c r="M1908" s="58" t="s">
        <v>155</v>
      </c>
      <c r="N1908" s="58">
        <v>9.1999999999999993</v>
      </c>
      <c r="O1908" s="58">
        <v>43.5</v>
      </c>
    </row>
    <row r="1909" spans="1:15" ht="14.25" customHeight="1">
      <c r="A1909" s="77" t="s">
        <v>9866</v>
      </c>
      <c r="B1909" s="58" t="s">
        <v>1919</v>
      </c>
      <c r="C1909" s="58" t="s">
        <v>3</v>
      </c>
      <c r="D1909" s="58" t="s">
        <v>155</v>
      </c>
      <c r="E1909" s="58" t="s">
        <v>133</v>
      </c>
      <c r="F1909" s="58" t="s">
        <v>7486</v>
      </c>
      <c r="G1909" s="58">
        <v>400</v>
      </c>
      <c r="H1909" s="58">
        <v>6</v>
      </c>
      <c r="I1909" s="58">
        <v>6.67</v>
      </c>
      <c r="J1909" s="58">
        <v>7.37</v>
      </c>
      <c r="K1909" s="58">
        <v>10</v>
      </c>
      <c r="L1909" s="58">
        <v>50</v>
      </c>
      <c r="M1909" s="58" t="s">
        <v>155</v>
      </c>
      <c r="N1909" s="58">
        <v>10.3</v>
      </c>
      <c r="O1909" s="58">
        <v>38.799999999999997</v>
      </c>
    </row>
    <row r="1910" spans="1:15" ht="14.25" customHeight="1">
      <c r="A1910" s="77" t="s">
        <v>9867</v>
      </c>
      <c r="B1910" s="58" t="s">
        <v>1919</v>
      </c>
      <c r="C1910" s="58" t="s">
        <v>3</v>
      </c>
      <c r="D1910" s="58" t="s">
        <v>155</v>
      </c>
      <c r="E1910" s="58" t="s">
        <v>133</v>
      </c>
      <c r="F1910" s="58" t="s">
        <v>7486</v>
      </c>
      <c r="G1910" s="58">
        <v>400</v>
      </c>
      <c r="H1910" s="58">
        <v>6.5</v>
      </c>
      <c r="I1910" s="58">
        <v>7.22</v>
      </c>
      <c r="J1910" s="58">
        <v>7.98</v>
      </c>
      <c r="K1910" s="58">
        <v>10</v>
      </c>
      <c r="L1910" s="58">
        <v>40</v>
      </c>
      <c r="M1910" s="58" t="s">
        <v>155</v>
      </c>
      <c r="N1910" s="58">
        <v>11.2</v>
      </c>
      <c r="O1910" s="58">
        <v>35.700000000000003</v>
      </c>
    </row>
    <row r="1911" spans="1:15" ht="14.25" customHeight="1">
      <c r="A1911" s="77" t="s">
        <v>9868</v>
      </c>
      <c r="B1911" s="58" t="s">
        <v>1919</v>
      </c>
      <c r="C1911" s="58" t="s">
        <v>3</v>
      </c>
      <c r="D1911" s="58" t="s">
        <v>155</v>
      </c>
      <c r="E1911" s="58" t="s">
        <v>133</v>
      </c>
      <c r="F1911" s="58" t="s">
        <v>7486</v>
      </c>
      <c r="G1911" s="58">
        <v>400</v>
      </c>
      <c r="H1911" s="58">
        <v>7</v>
      </c>
      <c r="I1911" s="58">
        <v>7.78</v>
      </c>
      <c r="J1911" s="58">
        <v>8.6</v>
      </c>
      <c r="K1911" s="58">
        <v>10</v>
      </c>
      <c r="L1911" s="58">
        <v>40</v>
      </c>
      <c r="M1911" s="58" t="s">
        <v>155</v>
      </c>
      <c r="N1911" s="58">
        <v>12</v>
      </c>
      <c r="O1911" s="58">
        <v>33.299999999999997</v>
      </c>
    </row>
    <row r="1912" spans="1:15" ht="14.25" customHeight="1">
      <c r="A1912" s="77" t="s">
        <v>9869</v>
      </c>
      <c r="B1912" s="58" t="s">
        <v>1919</v>
      </c>
      <c r="C1912" s="58" t="s">
        <v>3</v>
      </c>
      <c r="D1912" s="58" t="s">
        <v>155</v>
      </c>
      <c r="E1912" s="58" t="s">
        <v>133</v>
      </c>
      <c r="F1912" s="58" t="s">
        <v>7486</v>
      </c>
      <c r="G1912" s="58">
        <v>400</v>
      </c>
      <c r="H1912" s="58">
        <v>7.5</v>
      </c>
      <c r="I1912" s="58">
        <v>8.33</v>
      </c>
      <c r="J1912" s="58">
        <v>9.2100000000000009</v>
      </c>
      <c r="K1912" s="58">
        <v>1</v>
      </c>
      <c r="L1912" s="58">
        <v>30</v>
      </c>
      <c r="M1912" s="58" t="s">
        <v>155</v>
      </c>
      <c r="N1912" s="58">
        <v>12.9</v>
      </c>
      <c r="O1912" s="58">
        <v>31</v>
      </c>
    </row>
    <row r="1913" spans="1:15" ht="14.25" customHeight="1">
      <c r="A1913" s="77" t="s">
        <v>9870</v>
      </c>
      <c r="B1913" s="58" t="s">
        <v>1919</v>
      </c>
      <c r="C1913" s="58" t="s">
        <v>3</v>
      </c>
      <c r="D1913" s="58" t="s">
        <v>155</v>
      </c>
      <c r="E1913" s="58" t="s">
        <v>133</v>
      </c>
      <c r="F1913" s="58" t="s">
        <v>7486</v>
      </c>
      <c r="G1913" s="58">
        <v>400</v>
      </c>
      <c r="H1913" s="58">
        <v>8</v>
      </c>
      <c r="I1913" s="58">
        <v>8.89</v>
      </c>
      <c r="J1913" s="58">
        <v>9.83</v>
      </c>
      <c r="K1913" s="58">
        <v>1</v>
      </c>
      <c r="L1913" s="58">
        <v>5</v>
      </c>
      <c r="M1913" s="58" t="s">
        <v>155</v>
      </c>
      <c r="N1913" s="58">
        <v>13.6</v>
      </c>
      <c r="O1913" s="58">
        <v>29.4</v>
      </c>
    </row>
    <row r="1914" spans="1:15" ht="14.25" customHeight="1">
      <c r="A1914" s="77" t="s">
        <v>9871</v>
      </c>
      <c r="B1914" s="58" t="s">
        <v>1919</v>
      </c>
      <c r="C1914" s="58" t="s">
        <v>3</v>
      </c>
      <c r="D1914" s="58" t="s">
        <v>155</v>
      </c>
      <c r="E1914" s="58" t="s">
        <v>133</v>
      </c>
      <c r="F1914" s="58" t="s">
        <v>7486</v>
      </c>
      <c r="G1914" s="58">
        <v>400</v>
      </c>
      <c r="H1914" s="58">
        <v>8.5</v>
      </c>
      <c r="I1914" s="58">
        <v>9.44</v>
      </c>
      <c r="J1914" s="58">
        <v>10.4</v>
      </c>
      <c r="K1914" s="58">
        <v>1</v>
      </c>
      <c r="L1914" s="58">
        <v>5</v>
      </c>
      <c r="M1914" s="58" t="s">
        <v>155</v>
      </c>
      <c r="N1914" s="58">
        <v>14.4</v>
      </c>
      <c r="O1914" s="58">
        <v>27.8</v>
      </c>
    </row>
    <row r="1915" spans="1:15" ht="14.25" customHeight="1">
      <c r="A1915" s="77" t="s">
        <v>9872</v>
      </c>
      <c r="B1915" s="58" t="s">
        <v>1919</v>
      </c>
      <c r="C1915" s="58" t="s">
        <v>3</v>
      </c>
      <c r="D1915" s="58" t="s">
        <v>155</v>
      </c>
      <c r="E1915" s="58" t="s">
        <v>133</v>
      </c>
      <c r="F1915" s="58" t="s">
        <v>7486</v>
      </c>
      <c r="G1915" s="58">
        <v>400</v>
      </c>
      <c r="H1915" s="58">
        <v>9</v>
      </c>
      <c r="I1915" s="58">
        <v>10</v>
      </c>
      <c r="J1915" s="58">
        <v>11.1</v>
      </c>
      <c r="K1915" s="58">
        <v>1</v>
      </c>
      <c r="L1915" s="58">
        <v>0.5</v>
      </c>
      <c r="M1915" s="58" t="s">
        <v>155</v>
      </c>
      <c r="N1915" s="58">
        <v>15.4</v>
      </c>
      <c r="O1915" s="58">
        <v>26</v>
      </c>
    </row>
    <row r="1916" spans="1:15" ht="14.25" customHeight="1">
      <c r="A1916" s="77" t="s">
        <v>9873</v>
      </c>
      <c r="B1916" s="58" t="s">
        <v>1919</v>
      </c>
      <c r="C1916" s="58" t="s">
        <v>3</v>
      </c>
      <c r="D1916" s="58" t="s">
        <v>155</v>
      </c>
      <c r="E1916" s="58" t="s">
        <v>133</v>
      </c>
      <c r="F1916" s="58" t="s">
        <v>7486</v>
      </c>
      <c r="G1916" s="58">
        <v>400</v>
      </c>
      <c r="H1916" s="58">
        <v>10</v>
      </c>
      <c r="I1916" s="58">
        <v>11.1</v>
      </c>
      <c r="J1916" s="58">
        <v>12.3</v>
      </c>
      <c r="K1916" s="58">
        <v>1</v>
      </c>
      <c r="L1916" s="58">
        <v>0.5</v>
      </c>
      <c r="M1916" s="58" t="s">
        <v>155</v>
      </c>
      <c r="N1916" s="58">
        <v>17</v>
      </c>
      <c r="O1916" s="58">
        <v>23.5</v>
      </c>
    </row>
    <row r="1917" spans="1:15" ht="14.25" customHeight="1">
      <c r="A1917" s="77" t="s">
        <v>9874</v>
      </c>
      <c r="B1917" s="58" t="s">
        <v>1919</v>
      </c>
      <c r="C1917" s="58" t="s">
        <v>3</v>
      </c>
      <c r="D1917" s="58" t="s">
        <v>155</v>
      </c>
      <c r="E1917" s="58" t="s">
        <v>133</v>
      </c>
      <c r="F1917" s="58" t="s">
        <v>7486</v>
      </c>
      <c r="G1917" s="58">
        <v>400</v>
      </c>
      <c r="H1917" s="58">
        <v>11</v>
      </c>
      <c r="I1917" s="58">
        <v>12.2</v>
      </c>
      <c r="J1917" s="58">
        <v>13.5</v>
      </c>
      <c r="K1917" s="58">
        <v>1</v>
      </c>
      <c r="L1917" s="58">
        <v>0.5</v>
      </c>
      <c r="M1917" s="58" t="s">
        <v>155</v>
      </c>
      <c r="N1917" s="58">
        <v>18.2</v>
      </c>
      <c r="O1917" s="58">
        <v>22</v>
      </c>
    </row>
    <row r="1918" spans="1:15" ht="14.25" customHeight="1">
      <c r="A1918" s="77" t="s">
        <v>9875</v>
      </c>
      <c r="B1918" s="58" t="s">
        <v>1919</v>
      </c>
      <c r="C1918" s="58" t="s">
        <v>3</v>
      </c>
      <c r="D1918" s="58" t="s">
        <v>155</v>
      </c>
      <c r="E1918" s="58" t="s">
        <v>133</v>
      </c>
      <c r="F1918" s="58" t="s">
        <v>7486</v>
      </c>
      <c r="G1918" s="58">
        <v>400</v>
      </c>
      <c r="H1918" s="58">
        <v>12</v>
      </c>
      <c r="I1918" s="58">
        <v>13.3</v>
      </c>
      <c r="J1918" s="58">
        <v>14.7</v>
      </c>
      <c r="K1918" s="58">
        <v>1</v>
      </c>
      <c r="L1918" s="58">
        <v>0.5</v>
      </c>
      <c r="M1918" s="58" t="s">
        <v>155</v>
      </c>
      <c r="N1918" s="58">
        <v>19.899999999999999</v>
      </c>
      <c r="O1918" s="58">
        <v>20.100000000000001</v>
      </c>
    </row>
    <row r="1919" spans="1:15" ht="14.25" customHeight="1">
      <c r="A1919" s="77" t="s">
        <v>9876</v>
      </c>
      <c r="B1919" s="58" t="s">
        <v>1919</v>
      </c>
      <c r="C1919" s="58" t="s">
        <v>3</v>
      </c>
      <c r="D1919" s="58" t="s">
        <v>155</v>
      </c>
      <c r="E1919" s="58" t="s">
        <v>133</v>
      </c>
      <c r="F1919" s="58" t="s">
        <v>7486</v>
      </c>
      <c r="G1919" s="58">
        <v>400</v>
      </c>
      <c r="H1919" s="58">
        <v>13</v>
      </c>
      <c r="I1919" s="58">
        <v>14.4</v>
      </c>
      <c r="J1919" s="58">
        <v>15.9</v>
      </c>
      <c r="K1919" s="58">
        <v>1</v>
      </c>
      <c r="L1919" s="58">
        <v>0.1</v>
      </c>
      <c r="M1919" s="58" t="s">
        <v>155</v>
      </c>
      <c r="N1919" s="58">
        <v>21.5</v>
      </c>
      <c r="O1919" s="58">
        <v>18.600000000000001</v>
      </c>
    </row>
    <row r="1920" spans="1:15" ht="14.25" customHeight="1">
      <c r="A1920" s="77" t="s">
        <v>9877</v>
      </c>
      <c r="B1920" s="58" t="s">
        <v>1919</v>
      </c>
      <c r="C1920" s="58" t="s">
        <v>3</v>
      </c>
      <c r="D1920" s="58" t="s">
        <v>155</v>
      </c>
      <c r="E1920" s="58" t="s">
        <v>133</v>
      </c>
      <c r="F1920" s="58" t="s">
        <v>7486</v>
      </c>
      <c r="G1920" s="58">
        <v>400</v>
      </c>
      <c r="H1920" s="58">
        <v>14</v>
      </c>
      <c r="I1920" s="58">
        <v>15.6</v>
      </c>
      <c r="J1920" s="58">
        <v>17.2</v>
      </c>
      <c r="K1920" s="58">
        <v>1</v>
      </c>
      <c r="L1920" s="58">
        <v>0.1</v>
      </c>
      <c r="M1920" s="58" t="s">
        <v>155</v>
      </c>
      <c r="N1920" s="58">
        <v>23.2</v>
      </c>
      <c r="O1920" s="58">
        <v>17.2</v>
      </c>
    </row>
    <row r="1921" spans="1:15" ht="14.25" customHeight="1">
      <c r="A1921" s="77" t="s">
        <v>9878</v>
      </c>
      <c r="B1921" s="58" t="s">
        <v>1919</v>
      </c>
      <c r="C1921" s="58" t="s">
        <v>3</v>
      </c>
      <c r="D1921" s="58" t="s">
        <v>155</v>
      </c>
      <c r="E1921" s="58" t="s">
        <v>133</v>
      </c>
      <c r="F1921" s="58" t="s">
        <v>7486</v>
      </c>
      <c r="G1921" s="58">
        <v>400</v>
      </c>
      <c r="H1921" s="58">
        <v>15</v>
      </c>
      <c r="I1921" s="58">
        <v>16.7</v>
      </c>
      <c r="J1921" s="58">
        <v>18.5</v>
      </c>
      <c r="K1921" s="58">
        <v>1</v>
      </c>
      <c r="L1921" s="58">
        <v>0.1</v>
      </c>
      <c r="M1921" s="58" t="s">
        <v>155</v>
      </c>
      <c r="N1921" s="58">
        <v>24.4</v>
      </c>
      <c r="O1921" s="58">
        <v>16.399999999999999</v>
      </c>
    </row>
    <row r="1922" spans="1:15" ht="14.25" customHeight="1">
      <c r="A1922" s="77" t="s">
        <v>9879</v>
      </c>
      <c r="B1922" s="58" t="s">
        <v>1919</v>
      </c>
      <c r="C1922" s="58" t="s">
        <v>3</v>
      </c>
      <c r="D1922" s="58" t="s">
        <v>155</v>
      </c>
      <c r="E1922" s="58" t="s">
        <v>133</v>
      </c>
      <c r="F1922" s="58" t="s">
        <v>7486</v>
      </c>
      <c r="G1922" s="58">
        <v>400</v>
      </c>
      <c r="H1922" s="58">
        <v>16</v>
      </c>
      <c r="I1922" s="58">
        <v>17.8</v>
      </c>
      <c r="J1922" s="58">
        <v>19.7</v>
      </c>
      <c r="K1922" s="58">
        <v>1</v>
      </c>
      <c r="L1922" s="58">
        <v>0.1</v>
      </c>
      <c r="M1922" s="58" t="s">
        <v>155</v>
      </c>
      <c r="N1922" s="58">
        <v>26</v>
      </c>
      <c r="O1922" s="58">
        <v>15.4</v>
      </c>
    </row>
    <row r="1923" spans="1:15" ht="14.25" customHeight="1">
      <c r="A1923" s="77" t="s">
        <v>9880</v>
      </c>
      <c r="B1923" s="58" t="s">
        <v>1919</v>
      </c>
      <c r="C1923" s="58" t="s">
        <v>3</v>
      </c>
      <c r="D1923" s="58" t="s">
        <v>155</v>
      </c>
      <c r="E1923" s="58" t="s">
        <v>133</v>
      </c>
      <c r="F1923" s="58" t="s">
        <v>7486</v>
      </c>
      <c r="G1923" s="58">
        <v>400</v>
      </c>
      <c r="H1923" s="58">
        <v>17</v>
      </c>
      <c r="I1923" s="58">
        <v>18.899999999999999</v>
      </c>
      <c r="J1923" s="58">
        <v>20.9</v>
      </c>
      <c r="K1923" s="58">
        <v>1</v>
      </c>
      <c r="L1923" s="58">
        <v>0.1</v>
      </c>
      <c r="M1923" s="58" t="s">
        <v>155</v>
      </c>
      <c r="N1923" s="58">
        <v>27.6</v>
      </c>
      <c r="O1923" s="58">
        <v>14.5</v>
      </c>
    </row>
    <row r="1924" spans="1:15" ht="14.25" customHeight="1">
      <c r="A1924" s="77" t="s">
        <v>9881</v>
      </c>
      <c r="B1924" s="58" t="s">
        <v>1919</v>
      </c>
      <c r="C1924" s="58" t="s">
        <v>3</v>
      </c>
      <c r="D1924" s="58" t="s">
        <v>155</v>
      </c>
      <c r="E1924" s="58" t="s">
        <v>133</v>
      </c>
      <c r="F1924" s="58" t="s">
        <v>7486</v>
      </c>
      <c r="G1924" s="58">
        <v>400</v>
      </c>
      <c r="H1924" s="58">
        <v>18</v>
      </c>
      <c r="I1924" s="58">
        <v>20</v>
      </c>
      <c r="J1924" s="58">
        <v>22.1</v>
      </c>
      <c r="K1924" s="58">
        <v>1</v>
      </c>
      <c r="L1924" s="58">
        <v>0.1</v>
      </c>
      <c r="M1924" s="58" t="s">
        <v>155</v>
      </c>
      <c r="N1924" s="58">
        <v>29.2</v>
      </c>
      <c r="O1924" s="58">
        <v>13.7</v>
      </c>
    </row>
    <row r="1925" spans="1:15" ht="14.25" customHeight="1">
      <c r="A1925" s="77" t="s">
        <v>9882</v>
      </c>
      <c r="B1925" s="58" t="s">
        <v>1919</v>
      </c>
      <c r="C1925" s="58" t="s">
        <v>3</v>
      </c>
      <c r="D1925" s="58" t="s">
        <v>155</v>
      </c>
      <c r="E1925" s="58" t="s">
        <v>133</v>
      </c>
      <c r="F1925" s="58" t="s">
        <v>7486</v>
      </c>
      <c r="G1925" s="58">
        <v>400</v>
      </c>
      <c r="H1925" s="58">
        <v>20</v>
      </c>
      <c r="I1925" s="58">
        <v>22.2</v>
      </c>
      <c r="J1925" s="58">
        <v>24.5</v>
      </c>
      <c r="K1925" s="58">
        <v>1</v>
      </c>
      <c r="L1925" s="58">
        <v>0.1</v>
      </c>
      <c r="M1925" s="58" t="s">
        <v>155</v>
      </c>
      <c r="N1925" s="58">
        <v>32.4</v>
      </c>
      <c r="O1925" s="58">
        <v>12.3</v>
      </c>
    </row>
    <row r="1926" spans="1:15" ht="14.25" customHeight="1">
      <c r="A1926" s="77" t="s">
        <v>9883</v>
      </c>
      <c r="B1926" s="58" t="s">
        <v>1919</v>
      </c>
      <c r="C1926" s="58" t="s">
        <v>3</v>
      </c>
      <c r="D1926" s="58" t="s">
        <v>155</v>
      </c>
      <c r="E1926" s="58" t="s">
        <v>133</v>
      </c>
      <c r="F1926" s="58" t="s">
        <v>7486</v>
      </c>
      <c r="G1926" s="58">
        <v>400</v>
      </c>
      <c r="H1926" s="58">
        <v>22</v>
      </c>
      <c r="I1926" s="58">
        <v>24.4</v>
      </c>
      <c r="J1926" s="58">
        <v>26.9</v>
      </c>
      <c r="K1926" s="58">
        <v>1</v>
      </c>
      <c r="L1926" s="58">
        <v>0.1</v>
      </c>
      <c r="M1926" s="58" t="s">
        <v>155</v>
      </c>
      <c r="N1926" s="58">
        <v>35.5</v>
      </c>
      <c r="O1926" s="58">
        <v>11.3</v>
      </c>
    </row>
    <row r="1927" spans="1:15" ht="14.25" customHeight="1">
      <c r="A1927" s="77" t="s">
        <v>9884</v>
      </c>
      <c r="B1927" s="58" t="s">
        <v>1919</v>
      </c>
      <c r="C1927" s="58" t="s">
        <v>3</v>
      </c>
      <c r="D1927" s="58" t="s">
        <v>155</v>
      </c>
      <c r="E1927" s="58" t="s">
        <v>133</v>
      </c>
      <c r="F1927" s="58" t="s">
        <v>7486</v>
      </c>
      <c r="G1927" s="58">
        <v>400</v>
      </c>
      <c r="H1927" s="58">
        <v>24</v>
      </c>
      <c r="I1927" s="58">
        <v>26.7</v>
      </c>
      <c r="J1927" s="58">
        <v>29.5</v>
      </c>
      <c r="K1927" s="58">
        <v>1</v>
      </c>
      <c r="L1927" s="58">
        <v>0.1</v>
      </c>
      <c r="M1927" s="58" t="s">
        <v>155</v>
      </c>
      <c r="N1927" s="58">
        <v>38.9</v>
      </c>
      <c r="O1927" s="58">
        <v>10.3</v>
      </c>
    </row>
    <row r="1928" spans="1:15" ht="14.25" customHeight="1">
      <c r="A1928" s="77" t="s">
        <v>9885</v>
      </c>
      <c r="B1928" s="58" t="s">
        <v>1919</v>
      </c>
      <c r="C1928" s="58" t="s">
        <v>3</v>
      </c>
      <c r="D1928" s="58" t="s">
        <v>155</v>
      </c>
      <c r="E1928" s="58" t="s">
        <v>133</v>
      </c>
      <c r="F1928" s="58" t="s">
        <v>7486</v>
      </c>
      <c r="G1928" s="58">
        <v>400</v>
      </c>
      <c r="H1928" s="58">
        <v>26</v>
      </c>
      <c r="I1928" s="58">
        <v>28.9</v>
      </c>
      <c r="J1928" s="58">
        <v>31.9</v>
      </c>
      <c r="K1928" s="58">
        <v>1</v>
      </c>
      <c r="L1928" s="58">
        <v>0.1</v>
      </c>
      <c r="M1928" s="58" t="s">
        <v>155</v>
      </c>
      <c r="N1928" s="58">
        <v>42.1</v>
      </c>
      <c r="O1928" s="58">
        <v>9.5</v>
      </c>
    </row>
    <row r="1929" spans="1:15" ht="14.25" customHeight="1">
      <c r="A1929" s="77" t="s">
        <v>9886</v>
      </c>
      <c r="B1929" s="58" t="s">
        <v>1919</v>
      </c>
      <c r="C1929" s="58" t="s">
        <v>3</v>
      </c>
      <c r="D1929" s="58" t="s">
        <v>155</v>
      </c>
      <c r="E1929" s="58" t="s">
        <v>133</v>
      </c>
      <c r="F1929" s="58" t="s">
        <v>7486</v>
      </c>
      <c r="G1929" s="58">
        <v>400</v>
      </c>
      <c r="H1929" s="58">
        <v>28</v>
      </c>
      <c r="I1929" s="58">
        <v>31.1</v>
      </c>
      <c r="J1929" s="58">
        <v>34.4</v>
      </c>
      <c r="K1929" s="58">
        <v>1</v>
      </c>
      <c r="L1929" s="58">
        <v>0.1</v>
      </c>
      <c r="M1929" s="58" t="s">
        <v>155</v>
      </c>
      <c r="N1929" s="58">
        <v>45.4</v>
      </c>
      <c r="O1929" s="58">
        <v>8.8000000000000007</v>
      </c>
    </row>
    <row r="1930" spans="1:15" ht="14.25" customHeight="1">
      <c r="A1930" s="77" t="s">
        <v>9887</v>
      </c>
      <c r="B1930" s="58" t="s">
        <v>1919</v>
      </c>
      <c r="C1930" s="58" t="s">
        <v>3</v>
      </c>
      <c r="D1930" s="58" t="s">
        <v>155</v>
      </c>
      <c r="E1930" s="58" t="s">
        <v>133</v>
      </c>
      <c r="F1930" s="58" t="s">
        <v>7486</v>
      </c>
      <c r="G1930" s="58">
        <v>400</v>
      </c>
      <c r="H1930" s="58">
        <v>30</v>
      </c>
      <c r="I1930" s="58">
        <v>33.299999999999997</v>
      </c>
      <c r="J1930" s="58">
        <v>36.799999999999997</v>
      </c>
      <c r="K1930" s="58">
        <v>1</v>
      </c>
      <c r="L1930" s="58">
        <v>0.1</v>
      </c>
      <c r="M1930" s="58" t="s">
        <v>155</v>
      </c>
      <c r="N1930" s="58">
        <v>48.4</v>
      </c>
      <c r="O1930" s="58">
        <v>8.3000000000000007</v>
      </c>
    </row>
    <row r="1931" spans="1:15" ht="14.25" customHeight="1">
      <c r="A1931" s="77" t="s">
        <v>9888</v>
      </c>
      <c r="B1931" s="58" t="s">
        <v>1919</v>
      </c>
      <c r="C1931" s="58" t="s">
        <v>3</v>
      </c>
      <c r="D1931" s="58" t="s">
        <v>155</v>
      </c>
      <c r="E1931" s="58" t="s">
        <v>133</v>
      </c>
      <c r="F1931" s="58" t="s">
        <v>7486</v>
      </c>
      <c r="G1931" s="58">
        <v>400</v>
      </c>
      <c r="H1931" s="58">
        <v>33</v>
      </c>
      <c r="I1931" s="58">
        <v>36.700000000000003</v>
      </c>
      <c r="J1931" s="58">
        <v>40.6</v>
      </c>
      <c r="K1931" s="58">
        <v>1</v>
      </c>
      <c r="L1931" s="58">
        <v>0.1</v>
      </c>
      <c r="M1931" s="58" t="s">
        <v>155</v>
      </c>
      <c r="N1931" s="58">
        <v>53.3</v>
      </c>
      <c r="O1931" s="58">
        <v>7.5</v>
      </c>
    </row>
    <row r="1932" spans="1:15" ht="14.25" customHeight="1">
      <c r="A1932" s="77" t="s">
        <v>9889</v>
      </c>
      <c r="B1932" s="58" t="s">
        <v>1919</v>
      </c>
      <c r="C1932" s="58" t="s">
        <v>3</v>
      </c>
      <c r="D1932" s="58" t="s">
        <v>155</v>
      </c>
      <c r="E1932" s="58" t="s">
        <v>133</v>
      </c>
      <c r="F1932" s="58" t="s">
        <v>7486</v>
      </c>
      <c r="G1932" s="58">
        <v>400</v>
      </c>
      <c r="H1932" s="58">
        <v>36</v>
      </c>
      <c r="I1932" s="58">
        <v>40</v>
      </c>
      <c r="J1932" s="58">
        <v>44.2</v>
      </c>
      <c r="K1932" s="58">
        <v>1</v>
      </c>
      <c r="L1932" s="58">
        <v>0.1</v>
      </c>
      <c r="M1932" s="58" t="s">
        <v>155</v>
      </c>
      <c r="N1932" s="58">
        <v>58.1</v>
      </c>
      <c r="O1932" s="58">
        <v>6.9</v>
      </c>
    </row>
    <row r="1933" spans="1:15" ht="14.25" customHeight="1">
      <c r="A1933" s="77" t="s">
        <v>9890</v>
      </c>
      <c r="B1933" s="58" t="s">
        <v>1919</v>
      </c>
      <c r="C1933" s="58" t="s">
        <v>3</v>
      </c>
      <c r="D1933" s="58" t="s">
        <v>155</v>
      </c>
      <c r="E1933" s="58" t="s">
        <v>133</v>
      </c>
      <c r="F1933" s="58" t="s">
        <v>7486</v>
      </c>
      <c r="G1933" s="58">
        <v>400</v>
      </c>
      <c r="H1933" s="58">
        <v>40</v>
      </c>
      <c r="I1933" s="58">
        <v>44.4</v>
      </c>
      <c r="J1933" s="58">
        <v>49.1</v>
      </c>
      <c r="K1933" s="58">
        <v>1</v>
      </c>
      <c r="L1933" s="58">
        <v>0.1</v>
      </c>
      <c r="M1933" s="58" t="s">
        <v>155</v>
      </c>
      <c r="N1933" s="58">
        <v>64.5</v>
      </c>
      <c r="O1933" s="58">
        <v>6.2</v>
      </c>
    </row>
    <row r="1934" spans="1:15" ht="14.25" customHeight="1">
      <c r="A1934" s="77" t="s">
        <v>9891</v>
      </c>
      <c r="B1934" s="58" t="s">
        <v>1919</v>
      </c>
      <c r="C1934" s="58" t="s">
        <v>3</v>
      </c>
      <c r="D1934" s="58" t="s">
        <v>155</v>
      </c>
      <c r="E1934" s="58" t="s">
        <v>133</v>
      </c>
      <c r="F1934" s="58" t="s">
        <v>7486</v>
      </c>
      <c r="G1934" s="58">
        <v>400</v>
      </c>
      <c r="H1934" s="58">
        <v>43</v>
      </c>
      <c r="I1934" s="58">
        <v>47.8</v>
      </c>
      <c r="J1934" s="58">
        <v>52.8</v>
      </c>
      <c r="K1934" s="58">
        <v>1</v>
      </c>
      <c r="L1934" s="58">
        <v>0.1</v>
      </c>
      <c r="M1934" s="58" t="s">
        <v>155</v>
      </c>
      <c r="N1934" s="58">
        <v>69.400000000000006</v>
      </c>
      <c r="O1934" s="58">
        <v>5.8</v>
      </c>
    </row>
    <row r="1935" spans="1:15" ht="14.25" customHeight="1">
      <c r="A1935" s="77" t="s">
        <v>9892</v>
      </c>
      <c r="B1935" s="58" t="s">
        <v>1919</v>
      </c>
      <c r="C1935" s="58" t="s">
        <v>3</v>
      </c>
      <c r="D1935" s="58" t="s">
        <v>155</v>
      </c>
      <c r="E1935" s="58" t="s">
        <v>133</v>
      </c>
      <c r="F1935" s="58" t="s">
        <v>7486</v>
      </c>
      <c r="G1935" s="58">
        <v>400</v>
      </c>
      <c r="H1935" s="58">
        <v>45</v>
      </c>
      <c r="I1935" s="58">
        <v>50</v>
      </c>
      <c r="J1935" s="58">
        <v>55.3</v>
      </c>
      <c r="K1935" s="58">
        <v>1</v>
      </c>
      <c r="L1935" s="58">
        <v>0.1</v>
      </c>
      <c r="M1935" s="58" t="s">
        <v>155</v>
      </c>
      <c r="N1935" s="58">
        <v>72.7</v>
      </c>
      <c r="O1935" s="58">
        <v>5.5</v>
      </c>
    </row>
    <row r="1936" spans="1:15" ht="14.25" customHeight="1">
      <c r="A1936" s="77" t="s">
        <v>9893</v>
      </c>
      <c r="B1936" s="58" t="s">
        <v>1919</v>
      </c>
      <c r="C1936" s="58" t="s">
        <v>3</v>
      </c>
      <c r="D1936" s="58" t="s">
        <v>155</v>
      </c>
      <c r="E1936" s="58" t="s">
        <v>133</v>
      </c>
      <c r="F1936" s="58" t="s">
        <v>7486</v>
      </c>
      <c r="G1936" s="58">
        <v>400</v>
      </c>
      <c r="H1936" s="58">
        <v>48</v>
      </c>
      <c r="I1936" s="58">
        <v>53.3</v>
      </c>
      <c r="J1936" s="58">
        <v>58.9</v>
      </c>
      <c r="K1936" s="58">
        <v>1</v>
      </c>
      <c r="L1936" s="58">
        <v>0.1</v>
      </c>
      <c r="M1936" s="58" t="s">
        <v>155</v>
      </c>
      <c r="N1936" s="58">
        <v>77.400000000000006</v>
      </c>
      <c r="O1936" s="58">
        <v>5.2</v>
      </c>
    </row>
    <row r="1937" spans="1:15" ht="14.25" customHeight="1">
      <c r="A1937" s="77" t="s">
        <v>9894</v>
      </c>
      <c r="B1937" s="58" t="s">
        <v>1919</v>
      </c>
      <c r="C1937" s="58" t="s">
        <v>3</v>
      </c>
      <c r="D1937" s="58" t="s">
        <v>155</v>
      </c>
      <c r="E1937" s="58" t="s">
        <v>133</v>
      </c>
      <c r="F1937" s="58" t="s">
        <v>7486</v>
      </c>
      <c r="G1937" s="58">
        <v>400</v>
      </c>
      <c r="H1937" s="58">
        <v>51</v>
      </c>
      <c r="I1937" s="58">
        <v>56.7</v>
      </c>
      <c r="J1937" s="58">
        <v>62.7</v>
      </c>
      <c r="K1937" s="58">
        <v>1</v>
      </c>
      <c r="L1937" s="58">
        <v>0.1</v>
      </c>
      <c r="M1937" s="58" t="s">
        <v>155</v>
      </c>
      <c r="N1937" s="58">
        <v>82.4</v>
      </c>
      <c r="O1937" s="58">
        <v>4.9000000000000004</v>
      </c>
    </row>
    <row r="1938" spans="1:15" ht="14.25" customHeight="1">
      <c r="A1938" s="77" t="s">
        <v>9895</v>
      </c>
      <c r="B1938" s="58" t="s">
        <v>1919</v>
      </c>
      <c r="C1938" s="58" t="s">
        <v>3</v>
      </c>
      <c r="D1938" s="58" t="s">
        <v>155</v>
      </c>
      <c r="E1938" s="58" t="s">
        <v>133</v>
      </c>
      <c r="F1938" s="58" t="s">
        <v>7486</v>
      </c>
      <c r="G1938" s="58">
        <v>400</v>
      </c>
      <c r="H1938" s="58">
        <v>54</v>
      </c>
      <c r="I1938" s="58">
        <v>60</v>
      </c>
      <c r="J1938" s="58">
        <v>66.3</v>
      </c>
      <c r="K1938" s="58">
        <v>1</v>
      </c>
      <c r="L1938" s="58">
        <v>0.1</v>
      </c>
      <c r="M1938" s="58" t="s">
        <v>155</v>
      </c>
      <c r="N1938" s="58">
        <v>87.1</v>
      </c>
      <c r="O1938" s="58">
        <v>4.5999999999999996</v>
      </c>
    </row>
    <row r="1939" spans="1:15" ht="14.25" customHeight="1">
      <c r="A1939" s="77" t="s">
        <v>9896</v>
      </c>
      <c r="B1939" s="58" t="s">
        <v>1919</v>
      </c>
      <c r="C1939" s="58" t="s">
        <v>3</v>
      </c>
      <c r="D1939" s="58" t="s">
        <v>155</v>
      </c>
      <c r="E1939" s="58" t="s">
        <v>133</v>
      </c>
      <c r="F1939" s="58" t="s">
        <v>7486</v>
      </c>
      <c r="G1939" s="58">
        <v>400</v>
      </c>
      <c r="H1939" s="58">
        <v>58</v>
      </c>
      <c r="I1939" s="58">
        <v>64.400000000000006</v>
      </c>
      <c r="J1939" s="58">
        <v>71.2</v>
      </c>
      <c r="K1939" s="58">
        <v>1</v>
      </c>
      <c r="L1939" s="58">
        <v>0.1</v>
      </c>
      <c r="M1939" s="58" t="s">
        <v>155</v>
      </c>
      <c r="N1939" s="58">
        <v>93.6</v>
      </c>
      <c r="O1939" s="58">
        <v>4.3</v>
      </c>
    </row>
    <row r="1940" spans="1:15" ht="14.25" customHeight="1">
      <c r="A1940" s="77" t="s">
        <v>9897</v>
      </c>
      <c r="B1940" s="58" t="s">
        <v>1919</v>
      </c>
      <c r="C1940" s="58" t="s">
        <v>3</v>
      </c>
      <c r="D1940" s="58" t="s">
        <v>155</v>
      </c>
      <c r="E1940" s="58" t="s">
        <v>133</v>
      </c>
      <c r="F1940" s="58" t="s">
        <v>7486</v>
      </c>
      <c r="G1940" s="58">
        <v>400</v>
      </c>
      <c r="H1940" s="58">
        <v>60</v>
      </c>
      <c r="I1940" s="58">
        <v>66.7</v>
      </c>
      <c r="J1940" s="58">
        <v>73.7</v>
      </c>
      <c r="K1940" s="58">
        <v>1</v>
      </c>
      <c r="L1940" s="58">
        <v>0.1</v>
      </c>
      <c r="M1940" s="58" t="s">
        <v>155</v>
      </c>
      <c r="N1940" s="58">
        <v>96.8</v>
      </c>
      <c r="O1940" s="58">
        <v>4.0999999999999996</v>
      </c>
    </row>
    <row r="1941" spans="1:15" ht="14.25" customHeight="1">
      <c r="A1941" s="77" t="s">
        <v>9898</v>
      </c>
      <c r="B1941" s="58" t="s">
        <v>1919</v>
      </c>
      <c r="C1941" s="58" t="s">
        <v>3</v>
      </c>
      <c r="D1941" s="58" t="s">
        <v>155</v>
      </c>
      <c r="E1941" s="58" t="s">
        <v>133</v>
      </c>
      <c r="F1941" s="58" t="s">
        <v>7486</v>
      </c>
      <c r="G1941" s="58">
        <v>400</v>
      </c>
      <c r="H1941" s="58">
        <v>64</v>
      </c>
      <c r="I1941" s="58">
        <v>71.099999999999994</v>
      </c>
      <c r="J1941" s="58">
        <v>78.599999999999994</v>
      </c>
      <c r="K1941" s="58">
        <v>1</v>
      </c>
      <c r="L1941" s="58">
        <v>0.1</v>
      </c>
      <c r="M1941" s="58" t="s">
        <v>155</v>
      </c>
      <c r="N1941" s="58">
        <v>103</v>
      </c>
      <c r="O1941" s="58">
        <v>3.9</v>
      </c>
    </row>
    <row r="1942" spans="1:15" ht="14.25" customHeight="1">
      <c r="A1942" s="77" t="s">
        <v>9899</v>
      </c>
      <c r="B1942" s="58" t="s">
        <v>1907</v>
      </c>
      <c r="C1942" s="58" t="s">
        <v>3</v>
      </c>
      <c r="D1942" s="58" t="s">
        <v>155</v>
      </c>
      <c r="E1942" s="58" t="s">
        <v>155</v>
      </c>
      <c r="F1942" s="58" t="s">
        <v>7486</v>
      </c>
      <c r="G1942" s="58">
        <v>1500</v>
      </c>
      <c r="H1942" s="58">
        <v>8.5500000000000007</v>
      </c>
      <c r="I1942" s="58">
        <v>9.5</v>
      </c>
      <c r="J1942" s="58">
        <v>10.5</v>
      </c>
      <c r="K1942" s="58">
        <v>1</v>
      </c>
      <c r="L1942" s="58">
        <v>10</v>
      </c>
      <c r="M1942" s="58" t="s">
        <v>155</v>
      </c>
      <c r="N1942" s="58">
        <v>14.5</v>
      </c>
      <c r="O1942" s="58">
        <v>103</v>
      </c>
    </row>
    <row r="1943" spans="1:15" ht="14.25" customHeight="1">
      <c r="A1943" s="77" t="s">
        <v>9900</v>
      </c>
      <c r="B1943" s="58" t="s">
        <v>1907</v>
      </c>
      <c r="C1943" s="58" t="s">
        <v>3</v>
      </c>
      <c r="D1943" s="58" t="s">
        <v>155</v>
      </c>
      <c r="E1943" s="58" t="s">
        <v>155</v>
      </c>
      <c r="F1943" s="58" t="s">
        <v>7486</v>
      </c>
      <c r="G1943" s="58">
        <v>1500</v>
      </c>
      <c r="H1943" s="58">
        <v>9.4</v>
      </c>
      <c r="I1943" s="58">
        <v>10.5</v>
      </c>
      <c r="J1943" s="58">
        <v>11.6</v>
      </c>
      <c r="K1943" s="58">
        <v>1</v>
      </c>
      <c r="L1943" s="58">
        <v>5</v>
      </c>
      <c r="M1943" s="58" t="s">
        <v>155</v>
      </c>
      <c r="N1943" s="58">
        <v>15.6</v>
      </c>
      <c r="O1943" s="58">
        <v>96</v>
      </c>
    </row>
    <row r="1944" spans="1:15" ht="14.25" customHeight="1">
      <c r="A1944" s="77" t="s">
        <v>9901</v>
      </c>
      <c r="B1944" s="58" t="s">
        <v>1907</v>
      </c>
      <c r="C1944" s="58" t="s">
        <v>3</v>
      </c>
      <c r="D1944" s="58" t="s">
        <v>155</v>
      </c>
      <c r="E1944" s="58" t="s">
        <v>155</v>
      </c>
      <c r="F1944" s="58" t="s">
        <v>7486</v>
      </c>
      <c r="G1944" s="58">
        <v>1500</v>
      </c>
      <c r="H1944" s="58">
        <v>10.199999999999999</v>
      </c>
      <c r="I1944" s="58">
        <v>11.4</v>
      </c>
      <c r="J1944" s="58">
        <v>12.6</v>
      </c>
      <c r="K1944" s="58">
        <v>1</v>
      </c>
      <c r="L1944" s="58">
        <v>5</v>
      </c>
      <c r="M1944" s="58" t="s">
        <v>155</v>
      </c>
      <c r="N1944" s="58">
        <v>16.7</v>
      </c>
      <c r="O1944" s="58">
        <v>90</v>
      </c>
    </row>
    <row r="1945" spans="1:15" ht="14.25" customHeight="1">
      <c r="A1945" s="77" t="s">
        <v>9902</v>
      </c>
      <c r="B1945" s="58" t="s">
        <v>1907</v>
      </c>
      <c r="C1945" s="58" t="s">
        <v>3</v>
      </c>
      <c r="D1945" s="58" t="s">
        <v>155</v>
      </c>
      <c r="E1945" s="58" t="s">
        <v>155</v>
      </c>
      <c r="F1945" s="58" t="s">
        <v>7486</v>
      </c>
      <c r="G1945" s="58">
        <v>1500</v>
      </c>
      <c r="H1945" s="58">
        <v>11.1</v>
      </c>
      <c r="I1945" s="58">
        <v>12.4</v>
      </c>
      <c r="J1945" s="58">
        <v>13.7</v>
      </c>
      <c r="K1945" s="58">
        <v>1</v>
      </c>
      <c r="L1945" s="58">
        <v>1</v>
      </c>
      <c r="M1945" s="58" t="s">
        <v>155</v>
      </c>
      <c r="N1945" s="58">
        <v>18.2</v>
      </c>
      <c r="O1945" s="58">
        <v>82</v>
      </c>
    </row>
    <row r="1946" spans="1:15" ht="14.25" customHeight="1">
      <c r="A1946" s="77" t="s">
        <v>9903</v>
      </c>
      <c r="B1946" s="58" t="s">
        <v>1907</v>
      </c>
      <c r="C1946" s="58" t="s">
        <v>3</v>
      </c>
      <c r="D1946" s="58" t="s">
        <v>155</v>
      </c>
      <c r="E1946" s="58" t="s">
        <v>155</v>
      </c>
      <c r="F1946" s="58" t="s">
        <v>7486</v>
      </c>
      <c r="G1946" s="58">
        <v>1500</v>
      </c>
      <c r="H1946" s="58">
        <v>12.8</v>
      </c>
      <c r="I1946" s="58">
        <v>14.3</v>
      </c>
      <c r="J1946" s="58">
        <v>15.8</v>
      </c>
      <c r="K1946" s="58">
        <v>1</v>
      </c>
      <c r="L1946" s="58">
        <v>1</v>
      </c>
      <c r="M1946" s="58" t="s">
        <v>155</v>
      </c>
      <c r="N1946" s="58">
        <v>21.2</v>
      </c>
      <c r="O1946" s="58">
        <v>71</v>
      </c>
    </row>
    <row r="1947" spans="1:15" ht="14.25" customHeight="1">
      <c r="A1947" s="77" t="s">
        <v>9904</v>
      </c>
      <c r="B1947" s="58" t="s">
        <v>1907</v>
      </c>
      <c r="C1947" s="58" t="s">
        <v>3</v>
      </c>
      <c r="D1947" s="58" t="s">
        <v>155</v>
      </c>
      <c r="E1947" s="58" t="s">
        <v>155</v>
      </c>
      <c r="F1947" s="58" t="s">
        <v>7486</v>
      </c>
      <c r="G1947" s="58">
        <v>1500</v>
      </c>
      <c r="H1947" s="58">
        <v>13.6</v>
      </c>
      <c r="I1947" s="58">
        <v>15.2</v>
      </c>
      <c r="J1947" s="58">
        <v>16.8</v>
      </c>
      <c r="K1947" s="58">
        <v>1</v>
      </c>
      <c r="L1947" s="58">
        <v>1</v>
      </c>
      <c r="M1947" s="58" t="s">
        <v>155</v>
      </c>
      <c r="N1947" s="58">
        <v>22.5</v>
      </c>
      <c r="O1947" s="58">
        <v>67</v>
      </c>
    </row>
    <row r="1948" spans="1:15" ht="14.25" customHeight="1">
      <c r="A1948" s="77" t="s">
        <v>9905</v>
      </c>
      <c r="B1948" s="58" t="s">
        <v>1907</v>
      </c>
      <c r="C1948" s="58" t="s">
        <v>3</v>
      </c>
      <c r="D1948" s="58" t="s">
        <v>155</v>
      </c>
      <c r="E1948" s="58" t="s">
        <v>155</v>
      </c>
      <c r="F1948" s="58" t="s">
        <v>7486</v>
      </c>
      <c r="G1948" s="58">
        <v>1500</v>
      </c>
      <c r="H1948" s="58">
        <v>15.3</v>
      </c>
      <c r="I1948" s="58">
        <v>17.100000000000001</v>
      </c>
      <c r="J1948" s="58">
        <v>18.899999999999999</v>
      </c>
      <c r="K1948" s="58">
        <v>1</v>
      </c>
      <c r="L1948" s="58">
        <v>1</v>
      </c>
      <c r="M1948" s="58" t="s">
        <v>155</v>
      </c>
      <c r="N1948" s="58">
        <v>25.2</v>
      </c>
      <c r="O1948" s="58">
        <v>59.5</v>
      </c>
    </row>
    <row r="1949" spans="1:15" ht="14.25" customHeight="1">
      <c r="A1949" s="77" t="s">
        <v>9906</v>
      </c>
      <c r="B1949" s="58" t="s">
        <v>1907</v>
      </c>
      <c r="C1949" s="58" t="s">
        <v>3</v>
      </c>
      <c r="D1949" s="58" t="s">
        <v>155</v>
      </c>
      <c r="E1949" s="58" t="s">
        <v>155</v>
      </c>
      <c r="F1949" s="58" t="s">
        <v>7486</v>
      </c>
      <c r="G1949" s="58">
        <v>1500</v>
      </c>
      <c r="H1949" s="58">
        <v>17.100000000000001</v>
      </c>
      <c r="I1949" s="58">
        <v>19</v>
      </c>
      <c r="J1949" s="58">
        <v>21</v>
      </c>
      <c r="K1949" s="58">
        <v>1</v>
      </c>
      <c r="L1949" s="58">
        <v>1</v>
      </c>
      <c r="M1949" s="58" t="s">
        <v>155</v>
      </c>
      <c r="N1949" s="58">
        <v>27.7</v>
      </c>
      <c r="O1949" s="58">
        <v>54</v>
      </c>
    </row>
    <row r="1950" spans="1:15" ht="14.25" customHeight="1">
      <c r="A1950" s="77" t="s">
        <v>9907</v>
      </c>
      <c r="B1950" s="58" t="s">
        <v>1907</v>
      </c>
      <c r="C1950" s="58" t="s">
        <v>3</v>
      </c>
      <c r="D1950" s="58" t="s">
        <v>155</v>
      </c>
      <c r="E1950" s="58" t="s">
        <v>155</v>
      </c>
      <c r="F1950" s="58" t="s">
        <v>7486</v>
      </c>
      <c r="G1950" s="58">
        <v>1500</v>
      </c>
      <c r="H1950" s="58">
        <v>18.8</v>
      </c>
      <c r="I1950" s="58">
        <v>20.9</v>
      </c>
      <c r="J1950" s="58">
        <v>23.1</v>
      </c>
      <c r="K1950" s="58">
        <v>1</v>
      </c>
      <c r="L1950" s="58">
        <v>1</v>
      </c>
      <c r="M1950" s="58" t="s">
        <v>155</v>
      </c>
      <c r="N1950" s="58">
        <v>30.6</v>
      </c>
      <c r="O1950" s="58">
        <v>49</v>
      </c>
    </row>
    <row r="1951" spans="1:15" ht="14.25" customHeight="1">
      <c r="A1951" s="77" t="s">
        <v>9908</v>
      </c>
      <c r="B1951" s="58" t="s">
        <v>1907</v>
      </c>
      <c r="C1951" s="58" t="s">
        <v>3</v>
      </c>
      <c r="D1951" s="58" t="s">
        <v>155</v>
      </c>
      <c r="E1951" s="58" t="s">
        <v>155</v>
      </c>
      <c r="F1951" s="58" t="s">
        <v>7486</v>
      </c>
      <c r="G1951" s="58">
        <v>1500</v>
      </c>
      <c r="H1951" s="58">
        <v>20.5</v>
      </c>
      <c r="I1951" s="58">
        <v>22.8</v>
      </c>
      <c r="J1951" s="58">
        <v>25.2</v>
      </c>
      <c r="K1951" s="58">
        <v>1</v>
      </c>
      <c r="L1951" s="58">
        <v>1</v>
      </c>
      <c r="M1951" s="58" t="s">
        <v>155</v>
      </c>
      <c r="N1951" s="58">
        <v>33.200000000000003</v>
      </c>
      <c r="O1951" s="58">
        <v>45</v>
      </c>
    </row>
    <row r="1952" spans="1:15" ht="14.25" customHeight="1">
      <c r="A1952" s="77" t="s">
        <v>9909</v>
      </c>
      <c r="B1952" s="58" t="s">
        <v>1907</v>
      </c>
      <c r="C1952" s="58" t="s">
        <v>3</v>
      </c>
      <c r="D1952" s="58" t="s">
        <v>155</v>
      </c>
      <c r="E1952" s="58" t="s">
        <v>155</v>
      </c>
      <c r="F1952" s="58" t="s">
        <v>7486</v>
      </c>
      <c r="G1952" s="58">
        <v>1500</v>
      </c>
      <c r="H1952" s="58">
        <v>23.1</v>
      </c>
      <c r="I1952" s="58">
        <v>25.7</v>
      </c>
      <c r="J1952" s="58">
        <v>28.4</v>
      </c>
      <c r="K1952" s="58">
        <v>1</v>
      </c>
      <c r="L1952" s="58">
        <v>1</v>
      </c>
      <c r="M1952" s="58" t="s">
        <v>155</v>
      </c>
      <c r="N1952" s="58">
        <v>37.5</v>
      </c>
      <c r="O1952" s="58">
        <v>40</v>
      </c>
    </row>
    <row r="1953" spans="1:15" ht="14.25" customHeight="1">
      <c r="A1953" s="77" t="s">
        <v>9910</v>
      </c>
      <c r="B1953" s="58" t="s">
        <v>1907</v>
      </c>
      <c r="C1953" s="58" t="s">
        <v>3</v>
      </c>
      <c r="D1953" s="58" t="s">
        <v>155</v>
      </c>
      <c r="E1953" s="58" t="s">
        <v>155</v>
      </c>
      <c r="F1953" s="58" t="s">
        <v>7486</v>
      </c>
      <c r="G1953" s="58">
        <v>1500</v>
      </c>
      <c r="H1953" s="58">
        <v>25.6</v>
      </c>
      <c r="I1953" s="58">
        <v>28.5</v>
      </c>
      <c r="J1953" s="58">
        <v>31.5</v>
      </c>
      <c r="K1953" s="58">
        <v>1</v>
      </c>
      <c r="L1953" s="58">
        <v>1</v>
      </c>
      <c r="M1953" s="58" t="s">
        <v>155</v>
      </c>
      <c r="N1953" s="58">
        <v>41.4</v>
      </c>
      <c r="O1953" s="58">
        <v>36</v>
      </c>
    </row>
    <row r="1954" spans="1:15" ht="14.25" customHeight="1">
      <c r="A1954" s="77" t="s">
        <v>9911</v>
      </c>
      <c r="B1954" s="58" t="s">
        <v>1907</v>
      </c>
      <c r="C1954" s="58" t="s">
        <v>3</v>
      </c>
      <c r="D1954" s="58" t="s">
        <v>155</v>
      </c>
      <c r="E1954" s="58" t="s">
        <v>155</v>
      </c>
      <c r="F1954" s="58" t="s">
        <v>7486</v>
      </c>
      <c r="G1954" s="58">
        <v>1500</v>
      </c>
      <c r="H1954" s="58">
        <v>28.2</v>
      </c>
      <c r="I1954" s="58">
        <v>31.4</v>
      </c>
      <c r="J1954" s="58">
        <v>34.700000000000003</v>
      </c>
      <c r="K1954" s="58">
        <v>1</v>
      </c>
      <c r="L1954" s="58">
        <v>1</v>
      </c>
      <c r="M1954" s="58" t="s">
        <v>155</v>
      </c>
      <c r="N1954" s="58">
        <v>45.7</v>
      </c>
      <c r="O1954" s="58">
        <v>33</v>
      </c>
    </row>
    <row r="1955" spans="1:15" ht="14.25" customHeight="1">
      <c r="A1955" s="77" t="s">
        <v>9912</v>
      </c>
      <c r="B1955" s="58" t="s">
        <v>1907</v>
      </c>
      <c r="C1955" s="58" t="s">
        <v>3</v>
      </c>
      <c r="D1955" s="58" t="s">
        <v>155</v>
      </c>
      <c r="E1955" s="58" t="s">
        <v>155</v>
      </c>
      <c r="F1955" s="58" t="s">
        <v>7486</v>
      </c>
      <c r="G1955" s="58">
        <v>1500</v>
      </c>
      <c r="H1955" s="58">
        <v>30.8</v>
      </c>
      <c r="I1955" s="58">
        <v>34.200000000000003</v>
      </c>
      <c r="J1955" s="58">
        <v>37.799999999999997</v>
      </c>
      <c r="K1955" s="58">
        <v>1</v>
      </c>
      <c r="L1955" s="58">
        <v>1</v>
      </c>
      <c r="M1955" s="58" t="s">
        <v>155</v>
      </c>
      <c r="N1955" s="58">
        <v>49.9</v>
      </c>
      <c r="O1955" s="58">
        <v>30</v>
      </c>
    </row>
    <row r="1956" spans="1:15" ht="14.25" customHeight="1">
      <c r="A1956" s="77" t="s">
        <v>9913</v>
      </c>
      <c r="B1956" s="58" t="s">
        <v>1907</v>
      </c>
      <c r="C1956" s="58" t="s">
        <v>3</v>
      </c>
      <c r="D1956" s="58" t="s">
        <v>155</v>
      </c>
      <c r="E1956" s="58" t="s">
        <v>155</v>
      </c>
      <c r="F1956" s="58" t="s">
        <v>7486</v>
      </c>
      <c r="G1956" s="58">
        <v>1500</v>
      </c>
      <c r="H1956" s="58">
        <v>33.299999999999997</v>
      </c>
      <c r="I1956" s="58">
        <v>37.1</v>
      </c>
      <c r="J1956" s="58">
        <v>41</v>
      </c>
      <c r="K1956" s="58">
        <v>1</v>
      </c>
      <c r="L1956" s="58">
        <v>1</v>
      </c>
      <c r="M1956" s="58" t="s">
        <v>155</v>
      </c>
      <c r="N1956" s="58">
        <v>53.9</v>
      </c>
      <c r="O1956" s="58">
        <v>28</v>
      </c>
    </row>
    <row r="1957" spans="1:15" ht="14.25" customHeight="1">
      <c r="A1957" s="77" t="s">
        <v>9914</v>
      </c>
      <c r="B1957" s="58" t="s">
        <v>1907</v>
      </c>
      <c r="C1957" s="58" t="s">
        <v>3</v>
      </c>
      <c r="D1957" s="58" t="s">
        <v>155</v>
      </c>
      <c r="E1957" s="58" t="s">
        <v>155</v>
      </c>
      <c r="F1957" s="58" t="s">
        <v>7486</v>
      </c>
      <c r="G1957" s="58">
        <v>1500</v>
      </c>
      <c r="H1957" s="58">
        <v>36.799999999999997</v>
      </c>
      <c r="I1957" s="58">
        <v>40.9</v>
      </c>
      <c r="J1957" s="58">
        <v>45.2</v>
      </c>
      <c r="K1957" s="58">
        <v>1</v>
      </c>
      <c r="L1957" s="58">
        <v>1</v>
      </c>
      <c r="M1957" s="58" t="s">
        <v>155</v>
      </c>
      <c r="N1957" s="58">
        <v>59.3</v>
      </c>
      <c r="O1957" s="58">
        <v>25.3</v>
      </c>
    </row>
    <row r="1958" spans="1:15" ht="14.25" customHeight="1">
      <c r="A1958" s="77" t="s">
        <v>9915</v>
      </c>
      <c r="B1958" s="58" t="s">
        <v>1907</v>
      </c>
      <c r="C1958" s="58" t="s">
        <v>3</v>
      </c>
      <c r="D1958" s="58" t="s">
        <v>155</v>
      </c>
      <c r="E1958" s="58" t="s">
        <v>155</v>
      </c>
      <c r="F1958" s="58" t="s">
        <v>7486</v>
      </c>
      <c r="G1958" s="58">
        <v>1500</v>
      </c>
      <c r="H1958" s="58">
        <v>40.200000000000003</v>
      </c>
      <c r="I1958" s="58">
        <v>44.7</v>
      </c>
      <c r="J1958" s="58">
        <v>49.4</v>
      </c>
      <c r="K1958" s="58">
        <v>1</v>
      </c>
      <c r="L1958" s="58">
        <v>1</v>
      </c>
      <c r="M1958" s="58" t="s">
        <v>155</v>
      </c>
      <c r="N1958" s="58">
        <v>64.8</v>
      </c>
      <c r="O1958" s="58">
        <v>23.2</v>
      </c>
    </row>
    <row r="1959" spans="1:15" ht="14.25" customHeight="1">
      <c r="A1959" s="77" t="s">
        <v>9916</v>
      </c>
      <c r="B1959" s="58" t="s">
        <v>1907</v>
      </c>
      <c r="C1959" s="58" t="s">
        <v>3</v>
      </c>
      <c r="D1959" s="58" t="s">
        <v>155</v>
      </c>
      <c r="E1959" s="58" t="s">
        <v>155</v>
      </c>
      <c r="F1959" s="58" t="s">
        <v>7486</v>
      </c>
      <c r="G1959" s="58">
        <v>1500</v>
      </c>
      <c r="H1959" s="58">
        <v>43.6</v>
      </c>
      <c r="I1959" s="58">
        <v>48.5</v>
      </c>
      <c r="J1959" s="58">
        <v>53.6</v>
      </c>
      <c r="K1959" s="58">
        <v>1</v>
      </c>
      <c r="L1959" s="58">
        <v>1</v>
      </c>
      <c r="M1959" s="58" t="s">
        <v>155</v>
      </c>
      <c r="N1959" s="58">
        <v>70.099999999999994</v>
      </c>
      <c r="O1959" s="58">
        <v>21.4</v>
      </c>
    </row>
    <row r="1960" spans="1:15" ht="14.25" customHeight="1">
      <c r="A1960" s="77" t="s">
        <v>9917</v>
      </c>
      <c r="B1960" s="58" t="s">
        <v>1907</v>
      </c>
      <c r="C1960" s="58" t="s">
        <v>3</v>
      </c>
      <c r="D1960" s="58" t="s">
        <v>155</v>
      </c>
      <c r="E1960" s="58" t="s">
        <v>155</v>
      </c>
      <c r="F1960" s="58" t="s">
        <v>7486</v>
      </c>
      <c r="G1960" s="58">
        <v>1500</v>
      </c>
      <c r="H1960" s="58">
        <v>47.8</v>
      </c>
      <c r="I1960" s="58">
        <v>53.2</v>
      </c>
      <c r="J1960" s="58">
        <v>58.8</v>
      </c>
      <c r="K1960" s="58">
        <v>1</v>
      </c>
      <c r="L1960" s="58">
        <v>1</v>
      </c>
      <c r="M1960" s="58" t="s">
        <v>155</v>
      </c>
      <c r="N1960" s="58">
        <v>77</v>
      </c>
      <c r="O1960" s="58">
        <v>19.5</v>
      </c>
    </row>
    <row r="1961" spans="1:15" ht="14.25" customHeight="1">
      <c r="A1961" s="77" t="s">
        <v>9918</v>
      </c>
      <c r="B1961" s="58" t="s">
        <v>1907</v>
      </c>
      <c r="C1961" s="58" t="s">
        <v>3</v>
      </c>
      <c r="D1961" s="58" t="s">
        <v>155</v>
      </c>
      <c r="E1961" s="58" t="s">
        <v>155</v>
      </c>
      <c r="F1961" s="58" t="s">
        <v>7486</v>
      </c>
      <c r="G1961" s="58">
        <v>1500</v>
      </c>
      <c r="H1961" s="58">
        <v>53</v>
      </c>
      <c r="I1961" s="58">
        <v>58.9</v>
      </c>
      <c r="J1961" s="58">
        <v>65.099999999999994</v>
      </c>
      <c r="K1961" s="58">
        <v>1</v>
      </c>
      <c r="L1961" s="58">
        <v>1</v>
      </c>
      <c r="M1961" s="58" t="s">
        <v>155</v>
      </c>
      <c r="N1961" s="58">
        <v>85</v>
      </c>
      <c r="O1961" s="58">
        <v>17.7</v>
      </c>
    </row>
    <row r="1962" spans="1:15" ht="14.25" customHeight="1">
      <c r="A1962" s="77" t="s">
        <v>9919</v>
      </c>
      <c r="B1962" s="58" t="s">
        <v>1907</v>
      </c>
      <c r="C1962" s="58" t="s">
        <v>3</v>
      </c>
      <c r="D1962" s="58" t="s">
        <v>155</v>
      </c>
      <c r="E1962" s="58" t="s">
        <v>155</v>
      </c>
      <c r="F1962" s="58" t="s">
        <v>7486</v>
      </c>
      <c r="G1962" s="58">
        <v>1500</v>
      </c>
      <c r="H1962" s="58">
        <v>58.1</v>
      </c>
      <c r="I1962" s="58">
        <v>64.599999999999994</v>
      </c>
      <c r="J1962" s="58">
        <v>71.400000000000006</v>
      </c>
      <c r="K1962" s="58">
        <v>1</v>
      </c>
      <c r="L1962" s="58">
        <v>1</v>
      </c>
      <c r="M1962" s="58" t="s">
        <v>155</v>
      </c>
      <c r="N1962" s="58">
        <v>92</v>
      </c>
      <c r="O1962" s="58">
        <v>16.3</v>
      </c>
    </row>
    <row r="1963" spans="1:15" ht="14.25" customHeight="1">
      <c r="A1963" s="77" t="s">
        <v>9920</v>
      </c>
      <c r="B1963" s="58" t="s">
        <v>1907</v>
      </c>
      <c r="C1963" s="58" t="s">
        <v>3</v>
      </c>
      <c r="D1963" s="58" t="s">
        <v>155</v>
      </c>
      <c r="E1963" s="58" t="s">
        <v>155</v>
      </c>
      <c r="F1963" s="58" t="s">
        <v>7486</v>
      </c>
      <c r="G1963" s="58">
        <v>1500</v>
      </c>
      <c r="H1963" s="58">
        <v>64.099999999999994</v>
      </c>
      <c r="I1963" s="58">
        <v>71.3</v>
      </c>
      <c r="J1963" s="58">
        <v>78.8</v>
      </c>
      <c r="K1963" s="58">
        <v>1</v>
      </c>
      <c r="L1963" s="58">
        <v>1</v>
      </c>
      <c r="M1963" s="58" t="s">
        <v>155</v>
      </c>
      <c r="N1963" s="58">
        <v>103</v>
      </c>
      <c r="O1963" s="58">
        <v>14.6</v>
      </c>
    </row>
    <row r="1964" spans="1:15" ht="14.25" customHeight="1">
      <c r="A1964" s="77" t="s">
        <v>9921</v>
      </c>
      <c r="B1964" s="58" t="s">
        <v>1907</v>
      </c>
      <c r="C1964" s="58" t="s">
        <v>3</v>
      </c>
      <c r="D1964" s="58" t="s">
        <v>155</v>
      </c>
      <c r="E1964" s="58" t="s">
        <v>155</v>
      </c>
      <c r="F1964" s="58" t="s">
        <v>7486</v>
      </c>
      <c r="G1964" s="58">
        <v>1500</v>
      </c>
      <c r="H1964" s="58">
        <v>70.099999999999994</v>
      </c>
      <c r="I1964" s="58">
        <v>77.900000000000006</v>
      </c>
      <c r="J1964" s="58">
        <v>86.1</v>
      </c>
      <c r="K1964" s="58">
        <v>1</v>
      </c>
      <c r="L1964" s="58">
        <v>1</v>
      </c>
      <c r="M1964" s="58" t="s">
        <v>155</v>
      </c>
      <c r="N1964" s="58">
        <v>113</v>
      </c>
      <c r="O1964" s="58">
        <v>13.3</v>
      </c>
    </row>
    <row r="1965" spans="1:15" ht="14.25" customHeight="1">
      <c r="A1965" s="77" t="s">
        <v>9922</v>
      </c>
      <c r="B1965" s="58" t="s">
        <v>1907</v>
      </c>
      <c r="C1965" s="58" t="s">
        <v>3</v>
      </c>
      <c r="D1965" s="58" t="s">
        <v>155</v>
      </c>
      <c r="E1965" s="58" t="s">
        <v>155</v>
      </c>
      <c r="F1965" s="58" t="s">
        <v>7486</v>
      </c>
      <c r="G1965" s="58">
        <v>1500</v>
      </c>
      <c r="H1965" s="58">
        <v>77.8</v>
      </c>
      <c r="I1965" s="58">
        <v>86.5</v>
      </c>
      <c r="J1965" s="58">
        <v>95.5</v>
      </c>
      <c r="K1965" s="58">
        <v>1</v>
      </c>
      <c r="L1965" s="58">
        <v>1</v>
      </c>
      <c r="M1965" s="58" t="s">
        <v>155</v>
      </c>
      <c r="N1965" s="58">
        <v>125</v>
      </c>
      <c r="O1965" s="58">
        <v>12</v>
      </c>
    </row>
    <row r="1966" spans="1:15" ht="14.25" customHeight="1">
      <c r="A1966" s="77" t="s">
        <v>9923</v>
      </c>
      <c r="B1966" s="58" t="s">
        <v>1907</v>
      </c>
      <c r="C1966" s="58" t="s">
        <v>3</v>
      </c>
      <c r="D1966" s="58" t="s">
        <v>155</v>
      </c>
      <c r="E1966" s="58" t="s">
        <v>155</v>
      </c>
      <c r="F1966" s="58" t="s">
        <v>7486</v>
      </c>
      <c r="G1966" s="58">
        <v>1500</v>
      </c>
      <c r="H1966" s="58">
        <v>85.5</v>
      </c>
      <c r="I1966" s="58">
        <v>95</v>
      </c>
      <c r="J1966" s="58">
        <v>105</v>
      </c>
      <c r="K1966" s="58">
        <v>1</v>
      </c>
      <c r="L1966" s="58">
        <v>1</v>
      </c>
      <c r="M1966" s="58" t="s">
        <v>155</v>
      </c>
      <c r="N1966" s="58">
        <v>137</v>
      </c>
      <c r="O1966" s="58">
        <v>11</v>
      </c>
    </row>
    <row r="1967" spans="1:15" ht="14.25" customHeight="1">
      <c r="A1967" s="77" t="s">
        <v>9924</v>
      </c>
      <c r="B1967" s="58" t="s">
        <v>1907</v>
      </c>
      <c r="C1967" s="58" t="s">
        <v>3</v>
      </c>
      <c r="D1967" s="58" t="s">
        <v>155</v>
      </c>
      <c r="E1967" s="58" t="s">
        <v>155</v>
      </c>
      <c r="F1967" s="58" t="s">
        <v>7486</v>
      </c>
      <c r="G1967" s="58">
        <v>1500</v>
      </c>
      <c r="H1967" s="58">
        <v>94</v>
      </c>
      <c r="I1967" s="58">
        <v>105</v>
      </c>
      <c r="J1967" s="58">
        <v>116</v>
      </c>
      <c r="K1967" s="58">
        <v>1</v>
      </c>
      <c r="L1967" s="58">
        <v>1</v>
      </c>
      <c r="M1967" s="58" t="s">
        <v>155</v>
      </c>
      <c r="N1967" s="58">
        <v>152</v>
      </c>
      <c r="O1967" s="58">
        <v>9.9</v>
      </c>
    </row>
    <row r="1968" spans="1:15" ht="14.25" customHeight="1">
      <c r="A1968" s="77" t="s">
        <v>9925</v>
      </c>
      <c r="B1968" s="58" t="s">
        <v>1907</v>
      </c>
      <c r="C1968" s="58" t="s">
        <v>3</v>
      </c>
      <c r="D1968" s="58" t="s">
        <v>155</v>
      </c>
      <c r="E1968" s="58" t="s">
        <v>155</v>
      </c>
      <c r="F1968" s="58" t="s">
        <v>7486</v>
      </c>
      <c r="G1968" s="58">
        <v>1500</v>
      </c>
      <c r="H1968" s="58">
        <v>102</v>
      </c>
      <c r="I1968" s="58">
        <v>114</v>
      </c>
      <c r="J1968" s="58">
        <v>126</v>
      </c>
      <c r="K1968" s="58">
        <v>1</v>
      </c>
      <c r="L1968" s="58">
        <v>1</v>
      </c>
      <c r="M1968" s="58" t="s">
        <v>155</v>
      </c>
      <c r="N1968" s="58">
        <v>165</v>
      </c>
      <c r="O1968" s="58">
        <v>9.1</v>
      </c>
    </row>
    <row r="1969" spans="1:15" ht="14.25" customHeight="1">
      <c r="A1969" s="77" t="s">
        <v>9926</v>
      </c>
      <c r="B1969" s="58" t="s">
        <v>1907</v>
      </c>
      <c r="C1969" s="58" t="s">
        <v>3</v>
      </c>
      <c r="D1969" s="58" t="s">
        <v>155</v>
      </c>
      <c r="E1969" s="58" t="s">
        <v>155</v>
      </c>
      <c r="F1969" s="58" t="s">
        <v>7486</v>
      </c>
      <c r="G1969" s="58">
        <v>1500</v>
      </c>
      <c r="H1969" s="58">
        <v>111</v>
      </c>
      <c r="I1969" s="58">
        <v>124</v>
      </c>
      <c r="J1969" s="58">
        <v>137</v>
      </c>
      <c r="K1969" s="58">
        <v>1</v>
      </c>
      <c r="L1969" s="58">
        <v>1</v>
      </c>
      <c r="M1969" s="58" t="s">
        <v>155</v>
      </c>
      <c r="N1969" s="58">
        <v>179</v>
      </c>
      <c r="O1969" s="58">
        <v>8.4</v>
      </c>
    </row>
    <row r="1970" spans="1:15" ht="14.25" customHeight="1">
      <c r="A1970" s="77" t="s">
        <v>9927</v>
      </c>
      <c r="B1970" s="58" t="s">
        <v>1907</v>
      </c>
      <c r="C1970" s="58" t="s">
        <v>3</v>
      </c>
      <c r="D1970" s="58" t="s">
        <v>155</v>
      </c>
      <c r="E1970" s="58" t="s">
        <v>155</v>
      </c>
      <c r="F1970" s="58" t="s">
        <v>7486</v>
      </c>
      <c r="G1970" s="58">
        <v>1500</v>
      </c>
      <c r="H1970" s="58">
        <v>128</v>
      </c>
      <c r="I1970" s="58">
        <v>143</v>
      </c>
      <c r="J1970" s="58">
        <v>158</v>
      </c>
      <c r="K1970" s="58">
        <v>1</v>
      </c>
      <c r="L1970" s="58">
        <v>1</v>
      </c>
      <c r="M1970" s="58" t="s">
        <v>155</v>
      </c>
      <c r="N1970" s="58">
        <v>207</v>
      </c>
      <c r="O1970" s="58">
        <v>7.2</v>
      </c>
    </row>
    <row r="1971" spans="1:15" ht="14.25" customHeight="1">
      <c r="A1971" s="77" t="s">
        <v>9928</v>
      </c>
      <c r="B1971" s="58" t="s">
        <v>1907</v>
      </c>
      <c r="C1971" s="58" t="s">
        <v>3</v>
      </c>
      <c r="D1971" s="58" t="s">
        <v>155</v>
      </c>
      <c r="E1971" s="58" t="s">
        <v>155</v>
      </c>
      <c r="F1971" s="58" t="s">
        <v>7486</v>
      </c>
      <c r="G1971" s="58">
        <v>1500</v>
      </c>
      <c r="H1971" s="58">
        <v>136</v>
      </c>
      <c r="I1971" s="58">
        <v>152</v>
      </c>
      <c r="J1971" s="58">
        <v>168</v>
      </c>
      <c r="K1971" s="58">
        <v>1</v>
      </c>
      <c r="L1971" s="58">
        <v>1</v>
      </c>
      <c r="M1971" s="58" t="s">
        <v>155</v>
      </c>
      <c r="N1971" s="58">
        <v>219</v>
      </c>
      <c r="O1971" s="58">
        <v>6.8</v>
      </c>
    </row>
    <row r="1972" spans="1:15" ht="14.25" customHeight="1">
      <c r="A1972" s="77" t="s">
        <v>9929</v>
      </c>
      <c r="B1972" s="58" t="s">
        <v>1907</v>
      </c>
      <c r="C1972" s="58" t="s">
        <v>3</v>
      </c>
      <c r="D1972" s="58" t="s">
        <v>155</v>
      </c>
      <c r="E1972" s="58" t="s">
        <v>155</v>
      </c>
      <c r="F1972" s="58" t="s">
        <v>7486</v>
      </c>
      <c r="G1972" s="58">
        <v>1500</v>
      </c>
      <c r="H1972" s="58">
        <v>145</v>
      </c>
      <c r="I1972" s="58">
        <v>162</v>
      </c>
      <c r="J1972" s="58">
        <v>179</v>
      </c>
      <c r="K1972" s="58">
        <v>1</v>
      </c>
      <c r="L1972" s="58">
        <v>1</v>
      </c>
      <c r="M1972" s="58" t="s">
        <v>155</v>
      </c>
      <c r="N1972" s="58">
        <v>234</v>
      </c>
      <c r="O1972" s="58">
        <v>6.4</v>
      </c>
    </row>
    <row r="1973" spans="1:15" ht="14.25" customHeight="1">
      <c r="A1973" s="77" t="s">
        <v>9930</v>
      </c>
      <c r="B1973" s="58" t="s">
        <v>1907</v>
      </c>
      <c r="C1973" s="58" t="s">
        <v>3</v>
      </c>
      <c r="D1973" s="58" t="s">
        <v>155</v>
      </c>
      <c r="E1973" s="58" t="s">
        <v>155</v>
      </c>
      <c r="F1973" s="58" t="s">
        <v>7486</v>
      </c>
      <c r="G1973" s="58">
        <v>1500</v>
      </c>
      <c r="H1973" s="58">
        <v>154</v>
      </c>
      <c r="I1973" s="58">
        <v>171</v>
      </c>
      <c r="J1973" s="58">
        <v>189</v>
      </c>
      <c r="K1973" s="58">
        <v>1</v>
      </c>
      <c r="L1973" s="58">
        <v>1</v>
      </c>
      <c r="M1973" s="58" t="s">
        <v>155</v>
      </c>
      <c r="N1973" s="58">
        <v>246</v>
      </c>
      <c r="O1973" s="58">
        <v>6.1</v>
      </c>
    </row>
    <row r="1974" spans="1:15" ht="14.25" customHeight="1">
      <c r="A1974" s="77" t="s">
        <v>9931</v>
      </c>
      <c r="B1974" s="58" t="s">
        <v>1907</v>
      </c>
      <c r="C1974" s="58" t="s">
        <v>3</v>
      </c>
      <c r="D1974" s="58" t="s">
        <v>155</v>
      </c>
      <c r="E1974" s="58" t="s">
        <v>155</v>
      </c>
      <c r="F1974" s="58" t="s">
        <v>7486</v>
      </c>
      <c r="G1974" s="58">
        <v>1500</v>
      </c>
      <c r="H1974" s="58">
        <v>171</v>
      </c>
      <c r="I1974" s="58">
        <v>190</v>
      </c>
      <c r="J1974" s="58">
        <v>210</v>
      </c>
      <c r="K1974" s="58">
        <v>1</v>
      </c>
      <c r="L1974" s="58">
        <v>1</v>
      </c>
      <c r="M1974" s="58" t="s">
        <v>155</v>
      </c>
      <c r="N1974" s="58">
        <v>274</v>
      </c>
      <c r="O1974" s="58">
        <v>5.5</v>
      </c>
    </row>
    <row r="1975" spans="1:15" ht="14.25" customHeight="1">
      <c r="A1975" s="77" t="s">
        <v>9932</v>
      </c>
      <c r="B1975" s="58" t="s">
        <v>1907</v>
      </c>
      <c r="C1975" s="58" t="s">
        <v>3</v>
      </c>
      <c r="D1975" s="58" t="s">
        <v>155</v>
      </c>
      <c r="E1975" s="58" t="s">
        <v>155</v>
      </c>
      <c r="F1975" s="58" t="s">
        <v>7486</v>
      </c>
      <c r="G1975" s="58">
        <v>1500</v>
      </c>
      <c r="H1975" s="58">
        <v>185</v>
      </c>
      <c r="I1975" s="58">
        <v>209</v>
      </c>
      <c r="J1975" s="58">
        <v>231</v>
      </c>
      <c r="K1975" s="58">
        <v>1</v>
      </c>
      <c r="L1975" s="58">
        <v>1</v>
      </c>
      <c r="M1975" s="58" t="s">
        <v>155</v>
      </c>
      <c r="N1975" s="58">
        <v>328</v>
      </c>
      <c r="O1975" s="58">
        <v>4.5999999999999996</v>
      </c>
    </row>
    <row r="1976" spans="1:15" ht="14.25" customHeight="1">
      <c r="A1976" s="77" t="s">
        <v>9933</v>
      </c>
      <c r="B1976" s="58" t="s">
        <v>1907</v>
      </c>
      <c r="C1976" s="58" t="s">
        <v>3</v>
      </c>
      <c r="D1976" s="58" t="s">
        <v>155</v>
      </c>
      <c r="E1976" s="58" t="s">
        <v>155</v>
      </c>
      <c r="F1976" s="58" t="s">
        <v>7486</v>
      </c>
      <c r="G1976" s="58">
        <v>1500</v>
      </c>
      <c r="H1976" s="58">
        <v>214</v>
      </c>
      <c r="I1976" s="58">
        <v>237</v>
      </c>
      <c r="J1976" s="58">
        <v>263</v>
      </c>
      <c r="K1976" s="58">
        <v>1</v>
      </c>
      <c r="L1976" s="58">
        <v>1</v>
      </c>
      <c r="M1976" s="58" t="s">
        <v>155</v>
      </c>
      <c r="N1976" s="58">
        <v>344</v>
      </c>
      <c r="O1976" s="58">
        <v>4.5</v>
      </c>
    </row>
    <row r="1977" spans="1:15" ht="14.25" customHeight="1">
      <c r="A1977" s="77" t="s">
        <v>9934</v>
      </c>
      <c r="B1977" s="58" t="s">
        <v>1907</v>
      </c>
      <c r="C1977" s="58" t="s">
        <v>3</v>
      </c>
      <c r="D1977" s="58" t="s">
        <v>155</v>
      </c>
      <c r="E1977" s="58" t="s">
        <v>155</v>
      </c>
      <c r="F1977" s="58" t="s">
        <v>7486</v>
      </c>
      <c r="G1977" s="58">
        <v>1500</v>
      </c>
      <c r="H1977" s="58">
        <v>8.5</v>
      </c>
      <c r="I1977" s="58">
        <v>9.44</v>
      </c>
      <c r="J1977" s="58">
        <v>10.82</v>
      </c>
      <c r="K1977" s="58">
        <v>1</v>
      </c>
      <c r="L1977" s="58">
        <v>25</v>
      </c>
      <c r="M1977" s="58" t="s">
        <v>155</v>
      </c>
      <c r="N1977" s="58">
        <v>14.4</v>
      </c>
      <c r="O1977" s="58">
        <v>104.2</v>
      </c>
    </row>
    <row r="1978" spans="1:15" ht="14.25" customHeight="1">
      <c r="A1978" s="77" t="s">
        <v>9935</v>
      </c>
      <c r="B1978" s="58" t="s">
        <v>1907</v>
      </c>
      <c r="C1978" s="58" t="s">
        <v>3</v>
      </c>
      <c r="D1978" s="58" t="s">
        <v>155</v>
      </c>
      <c r="E1978" s="58" t="s">
        <v>155</v>
      </c>
      <c r="F1978" s="58" t="s">
        <v>7486</v>
      </c>
      <c r="G1978" s="58">
        <v>1500</v>
      </c>
      <c r="H1978" s="58">
        <v>9</v>
      </c>
      <c r="I1978" s="58">
        <v>10</v>
      </c>
      <c r="J1978" s="58">
        <v>11.5</v>
      </c>
      <c r="K1978" s="58">
        <v>1</v>
      </c>
      <c r="L1978" s="58">
        <v>10</v>
      </c>
      <c r="M1978" s="58" t="s">
        <v>155</v>
      </c>
      <c r="N1978" s="58">
        <v>15.4</v>
      </c>
      <c r="O1978" s="58">
        <v>97.4</v>
      </c>
    </row>
    <row r="1979" spans="1:15" ht="14.25" customHeight="1">
      <c r="A1979" s="77" t="s">
        <v>9936</v>
      </c>
      <c r="B1979" s="58" t="s">
        <v>1907</v>
      </c>
      <c r="C1979" s="58" t="s">
        <v>3</v>
      </c>
      <c r="D1979" s="58" t="s">
        <v>155</v>
      </c>
      <c r="E1979" s="58" t="s">
        <v>155</v>
      </c>
      <c r="F1979" s="58" t="s">
        <v>7486</v>
      </c>
      <c r="G1979" s="58">
        <v>1500</v>
      </c>
      <c r="H1979" s="58">
        <v>10</v>
      </c>
      <c r="I1979" s="58">
        <v>11.1</v>
      </c>
      <c r="J1979" s="58">
        <v>12.8</v>
      </c>
      <c r="K1979" s="58">
        <v>1</v>
      </c>
      <c r="L1979" s="58">
        <v>5</v>
      </c>
      <c r="M1979" s="58" t="s">
        <v>155</v>
      </c>
      <c r="N1979" s="58">
        <v>17</v>
      </c>
      <c r="O1979" s="58">
        <v>88.2</v>
      </c>
    </row>
    <row r="1980" spans="1:15" ht="14.25" customHeight="1">
      <c r="A1980" s="77" t="s">
        <v>9937</v>
      </c>
      <c r="B1980" s="58" t="s">
        <v>1907</v>
      </c>
      <c r="C1980" s="58" t="s">
        <v>3</v>
      </c>
      <c r="D1980" s="58" t="s">
        <v>155</v>
      </c>
      <c r="E1980" s="58" t="s">
        <v>155</v>
      </c>
      <c r="F1980" s="58" t="s">
        <v>7486</v>
      </c>
      <c r="G1980" s="58">
        <v>1500</v>
      </c>
      <c r="H1980" s="58">
        <v>11</v>
      </c>
      <c r="I1980" s="58">
        <v>12.2</v>
      </c>
      <c r="J1980" s="58">
        <v>14</v>
      </c>
      <c r="K1980" s="58">
        <v>1</v>
      </c>
      <c r="L1980" s="58">
        <v>1</v>
      </c>
      <c r="M1980" s="58" t="s">
        <v>155</v>
      </c>
      <c r="N1980" s="58">
        <v>18.2</v>
      </c>
      <c r="O1980" s="58">
        <v>82.4</v>
      </c>
    </row>
    <row r="1981" spans="1:15" ht="14.25" customHeight="1">
      <c r="A1981" s="77" t="s">
        <v>9938</v>
      </c>
      <c r="B1981" s="58" t="s">
        <v>1907</v>
      </c>
      <c r="C1981" s="58" t="s">
        <v>3</v>
      </c>
      <c r="D1981" s="58" t="s">
        <v>155</v>
      </c>
      <c r="E1981" s="58" t="s">
        <v>155</v>
      </c>
      <c r="F1981" s="58" t="s">
        <v>7486</v>
      </c>
      <c r="G1981" s="58">
        <v>1500</v>
      </c>
      <c r="H1981" s="58">
        <v>12</v>
      </c>
      <c r="I1981" s="58">
        <v>13.3</v>
      </c>
      <c r="J1981" s="58">
        <v>15.3</v>
      </c>
      <c r="K1981" s="58">
        <v>1</v>
      </c>
      <c r="L1981" s="58">
        <v>1</v>
      </c>
      <c r="M1981" s="58" t="s">
        <v>155</v>
      </c>
      <c r="N1981" s="58">
        <v>19.899999999999999</v>
      </c>
      <c r="O1981" s="58">
        <v>75.3</v>
      </c>
    </row>
    <row r="1982" spans="1:15" ht="14.25" customHeight="1">
      <c r="A1982" s="77" t="s">
        <v>9939</v>
      </c>
      <c r="B1982" s="58" t="s">
        <v>1907</v>
      </c>
      <c r="C1982" s="58" t="s">
        <v>3</v>
      </c>
      <c r="D1982" s="58" t="s">
        <v>155</v>
      </c>
      <c r="E1982" s="58" t="s">
        <v>155</v>
      </c>
      <c r="F1982" s="58" t="s">
        <v>7486</v>
      </c>
      <c r="G1982" s="58">
        <v>1500</v>
      </c>
      <c r="H1982" s="58">
        <v>13</v>
      </c>
      <c r="I1982" s="58">
        <v>14.4</v>
      </c>
      <c r="J1982" s="58">
        <v>16.5</v>
      </c>
      <c r="K1982" s="58">
        <v>1</v>
      </c>
      <c r="L1982" s="58">
        <v>1</v>
      </c>
      <c r="M1982" s="58" t="s">
        <v>155</v>
      </c>
      <c r="N1982" s="58">
        <v>21.5</v>
      </c>
      <c r="O1982" s="58">
        <v>69.7</v>
      </c>
    </row>
    <row r="1983" spans="1:15" ht="14.25" customHeight="1">
      <c r="A1983" s="77" t="s">
        <v>9940</v>
      </c>
      <c r="B1983" s="58" t="s">
        <v>1907</v>
      </c>
      <c r="C1983" s="58" t="s">
        <v>3</v>
      </c>
      <c r="D1983" s="58" t="s">
        <v>155</v>
      </c>
      <c r="E1983" s="58" t="s">
        <v>155</v>
      </c>
      <c r="F1983" s="58" t="s">
        <v>7486</v>
      </c>
      <c r="G1983" s="58">
        <v>1500</v>
      </c>
      <c r="H1983" s="58">
        <v>14</v>
      </c>
      <c r="I1983" s="58">
        <v>15.6</v>
      </c>
      <c r="J1983" s="58">
        <v>17.899999999999999</v>
      </c>
      <c r="K1983" s="58">
        <v>1</v>
      </c>
      <c r="L1983" s="58">
        <v>1</v>
      </c>
      <c r="M1983" s="58" t="s">
        <v>155</v>
      </c>
      <c r="N1983" s="58">
        <v>23.2</v>
      </c>
      <c r="O1983" s="58">
        <v>64.7</v>
      </c>
    </row>
    <row r="1984" spans="1:15" ht="14.25" customHeight="1">
      <c r="A1984" s="77" t="s">
        <v>9941</v>
      </c>
      <c r="B1984" s="58" t="s">
        <v>1907</v>
      </c>
      <c r="C1984" s="58" t="s">
        <v>3</v>
      </c>
      <c r="D1984" s="58" t="s">
        <v>155</v>
      </c>
      <c r="E1984" s="58" t="s">
        <v>155</v>
      </c>
      <c r="F1984" s="58" t="s">
        <v>7486</v>
      </c>
      <c r="G1984" s="58">
        <v>1500</v>
      </c>
      <c r="H1984" s="58">
        <v>15</v>
      </c>
      <c r="I1984" s="58">
        <v>16.7</v>
      </c>
      <c r="J1984" s="58">
        <v>19.2</v>
      </c>
      <c r="K1984" s="58">
        <v>1</v>
      </c>
      <c r="L1984" s="58">
        <v>1</v>
      </c>
      <c r="M1984" s="58" t="s">
        <v>155</v>
      </c>
      <c r="N1984" s="58">
        <v>24.4</v>
      </c>
      <c r="O1984" s="58">
        <v>61.5</v>
      </c>
    </row>
    <row r="1985" spans="1:15" ht="14.25" customHeight="1">
      <c r="A1985" s="77" t="s">
        <v>9942</v>
      </c>
      <c r="B1985" s="58" t="s">
        <v>1907</v>
      </c>
      <c r="C1985" s="58" t="s">
        <v>3</v>
      </c>
      <c r="D1985" s="58" t="s">
        <v>155</v>
      </c>
      <c r="E1985" s="58" t="s">
        <v>155</v>
      </c>
      <c r="F1985" s="58" t="s">
        <v>7486</v>
      </c>
      <c r="G1985" s="58">
        <v>1500</v>
      </c>
      <c r="H1985" s="58">
        <v>16</v>
      </c>
      <c r="I1985" s="58">
        <v>17.8</v>
      </c>
      <c r="J1985" s="58">
        <v>20.5</v>
      </c>
      <c r="K1985" s="58">
        <v>1</v>
      </c>
      <c r="L1985" s="58">
        <v>1</v>
      </c>
      <c r="M1985" s="58" t="s">
        <v>155</v>
      </c>
      <c r="N1985" s="58">
        <v>26</v>
      </c>
      <c r="O1985" s="58">
        <v>57.7</v>
      </c>
    </row>
    <row r="1986" spans="1:15" ht="14.25" customHeight="1">
      <c r="A1986" s="77" t="s">
        <v>9943</v>
      </c>
      <c r="B1986" s="58" t="s">
        <v>1907</v>
      </c>
      <c r="C1986" s="58" t="s">
        <v>3</v>
      </c>
      <c r="D1986" s="58" t="s">
        <v>155</v>
      </c>
      <c r="E1986" s="58" t="s">
        <v>155</v>
      </c>
      <c r="F1986" s="58" t="s">
        <v>7486</v>
      </c>
      <c r="G1986" s="58">
        <v>1500</v>
      </c>
      <c r="H1986" s="58">
        <v>17</v>
      </c>
      <c r="I1986" s="58">
        <v>18.899999999999999</v>
      </c>
      <c r="J1986" s="58">
        <v>21.7</v>
      </c>
      <c r="K1986" s="58">
        <v>1</v>
      </c>
      <c r="L1986" s="58">
        <v>1</v>
      </c>
      <c r="M1986" s="58" t="s">
        <v>155</v>
      </c>
      <c r="N1986" s="58">
        <v>27.6</v>
      </c>
      <c r="O1986" s="58">
        <v>53.3</v>
      </c>
    </row>
    <row r="1987" spans="1:15" ht="14.25" customHeight="1">
      <c r="A1987" s="77" t="s">
        <v>9944</v>
      </c>
      <c r="B1987" s="58" t="s">
        <v>1907</v>
      </c>
      <c r="C1987" s="58" t="s">
        <v>3</v>
      </c>
      <c r="D1987" s="58" t="s">
        <v>155</v>
      </c>
      <c r="E1987" s="58" t="s">
        <v>155</v>
      </c>
      <c r="F1987" s="58" t="s">
        <v>7486</v>
      </c>
      <c r="G1987" s="58">
        <v>1500</v>
      </c>
      <c r="H1987" s="58">
        <v>18</v>
      </c>
      <c r="I1987" s="58">
        <v>20</v>
      </c>
      <c r="J1987" s="58">
        <v>23.3</v>
      </c>
      <c r="K1987" s="58">
        <v>1</v>
      </c>
      <c r="L1987" s="58">
        <v>1</v>
      </c>
      <c r="M1987" s="58" t="s">
        <v>155</v>
      </c>
      <c r="N1987" s="58">
        <v>29.2</v>
      </c>
      <c r="O1987" s="58">
        <v>51.4</v>
      </c>
    </row>
    <row r="1988" spans="1:15" ht="14.25" customHeight="1">
      <c r="A1988" s="77" t="s">
        <v>9945</v>
      </c>
      <c r="B1988" s="58" t="s">
        <v>1907</v>
      </c>
      <c r="C1988" s="58" t="s">
        <v>3</v>
      </c>
      <c r="D1988" s="58" t="s">
        <v>155</v>
      </c>
      <c r="E1988" s="58" t="s">
        <v>155</v>
      </c>
      <c r="F1988" s="58" t="s">
        <v>7486</v>
      </c>
      <c r="G1988" s="58">
        <v>1500</v>
      </c>
      <c r="H1988" s="58">
        <v>20</v>
      </c>
      <c r="I1988" s="58">
        <v>22.2</v>
      </c>
      <c r="J1988" s="58">
        <v>25.5</v>
      </c>
      <c r="K1988" s="58">
        <v>1</v>
      </c>
      <c r="L1988" s="58">
        <v>1</v>
      </c>
      <c r="M1988" s="58" t="s">
        <v>155</v>
      </c>
      <c r="N1988" s="58">
        <v>32.4</v>
      </c>
      <c r="O1988" s="58">
        <v>46.3</v>
      </c>
    </row>
    <row r="1989" spans="1:15" ht="14.25" customHeight="1">
      <c r="A1989" s="77" t="s">
        <v>9946</v>
      </c>
      <c r="B1989" s="58" t="s">
        <v>1907</v>
      </c>
      <c r="C1989" s="58" t="s">
        <v>3</v>
      </c>
      <c r="D1989" s="58" t="s">
        <v>155</v>
      </c>
      <c r="E1989" s="58" t="s">
        <v>155</v>
      </c>
      <c r="F1989" s="58" t="s">
        <v>7486</v>
      </c>
      <c r="G1989" s="58">
        <v>1500</v>
      </c>
      <c r="H1989" s="58">
        <v>22</v>
      </c>
      <c r="I1989" s="58">
        <v>24.4</v>
      </c>
      <c r="J1989" s="58">
        <v>28</v>
      </c>
      <c r="K1989" s="58">
        <v>1</v>
      </c>
      <c r="L1989" s="58">
        <v>1</v>
      </c>
      <c r="M1989" s="58" t="s">
        <v>155</v>
      </c>
      <c r="N1989" s="58">
        <v>35.5</v>
      </c>
      <c r="O1989" s="58">
        <v>42.2</v>
      </c>
    </row>
    <row r="1990" spans="1:15" ht="14.25" customHeight="1">
      <c r="A1990" s="77" t="s">
        <v>9947</v>
      </c>
      <c r="B1990" s="58" t="s">
        <v>1907</v>
      </c>
      <c r="C1990" s="58" t="s">
        <v>3</v>
      </c>
      <c r="D1990" s="58" t="s">
        <v>155</v>
      </c>
      <c r="E1990" s="58" t="s">
        <v>155</v>
      </c>
      <c r="F1990" s="58" t="s">
        <v>7486</v>
      </c>
      <c r="G1990" s="58">
        <v>1500</v>
      </c>
      <c r="H1990" s="58">
        <v>24</v>
      </c>
      <c r="I1990" s="58">
        <v>26.7</v>
      </c>
      <c r="J1990" s="58">
        <v>30.7</v>
      </c>
      <c r="K1990" s="58">
        <v>1</v>
      </c>
      <c r="L1990" s="58">
        <v>1</v>
      </c>
      <c r="M1990" s="58" t="s">
        <v>155</v>
      </c>
      <c r="N1990" s="58">
        <v>38.9</v>
      </c>
      <c r="O1990" s="58">
        <v>38.6</v>
      </c>
    </row>
    <row r="1991" spans="1:15" ht="14.25" customHeight="1">
      <c r="A1991" s="77" t="s">
        <v>9948</v>
      </c>
      <c r="B1991" s="58" t="s">
        <v>1907</v>
      </c>
      <c r="C1991" s="58" t="s">
        <v>3</v>
      </c>
      <c r="D1991" s="58" t="s">
        <v>155</v>
      </c>
      <c r="E1991" s="58" t="s">
        <v>155</v>
      </c>
      <c r="F1991" s="58" t="s">
        <v>7486</v>
      </c>
      <c r="G1991" s="58">
        <v>1500</v>
      </c>
      <c r="H1991" s="58">
        <v>26</v>
      </c>
      <c r="I1991" s="58">
        <v>28.9</v>
      </c>
      <c r="J1991" s="58">
        <v>33.200000000000003</v>
      </c>
      <c r="K1991" s="58">
        <v>1</v>
      </c>
      <c r="L1991" s="58">
        <v>1</v>
      </c>
      <c r="M1991" s="58" t="s">
        <v>155</v>
      </c>
      <c r="N1991" s="58">
        <v>42.1</v>
      </c>
      <c r="O1991" s="58">
        <v>35.6</v>
      </c>
    </row>
    <row r="1992" spans="1:15" ht="14.25" customHeight="1">
      <c r="A1992" s="77" t="s">
        <v>9949</v>
      </c>
      <c r="B1992" s="58" t="s">
        <v>1907</v>
      </c>
      <c r="C1992" s="58" t="s">
        <v>3</v>
      </c>
      <c r="D1992" s="58" t="s">
        <v>155</v>
      </c>
      <c r="E1992" s="58" t="s">
        <v>155</v>
      </c>
      <c r="F1992" s="58" t="s">
        <v>7486</v>
      </c>
      <c r="G1992" s="58">
        <v>1500</v>
      </c>
      <c r="H1992" s="58">
        <v>28</v>
      </c>
      <c r="I1992" s="58">
        <v>31.1</v>
      </c>
      <c r="J1992" s="58">
        <v>35.799999999999997</v>
      </c>
      <c r="K1992" s="58">
        <v>1</v>
      </c>
      <c r="L1992" s="58">
        <v>1</v>
      </c>
      <c r="M1992" s="58" t="s">
        <v>155</v>
      </c>
      <c r="N1992" s="58">
        <v>45.4</v>
      </c>
      <c r="O1992" s="58">
        <v>33</v>
      </c>
    </row>
    <row r="1993" spans="1:15" ht="14.25" customHeight="1">
      <c r="A1993" s="77" t="s">
        <v>9950</v>
      </c>
      <c r="B1993" s="58" t="s">
        <v>1907</v>
      </c>
      <c r="C1993" s="58" t="s">
        <v>3</v>
      </c>
      <c r="D1993" s="58" t="s">
        <v>155</v>
      </c>
      <c r="E1993" s="58" t="s">
        <v>155</v>
      </c>
      <c r="F1993" s="58" t="s">
        <v>7486</v>
      </c>
      <c r="G1993" s="58">
        <v>1500</v>
      </c>
      <c r="H1993" s="58">
        <v>30</v>
      </c>
      <c r="I1993" s="58">
        <v>33.299999999999997</v>
      </c>
      <c r="J1993" s="58">
        <v>38.299999999999997</v>
      </c>
      <c r="K1993" s="58">
        <v>1</v>
      </c>
      <c r="L1993" s="58">
        <v>1</v>
      </c>
      <c r="M1993" s="58" t="s">
        <v>155</v>
      </c>
      <c r="N1993" s="58">
        <v>48.4</v>
      </c>
      <c r="O1993" s="58">
        <v>31</v>
      </c>
    </row>
    <row r="1994" spans="1:15" ht="14.25" customHeight="1">
      <c r="A1994" s="77" t="s">
        <v>9951</v>
      </c>
      <c r="B1994" s="58" t="s">
        <v>1907</v>
      </c>
      <c r="C1994" s="58" t="s">
        <v>3</v>
      </c>
      <c r="D1994" s="58" t="s">
        <v>155</v>
      </c>
      <c r="E1994" s="58" t="s">
        <v>155</v>
      </c>
      <c r="F1994" s="58" t="s">
        <v>7486</v>
      </c>
      <c r="G1994" s="58">
        <v>1500</v>
      </c>
      <c r="H1994" s="58">
        <v>33</v>
      </c>
      <c r="I1994" s="58">
        <v>36.700000000000003</v>
      </c>
      <c r="J1994" s="58">
        <v>42.2</v>
      </c>
      <c r="K1994" s="58">
        <v>1</v>
      </c>
      <c r="L1994" s="58">
        <v>1</v>
      </c>
      <c r="M1994" s="58" t="s">
        <v>155</v>
      </c>
      <c r="N1994" s="58">
        <v>53.3</v>
      </c>
      <c r="O1994" s="58">
        <v>28.1</v>
      </c>
    </row>
    <row r="1995" spans="1:15" ht="14.25" customHeight="1">
      <c r="A1995" s="77" t="s">
        <v>9952</v>
      </c>
      <c r="B1995" s="58" t="s">
        <v>1907</v>
      </c>
      <c r="C1995" s="58" t="s">
        <v>3</v>
      </c>
      <c r="D1995" s="58" t="s">
        <v>155</v>
      </c>
      <c r="E1995" s="58" t="s">
        <v>155</v>
      </c>
      <c r="F1995" s="58" t="s">
        <v>7486</v>
      </c>
      <c r="G1995" s="58">
        <v>1500</v>
      </c>
      <c r="H1995" s="58">
        <v>36</v>
      </c>
      <c r="I1995" s="58">
        <v>40</v>
      </c>
      <c r="J1995" s="58">
        <v>46</v>
      </c>
      <c r="K1995" s="58">
        <v>1</v>
      </c>
      <c r="L1995" s="58">
        <v>1</v>
      </c>
      <c r="M1995" s="58" t="s">
        <v>155</v>
      </c>
      <c r="N1995" s="58">
        <v>58.1</v>
      </c>
      <c r="O1995" s="58">
        <v>25.8</v>
      </c>
    </row>
    <row r="1996" spans="1:15" ht="14.25" customHeight="1">
      <c r="A1996" s="77" t="s">
        <v>9953</v>
      </c>
      <c r="B1996" s="58" t="s">
        <v>1907</v>
      </c>
      <c r="C1996" s="58" t="s">
        <v>3</v>
      </c>
      <c r="D1996" s="58" t="s">
        <v>155</v>
      </c>
      <c r="E1996" s="58" t="s">
        <v>155</v>
      </c>
      <c r="F1996" s="58" t="s">
        <v>7486</v>
      </c>
      <c r="G1996" s="58">
        <v>1500</v>
      </c>
      <c r="H1996" s="58">
        <v>40</v>
      </c>
      <c r="I1996" s="58">
        <v>44.4</v>
      </c>
      <c r="J1996" s="58">
        <v>51.1</v>
      </c>
      <c r="K1996" s="58">
        <v>1</v>
      </c>
      <c r="L1996" s="58">
        <v>1</v>
      </c>
      <c r="M1996" s="58" t="s">
        <v>155</v>
      </c>
      <c r="N1996" s="58">
        <v>64.5</v>
      </c>
      <c r="O1996" s="58">
        <v>23.2</v>
      </c>
    </row>
    <row r="1997" spans="1:15" ht="14.25" customHeight="1">
      <c r="A1997" s="77" t="s">
        <v>9954</v>
      </c>
      <c r="B1997" s="58" t="s">
        <v>1907</v>
      </c>
      <c r="C1997" s="58" t="s">
        <v>3</v>
      </c>
      <c r="D1997" s="58" t="s">
        <v>155</v>
      </c>
      <c r="E1997" s="58" t="s">
        <v>155</v>
      </c>
      <c r="F1997" s="58" t="s">
        <v>7486</v>
      </c>
      <c r="G1997" s="58">
        <v>1500</v>
      </c>
      <c r="H1997" s="58">
        <v>43</v>
      </c>
      <c r="I1997" s="58">
        <v>47.8</v>
      </c>
      <c r="J1997" s="58">
        <v>55</v>
      </c>
      <c r="K1997" s="58">
        <v>1</v>
      </c>
      <c r="L1997" s="58">
        <v>1</v>
      </c>
      <c r="M1997" s="58" t="s">
        <v>155</v>
      </c>
      <c r="N1997" s="58">
        <v>69.400000000000006</v>
      </c>
      <c r="O1997" s="58">
        <v>21.6</v>
      </c>
    </row>
    <row r="1998" spans="1:15" ht="14.25" customHeight="1">
      <c r="A1998" s="77" t="s">
        <v>9955</v>
      </c>
      <c r="B1998" s="58" t="s">
        <v>1907</v>
      </c>
      <c r="C1998" s="58" t="s">
        <v>3</v>
      </c>
      <c r="D1998" s="58" t="s">
        <v>155</v>
      </c>
      <c r="E1998" s="58" t="s">
        <v>155</v>
      </c>
      <c r="F1998" s="58" t="s">
        <v>7486</v>
      </c>
      <c r="G1998" s="58">
        <v>1500</v>
      </c>
      <c r="H1998" s="58">
        <v>45</v>
      </c>
      <c r="I1998" s="58">
        <v>50</v>
      </c>
      <c r="J1998" s="58">
        <v>57.5</v>
      </c>
      <c r="K1998" s="58">
        <v>1</v>
      </c>
      <c r="L1998" s="58">
        <v>1</v>
      </c>
      <c r="M1998" s="58" t="s">
        <v>155</v>
      </c>
      <c r="N1998" s="58">
        <v>72.7</v>
      </c>
      <c r="O1998" s="58">
        <v>20.6</v>
      </c>
    </row>
    <row r="1999" spans="1:15" ht="14.25" customHeight="1">
      <c r="A1999" s="77" t="s">
        <v>9956</v>
      </c>
      <c r="B1999" s="58" t="s">
        <v>1907</v>
      </c>
      <c r="C1999" s="58" t="s">
        <v>3</v>
      </c>
      <c r="D1999" s="58" t="s">
        <v>155</v>
      </c>
      <c r="E1999" s="58" t="s">
        <v>155</v>
      </c>
      <c r="F1999" s="58" t="s">
        <v>7486</v>
      </c>
      <c r="G1999" s="58">
        <v>1500</v>
      </c>
      <c r="H1999" s="58">
        <v>48</v>
      </c>
      <c r="I1999" s="58">
        <v>53.3</v>
      </c>
      <c r="J1999" s="58">
        <v>61.3</v>
      </c>
      <c r="K1999" s="58">
        <v>1</v>
      </c>
      <c r="L1999" s="58">
        <v>1</v>
      </c>
      <c r="M1999" s="58" t="s">
        <v>155</v>
      </c>
      <c r="N1999" s="58">
        <v>77.400000000000006</v>
      </c>
      <c r="O1999" s="58">
        <v>19.399999999999999</v>
      </c>
    </row>
    <row r="2000" spans="1:15" ht="14.25" customHeight="1">
      <c r="A2000" s="77" t="s">
        <v>9957</v>
      </c>
      <c r="B2000" s="58" t="s">
        <v>1907</v>
      </c>
      <c r="C2000" s="58" t="s">
        <v>3</v>
      </c>
      <c r="D2000" s="58" t="s">
        <v>155</v>
      </c>
      <c r="E2000" s="58" t="s">
        <v>155</v>
      </c>
      <c r="F2000" s="58" t="s">
        <v>7486</v>
      </c>
      <c r="G2000" s="58">
        <v>1500</v>
      </c>
      <c r="H2000" s="58">
        <v>51</v>
      </c>
      <c r="I2000" s="58">
        <v>56.7</v>
      </c>
      <c r="J2000" s="58">
        <v>65.2</v>
      </c>
      <c r="K2000" s="58">
        <v>1</v>
      </c>
      <c r="L2000" s="58">
        <v>1</v>
      </c>
      <c r="M2000" s="58" t="s">
        <v>155</v>
      </c>
      <c r="N2000" s="58">
        <v>82.4</v>
      </c>
      <c r="O2000" s="58">
        <v>18.2</v>
      </c>
    </row>
    <row r="2001" spans="1:15" ht="14.25" customHeight="1">
      <c r="A2001" s="77" t="s">
        <v>9958</v>
      </c>
      <c r="B2001" s="58" t="s">
        <v>1907</v>
      </c>
      <c r="C2001" s="58" t="s">
        <v>3</v>
      </c>
      <c r="D2001" s="58" t="s">
        <v>155</v>
      </c>
      <c r="E2001" s="58" t="s">
        <v>155</v>
      </c>
      <c r="F2001" s="58" t="s">
        <v>7486</v>
      </c>
      <c r="G2001" s="58">
        <v>1500</v>
      </c>
      <c r="H2001" s="58">
        <v>54</v>
      </c>
      <c r="I2001" s="58">
        <v>60</v>
      </c>
      <c r="J2001" s="58">
        <v>69</v>
      </c>
      <c r="K2001" s="58">
        <v>1</v>
      </c>
      <c r="L2001" s="58">
        <v>1</v>
      </c>
      <c r="M2001" s="58" t="s">
        <v>155</v>
      </c>
      <c r="N2001" s="58">
        <v>87.1</v>
      </c>
      <c r="O2001" s="58">
        <v>17.2</v>
      </c>
    </row>
    <row r="2002" spans="1:15" ht="14.25" customHeight="1">
      <c r="A2002" s="77" t="s">
        <v>9959</v>
      </c>
      <c r="B2002" s="58" t="s">
        <v>1907</v>
      </c>
      <c r="C2002" s="58" t="s">
        <v>3</v>
      </c>
      <c r="D2002" s="58" t="s">
        <v>155</v>
      </c>
      <c r="E2002" s="58" t="s">
        <v>155</v>
      </c>
      <c r="F2002" s="58" t="s">
        <v>7486</v>
      </c>
      <c r="G2002" s="58">
        <v>1500</v>
      </c>
      <c r="H2002" s="58">
        <v>58</v>
      </c>
      <c r="I2002" s="58">
        <v>64.400000000000006</v>
      </c>
      <c r="J2002" s="58">
        <v>74.099999999999994</v>
      </c>
      <c r="K2002" s="58">
        <v>1</v>
      </c>
      <c r="L2002" s="58">
        <v>1</v>
      </c>
      <c r="M2002" s="58" t="s">
        <v>155</v>
      </c>
      <c r="N2002" s="58">
        <v>93.6</v>
      </c>
      <c r="O2002" s="58">
        <v>16</v>
      </c>
    </row>
    <row r="2003" spans="1:15" ht="14.25" customHeight="1">
      <c r="A2003" s="77" t="s">
        <v>9960</v>
      </c>
      <c r="B2003" s="58" t="s">
        <v>1907</v>
      </c>
      <c r="C2003" s="58" t="s">
        <v>3</v>
      </c>
      <c r="D2003" s="58" t="s">
        <v>155</v>
      </c>
      <c r="E2003" s="58" t="s">
        <v>155</v>
      </c>
      <c r="F2003" s="58" t="s">
        <v>7486</v>
      </c>
      <c r="G2003" s="58">
        <v>1500</v>
      </c>
      <c r="H2003" s="58">
        <v>60</v>
      </c>
      <c r="I2003" s="58">
        <v>66.7</v>
      </c>
      <c r="J2003" s="58">
        <v>76.7</v>
      </c>
      <c r="K2003" s="58">
        <v>1</v>
      </c>
      <c r="L2003" s="58">
        <v>1</v>
      </c>
      <c r="M2003" s="58" t="s">
        <v>155</v>
      </c>
      <c r="N2003" s="58">
        <v>96.8</v>
      </c>
      <c r="O2003" s="58">
        <v>15.5</v>
      </c>
    </row>
    <row r="2004" spans="1:15" ht="14.25" customHeight="1">
      <c r="A2004" s="77" t="s">
        <v>9961</v>
      </c>
      <c r="B2004" s="58" t="s">
        <v>1907</v>
      </c>
      <c r="C2004" s="58" t="s">
        <v>3</v>
      </c>
      <c r="D2004" s="58" t="s">
        <v>155</v>
      </c>
      <c r="E2004" s="58" t="s">
        <v>155</v>
      </c>
      <c r="F2004" s="58" t="s">
        <v>7486</v>
      </c>
      <c r="G2004" s="58">
        <v>1500</v>
      </c>
      <c r="H2004" s="58">
        <v>64</v>
      </c>
      <c r="I2004" s="58">
        <v>71.099999999999994</v>
      </c>
      <c r="J2004" s="58">
        <v>81.8</v>
      </c>
      <c r="K2004" s="58">
        <v>1</v>
      </c>
      <c r="L2004" s="58">
        <v>1</v>
      </c>
      <c r="M2004" s="58" t="s">
        <v>155</v>
      </c>
      <c r="N2004" s="58">
        <v>103</v>
      </c>
      <c r="O2004" s="58">
        <v>14.6</v>
      </c>
    </row>
    <row r="2005" spans="1:15" ht="14.25" customHeight="1">
      <c r="A2005" s="77" t="s">
        <v>9962</v>
      </c>
      <c r="B2005" s="58" t="s">
        <v>1907</v>
      </c>
      <c r="C2005" s="58" t="s">
        <v>3</v>
      </c>
      <c r="D2005" s="58" t="s">
        <v>155</v>
      </c>
      <c r="E2005" s="58" t="s">
        <v>155</v>
      </c>
      <c r="F2005" s="58" t="s">
        <v>7486</v>
      </c>
      <c r="G2005" s="58">
        <v>1500</v>
      </c>
      <c r="H2005" s="58">
        <v>70</v>
      </c>
      <c r="I2005" s="58">
        <v>77.8</v>
      </c>
      <c r="J2005" s="58">
        <v>89.5</v>
      </c>
      <c r="K2005" s="58">
        <v>1</v>
      </c>
      <c r="L2005" s="58">
        <v>1</v>
      </c>
      <c r="M2005" s="58" t="s">
        <v>155</v>
      </c>
      <c r="N2005" s="58">
        <v>113</v>
      </c>
      <c r="O2005" s="58">
        <v>13.3</v>
      </c>
    </row>
    <row r="2006" spans="1:15" ht="14.25" customHeight="1">
      <c r="A2006" s="77" t="s">
        <v>9963</v>
      </c>
      <c r="B2006" s="58" t="s">
        <v>1907</v>
      </c>
      <c r="C2006" s="58" t="s">
        <v>3</v>
      </c>
      <c r="D2006" s="58" t="s">
        <v>155</v>
      </c>
      <c r="E2006" s="58" t="s">
        <v>155</v>
      </c>
      <c r="F2006" s="58" t="s">
        <v>7486</v>
      </c>
      <c r="G2006" s="58">
        <v>1500</v>
      </c>
      <c r="H2006" s="58">
        <v>75</v>
      </c>
      <c r="I2006" s="58">
        <v>83.3</v>
      </c>
      <c r="J2006" s="58">
        <v>95.8</v>
      </c>
      <c r="K2006" s="58">
        <v>1</v>
      </c>
      <c r="L2006" s="58">
        <v>1</v>
      </c>
      <c r="M2006" s="58" t="s">
        <v>155</v>
      </c>
      <c r="N2006" s="58">
        <v>121</v>
      </c>
      <c r="O2006" s="58">
        <v>12.4</v>
      </c>
    </row>
    <row r="2007" spans="1:15" ht="14.25" customHeight="1">
      <c r="A2007" s="77" t="s">
        <v>9964</v>
      </c>
      <c r="B2007" s="58" t="s">
        <v>1907</v>
      </c>
      <c r="C2007" s="58" t="s">
        <v>3</v>
      </c>
      <c r="D2007" s="58" t="s">
        <v>155</v>
      </c>
      <c r="E2007" s="58" t="s">
        <v>155</v>
      </c>
      <c r="F2007" s="58" t="s">
        <v>7486</v>
      </c>
      <c r="G2007" s="58">
        <v>1500</v>
      </c>
      <c r="H2007" s="58">
        <v>78</v>
      </c>
      <c r="I2007" s="58">
        <v>86.7</v>
      </c>
      <c r="J2007" s="58">
        <v>99.7</v>
      </c>
      <c r="K2007" s="58">
        <v>1</v>
      </c>
      <c r="L2007" s="58">
        <v>1</v>
      </c>
      <c r="M2007" s="58" t="s">
        <v>155</v>
      </c>
      <c r="N2007" s="58">
        <v>126</v>
      </c>
      <c r="O2007" s="58">
        <v>11.4</v>
      </c>
    </row>
    <row r="2008" spans="1:15" ht="14.25" customHeight="1">
      <c r="A2008" s="77" t="s">
        <v>9965</v>
      </c>
      <c r="B2008" s="58" t="s">
        <v>1907</v>
      </c>
      <c r="C2008" s="58" t="s">
        <v>3</v>
      </c>
      <c r="D2008" s="58" t="s">
        <v>155</v>
      </c>
      <c r="E2008" s="58" t="s">
        <v>155</v>
      </c>
      <c r="F2008" s="58" t="s">
        <v>7486</v>
      </c>
      <c r="G2008" s="58">
        <v>1500</v>
      </c>
      <c r="H2008" s="58">
        <v>85</v>
      </c>
      <c r="I2008" s="58">
        <v>94.4</v>
      </c>
      <c r="J2008" s="58">
        <v>108.2</v>
      </c>
      <c r="K2008" s="58">
        <v>1</v>
      </c>
      <c r="L2008" s="58">
        <v>1</v>
      </c>
      <c r="M2008" s="58" t="s">
        <v>155</v>
      </c>
      <c r="N2008" s="58">
        <v>137</v>
      </c>
      <c r="O2008" s="58">
        <v>10.4</v>
      </c>
    </row>
    <row r="2009" spans="1:15" ht="14.25" customHeight="1">
      <c r="A2009" s="77" t="s">
        <v>9966</v>
      </c>
      <c r="B2009" s="58" t="s">
        <v>1907</v>
      </c>
      <c r="C2009" s="58" t="s">
        <v>3</v>
      </c>
      <c r="D2009" s="58" t="s">
        <v>155</v>
      </c>
      <c r="E2009" s="58" t="s">
        <v>155</v>
      </c>
      <c r="F2009" s="58" t="s">
        <v>7486</v>
      </c>
      <c r="G2009" s="58">
        <v>1500</v>
      </c>
      <c r="H2009" s="58">
        <v>90</v>
      </c>
      <c r="I2009" s="58">
        <v>100</v>
      </c>
      <c r="J2009" s="58">
        <v>115.5</v>
      </c>
      <c r="K2009" s="58">
        <v>1</v>
      </c>
      <c r="L2009" s="58">
        <v>1</v>
      </c>
      <c r="M2009" s="58" t="s">
        <v>155</v>
      </c>
      <c r="N2009" s="58">
        <v>146</v>
      </c>
      <c r="O2009" s="58">
        <v>10.3</v>
      </c>
    </row>
    <row r="2010" spans="1:15" ht="14.25" customHeight="1">
      <c r="A2010" s="77" t="s">
        <v>9967</v>
      </c>
      <c r="B2010" s="58" t="s">
        <v>1907</v>
      </c>
      <c r="C2010" s="58" t="s">
        <v>3</v>
      </c>
      <c r="D2010" s="58" t="s">
        <v>155</v>
      </c>
      <c r="E2010" s="58" t="s">
        <v>155</v>
      </c>
      <c r="F2010" s="58" t="s">
        <v>7486</v>
      </c>
      <c r="G2010" s="58">
        <v>1500</v>
      </c>
      <c r="H2010" s="58">
        <v>100</v>
      </c>
      <c r="I2010" s="58">
        <v>111</v>
      </c>
      <c r="J2010" s="58">
        <v>128</v>
      </c>
      <c r="K2010" s="58">
        <v>1</v>
      </c>
      <c r="L2010" s="58">
        <v>1</v>
      </c>
      <c r="M2010" s="58" t="s">
        <v>155</v>
      </c>
      <c r="N2010" s="58">
        <v>162</v>
      </c>
      <c r="O2010" s="58">
        <v>9.3000000000000007</v>
      </c>
    </row>
    <row r="2011" spans="1:15" ht="14.25" customHeight="1">
      <c r="A2011" s="77" t="s">
        <v>9968</v>
      </c>
      <c r="B2011" s="58" t="s">
        <v>1907</v>
      </c>
      <c r="C2011" s="58" t="s">
        <v>3</v>
      </c>
      <c r="D2011" s="58" t="s">
        <v>155</v>
      </c>
      <c r="E2011" s="58" t="s">
        <v>155</v>
      </c>
      <c r="F2011" s="58" t="s">
        <v>7486</v>
      </c>
      <c r="G2011" s="58">
        <v>1500</v>
      </c>
      <c r="H2011" s="58">
        <v>110</v>
      </c>
      <c r="I2011" s="58">
        <v>122</v>
      </c>
      <c r="J2011" s="58">
        <v>140.5</v>
      </c>
      <c r="K2011" s="58">
        <v>1</v>
      </c>
      <c r="L2011" s="58">
        <v>1</v>
      </c>
      <c r="M2011" s="58" t="s">
        <v>155</v>
      </c>
      <c r="N2011" s="58">
        <v>177</v>
      </c>
      <c r="O2011" s="58">
        <v>8.4</v>
      </c>
    </row>
    <row r="2012" spans="1:15" ht="14.25" customHeight="1">
      <c r="A2012" s="77" t="s">
        <v>9969</v>
      </c>
      <c r="B2012" s="58" t="s">
        <v>1907</v>
      </c>
      <c r="C2012" s="58" t="s">
        <v>3</v>
      </c>
      <c r="D2012" s="58" t="s">
        <v>155</v>
      </c>
      <c r="E2012" s="58" t="s">
        <v>155</v>
      </c>
      <c r="F2012" s="58" t="s">
        <v>7486</v>
      </c>
      <c r="G2012" s="58">
        <v>1500</v>
      </c>
      <c r="H2012" s="58">
        <v>120</v>
      </c>
      <c r="I2012" s="58">
        <v>133</v>
      </c>
      <c r="J2012" s="58">
        <v>153</v>
      </c>
      <c r="K2012" s="58">
        <v>1</v>
      </c>
      <c r="L2012" s="58">
        <v>1</v>
      </c>
      <c r="M2012" s="58" t="s">
        <v>155</v>
      </c>
      <c r="N2012" s="58">
        <v>193</v>
      </c>
      <c r="O2012" s="58">
        <v>7.9</v>
      </c>
    </row>
    <row r="2013" spans="1:15" ht="14.25" customHeight="1">
      <c r="A2013" s="77" t="s">
        <v>9970</v>
      </c>
      <c r="B2013" s="58" t="s">
        <v>1907</v>
      </c>
      <c r="C2013" s="58" t="s">
        <v>3</v>
      </c>
      <c r="D2013" s="58" t="s">
        <v>155</v>
      </c>
      <c r="E2013" s="58" t="s">
        <v>155</v>
      </c>
      <c r="F2013" s="58" t="s">
        <v>7486</v>
      </c>
      <c r="G2013" s="58">
        <v>1500</v>
      </c>
      <c r="H2013" s="58">
        <v>130</v>
      </c>
      <c r="I2013" s="58">
        <v>144</v>
      </c>
      <c r="J2013" s="58">
        <v>165.5</v>
      </c>
      <c r="K2013" s="58">
        <v>1</v>
      </c>
      <c r="L2013" s="58">
        <v>1</v>
      </c>
      <c r="M2013" s="58" t="s">
        <v>155</v>
      </c>
      <c r="N2013" s="58">
        <v>209</v>
      </c>
      <c r="O2013" s="58">
        <v>7.2</v>
      </c>
    </row>
    <row r="2014" spans="1:15" ht="14.25" customHeight="1">
      <c r="A2014" s="77" t="s">
        <v>9971</v>
      </c>
      <c r="B2014" s="58" t="s">
        <v>1907</v>
      </c>
      <c r="C2014" s="58" t="s">
        <v>3</v>
      </c>
      <c r="D2014" s="58" t="s">
        <v>155</v>
      </c>
      <c r="E2014" s="58" t="s">
        <v>155</v>
      </c>
      <c r="F2014" s="58" t="s">
        <v>7486</v>
      </c>
      <c r="G2014" s="58">
        <v>1500</v>
      </c>
      <c r="H2014" s="58">
        <v>150</v>
      </c>
      <c r="I2014" s="58">
        <v>167</v>
      </c>
      <c r="J2014" s="58">
        <v>192.5</v>
      </c>
      <c r="K2014" s="58">
        <v>1</v>
      </c>
      <c r="L2014" s="58">
        <v>1</v>
      </c>
      <c r="M2014" s="58" t="s">
        <v>155</v>
      </c>
      <c r="N2014" s="58">
        <v>243</v>
      </c>
      <c r="O2014" s="58">
        <v>6.2</v>
      </c>
    </row>
    <row r="2015" spans="1:15" ht="14.25" customHeight="1">
      <c r="A2015" s="77" t="s">
        <v>9972</v>
      </c>
      <c r="B2015" s="58" t="s">
        <v>1907</v>
      </c>
      <c r="C2015" s="58" t="s">
        <v>3</v>
      </c>
      <c r="D2015" s="58" t="s">
        <v>155</v>
      </c>
      <c r="E2015" s="58" t="s">
        <v>155</v>
      </c>
      <c r="F2015" s="58" t="s">
        <v>7486</v>
      </c>
      <c r="G2015" s="58">
        <v>1500</v>
      </c>
      <c r="H2015" s="58">
        <v>160</v>
      </c>
      <c r="I2015" s="58">
        <v>178</v>
      </c>
      <c r="J2015" s="58">
        <v>205</v>
      </c>
      <c r="K2015" s="58">
        <v>1</v>
      </c>
      <c r="L2015" s="58">
        <v>1</v>
      </c>
      <c r="M2015" s="58" t="s">
        <v>155</v>
      </c>
      <c r="N2015" s="58">
        <v>259</v>
      </c>
      <c r="O2015" s="58">
        <v>5.8</v>
      </c>
    </row>
    <row r="2016" spans="1:15" ht="14.25" customHeight="1">
      <c r="A2016" s="77" t="s">
        <v>9973</v>
      </c>
      <c r="B2016" s="58" t="s">
        <v>1907</v>
      </c>
      <c r="C2016" s="58" t="s">
        <v>3</v>
      </c>
      <c r="D2016" s="58" t="s">
        <v>155</v>
      </c>
      <c r="E2016" s="58" t="s">
        <v>155</v>
      </c>
      <c r="F2016" s="58" t="s">
        <v>7486</v>
      </c>
      <c r="G2016" s="58">
        <v>1500</v>
      </c>
      <c r="H2016" s="58">
        <v>170</v>
      </c>
      <c r="I2016" s="58">
        <v>189</v>
      </c>
      <c r="J2016" s="58">
        <v>217.5</v>
      </c>
      <c r="K2016" s="58">
        <v>1</v>
      </c>
      <c r="L2016" s="58">
        <v>1</v>
      </c>
      <c r="M2016" s="58" t="s">
        <v>155</v>
      </c>
      <c r="N2016" s="58">
        <v>275</v>
      </c>
      <c r="O2016" s="58">
        <v>5.5</v>
      </c>
    </row>
    <row r="2017" spans="1:15" ht="14.25" customHeight="1">
      <c r="A2017" s="77" t="s">
        <v>9974</v>
      </c>
      <c r="B2017" s="58" t="s">
        <v>1907</v>
      </c>
      <c r="C2017" s="58" t="s">
        <v>3</v>
      </c>
      <c r="D2017" s="58" t="s">
        <v>155</v>
      </c>
      <c r="E2017" s="58" t="s">
        <v>155</v>
      </c>
      <c r="F2017" s="58" t="s">
        <v>7486</v>
      </c>
      <c r="G2017" s="58">
        <v>1500</v>
      </c>
      <c r="H2017" s="58">
        <v>180</v>
      </c>
      <c r="I2017" s="58">
        <v>198</v>
      </c>
      <c r="J2017" s="58">
        <v>230.4</v>
      </c>
      <c r="K2017" s="58">
        <v>1</v>
      </c>
      <c r="L2017" s="58">
        <v>1</v>
      </c>
      <c r="M2017" s="58" t="s">
        <v>155</v>
      </c>
      <c r="N2017" s="58">
        <v>292</v>
      </c>
      <c r="O2017" s="58">
        <v>5.0999999999999996</v>
      </c>
    </row>
    <row r="2018" spans="1:15" ht="14.25" customHeight="1">
      <c r="A2018" s="77" t="s">
        <v>9975</v>
      </c>
      <c r="B2018" s="58" t="s">
        <v>1907</v>
      </c>
      <c r="C2018" s="58" t="s">
        <v>3</v>
      </c>
      <c r="D2018" s="58" t="s">
        <v>155</v>
      </c>
      <c r="E2018" s="58" t="s">
        <v>155</v>
      </c>
      <c r="F2018" s="58" t="s">
        <v>7486</v>
      </c>
      <c r="G2018" s="58">
        <v>1500</v>
      </c>
      <c r="H2018" s="58">
        <v>190</v>
      </c>
      <c r="I2018" s="58">
        <v>209</v>
      </c>
      <c r="J2018" s="58">
        <v>243.2</v>
      </c>
      <c r="K2018" s="58">
        <v>1</v>
      </c>
      <c r="L2018" s="58">
        <v>1</v>
      </c>
      <c r="M2018" s="58" t="s">
        <v>155</v>
      </c>
      <c r="N2018" s="58">
        <v>308</v>
      </c>
      <c r="O2018" s="58">
        <v>4.8</v>
      </c>
    </row>
    <row r="2019" spans="1:15" ht="14.25" customHeight="1">
      <c r="A2019" s="77" t="s">
        <v>9976</v>
      </c>
      <c r="B2019" s="58" t="s">
        <v>1907</v>
      </c>
      <c r="C2019" s="58" t="s">
        <v>3</v>
      </c>
      <c r="D2019" s="58" t="s">
        <v>155</v>
      </c>
      <c r="E2019" s="58" t="s">
        <v>155</v>
      </c>
      <c r="F2019" s="58" t="s">
        <v>7486</v>
      </c>
      <c r="G2019" s="58">
        <v>1500</v>
      </c>
      <c r="H2019" s="58">
        <v>200</v>
      </c>
      <c r="I2019" s="58">
        <v>220</v>
      </c>
      <c r="J2019" s="58">
        <v>256</v>
      </c>
      <c r="K2019" s="58">
        <v>1</v>
      </c>
      <c r="L2019" s="58">
        <v>1</v>
      </c>
      <c r="M2019" s="58" t="s">
        <v>155</v>
      </c>
      <c r="N2019" s="58">
        <v>324</v>
      </c>
      <c r="O2019" s="58">
        <v>4.5999999999999996</v>
      </c>
    </row>
    <row r="2020" spans="1:15" ht="14.25" customHeight="1">
      <c r="A2020" s="77" t="s">
        <v>9977</v>
      </c>
      <c r="B2020" s="58" t="s">
        <v>1907</v>
      </c>
      <c r="C2020" s="58" t="s">
        <v>3</v>
      </c>
      <c r="D2020" s="58" t="s">
        <v>155</v>
      </c>
      <c r="E2020" s="58" t="s">
        <v>155</v>
      </c>
      <c r="F2020" s="58" t="s">
        <v>7486</v>
      </c>
      <c r="G2020" s="58">
        <v>1500</v>
      </c>
      <c r="H2020" s="58">
        <v>210</v>
      </c>
      <c r="I2020" s="58">
        <v>231</v>
      </c>
      <c r="J2020" s="58">
        <v>268.8</v>
      </c>
      <c r="K2020" s="58">
        <v>1</v>
      </c>
      <c r="L2020" s="58">
        <v>1</v>
      </c>
      <c r="M2020" s="58" t="s">
        <v>155</v>
      </c>
      <c r="N2020" s="58">
        <v>340</v>
      </c>
      <c r="O2020" s="58">
        <v>4.4000000000000004</v>
      </c>
    </row>
    <row r="2021" spans="1:15" ht="14.25" customHeight="1">
      <c r="A2021" s="77" t="s">
        <v>9978</v>
      </c>
      <c r="B2021" s="58" t="s">
        <v>1907</v>
      </c>
      <c r="C2021" s="58" t="s">
        <v>3</v>
      </c>
      <c r="D2021" s="58" t="s">
        <v>155</v>
      </c>
      <c r="E2021" s="58" t="s">
        <v>155</v>
      </c>
      <c r="F2021" s="58" t="s">
        <v>7486</v>
      </c>
      <c r="G2021" s="58">
        <v>1500</v>
      </c>
      <c r="H2021" s="58">
        <v>220</v>
      </c>
      <c r="I2021" s="58">
        <v>242</v>
      </c>
      <c r="J2021" s="58">
        <v>281.60000000000002</v>
      </c>
      <c r="K2021" s="58">
        <v>1</v>
      </c>
      <c r="L2021" s="58">
        <v>1</v>
      </c>
      <c r="M2021" s="58" t="s">
        <v>155</v>
      </c>
      <c r="N2021" s="58">
        <v>356</v>
      </c>
      <c r="O2021" s="58">
        <v>4.2</v>
      </c>
    </row>
    <row r="2022" spans="1:15" ht="14.25" customHeight="1">
      <c r="A2022" s="77" t="s">
        <v>9979</v>
      </c>
      <c r="B2022" s="58" t="s">
        <v>1830</v>
      </c>
      <c r="C2022" s="58" t="s">
        <v>3</v>
      </c>
      <c r="D2022" s="58" t="s">
        <v>155</v>
      </c>
      <c r="E2022" s="58" t="s">
        <v>155</v>
      </c>
      <c r="F2022" s="58" t="s">
        <v>7486</v>
      </c>
      <c r="G2022" s="58">
        <v>400</v>
      </c>
      <c r="H2022" s="58">
        <v>8.5500000000000007</v>
      </c>
      <c r="I2022" s="58">
        <v>9.5</v>
      </c>
      <c r="J2022" s="58">
        <v>10.5</v>
      </c>
      <c r="K2022" s="58">
        <v>1</v>
      </c>
      <c r="L2022" s="58">
        <v>10</v>
      </c>
      <c r="M2022" s="58" t="s">
        <v>155</v>
      </c>
      <c r="N2022" s="58">
        <v>14.5</v>
      </c>
      <c r="O2022" s="58">
        <v>29</v>
      </c>
    </row>
    <row r="2023" spans="1:15" ht="14.25" customHeight="1">
      <c r="A2023" s="77" t="s">
        <v>9980</v>
      </c>
      <c r="B2023" s="58" t="s">
        <v>1830</v>
      </c>
      <c r="C2023" s="58" t="s">
        <v>3</v>
      </c>
      <c r="D2023" s="58" t="s">
        <v>155</v>
      </c>
      <c r="E2023" s="58" t="s">
        <v>155</v>
      </c>
      <c r="F2023" s="58" t="s">
        <v>7486</v>
      </c>
      <c r="G2023" s="58">
        <v>400</v>
      </c>
      <c r="H2023" s="58">
        <v>9.4</v>
      </c>
      <c r="I2023" s="58">
        <v>10.5</v>
      </c>
      <c r="J2023" s="58">
        <v>11.6</v>
      </c>
      <c r="K2023" s="58">
        <v>1</v>
      </c>
      <c r="L2023" s="58">
        <v>5</v>
      </c>
      <c r="M2023" s="58" t="s">
        <v>155</v>
      </c>
      <c r="N2023" s="58">
        <v>15.6</v>
      </c>
      <c r="O2023" s="58">
        <v>27</v>
      </c>
    </row>
    <row r="2024" spans="1:15" ht="14.25" customHeight="1">
      <c r="A2024" s="77" t="s">
        <v>9981</v>
      </c>
      <c r="B2024" s="58" t="s">
        <v>1830</v>
      </c>
      <c r="C2024" s="58" t="s">
        <v>3</v>
      </c>
      <c r="D2024" s="58" t="s">
        <v>155</v>
      </c>
      <c r="E2024" s="58" t="s">
        <v>155</v>
      </c>
      <c r="F2024" s="58" t="s">
        <v>7486</v>
      </c>
      <c r="G2024" s="58">
        <v>400</v>
      </c>
      <c r="H2024" s="58">
        <v>10.199999999999999</v>
      </c>
      <c r="I2024" s="58">
        <v>11.4</v>
      </c>
      <c r="J2024" s="58">
        <v>12.6</v>
      </c>
      <c r="K2024" s="58">
        <v>1</v>
      </c>
      <c r="L2024" s="58">
        <v>1</v>
      </c>
      <c r="M2024" s="58" t="s">
        <v>155</v>
      </c>
      <c r="N2024" s="58">
        <v>16.7</v>
      </c>
      <c r="O2024" s="58">
        <v>25</v>
      </c>
    </row>
    <row r="2025" spans="1:15" ht="14.25" customHeight="1">
      <c r="A2025" s="77" t="s">
        <v>9982</v>
      </c>
      <c r="B2025" s="58" t="s">
        <v>1830</v>
      </c>
      <c r="C2025" s="58" t="s">
        <v>3</v>
      </c>
      <c r="D2025" s="58" t="s">
        <v>155</v>
      </c>
      <c r="E2025" s="58" t="s">
        <v>155</v>
      </c>
      <c r="F2025" s="58" t="s">
        <v>7486</v>
      </c>
      <c r="G2025" s="58">
        <v>400</v>
      </c>
      <c r="H2025" s="58">
        <v>11.1</v>
      </c>
      <c r="I2025" s="58">
        <v>12.4</v>
      </c>
      <c r="J2025" s="58">
        <v>13.7</v>
      </c>
      <c r="K2025" s="58">
        <v>1</v>
      </c>
      <c r="L2025" s="58">
        <v>1</v>
      </c>
      <c r="M2025" s="58" t="s">
        <v>155</v>
      </c>
      <c r="N2025" s="58">
        <v>18.2</v>
      </c>
      <c r="O2025" s="58">
        <v>23</v>
      </c>
    </row>
    <row r="2026" spans="1:15" ht="14.25" customHeight="1">
      <c r="A2026" s="77" t="s">
        <v>9983</v>
      </c>
      <c r="B2026" s="58" t="s">
        <v>1830</v>
      </c>
      <c r="C2026" s="58" t="s">
        <v>3</v>
      </c>
      <c r="D2026" s="58" t="s">
        <v>155</v>
      </c>
      <c r="E2026" s="58" t="s">
        <v>155</v>
      </c>
      <c r="F2026" s="58" t="s">
        <v>7486</v>
      </c>
      <c r="G2026" s="58">
        <v>400</v>
      </c>
      <c r="H2026" s="58">
        <v>12.8</v>
      </c>
      <c r="I2026" s="58">
        <v>14.3</v>
      </c>
      <c r="J2026" s="58">
        <v>15.8</v>
      </c>
      <c r="K2026" s="58">
        <v>1</v>
      </c>
      <c r="L2026" s="58">
        <v>1</v>
      </c>
      <c r="M2026" s="58" t="s">
        <v>155</v>
      </c>
      <c r="N2026" s="58">
        <v>21.2</v>
      </c>
      <c r="O2026" s="58">
        <v>20</v>
      </c>
    </row>
    <row r="2027" spans="1:15" ht="14.25" customHeight="1">
      <c r="A2027" s="77" t="s">
        <v>9984</v>
      </c>
      <c r="B2027" s="58" t="s">
        <v>1830</v>
      </c>
      <c r="C2027" s="58" t="s">
        <v>3</v>
      </c>
      <c r="D2027" s="58" t="s">
        <v>155</v>
      </c>
      <c r="E2027" s="58" t="s">
        <v>155</v>
      </c>
      <c r="F2027" s="58" t="s">
        <v>7486</v>
      </c>
      <c r="G2027" s="58">
        <v>400</v>
      </c>
      <c r="H2027" s="58">
        <v>13.6</v>
      </c>
      <c r="I2027" s="58">
        <v>15.2</v>
      </c>
      <c r="J2027" s="58">
        <v>16.8</v>
      </c>
      <c r="K2027" s="58">
        <v>1</v>
      </c>
      <c r="L2027" s="58">
        <v>1</v>
      </c>
      <c r="M2027" s="58" t="s">
        <v>155</v>
      </c>
      <c r="N2027" s="58">
        <v>22.5</v>
      </c>
      <c r="O2027" s="58">
        <v>19</v>
      </c>
    </row>
    <row r="2028" spans="1:15" ht="14.25" customHeight="1">
      <c r="A2028" s="77" t="s">
        <v>9985</v>
      </c>
      <c r="B2028" s="58" t="s">
        <v>1830</v>
      </c>
      <c r="C2028" s="58" t="s">
        <v>3</v>
      </c>
      <c r="D2028" s="58" t="s">
        <v>155</v>
      </c>
      <c r="E2028" s="58" t="s">
        <v>155</v>
      </c>
      <c r="F2028" s="58" t="s">
        <v>7486</v>
      </c>
      <c r="G2028" s="58">
        <v>400</v>
      </c>
      <c r="H2028" s="58">
        <v>15.3</v>
      </c>
      <c r="I2028" s="58">
        <v>17.100000000000001</v>
      </c>
      <c r="J2028" s="58">
        <v>18.899999999999999</v>
      </c>
      <c r="K2028" s="58">
        <v>1</v>
      </c>
      <c r="L2028" s="58">
        <v>1</v>
      </c>
      <c r="M2028" s="58" t="s">
        <v>155</v>
      </c>
      <c r="N2028" s="58">
        <v>25.2</v>
      </c>
      <c r="O2028" s="58">
        <v>17</v>
      </c>
    </row>
    <row r="2029" spans="1:15" ht="14.25" customHeight="1">
      <c r="A2029" s="77" t="s">
        <v>9986</v>
      </c>
      <c r="B2029" s="58" t="s">
        <v>1830</v>
      </c>
      <c r="C2029" s="58" t="s">
        <v>3</v>
      </c>
      <c r="D2029" s="58" t="s">
        <v>155</v>
      </c>
      <c r="E2029" s="58" t="s">
        <v>155</v>
      </c>
      <c r="F2029" s="58" t="s">
        <v>7486</v>
      </c>
      <c r="G2029" s="58">
        <v>400</v>
      </c>
      <c r="H2029" s="58">
        <v>17.100000000000001</v>
      </c>
      <c r="I2029" s="58">
        <v>19</v>
      </c>
      <c r="J2029" s="58">
        <v>21</v>
      </c>
      <c r="K2029" s="58">
        <v>1</v>
      </c>
      <c r="L2029" s="58">
        <v>1</v>
      </c>
      <c r="M2029" s="58" t="s">
        <v>155</v>
      </c>
      <c r="N2029" s="58">
        <v>27.7</v>
      </c>
      <c r="O2029" s="58">
        <v>15</v>
      </c>
    </row>
    <row r="2030" spans="1:15" ht="14.25" customHeight="1">
      <c r="A2030" s="77" t="s">
        <v>9987</v>
      </c>
      <c r="B2030" s="58" t="s">
        <v>1830</v>
      </c>
      <c r="C2030" s="58" t="s">
        <v>3</v>
      </c>
      <c r="D2030" s="58" t="s">
        <v>155</v>
      </c>
      <c r="E2030" s="58" t="s">
        <v>155</v>
      </c>
      <c r="F2030" s="58" t="s">
        <v>7486</v>
      </c>
      <c r="G2030" s="58">
        <v>400</v>
      </c>
      <c r="H2030" s="58">
        <v>18.8</v>
      </c>
      <c r="I2030" s="58">
        <v>20.9</v>
      </c>
      <c r="J2030" s="58">
        <v>23.1</v>
      </c>
      <c r="K2030" s="58">
        <v>1</v>
      </c>
      <c r="L2030" s="58">
        <v>1</v>
      </c>
      <c r="M2030" s="58" t="s">
        <v>155</v>
      </c>
      <c r="N2030" s="58">
        <v>30.6</v>
      </c>
      <c r="O2030" s="58">
        <v>14</v>
      </c>
    </row>
    <row r="2031" spans="1:15" ht="14.25" customHeight="1">
      <c r="A2031" s="77" t="s">
        <v>9988</v>
      </c>
      <c r="B2031" s="58" t="s">
        <v>1830</v>
      </c>
      <c r="C2031" s="58" t="s">
        <v>3</v>
      </c>
      <c r="D2031" s="58" t="s">
        <v>155</v>
      </c>
      <c r="E2031" s="58" t="s">
        <v>155</v>
      </c>
      <c r="F2031" s="58" t="s">
        <v>7486</v>
      </c>
      <c r="G2031" s="58">
        <v>400</v>
      </c>
      <c r="H2031" s="58">
        <v>20.5</v>
      </c>
      <c r="I2031" s="58">
        <v>22.8</v>
      </c>
      <c r="J2031" s="58">
        <v>25.2</v>
      </c>
      <c r="K2031" s="58">
        <v>1</v>
      </c>
      <c r="L2031" s="58">
        <v>1</v>
      </c>
      <c r="M2031" s="58" t="s">
        <v>155</v>
      </c>
      <c r="N2031" s="58">
        <v>33.200000000000003</v>
      </c>
      <c r="O2031" s="58">
        <v>13</v>
      </c>
    </row>
    <row r="2032" spans="1:15" ht="14.25" customHeight="1">
      <c r="A2032" s="77" t="s">
        <v>9989</v>
      </c>
      <c r="B2032" s="58" t="s">
        <v>1830</v>
      </c>
      <c r="C2032" s="58" t="s">
        <v>3</v>
      </c>
      <c r="D2032" s="58" t="s">
        <v>155</v>
      </c>
      <c r="E2032" s="58" t="s">
        <v>155</v>
      </c>
      <c r="F2032" s="58" t="s">
        <v>7486</v>
      </c>
      <c r="G2032" s="58">
        <v>400</v>
      </c>
      <c r="H2032" s="58">
        <v>23.1</v>
      </c>
      <c r="I2032" s="58">
        <v>25.7</v>
      </c>
      <c r="J2032" s="58">
        <v>28.4</v>
      </c>
      <c r="K2032" s="58">
        <v>1</v>
      </c>
      <c r="L2032" s="58">
        <v>1</v>
      </c>
      <c r="M2032" s="58" t="s">
        <v>155</v>
      </c>
      <c r="N2032" s="58">
        <v>37.5</v>
      </c>
      <c r="O2032" s="58">
        <v>11.2</v>
      </c>
    </row>
    <row r="2033" spans="1:15" ht="14.25" customHeight="1">
      <c r="A2033" s="77" t="s">
        <v>9990</v>
      </c>
      <c r="B2033" s="58" t="s">
        <v>1830</v>
      </c>
      <c r="C2033" s="58" t="s">
        <v>3</v>
      </c>
      <c r="D2033" s="58" t="s">
        <v>155</v>
      </c>
      <c r="E2033" s="58" t="s">
        <v>155</v>
      </c>
      <c r="F2033" s="58" t="s">
        <v>7486</v>
      </c>
      <c r="G2033" s="58">
        <v>400</v>
      </c>
      <c r="H2033" s="58">
        <v>25.6</v>
      </c>
      <c r="I2033" s="58">
        <v>28.5</v>
      </c>
      <c r="J2033" s="58">
        <v>31.5</v>
      </c>
      <c r="K2033" s="58">
        <v>1</v>
      </c>
      <c r="L2033" s="58">
        <v>1</v>
      </c>
      <c r="M2033" s="58" t="s">
        <v>155</v>
      </c>
      <c r="N2033" s="58">
        <v>41.4</v>
      </c>
      <c r="O2033" s="58">
        <v>10</v>
      </c>
    </row>
    <row r="2034" spans="1:15" ht="14.25" customHeight="1">
      <c r="A2034" s="77" t="s">
        <v>9991</v>
      </c>
      <c r="B2034" s="58" t="s">
        <v>1830</v>
      </c>
      <c r="C2034" s="58" t="s">
        <v>3</v>
      </c>
      <c r="D2034" s="58" t="s">
        <v>155</v>
      </c>
      <c r="E2034" s="58" t="s">
        <v>155</v>
      </c>
      <c r="F2034" s="58" t="s">
        <v>7486</v>
      </c>
      <c r="G2034" s="58">
        <v>400</v>
      </c>
      <c r="H2034" s="58">
        <v>28.2</v>
      </c>
      <c r="I2034" s="58">
        <v>31.4</v>
      </c>
      <c r="J2034" s="58">
        <v>34.700000000000003</v>
      </c>
      <c r="K2034" s="58">
        <v>1</v>
      </c>
      <c r="L2034" s="58">
        <v>1</v>
      </c>
      <c r="M2034" s="58" t="s">
        <v>155</v>
      </c>
      <c r="N2034" s="58">
        <v>45.7</v>
      </c>
      <c r="O2034" s="58">
        <v>9</v>
      </c>
    </row>
    <row r="2035" spans="1:15" ht="14.25" customHeight="1">
      <c r="A2035" s="77" t="s">
        <v>9992</v>
      </c>
      <c r="B2035" s="58" t="s">
        <v>1830</v>
      </c>
      <c r="C2035" s="58" t="s">
        <v>3</v>
      </c>
      <c r="D2035" s="58" t="s">
        <v>155</v>
      </c>
      <c r="E2035" s="58" t="s">
        <v>155</v>
      </c>
      <c r="F2035" s="58" t="s">
        <v>7486</v>
      </c>
      <c r="G2035" s="58">
        <v>400</v>
      </c>
      <c r="H2035" s="58">
        <v>30.8</v>
      </c>
      <c r="I2035" s="58">
        <v>34.200000000000003</v>
      </c>
      <c r="J2035" s="58">
        <v>37.799999999999997</v>
      </c>
      <c r="K2035" s="58">
        <v>1</v>
      </c>
      <c r="L2035" s="58">
        <v>1</v>
      </c>
      <c r="M2035" s="58" t="s">
        <v>155</v>
      </c>
      <c r="N2035" s="58">
        <v>49.9</v>
      </c>
      <c r="O2035" s="58">
        <v>8.4</v>
      </c>
    </row>
    <row r="2036" spans="1:15" ht="14.25" customHeight="1">
      <c r="A2036" s="77" t="s">
        <v>9993</v>
      </c>
      <c r="B2036" s="58" t="s">
        <v>1830</v>
      </c>
      <c r="C2036" s="58" t="s">
        <v>3</v>
      </c>
      <c r="D2036" s="58" t="s">
        <v>155</v>
      </c>
      <c r="E2036" s="58" t="s">
        <v>155</v>
      </c>
      <c r="F2036" s="58" t="s">
        <v>7486</v>
      </c>
      <c r="G2036" s="58">
        <v>400</v>
      </c>
      <c r="H2036" s="58">
        <v>33.299999999999997</v>
      </c>
      <c r="I2036" s="58">
        <v>37.1</v>
      </c>
      <c r="J2036" s="58">
        <v>41</v>
      </c>
      <c r="K2036" s="58">
        <v>1</v>
      </c>
      <c r="L2036" s="58">
        <v>1</v>
      </c>
      <c r="M2036" s="58" t="s">
        <v>155</v>
      </c>
      <c r="N2036" s="58">
        <v>53.9</v>
      </c>
      <c r="O2036" s="58">
        <v>7.8</v>
      </c>
    </row>
    <row r="2037" spans="1:15" ht="14.25" customHeight="1">
      <c r="A2037" s="77" t="s">
        <v>9994</v>
      </c>
      <c r="B2037" s="58" t="s">
        <v>1830</v>
      </c>
      <c r="C2037" s="58" t="s">
        <v>3</v>
      </c>
      <c r="D2037" s="58" t="s">
        <v>155</v>
      </c>
      <c r="E2037" s="58" t="s">
        <v>155</v>
      </c>
      <c r="F2037" s="58" t="s">
        <v>7486</v>
      </c>
      <c r="G2037" s="58">
        <v>400</v>
      </c>
      <c r="H2037" s="58">
        <v>36.799999999999997</v>
      </c>
      <c r="I2037" s="58">
        <v>40.9</v>
      </c>
      <c r="J2037" s="58">
        <v>45.2</v>
      </c>
      <c r="K2037" s="58">
        <v>1</v>
      </c>
      <c r="L2037" s="58">
        <v>1</v>
      </c>
      <c r="M2037" s="58" t="s">
        <v>155</v>
      </c>
      <c r="N2037" s="58">
        <v>59.3</v>
      </c>
      <c r="O2037" s="58">
        <v>7.1</v>
      </c>
    </row>
    <row r="2038" spans="1:15" ht="14.25" customHeight="1">
      <c r="A2038" s="77" t="s">
        <v>9995</v>
      </c>
      <c r="B2038" s="58" t="s">
        <v>1830</v>
      </c>
      <c r="C2038" s="58" t="s">
        <v>3</v>
      </c>
      <c r="D2038" s="58" t="s">
        <v>155</v>
      </c>
      <c r="E2038" s="58" t="s">
        <v>155</v>
      </c>
      <c r="F2038" s="58" t="s">
        <v>7486</v>
      </c>
      <c r="G2038" s="58">
        <v>400</v>
      </c>
      <c r="H2038" s="58">
        <v>40.200000000000003</v>
      </c>
      <c r="I2038" s="58">
        <v>44.7</v>
      </c>
      <c r="J2038" s="58">
        <v>49.4</v>
      </c>
      <c r="K2038" s="58">
        <v>1</v>
      </c>
      <c r="L2038" s="58">
        <v>1</v>
      </c>
      <c r="M2038" s="58" t="s">
        <v>155</v>
      </c>
      <c r="N2038" s="58">
        <v>64.8</v>
      </c>
      <c r="O2038" s="58">
        <v>5</v>
      </c>
    </row>
    <row r="2039" spans="1:15" ht="14.25" customHeight="1">
      <c r="A2039" s="77" t="s">
        <v>9996</v>
      </c>
      <c r="B2039" s="58" t="s">
        <v>1830</v>
      </c>
      <c r="C2039" s="58" t="s">
        <v>3</v>
      </c>
      <c r="D2039" s="58" t="s">
        <v>155</v>
      </c>
      <c r="E2039" s="58" t="s">
        <v>155</v>
      </c>
      <c r="F2039" s="58" t="s">
        <v>7486</v>
      </c>
      <c r="G2039" s="58">
        <v>400</v>
      </c>
      <c r="H2039" s="58">
        <v>43.6</v>
      </c>
      <c r="I2039" s="58">
        <v>48.5</v>
      </c>
      <c r="J2039" s="58">
        <v>53.6</v>
      </c>
      <c r="K2039" s="58">
        <v>1</v>
      </c>
      <c r="L2039" s="58">
        <v>1</v>
      </c>
      <c r="M2039" s="58" t="s">
        <v>155</v>
      </c>
      <c r="N2039" s="58">
        <v>70.099999999999994</v>
      </c>
      <c r="O2039" s="58">
        <v>6</v>
      </c>
    </row>
    <row r="2040" spans="1:15" ht="14.25" customHeight="1">
      <c r="A2040" s="77" t="s">
        <v>9997</v>
      </c>
      <c r="B2040" s="58" t="s">
        <v>1830</v>
      </c>
      <c r="C2040" s="58" t="s">
        <v>3</v>
      </c>
      <c r="D2040" s="58" t="s">
        <v>155</v>
      </c>
      <c r="E2040" s="58" t="s">
        <v>155</v>
      </c>
      <c r="F2040" s="58" t="s">
        <v>7486</v>
      </c>
      <c r="G2040" s="58">
        <v>400</v>
      </c>
      <c r="H2040" s="58">
        <v>47.8</v>
      </c>
      <c r="I2040" s="58">
        <v>53.2</v>
      </c>
      <c r="J2040" s="58">
        <v>58.8</v>
      </c>
      <c r="K2040" s="58">
        <v>1</v>
      </c>
      <c r="L2040" s="58">
        <v>1</v>
      </c>
      <c r="M2040" s="58" t="s">
        <v>155</v>
      </c>
      <c r="N2040" s="58">
        <v>77</v>
      </c>
      <c r="O2040" s="58">
        <v>5.5</v>
      </c>
    </row>
    <row r="2041" spans="1:15" ht="14.25" customHeight="1">
      <c r="A2041" s="77" t="s">
        <v>9998</v>
      </c>
      <c r="B2041" s="58" t="s">
        <v>1830</v>
      </c>
      <c r="C2041" s="58" t="s">
        <v>3</v>
      </c>
      <c r="D2041" s="58" t="s">
        <v>155</v>
      </c>
      <c r="E2041" s="58" t="s">
        <v>155</v>
      </c>
      <c r="F2041" s="58" t="s">
        <v>7486</v>
      </c>
      <c r="G2041" s="58">
        <v>400</v>
      </c>
      <c r="H2041" s="58">
        <v>53</v>
      </c>
      <c r="I2041" s="58">
        <v>58.9</v>
      </c>
      <c r="J2041" s="58">
        <v>65.099999999999994</v>
      </c>
      <c r="K2041" s="58">
        <v>1</v>
      </c>
      <c r="L2041" s="58">
        <v>1</v>
      </c>
      <c r="M2041" s="58" t="s">
        <v>155</v>
      </c>
      <c r="N2041" s="58">
        <v>85</v>
      </c>
      <c r="O2041" s="58">
        <v>5</v>
      </c>
    </row>
    <row r="2042" spans="1:15" ht="14.25" customHeight="1">
      <c r="A2042" s="77" t="s">
        <v>9999</v>
      </c>
      <c r="B2042" s="58" t="s">
        <v>1830</v>
      </c>
      <c r="C2042" s="58" t="s">
        <v>3</v>
      </c>
      <c r="D2042" s="58" t="s">
        <v>155</v>
      </c>
      <c r="E2042" s="58" t="s">
        <v>155</v>
      </c>
      <c r="F2042" s="58" t="s">
        <v>7486</v>
      </c>
      <c r="G2042" s="58">
        <v>400</v>
      </c>
      <c r="H2042" s="58">
        <v>58.1</v>
      </c>
      <c r="I2042" s="58">
        <v>64.599999999999994</v>
      </c>
      <c r="J2042" s="58">
        <v>71.400000000000006</v>
      </c>
      <c r="K2042" s="58">
        <v>1</v>
      </c>
      <c r="L2042" s="58">
        <v>1</v>
      </c>
      <c r="M2042" s="58" t="s">
        <v>155</v>
      </c>
      <c r="N2042" s="58">
        <v>92</v>
      </c>
      <c r="O2042" s="58">
        <v>4.5999999999999996</v>
      </c>
    </row>
    <row r="2043" spans="1:15" ht="14.25" customHeight="1">
      <c r="A2043" s="77" t="s">
        <v>10000</v>
      </c>
      <c r="B2043" s="58" t="s">
        <v>1830</v>
      </c>
      <c r="C2043" s="58" t="s">
        <v>3</v>
      </c>
      <c r="D2043" s="58" t="s">
        <v>155</v>
      </c>
      <c r="E2043" s="58" t="s">
        <v>155</v>
      </c>
      <c r="F2043" s="58" t="s">
        <v>7486</v>
      </c>
      <c r="G2043" s="58">
        <v>400</v>
      </c>
      <c r="H2043" s="58">
        <v>64.099999999999994</v>
      </c>
      <c r="I2043" s="58">
        <v>71.3</v>
      </c>
      <c r="J2043" s="58">
        <v>78.8</v>
      </c>
      <c r="K2043" s="58">
        <v>1</v>
      </c>
      <c r="L2043" s="58">
        <v>1</v>
      </c>
      <c r="M2043" s="58" t="s">
        <v>155</v>
      </c>
      <c r="N2043" s="58">
        <v>103</v>
      </c>
      <c r="O2043" s="58">
        <v>4.0999999999999996</v>
      </c>
    </row>
    <row r="2044" spans="1:15" ht="14.25" customHeight="1">
      <c r="A2044" s="77" t="s">
        <v>10001</v>
      </c>
      <c r="B2044" s="58" t="s">
        <v>1830</v>
      </c>
      <c r="C2044" s="58" t="s">
        <v>3</v>
      </c>
      <c r="D2044" s="58" t="s">
        <v>155</v>
      </c>
      <c r="E2044" s="58" t="s">
        <v>155</v>
      </c>
      <c r="F2044" s="58" t="s">
        <v>7486</v>
      </c>
      <c r="G2044" s="58">
        <v>400</v>
      </c>
      <c r="H2044" s="58">
        <v>70.099999999999994</v>
      </c>
      <c r="I2044" s="58">
        <v>77.900000000000006</v>
      </c>
      <c r="J2044" s="58">
        <v>86.1</v>
      </c>
      <c r="K2044" s="58">
        <v>1</v>
      </c>
      <c r="L2044" s="58">
        <v>1</v>
      </c>
      <c r="M2044" s="58" t="s">
        <v>155</v>
      </c>
      <c r="N2044" s="58">
        <v>113</v>
      </c>
      <c r="O2044" s="58">
        <v>3.7</v>
      </c>
    </row>
    <row r="2045" spans="1:15" ht="14.25" customHeight="1">
      <c r="A2045" s="77" t="s">
        <v>10002</v>
      </c>
      <c r="B2045" s="58" t="s">
        <v>1830</v>
      </c>
      <c r="C2045" s="58" t="s">
        <v>3</v>
      </c>
      <c r="D2045" s="58" t="s">
        <v>155</v>
      </c>
      <c r="E2045" s="58" t="s">
        <v>155</v>
      </c>
      <c r="F2045" s="58" t="s">
        <v>7486</v>
      </c>
      <c r="G2045" s="58">
        <v>400</v>
      </c>
      <c r="H2045" s="58">
        <v>77.8</v>
      </c>
      <c r="I2045" s="58">
        <v>86.5</v>
      </c>
      <c r="J2045" s="58">
        <v>95.5</v>
      </c>
      <c r="K2045" s="58">
        <v>1</v>
      </c>
      <c r="L2045" s="58">
        <v>1</v>
      </c>
      <c r="M2045" s="58" t="s">
        <v>155</v>
      </c>
      <c r="N2045" s="58">
        <v>125</v>
      </c>
      <c r="O2045" s="58">
        <v>3.4</v>
      </c>
    </row>
    <row r="2046" spans="1:15" ht="14.25" customHeight="1">
      <c r="A2046" s="77" t="s">
        <v>10003</v>
      </c>
      <c r="B2046" s="58" t="s">
        <v>1830</v>
      </c>
      <c r="C2046" s="58" t="s">
        <v>3</v>
      </c>
      <c r="D2046" s="58" t="s">
        <v>155</v>
      </c>
      <c r="E2046" s="58" t="s">
        <v>155</v>
      </c>
      <c r="F2046" s="58" t="s">
        <v>7486</v>
      </c>
      <c r="G2046" s="58">
        <v>400</v>
      </c>
      <c r="H2046" s="58">
        <v>85.5</v>
      </c>
      <c r="I2046" s="58">
        <v>95</v>
      </c>
      <c r="J2046" s="58">
        <v>105</v>
      </c>
      <c r="K2046" s="58">
        <v>1</v>
      </c>
      <c r="L2046" s="58">
        <v>1</v>
      </c>
      <c r="M2046" s="58" t="s">
        <v>155</v>
      </c>
      <c r="N2046" s="58">
        <v>137</v>
      </c>
      <c r="O2046" s="58">
        <v>3.1</v>
      </c>
    </row>
    <row r="2047" spans="1:15" ht="14.25" customHeight="1">
      <c r="A2047" s="77" t="s">
        <v>10004</v>
      </c>
      <c r="B2047" s="58" t="s">
        <v>1830</v>
      </c>
      <c r="C2047" s="58" t="s">
        <v>3</v>
      </c>
      <c r="D2047" s="58" t="s">
        <v>155</v>
      </c>
      <c r="E2047" s="58" t="s">
        <v>155</v>
      </c>
      <c r="F2047" s="58" t="s">
        <v>7486</v>
      </c>
      <c r="G2047" s="58">
        <v>400</v>
      </c>
      <c r="H2047" s="58">
        <v>94</v>
      </c>
      <c r="I2047" s="58">
        <v>105</v>
      </c>
      <c r="J2047" s="58">
        <v>116</v>
      </c>
      <c r="K2047" s="58">
        <v>1</v>
      </c>
      <c r="L2047" s="58">
        <v>1</v>
      </c>
      <c r="M2047" s="58" t="s">
        <v>155</v>
      </c>
      <c r="N2047" s="58">
        <v>152</v>
      </c>
      <c r="O2047" s="58">
        <v>2.8</v>
      </c>
    </row>
    <row r="2048" spans="1:15" ht="14.25" customHeight="1">
      <c r="A2048" s="77" t="s">
        <v>10005</v>
      </c>
      <c r="B2048" s="58" t="s">
        <v>1830</v>
      </c>
      <c r="C2048" s="58" t="s">
        <v>3</v>
      </c>
      <c r="D2048" s="58" t="s">
        <v>155</v>
      </c>
      <c r="E2048" s="58" t="s">
        <v>155</v>
      </c>
      <c r="F2048" s="58" t="s">
        <v>7486</v>
      </c>
      <c r="G2048" s="58">
        <v>400</v>
      </c>
      <c r="H2048" s="58">
        <v>102</v>
      </c>
      <c r="I2048" s="58">
        <v>114</v>
      </c>
      <c r="J2048" s="58">
        <v>126</v>
      </c>
      <c r="K2048" s="58">
        <v>1</v>
      </c>
      <c r="L2048" s="58">
        <v>1</v>
      </c>
      <c r="M2048" s="58" t="s">
        <v>155</v>
      </c>
      <c r="N2048" s="58">
        <v>165</v>
      </c>
      <c r="O2048" s="58">
        <v>2.5</v>
      </c>
    </row>
    <row r="2049" spans="1:15" ht="14.25" customHeight="1">
      <c r="A2049" s="77" t="s">
        <v>10006</v>
      </c>
      <c r="B2049" s="58" t="s">
        <v>1830</v>
      </c>
      <c r="C2049" s="58" t="s">
        <v>3</v>
      </c>
      <c r="D2049" s="58" t="s">
        <v>155</v>
      </c>
      <c r="E2049" s="58" t="s">
        <v>155</v>
      </c>
      <c r="F2049" s="58" t="s">
        <v>7486</v>
      </c>
      <c r="G2049" s="58">
        <v>400</v>
      </c>
      <c r="H2049" s="58">
        <v>111</v>
      </c>
      <c r="I2049" s="58">
        <v>124</v>
      </c>
      <c r="J2049" s="58">
        <v>137</v>
      </c>
      <c r="K2049" s="58">
        <v>1</v>
      </c>
      <c r="L2049" s="58">
        <v>1</v>
      </c>
      <c r="M2049" s="58" t="s">
        <v>155</v>
      </c>
      <c r="N2049" s="58">
        <v>179</v>
      </c>
      <c r="O2049" s="58">
        <v>2.2999999999999998</v>
      </c>
    </row>
    <row r="2050" spans="1:15" ht="14.25" customHeight="1">
      <c r="A2050" s="77" t="s">
        <v>10007</v>
      </c>
      <c r="B2050" s="58" t="s">
        <v>1830</v>
      </c>
      <c r="C2050" s="58" t="s">
        <v>3</v>
      </c>
      <c r="D2050" s="58" t="s">
        <v>155</v>
      </c>
      <c r="E2050" s="58" t="s">
        <v>155</v>
      </c>
      <c r="F2050" s="58" t="s">
        <v>7486</v>
      </c>
      <c r="G2050" s="58">
        <v>400</v>
      </c>
      <c r="H2050" s="58">
        <v>128</v>
      </c>
      <c r="I2050" s="58">
        <v>143</v>
      </c>
      <c r="J2050" s="58">
        <v>158</v>
      </c>
      <c r="K2050" s="58">
        <v>1</v>
      </c>
      <c r="L2050" s="58">
        <v>1</v>
      </c>
      <c r="M2050" s="58" t="s">
        <v>155</v>
      </c>
      <c r="N2050" s="58">
        <v>207</v>
      </c>
      <c r="O2050" s="58">
        <v>2</v>
      </c>
    </row>
    <row r="2051" spans="1:15" ht="14.25" customHeight="1">
      <c r="A2051" s="77" t="s">
        <v>10008</v>
      </c>
      <c r="B2051" s="58" t="s">
        <v>1830</v>
      </c>
      <c r="C2051" s="58" t="s">
        <v>3</v>
      </c>
      <c r="D2051" s="58" t="s">
        <v>155</v>
      </c>
      <c r="E2051" s="58" t="s">
        <v>155</v>
      </c>
      <c r="F2051" s="58" t="s">
        <v>7486</v>
      </c>
      <c r="G2051" s="58">
        <v>400</v>
      </c>
      <c r="H2051" s="58">
        <v>136</v>
      </c>
      <c r="I2051" s="58">
        <v>152</v>
      </c>
      <c r="J2051" s="58">
        <v>168</v>
      </c>
      <c r="K2051" s="58">
        <v>1</v>
      </c>
      <c r="L2051" s="58">
        <v>1</v>
      </c>
      <c r="M2051" s="58" t="s">
        <v>155</v>
      </c>
      <c r="N2051" s="58">
        <v>219</v>
      </c>
      <c r="O2051" s="58">
        <v>1.9</v>
      </c>
    </row>
    <row r="2052" spans="1:15" ht="14.25" customHeight="1">
      <c r="A2052" s="77" t="s">
        <v>10009</v>
      </c>
      <c r="B2052" s="58" t="s">
        <v>1830</v>
      </c>
      <c r="C2052" s="58" t="s">
        <v>3</v>
      </c>
      <c r="D2052" s="58" t="s">
        <v>155</v>
      </c>
      <c r="E2052" s="58" t="s">
        <v>155</v>
      </c>
      <c r="F2052" s="58" t="s">
        <v>7486</v>
      </c>
      <c r="G2052" s="58">
        <v>400</v>
      </c>
      <c r="H2052" s="58">
        <v>145</v>
      </c>
      <c r="I2052" s="58">
        <v>162</v>
      </c>
      <c r="J2052" s="58">
        <v>179</v>
      </c>
      <c r="K2052" s="58">
        <v>1</v>
      </c>
      <c r="L2052" s="58">
        <v>1</v>
      </c>
      <c r="M2052" s="58" t="s">
        <v>155</v>
      </c>
      <c r="N2052" s="58">
        <v>234</v>
      </c>
      <c r="O2052" s="58">
        <v>1.8</v>
      </c>
    </row>
    <row r="2053" spans="1:15" ht="14.25" customHeight="1">
      <c r="A2053" s="77" t="s">
        <v>10010</v>
      </c>
      <c r="B2053" s="58" t="s">
        <v>1830</v>
      </c>
      <c r="C2053" s="58" t="s">
        <v>3</v>
      </c>
      <c r="D2053" s="58" t="s">
        <v>155</v>
      </c>
      <c r="E2053" s="58" t="s">
        <v>155</v>
      </c>
      <c r="F2053" s="58" t="s">
        <v>7486</v>
      </c>
      <c r="G2053" s="58">
        <v>400</v>
      </c>
      <c r="H2053" s="58">
        <v>154</v>
      </c>
      <c r="I2053" s="58">
        <v>171</v>
      </c>
      <c r="J2053" s="58">
        <v>189</v>
      </c>
      <c r="K2053" s="58">
        <v>1</v>
      </c>
      <c r="L2053" s="58">
        <v>1</v>
      </c>
      <c r="M2053" s="58" t="s">
        <v>155</v>
      </c>
      <c r="N2053" s="58">
        <v>246</v>
      </c>
      <c r="O2053" s="58">
        <v>1.7</v>
      </c>
    </row>
    <row r="2054" spans="1:15" ht="14.25" customHeight="1">
      <c r="A2054" s="77" t="s">
        <v>10011</v>
      </c>
      <c r="B2054" s="58" t="s">
        <v>1830</v>
      </c>
      <c r="C2054" s="58" t="s">
        <v>3</v>
      </c>
      <c r="D2054" s="58" t="s">
        <v>155</v>
      </c>
      <c r="E2054" s="58" t="s">
        <v>155</v>
      </c>
      <c r="F2054" s="58" t="s">
        <v>7486</v>
      </c>
      <c r="G2054" s="58">
        <v>400</v>
      </c>
      <c r="H2054" s="58">
        <v>171</v>
      </c>
      <c r="I2054" s="58">
        <v>190</v>
      </c>
      <c r="J2054" s="58">
        <v>210</v>
      </c>
      <c r="K2054" s="58">
        <v>1</v>
      </c>
      <c r="L2054" s="58">
        <v>1</v>
      </c>
      <c r="M2054" s="58" t="s">
        <v>155</v>
      </c>
      <c r="N2054" s="58">
        <v>274</v>
      </c>
      <c r="O2054" s="58">
        <v>1.5</v>
      </c>
    </row>
    <row r="2055" spans="1:15" ht="14.25" customHeight="1">
      <c r="A2055" s="77" t="s">
        <v>10012</v>
      </c>
      <c r="B2055" s="58" t="s">
        <v>1830</v>
      </c>
      <c r="C2055" s="58" t="s">
        <v>3</v>
      </c>
      <c r="D2055" s="58" t="s">
        <v>155</v>
      </c>
      <c r="E2055" s="58" t="s">
        <v>155</v>
      </c>
      <c r="F2055" s="58" t="s">
        <v>7486</v>
      </c>
      <c r="G2055" s="58">
        <v>400</v>
      </c>
      <c r="H2055" s="58">
        <v>185</v>
      </c>
      <c r="I2055" s="58">
        <v>209</v>
      </c>
      <c r="J2055" s="58">
        <v>231</v>
      </c>
      <c r="K2055" s="58">
        <v>1</v>
      </c>
      <c r="L2055" s="58">
        <v>1</v>
      </c>
      <c r="M2055" s="58" t="s">
        <v>155</v>
      </c>
      <c r="N2055" s="58">
        <v>328</v>
      </c>
      <c r="O2055" s="58">
        <v>1.2</v>
      </c>
    </row>
    <row r="2056" spans="1:15" ht="14.25" customHeight="1">
      <c r="A2056" s="77" t="s">
        <v>10013</v>
      </c>
      <c r="B2056" s="58" t="s">
        <v>1830</v>
      </c>
      <c r="C2056" s="58" t="s">
        <v>3</v>
      </c>
      <c r="D2056" s="58" t="s">
        <v>155</v>
      </c>
      <c r="E2056" s="58" t="s">
        <v>155</v>
      </c>
      <c r="F2056" s="58" t="s">
        <v>7486</v>
      </c>
      <c r="G2056" s="58">
        <v>400</v>
      </c>
      <c r="H2056" s="58">
        <v>214</v>
      </c>
      <c r="I2056" s="58">
        <v>237</v>
      </c>
      <c r="J2056" s="58">
        <v>263</v>
      </c>
      <c r="K2056" s="58">
        <v>1</v>
      </c>
      <c r="L2056" s="58">
        <v>1</v>
      </c>
      <c r="M2056" s="58" t="s">
        <v>155</v>
      </c>
      <c r="N2056" s="58">
        <v>344</v>
      </c>
      <c r="O2056" s="58">
        <v>1.2</v>
      </c>
    </row>
    <row r="2057" spans="1:15" ht="14.25" customHeight="1">
      <c r="A2057" s="77" t="s">
        <v>10014</v>
      </c>
      <c r="B2057" s="58" t="s">
        <v>1830</v>
      </c>
      <c r="C2057" s="58" t="s">
        <v>3</v>
      </c>
      <c r="D2057" s="58" t="s">
        <v>155</v>
      </c>
      <c r="E2057" s="58" t="s">
        <v>155</v>
      </c>
      <c r="F2057" s="58" t="s">
        <v>7482</v>
      </c>
      <c r="G2057" s="58">
        <v>400</v>
      </c>
      <c r="H2057" s="58">
        <v>8.5500000000000007</v>
      </c>
      <c r="I2057" s="58">
        <v>9.5</v>
      </c>
      <c r="J2057" s="58">
        <v>10.5</v>
      </c>
      <c r="K2057" s="58">
        <v>1</v>
      </c>
      <c r="L2057" s="58" t="s">
        <v>155</v>
      </c>
      <c r="M2057" s="58">
        <v>20</v>
      </c>
      <c r="N2057" s="58">
        <v>14.5</v>
      </c>
      <c r="O2057" s="58">
        <v>29</v>
      </c>
    </row>
    <row r="2058" spans="1:15" ht="14.25" customHeight="1">
      <c r="A2058" s="77" t="s">
        <v>10015</v>
      </c>
      <c r="B2058" s="58" t="s">
        <v>1830</v>
      </c>
      <c r="C2058" s="58" t="s">
        <v>3</v>
      </c>
      <c r="D2058" s="58" t="s">
        <v>155</v>
      </c>
      <c r="E2058" s="58" t="s">
        <v>155</v>
      </c>
      <c r="F2058" s="58" t="s">
        <v>7482</v>
      </c>
      <c r="G2058" s="58">
        <v>400</v>
      </c>
      <c r="H2058" s="58">
        <v>9.4</v>
      </c>
      <c r="I2058" s="58">
        <v>10.5</v>
      </c>
      <c r="J2058" s="58">
        <v>11.6</v>
      </c>
      <c r="K2058" s="58">
        <v>1</v>
      </c>
      <c r="L2058" s="58" t="s">
        <v>155</v>
      </c>
      <c r="M2058" s="58">
        <v>10</v>
      </c>
      <c r="N2058" s="58">
        <v>15.6</v>
      </c>
      <c r="O2058" s="58">
        <v>27</v>
      </c>
    </row>
    <row r="2059" spans="1:15" ht="14.25" customHeight="1">
      <c r="A2059" s="77" t="s">
        <v>10016</v>
      </c>
      <c r="B2059" s="58" t="s">
        <v>1830</v>
      </c>
      <c r="C2059" s="58" t="s">
        <v>3</v>
      </c>
      <c r="D2059" s="58" t="s">
        <v>155</v>
      </c>
      <c r="E2059" s="58" t="s">
        <v>155</v>
      </c>
      <c r="F2059" s="58" t="s">
        <v>7482</v>
      </c>
      <c r="G2059" s="58">
        <v>400</v>
      </c>
      <c r="H2059" s="58">
        <v>10.199999999999999</v>
      </c>
      <c r="I2059" s="58">
        <v>11.4</v>
      </c>
      <c r="J2059" s="58">
        <v>12.6</v>
      </c>
      <c r="K2059" s="58">
        <v>1</v>
      </c>
      <c r="L2059" s="58" t="s">
        <v>155</v>
      </c>
      <c r="M2059" s="58">
        <v>1</v>
      </c>
      <c r="N2059" s="58">
        <v>16.7</v>
      </c>
      <c r="O2059" s="58">
        <v>25</v>
      </c>
    </row>
    <row r="2060" spans="1:15" ht="14.25" customHeight="1">
      <c r="A2060" s="77" t="s">
        <v>10017</v>
      </c>
      <c r="B2060" s="58" t="s">
        <v>1830</v>
      </c>
      <c r="C2060" s="58" t="s">
        <v>3</v>
      </c>
      <c r="D2060" s="58" t="s">
        <v>155</v>
      </c>
      <c r="E2060" s="58" t="s">
        <v>155</v>
      </c>
      <c r="F2060" s="58" t="s">
        <v>7482</v>
      </c>
      <c r="G2060" s="58">
        <v>400</v>
      </c>
      <c r="H2060" s="58">
        <v>11.1</v>
      </c>
      <c r="I2060" s="58">
        <v>12.4</v>
      </c>
      <c r="J2060" s="58">
        <v>13.7</v>
      </c>
      <c r="K2060" s="58">
        <v>1</v>
      </c>
      <c r="L2060" s="58" t="s">
        <v>155</v>
      </c>
      <c r="M2060" s="58">
        <v>1</v>
      </c>
      <c r="N2060" s="58">
        <v>18.2</v>
      </c>
      <c r="O2060" s="58">
        <v>23</v>
      </c>
    </row>
    <row r="2061" spans="1:15" ht="14.25" customHeight="1">
      <c r="A2061" s="77" t="s">
        <v>10018</v>
      </c>
      <c r="B2061" s="58" t="s">
        <v>1830</v>
      </c>
      <c r="C2061" s="58" t="s">
        <v>3</v>
      </c>
      <c r="D2061" s="58" t="s">
        <v>155</v>
      </c>
      <c r="E2061" s="58" t="s">
        <v>155</v>
      </c>
      <c r="F2061" s="58" t="s">
        <v>7482</v>
      </c>
      <c r="G2061" s="58">
        <v>400</v>
      </c>
      <c r="H2061" s="58">
        <v>12.8</v>
      </c>
      <c r="I2061" s="58">
        <v>14.3</v>
      </c>
      <c r="J2061" s="58">
        <v>15.8</v>
      </c>
      <c r="K2061" s="58">
        <v>1</v>
      </c>
      <c r="L2061" s="58" t="s">
        <v>155</v>
      </c>
      <c r="M2061" s="58">
        <v>1</v>
      </c>
      <c r="N2061" s="58">
        <v>21.2</v>
      </c>
      <c r="O2061" s="58">
        <v>20</v>
      </c>
    </row>
    <row r="2062" spans="1:15" ht="14.25" customHeight="1">
      <c r="A2062" s="77" t="s">
        <v>10019</v>
      </c>
      <c r="B2062" s="58" t="s">
        <v>1830</v>
      </c>
      <c r="C2062" s="58" t="s">
        <v>3</v>
      </c>
      <c r="D2062" s="58" t="s">
        <v>155</v>
      </c>
      <c r="E2062" s="58" t="s">
        <v>155</v>
      </c>
      <c r="F2062" s="58" t="s">
        <v>7482</v>
      </c>
      <c r="G2062" s="58">
        <v>400</v>
      </c>
      <c r="H2062" s="58">
        <v>13.6</v>
      </c>
      <c r="I2062" s="58">
        <v>15.2</v>
      </c>
      <c r="J2062" s="58">
        <v>16.8</v>
      </c>
      <c r="K2062" s="58">
        <v>1</v>
      </c>
      <c r="L2062" s="58" t="s">
        <v>155</v>
      </c>
      <c r="M2062" s="58">
        <v>1</v>
      </c>
      <c r="N2062" s="58">
        <v>22.5</v>
      </c>
      <c r="O2062" s="58">
        <v>19</v>
      </c>
    </row>
    <row r="2063" spans="1:15" ht="14.25" customHeight="1">
      <c r="A2063" s="77" t="s">
        <v>10020</v>
      </c>
      <c r="B2063" s="58" t="s">
        <v>1830</v>
      </c>
      <c r="C2063" s="58" t="s">
        <v>3</v>
      </c>
      <c r="D2063" s="58" t="s">
        <v>155</v>
      </c>
      <c r="E2063" s="58" t="s">
        <v>155</v>
      </c>
      <c r="F2063" s="58" t="s">
        <v>7482</v>
      </c>
      <c r="G2063" s="58">
        <v>400</v>
      </c>
      <c r="H2063" s="58">
        <v>15.3</v>
      </c>
      <c r="I2063" s="58">
        <v>17.100000000000001</v>
      </c>
      <c r="J2063" s="58">
        <v>18.899999999999999</v>
      </c>
      <c r="K2063" s="58">
        <v>1</v>
      </c>
      <c r="L2063" s="58" t="s">
        <v>155</v>
      </c>
      <c r="M2063" s="58">
        <v>1</v>
      </c>
      <c r="N2063" s="58">
        <v>25.2</v>
      </c>
      <c r="O2063" s="58">
        <v>17</v>
      </c>
    </row>
    <row r="2064" spans="1:15" ht="14.25" customHeight="1">
      <c r="A2064" s="77" t="s">
        <v>10021</v>
      </c>
      <c r="B2064" s="58" t="s">
        <v>1830</v>
      </c>
      <c r="C2064" s="58" t="s">
        <v>3</v>
      </c>
      <c r="D2064" s="58" t="s">
        <v>155</v>
      </c>
      <c r="E2064" s="58" t="s">
        <v>155</v>
      </c>
      <c r="F2064" s="58" t="s">
        <v>7482</v>
      </c>
      <c r="G2064" s="58">
        <v>400</v>
      </c>
      <c r="H2064" s="58">
        <v>17.100000000000001</v>
      </c>
      <c r="I2064" s="58">
        <v>19</v>
      </c>
      <c r="J2064" s="58">
        <v>21</v>
      </c>
      <c r="K2064" s="58">
        <v>1</v>
      </c>
      <c r="L2064" s="58" t="s">
        <v>155</v>
      </c>
      <c r="M2064" s="58">
        <v>1</v>
      </c>
      <c r="N2064" s="58">
        <v>27.7</v>
      </c>
      <c r="O2064" s="58">
        <v>15</v>
      </c>
    </row>
    <row r="2065" spans="1:15" ht="14.25" customHeight="1">
      <c r="A2065" s="77" t="s">
        <v>10022</v>
      </c>
      <c r="B2065" s="58" t="s">
        <v>1830</v>
      </c>
      <c r="C2065" s="58" t="s">
        <v>3</v>
      </c>
      <c r="D2065" s="58" t="s">
        <v>155</v>
      </c>
      <c r="E2065" s="58" t="s">
        <v>155</v>
      </c>
      <c r="F2065" s="58" t="s">
        <v>7482</v>
      </c>
      <c r="G2065" s="58">
        <v>400</v>
      </c>
      <c r="H2065" s="58">
        <v>18.8</v>
      </c>
      <c r="I2065" s="58">
        <v>20.9</v>
      </c>
      <c r="J2065" s="58">
        <v>23.1</v>
      </c>
      <c r="K2065" s="58">
        <v>1</v>
      </c>
      <c r="L2065" s="58" t="s">
        <v>155</v>
      </c>
      <c r="M2065" s="58">
        <v>1</v>
      </c>
      <c r="N2065" s="58">
        <v>30.6</v>
      </c>
      <c r="O2065" s="58">
        <v>14</v>
      </c>
    </row>
    <row r="2066" spans="1:15" ht="14.25" customHeight="1">
      <c r="A2066" s="77" t="s">
        <v>10023</v>
      </c>
      <c r="B2066" s="58" t="s">
        <v>1830</v>
      </c>
      <c r="C2066" s="58" t="s">
        <v>3</v>
      </c>
      <c r="D2066" s="58" t="s">
        <v>155</v>
      </c>
      <c r="E2066" s="58" t="s">
        <v>155</v>
      </c>
      <c r="F2066" s="58" t="s">
        <v>7482</v>
      </c>
      <c r="G2066" s="58">
        <v>400</v>
      </c>
      <c r="H2066" s="58">
        <v>20.5</v>
      </c>
      <c r="I2066" s="58">
        <v>22.8</v>
      </c>
      <c r="J2066" s="58">
        <v>25.2</v>
      </c>
      <c r="K2066" s="58">
        <v>1</v>
      </c>
      <c r="L2066" s="58" t="s">
        <v>155</v>
      </c>
      <c r="M2066" s="58">
        <v>1</v>
      </c>
      <c r="N2066" s="58">
        <v>33.200000000000003</v>
      </c>
      <c r="O2066" s="58">
        <v>13</v>
      </c>
    </row>
    <row r="2067" spans="1:15" ht="14.25" customHeight="1">
      <c r="A2067" s="77" t="s">
        <v>10024</v>
      </c>
      <c r="B2067" s="58" t="s">
        <v>1830</v>
      </c>
      <c r="C2067" s="58" t="s">
        <v>3</v>
      </c>
      <c r="D2067" s="58" t="s">
        <v>155</v>
      </c>
      <c r="E2067" s="58" t="s">
        <v>155</v>
      </c>
      <c r="F2067" s="58" t="s">
        <v>7482</v>
      </c>
      <c r="G2067" s="58">
        <v>400</v>
      </c>
      <c r="H2067" s="58">
        <v>23.1</v>
      </c>
      <c r="I2067" s="58">
        <v>25.7</v>
      </c>
      <c r="J2067" s="58">
        <v>28.4</v>
      </c>
      <c r="K2067" s="58">
        <v>1</v>
      </c>
      <c r="L2067" s="58" t="s">
        <v>155</v>
      </c>
      <c r="M2067" s="58">
        <v>1</v>
      </c>
      <c r="N2067" s="58">
        <v>37.5</v>
      </c>
      <c r="O2067" s="58">
        <v>11.2</v>
      </c>
    </row>
    <row r="2068" spans="1:15" ht="14.25" customHeight="1">
      <c r="A2068" s="77" t="s">
        <v>10025</v>
      </c>
      <c r="B2068" s="58" t="s">
        <v>1830</v>
      </c>
      <c r="C2068" s="58" t="s">
        <v>3</v>
      </c>
      <c r="D2068" s="58" t="s">
        <v>155</v>
      </c>
      <c r="E2068" s="58" t="s">
        <v>155</v>
      </c>
      <c r="F2068" s="58" t="s">
        <v>7482</v>
      </c>
      <c r="G2068" s="58">
        <v>400</v>
      </c>
      <c r="H2068" s="58">
        <v>25.6</v>
      </c>
      <c r="I2068" s="58">
        <v>28.5</v>
      </c>
      <c r="J2068" s="58">
        <v>31.5</v>
      </c>
      <c r="K2068" s="58">
        <v>1</v>
      </c>
      <c r="L2068" s="58" t="s">
        <v>155</v>
      </c>
      <c r="M2068" s="58">
        <v>1</v>
      </c>
      <c r="N2068" s="58">
        <v>41.4</v>
      </c>
      <c r="O2068" s="58">
        <v>10</v>
      </c>
    </row>
    <row r="2069" spans="1:15" ht="14.25" customHeight="1">
      <c r="A2069" s="77" t="s">
        <v>10026</v>
      </c>
      <c r="B2069" s="58" t="s">
        <v>1830</v>
      </c>
      <c r="C2069" s="58" t="s">
        <v>3</v>
      </c>
      <c r="D2069" s="58" t="s">
        <v>155</v>
      </c>
      <c r="E2069" s="58" t="s">
        <v>155</v>
      </c>
      <c r="F2069" s="58" t="s">
        <v>7482</v>
      </c>
      <c r="G2069" s="58">
        <v>400</v>
      </c>
      <c r="H2069" s="58">
        <v>28.2</v>
      </c>
      <c r="I2069" s="58">
        <v>31.4</v>
      </c>
      <c r="J2069" s="58">
        <v>34.700000000000003</v>
      </c>
      <c r="K2069" s="58">
        <v>1</v>
      </c>
      <c r="L2069" s="58" t="s">
        <v>155</v>
      </c>
      <c r="M2069" s="58">
        <v>1</v>
      </c>
      <c r="N2069" s="58">
        <v>45.7</v>
      </c>
      <c r="O2069" s="58">
        <v>9</v>
      </c>
    </row>
    <row r="2070" spans="1:15" ht="14.25" customHeight="1">
      <c r="A2070" s="77" t="s">
        <v>10027</v>
      </c>
      <c r="B2070" s="58" t="s">
        <v>1830</v>
      </c>
      <c r="C2070" s="58" t="s">
        <v>3</v>
      </c>
      <c r="D2070" s="58" t="s">
        <v>155</v>
      </c>
      <c r="E2070" s="58" t="s">
        <v>155</v>
      </c>
      <c r="F2070" s="58" t="s">
        <v>7482</v>
      </c>
      <c r="G2070" s="58">
        <v>400</v>
      </c>
      <c r="H2070" s="58">
        <v>30.8</v>
      </c>
      <c r="I2070" s="58">
        <v>34.200000000000003</v>
      </c>
      <c r="J2070" s="58">
        <v>37.799999999999997</v>
      </c>
      <c r="K2070" s="58">
        <v>1</v>
      </c>
      <c r="L2070" s="58" t="s">
        <v>155</v>
      </c>
      <c r="M2070" s="58">
        <v>1</v>
      </c>
      <c r="N2070" s="58">
        <v>49.9</v>
      </c>
      <c r="O2070" s="58">
        <v>8.4</v>
      </c>
    </row>
    <row r="2071" spans="1:15" ht="14.25" customHeight="1">
      <c r="A2071" s="77" t="s">
        <v>10028</v>
      </c>
      <c r="B2071" s="58" t="s">
        <v>1830</v>
      </c>
      <c r="C2071" s="58" t="s">
        <v>3</v>
      </c>
      <c r="D2071" s="58" t="s">
        <v>155</v>
      </c>
      <c r="E2071" s="58" t="s">
        <v>155</v>
      </c>
      <c r="F2071" s="58" t="s">
        <v>7482</v>
      </c>
      <c r="G2071" s="58">
        <v>400</v>
      </c>
      <c r="H2071" s="58">
        <v>33.299999999999997</v>
      </c>
      <c r="I2071" s="58">
        <v>37.1</v>
      </c>
      <c r="J2071" s="58">
        <v>41</v>
      </c>
      <c r="K2071" s="58">
        <v>1</v>
      </c>
      <c r="L2071" s="58" t="s">
        <v>155</v>
      </c>
      <c r="M2071" s="58">
        <v>1</v>
      </c>
      <c r="N2071" s="58">
        <v>53.9</v>
      </c>
      <c r="O2071" s="58">
        <v>7.8</v>
      </c>
    </row>
    <row r="2072" spans="1:15" ht="14.25" customHeight="1">
      <c r="A2072" s="77" t="s">
        <v>10029</v>
      </c>
      <c r="B2072" s="58" t="s">
        <v>1830</v>
      </c>
      <c r="C2072" s="58" t="s">
        <v>3</v>
      </c>
      <c r="D2072" s="58" t="s">
        <v>155</v>
      </c>
      <c r="E2072" s="58" t="s">
        <v>155</v>
      </c>
      <c r="F2072" s="58" t="s">
        <v>7482</v>
      </c>
      <c r="G2072" s="58">
        <v>400</v>
      </c>
      <c r="H2072" s="58">
        <v>36.799999999999997</v>
      </c>
      <c r="I2072" s="58">
        <v>40.9</v>
      </c>
      <c r="J2072" s="58">
        <v>45.2</v>
      </c>
      <c r="K2072" s="58">
        <v>1</v>
      </c>
      <c r="L2072" s="58" t="s">
        <v>155</v>
      </c>
      <c r="M2072" s="58">
        <v>1</v>
      </c>
      <c r="N2072" s="58">
        <v>59.3</v>
      </c>
      <c r="O2072" s="58">
        <v>7.1</v>
      </c>
    </row>
    <row r="2073" spans="1:15" ht="14.25" customHeight="1">
      <c r="A2073" s="77" t="s">
        <v>10030</v>
      </c>
      <c r="B2073" s="58" t="s">
        <v>1830</v>
      </c>
      <c r="C2073" s="58" t="s">
        <v>3</v>
      </c>
      <c r="D2073" s="58" t="s">
        <v>155</v>
      </c>
      <c r="E2073" s="58" t="s">
        <v>155</v>
      </c>
      <c r="F2073" s="58" t="s">
        <v>7482</v>
      </c>
      <c r="G2073" s="58">
        <v>400</v>
      </c>
      <c r="H2073" s="58">
        <v>40.200000000000003</v>
      </c>
      <c r="I2073" s="58">
        <v>44.7</v>
      </c>
      <c r="J2073" s="58">
        <v>49.4</v>
      </c>
      <c r="K2073" s="58">
        <v>1</v>
      </c>
      <c r="L2073" s="58" t="s">
        <v>155</v>
      </c>
      <c r="M2073" s="58">
        <v>1</v>
      </c>
      <c r="N2073" s="58">
        <v>64.8</v>
      </c>
      <c r="O2073" s="58">
        <v>5</v>
      </c>
    </row>
    <row r="2074" spans="1:15" ht="14.25" customHeight="1">
      <c r="A2074" s="77" t="s">
        <v>10031</v>
      </c>
      <c r="B2074" s="58" t="s">
        <v>1830</v>
      </c>
      <c r="C2074" s="58" t="s">
        <v>3</v>
      </c>
      <c r="D2074" s="58" t="s">
        <v>155</v>
      </c>
      <c r="E2074" s="58" t="s">
        <v>155</v>
      </c>
      <c r="F2074" s="58" t="s">
        <v>7482</v>
      </c>
      <c r="G2074" s="58">
        <v>400</v>
      </c>
      <c r="H2074" s="58">
        <v>43.6</v>
      </c>
      <c r="I2074" s="58">
        <v>48.5</v>
      </c>
      <c r="J2074" s="58">
        <v>53.6</v>
      </c>
      <c r="K2074" s="58">
        <v>1</v>
      </c>
      <c r="L2074" s="58" t="s">
        <v>155</v>
      </c>
      <c r="M2074" s="58">
        <v>1</v>
      </c>
      <c r="N2074" s="58">
        <v>70.099999999999994</v>
      </c>
      <c r="O2074" s="58">
        <v>6</v>
      </c>
    </row>
    <row r="2075" spans="1:15" ht="14.25" customHeight="1">
      <c r="A2075" s="77" t="s">
        <v>10032</v>
      </c>
      <c r="B2075" s="58" t="s">
        <v>1830</v>
      </c>
      <c r="C2075" s="58" t="s">
        <v>3</v>
      </c>
      <c r="D2075" s="58" t="s">
        <v>155</v>
      </c>
      <c r="E2075" s="58" t="s">
        <v>155</v>
      </c>
      <c r="F2075" s="58" t="s">
        <v>7482</v>
      </c>
      <c r="G2075" s="58">
        <v>400</v>
      </c>
      <c r="H2075" s="58">
        <v>47.8</v>
      </c>
      <c r="I2075" s="58">
        <v>53.2</v>
      </c>
      <c r="J2075" s="58">
        <v>58.8</v>
      </c>
      <c r="K2075" s="58">
        <v>1</v>
      </c>
      <c r="L2075" s="58" t="s">
        <v>155</v>
      </c>
      <c r="M2075" s="58">
        <v>1</v>
      </c>
      <c r="N2075" s="58">
        <v>77</v>
      </c>
      <c r="O2075" s="58">
        <v>5.5</v>
      </c>
    </row>
    <row r="2076" spans="1:15" ht="14.25" customHeight="1">
      <c r="A2076" s="77" t="s">
        <v>10033</v>
      </c>
      <c r="B2076" s="58" t="s">
        <v>1830</v>
      </c>
      <c r="C2076" s="58" t="s">
        <v>3</v>
      </c>
      <c r="D2076" s="58" t="s">
        <v>155</v>
      </c>
      <c r="E2076" s="58" t="s">
        <v>155</v>
      </c>
      <c r="F2076" s="58" t="s">
        <v>7482</v>
      </c>
      <c r="G2076" s="58">
        <v>400</v>
      </c>
      <c r="H2076" s="58">
        <v>53</v>
      </c>
      <c r="I2076" s="58">
        <v>58.9</v>
      </c>
      <c r="J2076" s="58">
        <v>65.099999999999994</v>
      </c>
      <c r="K2076" s="58">
        <v>1</v>
      </c>
      <c r="L2076" s="58" t="s">
        <v>155</v>
      </c>
      <c r="M2076" s="58">
        <v>1</v>
      </c>
      <c r="N2076" s="58">
        <v>85</v>
      </c>
      <c r="O2076" s="58">
        <v>5</v>
      </c>
    </row>
    <row r="2077" spans="1:15" ht="14.25" customHeight="1">
      <c r="A2077" s="77" t="s">
        <v>10034</v>
      </c>
      <c r="B2077" s="58" t="s">
        <v>1830</v>
      </c>
      <c r="C2077" s="58" t="s">
        <v>3</v>
      </c>
      <c r="D2077" s="58" t="s">
        <v>155</v>
      </c>
      <c r="E2077" s="58" t="s">
        <v>155</v>
      </c>
      <c r="F2077" s="58" t="s">
        <v>7482</v>
      </c>
      <c r="G2077" s="58">
        <v>400</v>
      </c>
      <c r="H2077" s="58">
        <v>58.1</v>
      </c>
      <c r="I2077" s="58">
        <v>64.599999999999994</v>
      </c>
      <c r="J2077" s="58">
        <v>71.400000000000006</v>
      </c>
      <c r="K2077" s="58">
        <v>1</v>
      </c>
      <c r="L2077" s="58" t="s">
        <v>155</v>
      </c>
      <c r="M2077" s="58">
        <v>1</v>
      </c>
      <c r="N2077" s="58">
        <v>92</v>
      </c>
      <c r="O2077" s="58">
        <v>4.5999999999999996</v>
      </c>
    </row>
    <row r="2078" spans="1:15" ht="14.25" customHeight="1">
      <c r="A2078" s="77" t="s">
        <v>10035</v>
      </c>
      <c r="B2078" s="58" t="s">
        <v>1830</v>
      </c>
      <c r="C2078" s="58" t="s">
        <v>3</v>
      </c>
      <c r="D2078" s="58" t="s">
        <v>155</v>
      </c>
      <c r="E2078" s="58" t="s">
        <v>155</v>
      </c>
      <c r="F2078" s="58" t="s">
        <v>7482</v>
      </c>
      <c r="G2078" s="58">
        <v>400</v>
      </c>
      <c r="H2078" s="58">
        <v>64.099999999999994</v>
      </c>
      <c r="I2078" s="58">
        <v>71.3</v>
      </c>
      <c r="J2078" s="58">
        <v>78.8</v>
      </c>
      <c r="K2078" s="58">
        <v>1</v>
      </c>
      <c r="L2078" s="58" t="s">
        <v>155</v>
      </c>
      <c r="M2078" s="58">
        <v>1</v>
      </c>
      <c r="N2078" s="58">
        <v>103</v>
      </c>
      <c r="O2078" s="58">
        <v>4.0999999999999996</v>
      </c>
    </row>
    <row r="2079" spans="1:15" ht="14.25" customHeight="1">
      <c r="A2079" s="77" t="s">
        <v>10036</v>
      </c>
      <c r="B2079" s="58" t="s">
        <v>1830</v>
      </c>
      <c r="C2079" s="58" t="s">
        <v>3</v>
      </c>
      <c r="D2079" s="58" t="s">
        <v>155</v>
      </c>
      <c r="E2079" s="58" t="s">
        <v>155</v>
      </c>
      <c r="F2079" s="58" t="s">
        <v>7482</v>
      </c>
      <c r="G2079" s="58">
        <v>400</v>
      </c>
      <c r="H2079" s="58">
        <v>70.099999999999994</v>
      </c>
      <c r="I2079" s="58">
        <v>77.900000000000006</v>
      </c>
      <c r="J2079" s="58">
        <v>86.1</v>
      </c>
      <c r="K2079" s="58">
        <v>1</v>
      </c>
      <c r="L2079" s="58" t="s">
        <v>155</v>
      </c>
      <c r="M2079" s="58">
        <v>1</v>
      </c>
      <c r="N2079" s="58">
        <v>113</v>
      </c>
      <c r="O2079" s="58">
        <v>3.7</v>
      </c>
    </row>
    <row r="2080" spans="1:15" ht="14.25" customHeight="1">
      <c r="A2080" s="77" t="s">
        <v>10037</v>
      </c>
      <c r="B2080" s="58" t="s">
        <v>1830</v>
      </c>
      <c r="C2080" s="58" t="s">
        <v>3</v>
      </c>
      <c r="D2080" s="58" t="s">
        <v>155</v>
      </c>
      <c r="E2080" s="58" t="s">
        <v>155</v>
      </c>
      <c r="F2080" s="58" t="s">
        <v>7482</v>
      </c>
      <c r="G2080" s="58">
        <v>400</v>
      </c>
      <c r="H2080" s="58">
        <v>77.8</v>
      </c>
      <c r="I2080" s="58">
        <v>86.5</v>
      </c>
      <c r="J2080" s="58">
        <v>95.5</v>
      </c>
      <c r="K2080" s="58">
        <v>1</v>
      </c>
      <c r="L2080" s="58" t="s">
        <v>155</v>
      </c>
      <c r="M2080" s="58">
        <v>1</v>
      </c>
      <c r="N2080" s="58">
        <v>125</v>
      </c>
      <c r="O2080" s="58">
        <v>3.4</v>
      </c>
    </row>
    <row r="2081" spans="1:15" ht="14.25" customHeight="1">
      <c r="A2081" s="77" t="s">
        <v>10038</v>
      </c>
      <c r="B2081" s="58" t="s">
        <v>1830</v>
      </c>
      <c r="C2081" s="58" t="s">
        <v>3</v>
      </c>
      <c r="D2081" s="58" t="s">
        <v>155</v>
      </c>
      <c r="E2081" s="58" t="s">
        <v>155</v>
      </c>
      <c r="F2081" s="58" t="s">
        <v>7482</v>
      </c>
      <c r="G2081" s="58">
        <v>400</v>
      </c>
      <c r="H2081" s="58">
        <v>85.5</v>
      </c>
      <c r="I2081" s="58">
        <v>95</v>
      </c>
      <c r="J2081" s="58">
        <v>105</v>
      </c>
      <c r="K2081" s="58">
        <v>1</v>
      </c>
      <c r="L2081" s="58" t="s">
        <v>155</v>
      </c>
      <c r="M2081" s="58">
        <v>1</v>
      </c>
      <c r="N2081" s="58">
        <v>137</v>
      </c>
      <c r="O2081" s="58">
        <v>3.1</v>
      </c>
    </row>
    <row r="2082" spans="1:15" ht="14.25" customHeight="1">
      <c r="A2082" s="77" t="s">
        <v>10039</v>
      </c>
      <c r="B2082" s="58" t="s">
        <v>1830</v>
      </c>
      <c r="C2082" s="58" t="s">
        <v>3</v>
      </c>
      <c r="D2082" s="58" t="s">
        <v>155</v>
      </c>
      <c r="E2082" s="58" t="s">
        <v>155</v>
      </c>
      <c r="F2082" s="58" t="s">
        <v>7482</v>
      </c>
      <c r="G2082" s="58">
        <v>400</v>
      </c>
      <c r="H2082" s="58">
        <v>94</v>
      </c>
      <c r="I2082" s="58">
        <v>105</v>
      </c>
      <c r="J2082" s="58">
        <v>116</v>
      </c>
      <c r="K2082" s="58">
        <v>1</v>
      </c>
      <c r="L2082" s="58" t="s">
        <v>155</v>
      </c>
      <c r="M2082" s="58">
        <v>1</v>
      </c>
      <c r="N2082" s="58">
        <v>152</v>
      </c>
      <c r="O2082" s="58">
        <v>2.8</v>
      </c>
    </row>
    <row r="2083" spans="1:15" ht="14.25" customHeight="1">
      <c r="A2083" s="77" t="s">
        <v>10040</v>
      </c>
      <c r="B2083" s="58" t="s">
        <v>1830</v>
      </c>
      <c r="C2083" s="58" t="s">
        <v>3</v>
      </c>
      <c r="D2083" s="58" t="s">
        <v>155</v>
      </c>
      <c r="E2083" s="58" t="s">
        <v>155</v>
      </c>
      <c r="F2083" s="58" t="s">
        <v>7482</v>
      </c>
      <c r="G2083" s="58">
        <v>400</v>
      </c>
      <c r="H2083" s="58">
        <v>102</v>
      </c>
      <c r="I2083" s="58">
        <v>114</v>
      </c>
      <c r="J2083" s="58">
        <v>126</v>
      </c>
      <c r="K2083" s="58">
        <v>1</v>
      </c>
      <c r="L2083" s="58" t="s">
        <v>155</v>
      </c>
      <c r="M2083" s="58">
        <v>1</v>
      </c>
      <c r="N2083" s="58">
        <v>165</v>
      </c>
      <c r="O2083" s="58">
        <v>2.5</v>
      </c>
    </row>
    <row r="2084" spans="1:15" ht="14.25" customHeight="1">
      <c r="A2084" s="77" t="s">
        <v>10041</v>
      </c>
      <c r="B2084" s="58" t="s">
        <v>1830</v>
      </c>
      <c r="C2084" s="58" t="s">
        <v>3</v>
      </c>
      <c r="D2084" s="58" t="s">
        <v>155</v>
      </c>
      <c r="E2084" s="58" t="s">
        <v>155</v>
      </c>
      <c r="F2084" s="58" t="s">
        <v>7482</v>
      </c>
      <c r="G2084" s="58">
        <v>400</v>
      </c>
      <c r="H2084" s="58">
        <v>111</v>
      </c>
      <c r="I2084" s="58">
        <v>124</v>
      </c>
      <c r="J2084" s="58">
        <v>137</v>
      </c>
      <c r="K2084" s="58">
        <v>1</v>
      </c>
      <c r="L2084" s="58" t="s">
        <v>155</v>
      </c>
      <c r="M2084" s="58">
        <v>1</v>
      </c>
      <c r="N2084" s="58">
        <v>179</v>
      </c>
      <c r="O2084" s="58">
        <v>2.2999999999999998</v>
      </c>
    </row>
    <row r="2085" spans="1:15" ht="14.25" customHeight="1">
      <c r="A2085" s="77" t="s">
        <v>10042</v>
      </c>
      <c r="B2085" s="58" t="s">
        <v>1830</v>
      </c>
      <c r="C2085" s="58" t="s">
        <v>3</v>
      </c>
      <c r="D2085" s="58" t="s">
        <v>155</v>
      </c>
      <c r="E2085" s="58" t="s">
        <v>155</v>
      </c>
      <c r="F2085" s="58" t="s">
        <v>7482</v>
      </c>
      <c r="G2085" s="58">
        <v>400</v>
      </c>
      <c r="H2085" s="58">
        <v>128</v>
      </c>
      <c r="I2085" s="58">
        <v>143</v>
      </c>
      <c r="J2085" s="58">
        <v>158</v>
      </c>
      <c r="K2085" s="58">
        <v>1</v>
      </c>
      <c r="L2085" s="58" t="s">
        <v>155</v>
      </c>
      <c r="M2085" s="58">
        <v>1</v>
      </c>
      <c r="N2085" s="58">
        <v>207</v>
      </c>
      <c r="O2085" s="58">
        <v>2</v>
      </c>
    </row>
    <row r="2086" spans="1:15" ht="14.25" customHeight="1">
      <c r="A2086" s="77" t="s">
        <v>10043</v>
      </c>
      <c r="B2086" s="58" t="s">
        <v>1830</v>
      </c>
      <c r="C2086" s="58" t="s">
        <v>3</v>
      </c>
      <c r="D2086" s="58" t="s">
        <v>155</v>
      </c>
      <c r="E2086" s="58" t="s">
        <v>155</v>
      </c>
      <c r="F2086" s="58" t="s">
        <v>7482</v>
      </c>
      <c r="G2086" s="58">
        <v>400</v>
      </c>
      <c r="H2086" s="58">
        <v>136</v>
      </c>
      <c r="I2086" s="58">
        <v>152</v>
      </c>
      <c r="J2086" s="58">
        <v>168</v>
      </c>
      <c r="K2086" s="58">
        <v>1</v>
      </c>
      <c r="L2086" s="58" t="s">
        <v>155</v>
      </c>
      <c r="M2086" s="58">
        <v>1</v>
      </c>
      <c r="N2086" s="58">
        <v>219</v>
      </c>
      <c r="O2086" s="58">
        <v>1.9</v>
      </c>
    </row>
    <row r="2087" spans="1:15" ht="14.25" customHeight="1">
      <c r="A2087" s="77" t="s">
        <v>10044</v>
      </c>
      <c r="B2087" s="58" t="s">
        <v>1830</v>
      </c>
      <c r="C2087" s="58" t="s">
        <v>3</v>
      </c>
      <c r="D2087" s="58" t="s">
        <v>155</v>
      </c>
      <c r="E2087" s="58" t="s">
        <v>155</v>
      </c>
      <c r="F2087" s="58" t="s">
        <v>7482</v>
      </c>
      <c r="G2087" s="58">
        <v>400</v>
      </c>
      <c r="H2087" s="58">
        <v>145</v>
      </c>
      <c r="I2087" s="58">
        <v>162</v>
      </c>
      <c r="J2087" s="58">
        <v>179</v>
      </c>
      <c r="K2087" s="58">
        <v>1</v>
      </c>
      <c r="L2087" s="58" t="s">
        <v>155</v>
      </c>
      <c r="M2087" s="58">
        <v>1</v>
      </c>
      <c r="N2087" s="58">
        <v>234</v>
      </c>
      <c r="O2087" s="58">
        <v>1.8</v>
      </c>
    </row>
    <row r="2088" spans="1:15" ht="14.25" customHeight="1">
      <c r="A2088" s="77" t="s">
        <v>10045</v>
      </c>
      <c r="B2088" s="58" t="s">
        <v>1830</v>
      </c>
      <c r="C2088" s="58" t="s">
        <v>3</v>
      </c>
      <c r="D2088" s="58" t="s">
        <v>155</v>
      </c>
      <c r="E2088" s="58" t="s">
        <v>155</v>
      </c>
      <c r="F2088" s="58" t="s">
        <v>7482</v>
      </c>
      <c r="G2088" s="58">
        <v>400</v>
      </c>
      <c r="H2088" s="58">
        <v>154</v>
      </c>
      <c r="I2088" s="58">
        <v>171</v>
      </c>
      <c r="J2088" s="58">
        <v>189</v>
      </c>
      <c r="K2088" s="58">
        <v>1</v>
      </c>
      <c r="L2088" s="58" t="s">
        <v>155</v>
      </c>
      <c r="M2088" s="58">
        <v>1</v>
      </c>
      <c r="N2088" s="58">
        <v>246</v>
      </c>
      <c r="O2088" s="58">
        <v>1.7</v>
      </c>
    </row>
    <row r="2089" spans="1:15" ht="14.25" customHeight="1">
      <c r="A2089" s="77" t="s">
        <v>10046</v>
      </c>
      <c r="B2089" s="58" t="s">
        <v>1830</v>
      </c>
      <c r="C2089" s="58" t="s">
        <v>3</v>
      </c>
      <c r="D2089" s="58" t="s">
        <v>155</v>
      </c>
      <c r="E2089" s="58" t="s">
        <v>155</v>
      </c>
      <c r="F2089" s="58" t="s">
        <v>7482</v>
      </c>
      <c r="G2089" s="58">
        <v>400</v>
      </c>
      <c r="H2089" s="58">
        <v>171</v>
      </c>
      <c r="I2089" s="58">
        <v>190</v>
      </c>
      <c r="J2089" s="58">
        <v>210</v>
      </c>
      <c r="K2089" s="58">
        <v>1</v>
      </c>
      <c r="L2089" s="58" t="s">
        <v>155</v>
      </c>
      <c r="M2089" s="58">
        <v>1</v>
      </c>
      <c r="N2089" s="58">
        <v>274</v>
      </c>
      <c r="O2089" s="58">
        <v>1.5</v>
      </c>
    </row>
    <row r="2090" spans="1:15" ht="14.25" customHeight="1">
      <c r="A2090" s="77" t="s">
        <v>10047</v>
      </c>
      <c r="B2090" s="58" t="s">
        <v>1830</v>
      </c>
      <c r="C2090" s="58" t="s">
        <v>3</v>
      </c>
      <c r="D2090" s="58" t="s">
        <v>155</v>
      </c>
      <c r="E2090" s="58" t="s">
        <v>155</v>
      </c>
      <c r="F2090" s="58" t="s">
        <v>7482</v>
      </c>
      <c r="G2090" s="58">
        <v>400</v>
      </c>
      <c r="H2090" s="58">
        <v>185</v>
      </c>
      <c r="I2090" s="58">
        <v>209</v>
      </c>
      <c r="J2090" s="58">
        <v>231</v>
      </c>
      <c r="K2090" s="58">
        <v>1</v>
      </c>
      <c r="L2090" s="58" t="s">
        <v>155</v>
      </c>
      <c r="M2090" s="58">
        <v>1</v>
      </c>
      <c r="N2090" s="58">
        <v>328</v>
      </c>
      <c r="O2090" s="58">
        <v>1.2</v>
      </c>
    </row>
    <row r="2091" spans="1:15" ht="14.25" customHeight="1">
      <c r="A2091" s="77" t="s">
        <v>10048</v>
      </c>
      <c r="B2091" s="58" t="s">
        <v>1830</v>
      </c>
      <c r="C2091" s="58" t="s">
        <v>3</v>
      </c>
      <c r="D2091" s="58" t="s">
        <v>155</v>
      </c>
      <c r="E2091" s="58" t="s">
        <v>155</v>
      </c>
      <c r="F2091" s="58" t="s">
        <v>7482</v>
      </c>
      <c r="G2091" s="58">
        <v>400</v>
      </c>
      <c r="H2091" s="58">
        <v>214</v>
      </c>
      <c r="I2091" s="58">
        <v>237</v>
      </c>
      <c r="J2091" s="58">
        <v>263</v>
      </c>
      <c r="K2091" s="58">
        <v>1</v>
      </c>
      <c r="L2091" s="58" t="s">
        <v>155</v>
      </c>
      <c r="M2091" s="58">
        <v>1</v>
      </c>
      <c r="N2091" s="58">
        <v>344</v>
      </c>
      <c r="O2091" s="58">
        <v>1.2</v>
      </c>
    </row>
    <row r="2092" spans="1:15" ht="14.25" customHeight="1">
      <c r="A2092" s="77" t="s">
        <v>10049</v>
      </c>
      <c r="B2092" s="58" t="s">
        <v>1777</v>
      </c>
      <c r="C2092" s="58" t="s">
        <v>3</v>
      </c>
      <c r="D2092" s="58" t="s">
        <v>155</v>
      </c>
      <c r="E2092" s="58" t="s">
        <v>155</v>
      </c>
      <c r="F2092" s="58" t="s">
        <v>7486</v>
      </c>
      <c r="G2092" s="58">
        <v>400</v>
      </c>
      <c r="H2092" s="58">
        <v>8.5500000000000007</v>
      </c>
      <c r="I2092" s="58">
        <v>9.5</v>
      </c>
      <c r="J2092" s="58">
        <v>10.5</v>
      </c>
      <c r="K2092" s="58">
        <v>1</v>
      </c>
      <c r="L2092" s="58">
        <v>20</v>
      </c>
      <c r="M2092" s="58" t="s">
        <v>155</v>
      </c>
      <c r="N2092" s="58">
        <v>14.5</v>
      </c>
      <c r="O2092" s="58">
        <v>29</v>
      </c>
    </row>
    <row r="2093" spans="1:15" ht="14.25" customHeight="1">
      <c r="A2093" s="77" t="s">
        <v>10050</v>
      </c>
      <c r="B2093" s="58" t="s">
        <v>1777</v>
      </c>
      <c r="C2093" s="58" t="s">
        <v>3</v>
      </c>
      <c r="D2093" s="58" t="s">
        <v>155</v>
      </c>
      <c r="E2093" s="58" t="s">
        <v>155</v>
      </c>
      <c r="F2093" s="58" t="s">
        <v>7486</v>
      </c>
      <c r="G2093" s="58">
        <v>400</v>
      </c>
      <c r="H2093" s="58">
        <v>9.4</v>
      </c>
      <c r="I2093" s="58">
        <v>10.5</v>
      </c>
      <c r="J2093" s="58">
        <v>11.6</v>
      </c>
      <c r="K2093" s="58">
        <v>1</v>
      </c>
      <c r="L2093" s="58">
        <v>10</v>
      </c>
      <c r="M2093" s="58" t="s">
        <v>155</v>
      </c>
      <c r="N2093" s="58">
        <v>15.6</v>
      </c>
      <c r="O2093" s="58">
        <v>27</v>
      </c>
    </row>
    <row r="2094" spans="1:15" ht="14.25" customHeight="1">
      <c r="A2094" s="77" t="s">
        <v>10051</v>
      </c>
      <c r="B2094" s="58" t="s">
        <v>1777</v>
      </c>
      <c r="C2094" s="58" t="s">
        <v>3</v>
      </c>
      <c r="D2094" s="58" t="s">
        <v>155</v>
      </c>
      <c r="E2094" s="58" t="s">
        <v>155</v>
      </c>
      <c r="F2094" s="58" t="s">
        <v>7486</v>
      </c>
      <c r="G2094" s="58">
        <v>400</v>
      </c>
      <c r="H2094" s="58">
        <v>10.199999999999999</v>
      </c>
      <c r="I2094" s="58">
        <v>11.4</v>
      </c>
      <c r="J2094" s="58">
        <v>12.6</v>
      </c>
      <c r="K2094" s="58">
        <v>1</v>
      </c>
      <c r="L2094" s="58">
        <v>1</v>
      </c>
      <c r="M2094" s="58" t="s">
        <v>155</v>
      </c>
      <c r="N2094" s="58">
        <v>16.7</v>
      </c>
      <c r="O2094" s="58">
        <v>25</v>
      </c>
    </row>
    <row r="2095" spans="1:15" ht="14.25" customHeight="1">
      <c r="A2095" s="77" t="s">
        <v>10052</v>
      </c>
      <c r="B2095" s="58" t="s">
        <v>1777</v>
      </c>
      <c r="C2095" s="58" t="s">
        <v>3</v>
      </c>
      <c r="D2095" s="58" t="s">
        <v>155</v>
      </c>
      <c r="E2095" s="58" t="s">
        <v>155</v>
      </c>
      <c r="F2095" s="58" t="s">
        <v>7486</v>
      </c>
      <c r="G2095" s="58">
        <v>400</v>
      </c>
      <c r="H2095" s="58">
        <v>11.1</v>
      </c>
      <c r="I2095" s="58">
        <v>12.4</v>
      </c>
      <c r="J2095" s="58">
        <v>13.7</v>
      </c>
      <c r="K2095" s="58">
        <v>1</v>
      </c>
      <c r="L2095" s="58">
        <v>1</v>
      </c>
      <c r="M2095" s="58" t="s">
        <v>155</v>
      </c>
      <c r="N2095" s="58">
        <v>18.2</v>
      </c>
      <c r="O2095" s="58">
        <v>23</v>
      </c>
    </row>
    <row r="2096" spans="1:15" ht="14.25" customHeight="1">
      <c r="A2096" s="77" t="s">
        <v>10053</v>
      </c>
      <c r="B2096" s="58" t="s">
        <v>1777</v>
      </c>
      <c r="C2096" s="58" t="s">
        <v>3</v>
      </c>
      <c r="D2096" s="58" t="s">
        <v>155</v>
      </c>
      <c r="E2096" s="58" t="s">
        <v>155</v>
      </c>
      <c r="F2096" s="58" t="s">
        <v>7486</v>
      </c>
      <c r="G2096" s="58">
        <v>400</v>
      </c>
      <c r="H2096" s="58">
        <v>12.8</v>
      </c>
      <c r="I2096" s="58">
        <v>14.3</v>
      </c>
      <c r="J2096" s="58">
        <v>15.8</v>
      </c>
      <c r="K2096" s="58">
        <v>1</v>
      </c>
      <c r="L2096" s="58">
        <v>1</v>
      </c>
      <c r="M2096" s="58" t="s">
        <v>155</v>
      </c>
      <c r="N2096" s="58">
        <v>21.2</v>
      </c>
      <c r="O2096" s="58">
        <v>20</v>
      </c>
    </row>
    <row r="2097" spans="1:15" ht="14.25" customHeight="1">
      <c r="A2097" s="77" t="s">
        <v>10054</v>
      </c>
      <c r="B2097" s="58" t="s">
        <v>1777</v>
      </c>
      <c r="C2097" s="58" t="s">
        <v>3</v>
      </c>
      <c r="D2097" s="58" t="s">
        <v>155</v>
      </c>
      <c r="E2097" s="58" t="s">
        <v>155</v>
      </c>
      <c r="F2097" s="58" t="s">
        <v>7486</v>
      </c>
      <c r="G2097" s="58">
        <v>400</v>
      </c>
      <c r="H2097" s="58">
        <v>13.6</v>
      </c>
      <c r="I2097" s="58">
        <v>15.2</v>
      </c>
      <c r="J2097" s="58">
        <v>16.8</v>
      </c>
      <c r="K2097" s="58">
        <v>1</v>
      </c>
      <c r="L2097" s="58">
        <v>1</v>
      </c>
      <c r="M2097" s="58" t="s">
        <v>155</v>
      </c>
      <c r="N2097" s="58">
        <v>22.5</v>
      </c>
      <c r="O2097" s="58">
        <v>19</v>
      </c>
    </row>
    <row r="2098" spans="1:15" ht="14.25" customHeight="1">
      <c r="A2098" s="77" t="s">
        <v>10055</v>
      </c>
      <c r="B2098" s="58" t="s">
        <v>1777</v>
      </c>
      <c r="C2098" s="58" t="s">
        <v>3</v>
      </c>
      <c r="D2098" s="58" t="s">
        <v>155</v>
      </c>
      <c r="E2098" s="58" t="s">
        <v>155</v>
      </c>
      <c r="F2098" s="58" t="s">
        <v>7486</v>
      </c>
      <c r="G2098" s="58">
        <v>400</v>
      </c>
      <c r="H2098" s="58">
        <v>15.3</v>
      </c>
      <c r="I2098" s="58">
        <v>17.100000000000001</v>
      </c>
      <c r="J2098" s="58">
        <v>18.899999999999999</v>
      </c>
      <c r="K2098" s="58">
        <v>1</v>
      </c>
      <c r="L2098" s="58">
        <v>1</v>
      </c>
      <c r="M2098" s="58" t="s">
        <v>155</v>
      </c>
      <c r="N2098" s="58">
        <v>25.2</v>
      </c>
      <c r="O2098" s="58">
        <v>17</v>
      </c>
    </row>
    <row r="2099" spans="1:15" ht="14.25" customHeight="1">
      <c r="A2099" s="77" t="s">
        <v>10056</v>
      </c>
      <c r="B2099" s="58" t="s">
        <v>1777</v>
      </c>
      <c r="C2099" s="58" t="s">
        <v>3</v>
      </c>
      <c r="D2099" s="58" t="s">
        <v>155</v>
      </c>
      <c r="E2099" s="58" t="s">
        <v>155</v>
      </c>
      <c r="F2099" s="58" t="s">
        <v>7486</v>
      </c>
      <c r="G2099" s="58">
        <v>400</v>
      </c>
      <c r="H2099" s="58">
        <v>17.100000000000001</v>
      </c>
      <c r="I2099" s="58">
        <v>19</v>
      </c>
      <c r="J2099" s="58">
        <v>21</v>
      </c>
      <c r="K2099" s="58">
        <v>1</v>
      </c>
      <c r="L2099" s="58">
        <v>1</v>
      </c>
      <c r="M2099" s="58" t="s">
        <v>155</v>
      </c>
      <c r="N2099" s="58">
        <v>27.7</v>
      </c>
      <c r="O2099" s="58">
        <v>15</v>
      </c>
    </row>
    <row r="2100" spans="1:15" ht="14.25" customHeight="1">
      <c r="A2100" s="77" t="s">
        <v>10057</v>
      </c>
      <c r="B2100" s="58" t="s">
        <v>1777</v>
      </c>
      <c r="C2100" s="58" t="s">
        <v>3</v>
      </c>
      <c r="D2100" s="58" t="s">
        <v>155</v>
      </c>
      <c r="E2100" s="58" t="s">
        <v>155</v>
      </c>
      <c r="F2100" s="58" t="s">
        <v>7486</v>
      </c>
      <c r="G2100" s="58">
        <v>400</v>
      </c>
      <c r="H2100" s="58">
        <v>18.8</v>
      </c>
      <c r="I2100" s="58">
        <v>20.9</v>
      </c>
      <c r="J2100" s="58">
        <v>23.1</v>
      </c>
      <c r="K2100" s="58">
        <v>1</v>
      </c>
      <c r="L2100" s="58">
        <v>1</v>
      </c>
      <c r="M2100" s="58" t="s">
        <v>155</v>
      </c>
      <c r="N2100" s="58">
        <v>30.6</v>
      </c>
      <c r="O2100" s="58">
        <v>14</v>
      </c>
    </row>
    <row r="2101" spans="1:15" ht="14.25" customHeight="1">
      <c r="A2101" s="77" t="s">
        <v>10058</v>
      </c>
      <c r="B2101" s="58" t="s">
        <v>1777</v>
      </c>
      <c r="C2101" s="58" t="s">
        <v>3</v>
      </c>
      <c r="D2101" s="58" t="s">
        <v>155</v>
      </c>
      <c r="E2101" s="58" t="s">
        <v>155</v>
      </c>
      <c r="F2101" s="58" t="s">
        <v>7486</v>
      </c>
      <c r="G2101" s="58">
        <v>400</v>
      </c>
      <c r="H2101" s="58">
        <v>20.5</v>
      </c>
      <c r="I2101" s="58">
        <v>22.8</v>
      </c>
      <c r="J2101" s="58">
        <v>25.2</v>
      </c>
      <c r="K2101" s="58">
        <v>1</v>
      </c>
      <c r="L2101" s="58">
        <v>1</v>
      </c>
      <c r="M2101" s="58" t="s">
        <v>155</v>
      </c>
      <c r="N2101" s="58">
        <v>33.200000000000003</v>
      </c>
      <c r="O2101" s="58">
        <v>13</v>
      </c>
    </row>
    <row r="2102" spans="1:15" ht="14.25" customHeight="1">
      <c r="A2102" s="77" t="s">
        <v>10059</v>
      </c>
      <c r="B2102" s="58" t="s">
        <v>1777</v>
      </c>
      <c r="C2102" s="58" t="s">
        <v>3</v>
      </c>
      <c r="D2102" s="58" t="s">
        <v>155</v>
      </c>
      <c r="E2102" s="58" t="s">
        <v>155</v>
      </c>
      <c r="F2102" s="58" t="s">
        <v>7486</v>
      </c>
      <c r="G2102" s="58">
        <v>400</v>
      </c>
      <c r="H2102" s="58">
        <v>23.1</v>
      </c>
      <c r="I2102" s="58">
        <v>25.7</v>
      </c>
      <c r="J2102" s="58">
        <v>28.4</v>
      </c>
      <c r="K2102" s="58">
        <v>1</v>
      </c>
      <c r="L2102" s="58">
        <v>1</v>
      </c>
      <c r="M2102" s="58" t="s">
        <v>155</v>
      </c>
      <c r="N2102" s="58">
        <v>37.5</v>
      </c>
      <c r="O2102" s="58">
        <v>11.2</v>
      </c>
    </row>
    <row r="2103" spans="1:15" ht="14.25" customHeight="1">
      <c r="A2103" s="77" t="s">
        <v>10060</v>
      </c>
      <c r="B2103" s="58" t="s">
        <v>1777</v>
      </c>
      <c r="C2103" s="58" t="s">
        <v>3</v>
      </c>
      <c r="D2103" s="58" t="s">
        <v>155</v>
      </c>
      <c r="E2103" s="58" t="s">
        <v>155</v>
      </c>
      <c r="F2103" s="58" t="s">
        <v>7486</v>
      </c>
      <c r="G2103" s="58">
        <v>400</v>
      </c>
      <c r="H2103" s="58">
        <v>25.6</v>
      </c>
      <c r="I2103" s="58">
        <v>28.5</v>
      </c>
      <c r="J2103" s="58">
        <v>31.5</v>
      </c>
      <c r="K2103" s="58">
        <v>1</v>
      </c>
      <c r="L2103" s="58">
        <v>1</v>
      </c>
      <c r="M2103" s="58" t="s">
        <v>155</v>
      </c>
      <c r="N2103" s="58">
        <v>41.4</v>
      </c>
      <c r="O2103" s="58">
        <v>10</v>
      </c>
    </row>
    <row r="2104" spans="1:15" ht="14.25" customHeight="1">
      <c r="A2104" s="77" t="s">
        <v>10061</v>
      </c>
      <c r="B2104" s="58" t="s">
        <v>1777</v>
      </c>
      <c r="C2104" s="58" t="s">
        <v>3</v>
      </c>
      <c r="D2104" s="58" t="s">
        <v>155</v>
      </c>
      <c r="E2104" s="58" t="s">
        <v>155</v>
      </c>
      <c r="F2104" s="58" t="s">
        <v>7486</v>
      </c>
      <c r="G2104" s="58">
        <v>400</v>
      </c>
      <c r="H2104" s="58">
        <v>28.2</v>
      </c>
      <c r="I2104" s="58">
        <v>31.4</v>
      </c>
      <c r="J2104" s="58">
        <v>34.700000000000003</v>
      </c>
      <c r="K2104" s="58">
        <v>1</v>
      </c>
      <c r="L2104" s="58">
        <v>1</v>
      </c>
      <c r="M2104" s="58" t="s">
        <v>155</v>
      </c>
      <c r="N2104" s="58">
        <v>45.7</v>
      </c>
      <c r="O2104" s="58">
        <v>9</v>
      </c>
    </row>
    <row r="2105" spans="1:15" ht="14.25" customHeight="1">
      <c r="A2105" s="77" t="s">
        <v>10062</v>
      </c>
      <c r="B2105" s="58" t="s">
        <v>1777</v>
      </c>
      <c r="C2105" s="58" t="s">
        <v>3</v>
      </c>
      <c r="D2105" s="58" t="s">
        <v>155</v>
      </c>
      <c r="E2105" s="58" t="s">
        <v>155</v>
      </c>
      <c r="F2105" s="58" t="s">
        <v>7486</v>
      </c>
      <c r="G2105" s="58">
        <v>400</v>
      </c>
      <c r="H2105" s="58">
        <v>30.8</v>
      </c>
      <c r="I2105" s="58">
        <v>34.200000000000003</v>
      </c>
      <c r="J2105" s="58">
        <v>37.799999999999997</v>
      </c>
      <c r="K2105" s="58">
        <v>1</v>
      </c>
      <c r="L2105" s="58">
        <v>1</v>
      </c>
      <c r="M2105" s="58" t="s">
        <v>155</v>
      </c>
      <c r="N2105" s="58">
        <v>49.9</v>
      </c>
      <c r="O2105" s="58">
        <v>8.4</v>
      </c>
    </row>
    <row r="2106" spans="1:15" ht="14.25" customHeight="1">
      <c r="A2106" s="77" t="s">
        <v>10063</v>
      </c>
      <c r="B2106" s="58" t="s">
        <v>1777</v>
      </c>
      <c r="C2106" s="58" t="s">
        <v>3</v>
      </c>
      <c r="D2106" s="58" t="s">
        <v>155</v>
      </c>
      <c r="E2106" s="58" t="s">
        <v>155</v>
      </c>
      <c r="F2106" s="58" t="s">
        <v>7486</v>
      </c>
      <c r="G2106" s="58">
        <v>400</v>
      </c>
      <c r="H2106" s="58">
        <v>33.299999999999997</v>
      </c>
      <c r="I2106" s="58">
        <v>37.1</v>
      </c>
      <c r="J2106" s="58">
        <v>41</v>
      </c>
      <c r="K2106" s="58">
        <v>1</v>
      </c>
      <c r="L2106" s="58">
        <v>1</v>
      </c>
      <c r="M2106" s="58" t="s">
        <v>155</v>
      </c>
      <c r="N2106" s="58">
        <v>53.9</v>
      </c>
      <c r="O2106" s="58">
        <v>7.8</v>
      </c>
    </row>
    <row r="2107" spans="1:15" ht="14.25" customHeight="1">
      <c r="A2107" s="77" t="s">
        <v>10064</v>
      </c>
      <c r="B2107" s="58" t="s">
        <v>1777</v>
      </c>
      <c r="C2107" s="58" t="s">
        <v>3</v>
      </c>
      <c r="D2107" s="58" t="s">
        <v>155</v>
      </c>
      <c r="E2107" s="58" t="s">
        <v>155</v>
      </c>
      <c r="F2107" s="58" t="s">
        <v>7486</v>
      </c>
      <c r="G2107" s="58">
        <v>400</v>
      </c>
      <c r="H2107" s="58">
        <v>36.799999999999997</v>
      </c>
      <c r="I2107" s="58">
        <v>40.9</v>
      </c>
      <c r="J2107" s="58">
        <v>45.2</v>
      </c>
      <c r="K2107" s="58">
        <v>1</v>
      </c>
      <c r="L2107" s="58">
        <v>1</v>
      </c>
      <c r="M2107" s="58" t="s">
        <v>155</v>
      </c>
      <c r="N2107" s="58">
        <v>59.3</v>
      </c>
      <c r="O2107" s="58">
        <v>7.1</v>
      </c>
    </row>
    <row r="2108" spans="1:15" ht="14.25" customHeight="1">
      <c r="A2108" s="77" t="s">
        <v>10065</v>
      </c>
      <c r="B2108" s="58" t="s">
        <v>1777</v>
      </c>
      <c r="C2108" s="58" t="s">
        <v>3</v>
      </c>
      <c r="D2108" s="58" t="s">
        <v>155</v>
      </c>
      <c r="E2108" s="58" t="s">
        <v>155</v>
      </c>
      <c r="F2108" s="58" t="s">
        <v>7486</v>
      </c>
      <c r="G2108" s="58">
        <v>400</v>
      </c>
      <c r="H2108" s="58">
        <v>40.200000000000003</v>
      </c>
      <c r="I2108" s="58">
        <v>44.7</v>
      </c>
      <c r="J2108" s="58">
        <v>49.4</v>
      </c>
      <c r="K2108" s="58">
        <v>1</v>
      </c>
      <c r="L2108" s="58">
        <v>1</v>
      </c>
      <c r="M2108" s="58" t="s">
        <v>155</v>
      </c>
      <c r="N2108" s="58">
        <v>64.8</v>
      </c>
      <c r="O2108" s="58">
        <v>5</v>
      </c>
    </row>
    <row r="2109" spans="1:15" ht="14.25" customHeight="1">
      <c r="A2109" s="77" t="s">
        <v>10066</v>
      </c>
      <c r="B2109" s="58" t="s">
        <v>1777</v>
      </c>
      <c r="C2109" s="58" t="s">
        <v>3</v>
      </c>
      <c r="D2109" s="58" t="s">
        <v>155</v>
      </c>
      <c r="E2109" s="58" t="s">
        <v>155</v>
      </c>
      <c r="F2109" s="58" t="s">
        <v>7486</v>
      </c>
      <c r="G2109" s="58">
        <v>400</v>
      </c>
      <c r="H2109" s="58">
        <v>43.6</v>
      </c>
      <c r="I2109" s="58">
        <v>48.5</v>
      </c>
      <c r="J2109" s="58">
        <v>53.6</v>
      </c>
      <c r="K2109" s="58">
        <v>1</v>
      </c>
      <c r="L2109" s="58">
        <v>1</v>
      </c>
      <c r="M2109" s="58" t="s">
        <v>155</v>
      </c>
      <c r="N2109" s="58">
        <v>70.099999999999994</v>
      </c>
      <c r="O2109" s="58">
        <v>6</v>
      </c>
    </row>
    <row r="2110" spans="1:15" ht="14.25" customHeight="1">
      <c r="A2110" s="77" t="s">
        <v>10067</v>
      </c>
      <c r="B2110" s="58" t="s">
        <v>1777</v>
      </c>
      <c r="C2110" s="58" t="s">
        <v>3</v>
      </c>
      <c r="D2110" s="58" t="s">
        <v>155</v>
      </c>
      <c r="E2110" s="58" t="s">
        <v>155</v>
      </c>
      <c r="F2110" s="58" t="s">
        <v>7486</v>
      </c>
      <c r="G2110" s="58">
        <v>400</v>
      </c>
      <c r="H2110" s="58">
        <v>47.8</v>
      </c>
      <c r="I2110" s="58">
        <v>53.2</v>
      </c>
      <c r="J2110" s="58">
        <v>58.8</v>
      </c>
      <c r="K2110" s="58">
        <v>1</v>
      </c>
      <c r="L2110" s="58">
        <v>1</v>
      </c>
      <c r="M2110" s="58" t="s">
        <v>155</v>
      </c>
      <c r="N2110" s="58">
        <v>77</v>
      </c>
      <c r="O2110" s="58">
        <v>5.5</v>
      </c>
    </row>
    <row r="2111" spans="1:15" ht="14.25" customHeight="1">
      <c r="A2111" s="77" t="s">
        <v>10068</v>
      </c>
      <c r="B2111" s="58" t="s">
        <v>1777</v>
      </c>
      <c r="C2111" s="58" t="s">
        <v>3</v>
      </c>
      <c r="D2111" s="58" t="s">
        <v>155</v>
      </c>
      <c r="E2111" s="58" t="s">
        <v>155</v>
      </c>
      <c r="F2111" s="58" t="s">
        <v>7486</v>
      </c>
      <c r="G2111" s="58">
        <v>400</v>
      </c>
      <c r="H2111" s="58">
        <v>53</v>
      </c>
      <c r="I2111" s="58">
        <v>58.9</v>
      </c>
      <c r="J2111" s="58">
        <v>65.099999999999994</v>
      </c>
      <c r="K2111" s="58">
        <v>1</v>
      </c>
      <c r="L2111" s="58">
        <v>1</v>
      </c>
      <c r="M2111" s="58" t="s">
        <v>155</v>
      </c>
      <c r="N2111" s="58">
        <v>85</v>
      </c>
      <c r="O2111" s="58">
        <v>5</v>
      </c>
    </row>
    <row r="2112" spans="1:15" ht="14.25" customHeight="1">
      <c r="A2112" s="77" t="s">
        <v>10069</v>
      </c>
      <c r="B2112" s="58" t="s">
        <v>1777</v>
      </c>
      <c r="C2112" s="58" t="s">
        <v>3</v>
      </c>
      <c r="D2112" s="58" t="s">
        <v>155</v>
      </c>
      <c r="E2112" s="58" t="s">
        <v>155</v>
      </c>
      <c r="F2112" s="58" t="s">
        <v>7486</v>
      </c>
      <c r="G2112" s="58">
        <v>400</v>
      </c>
      <c r="H2112" s="58">
        <v>58.1</v>
      </c>
      <c r="I2112" s="58">
        <v>64.599999999999994</v>
      </c>
      <c r="J2112" s="58">
        <v>71.400000000000006</v>
      </c>
      <c r="K2112" s="58">
        <v>1</v>
      </c>
      <c r="L2112" s="58">
        <v>1</v>
      </c>
      <c r="M2112" s="58" t="s">
        <v>155</v>
      </c>
      <c r="N2112" s="58">
        <v>92</v>
      </c>
      <c r="O2112" s="58">
        <v>4.5999999999999996</v>
      </c>
    </row>
    <row r="2113" spans="1:15" ht="14.25" customHeight="1">
      <c r="A2113" s="77" t="s">
        <v>10070</v>
      </c>
      <c r="B2113" s="58" t="s">
        <v>1777</v>
      </c>
      <c r="C2113" s="58" t="s">
        <v>3</v>
      </c>
      <c r="D2113" s="58" t="s">
        <v>155</v>
      </c>
      <c r="E2113" s="58" t="s">
        <v>155</v>
      </c>
      <c r="F2113" s="58" t="s">
        <v>7486</v>
      </c>
      <c r="G2113" s="58">
        <v>400</v>
      </c>
      <c r="H2113" s="58">
        <v>64.099999999999994</v>
      </c>
      <c r="I2113" s="58">
        <v>71.3</v>
      </c>
      <c r="J2113" s="58">
        <v>78.8</v>
      </c>
      <c r="K2113" s="58">
        <v>1</v>
      </c>
      <c r="L2113" s="58">
        <v>1</v>
      </c>
      <c r="M2113" s="58" t="s">
        <v>155</v>
      </c>
      <c r="N2113" s="58">
        <v>103</v>
      </c>
      <c r="O2113" s="58">
        <v>4.0999999999999996</v>
      </c>
    </row>
    <row r="2114" spans="1:15" ht="14.25" customHeight="1">
      <c r="A2114" s="77" t="s">
        <v>10071</v>
      </c>
      <c r="B2114" s="58" t="s">
        <v>1777</v>
      </c>
      <c r="C2114" s="58" t="s">
        <v>3</v>
      </c>
      <c r="D2114" s="58" t="s">
        <v>155</v>
      </c>
      <c r="E2114" s="58" t="s">
        <v>155</v>
      </c>
      <c r="F2114" s="58" t="s">
        <v>7486</v>
      </c>
      <c r="G2114" s="58">
        <v>400</v>
      </c>
      <c r="H2114" s="58">
        <v>70.099999999999994</v>
      </c>
      <c r="I2114" s="58">
        <v>77.900000000000006</v>
      </c>
      <c r="J2114" s="58">
        <v>86.1</v>
      </c>
      <c r="K2114" s="58">
        <v>1</v>
      </c>
      <c r="L2114" s="58">
        <v>1</v>
      </c>
      <c r="M2114" s="58" t="s">
        <v>155</v>
      </c>
      <c r="N2114" s="58">
        <v>113</v>
      </c>
      <c r="O2114" s="58">
        <v>3.7</v>
      </c>
    </row>
    <row r="2115" spans="1:15" ht="14.25" customHeight="1">
      <c r="A2115" s="77" t="s">
        <v>10072</v>
      </c>
      <c r="B2115" s="58" t="s">
        <v>1777</v>
      </c>
      <c r="C2115" s="58" t="s">
        <v>3</v>
      </c>
      <c r="D2115" s="58" t="s">
        <v>155</v>
      </c>
      <c r="E2115" s="58" t="s">
        <v>155</v>
      </c>
      <c r="F2115" s="58" t="s">
        <v>7486</v>
      </c>
      <c r="G2115" s="58">
        <v>400</v>
      </c>
      <c r="H2115" s="58">
        <v>77.8</v>
      </c>
      <c r="I2115" s="58">
        <v>86.5</v>
      </c>
      <c r="J2115" s="58">
        <v>95.5</v>
      </c>
      <c r="K2115" s="58">
        <v>1</v>
      </c>
      <c r="L2115" s="58">
        <v>1</v>
      </c>
      <c r="M2115" s="58" t="s">
        <v>155</v>
      </c>
      <c r="N2115" s="58">
        <v>125</v>
      </c>
      <c r="O2115" s="58">
        <v>3.4</v>
      </c>
    </row>
    <row r="2116" spans="1:15" ht="14.25" customHeight="1">
      <c r="A2116" s="77" t="s">
        <v>10073</v>
      </c>
      <c r="B2116" s="58" t="s">
        <v>1777</v>
      </c>
      <c r="C2116" s="58" t="s">
        <v>3</v>
      </c>
      <c r="D2116" s="58" t="s">
        <v>155</v>
      </c>
      <c r="E2116" s="58" t="s">
        <v>155</v>
      </c>
      <c r="F2116" s="58" t="s">
        <v>7486</v>
      </c>
      <c r="G2116" s="58">
        <v>400</v>
      </c>
      <c r="H2116" s="58">
        <v>85.5</v>
      </c>
      <c r="I2116" s="58">
        <v>95</v>
      </c>
      <c r="J2116" s="58">
        <v>105</v>
      </c>
      <c r="K2116" s="58">
        <v>1</v>
      </c>
      <c r="L2116" s="58">
        <v>1</v>
      </c>
      <c r="M2116" s="58" t="s">
        <v>155</v>
      </c>
      <c r="N2116" s="58">
        <v>137</v>
      </c>
      <c r="O2116" s="58">
        <v>3.1</v>
      </c>
    </row>
    <row r="2117" spans="1:15" ht="14.25" customHeight="1">
      <c r="A2117" s="77" t="s">
        <v>10074</v>
      </c>
      <c r="B2117" s="58" t="s">
        <v>1777</v>
      </c>
      <c r="C2117" s="58" t="s">
        <v>3</v>
      </c>
      <c r="D2117" s="58" t="s">
        <v>155</v>
      </c>
      <c r="E2117" s="58" t="s">
        <v>155</v>
      </c>
      <c r="F2117" s="58" t="s">
        <v>7486</v>
      </c>
      <c r="G2117" s="58">
        <v>400</v>
      </c>
      <c r="H2117" s="58">
        <v>94</v>
      </c>
      <c r="I2117" s="58">
        <v>105</v>
      </c>
      <c r="J2117" s="58">
        <v>116</v>
      </c>
      <c r="K2117" s="58">
        <v>1</v>
      </c>
      <c r="L2117" s="58">
        <v>1</v>
      </c>
      <c r="M2117" s="58" t="s">
        <v>155</v>
      </c>
      <c r="N2117" s="58">
        <v>152</v>
      </c>
      <c r="O2117" s="58">
        <v>2.8</v>
      </c>
    </row>
    <row r="2118" spans="1:15" ht="14.25" customHeight="1">
      <c r="A2118" s="77" t="s">
        <v>10075</v>
      </c>
      <c r="B2118" s="58" t="s">
        <v>1777</v>
      </c>
      <c r="C2118" s="58" t="s">
        <v>3</v>
      </c>
      <c r="D2118" s="58" t="s">
        <v>155</v>
      </c>
      <c r="E2118" s="58" t="s">
        <v>155</v>
      </c>
      <c r="F2118" s="58" t="s">
        <v>7486</v>
      </c>
      <c r="G2118" s="58">
        <v>400</v>
      </c>
      <c r="H2118" s="58">
        <v>102</v>
      </c>
      <c r="I2118" s="58">
        <v>114</v>
      </c>
      <c r="J2118" s="58">
        <v>126</v>
      </c>
      <c r="K2118" s="58">
        <v>1</v>
      </c>
      <c r="L2118" s="58">
        <v>1</v>
      </c>
      <c r="M2118" s="58" t="s">
        <v>155</v>
      </c>
      <c r="N2118" s="58">
        <v>165</v>
      </c>
      <c r="O2118" s="58">
        <v>2.5</v>
      </c>
    </row>
    <row r="2119" spans="1:15" ht="14.25" customHeight="1">
      <c r="A2119" s="77" t="s">
        <v>10076</v>
      </c>
      <c r="B2119" s="58" t="s">
        <v>1777</v>
      </c>
      <c r="C2119" s="58" t="s">
        <v>3</v>
      </c>
      <c r="D2119" s="58" t="s">
        <v>155</v>
      </c>
      <c r="E2119" s="58" t="s">
        <v>155</v>
      </c>
      <c r="F2119" s="58" t="s">
        <v>7486</v>
      </c>
      <c r="G2119" s="58">
        <v>400</v>
      </c>
      <c r="H2119" s="58">
        <v>111</v>
      </c>
      <c r="I2119" s="58">
        <v>124</v>
      </c>
      <c r="J2119" s="58">
        <v>137</v>
      </c>
      <c r="K2119" s="58">
        <v>1</v>
      </c>
      <c r="L2119" s="58">
        <v>1</v>
      </c>
      <c r="M2119" s="58" t="s">
        <v>155</v>
      </c>
      <c r="N2119" s="58">
        <v>179</v>
      </c>
      <c r="O2119" s="58">
        <v>2.2999999999999998</v>
      </c>
    </row>
    <row r="2120" spans="1:15" ht="14.25" customHeight="1">
      <c r="A2120" s="77" t="s">
        <v>10077</v>
      </c>
      <c r="B2120" s="58" t="s">
        <v>1777</v>
      </c>
      <c r="C2120" s="58" t="s">
        <v>3</v>
      </c>
      <c r="D2120" s="58" t="s">
        <v>155</v>
      </c>
      <c r="E2120" s="58" t="s">
        <v>155</v>
      </c>
      <c r="F2120" s="58" t="s">
        <v>7486</v>
      </c>
      <c r="G2120" s="58">
        <v>400</v>
      </c>
      <c r="H2120" s="58">
        <v>128</v>
      </c>
      <c r="I2120" s="58">
        <v>143</v>
      </c>
      <c r="J2120" s="58">
        <v>158</v>
      </c>
      <c r="K2120" s="58">
        <v>1</v>
      </c>
      <c r="L2120" s="58">
        <v>1</v>
      </c>
      <c r="M2120" s="58" t="s">
        <v>155</v>
      </c>
      <c r="N2120" s="58">
        <v>207</v>
      </c>
      <c r="O2120" s="58">
        <v>2</v>
      </c>
    </row>
    <row r="2121" spans="1:15" ht="14.25" customHeight="1">
      <c r="A2121" s="77" t="s">
        <v>10078</v>
      </c>
      <c r="B2121" s="58" t="s">
        <v>1777</v>
      </c>
      <c r="C2121" s="58" t="s">
        <v>3</v>
      </c>
      <c r="D2121" s="58" t="s">
        <v>155</v>
      </c>
      <c r="E2121" s="58" t="s">
        <v>155</v>
      </c>
      <c r="F2121" s="58" t="s">
        <v>7486</v>
      </c>
      <c r="G2121" s="58">
        <v>400</v>
      </c>
      <c r="H2121" s="58">
        <v>136</v>
      </c>
      <c r="I2121" s="58">
        <v>152</v>
      </c>
      <c r="J2121" s="58">
        <v>168</v>
      </c>
      <c r="K2121" s="58">
        <v>1</v>
      </c>
      <c r="L2121" s="58">
        <v>1</v>
      </c>
      <c r="M2121" s="58" t="s">
        <v>155</v>
      </c>
      <c r="N2121" s="58">
        <v>219</v>
      </c>
      <c r="O2121" s="58">
        <v>1.9</v>
      </c>
    </row>
    <row r="2122" spans="1:15" ht="14.25" customHeight="1">
      <c r="A2122" s="77" t="s">
        <v>10079</v>
      </c>
      <c r="B2122" s="58" t="s">
        <v>1777</v>
      </c>
      <c r="C2122" s="58" t="s">
        <v>3</v>
      </c>
      <c r="D2122" s="58" t="s">
        <v>155</v>
      </c>
      <c r="E2122" s="58" t="s">
        <v>155</v>
      </c>
      <c r="F2122" s="58" t="s">
        <v>7486</v>
      </c>
      <c r="G2122" s="58">
        <v>400</v>
      </c>
      <c r="H2122" s="58">
        <v>145</v>
      </c>
      <c r="I2122" s="58">
        <v>162</v>
      </c>
      <c r="J2122" s="58">
        <v>179</v>
      </c>
      <c r="K2122" s="58">
        <v>1</v>
      </c>
      <c r="L2122" s="58">
        <v>1</v>
      </c>
      <c r="M2122" s="58" t="s">
        <v>155</v>
      </c>
      <c r="N2122" s="58">
        <v>234</v>
      </c>
      <c r="O2122" s="58">
        <v>1.8</v>
      </c>
    </row>
    <row r="2123" spans="1:15" ht="14.25" customHeight="1">
      <c r="A2123" s="77" t="s">
        <v>10080</v>
      </c>
      <c r="B2123" s="58" t="s">
        <v>1777</v>
      </c>
      <c r="C2123" s="58" t="s">
        <v>3</v>
      </c>
      <c r="D2123" s="58" t="s">
        <v>155</v>
      </c>
      <c r="E2123" s="58" t="s">
        <v>155</v>
      </c>
      <c r="F2123" s="58" t="s">
        <v>7486</v>
      </c>
      <c r="G2123" s="58">
        <v>400</v>
      </c>
      <c r="H2123" s="58">
        <v>154</v>
      </c>
      <c r="I2123" s="58">
        <v>171</v>
      </c>
      <c r="J2123" s="58">
        <v>189</v>
      </c>
      <c r="K2123" s="58">
        <v>1</v>
      </c>
      <c r="L2123" s="58">
        <v>1</v>
      </c>
      <c r="M2123" s="58" t="s">
        <v>155</v>
      </c>
      <c r="N2123" s="58">
        <v>246</v>
      </c>
      <c r="O2123" s="58">
        <v>1.7</v>
      </c>
    </row>
    <row r="2124" spans="1:15" ht="14.25" customHeight="1">
      <c r="A2124" s="77" t="s">
        <v>10081</v>
      </c>
      <c r="B2124" s="58" t="s">
        <v>1777</v>
      </c>
      <c r="C2124" s="58" t="s">
        <v>3</v>
      </c>
      <c r="D2124" s="58" t="s">
        <v>155</v>
      </c>
      <c r="E2124" s="58" t="s">
        <v>155</v>
      </c>
      <c r="F2124" s="58" t="s">
        <v>7486</v>
      </c>
      <c r="G2124" s="58">
        <v>400</v>
      </c>
      <c r="H2124" s="58">
        <v>171</v>
      </c>
      <c r="I2124" s="58">
        <v>190</v>
      </c>
      <c r="J2124" s="58">
        <v>210</v>
      </c>
      <c r="K2124" s="58">
        <v>1</v>
      </c>
      <c r="L2124" s="58">
        <v>1</v>
      </c>
      <c r="M2124" s="58" t="s">
        <v>155</v>
      </c>
      <c r="N2124" s="58">
        <v>274</v>
      </c>
      <c r="O2124" s="58">
        <v>1.5</v>
      </c>
    </row>
    <row r="2125" spans="1:15" ht="14.25" customHeight="1">
      <c r="A2125" s="77" t="s">
        <v>10082</v>
      </c>
      <c r="B2125" s="58" t="s">
        <v>1777</v>
      </c>
      <c r="C2125" s="58" t="s">
        <v>3</v>
      </c>
      <c r="D2125" s="58" t="s">
        <v>155</v>
      </c>
      <c r="E2125" s="58" t="s">
        <v>155</v>
      </c>
      <c r="F2125" s="58" t="s">
        <v>7486</v>
      </c>
      <c r="G2125" s="58">
        <v>400</v>
      </c>
      <c r="H2125" s="58">
        <v>185</v>
      </c>
      <c r="I2125" s="58">
        <v>209</v>
      </c>
      <c r="J2125" s="58">
        <v>231</v>
      </c>
      <c r="K2125" s="58">
        <v>1</v>
      </c>
      <c r="L2125" s="58">
        <v>1</v>
      </c>
      <c r="M2125" s="58" t="s">
        <v>155</v>
      </c>
      <c r="N2125" s="58">
        <v>328</v>
      </c>
      <c r="O2125" s="58">
        <v>1.2</v>
      </c>
    </row>
    <row r="2126" spans="1:15" ht="14.25" customHeight="1">
      <c r="A2126" s="77" t="s">
        <v>10083</v>
      </c>
      <c r="B2126" s="58" t="s">
        <v>1777</v>
      </c>
      <c r="C2126" s="58" t="s">
        <v>3</v>
      </c>
      <c r="D2126" s="58" t="s">
        <v>155</v>
      </c>
      <c r="E2126" s="58" t="s">
        <v>155</v>
      </c>
      <c r="F2126" s="58" t="s">
        <v>7486</v>
      </c>
      <c r="G2126" s="58">
        <v>400</v>
      </c>
      <c r="H2126" s="58">
        <v>214</v>
      </c>
      <c r="I2126" s="58">
        <v>237</v>
      </c>
      <c r="J2126" s="58">
        <v>263</v>
      </c>
      <c r="K2126" s="58">
        <v>1</v>
      </c>
      <c r="L2126" s="58">
        <v>1</v>
      </c>
      <c r="M2126" s="58" t="s">
        <v>155</v>
      </c>
      <c r="N2126" s="58">
        <v>344</v>
      </c>
      <c r="O2126" s="58">
        <v>1.2</v>
      </c>
    </row>
    <row r="2127" spans="1:15" ht="14.25" customHeight="1">
      <c r="A2127" s="77" t="s">
        <v>10084</v>
      </c>
      <c r="B2127" s="58" t="s">
        <v>1777</v>
      </c>
      <c r="C2127" s="58" t="s">
        <v>3</v>
      </c>
      <c r="D2127" s="58" t="s">
        <v>155</v>
      </c>
      <c r="E2127" s="58" t="s">
        <v>155</v>
      </c>
      <c r="F2127" s="58" t="s">
        <v>7482</v>
      </c>
      <c r="G2127" s="58">
        <v>400</v>
      </c>
      <c r="H2127" s="58">
        <v>8.5500000000000007</v>
      </c>
      <c r="I2127" s="58">
        <v>9.5</v>
      </c>
      <c r="J2127" s="58">
        <v>10.5</v>
      </c>
      <c r="K2127" s="58">
        <v>10</v>
      </c>
      <c r="L2127" s="58" t="s">
        <v>155</v>
      </c>
      <c r="M2127" s="58">
        <v>20</v>
      </c>
      <c r="N2127" s="58">
        <v>14.5</v>
      </c>
      <c r="O2127" s="58">
        <v>29</v>
      </c>
    </row>
    <row r="2128" spans="1:15" ht="14.25" customHeight="1">
      <c r="A2128" s="77" t="s">
        <v>10085</v>
      </c>
      <c r="B2128" s="58" t="s">
        <v>1777</v>
      </c>
      <c r="C2128" s="58" t="s">
        <v>3</v>
      </c>
      <c r="D2128" s="58" t="s">
        <v>155</v>
      </c>
      <c r="E2128" s="58" t="s">
        <v>155</v>
      </c>
      <c r="F2128" s="58" t="s">
        <v>7482</v>
      </c>
      <c r="G2128" s="58">
        <v>400</v>
      </c>
      <c r="H2128" s="58">
        <v>9.4</v>
      </c>
      <c r="I2128" s="58">
        <v>10.5</v>
      </c>
      <c r="J2128" s="58">
        <v>11.6</v>
      </c>
      <c r="K2128" s="58">
        <v>5</v>
      </c>
      <c r="L2128" s="58" t="s">
        <v>155</v>
      </c>
      <c r="M2128" s="58">
        <v>10</v>
      </c>
      <c r="N2128" s="58">
        <v>15.6</v>
      </c>
      <c r="O2128" s="58">
        <v>27</v>
      </c>
    </row>
    <row r="2129" spans="1:15" ht="14.25" customHeight="1">
      <c r="A2129" s="77" t="s">
        <v>10086</v>
      </c>
      <c r="B2129" s="58" t="s">
        <v>1777</v>
      </c>
      <c r="C2129" s="58" t="s">
        <v>3</v>
      </c>
      <c r="D2129" s="58" t="s">
        <v>155</v>
      </c>
      <c r="E2129" s="58" t="s">
        <v>155</v>
      </c>
      <c r="F2129" s="58" t="s">
        <v>7482</v>
      </c>
      <c r="G2129" s="58">
        <v>400</v>
      </c>
      <c r="H2129" s="58">
        <v>10.199999999999999</v>
      </c>
      <c r="I2129" s="58">
        <v>11.4</v>
      </c>
      <c r="J2129" s="58">
        <v>12.6</v>
      </c>
      <c r="K2129" s="58">
        <v>1</v>
      </c>
      <c r="L2129" s="58" t="s">
        <v>155</v>
      </c>
      <c r="M2129" s="58">
        <v>1</v>
      </c>
      <c r="N2129" s="58">
        <v>16.7</v>
      </c>
      <c r="O2129" s="58">
        <v>25</v>
      </c>
    </row>
    <row r="2130" spans="1:15" ht="14.25" customHeight="1">
      <c r="A2130" s="77" t="s">
        <v>10087</v>
      </c>
      <c r="B2130" s="58" t="s">
        <v>1777</v>
      </c>
      <c r="C2130" s="58" t="s">
        <v>3</v>
      </c>
      <c r="D2130" s="58" t="s">
        <v>155</v>
      </c>
      <c r="E2130" s="58" t="s">
        <v>155</v>
      </c>
      <c r="F2130" s="58" t="s">
        <v>7482</v>
      </c>
      <c r="G2130" s="58">
        <v>400</v>
      </c>
      <c r="H2130" s="58">
        <v>11.1</v>
      </c>
      <c r="I2130" s="58">
        <v>12.4</v>
      </c>
      <c r="J2130" s="58">
        <v>13.7</v>
      </c>
      <c r="K2130" s="58">
        <v>1</v>
      </c>
      <c r="L2130" s="58" t="s">
        <v>155</v>
      </c>
      <c r="M2130" s="58">
        <v>1</v>
      </c>
      <c r="N2130" s="58">
        <v>18.2</v>
      </c>
      <c r="O2130" s="58">
        <v>23</v>
      </c>
    </row>
    <row r="2131" spans="1:15" ht="14.25" customHeight="1">
      <c r="A2131" s="77" t="s">
        <v>10088</v>
      </c>
      <c r="B2131" s="58" t="s">
        <v>1777</v>
      </c>
      <c r="C2131" s="58" t="s">
        <v>3</v>
      </c>
      <c r="D2131" s="58" t="s">
        <v>155</v>
      </c>
      <c r="E2131" s="58" t="s">
        <v>155</v>
      </c>
      <c r="F2131" s="58" t="s">
        <v>7482</v>
      </c>
      <c r="G2131" s="58">
        <v>400</v>
      </c>
      <c r="H2131" s="58">
        <v>12.8</v>
      </c>
      <c r="I2131" s="58">
        <v>14.3</v>
      </c>
      <c r="J2131" s="58">
        <v>15.8</v>
      </c>
      <c r="K2131" s="58">
        <v>1</v>
      </c>
      <c r="L2131" s="58" t="s">
        <v>155</v>
      </c>
      <c r="M2131" s="58">
        <v>1</v>
      </c>
      <c r="N2131" s="58">
        <v>21.2</v>
      </c>
      <c r="O2131" s="58">
        <v>20</v>
      </c>
    </row>
    <row r="2132" spans="1:15" ht="14.25" customHeight="1">
      <c r="A2132" s="77" t="s">
        <v>10089</v>
      </c>
      <c r="B2132" s="58" t="s">
        <v>1777</v>
      </c>
      <c r="C2132" s="58" t="s">
        <v>3</v>
      </c>
      <c r="D2132" s="58" t="s">
        <v>155</v>
      </c>
      <c r="E2132" s="58" t="s">
        <v>155</v>
      </c>
      <c r="F2132" s="58" t="s">
        <v>7482</v>
      </c>
      <c r="G2132" s="58">
        <v>400</v>
      </c>
      <c r="H2132" s="58">
        <v>13.6</v>
      </c>
      <c r="I2132" s="58">
        <v>15.2</v>
      </c>
      <c r="J2132" s="58">
        <v>16.8</v>
      </c>
      <c r="K2132" s="58">
        <v>1</v>
      </c>
      <c r="L2132" s="58" t="s">
        <v>155</v>
      </c>
      <c r="M2132" s="58">
        <v>1</v>
      </c>
      <c r="N2132" s="58">
        <v>22.5</v>
      </c>
      <c r="O2132" s="58">
        <v>19</v>
      </c>
    </row>
    <row r="2133" spans="1:15" ht="14.25" customHeight="1">
      <c r="A2133" s="77" t="s">
        <v>10090</v>
      </c>
      <c r="B2133" s="58" t="s">
        <v>1777</v>
      </c>
      <c r="C2133" s="58" t="s">
        <v>3</v>
      </c>
      <c r="D2133" s="58" t="s">
        <v>155</v>
      </c>
      <c r="E2133" s="58" t="s">
        <v>155</v>
      </c>
      <c r="F2133" s="58" t="s">
        <v>7482</v>
      </c>
      <c r="G2133" s="58">
        <v>400</v>
      </c>
      <c r="H2133" s="58">
        <v>15.3</v>
      </c>
      <c r="I2133" s="58">
        <v>17.100000000000001</v>
      </c>
      <c r="J2133" s="58">
        <v>18.899999999999999</v>
      </c>
      <c r="K2133" s="58">
        <v>1</v>
      </c>
      <c r="L2133" s="58" t="s">
        <v>155</v>
      </c>
      <c r="M2133" s="58">
        <v>1</v>
      </c>
      <c r="N2133" s="58">
        <v>25.2</v>
      </c>
      <c r="O2133" s="58">
        <v>17</v>
      </c>
    </row>
    <row r="2134" spans="1:15" ht="14.25" customHeight="1">
      <c r="A2134" s="77" t="s">
        <v>10091</v>
      </c>
      <c r="B2134" s="58" t="s">
        <v>1777</v>
      </c>
      <c r="C2134" s="58" t="s">
        <v>3</v>
      </c>
      <c r="D2134" s="58" t="s">
        <v>155</v>
      </c>
      <c r="E2134" s="58" t="s">
        <v>155</v>
      </c>
      <c r="F2134" s="58" t="s">
        <v>7482</v>
      </c>
      <c r="G2134" s="58">
        <v>400</v>
      </c>
      <c r="H2134" s="58">
        <v>17.100000000000001</v>
      </c>
      <c r="I2134" s="58">
        <v>19</v>
      </c>
      <c r="J2134" s="58">
        <v>21</v>
      </c>
      <c r="K2134" s="58">
        <v>1</v>
      </c>
      <c r="L2134" s="58" t="s">
        <v>155</v>
      </c>
      <c r="M2134" s="58">
        <v>1</v>
      </c>
      <c r="N2134" s="58">
        <v>27.7</v>
      </c>
      <c r="O2134" s="58">
        <v>15</v>
      </c>
    </row>
    <row r="2135" spans="1:15" ht="14.25" customHeight="1">
      <c r="A2135" s="77" t="s">
        <v>10092</v>
      </c>
      <c r="B2135" s="58" t="s">
        <v>1777</v>
      </c>
      <c r="C2135" s="58" t="s">
        <v>3</v>
      </c>
      <c r="D2135" s="58" t="s">
        <v>155</v>
      </c>
      <c r="E2135" s="58" t="s">
        <v>155</v>
      </c>
      <c r="F2135" s="58" t="s">
        <v>7482</v>
      </c>
      <c r="G2135" s="58">
        <v>400</v>
      </c>
      <c r="H2135" s="58">
        <v>18.8</v>
      </c>
      <c r="I2135" s="58">
        <v>20.9</v>
      </c>
      <c r="J2135" s="58">
        <v>23.1</v>
      </c>
      <c r="K2135" s="58">
        <v>1</v>
      </c>
      <c r="L2135" s="58" t="s">
        <v>155</v>
      </c>
      <c r="M2135" s="58">
        <v>1</v>
      </c>
      <c r="N2135" s="58">
        <v>30.6</v>
      </c>
      <c r="O2135" s="58">
        <v>14</v>
      </c>
    </row>
    <row r="2136" spans="1:15" ht="14.25" customHeight="1">
      <c r="A2136" s="77" t="s">
        <v>10093</v>
      </c>
      <c r="B2136" s="58" t="s">
        <v>1777</v>
      </c>
      <c r="C2136" s="58" t="s">
        <v>3</v>
      </c>
      <c r="D2136" s="58" t="s">
        <v>155</v>
      </c>
      <c r="E2136" s="58" t="s">
        <v>155</v>
      </c>
      <c r="F2136" s="58" t="s">
        <v>7482</v>
      </c>
      <c r="G2136" s="58">
        <v>400</v>
      </c>
      <c r="H2136" s="58">
        <v>20.5</v>
      </c>
      <c r="I2136" s="58">
        <v>22.8</v>
      </c>
      <c r="J2136" s="58">
        <v>25.2</v>
      </c>
      <c r="K2136" s="58">
        <v>1</v>
      </c>
      <c r="L2136" s="58" t="s">
        <v>155</v>
      </c>
      <c r="M2136" s="58">
        <v>1</v>
      </c>
      <c r="N2136" s="58">
        <v>33.200000000000003</v>
      </c>
      <c r="O2136" s="58">
        <v>13</v>
      </c>
    </row>
    <row r="2137" spans="1:15" ht="14.25" customHeight="1">
      <c r="A2137" s="77" t="s">
        <v>10094</v>
      </c>
      <c r="B2137" s="58" t="s">
        <v>1777</v>
      </c>
      <c r="C2137" s="58" t="s">
        <v>3</v>
      </c>
      <c r="D2137" s="58" t="s">
        <v>155</v>
      </c>
      <c r="E2137" s="58" t="s">
        <v>155</v>
      </c>
      <c r="F2137" s="58" t="s">
        <v>7482</v>
      </c>
      <c r="G2137" s="58">
        <v>400</v>
      </c>
      <c r="H2137" s="58">
        <v>23.1</v>
      </c>
      <c r="I2137" s="58">
        <v>25.7</v>
      </c>
      <c r="J2137" s="58">
        <v>28.4</v>
      </c>
      <c r="K2137" s="58">
        <v>1</v>
      </c>
      <c r="L2137" s="58" t="s">
        <v>155</v>
      </c>
      <c r="M2137" s="58">
        <v>1</v>
      </c>
      <c r="N2137" s="58">
        <v>37.5</v>
      </c>
      <c r="O2137" s="58">
        <v>11.2</v>
      </c>
    </row>
    <row r="2138" spans="1:15" ht="14.25" customHeight="1">
      <c r="A2138" s="77" t="s">
        <v>10095</v>
      </c>
      <c r="B2138" s="58" t="s">
        <v>1777</v>
      </c>
      <c r="C2138" s="58" t="s">
        <v>3</v>
      </c>
      <c r="D2138" s="58" t="s">
        <v>155</v>
      </c>
      <c r="E2138" s="58" t="s">
        <v>155</v>
      </c>
      <c r="F2138" s="58" t="s">
        <v>7482</v>
      </c>
      <c r="G2138" s="58">
        <v>400</v>
      </c>
      <c r="H2138" s="58">
        <v>25.6</v>
      </c>
      <c r="I2138" s="58">
        <v>28.5</v>
      </c>
      <c r="J2138" s="58">
        <v>31.5</v>
      </c>
      <c r="K2138" s="58">
        <v>1</v>
      </c>
      <c r="L2138" s="58" t="s">
        <v>155</v>
      </c>
      <c r="M2138" s="58">
        <v>1</v>
      </c>
      <c r="N2138" s="58">
        <v>41.4</v>
      </c>
      <c r="O2138" s="58">
        <v>10</v>
      </c>
    </row>
    <row r="2139" spans="1:15" ht="14.25" customHeight="1">
      <c r="A2139" s="77" t="s">
        <v>10096</v>
      </c>
      <c r="B2139" s="58" t="s">
        <v>1777</v>
      </c>
      <c r="C2139" s="58" t="s">
        <v>3</v>
      </c>
      <c r="D2139" s="58" t="s">
        <v>155</v>
      </c>
      <c r="E2139" s="58" t="s">
        <v>155</v>
      </c>
      <c r="F2139" s="58" t="s">
        <v>7482</v>
      </c>
      <c r="G2139" s="58">
        <v>400</v>
      </c>
      <c r="H2139" s="58">
        <v>28.2</v>
      </c>
      <c r="I2139" s="58">
        <v>31.4</v>
      </c>
      <c r="J2139" s="58">
        <v>34.700000000000003</v>
      </c>
      <c r="K2139" s="58">
        <v>1</v>
      </c>
      <c r="L2139" s="58" t="s">
        <v>155</v>
      </c>
      <c r="M2139" s="58">
        <v>1</v>
      </c>
      <c r="N2139" s="58">
        <v>45.7</v>
      </c>
      <c r="O2139" s="58">
        <v>9</v>
      </c>
    </row>
    <row r="2140" spans="1:15" ht="14.25" customHeight="1">
      <c r="A2140" s="77" t="s">
        <v>10097</v>
      </c>
      <c r="B2140" s="58" t="s">
        <v>1777</v>
      </c>
      <c r="C2140" s="58" t="s">
        <v>3</v>
      </c>
      <c r="D2140" s="58" t="s">
        <v>155</v>
      </c>
      <c r="E2140" s="58" t="s">
        <v>155</v>
      </c>
      <c r="F2140" s="58" t="s">
        <v>7482</v>
      </c>
      <c r="G2140" s="58">
        <v>400</v>
      </c>
      <c r="H2140" s="58">
        <v>30.8</v>
      </c>
      <c r="I2140" s="58">
        <v>34.200000000000003</v>
      </c>
      <c r="J2140" s="58">
        <v>37.799999999999997</v>
      </c>
      <c r="K2140" s="58">
        <v>1</v>
      </c>
      <c r="L2140" s="58" t="s">
        <v>155</v>
      </c>
      <c r="M2140" s="58">
        <v>1</v>
      </c>
      <c r="N2140" s="58">
        <v>49.9</v>
      </c>
      <c r="O2140" s="58">
        <v>8.4</v>
      </c>
    </row>
    <row r="2141" spans="1:15" ht="14.25" customHeight="1">
      <c r="A2141" s="77" t="s">
        <v>10098</v>
      </c>
      <c r="B2141" s="58" t="s">
        <v>1777</v>
      </c>
      <c r="C2141" s="58" t="s">
        <v>3</v>
      </c>
      <c r="D2141" s="58" t="s">
        <v>155</v>
      </c>
      <c r="E2141" s="58" t="s">
        <v>155</v>
      </c>
      <c r="F2141" s="58" t="s">
        <v>7482</v>
      </c>
      <c r="G2141" s="58">
        <v>400</v>
      </c>
      <c r="H2141" s="58">
        <v>33.299999999999997</v>
      </c>
      <c r="I2141" s="58">
        <v>37.1</v>
      </c>
      <c r="J2141" s="58">
        <v>41</v>
      </c>
      <c r="K2141" s="58">
        <v>1</v>
      </c>
      <c r="L2141" s="58" t="s">
        <v>155</v>
      </c>
      <c r="M2141" s="58">
        <v>1</v>
      </c>
      <c r="N2141" s="58">
        <v>53.9</v>
      </c>
      <c r="O2141" s="58">
        <v>7.8</v>
      </c>
    </row>
    <row r="2142" spans="1:15" ht="14.25" customHeight="1">
      <c r="A2142" s="77" t="s">
        <v>10099</v>
      </c>
      <c r="B2142" s="58" t="s">
        <v>1777</v>
      </c>
      <c r="C2142" s="58" t="s">
        <v>3</v>
      </c>
      <c r="D2142" s="58" t="s">
        <v>155</v>
      </c>
      <c r="E2142" s="58" t="s">
        <v>155</v>
      </c>
      <c r="F2142" s="58" t="s">
        <v>7482</v>
      </c>
      <c r="G2142" s="58">
        <v>400</v>
      </c>
      <c r="H2142" s="58">
        <v>36.799999999999997</v>
      </c>
      <c r="I2142" s="58">
        <v>40.9</v>
      </c>
      <c r="J2142" s="58">
        <v>45.2</v>
      </c>
      <c r="K2142" s="58">
        <v>1</v>
      </c>
      <c r="L2142" s="58" t="s">
        <v>155</v>
      </c>
      <c r="M2142" s="58">
        <v>1</v>
      </c>
      <c r="N2142" s="58">
        <v>59.3</v>
      </c>
      <c r="O2142" s="58">
        <v>7.1</v>
      </c>
    </row>
    <row r="2143" spans="1:15" ht="14.25" customHeight="1">
      <c r="A2143" s="77" t="s">
        <v>10100</v>
      </c>
      <c r="B2143" s="58" t="s">
        <v>1777</v>
      </c>
      <c r="C2143" s="58" t="s">
        <v>3</v>
      </c>
      <c r="D2143" s="58" t="s">
        <v>155</v>
      </c>
      <c r="E2143" s="58" t="s">
        <v>155</v>
      </c>
      <c r="F2143" s="58" t="s">
        <v>7482</v>
      </c>
      <c r="G2143" s="58">
        <v>400</v>
      </c>
      <c r="H2143" s="58">
        <v>40.200000000000003</v>
      </c>
      <c r="I2143" s="58">
        <v>44.7</v>
      </c>
      <c r="J2143" s="58">
        <v>49.4</v>
      </c>
      <c r="K2143" s="58">
        <v>1</v>
      </c>
      <c r="L2143" s="58" t="s">
        <v>155</v>
      </c>
      <c r="M2143" s="58">
        <v>1</v>
      </c>
      <c r="N2143" s="58">
        <v>64.8</v>
      </c>
      <c r="O2143" s="58">
        <v>5</v>
      </c>
    </row>
    <row r="2144" spans="1:15" ht="14.25" customHeight="1">
      <c r="A2144" s="77" t="s">
        <v>10101</v>
      </c>
      <c r="B2144" s="58" t="s">
        <v>1777</v>
      </c>
      <c r="C2144" s="58" t="s">
        <v>3</v>
      </c>
      <c r="D2144" s="58" t="s">
        <v>155</v>
      </c>
      <c r="E2144" s="58" t="s">
        <v>155</v>
      </c>
      <c r="F2144" s="58" t="s">
        <v>7482</v>
      </c>
      <c r="G2144" s="58">
        <v>400</v>
      </c>
      <c r="H2144" s="58">
        <v>43.6</v>
      </c>
      <c r="I2144" s="58">
        <v>48.5</v>
      </c>
      <c r="J2144" s="58">
        <v>53.6</v>
      </c>
      <c r="K2144" s="58">
        <v>1</v>
      </c>
      <c r="L2144" s="58" t="s">
        <v>155</v>
      </c>
      <c r="M2144" s="58">
        <v>1</v>
      </c>
      <c r="N2144" s="58">
        <v>70.099999999999994</v>
      </c>
      <c r="O2144" s="58">
        <v>6</v>
      </c>
    </row>
    <row r="2145" spans="1:15" ht="14.25" customHeight="1">
      <c r="A2145" s="77" t="s">
        <v>10102</v>
      </c>
      <c r="B2145" s="58" t="s">
        <v>1777</v>
      </c>
      <c r="C2145" s="58" t="s">
        <v>3</v>
      </c>
      <c r="D2145" s="58" t="s">
        <v>155</v>
      </c>
      <c r="E2145" s="58" t="s">
        <v>155</v>
      </c>
      <c r="F2145" s="58" t="s">
        <v>7482</v>
      </c>
      <c r="G2145" s="58">
        <v>400</v>
      </c>
      <c r="H2145" s="58">
        <v>47.8</v>
      </c>
      <c r="I2145" s="58">
        <v>53.2</v>
      </c>
      <c r="J2145" s="58">
        <v>58.8</v>
      </c>
      <c r="K2145" s="58">
        <v>1</v>
      </c>
      <c r="L2145" s="58" t="s">
        <v>155</v>
      </c>
      <c r="M2145" s="58">
        <v>1</v>
      </c>
      <c r="N2145" s="58">
        <v>77</v>
      </c>
      <c r="O2145" s="58">
        <v>5.5</v>
      </c>
    </row>
    <row r="2146" spans="1:15" ht="14.25" customHeight="1">
      <c r="A2146" s="77" t="s">
        <v>10103</v>
      </c>
      <c r="B2146" s="58" t="s">
        <v>1777</v>
      </c>
      <c r="C2146" s="58" t="s">
        <v>3</v>
      </c>
      <c r="D2146" s="58" t="s">
        <v>155</v>
      </c>
      <c r="E2146" s="58" t="s">
        <v>155</v>
      </c>
      <c r="F2146" s="58" t="s">
        <v>7482</v>
      </c>
      <c r="G2146" s="58">
        <v>400</v>
      </c>
      <c r="H2146" s="58">
        <v>53</v>
      </c>
      <c r="I2146" s="58">
        <v>58.9</v>
      </c>
      <c r="J2146" s="58">
        <v>65.099999999999994</v>
      </c>
      <c r="K2146" s="58">
        <v>1</v>
      </c>
      <c r="L2146" s="58" t="s">
        <v>155</v>
      </c>
      <c r="M2146" s="58">
        <v>1</v>
      </c>
      <c r="N2146" s="58">
        <v>85</v>
      </c>
      <c r="O2146" s="58">
        <v>5</v>
      </c>
    </row>
    <row r="2147" spans="1:15" ht="14.25" customHeight="1">
      <c r="A2147" s="77" t="s">
        <v>10104</v>
      </c>
      <c r="B2147" s="58" t="s">
        <v>1777</v>
      </c>
      <c r="C2147" s="58" t="s">
        <v>3</v>
      </c>
      <c r="D2147" s="58" t="s">
        <v>155</v>
      </c>
      <c r="E2147" s="58" t="s">
        <v>155</v>
      </c>
      <c r="F2147" s="58" t="s">
        <v>7482</v>
      </c>
      <c r="G2147" s="58">
        <v>400</v>
      </c>
      <c r="H2147" s="58">
        <v>58.1</v>
      </c>
      <c r="I2147" s="58">
        <v>64.599999999999994</v>
      </c>
      <c r="J2147" s="58">
        <v>71.400000000000006</v>
      </c>
      <c r="K2147" s="58">
        <v>1</v>
      </c>
      <c r="L2147" s="58" t="s">
        <v>155</v>
      </c>
      <c r="M2147" s="58">
        <v>1</v>
      </c>
      <c r="N2147" s="58">
        <v>92</v>
      </c>
      <c r="O2147" s="58">
        <v>4.5999999999999996</v>
      </c>
    </row>
    <row r="2148" spans="1:15" ht="14.25" customHeight="1">
      <c r="A2148" s="77" t="s">
        <v>10105</v>
      </c>
      <c r="B2148" s="58" t="s">
        <v>1777</v>
      </c>
      <c r="C2148" s="58" t="s">
        <v>3</v>
      </c>
      <c r="D2148" s="58" t="s">
        <v>155</v>
      </c>
      <c r="E2148" s="58" t="s">
        <v>155</v>
      </c>
      <c r="F2148" s="58" t="s">
        <v>7482</v>
      </c>
      <c r="G2148" s="58">
        <v>400</v>
      </c>
      <c r="H2148" s="58">
        <v>64.099999999999994</v>
      </c>
      <c r="I2148" s="58">
        <v>71.3</v>
      </c>
      <c r="J2148" s="58">
        <v>78.8</v>
      </c>
      <c r="K2148" s="58">
        <v>1</v>
      </c>
      <c r="L2148" s="58" t="s">
        <v>155</v>
      </c>
      <c r="M2148" s="58">
        <v>1</v>
      </c>
      <c r="N2148" s="58">
        <v>103</v>
      </c>
      <c r="O2148" s="58">
        <v>4.0999999999999996</v>
      </c>
    </row>
    <row r="2149" spans="1:15" ht="14.25" customHeight="1">
      <c r="A2149" s="77" t="s">
        <v>10106</v>
      </c>
      <c r="B2149" s="58" t="s">
        <v>1777</v>
      </c>
      <c r="C2149" s="58" t="s">
        <v>3</v>
      </c>
      <c r="D2149" s="58" t="s">
        <v>155</v>
      </c>
      <c r="E2149" s="58" t="s">
        <v>155</v>
      </c>
      <c r="F2149" s="58" t="s">
        <v>7482</v>
      </c>
      <c r="G2149" s="58">
        <v>400</v>
      </c>
      <c r="H2149" s="58">
        <v>70.099999999999994</v>
      </c>
      <c r="I2149" s="58">
        <v>77.900000000000006</v>
      </c>
      <c r="J2149" s="58">
        <v>86.1</v>
      </c>
      <c r="K2149" s="58">
        <v>1</v>
      </c>
      <c r="L2149" s="58" t="s">
        <v>155</v>
      </c>
      <c r="M2149" s="58">
        <v>1</v>
      </c>
      <c r="N2149" s="58">
        <v>113</v>
      </c>
      <c r="O2149" s="58">
        <v>3.7</v>
      </c>
    </row>
    <row r="2150" spans="1:15" ht="14.25" customHeight="1">
      <c r="A2150" s="77" t="s">
        <v>10107</v>
      </c>
      <c r="B2150" s="58" t="s">
        <v>1777</v>
      </c>
      <c r="C2150" s="58" t="s">
        <v>3</v>
      </c>
      <c r="D2150" s="58" t="s">
        <v>155</v>
      </c>
      <c r="E2150" s="58" t="s">
        <v>155</v>
      </c>
      <c r="F2150" s="58" t="s">
        <v>7482</v>
      </c>
      <c r="G2150" s="58">
        <v>400</v>
      </c>
      <c r="H2150" s="58">
        <v>77.8</v>
      </c>
      <c r="I2150" s="58">
        <v>86.5</v>
      </c>
      <c r="J2150" s="58">
        <v>95.5</v>
      </c>
      <c r="K2150" s="58">
        <v>1</v>
      </c>
      <c r="L2150" s="58" t="s">
        <v>155</v>
      </c>
      <c r="M2150" s="58">
        <v>1</v>
      </c>
      <c r="N2150" s="58">
        <v>125</v>
      </c>
      <c r="O2150" s="58">
        <v>3.4</v>
      </c>
    </row>
    <row r="2151" spans="1:15" ht="14.25" customHeight="1">
      <c r="A2151" s="77" t="s">
        <v>10108</v>
      </c>
      <c r="B2151" s="58" t="s">
        <v>1777</v>
      </c>
      <c r="C2151" s="58" t="s">
        <v>3</v>
      </c>
      <c r="D2151" s="58" t="s">
        <v>155</v>
      </c>
      <c r="E2151" s="58" t="s">
        <v>155</v>
      </c>
      <c r="F2151" s="58" t="s">
        <v>7482</v>
      </c>
      <c r="G2151" s="58">
        <v>400</v>
      </c>
      <c r="H2151" s="58">
        <v>85.5</v>
      </c>
      <c r="I2151" s="58">
        <v>95</v>
      </c>
      <c r="J2151" s="58">
        <v>105</v>
      </c>
      <c r="K2151" s="58">
        <v>1</v>
      </c>
      <c r="L2151" s="58" t="s">
        <v>155</v>
      </c>
      <c r="M2151" s="58">
        <v>1</v>
      </c>
      <c r="N2151" s="58">
        <v>137</v>
      </c>
      <c r="O2151" s="58">
        <v>3.1</v>
      </c>
    </row>
    <row r="2152" spans="1:15" ht="14.25" customHeight="1">
      <c r="A2152" s="77" t="s">
        <v>10109</v>
      </c>
      <c r="B2152" s="58" t="s">
        <v>1777</v>
      </c>
      <c r="C2152" s="58" t="s">
        <v>3</v>
      </c>
      <c r="D2152" s="58" t="s">
        <v>155</v>
      </c>
      <c r="E2152" s="58" t="s">
        <v>155</v>
      </c>
      <c r="F2152" s="58" t="s">
        <v>7482</v>
      </c>
      <c r="G2152" s="58">
        <v>400</v>
      </c>
      <c r="H2152" s="58">
        <v>94</v>
      </c>
      <c r="I2152" s="58">
        <v>105</v>
      </c>
      <c r="J2152" s="58">
        <v>116</v>
      </c>
      <c r="K2152" s="58">
        <v>1</v>
      </c>
      <c r="L2152" s="58" t="s">
        <v>155</v>
      </c>
      <c r="M2152" s="58">
        <v>1</v>
      </c>
      <c r="N2152" s="58">
        <v>152</v>
      </c>
      <c r="O2152" s="58">
        <v>2.8</v>
      </c>
    </row>
    <row r="2153" spans="1:15" ht="14.25" customHeight="1">
      <c r="A2153" s="77" t="s">
        <v>10110</v>
      </c>
      <c r="B2153" s="58" t="s">
        <v>1777</v>
      </c>
      <c r="C2153" s="58" t="s">
        <v>3</v>
      </c>
      <c r="D2153" s="58" t="s">
        <v>155</v>
      </c>
      <c r="E2153" s="58" t="s">
        <v>155</v>
      </c>
      <c r="F2153" s="58" t="s">
        <v>7482</v>
      </c>
      <c r="G2153" s="58">
        <v>400</v>
      </c>
      <c r="H2153" s="58">
        <v>102</v>
      </c>
      <c r="I2153" s="58">
        <v>114</v>
      </c>
      <c r="J2153" s="58">
        <v>126</v>
      </c>
      <c r="K2153" s="58">
        <v>1</v>
      </c>
      <c r="L2153" s="58" t="s">
        <v>155</v>
      </c>
      <c r="M2153" s="58">
        <v>1</v>
      </c>
      <c r="N2153" s="58">
        <v>165</v>
      </c>
      <c r="O2153" s="58">
        <v>2.5</v>
      </c>
    </row>
    <row r="2154" spans="1:15" ht="14.25" customHeight="1">
      <c r="A2154" s="77" t="s">
        <v>10111</v>
      </c>
      <c r="B2154" s="58" t="s">
        <v>1777</v>
      </c>
      <c r="C2154" s="58" t="s">
        <v>3</v>
      </c>
      <c r="D2154" s="58" t="s">
        <v>155</v>
      </c>
      <c r="E2154" s="58" t="s">
        <v>155</v>
      </c>
      <c r="F2154" s="58" t="s">
        <v>7482</v>
      </c>
      <c r="G2154" s="58">
        <v>400</v>
      </c>
      <c r="H2154" s="58">
        <v>111</v>
      </c>
      <c r="I2154" s="58">
        <v>124</v>
      </c>
      <c r="J2154" s="58">
        <v>137</v>
      </c>
      <c r="K2154" s="58">
        <v>1</v>
      </c>
      <c r="L2154" s="58" t="s">
        <v>155</v>
      </c>
      <c r="M2154" s="58">
        <v>1</v>
      </c>
      <c r="N2154" s="58">
        <v>179</v>
      </c>
      <c r="O2154" s="58">
        <v>2.2999999999999998</v>
      </c>
    </row>
    <row r="2155" spans="1:15" ht="14.25" customHeight="1">
      <c r="A2155" s="77" t="s">
        <v>10112</v>
      </c>
      <c r="B2155" s="58" t="s">
        <v>1777</v>
      </c>
      <c r="C2155" s="58" t="s">
        <v>3</v>
      </c>
      <c r="D2155" s="58" t="s">
        <v>155</v>
      </c>
      <c r="E2155" s="58" t="s">
        <v>155</v>
      </c>
      <c r="F2155" s="58" t="s">
        <v>7482</v>
      </c>
      <c r="G2155" s="58">
        <v>400</v>
      </c>
      <c r="H2155" s="58">
        <v>128</v>
      </c>
      <c r="I2155" s="58">
        <v>143</v>
      </c>
      <c r="J2155" s="58">
        <v>158</v>
      </c>
      <c r="K2155" s="58">
        <v>1</v>
      </c>
      <c r="L2155" s="58" t="s">
        <v>155</v>
      </c>
      <c r="M2155" s="58">
        <v>1</v>
      </c>
      <c r="N2155" s="58">
        <v>207</v>
      </c>
      <c r="O2155" s="58">
        <v>2</v>
      </c>
    </row>
    <row r="2156" spans="1:15" ht="14.25" customHeight="1">
      <c r="A2156" s="77" t="s">
        <v>10113</v>
      </c>
      <c r="B2156" s="58" t="s">
        <v>1777</v>
      </c>
      <c r="C2156" s="58" t="s">
        <v>3</v>
      </c>
      <c r="D2156" s="58" t="s">
        <v>155</v>
      </c>
      <c r="E2156" s="58" t="s">
        <v>155</v>
      </c>
      <c r="F2156" s="58" t="s">
        <v>7482</v>
      </c>
      <c r="G2156" s="58">
        <v>400</v>
      </c>
      <c r="H2156" s="58">
        <v>136</v>
      </c>
      <c r="I2156" s="58">
        <v>152</v>
      </c>
      <c r="J2156" s="58">
        <v>168</v>
      </c>
      <c r="K2156" s="58">
        <v>1</v>
      </c>
      <c r="L2156" s="58" t="s">
        <v>155</v>
      </c>
      <c r="M2156" s="58">
        <v>1</v>
      </c>
      <c r="N2156" s="58">
        <v>219</v>
      </c>
      <c r="O2156" s="58">
        <v>1.9</v>
      </c>
    </row>
    <row r="2157" spans="1:15" ht="14.25" customHeight="1">
      <c r="A2157" s="77" t="s">
        <v>10114</v>
      </c>
      <c r="B2157" s="58" t="s">
        <v>1777</v>
      </c>
      <c r="C2157" s="58" t="s">
        <v>3</v>
      </c>
      <c r="D2157" s="58" t="s">
        <v>155</v>
      </c>
      <c r="E2157" s="58" t="s">
        <v>155</v>
      </c>
      <c r="F2157" s="58" t="s">
        <v>7482</v>
      </c>
      <c r="G2157" s="58">
        <v>400</v>
      </c>
      <c r="H2157" s="58">
        <v>145</v>
      </c>
      <c r="I2157" s="58">
        <v>162</v>
      </c>
      <c r="J2157" s="58">
        <v>179</v>
      </c>
      <c r="K2157" s="58">
        <v>1</v>
      </c>
      <c r="L2157" s="58" t="s">
        <v>155</v>
      </c>
      <c r="M2157" s="58">
        <v>1</v>
      </c>
      <c r="N2157" s="58">
        <v>234</v>
      </c>
      <c r="O2157" s="58">
        <v>1.8</v>
      </c>
    </row>
    <row r="2158" spans="1:15" ht="14.25" customHeight="1">
      <c r="A2158" s="77" t="s">
        <v>10115</v>
      </c>
      <c r="B2158" s="58" t="s">
        <v>1777</v>
      </c>
      <c r="C2158" s="58" t="s">
        <v>3</v>
      </c>
      <c r="D2158" s="58" t="s">
        <v>155</v>
      </c>
      <c r="E2158" s="58" t="s">
        <v>155</v>
      </c>
      <c r="F2158" s="58" t="s">
        <v>7482</v>
      </c>
      <c r="G2158" s="58">
        <v>400</v>
      </c>
      <c r="H2158" s="58">
        <v>154</v>
      </c>
      <c r="I2158" s="58">
        <v>171</v>
      </c>
      <c r="J2158" s="58">
        <v>189</v>
      </c>
      <c r="K2158" s="58">
        <v>1</v>
      </c>
      <c r="L2158" s="58" t="s">
        <v>155</v>
      </c>
      <c r="M2158" s="58">
        <v>1</v>
      </c>
      <c r="N2158" s="58">
        <v>246</v>
      </c>
      <c r="O2158" s="58">
        <v>1.7</v>
      </c>
    </row>
    <row r="2159" spans="1:15" ht="14.25" customHeight="1">
      <c r="A2159" s="77" t="s">
        <v>10116</v>
      </c>
      <c r="B2159" s="58" t="s">
        <v>1777</v>
      </c>
      <c r="C2159" s="58" t="s">
        <v>3</v>
      </c>
      <c r="D2159" s="58" t="s">
        <v>155</v>
      </c>
      <c r="E2159" s="58" t="s">
        <v>155</v>
      </c>
      <c r="F2159" s="58" t="s">
        <v>7482</v>
      </c>
      <c r="G2159" s="58">
        <v>400</v>
      </c>
      <c r="H2159" s="58">
        <v>171</v>
      </c>
      <c r="I2159" s="58">
        <v>190</v>
      </c>
      <c r="J2159" s="58">
        <v>210</v>
      </c>
      <c r="K2159" s="58">
        <v>1</v>
      </c>
      <c r="L2159" s="58" t="s">
        <v>155</v>
      </c>
      <c r="M2159" s="58">
        <v>1</v>
      </c>
      <c r="N2159" s="58">
        <v>274</v>
      </c>
      <c r="O2159" s="58">
        <v>1.5</v>
      </c>
    </row>
    <row r="2160" spans="1:15" ht="14.25" customHeight="1">
      <c r="A2160" s="77" t="s">
        <v>10117</v>
      </c>
      <c r="B2160" s="58" t="s">
        <v>1777</v>
      </c>
      <c r="C2160" s="58" t="s">
        <v>3</v>
      </c>
      <c r="D2160" s="58" t="s">
        <v>155</v>
      </c>
      <c r="E2160" s="58" t="s">
        <v>155</v>
      </c>
      <c r="F2160" s="58" t="s">
        <v>7482</v>
      </c>
      <c r="G2160" s="58">
        <v>400</v>
      </c>
      <c r="H2160" s="58">
        <v>185</v>
      </c>
      <c r="I2160" s="58">
        <v>209</v>
      </c>
      <c r="J2160" s="58">
        <v>231</v>
      </c>
      <c r="K2160" s="58">
        <v>1</v>
      </c>
      <c r="L2160" s="58" t="s">
        <v>155</v>
      </c>
      <c r="M2160" s="58">
        <v>1</v>
      </c>
      <c r="N2160" s="58">
        <v>328</v>
      </c>
      <c r="O2160" s="58">
        <v>1.2</v>
      </c>
    </row>
    <row r="2161" spans="1:15" ht="14.25" customHeight="1">
      <c r="A2161" s="77" t="s">
        <v>10118</v>
      </c>
      <c r="B2161" s="58" t="s">
        <v>1777</v>
      </c>
      <c r="C2161" s="58" t="s">
        <v>3</v>
      </c>
      <c r="D2161" s="58" t="s">
        <v>155</v>
      </c>
      <c r="E2161" s="58" t="s">
        <v>155</v>
      </c>
      <c r="F2161" s="58" t="s">
        <v>7482</v>
      </c>
      <c r="G2161" s="58">
        <v>400</v>
      </c>
      <c r="H2161" s="58">
        <v>214</v>
      </c>
      <c r="I2161" s="58">
        <v>237</v>
      </c>
      <c r="J2161" s="58">
        <v>263</v>
      </c>
      <c r="K2161" s="58">
        <v>1</v>
      </c>
      <c r="L2161" s="58" t="s">
        <v>155</v>
      </c>
      <c r="M2161" s="58">
        <v>1</v>
      </c>
      <c r="N2161" s="58">
        <v>344</v>
      </c>
      <c r="O2161" s="58">
        <v>1.2</v>
      </c>
    </row>
    <row r="2162" spans="1:15" ht="14.25" customHeight="1">
      <c r="A2162" s="77" t="s">
        <v>10119</v>
      </c>
      <c r="B2162" s="58" t="s">
        <v>1777</v>
      </c>
      <c r="C2162" s="58" t="s">
        <v>3</v>
      </c>
      <c r="D2162" s="58" t="s">
        <v>155</v>
      </c>
      <c r="E2162" s="58" t="s">
        <v>155</v>
      </c>
      <c r="F2162" s="58" t="s">
        <v>7486</v>
      </c>
      <c r="G2162" s="58">
        <v>400</v>
      </c>
      <c r="H2162" s="58">
        <v>8.5</v>
      </c>
      <c r="I2162" s="58">
        <v>9.44</v>
      </c>
      <c r="J2162" s="58">
        <v>10.4</v>
      </c>
      <c r="K2162" s="58">
        <v>1</v>
      </c>
      <c r="L2162" s="58">
        <v>10</v>
      </c>
      <c r="M2162" s="58" t="s">
        <v>155</v>
      </c>
      <c r="N2162" s="58">
        <v>14.4</v>
      </c>
      <c r="O2162" s="58">
        <v>27.7</v>
      </c>
    </row>
    <row r="2163" spans="1:15" ht="14.25" customHeight="1">
      <c r="A2163" s="77" t="s">
        <v>10120</v>
      </c>
      <c r="B2163" s="58" t="s">
        <v>1777</v>
      </c>
      <c r="C2163" s="58" t="s">
        <v>3</v>
      </c>
      <c r="D2163" s="58" t="s">
        <v>155</v>
      </c>
      <c r="E2163" s="58" t="s">
        <v>155</v>
      </c>
      <c r="F2163" s="58" t="s">
        <v>7486</v>
      </c>
      <c r="G2163" s="58">
        <v>400</v>
      </c>
      <c r="H2163" s="58">
        <v>9</v>
      </c>
      <c r="I2163" s="58">
        <v>10</v>
      </c>
      <c r="J2163" s="58">
        <v>11.1</v>
      </c>
      <c r="K2163" s="58">
        <v>1</v>
      </c>
      <c r="L2163" s="58">
        <v>5</v>
      </c>
      <c r="M2163" s="58" t="s">
        <v>155</v>
      </c>
      <c r="N2163" s="58">
        <v>15.4</v>
      </c>
      <c r="O2163" s="58">
        <v>26</v>
      </c>
    </row>
    <row r="2164" spans="1:15" ht="14.25" customHeight="1">
      <c r="A2164" s="77" t="s">
        <v>10121</v>
      </c>
      <c r="B2164" s="58" t="s">
        <v>1777</v>
      </c>
      <c r="C2164" s="58" t="s">
        <v>3</v>
      </c>
      <c r="D2164" s="58" t="s">
        <v>155</v>
      </c>
      <c r="E2164" s="58" t="s">
        <v>155</v>
      </c>
      <c r="F2164" s="58" t="s">
        <v>7486</v>
      </c>
      <c r="G2164" s="58">
        <v>400</v>
      </c>
      <c r="H2164" s="58">
        <v>10</v>
      </c>
      <c r="I2164" s="58">
        <v>11.1</v>
      </c>
      <c r="J2164" s="58">
        <v>12.3</v>
      </c>
      <c r="K2164" s="58">
        <v>1</v>
      </c>
      <c r="L2164" s="58">
        <v>5</v>
      </c>
      <c r="M2164" s="58" t="s">
        <v>155</v>
      </c>
      <c r="N2164" s="58">
        <v>17</v>
      </c>
      <c r="O2164" s="58">
        <v>23.5</v>
      </c>
    </row>
    <row r="2165" spans="1:15" ht="14.25" customHeight="1">
      <c r="A2165" s="77" t="s">
        <v>10122</v>
      </c>
      <c r="B2165" s="58" t="s">
        <v>1777</v>
      </c>
      <c r="C2165" s="58" t="s">
        <v>3</v>
      </c>
      <c r="D2165" s="58" t="s">
        <v>155</v>
      </c>
      <c r="E2165" s="58" t="s">
        <v>155</v>
      </c>
      <c r="F2165" s="58" t="s">
        <v>7486</v>
      </c>
      <c r="G2165" s="58">
        <v>400</v>
      </c>
      <c r="H2165" s="58">
        <v>11</v>
      </c>
      <c r="I2165" s="58">
        <v>12.2</v>
      </c>
      <c r="J2165" s="58">
        <v>13.5</v>
      </c>
      <c r="K2165" s="58">
        <v>1</v>
      </c>
      <c r="L2165" s="58">
        <v>1</v>
      </c>
      <c r="M2165" s="58" t="s">
        <v>155</v>
      </c>
      <c r="N2165" s="58">
        <v>18.2</v>
      </c>
      <c r="O2165" s="58">
        <v>22</v>
      </c>
    </row>
    <row r="2166" spans="1:15" ht="14.25" customHeight="1">
      <c r="A2166" s="77" t="s">
        <v>10123</v>
      </c>
      <c r="B2166" s="58" t="s">
        <v>1777</v>
      </c>
      <c r="C2166" s="58" t="s">
        <v>3</v>
      </c>
      <c r="D2166" s="58" t="s">
        <v>155</v>
      </c>
      <c r="E2166" s="58" t="s">
        <v>155</v>
      </c>
      <c r="F2166" s="58" t="s">
        <v>7486</v>
      </c>
      <c r="G2166" s="58">
        <v>400</v>
      </c>
      <c r="H2166" s="58">
        <v>12</v>
      </c>
      <c r="I2166" s="58">
        <v>13.3</v>
      </c>
      <c r="J2166" s="58">
        <v>14.7</v>
      </c>
      <c r="K2166" s="58">
        <v>1</v>
      </c>
      <c r="L2166" s="58">
        <v>1</v>
      </c>
      <c r="M2166" s="58" t="s">
        <v>155</v>
      </c>
      <c r="N2166" s="58">
        <v>19.899999999999999</v>
      </c>
      <c r="O2166" s="58">
        <v>20.100000000000001</v>
      </c>
    </row>
    <row r="2167" spans="1:15" ht="14.25" customHeight="1">
      <c r="A2167" s="77" t="s">
        <v>10124</v>
      </c>
      <c r="B2167" s="58" t="s">
        <v>1777</v>
      </c>
      <c r="C2167" s="58" t="s">
        <v>3</v>
      </c>
      <c r="D2167" s="58" t="s">
        <v>155</v>
      </c>
      <c r="E2167" s="58" t="s">
        <v>155</v>
      </c>
      <c r="F2167" s="58" t="s">
        <v>7486</v>
      </c>
      <c r="G2167" s="58">
        <v>400</v>
      </c>
      <c r="H2167" s="58">
        <v>13</v>
      </c>
      <c r="I2167" s="58">
        <v>14.4</v>
      </c>
      <c r="J2167" s="58">
        <v>15.9</v>
      </c>
      <c r="K2167" s="58">
        <v>1</v>
      </c>
      <c r="L2167" s="58">
        <v>1</v>
      </c>
      <c r="M2167" s="58" t="s">
        <v>155</v>
      </c>
      <c r="N2167" s="58">
        <v>21.5</v>
      </c>
      <c r="O2167" s="58">
        <v>18.600000000000001</v>
      </c>
    </row>
    <row r="2168" spans="1:15" ht="14.25" customHeight="1">
      <c r="A2168" s="77" t="s">
        <v>10125</v>
      </c>
      <c r="B2168" s="58" t="s">
        <v>1777</v>
      </c>
      <c r="C2168" s="58" t="s">
        <v>3</v>
      </c>
      <c r="D2168" s="58" t="s">
        <v>155</v>
      </c>
      <c r="E2168" s="58" t="s">
        <v>155</v>
      </c>
      <c r="F2168" s="58" t="s">
        <v>7486</v>
      </c>
      <c r="G2168" s="58">
        <v>400</v>
      </c>
      <c r="H2168" s="58">
        <v>14</v>
      </c>
      <c r="I2168" s="58">
        <v>15.6</v>
      </c>
      <c r="J2168" s="58">
        <v>17.2</v>
      </c>
      <c r="K2168" s="58">
        <v>1</v>
      </c>
      <c r="L2168" s="58">
        <v>1</v>
      </c>
      <c r="M2168" s="58" t="s">
        <v>155</v>
      </c>
      <c r="N2168" s="58">
        <v>23.2</v>
      </c>
      <c r="O2168" s="58">
        <v>17.2</v>
      </c>
    </row>
    <row r="2169" spans="1:15" ht="14.25" customHeight="1">
      <c r="A2169" s="77" t="s">
        <v>10126</v>
      </c>
      <c r="B2169" s="58" t="s">
        <v>1777</v>
      </c>
      <c r="C2169" s="58" t="s">
        <v>3</v>
      </c>
      <c r="D2169" s="58" t="s">
        <v>155</v>
      </c>
      <c r="E2169" s="58" t="s">
        <v>155</v>
      </c>
      <c r="F2169" s="58" t="s">
        <v>7486</v>
      </c>
      <c r="G2169" s="58">
        <v>400</v>
      </c>
      <c r="H2169" s="58">
        <v>15</v>
      </c>
      <c r="I2169" s="58">
        <v>16.7</v>
      </c>
      <c r="J2169" s="58">
        <v>18.5</v>
      </c>
      <c r="K2169" s="58">
        <v>1</v>
      </c>
      <c r="L2169" s="58">
        <v>1</v>
      </c>
      <c r="M2169" s="58" t="s">
        <v>155</v>
      </c>
      <c r="N2169" s="58">
        <v>24.4</v>
      </c>
      <c r="O2169" s="58">
        <v>16.399999999999999</v>
      </c>
    </row>
    <row r="2170" spans="1:15" ht="14.25" customHeight="1">
      <c r="A2170" s="77" t="s">
        <v>10127</v>
      </c>
      <c r="B2170" s="58" t="s">
        <v>1777</v>
      </c>
      <c r="C2170" s="58" t="s">
        <v>3</v>
      </c>
      <c r="D2170" s="58" t="s">
        <v>155</v>
      </c>
      <c r="E2170" s="58" t="s">
        <v>155</v>
      </c>
      <c r="F2170" s="58" t="s">
        <v>7486</v>
      </c>
      <c r="G2170" s="58">
        <v>400</v>
      </c>
      <c r="H2170" s="58">
        <v>16</v>
      </c>
      <c r="I2170" s="58">
        <v>17.8</v>
      </c>
      <c r="J2170" s="58">
        <v>19.7</v>
      </c>
      <c r="K2170" s="58">
        <v>1</v>
      </c>
      <c r="L2170" s="58">
        <v>1</v>
      </c>
      <c r="M2170" s="58" t="s">
        <v>155</v>
      </c>
      <c r="N2170" s="58">
        <v>26</v>
      </c>
      <c r="O2170" s="58">
        <v>15.3</v>
      </c>
    </row>
    <row r="2171" spans="1:15" ht="14.25" customHeight="1">
      <c r="A2171" s="77" t="s">
        <v>10128</v>
      </c>
      <c r="B2171" s="58" t="s">
        <v>1777</v>
      </c>
      <c r="C2171" s="58" t="s">
        <v>3</v>
      </c>
      <c r="D2171" s="58" t="s">
        <v>155</v>
      </c>
      <c r="E2171" s="58" t="s">
        <v>155</v>
      </c>
      <c r="F2171" s="58" t="s">
        <v>7486</v>
      </c>
      <c r="G2171" s="58">
        <v>400</v>
      </c>
      <c r="H2171" s="58">
        <v>17</v>
      </c>
      <c r="I2171" s="58">
        <v>18.899999999999999</v>
      </c>
      <c r="J2171" s="58">
        <v>20.9</v>
      </c>
      <c r="K2171" s="58">
        <v>1</v>
      </c>
      <c r="L2171" s="58">
        <v>1</v>
      </c>
      <c r="M2171" s="58" t="s">
        <v>155</v>
      </c>
      <c r="N2171" s="58">
        <v>27.6</v>
      </c>
      <c r="O2171" s="58">
        <v>14.5</v>
      </c>
    </row>
    <row r="2172" spans="1:15" ht="14.25" customHeight="1">
      <c r="A2172" s="77" t="s">
        <v>10129</v>
      </c>
      <c r="B2172" s="58" t="s">
        <v>1777</v>
      </c>
      <c r="C2172" s="58" t="s">
        <v>3</v>
      </c>
      <c r="D2172" s="58" t="s">
        <v>155</v>
      </c>
      <c r="E2172" s="58" t="s">
        <v>155</v>
      </c>
      <c r="F2172" s="58" t="s">
        <v>7486</v>
      </c>
      <c r="G2172" s="58">
        <v>400</v>
      </c>
      <c r="H2172" s="58">
        <v>18</v>
      </c>
      <c r="I2172" s="58">
        <v>20</v>
      </c>
      <c r="J2172" s="58">
        <v>22.1</v>
      </c>
      <c r="K2172" s="58">
        <v>1</v>
      </c>
      <c r="L2172" s="58">
        <v>1</v>
      </c>
      <c r="M2172" s="58" t="s">
        <v>155</v>
      </c>
      <c r="N2172" s="58">
        <v>29.2</v>
      </c>
      <c r="O2172" s="58">
        <v>13.7</v>
      </c>
    </row>
    <row r="2173" spans="1:15" ht="14.25" customHeight="1">
      <c r="A2173" s="77" t="s">
        <v>10130</v>
      </c>
      <c r="B2173" s="58" t="s">
        <v>1777</v>
      </c>
      <c r="C2173" s="58" t="s">
        <v>3</v>
      </c>
      <c r="D2173" s="58" t="s">
        <v>155</v>
      </c>
      <c r="E2173" s="58" t="s">
        <v>155</v>
      </c>
      <c r="F2173" s="58" t="s">
        <v>7486</v>
      </c>
      <c r="G2173" s="58">
        <v>400</v>
      </c>
      <c r="H2173" s="58">
        <v>20</v>
      </c>
      <c r="I2173" s="58">
        <v>22.2</v>
      </c>
      <c r="J2173" s="58">
        <v>24.5</v>
      </c>
      <c r="K2173" s="58">
        <v>1</v>
      </c>
      <c r="L2173" s="58">
        <v>1</v>
      </c>
      <c r="M2173" s="58" t="s">
        <v>155</v>
      </c>
      <c r="N2173" s="58">
        <v>32.4</v>
      </c>
      <c r="O2173" s="58">
        <v>12.3</v>
      </c>
    </row>
    <row r="2174" spans="1:15" ht="14.25" customHeight="1">
      <c r="A2174" s="77" t="s">
        <v>10131</v>
      </c>
      <c r="B2174" s="58" t="s">
        <v>1777</v>
      </c>
      <c r="C2174" s="58" t="s">
        <v>3</v>
      </c>
      <c r="D2174" s="58" t="s">
        <v>155</v>
      </c>
      <c r="E2174" s="58" t="s">
        <v>155</v>
      </c>
      <c r="F2174" s="58" t="s">
        <v>7486</v>
      </c>
      <c r="G2174" s="58">
        <v>400</v>
      </c>
      <c r="H2174" s="58">
        <v>22</v>
      </c>
      <c r="I2174" s="58">
        <v>24.4</v>
      </c>
      <c r="J2174" s="58">
        <v>26.9</v>
      </c>
      <c r="K2174" s="58">
        <v>1</v>
      </c>
      <c r="L2174" s="58">
        <v>1</v>
      </c>
      <c r="M2174" s="58" t="s">
        <v>155</v>
      </c>
      <c r="N2174" s="58">
        <v>35.5</v>
      </c>
      <c r="O2174" s="58">
        <v>11.2</v>
      </c>
    </row>
    <row r="2175" spans="1:15" ht="14.25" customHeight="1">
      <c r="A2175" s="77" t="s">
        <v>10132</v>
      </c>
      <c r="B2175" s="58" t="s">
        <v>1777</v>
      </c>
      <c r="C2175" s="58" t="s">
        <v>3</v>
      </c>
      <c r="D2175" s="58" t="s">
        <v>155</v>
      </c>
      <c r="E2175" s="58" t="s">
        <v>155</v>
      </c>
      <c r="F2175" s="58" t="s">
        <v>7486</v>
      </c>
      <c r="G2175" s="58">
        <v>400</v>
      </c>
      <c r="H2175" s="58">
        <v>24</v>
      </c>
      <c r="I2175" s="58">
        <v>26.7</v>
      </c>
      <c r="J2175" s="58">
        <v>29.5</v>
      </c>
      <c r="K2175" s="58">
        <v>1</v>
      </c>
      <c r="L2175" s="58">
        <v>1</v>
      </c>
      <c r="M2175" s="58" t="s">
        <v>155</v>
      </c>
      <c r="N2175" s="58">
        <v>38.9</v>
      </c>
      <c r="O2175" s="58">
        <v>10.3</v>
      </c>
    </row>
    <row r="2176" spans="1:15" ht="14.25" customHeight="1">
      <c r="A2176" s="77" t="s">
        <v>10133</v>
      </c>
      <c r="B2176" s="58" t="s">
        <v>1777</v>
      </c>
      <c r="C2176" s="58" t="s">
        <v>3</v>
      </c>
      <c r="D2176" s="58" t="s">
        <v>155</v>
      </c>
      <c r="E2176" s="58" t="s">
        <v>155</v>
      </c>
      <c r="F2176" s="58" t="s">
        <v>7486</v>
      </c>
      <c r="G2176" s="58">
        <v>400</v>
      </c>
      <c r="H2176" s="58">
        <v>26</v>
      </c>
      <c r="I2176" s="58">
        <v>28.9</v>
      </c>
      <c r="J2176" s="58">
        <v>31.9</v>
      </c>
      <c r="K2176" s="58">
        <v>1</v>
      </c>
      <c r="L2176" s="58">
        <v>1</v>
      </c>
      <c r="M2176" s="58" t="s">
        <v>155</v>
      </c>
      <c r="N2176" s="58">
        <v>42.1</v>
      </c>
      <c r="O2176" s="58">
        <v>9.5</v>
      </c>
    </row>
    <row r="2177" spans="1:15" ht="14.25" customHeight="1">
      <c r="A2177" s="77" t="s">
        <v>10134</v>
      </c>
      <c r="B2177" s="58" t="s">
        <v>1777</v>
      </c>
      <c r="C2177" s="58" t="s">
        <v>3</v>
      </c>
      <c r="D2177" s="58" t="s">
        <v>155</v>
      </c>
      <c r="E2177" s="58" t="s">
        <v>155</v>
      </c>
      <c r="F2177" s="58" t="s">
        <v>7486</v>
      </c>
      <c r="G2177" s="58">
        <v>400</v>
      </c>
      <c r="H2177" s="58">
        <v>28</v>
      </c>
      <c r="I2177" s="58">
        <v>31.1</v>
      </c>
      <c r="J2177" s="58">
        <v>34.4</v>
      </c>
      <c r="K2177" s="58">
        <v>1</v>
      </c>
      <c r="L2177" s="58">
        <v>1</v>
      </c>
      <c r="M2177" s="58" t="s">
        <v>155</v>
      </c>
      <c r="N2177" s="58">
        <v>45.4</v>
      </c>
      <c r="O2177" s="58">
        <v>8.8000000000000007</v>
      </c>
    </row>
    <row r="2178" spans="1:15" ht="14.25" customHeight="1">
      <c r="A2178" s="77" t="s">
        <v>10135</v>
      </c>
      <c r="B2178" s="58" t="s">
        <v>1777</v>
      </c>
      <c r="C2178" s="58" t="s">
        <v>3</v>
      </c>
      <c r="D2178" s="58" t="s">
        <v>155</v>
      </c>
      <c r="E2178" s="58" t="s">
        <v>155</v>
      </c>
      <c r="F2178" s="58" t="s">
        <v>7486</v>
      </c>
      <c r="G2178" s="58">
        <v>400</v>
      </c>
      <c r="H2178" s="58">
        <v>30</v>
      </c>
      <c r="I2178" s="58">
        <v>33.299999999999997</v>
      </c>
      <c r="J2178" s="58">
        <v>36.799999999999997</v>
      </c>
      <c r="K2178" s="58">
        <v>1</v>
      </c>
      <c r="L2178" s="58">
        <v>1</v>
      </c>
      <c r="M2178" s="58" t="s">
        <v>155</v>
      </c>
      <c r="N2178" s="58">
        <v>48.4</v>
      </c>
      <c r="O2178" s="58">
        <v>8.3000000000000007</v>
      </c>
    </row>
    <row r="2179" spans="1:15" ht="14.25" customHeight="1">
      <c r="A2179" s="77" t="s">
        <v>10136</v>
      </c>
      <c r="B2179" s="58" t="s">
        <v>1777</v>
      </c>
      <c r="C2179" s="58" t="s">
        <v>3</v>
      </c>
      <c r="D2179" s="58" t="s">
        <v>155</v>
      </c>
      <c r="E2179" s="58" t="s">
        <v>155</v>
      </c>
      <c r="F2179" s="58" t="s">
        <v>7486</v>
      </c>
      <c r="G2179" s="58">
        <v>400</v>
      </c>
      <c r="H2179" s="58">
        <v>33</v>
      </c>
      <c r="I2179" s="58">
        <v>36.700000000000003</v>
      </c>
      <c r="J2179" s="58">
        <v>40.6</v>
      </c>
      <c r="K2179" s="58">
        <v>1</v>
      </c>
      <c r="L2179" s="58">
        <v>1</v>
      </c>
      <c r="M2179" s="58" t="s">
        <v>155</v>
      </c>
      <c r="N2179" s="58">
        <v>53.3</v>
      </c>
      <c r="O2179" s="58">
        <v>7.5</v>
      </c>
    </row>
    <row r="2180" spans="1:15" ht="14.25" customHeight="1">
      <c r="A2180" s="77" t="s">
        <v>10137</v>
      </c>
      <c r="B2180" s="58" t="s">
        <v>1777</v>
      </c>
      <c r="C2180" s="58" t="s">
        <v>3</v>
      </c>
      <c r="D2180" s="58" t="s">
        <v>155</v>
      </c>
      <c r="E2180" s="58" t="s">
        <v>155</v>
      </c>
      <c r="F2180" s="58" t="s">
        <v>7486</v>
      </c>
      <c r="G2180" s="58">
        <v>400</v>
      </c>
      <c r="H2180" s="58">
        <v>36</v>
      </c>
      <c r="I2180" s="58">
        <v>40</v>
      </c>
      <c r="J2180" s="58">
        <v>44.2</v>
      </c>
      <c r="K2180" s="58">
        <v>1</v>
      </c>
      <c r="L2180" s="58">
        <v>1</v>
      </c>
      <c r="M2180" s="58" t="s">
        <v>155</v>
      </c>
      <c r="N2180" s="58">
        <v>58.1</v>
      </c>
      <c r="O2180" s="58">
        <v>6.9</v>
      </c>
    </row>
    <row r="2181" spans="1:15" ht="14.25" customHeight="1">
      <c r="A2181" s="77" t="s">
        <v>10138</v>
      </c>
      <c r="B2181" s="58" t="s">
        <v>1777</v>
      </c>
      <c r="C2181" s="58" t="s">
        <v>3</v>
      </c>
      <c r="D2181" s="58" t="s">
        <v>155</v>
      </c>
      <c r="E2181" s="58" t="s">
        <v>155</v>
      </c>
      <c r="F2181" s="58" t="s">
        <v>7486</v>
      </c>
      <c r="G2181" s="58">
        <v>400</v>
      </c>
      <c r="H2181" s="58">
        <v>40</v>
      </c>
      <c r="I2181" s="58">
        <v>44.4</v>
      </c>
      <c r="J2181" s="58">
        <v>49.1</v>
      </c>
      <c r="K2181" s="58">
        <v>1</v>
      </c>
      <c r="L2181" s="58">
        <v>1</v>
      </c>
      <c r="M2181" s="58" t="s">
        <v>155</v>
      </c>
      <c r="N2181" s="58">
        <v>64.5</v>
      </c>
      <c r="O2181" s="58">
        <v>6.2</v>
      </c>
    </row>
    <row r="2182" spans="1:15" ht="14.25" customHeight="1">
      <c r="A2182" s="77" t="s">
        <v>10139</v>
      </c>
      <c r="B2182" s="58" t="s">
        <v>1777</v>
      </c>
      <c r="C2182" s="58" t="s">
        <v>3</v>
      </c>
      <c r="D2182" s="58" t="s">
        <v>155</v>
      </c>
      <c r="E2182" s="58" t="s">
        <v>155</v>
      </c>
      <c r="F2182" s="58" t="s">
        <v>7486</v>
      </c>
      <c r="G2182" s="58">
        <v>400</v>
      </c>
      <c r="H2182" s="58">
        <v>43</v>
      </c>
      <c r="I2182" s="58">
        <v>47.8</v>
      </c>
      <c r="J2182" s="58">
        <v>52.8</v>
      </c>
      <c r="K2182" s="58">
        <v>1</v>
      </c>
      <c r="L2182" s="58">
        <v>1</v>
      </c>
      <c r="M2182" s="58" t="s">
        <v>155</v>
      </c>
      <c r="N2182" s="58">
        <v>69.400000000000006</v>
      </c>
      <c r="O2182" s="58">
        <v>5.7</v>
      </c>
    </row>
    <row r="2183" spans="1:15" ht="14.25" customHeight="1">
      <c r="A2183" s="77" t="s">
        <v>10140</v>
      </c>
      <c r="B2183" s="58" t="s">
        <v>1777</v>
      </c>
      <c r="C2183" s="58" t="s">
        <v>3</v>
      </c>
      <c r="D2183" s="58" t="s">
        <v>155</v>
      </c>
      <c r="E2183" s="58" t="s">
        <v>155</v>
      </c>
      <c r="F2183" s="58" t="s">
        <v>7486</v>
      </c>
      <c r="G2183" s="58">
        <v>400</v>
      </c>
      <c r="H2183" s="58">
        <v>45</v>
      </c>
      <c r="I2183" s="58">
        <v>50</v>
      </c>
      <c r="J2183" s="58">
        <v>55.3</v>
      </c>
      <c r="K2183" s="58">
        <v>1</v>
      </c>
      <c r="L2183" s="58">
        <v>1</v>
      </c>
      <c r="M2183" s="58" t="s">
        <v>155</v>
      </c>
      <c r="N2183" s="58">
        <v>72.7</v>
      </c>
      <c r="O2183" s="58">
        <v>5.5</v>
      </c>
    </row>
    <row r="2184" spans="1:15" ht="14.25" customHeight="1">
      <c r="A2184" s="77" t="s">
        <v>10141</v>
      </c>
      <c r="B2184" s="58" t="s">
        <v>1777</v>
      </c>
      <c r="C2184" s="58" t="s">
        <v>3</v>
      </c>
      <c r="D2184" s="58" t="s">
        <v>155</v>
      </c>
      <c r="E2184" s="58" t="s">
        <v>155</v>
      </c>
      <c r="F2184" s="58" t="s">
        <v>7486</v>
      </c>
      <c r="G2184" s="58">
        <v>400</v>
      </c>
      <c r="H2184" s="58">
        <v>48</v>
      </c>
      <c r="I2184" s="58">
        <v>53.3</v>
      </c>
      <c r="J2184" s="58">
        <v>58.9</v>
      </c>
      <c r="K2184" s="58">
        <v>1</v>
      </c>
      <c r="L2184" s="58">
        <v>1</v>
      </c>
      <c r="M2184" s="58" t="s">
        <v>155</v>
      </c>
      <c r="N2184" s="58">
        <v>77.400000000000006</v>
      </c>
      <c r="O2184" s="58">
        <v>5.2</v>
      </c>
    </row>
    <row r="2185" spans="1:15" ht="14.25" customHeight="1">
      <c r="A2185" s="77" t="s">
        <v>10142</v>
      </c>
      <c r="B2185" s="58" t="s">
        <v>1777</v>
      </c>
      <c r="C2185" s="58" t="s">
        <v>3</v>
      </c>
      <c r="D2185" s="58" t="s">
        <v>155</v>
      </c>
      <c r="E2185" s="58" t="s">
        <v>155</v>
      </c>
      <c r="F2185" s="58" t="s">
        <v>7486</v>
      </c>
      <c r="G2185" s="58">
        <v>400</v>
      </c>
      <c r="H2185" s="58">
        <v>51</v>
      </c>
      <c r="I2185" s="58">
        <v>56.7</v>
      </c>
      <c r="J2185" s="58">
        <v>62.7</v>
      </c>
      <c r="K2185" s="58">
        <v>1</v>
      </c>
      <c r="L2185" s="58">
        <v>1</v>
      </c>
      <c r="M2185" s="58" t="s">
        <v>155</v>
      </c>
      <c r="N2185" s="58">
        <v>82.4</v>
      </c>
      <c r="O2185" s="58">
        <v>4.9000000000000004</v>
      </c>
    </row>
    <row r="2186" spans="1:15" ht="14.25" customHeight="1">
      <c r="A2186" s="77" t="s">
        <v>10143</v>
      </c>
      <c r="B2186" s="58" t="s">
        <v>1777</v>
      </c>
      <c r="C2186" s="58" t="s">
        <v>3</v>
      </c>
      <c r="D2186" s="58" t="s">
        <v>155</v>
      </c>
      <c r="E2186" s="58" t="s">
        <v>155</v>
      </c>
      <c r="F2186" s="58" t="s">
        <v>7486</v>
      </c>
      <c r="G2186" s="58">
        <v>400</v>
      </c>
      <c r="H2186" s="58">
        <v>54</v>
      </c>
      <c r="I2186" s="58">
        <v>60</v>
      </c>
      <c r="J2186" s="58">
        <v>66.3</v>
      </c>
      <c r="K2186" s="58">
        <v>1</v>
      </c>
      <c r="L2186" s="58">
        <v>1</v>
      </c>
      <c r="M2186" s="58" t="s">
        <v>155</v>
      </c>
      <c r="N2186" s="58">
        <v>87.1</v>
      </c>
      <c r="O2186" s="58">
        <v>4.5999999999999996</v>
      </c>
    </row>
    <row r="2187" spans="1:15" ht="14.25" customHeight="1">
      <c r="A2187" s="77" t="s">
        <v>10144</v>
      </c>
      <c r="B2187" s="58" t="s">
        <v>1777</v>
      </c>
      <c r="C2187" s="58" t="s">
        <v>3</v>
      </c>
      <c r="D2187" s="58" t="s">
        <v>155</v>
      </c>
      <c r="E2187" s="58" t="s">
        <v>155</v>
      </c>
      <c r="F2187" s="58" t="s">
        <v>7486</v>
      </c>
      <c r="G2187" s="58">
        <v>400</v>
      </c>
      <c r="H2187" s="58">
        <v>58</v>
      </c>
      <c r="I2187" s="58">
        <v>64.400000000000006</v>
      </c>
      <c r="J2187" s="58">
        <v>71.2</v>
      </c>
      <c r="K2187" s="58">
        <v>1</v>
      </c>
      <c r="L2187" s="58">
        <v>1</v>
      </c>
      <c r="M2187" s="58" t="s">
        <v>155</v>
      </c>
      <c r="N2187" s="58">
        <v>93.6</v>
      </c>
      <c r="O2187" s="58">
        <v>4.3</v>
      </c>
    </row>
    <row r="2188" spans="1:15" ht="14.25" customHeight="1">
      <c r="A2188" s="77" t="s">
        <v>10145</v>
      </c>
      <c r="B2188" s="58" t="s">
        <v>1777</v>
      </c>
      <c r="C2188" s="58" t="s">
        <v>3</v>
      </c>
      <c r="D2188" s="58" t="s">
        <v>155</v>
      </c>
      <c r="E2188" s="58" t="s">
        <v>155</v>
      </c>
      <c r="F2188" s="58" t="s">
        <v>7486</v>
      </c>
      <c r="G2188" s="58">
        <v>400</v>
      </c>
      <c r="H2188" s="58">
        <v>60</v>
      </c>
      <c r="I2188" s="58">
        <v>66.7</v>
      </c>
      <c r="J2188" s="58">
        <v>73.7</v>
      </c>
      <c r="K2188" s="58">
        <v>1</v>
      </c>
      <c r="L2188" s="58">
        <v>1</v>
      </c>
      <c r="M2188" s="58" t="s">
        <v>155</v>
      </c>
      <c r="N2188" s="58">
        <v>96.8</v>
      </c>
      <c r="O2188" s="58">
        <v>4.0999999999999996</v>
      </c>
    </row>
    <row r="2189" spans="1:15" ht="14.25" customHeight="1">
      <c r="A2189" s="77" t="s">
        <v>10146</v>
      </c>
      <c r="B2189" s="58" t="s">
        <v>1777</v>
      </c>
      <c r="C2189" s="58" t="s">
        <v>3</v>
      </c>
      <c r="D2189" s="58" t="s">
        <v>155</v>
      </c>
      <c r="E2189" s="58" t="s">
        <v>155</v>
      </c>
      <c r="F2189" s="58" t="s">
        <v>7486</v>
      </c>
      <c r="G2189" s="58">
        <v>400</v>
      </c>
      <c r="H2189" s="58">
        <v>64</v>
      </c>
      <c r="I2189" s="58">
        <v>71.099999999999994</v>
      </c>
      <c r="J2189" s="58">
        <v>78.599999999999994</v>
      </c>
      <c r="K2189" s="58">
        <v>1</v>
      </c>
      <c r="L2189" s="58">
        <v>1</v>
      </c>
      <c r="M2189" s="58" t="s">
        <v>155</v>
      </c>
      <c r="N2189" s="58">
        <v>103</v>
      </c>
      <c r="O2189" s="58">
        <v>3.9</v>
      </c>
    </row>
    <row r="2190" spans="1:15" ht="14.25" customHeight="1">
      <c r="A2190" s="77" t="s">
        <v>10147</v>
      </c>
      <c r="B2190" s="58" t="s">
        <v>1777</v>
      </c>
      <c r="C2190" s="58" t="s">
        <v>3</v>
      </c>
      <c r="D2190" s="58" t="s">
        <v>155</v>
      </c>
      <c r="E2190" s="58" t="s">
        <v>155</v>
      </c>
      <c r="F2190" s="58" t="s">
        <v>7486</v>
      </c>
      <c r="G2190" s="58">
        <v>400</v>
      </c>
      <c r="H2190" s="58">
        <v>70</v>
      </c>
      <c r="I2190" s="58">
        <v>77.8</v>
      </c>
      <c r="J2190" s="58">
        <v>86</v>
      </c>
      <c r="K2190" s="58">
        <v>1</v>
      </c>
      <c r="L2190" s="58">
        <v>1</v>
      </c>
      <c r="M2190" s="58" t="s">
        <v>155</v>
      </c>
      <c r="N2190" s="58">
        <v>113</v>
      </c>
      <c r="O2190" s="58">
        <v>3.5</v>
      </c>
    </row>
    <row r="2191" spans="1:15" ht="14.25" customHeight="1">
      <c r="A2191" s="77" t="s">
        <v>10148</v>
      </c>
      <c r="B2191" s="58" t="s">
        <v>1777</v>
      </c>
      <c r="C2191" s="58" t="s">
        <v>3</v>
      </c>
      <c r="D2191" s="58" t="s">
        <v>155</v>
      </c>
      <c r="E2191" s="58" t="s">
        <v>155</v>
      </c>
      <c r="F2191" s="58" t="s">
        <v>7486</v>
      </c>
      <c r="G2191" s="58">
        <v>400</v>
      </c>
      <c r="H2191" s="58">
        <v>75</v>
      </c>
      <c r="I2191" s="58">
        <v>83.3</v>
      </c>
      <c r="J2191" s="58">
        <v>92.1</v>
      </c>
      <c r="K2191" s="58">
        <v>1</v>
      </c>
      <c r="L2191" s="58">
        <v>1</v>
      </c>
      <c r="M2191" s="58" t="s">
        <v>155</v>
      </c>
      <c r="N2191" s="58">
        <v>121</v>
      </c>
      <c r="O2191" s="58">
        <v>3.3</v>
      </c>
    </row>
    <row r="2192" spans="1:15" ht="14.25" customHeight="1">
      <c r="A2192" s="77" t="s">
        <v>10149</v>
      </c>
      <c r="B2192" s="58" t="s">
        <v>1777</v>
      </c>
      <c r="C2192" s="58" t="s">
        <v>3</v>
      </c>
      <c r="D2192" s="58" t="s">
        <v>155</v>
      </c>
      <c r="E2192" s="58" t="s">
        <v>155</v>
      </c>
      <c r="F2192" s="58" t="s">
        <v>7486</v>
      </c>
      <c r="G2192" s="58">
        <v>400</v>
      </c>
      <c r="H2192" s="58">
        <v>78</v>
      </c>
      <c r="I2192" s="58">
        <v>86.7</v>
      </c>
      <c r="J2192" s="58">
        <v>95.8</v>
      </c>
      <c r="K2192" s="58">
        <v>1</v>
      </c>
      <c r="L2192" s="58">
        <v>1</v>
      </c>
      <c r="M2192" s="58" t="s">
        <v>155</v>
      </c>
      <c r="N2192" s="58">
        <v>126</v>
      </c>
      <c r="O2192" s="58">
        <v>3.2</v>
      </c>
    </row>
    <row r="2193" spans="1:15" ht="14.25" customHeight="1">
      <c r="A2193" s="77" t="s">
        <v>10150</v>
      </c>
      <c r="B2193" s="58" t="s">
        <v>1777</v>
      </c>
      <c r="C2193" s="58" t="s">
        <v>3</v>
      </c>
      <c r="D2193" s="58" t="s">
        <v>155</v>
      </c>
      <c r="E2193" s="58" t="s">
        <v>155</v>
      </c>
      <c r="F2193" s="58" t="s">
        <v>7486</v>
      </c>
      <c r="G2193" s="58">
        <v>400</v>
      </c>
      <c r="H2193" s="58">
        <v>85</v>
      </c>
      <c r="I2193" s="58">
        <v>94.4</v>
      </c>
      <c r="J2193" s="58">
        <v>104</v>
      </c>
      <c r="K2193" s="58">
        <v>1</v>
      </c>
      <c r="L2193" s="58">
        <v>1</v>
      </c>
      <c r="M2193" s="58" t="s">
        <v>155</v>
      </c>
      <c r="N2193" s="58">
        <v>137</v>
      </c>
      <c r="O2193" s="58">
        <v>2.9</v>
      </c>
    </row>
    <row r="2194" spans="1:15" ht="14.25" customHeight="1">
      <c r="A2194" s="77" t="s">
        <v>10151</v>
      </c>
      <c r="B2194" s="58" t="s">
        <v>1777</v>
      </c>
      <c r="C2194" s="58" t="s">
        <v>3</v>
      </c>
      <c r="D2194" s="58" t="s">
        <v>155</v>
      </c>
      <c r="E2194" s="58" t="s">
        <v>155</v>
      </c>
      <c r="F2194" s="58" t="s">
        <v>7486</v>
      </c>
      <c r="G2194" s="58">
        <v>400</v>
      </c>
      <c r="H2194" s="58">
        <v>90</v>
      </c>
      <c r="I2194" s="58">
        <v>100</v>
      </c>
      <c r="J2194" s="58">
        <v>111</v>
      </c>
      <c r="K2194" s="58">
        <v>1</v>
      </c>
      <c r="L2194" s="58">
        <v>1</v>
      </c>
      <c r="M2194" s="58" t="s">
        <v>155</v>
      </c>
      <c r="N2194" s="58">
        <v>146</v>
      </c>
      <c r="O2194" s="58">
        <v>2.7</v>
      </c>
    </row>
    <row r="2195" spans="1:15" ht="14.25" customHeight="1">
      <c r="A2195" s="77" t="s">
        <v>10152</v>
      </c>
      <c r="B2195" s="58" t="s">
        <v>1777</v>
      </c>
      <c r="C2195" s="58" t="s">
        <v>3</v>
      </c>
      <c r="D2195" s="58" t="s">
        <v>155</v>
      </c>
      <c r="E2195" s="58" t="s">
        <v>155</v>
      </c>
      <c r="F2195" s="58" t="s">
        <v>7486</v>
      </c>
      <c r="G2195" s="58">
        <v>400</v>
      </c>
      <c r="H2195" s="58">
        <v>100</v>
      </c>
      <c r="I2195" s="58">
        <v>111</v>
      </c>
      <c r="J2195" s="58">
        <v>123</v>
      </c>
      <c r="K2195" s="58">
        <v>1</v>
      </c>
      <c r="L2195" s="58">
        <v>1</v>
      </c>
      <c r="M2195" s="58" t="s">
        <v>155</v>
      </c>
      <c r="N2195" s="58">
        <v>162</v>
      </c>
      <c r="O2195" s="58">
        <v>2.5</v>
      </c>
    </row>
    <row r="2196" spans="1:15" ht="14.25" customHeight="1">
      <c r="A2196" s="77" t="s">
        <v>10153</v>
      </c>
      <c r="B2196" s="58" t="s">
        <v>1777</v>
      </c>
      <c r="C2196" s="58" t="s">
        <v>3</v>
      </c>
      <c r="D2196" s="58" t="s">
        <v>155</v>
      </c>
      <c r="E2196" s="58" t="s">
        <v>155</v>
      </c>
      <c r="F2196" s="58" t="s">
        <v>7486</v>
      </c>
      <c r="G2196" s="58">
        <v>400</v>
      </c>
      <c r="H2196" s="58">
        <v>110</v>
      </c>
      <c r="I2196" s="58">
        <v>122</v>
      </c>
      <c r="J2196" s="58">
        <v>135</v>
      </c>
      <c r="K2196" s="58">
        <v>1</v>
      </c>
      <c r="L2196" s="58">
        <v>1</v>
      </c>
      <c r="M2196" s="58" t="s">
        <v>155</v>
      </c>
      <c r="N2196" s="58">
        <v>177</v>
      </c>
      <c r="O2196" s="58">
        <v>2.2999999999999998</v>
      </c>
    </row>
    <row r="2197" spans="1:15" ht="14.25" customHeight="1">
      <c r="A2197" s="77" t="s">
        <v>10154</v>
      </c>
      <c r="B2197" s="58" t="s">
        <v>1777</v>
      </c>
      <c r="C2197" s="58" t="s">
        <v>3</v>
      </c>
      <c r="D2197" s="58" t="s">
        <v>155</v>
      </c>
      <c r="E2197" s="58" t="s">
        <v>155</v>
      </c>
      <c r="F2197" s="58" t="s">
        <v>7486</v>
      </c>
      <c r="G2197" s="58">
        <v>400</v>
      </c>
      <c r="H2197" s="58">
        <v>120</v>
      </c>
      <c r="I2197" s="58">
        <v>133</v>
      </c>
      <c r="J2197" s="58">
        <v>147</v>
      </c>
      <c r="K2197" s="58">
        <v>1</v>
      </c>
      <c r="L2197" s="58">
        <v>1</v>
      </c>
      <c r="M2197" s="58" t="s">
        <v>155</v>
      </c>
      <c r="N2197" s="58">
        <v>193</v>
      </c>
      <c r="O2197" s="58">
        <v>2</v>
      </c>
    </row>
    <row r="2198" spans="1:15" ht="14.25" customHeight="1">
      <c r="A2198" s="77" t="s">
        <v>10155</v>
      </c>
      <c r="B2198" s="58" t="s">
        <v>1777</v>
      </c>
      <c r="C2198" s="58" t="s">
        <v>3</v>
      </c>
      <c r="D2198" s="58" t="s">
        <v>155</v>
      </c>
      <c r="E2198" s="58" t="s">
        <v>155</v>
      </c>
      <c r="F2198" s="58" t="s">
        <v>7486</v>
      </c>
      <c r="G2198" s="58">
        <v>400</v>
      </c>
      <c r="H2198" s="58">
        <v>130</v>
      </c>
      <c r="I2198" s="58">
        <v>144</v>
      </c>
      <c r="J2198" s="58">
        <v>159</v>
      </c>
      <c r="K2198" s="58">
        <v>1</v>
      </c>
      <c r="L2198" s="58">
        <v>1</v>
      </c>
      <c r="M2198" s="58" t="s">
        <v>155</v>
      </c>
      <c r="N2198" s="58">
        <v>209</v>
      </c>
      <c r="O2198" s="58">
        <v>1.9</v>
      </c>
    </row>
    <row r="2199" spans="1:15" ht="14.25" customHeight="1">
      <c r="A2199" s="77" t="s">
        <v>10156</v>
      </c>
      <c r="B2199" s="58" t="s">
        <v>1777</v>
      </c>
      <c r="C2199" s="58" t="s">
        <v>3</v>
      </c>
      <c r="D2199" s="58" t="s">
        <v>155</v>
      </c>
      <c r="E2199" s="58" t="s">
        <v>155</v>
      </c>
      <c r="F2199" s="58" t="s">
        <v>7486</v>
      </c>
      <c r="G2199" s="58">
        <v>400</v>
      </c>
      <c r="H2199" s="58">
        <v>150</v>
      </c>
      <c r="I2199" s="58">
        <v>167</v>
      </c>
      <c r="J2199" s="58">
        <v>185</v>
      </c>
      <c r="K2199" s="58">
        <v>1</v>
      </c>
      <c r="L2199" s="58">
        <v>1</v>
      </c>
      <c r="M2199" s="58" t="s">
        <v>155</v>
      </c>
      <c r="N2199" s="58">
        <v>243</v>
      </c>
      <c r="O2199" s="58">
        <v>1.6</v>
      </c>
    </row>
    <row r="2200" spans="1:15" ht="14.25" customHeight="1">
      <c r="A2200" s="77" t="s">
        <v>10157</v>
      </c>
      <c r="B2200" s="58" t="s">
        <v>1777</v>
      </c>
      <c r="C2200" s="58" t="s">
        <v>3</v>
      </c>
      <c r="D2200" s="58" t="s">
        <v>155</v>
      </c>
      <c r="E2200" s="58" t="s">
        <v>155</v>
      </c>
      <c r="F2200" s="58" t="s">
        <v>7486</v>
      </c>
      <c r="G2200" s="58">
        <v>400</v>
      </c>
      <c r="H2200" s="58">
        <v>160</v>
      </c>
      <c r="I2200" s="58">
        <v>178</v>
      </c>
      <c r="J2200" s="58">
        <v>197</v>
      </c>
      <c r="K2200" s="58">
        <v>1</v>
      </c>
      <c r="L2200" s="58">
        <v>1</v>
      </c>
      <c r="M2200" s="58" t="s">
        <v>155</v>
      </c>
      <c r="N2200" s="58">
        <v>259</v>
      </c>
      <c r="O2200" s="58">
        <v>1.5</v>
      </c>
    </row>
    <row r="2201" spans="1:15" ht="14.25" customHeight="1">
      <c r="A2201" s="77" t="s">
        <v>10158</v>
      </c>
      <c r="B2201" s="58" t="s">
        <v>1777</v>
      </c>
      <c r="C2201" s="58" t="s">
        <v>3</v>
      </c>
      <c r="D2201" s="58" t="s">
        <v>155</v>
      </c>
      <c r="E2201" s="58" t="s">
        <v>155</v>
      </c>
      <c r="F2201" s="58" t="s">
        <v>7486</v>
      </c>
      <c r="G2201" s="58">
        <v>400</v>
      </c>
      <c r="H2201" s="58">
        <v>170</v>
      </c>
      <c r="I2201" s="58">
        <v>189</v>
      </c>
      <c r="J2201" s="58">
        <v>209</v>
      </c>
      <c r="K2201" s="58">
        <v>1</v>
      </c>
      <c r="L2201" s="58">
        <v>1</v>
      </c>
      <c r="M2201" s="58" t="s">
        <v>155</v>
      </c>
      <c r="N2201" s="58">
        <v>275</v>
      </c>
      <c r="O2201" s="58">
        <v>1.4</v>
      </c>
    </row>
    <row r="2202" spans="1:15" ht="14.25" customHeight="1">
      <c r="A2202" s="77" t="s">
        <v>10159</v>
      </c>
      <c r="B2202" s="58" t="s">
        <v>1777</v>
      </c>
      <c r="C2202" s="58" t="s">
        <v>3</v>
      </c>
      <c r="D2202" s="58" t="s">
        <v>155</v>
      </c>
      <c r="E2202" s="58" t="s">
        <v>155</v>
      </c>
      <c r="F2202" s="58" t="s">
        <v>7486</v>
      </c>
      <c r="G2202" s="58">
        <v>400</v>
      </c>
      <c r="H2202" s="58">
        <v>180</v>
      </c>
      <c r="I2202" s="58">
        <v>198</v>
      </c>
      <c r="J2202" s="58">
        <v>222</v>
      </c>
      <c r="K2202" s="58">
        <v>1</v>
      </c>
      <c r="L2202" s="58">
        <v>1</v>
      </c>
      <c r="M2202" s="58" t="s">
        <v>155</v>
      </c>
      <c r="N2202" s="58">
        <v>292</v>
      </c>
      <c r="O2202" s="58">
        <v>1.3</v>
      </c>
    </row>
    <row r="2203" spans="1:15" ht="14.25" customHeight="1">
      <c r="A2203" s="77" t="s">
        <v>10160</v>
      </c>
      <c r="B2203" s="58" t="s">
        <v>1777</v>
      </c>
      <c r="C2203" s="58" t="s">
        <v>3</v>
      </c>
      <c r="D2203" s="58" t="s">
        <v>155</v>
      </c>
      <c r="E2203" s="58" t="s">
        <v>155</v>
      </c>
      <c r="F2203" s="58" t="s">
        <v>7486</v>
      </c>
      <c r="G2203" s="58">
        <v>400</v>
      </c>
      <c r="H2203" s="58">
        <v>190</v>
      </c>
      <c r="I2203" s="58">
        <v>209</v>
      </c>
      <c r="J2203" s="58">
        <v>243.2</v>
      </c>
      <c r="K2203" s="58">
        <v>1</v>
      </c>
      <c r="L2203" s="58">
        <v>1</v>
      </c>
      <c r="M2203" s="58" t="s">
        <v>155</v>
      </c>
      <c r="N2203" s="58">
        <v>308</v>
      </c>
      <c r="O2203" s="58">
        <v>1.3</v>
      </c>
    </row>
    <row r="2204" spans="1:15" ht="14.25" customHeight="1">
      <c r="A2204" s="77" t="s">
        <v>10161</v>
      </c>
      <c r="B2204" s="58" t="s">
        <v>1777</v>
      </c>
      <c r="C2204" s="58" t="s">
        <v>3</v>
      </c>
      <c r="D2204" s="58" t="s">
        <v>155</v>
      </c>
      <c r="E2204" s="58" t="s">
        <v>155</v>
      </c>
      <c r="F2204" s="58" t="s">
        <v>7486</v>
      </c>
      <c r="G2204" s="58">
        <v>400</v>
      </c>
      <c r="H2204" s="58">
        <v>200</v>
      </c>
      <c r="I2204" s="58">
        <v>220</v>
      </c>
      <c r="J2204" s="58">
        <v>247</v>
      </c>
      <c r="K2204" s="58">
        <v>1</v>
      </c>
      <c r="L2204" s="58">
        <v>1</v>
      </c>
      <c r="M2204" s="58" t="s">
        <v>155</v>
      </c>
      <c r="N2204" s="58">
        <v>324</v>
      </c>
      <c r="O2204" s="58">
        <v>1.2</v>
      </c>
    </row>
    <row r="2205" spans="1:15" ht="14.25" customHeight="1">
      <c r="A2205" s="77" t="s">
        <v>10162</v>
      </c>
      <c r="B2205" s="58" t="s">
        <v>1777</v>
      </c>
      <c r="C2205" s="58" t="s">
        <v>3</v>
      </c>
      <c r="D2205" s="58" t="s">
        <v>155</v>
      </c>
      <c r="E2205" s="58" t="s">
        <v>155</v>
      </c>
      <c r="F2205" s="58" t="s">
        <v>7486</v>
      </c>
      <c r="G2205" s="58">
        <v>400</v>
      </c>
      <c r="H2205" s="58">
        <v>210</v>
      </c>
      <c r="I2205" s="58">
        <v>231</v>
      </c>
      <c r="J2205" s="58">
        <v>268.8</v>
      </c>
      <c r="K2205" s="58">
        <v>1</v>
      </c>
      <c r="L2205" s="58">
        <v>1</v>
      </c>
      <c r="M2205" s="58" t="s">
        <v>155</v>
      </c>
      <c r="N2205" s="58">
        <v>340</v>
      </c>
      <c r="O2205" s="58">
        <v>1.2</v>
      </c>
    </row>
    <row r="2206" spans="1:15" ht="14.25" customHeight="1">
      <c r="A2206" s="77" t="s">
        <v>10163</v>
      </c>
      <c r="B2206" s="58" t="s">
        <v>1777</v>
      </c>
      <c r="C2206" s="58" t="s">
        <v>3</v>
      </c>
      <c r="D2206" s="58" t="s">
        <v>155</v>
      </c>
      <c r="E2206" s="58" t="s">
        <v>155</v>
      </c>
      <c r="F2206" s="58" t="s">
        <v>7486</v>
      </c>
      <c r="G2206" s="58">
        <v>400</v>
      </c>
      <c r="H2206" s="58">
        <v>220</v>
      </c>
      <c r="I2206" s="58">
        <v>242</v>
      </c>
      <c r="J2206" s="58">
        <v>272</v>
      </c>
      <c r="K2206" s="58">
        <v>1</v>
      </c>
      <c r="L2206" s="58">
        <v>1</v>
      </c>
      <c r="M2206" s="58" t="s">
        <v>155</v>
      </c>
      <c r="N2206" s="58">
        <v>356</v>
      </c>
      <c r="O2206" s="58">
        <v>1.1000000000000001</v>
      </c>
    </row>
    <row r="2207" spans="1:15" ht="14.25" customHeight="1">
      <c r="A2207" s="77" t="s">
        <v>10164</v>
      </c>
      <c r="B2207" s="58" t="s">
        <v>1777</v>
      </c>
      <c r="C2207" s="58" t="s">
        <v>3</v>
      </c>
      <c r="D2207" s="58" t="s">
        <v>155</v>
      </c>
      <c r="E2207" s="58" t="s">
        <v>155</v>
      </c>
      <c r="F2207" s="58" t="s">
        <v>7482</v>
      </c>
      <c r="G2207" s="58">
        <v>400</v>
      </c>
      <c r="H2207" s="58">
        <v>8.5</v>
      </c>
      <c r="I2207" s="58">
        <v>9.44</v>
      </c>
      <c r="J2207" s="58">
        <v>10.4</v>
      </c>
      <c r="K2207" s="58">
        <v>1</v>
      </c>
      <c r="L2207" s="58" t="s">
        <v>155</v>
      </c>
      <c r="M2207" s="58">
        <v>20</v>
      </c>
      <c r="N2207" s="58">
        <v>14.4</v>
      </c>
      <c r="O2207" s="58">
        <v>27.7</v>
      </c>
    </row>
    <row r="2208" spans="1:15" ht="14.25" customHeight="1">
      <c r="A2208" s="77" t="s">
        <v>10165</v>
      </c>
      <c r="B2208" s="58" t="s">
        <v>1777</v>
      </c>
      <c r="C2208" s="58" t="s">
        <v>3</v>
      </c>
      <c r="D2208" s="58" t="s">
        <v>155</v>
      </c>
      <c r="E2208" s="58" t="s">
        <v>155</v>
      </c>
      <c r="F2208" s="58" t="s">
        <v>7482</v>
      </c>
      <c r="G2208" s="58">
        <v>400</v>
      </c>
      <c r="H2208" s="58">
        <v>9</v>
      </c>
      <c r="I2208" s="58">
        <v>10</v>
      </c>
      <c r="J2208" s="58">
        <v>11.1</v>
      </c>
      <c r="K2208" s="58">
        <v>1</v>
      </c>
      <c r="L2208" s="58" t="s">
        <v>155</v>
      </c>
      <c r="M2208" s="58">
        <v>5</v>
      </c>
      <c r="N2208" s="58">
        <v>15.4</v>
      </c>
      <c r="O2208" s="58">
        <v>26</v>
      </c>
    </row>
    <row r="2209" spans="1:15" ht="14.25" customHeight="1">
      <c r="A2209" s="77" t="s">
        <v>10166</v>
      </c>
      <c r="B2209" s="58" t="s">
        <v>1777</v>
      </c>
      <c r="C2209" s="58" t="s">
        <v>3</v>
      </c>
      <c r="D2209" s="58" t="s">
        <v>155</v>
      </c>
      <c r="E2209" s="58" t="s">
        <v>155</v>
      </c>
      <c r="F2209" s="58" t="s">
        <v>7482</v>
      </c>
      <c r="G2209" s="58">
        <v>400</v>
      </c>
      <c r="H2209" s="58">
        <v>10</v>
      </c>
      <c r="I2209" s="58">
        <v>11.1</v>
      </c>
      <c r="J2209" s="58">
        <v>12.3</v>
      </c>
      <c r="K2209" s="58">
        <v>1</v>
      </c>
      <c r="L2209" s="58" t="s">
        <v>155</v>
      </c>
      <c r="M2209" s="58">
        <v>5</v>
      </c>
      <c r="N2209" s="58">
        <v>17</v>
      </c>
      <c r="O2209" s="58">
        <v>23.5</v>
      </c>
    </row>
    <row r="2210" spans="1:15" ht="14.25" customHeight="1">
      <c r="A2210" s="77" t="s">
        <v>10167</v>
      </c>
      <c r="B2210" s="58" t="s">
        <v>1777</v>
      </c>
      <c r="C2210" s="58" t="s">
        <v>3</v>
      </c>
      <c r="D2210" s="58" t="s">
        <v>155</v>
      </c>
      <c r="E2210" s="58" t="s">
        <v>155</v>
      </c>
      <c r="F2210" s="58" t="s">
        <v>7482</v>
      </c>
      <c r="G2210" s="58">
        <v>400</v>
      </c>
      <c r="H2210" s="58">
        <v>11</v>
      </c>
      <c r="I2210" s="58">
        <v>12.2</v>
      </c>
      <c r="J2210" s="58">
        <v>13.5</v>
      </c>
      <c r="K2210" s="58">
        <v>1</v>
      </c>
      <c r="L2210" s="58" t="s">
        <v>155</v>
      </c>
      <c r="M2210" s="58">
        <v>1</v>
      </c>
      <c r="N2210" s="58">
        <v>18.2</v>
      </c>
      <c r="O2210" s="58">
        <v>22</v>
      </c>
    </row>
    <row r="2211" spans="1:15" ht="14.25" customHeight="1">
      <c r="A2211" s="77" t="s">
        <v>10168</v>
      </c>
      <c r="B2211" s="58" t="s">
        <v>1777</v>
      </c>
      <c r="C2211" s="58" t="s">
        <v>3</v>
      </c>
      <c r="D2211" s="58" t="s">
        <v>155</v>
      </c>
      <c r="E2211" s="58" t="s">
        <v>155</v>
      </c>
      <c r="F2211" s="58" t="s">
        <v>7482</v>
      </c>
      <c r="G2211" s="58">
        <v>400</v>
      </c>
      <c r="H2211" s="58">
        <v>12</v>
      </c>
      <c r="I2211" s="58">
        <v>13.3</v>
      </c>
      <c r="J2211" s="58">
        <v>14.7</v>
      </c>
      <c r="K2211" s="58">
        <v>1</v>
      </c>
      <c r="L2211" s="58" t="s">
        <v>155</v>
      </c>
      <c r="M2211" s="58">
        <v>1</v>
      </c>
      <c r="N2211" s="58">
        <v>19.899999999999999</v>
      </c>
      <c r="O2211" s="58">
        <v>20.100000000000001</v>
      </c>
    </row>
    <row r="2212" spans="1:15" ht="14.25" customHeight="1">
      <c r="A2212" s="77" t="s">
        <v>10169</v>
      </c>
      <c r="B2212" s="58" t="s">
        <v>1777</v>
      </c>
      <c r="C2212" s="58" t="s">
        <v>3</v>
      </c>
      <c r="D2212" s="58" t="s">
        <v>155</v>
      </c>
      <c r="E2212" s="58" t="s">
        <v>155</v>
      </c>
      <c r="F2212" s="58" t="s">
        <v>7482</v>
      </c>
      <c r="G2212" s="58">
        <v>400</v>
      </c>
      <c r="H2212" s="58">
        <v>13</v>
      </c>
      <c r="I2212" s="58">
        <v>14.4</v>
      </c>
      <c r="J2212" s="58">
        <v>15.9</v>
      </c>
      <c r="K2212" s="58">
        <v>1</v>
      </c>
      <c r="L2212" s="58" t="s">
        <v>155</v>
      </c>
      <c r="M2212" s="58">
        <v>1</v>
      </c>
      <c r="N2212" s="58">
        <v>21.5</v>
      </c>
      <c r="O2212" s="58">
        <v>18.600000000000001</v>
      </c>
    </row>
    <row r="2213" spans="1:15" ht="14.25" customHeight="1">
      <c r="A2213" s="77" t="s">
        <v>10170</v>
      </c>
      <c r="B2213" s="58" t="s">
        <v>1777</v>
      </c>
      <c r="C2213" s="58" t="s">
        <v>3</v>
      </c>
      <c r="D2213" s="58" t="s">
        <v>155</v>
      </c>
      <c r="E2213" s="58" t="s">
        <v>155</v>
      </c>
      <c r="F2213" s="58" t="s">
        <v>7482</v>
      </c>
      <c r="G2213" s="58">
        <v>400</v>
      </c>
      <c r="H2213" s="58">
        <v>14</v>
      </c>
      <c r="I2213" s="58">
        <v>15.6</v>
      </c>
      <c r="J2213" s="58">
        <v>17.2</v>
      </c>
      <c r="K2213" s="58">
        <v>1</v>
      </c>
      <c r="L2213" s="58" t="s">
        <v>155</v>
      </c>
      <c r="M2213" s="58">
        <v>1</v>
      </c>
      <c r="N2213" s="58">
        <v>23.2</v>
      </c>
      <c r="O2213" s="58">
        <v>17.2</v>
      </c>
    </row>
    <row r="2214" spans="1:15" ht="14.25" customHeight="1">
      <c r="A2214" s="77" t="s">
        <v>10171</v>
      </c>
      <c r="B2214" s="58" t="s">
        <v>1777</v>
      </c>
      <c r="C2214" s="58" t="s">
        <v>3</v>
      </c>
      <c r="D2214" s="58" t="s">
        <v>155</v>
      </c>
      <c r="E2214" s="58" t="s">
        <v>155</v>
      </c>
      <c r="F2214" s="58" t="s">
        <v>7482</v>
      </c>
      <c r="G2214" s="58">
        <v>400</v>
      </c>
      <c r="H2214" s="58">
        <v>15</v>
      </c>
      <c r="I2214" s="58">
        <v>16.7</v>
      </c>
      <c r="J2214" s="58">
        <v>18.5</v>
      </c>
      <c r="K2214" s="58">
        <v>1</v>
      </c>
      <c r="L2214" s="58" t="s">
        <v>155</v>
      </c>
      <c r="M2214" s="58">
        <v>1</v>
      </c>
      <c r="N2214" s="58">
        <v>24.4</v>
      </c>
      <c r="O2214" s="58">
        <v>16.399999999999999</v>
      </c>
    </row>
    <row r="2215" spans="1:15" ht="14.25" customHeight="1">
      <c r="A2215" s="77" t="s">
        <v>10172</v>
      </c>
      <c r="B2215" s="58" t="s">
        <v>1777</v>
      </c>
      <c r="C2215" s="58" t="s">
        <v>3</v>
      </c>
      <c r="D2215" s="58" t="s">
        <v>155</v>
      </c>
      <c r="E2215" s="58" t="s">
        <v>155</v>
      </c>
      <c r="F2215" s="58" t="s">
        <v>7482</v>
      </c>
      <c r="G2215" s="58">
        <v>400</v>
      </c>
      <c r="H2215" s="58">
        <v>16</v>
      </c>
      <c r="I2215" s="58">
        <v>17.8</v>
      </c>
      <c r="J2215" s="58">
        <v>19.7</v>
      </c>
      <c r="K2215" s="58">
        <v>1</v>
      </c>
      <c r="L2215" s="58" t="s">
        <v>155</v>
      </c>
      <c r="M2215" s="58">
        <v>1</v>
      </c>
      <c r="N2215" s="58">
        <v>26</v>
      </c>
      <c r="O2215" s="58">
        <v>15.3</v>
      </c>
    </row>
    <row r="2216" spans="1:15" ht="14.25" customHeight="1">
      <c r="A2216" s="77" t="s">
        <v>10173</v>
      </c>
      <c r="B2216" s="58" t="s">
        <v>1777</v>
      </c>
      <c r="C2216" s="58" t="s">
        <v>3</v>
      </c>
      <c r="D2216" s="58" t="s">
        <v>155</v>
      </c>
      <c r="E2216" s="58" t="s">
        <v>155</v>
      </c>
      <c r="F2216" s="58" t="s">
        <v>7482</v>
      </c>
      <c r="G2216" s="58">
        <v>400</v>
      </c>
      <c r="H2216" s="58">
        <v>17</v>
      </c>
      <c r="I2216" s="58">
        <v>18.899999999999999</v>
      </c>
      <c r="J2216" s="58">
        <v>20.9</v>
      </c>
      <c r="K2216" s="58">
        <v>1</v>
      </c>
      <c r="L2216" s="58" t="s">
        <v>155</v>
      </c>
      <c r="M2216" s="58">
        <v>1</v>
      </c>
      <c r="N2216" s="58">
        <v>27.6</v>
      </c>
      <c r="O2216" s="58">
        <v>14.5</v>
      </c>
    </row>
    <row r="2217" spans="1:15" ht="14.25" customHeight="1">
      <c r="A2217" s="77" t="s">
        <v>10174</v>
      </c>
      <c r="B2217" s="58" t="s">
        <v>1777</v>
      </c>
      <c r="C2217" s="58" t="s">
        <v>3</v>
      </c>
      <c r="D2217" s="58" t="s">
        <v>155</v>
      </c>
      <c r="E2217" s="58" t="s">
        <v>155</v>
      </c>
      <c r="F2217" s="58" t="s">
        <v>7482</v>
      </c>
      <c r="G2217" s="58">
        <v>400</v>
      </c>
      <c r="H2217" s="58">
        <v>18</v>
      </c>
      <c r="I2217" s="58">
        <v>20</v>
      </c>
      <c r="J2217" s="58">
        <v>22.1</v>
      </c>
      <c r="K2217" s="58">
        <v>1</v>
      </c>
      <c r="L2217" s="58" t="s">
        <v>155</v>
      </c>
      <c r="M2217" s="58">
        <v>1</v>
      </c>
      <c r="N2217" s="58">
        <v>29.2</v>
      </c>
      <c r="O2217" s="58">
        <v>13.7</v>
      </c>
    </row>
    <row r="2218" spans="1:15" ht="14.25" customHeight="1">
      <c r="A2218" s="77" t="s">
        <v>10175</v>
      </c>
      <c r="B2218" s="58" t="s">
        <v>1777</v>
      </c>
      <c r="C2218" s="58" t="s">
        <v>3</v>
      </c>
      <c r="D2218" s="58" t="s">
        <v>155</v>
      </c>
      <c r="E2218" s="58" t="s">
        <v>155</v>
      </c>
      <c r="F2218" s="58" t="s">
        <v>7482</v>
      </c>
      <c r="G2218" s="58">
        <v>400</v>
      </c>
      <c r="H2218" s="58">
        <v>20</v>
      </c>
      <c r="I2218" s="58">
        <v>22.2</v>
      </c>
      <c r="J2218" s="58">
        <v>24.5</v>
      </c>
      <c r="K2218" s="58">
        <v>1</v>
      </c>
      <c r="L2218" s="58" t="s">
        <v>155</v>
      </c>
      <c r="M2218" s="58">
        <v>1</v>
      </c>
      <c r="N2218" s="58">
        <v>32.4</v>
      </c>
      <c r="O2218" s="58">
        <v>12.3</v>
      </c>
    </row>
    <row r="2219" spans="1:15" ht="14.25" customHeight="1">
      <c r="A2219" s="77" t="s">
        <v>10176</v>
      </c>
      <c r="B2219" s="58" t="s">
        <v>1777</v>
      </c>
      <c r="C2219" s="58" t="s">
        <v>3</v>
      </c>
      <c r="D2219" s="58" t="s">
        <v>155</v>
      </c>
      <c r="E2219" s="58" t="s">
        <v>155</v>
      </c>
      <c r="F2219" s="58" t="s">
        <v>7482</v>
      </c>
      <c r="G2219" s="58">
        <v>400</v>
      </c>
      <c r="H2219" s="58">
        <v>22</v>
      </c>
      <c r="I2219" s="58">
        <v>24.4</v>
      </c>
      <c r="J2219" s="58">
        <v>26.9</v>
      </c>
      <c r="K2219" s="58">
        <v>1</v>
      </c>
      <c r="L2219" s="58" t="s">
        <v>155</v>
      </c>
      <c r="M2219" s="58">
        <v>1</v>
      </c>
      <c r="N2219" s="58">
        <v>35.5</v>
      </c>
      <c r="O2219" s="58">
        <v>11.2</v>
      </c>
    </row>
    <row r="2220" spans="1:15" ht="14.25" customHeight="1">
      <c r="A2220" s="77" t="s">
        <v>10177</v>
      </c>
      <c r="B2220" s="58" t="s">
        <v>1777</v>
      </c>
      <c r="C2220" s="58" t="s">
        <v>3</v>
      </c>
      <c r="D2220" s="58" t="s">
        <v>155</v>
      </c>
      <c r="E2220" s="58" t="s">
        <v>155</v>
      </c>
      <c r="F2220" s="58" t="s">
        <v>7482</v>
      </c>
      <c r="G2220" s="58">
        <v>400</v>
      </c>
      <c r="H2220" s="58">
        <v>24</v>
      </c>
      <c r="I2220" s="58">
        <v>26.7</v>
      </c>
      <c r="J2220" s="58">
        <v>29.5</v>
      </c>
      <c r="K2220" s="58">
        <v>1</v>
      </c>
      <c r="L2220" s="58" t="s">
        <v>155</v>
      </c>
      <c r="M2220" s="58">
        <v>1</v>
      </c>
      <c r="N2220" s="58">
        <v>38.9</v>
      </c>
      <c r="O2220" s="58">
        <v>10.3</v>
      </c>
    </row>
    <row r="2221" spans="1:15" ht="14.25" customHeight="1">
      <c r="A2221" s="77" t="s">
        <v>10178</v>
      </c>
      <c r="B2221" s="58" t="s">
        <v>1777</v>
      </c>
      <c r="C2221" s="58" t="s">
        <v>3</v>
      </c>
      <c r="D2221" s="58" t="s">
        <v>155</v>
      </c>
      <c r="E2221" s="58" t="s">
        <v>155</v>
      </c>
      <c r="F2221" s="58" t="s">
        <v>7482</v>
      </c>
      <c r="G2221" s="58">
        <v>400</v>
      </c>
      <c r="H2221" s="58">
        <v>26</v>
      </c>
      <c r="I2221" s="58">
        <v>28.9</v>
      </c>
      <c r="J2221" s="58">
        <v>31.9</v>
      </c>
      <c r="K2221" s="58">
        <v>1</v>
      </c>
      <c r="L2221" s="58" t="s">
        <v>155</v>
      </c>
      <c r="M2221" s="58">
        <v>1</v>
      </c>
      <c r="N2221" s="58">
        <v>42.1</v>
      </c>
      <c r="O2221" s="58">
        <v>9.5</v>
      </c>
    </row>
    <row r="2222" spans="1:15" ht="14.25" customHeight="1">
      <c r="A2222" s="77" t="s">
        <v>10179</v>
      </c>
      <c r="B2222" s="58" t="s">
        <v>1777</v>
      </c>
      <c r="C2222" s="58" t="s">
        <v>3</v>
      </c>
      <c r="D2222" s="58" t="s">
        <v>155</v>
      </c>
      <c r="E2222" s="58" t="s">
        <v>155</v>
      </c>
      <c r="F2222" s="58" t="s">
        <v>7482</v>
      </c>
      <c r="G2222" s="58">
        <v>400</v>
      </c>
      <c r="H2222" s="58">
        <v>28</v>
      </c>
      <c r="I2222" s="58">
        <v>31.1</v>
      </c>
      <c r="J2222" s="58">
        <v>34.4</v>
      </c>
      <c r="K2222" s="58">
        <v>1</v>
      </c>
      <c r="L2222" s="58" t="s">
        <v>155</v>
      </c>
      <c r="M2222" s="58">
        <v>1</v>
      </c>
      <c r="N2222" s="58">
        <v>45.4</v>
      </c>
      <c r="O2222" s="58">
        <v>8.8000000000000007</v>
      </c>
    </row>
    <row r="2223" spans="1:15" ht="14.25" customHeight="1">
      <c r="A2223" s="77" t="s">
        <v>10180</v>
      </c>
      <c r="B2223" s="58" t="s">
        <v>1777</v>
      </c>
      <c r="C2223" s="58" t="s">
        <v>3</v>
      </c>
      <c r="D2223" s="58" t="s">
        <v>155</v>
      </c>
      <c r="E2223" s="58" t="s">
        <v>155</v>
      </c>
      <c r="F2223" s="58" t="s">
        <v>7482</v>
      </c>
      <c r="G2223" s="58">
        <v>400</v>
      </c>
      <c r="H2223" s="58">
        <v>30</v>
      </c>
      <c r="I2223" s="58">
        <v>33.299999999999997</v>
      </c>
      <c r="J2223" s="58">
        <v>36.799999999999997</v>
      </c>
      <c r="K2223" s="58">
        <v>1</v>
      </c>
      <c r="L2223" s="58" t="s">
        <v>155</v>
      </c>
      <c r="M2223" s="58">
        <v>1</v>
      </c>
      <c r="N2223" s="58">
        <v>48.4</v>
      </c>
      <c r="O2223" s="58">
        <v>8.3000000000000007</v>
      </c>
    </row>
    <row r="2224" spans="1:15" ht="14.25" customHeight="1">
      <c r="A2224" s="77" t="s">
        <v>10181</v>
      </c>
      <c r="B2224" s="58" t="s">
        <v>1777</v>
      </c>
      <c r="C2224" s="58" t="s">
        <v>3</v>
      </c>
      <c r="D2224" s="58" t="s">
        <v>155</v>
      </c>
      <c r="E2224" s="58" t="s">
        <v>155</v>
      </c>
      <c r="F2224" s="58" t="s">
        <v>7482</v>
      </c>
      <c r="G2224" s="58">
        <v>400</v>
      </c>
      <c r="H2224" s="58">
        <v>33</v>
      </c>
      <c r="I2224" s="58">
        <v>36.700000000000003</v>
      </c>
      <c r="J2224" s="58">
        <v>40.6</v>
      </c>
      <c r="K2224" s="58">
        <v>1</v>
      </c>
      <c r="L2224" s="58" t="s">
        <v>155</v>
      </c>
      <c r="M2224" s="58">
        <v>1</v>
      </c>
      <c r="N2224" s="58">
        <v>53.3</v>
      </c>
      <c r="O2224" s="58">
        <v>7.5</v>
      </c>
    </row>
    <row r="2225" spans="1:15" ht="14.25" customHeight="1">
      <c r="A2225" s="77" t="s">
        <v>10182</v>
      </c>
      <c r="B2225" s="58" t="s">
        <v>1777</v>
      </c>
      <c r="C2225" s="58" t="s">
        <v>3</v>
      </c>
      <c r="D2225" s="58" t="s">
        <v>155</v>
      </c>
      <c r="E2225" s="58" t="s">
        <v>155</v>
      </c>
      <c r="F2225" s="58" t="s">
        <v>7482</v>
      </c>
      <c r="G2225" s="58">
        <v>400</v>
      </c>
      <c r="H2225" s="58">
        <v>36</v>
      </c>
      <c r="I2225" s="58">
        <v>40</v>
      </c>
      <c r="J2225" s="58">
        <v>44.2</v>
      </c>
      <c r="K2225" s="58">
        <v>1</v>
      </c>
      <c r="L2225" s="58" t="s">
        <v>155</v>
      </c>
      <c r="M2225" s="58">
        <v>1</v>
      </c>
      <c r="N2225" s="58">
        <v>58.1</v>
      </c>
      <c r="O2225" s="58">
        <v>6.9</v>
      </c>
    </row>
    <row r="2226" spans="1:15" ht="14.25" customHeight="1">
      <c r="A2226" s="77" t="s">
        <v>10183</v>
      </c>
      <c r="B2226" s="58" t="s">
        <v>1777</v>
      </c>
      <c r="C2226" s="58" t="s">
        <v>3</v>
      </c>
      <c r="D2226" s="58" t="s">
        <v>155</v>
      </c>
      <c r="E2226" s="58" t="s">
        <v>155</v>
      </c>
      <c r="F2226" s="58" t="s">
        <v>7482</v>
      </c>
      <c r="G2226" s="58">
        <v>400</v>
      </c>
      <c r="H2226" s="58">
        <v>40</v>
      </c>
      <c r="I2226" s="58">
        <v>44.4</v>
      </c>
      <c r="J2226" s="58">
        <v>49.1</v>
      </c>
      <c r="K2226" s="58">
        <v>1</v>
      </c>
      <c r="L2226" s="58" t="s">
        <v>155</v>
      </c>
      <c r="M2226" s="58">
        <v>1</v>
      </c>
      <c r="N2226" s="58">
        <v>64.5</v>
      </c>
      <c r="O2226" s="58">
        <v>6.2</v>
      </c>
    </row>
    <row r="2227" spans="1:15" ht="14.25" customHeight="1">
      <c r="A2227" s="77" t="s">
        <v>10184</v>
      </c>
      <c r="B2227" s="58" t="s">
        <v>1777</v>
      </c>
      <c r="C2227" s="58" t="s">
        <v>3</v>
      </c>
      <c r="D2227" s="58" t="s">
        <v>155</v>
      </c>
      <c r="E2227" s="58" t="s">
        <v>155</v>
      </c>
      <c r="F2227" s="58" t="s">
        <v>7482</v>
      </c>
      <c r="G2227" s="58">
        <v>400</v>
      </c>
      <c r="H2227" s="58">
        <v>43</v>
      </c>
      <c r="I2227" s="58">
        <v>47.8</v>
      </c>
      <c r="J2227" s="58">
        <v>52.8</v>
      </c>
      <c r="K2227" s="58">
        <v>1</v>
      </c>
      <c r="L2227" s="58" t="s">
        <v>155</v>
      </c>
      <c r="M2227" s="58">
        <v>1</v>
      </c>
      <c r="N2227" s="58">
        <v>69.400000000000006</v>
      </c>
      <c r="O2227" s="58">
        <v>5.7</v>
      </c>
    </row>
    <row r="2228" spans="1:15" ht="14.25" customHeight="1">
      <c r="A2228" s="77" t="s">
        <v>10185</v>
      </c>
      <c r="B2228" s="58" t="s">
        <v>1777</v>
      </c>
      <c r="C2228" s="58" t="s">
        <v>3</v>
      </c>
      <c r="D2228" s="58" t="s">
        <v>155</v>
      </c>
      <c r="E2228" s="58" t="s">
        <v>155</v>
      </c>
      <c r="F2228" s="58" t="s">
        <v>7482</v>
      </c>
      <c r="G2228" s="58">
        <v>400</v>
      </c>
      <c r="H2228" s="58">
        <v>45</v>
      </c>
      <c r="I2228" s="58">
        <v>50</v>
      </c>
      <c r="J2228" s="58">
        <v>55.3</v>
      </c>
      <c r="K2228" s="58">
        <v>1</v>
      </c>
      <c r="L2228" s="58" t="s">
        <v>155</v>
      </c>
      <c r="M2228" s="58">
        <v>1</v>
      </c>
      <c r="N2228" s="58">
        <v>72.7</v>
      </c>
      <c r="O2228" s="58">
        <v>5.5</v>
      </c>
    </row>
    <row r="2229" spans="1:15" ht="14.25" customHeight="1">
      <c r="A2229" s="77" t="s">
        <v>10186</v>
      </c>
      <c r="B2229" s="58" t="s">
        <v>1777</v>
      </c>
      <c r="C2229" s="58" t="s">
        <v>3</v>
      </c>
      <c r="D2229" s="58" t="s">
        <v>155</v>
      </c>
      <c r="E2229" s="58" t="s">
        <v>155</v>
      </c>
      <c r="F2229" s="58" t="s">
        <v>7482</v>
      </c>
      <c r="G2229" s="58">
        <v>400</v>
      </c>
      <c r="H2229" s="58">
        <v>48</v>
      </c>
      <c r="I2229" s="58">
        <v>53.3</v>
      </c>
      <c r="J2229" s="58">
        <v>58.9</v>
      </c>
      <c r="K2229" s="58">
        <v>1</v>
      </c>
      <c r="L2229" s="58" t="s">
        <v>155</v>
      </c>
      <c r="M2229" s="58">
        <v>1</v>
      </c>
      <c r="N2229" s="58">
        <v>77.400000000000006</v>
      </c>
      <c r="O2229" s="58">
        <v>5.2</v>
      </c>
    </row>
    <row r="2230" spans="1:15" ht="14.25" customHeight="1">
      <c r="A2230" s="77" t="s">
        <v>10187</v>
      </c>
      <c r="B2230" s="58" t="s">
        <v>1777</v>
      </c>
      <c r="C2230" s="58" t="s">
        <v>3</v>
      </c>
      <c r="D2230" s="58" t="s">
        <v>155</v>
      </c>
      <c r="E2230" s="58" t="s">
        <v>155</v>
      </c>
      <c r="F2230" s="58" t="s">
        <v>7482</v>
      </c>
      <c r="G2230" s="58">
        <v>400</v>
      </c>
      <c r="H2230" s="58">
        <v>51</v>
      </c>
      <c r="I2230" s="58">
        <v>56.7</v>
      </c>
      <c r="J2230" s="58">
        <v>62.7</v>
      </c>
      <c r="K2230" s="58">
        <v>1</v>
      </c>
      <c r="L2230" s="58" t="s">
        <v>155</v>
      </c>
      <c r="M2230" s="58">
        <v>1</v>
      </c>
      <c r="N2230" s="58">
        <v>82.4</v>
      </c>
      <c r="O2230" s="58">
        <v>4.9000000000000004</v>
      </c>
    </row>
    <row r="2231" spans="1:15" ht="14.25" customHeight="1">
      <c r="A2231" s="77" t="s">
        <v>10188</v>
      </c>
      <c r="B2231" s="58" t="s">
        <v>1777</v>
      </c>
      <c r="C2231" s="58" t="s">
        <v>3</v>
      </c>
      <c r="D2231" s="58" t="s">
        <v>155</v>
      </c>
      <c r="E2231" s="58" t="s">
        <v>155</v>
      </c>
      <c r="F2231" s="58" t="s">
        <v>7482</v>
      </c>
      <c r="G2231" s="58">
        <v>400</v>
      </c>
      <c r="H2231" s="58">
        <v>54</v>
      </c>
      <c r="I2231" s="58">
        <v>60</v>
      </c>
      <c r="J2231" s="58">
        <v>66.3</v>
      </c>
      <c r="K2231" s="58">
        <v>1</v>
      </c>
      <c r="L2231" s="58" t="s">
        <v>155</v>
      </c>
      <c r="M2231" s="58">
        <v>1</v>
      </c>
      <c r="N2231" s="58">
        <v>87.1</v>
      </c>
      <c r="O2231" s="58">
        <v>4.5999999999999996</v>
      </c>
    </row>
    <row r="2232" spans="1:15" ht="14.25" customHeight="1">
      <c r="A2232" s="77" t="s">
        <v>10189</v>
      </c>
      <c r="B2232" s="58" t="s">
        <v>1777</v>
      </c>
      <c r="C2232" s="58" t="s">
        <v>3</v>
      </c>
      <c r="D2232" s="58" t="s">
        <v>155</v>
      </c>
      <c r="E2232" s="58" t="s">
        <v>155</v>
      </c>
      <c r="F2232" s="58" t="s">
        <v>7482</v>
      </c>
      <c r="G2232" s="58">
        <v>400</v>
      </c>
      <c r="H2232" s="58">
        <v>58</v>
      </c>
      <c r="I2232" s="58">
        <v>64.400000000000006</v>
      </c>
      <c r="J2232" s="58">
        <v>71.2</v>
      </c>
      <c r="K2232" s="58">
        <v>1</v>
      </c>
      <c r="L2232" s="58" t="s">
        <v>155</v>
      </c>
      <c r="M2232" s="58">
        <v>1</v>
      </c>
      <c r="N2232" s="58">
        <v>93.6</v>
      </c>
      <c r="O2232" s="58">
        <v>4.3</v>
      </c>
    </row>
    <row r="2233" spans="1:15" ht="14.25" customHeight="1">
      <c r="A2233" s="77" t="s">
        <v>10190</v>
      </c>
      <c r="B2233" s="58" t="s">
        <v>1777</v>
      </c>
      <c r="C2233" s="58" t="s">
        <v>3</v>
      </c>
      <c r="D2233" s="58" t="s">
        <v>155</v>
      </c>
      <c r="E2233" s="58" t="s">
        <v>155</v>
      </c>
      <c r="F2233" s="58" t="s">
        <v>7482</v>
      </c>
      <c r="G2233" s="58">
        <v>400</v>
      </c>
      <c r="H2233" s="58">
        <v>60</v>
      </c>
      <c r="I2233" s="58">
        <v>66.7</v>
      </c>
      <c r="J2233" s="58">
        <v>73.7</v>
      </c>
      <c r="K2233" s="58">
        <v>1</v>
      </c>
      <c r="L2233" s="58" t="s">
        <v>155</v>
      </c>
      <c r="M2233" s="58">
        <v>1</v>
      </c>
      <c r="N2233" s="58">
        <v>96.8</v>
      </c>
      <c r="O2233" s="58">
        <v>4.0999999999999996</v>
      </c>
    </row>
    <row r="2234" spans="1:15" ht="14.25" customHeight="1">
      <c r="A2234" s="77" t="s">
        <v>10191</v>
      </c>
      <c r="B2234" s="58" t="s">
        <v>1777</v>
      </c>
      <c r="C2234" s="58" t="s">
        <v>3</v>
      </c>
      <c r="D2234" s="58" t="s">
        <v>155</v>
      </c>
      <c r="E2234" s="58" t="s">
        <v>155</v>
      </c>
      <c r="F2234" s="58" t="s">
        <v>7482</v>
      </c>
      <c r="G2234" s="58">
        <v>400</v>
      </c>
      <c r="H2234" s="58">
        <v>64</v>
      </c>
      <c r="I2234" s="58">
        <v>71.099999999999994</v>
      </c>
      <c r="J2234" s="58">
        <v>78.599999999999994</v>
      </c>
      <c r="K2234" s="58">
        <v>1</v>
      </c>
      <c r="L2234" s="58" t="s">
        <v>155</v>
      </c>
      <c r="M2234" s="58">
        <v>1</v>
      </c>
      <c r="N2234" s="58">
        <v>103</v>
      </c>
      <c r="O2234" s="58">
        <v>3.9</v>
      </c>
    </row>
    <row r="2235" spans="1:15" ht="14.25" customHeight="1">
      <c r="A2235" s="77" t="s">
        <v>10192</v>
      </c>
      <c r="B2235" s="58" t="s">
        <v>1777</v>
      </c>
      <c r="C2235" s="58" t="s">
        <v>3</v>
      </c>
      <c r="D2235" s="58" t="s">
        <v>155</v>
      </c>
      <c r="E2235" s="58" t="s">
        <v>155</v>
      </c>
      <c r="F2235" s="58" t="s">
        <v>7482</v>
      </c>
      <c r="G2235" s="58">
        <v>400</v>
      </c>
      <c r="H2235" s="58">
        <v>70</v>
      </c>
      <c r="I2235" s="58">
        <v>77.8</v>
      </c>
      <c r="J2235" s="58">
        <v>86</v>
      </c>
      <c r="K2235" s="58">
        <v>1</v>
      </c>
      <c r="L2235" s="58" t="s">
        <v>155</v>
      </c>
      <c r="M2235" s="58">
        <v>1</v>
      </c>
      <c r="N2235" s="58">
        <v>113</v>
      </c>
      <c r="O2235" s="58">
        <v>3.5</v>
      </c>
    </row>
    <row r="2236" spans="1:15" ht="14.25" customHeight="1">
      <c r="A2236" s="77" t="s">
        <v>10193</v>
      </c>
      <c r="B2236" s="58" t="s">
        <v>1777</v>
      </c>
      <c r="C2236" s="58" t="s">
        <v>3</v>
      </c>
      <c r="D2236" s="58" t="s">
        <v>155</v>
      </c>
      <c r="E2236" s="58" t="s">
        <v>155</v>
      </c>
      <c r="F2236" s="58" t="s">
        <v>7482</v>
      </c>
      <c r="G2236" s="58">
        <v>400</v>
      </c>
      <c r="H2236" s="58">
        <v>75</v>
      </c>
      <c r="I2236" s="58">
        <v>83.3</v>
      </c>
      <c r="J2236" s="58">
        <v>92.1</v>
      </c>
      <c r="K2236" s="58">
        <v>1</v>
      </c>
      <c r="L2236" s="58" t="s">
        <v>155</v>
      </c>
      <c r="M2236" s="58">
        <v>1</v>
      </c>
      <c r="N2236" s="58">
        <v>121</v>
      </c>
      <c r="O2236" s="58">
        <v>3.3</v>
      </c>
    </row>
    <row r="2237" spans="1:15" ht="14.25" customHeight="1">
      <c r="A2237" s="77" t="s">
        <v>10194</v>
      </c>
      <c r="B2237" s="58" t="s">
        <v>1777</v>
      </c>
      <c r="C2237" s="58" t="s">
        <v>3</v>
      </c>
      <c r="D2237" s="58" t="s">
        <v>155</v>
      </c>
      <c r="E2237" s="58" t="s">
        <v>155</v>
      </c>
      <c r="F2237" s="58" t="s">
        <v>7482</v>
      </c>
      <c r="G2237" s="58">
        <v>400</v>
      </c>
      <c r="H2237" s="58">
        <v>78</v>
      </c>
      <c r="I2237" s="58">
        <v>86.7</v>
      </c>
      <c r="J2237" s="58">
        <v>95.8</v>
      </c>
      <c r="K2237" s="58">
        <v>1</v>
      </c>
      <c r="L2237" s="58" t="s">
        <v>155</v>
      </c>
      <c r="M2237" s="58">
        <v>1</v>
      </c>
      <c r="N2237" s="58">
        <v>126</v>
      </c>
      <c r="O2237" s="58">
        <v>3.2</v>
      </c>
    </row>
    <row r="2238" spans="1:15" ht="14.25" customHeight="1">
      <c r="A2238" s="77" t="s">
        <v>10195</v>
      </c>
      <c r="B2238" s="58" t="s">
        <v>1777</v>
      </c>
      <c r="C2238" s="58" t="s">
        <v>3</v>
      </c>
      <c r="D2238" s="58" t="s">
        <v>155</v>
      </c>
      <c r="E2238" s="58" t="s">
        <v>155</v>
      </c>
      <c r="F2238" s="58" t="s">
        <v>7482</v>
      </c>
      <c r="G2238" s="58">
        <v>400</v>
      </c>
      <c r="H2238" s="58">
        <v>85</v>
      </c>
      <c r="I2238" s="58">
        <v>94.4</v>
      </c>
      <c r="J2238" s="58">
        <v>104</v>
      </c>
      <c r="K2238" s="58">
        <v>1</v>
      </c>
      <c r="L2238" s="58" t="s">
        <v>155</v>
      </c>
      <c r="M2238" s="58">
        <v>1</v>
      </c>
      <c r="N2238" s="58">
        <v>137</v>
      </c>
      <c r="O2238" s="58">
        <v>2.9</v>
      </c>
    </row>
    <row r="2239" spans="1:15" ht="14.25" customHeight="1">
      <c r="A2239" s="77" t="s">
        <v>10196</v>
      </c>
      <c r="B2239" s="58" t="s">
        <v>1777</v>
      </c>
      <c r="C2239" s="58" t="s">
        <v>3</v>
      </c>
      <c r="D2239" s="58" t="s">
        <v>155</v>
      </c>
      <c r="E2239" s="58" t="s">
        <v>155</v>
      </c>
      <c r="F2239" s="58" t="s">
        <v>7482</v>
      </c>
      <c r="G2239" s="58">
        <v>400</v>
      </c>
      <c r="H2239" s="58">
        <v>90</v>
      </c>
      <c r="I2239" s="58">
        <v>100</v>
      </c>
      <c r="J2239" s="58">
        <v>111</v>
      </c>
      <c r="K2239" s="58">
        <v>1</v>
      </c>
      <c r="L2239" s="58" t="s">
        <v>155</v>
      </c>
      <c r="M2239" s="58">
        <v>1</v>
      </c>
      <c r="N2239" s="58">
        <v>146</v>
      </c>
      <c r="O2239" s="58">
        <v>2.7</v>
      </c>
    </row>
    <row r="2240" spans="1:15" ht="14.25" customHeight="1">
      <c r="A2240" s="77" t="s">
        <v>10197</v>
      </c>
      <c r="B2240" s="58" t="s">
        <v>1777</v>
      </c>
      <c r="C2240" s="58" t="s">
        <v>3</v>
      </c>
      <c r="D2240" s="58" t="s">
        <v>155</v>
      </c>
      <c r="E2240" s="58" t="s">
        <v>155</v>
      </c>
      <c r="F2240" s="58" t="s">
        <v>7482</v>
      </c>
      <c r="G2240" s="58">
        <v>400</v>
      </c>
      <c r="H2240" s="58">
        <v>100</v>
      </c>
      <c r="I2240" s="58">
        <v>111</v>
      </c>
      <c r="J2240" s="58">
        <v>123</v>
      </c>
      <c r="K2240" s="58">
        <v>1</v>
      </c>
      <c r="L2240" s="58" t="s">
        <v>155</v>
      </c>
      <c r="M2240" s="58">
        <v>1</v>
      </c>
      <c r="N2240" s="58">
        <v>162</v>
      </c>
      <c r="O2240" s="58">
        <v>2.5</v>
      </c>
    </row>
    <row r="2241" spans="1:15" ht="14.25" customHeight="1">
      <c r="A2241" s="77" t="s">
        <v>10198</v>
      </c>
      <c r="B2241" s="58" t="s">
        <v>1777</v>
      </c>
      <c r="C2241" s="58" t="s">
        <v>3</v>
      </c>
      <c r="D2241" s="58" t="s">
        <v>155</v>
      </c>
      <c r="E2241" s="58" t="s">
        <v>155</v>
      </c>
      <c r="F2241" s="58" t="s">
        <v>7482</v>
      </c>
      <c r="G2241" s="58">
        <v>400</v>
      </c>
      <c r="H2241" s="58">
        <v>110</v>
      </c>
      <c r="I2241" s="58">
        <v>122</v>
      </c>
      <c r="J2241" s="58">
        <v>135</v>
      </c>
      <c r="K2241" s="58">
        <v>1</v>
      </c>
      <c r="L2241" s="58" t="s">
        <v>155</v>
      </c>
      <c r="M2241" s="58">
        <v>1</v>
      </c>
      <c r="N2241" s="58">
        <v>177</v>
      </c>
      <c r="O2241" s="58">
        <v>2.2999999999999998</v>
      </c>
    </row>
    <row r="2242" spans="1:15" ht="14.25" customHeight="1">
      <c r="A2242" s="77" t="s">
        <v>10199</v>
      </c>
      <c r="B2242" s="58" t="s">
        <v>1777</v>
      </c>
      <c r="C2242" s="58" t="s">
        <v>3</v>
      </c>
      <c r="D2242" s="58" t="s">
        <v>155</v>
      </c>
      <c r="E2242" s="58" t="s">
        <v>155</v>
      </c>
      <c r="F2242" s="58" t="s">
        <v>7482</v>
      </c>
      <c r="G2242" s="58">
        <v>400</v>
      </c>
      <c r="H2242" s="58">
        <v>120</v>
      </c>
      <c r="I2242" s="58">
        <v>133</v>
      </c>
      <c r="J2242" s="58">
        <v>147</v>
      </c>
      <c r="K2242" s="58">
        <v>1</v>
      </c>
      <c r="L2242" s="58" t="s">
        <v>155</v>
      </c>
      <c r="M2242" s="58">
        <v>1</v>
      </c>
      <c r="N2242" s="58">
        <v>193</v>
      </c>
      <c r="O2242" s="58">
        <v>2</v>
      </c>
    </row>
    <row r="2243" spans="1:15" ht="14.25" customHeight="1">
      <c r="A2243" s="77" t="s">
        <v>10200</v>
      </c>
      <c r="B2243" s="58" t="s">
        <v>1777</v>
      </c>
      <c r="C2243" s="58" t="s">
        <v>3</v>
      </c>
      <c r="D2243" s="58" t="s">
        <v>155</v>
      </c>
      <c r="E2243" s="58" t="s">
        <v>155</v>
      </c>
      <c r="F2243" s="58" t="s">
        <v>7482</v>
      </c>
      <c r="G2243" s="58">
        <v>400</v>
      </c>
      <c r="H2243" s="58">
        <v>130</v>
      </c>
      <c r="I2243" s="58">
        <v>144</v>
      </c>
      <c r="J2243" s="58">
        <v>159</v>
      </c>
      <c r="K2243" s="58">
        <v>1</v>
      </c>
      <c r="L2243" s="58" t="s">
        <v>155</v>
      </c>
      <c r="M2243" s="58">
        <v>1</v>
      </c>
      <c r="N2243" s="58">
        <v>209</v>
      </c>
      <c r="O2243" s="58">
        <v>1.9</v>
      </c>
    </row>
    <row r="2244" spans="1:15" ht="14.25" customHeight="1">
      <c r="A2244" s="77" t="s">
        <v>10201</v>
      </c>
      <c r="B2244" s="58" t="s">
        <v>1777</v>
      </c>
      <c r="C2244" s="58" t="s">
        <v>3</v>
      </c>
      <c r="D2244" s="58" t="s">
        <v>155</v>
      </c>
      <c r="E2244" s="58" t="s">
        <v>155</v>
      </c>
      <c r="F2244" s="58" t="s">
        <v>7482</v>
      </c>
      <c r="G2244" s="58">
        <v>400</v>
      </c>
      <c r="H2244" s="58">
        <v>150</v>
      </c>
      <c r="I2244" s="58">
        <v>167</v>
      </c>
      <c r="J2244" s="58">
        <v>185</v>
      </c>
      <c r="K2244" s="58">
        <v>1</v>
      </c>
      <c r="L2244" s="58" t="s">
        <v>155</v>
      </c>
      <c r="M2244" s="58">
        <v>1</v>
      </c>
      <c r="N2244" s="58">
        <v>243</v>
      </c>
      <c r="O2244" s="58">
        <v>1.6</v>
      </c>
    </row>
    <row r="2245" spans="1:15" ht="14.25" customHeight="1">
      <c r="A2245" s="77" t="s">
        <v>10202</v>
      </c>
      <c r="B2245" s="58" t="s">
        <v>1777</v>
      </c>
      <c r="C2245" s="58" t="s">
        <v>3</v>
      </c>
      <c r="D2245" s="58" t="s">
        <v>155</v>
      </c>
      <c r="E2245" s="58" t="s">
        <v>155</v>
      </c>
      <c r="F2245" s="58" t="s">
        <v>7482</v>
      </c>
      <c r="G2245" s="58">
        <v>400</v>
      </c>
      <c r="H2245" s="58">
        <v>160</v>
      </c>
      <c r="I2245" s="58">
        <v>178</v>
      </c>
      <c r="J2245" s="58">
        <v>197</v>
      </c>
      <c r="K2245" s="58">
        <v>1</v>
      </c>
      <c r="L2245" s="58" t="s">
        <v>155</v>
      </c>
      <c r="M2245" s="58">
        <v>1</v>
      </c>
      <c r="N2245" s="58">
        <v>259</v>
      </c>
      <c r="O2245" s="58">
        <v>1.5</v>
      </c>
    </row>
    <row r="2246" spans="1:15" ht="14.25" customHeight="1">
      <c r="A2246" s="77" t="s">
        <v>10203</v>
      </c>
      <c r="B2246" s="58" t="s">
        <v>1777</v>
      </c>
      <c r="C2246" s="58" t="s">
        <v>3</v>
      </c>
      <c r="D2246" s="58" t="s">
        <v>155</v>
      </c>
      <c r="E2246" s="58" t="s">
        <v>155</v>
      </c>
      <c r="F2246" s="58" t="s">
        <v>7482</v>
      </c>
      <c r="G2246" s="58">
        <v>400</v>
      </c>
      <c r="H2246" s="58">
        <v>170</v>
      </c>
      <c r="I2246" s="58">
        <v>189</v>
      </c>
      <c r="J2246" s="58">
        <v>209</v>
      </c>
      <c r="K2246" s="58">
        <v>1</v>
      </c>
      <c r="L2246" s="58" t="s">
        <v>155</v>
      </c>
      <c r="M2246" s="58">
        <v>1</v>
      </c>
      <c r="N2246" s="58">
        <v>275</v>
      </c>
      <c r="O2246" s="58">
        <v>1.4</v>
      </c>
    </row>
    <row r="2247" spans="1:15" ht="14.25" customHeight="1">
      <c r="A2247" s="77" t="s">
        <v>10204</v>
      </c>
      <c r="B2247" s="58" t="s">
        <v>1777</v>
      </c>
      <c r="C2247" s="58" t="s">
        <v>3</v>
      </c>
      <c r="D2247" s="58" t="s">
        <v>155</v>
      </c>
      <c r="E2247" s="58" t="s">
        <v>155</v>
      </c>
      <c r="F2247" s="58" t="s">
        <v>7482</v>
      </c>
      <c r="G2247" s="58">
        <v>400</v>
      </c>
      <c r="H2247" s="58">
        <v>180</v>
      </c>
      <c r="I2247" s="58">
        <v>198</v>
      </c>
      <c r="J2247" s="58">
        <v>222</v>
      </c>
      <c r="K2247" s="58">
        <v>1</v>
      </c>
      <c r="L2247" s="58" t="s">
        <v>155</v>
      </c>
      <c r="M2247" s="58">
        <v>1</v>
      </c>
      <c r="N2247" s="58">
        <v>292</v>
      </c>
      <c r="O2247" s="58">
        <v>1.3</v>
      </c>
    </row>
    <row r="2248" spans="1:15" ht="14.25" customHeight="1">
      <c r="A2248" s="77" t="s">
        <v>10205</v>
      </c>
      <c r="B2248" s="58" t="s">
        <v>1777</v>
      </c>
      <c r="C2248" s="58" t="s">
        <v>3</v>
      </c>
      <c r="D2248" s="58" t="s">
        <v>155</v>
      </c>
      <c r="E2248" s="58" t="s">
        <v>155</v>
      </c>
      <c r="F2248" s="58" t="s">
        <v>7482</v>
      </c>
      <c r="G2248" s="58">
        <v>400</v>
      </c>
      <c r="H2248" s="58">
        <v>190</v>
      </c>
      <c r="I2248" s="58">
        <v>209</v>
      </c>
      <c r="J2248" s="58">
        <v>243.2</v>
      </c>
      <c r="K2248" s="58">
        <v>1</v>
      </c>
      <c r="L2248" s="58" t="s">
        <v>155</v>
      </c>
      <c r="M2248" s="58">
        <v>1</v>
      </c>
      <c r="N2248" s="58">
        <v>308</v>
      </c>
      <c r="O2248" s="58">
        <v>1.3</v>
      </c>
    </row>
    <row r="2249" spans="1:15" ht="14.25" customHeight="1">
      <c r="A2249" s="77" t="s">
        <v>10206</v>
      </c>
      <c r="B2249" s="58" t="s">
        <v>1777</v>
      </c>
      <c r="C2249" s="58" t="s">
        <v>3</v>
      </c>
      <c r="D2249" s="58" t="s">
        <v>155</v>
      </c>
      <c r="E2249" s="58" t="s">
        <v>155</v>
      </c>
      <c r="F2249" s="58" t="s">
        <v>7482</v>
      </c>
      <c r="G2249" s="58">
        <v>400</v>
      </c>
      <c r="H2249" s="58">
        <v>200</v>
      </c>
      <c r="I2249" s="58">
        <v>220</v>
      </c>
      <c r="J2249" s="58">
        <v>247</v>
      </c>
      <c r="K2249" s="58">
        <v>1</v>
      </c>
      <c r="L2249" s="58" t="s">
        <v>155</v>
      </c>
      <c r="M2249" s="58">
        <v>1</v>
      </c>
      <c r="N2249" s="58">
        <v>324</v>
      </c>
      <c r="O2249" s="58">
        <v>1.2</v>
      </c>
    </row>
    <row r="2250" spans="1:15" ht="14.25" customHeight="1">
      <c r="A2250" s="77" t="s">
        <v>10207</v>
      </c>
      <c r="B2250" s="58" t="s">
        <v>1777</v>
      </c>
      <c r="C2250" s="58" t="s">
        <v>3</v>
      </c>
      <c r="D2250" s="58" t="s">
        <v>155</v>
      </c>
      <c r="E2250" s="58" t="s">
        <v>155</v>
      </c>
      <c r="F2250" s="58" t="s">
        <v>7482</v>
      </c>
      <c r="G2250" s="58">
        <v>400</v>
      </c>
      <c r="H2250" s="58">
        <v>210</v>
      </c>
      <c r="I2250" s="58">
        <v>231</v>
      </c>
      <c r="J2250" s="58">
        <v>268.8</v>
      </c>
      <c r="K2250" s="58">
        <v>1</v>
      </c>
      <c r="L2250" s="58" t="s">
        <v>155</v>
      </c>
      <c r="M2250" s="58">
        <v>1</v>
      </c>
      <c r="N2250" s="58">
        <v>340</v>
      </c>
      <c r="O2250" s="58">
        <v>1.2</v>
      </c>
    </row>
    <row r="2251" spans="1:15" ht="14.25" customHeight="1">
      <c r="A2251" s="77" t="s">
        <v>10208</v>
      </c>
      <c r="B2251" s="58" t="s">
        <v>1777</v>
      </c>
      <c r="C2251" s="58" t="s">
        <v>3</v>
      </c>
      <c r="D2251" s="58" t="s">
        <v>155</v>
      </c>
      <c r="E2251" s="58" t="s">
        <v>155</v>
      </c>
      <c r="F2251" s="58" t="s">
        <v>7482</v>
      </c>
      <c r="G2251" s="58">
        <v>400</v>
      </c>
      <c r="H2251" s="58">
        <v>220</v>
      </c>
      <c r="I2251" s="58">
        <v>242</v>
      </c>
      <c r="J2251" s="58">
        <v>272</v>
      </c>
      <c r="K2251" s="58">
        <v>1</v>
      </c>
      <c r="L2251" s="58" t="s">
        <v>155</v>
      </c>
      <c r="M2251" s="58">
        <v>1</v>
      </c>
      <c r="N2251" s="58">
        <v>356</v>
      </c>
      <c r="O2251" s="58">
        <v>1.1000000000000001</v>
      </c>
    </row>
    <row r="2252" spans="1:15" ht="14.25" customHeight="1">
      <c r="A2252" s="77" t="s">
        <v>10209</v>
      </c>
      <c r="B2252" s="58" t="s">
        <v>2059</v>
      </c>
      <c r="C2252" s="58" t="s">
        <v>3</v>
      </c>
      <c r="D2252" s="58" t="s">
        <v>155</v>
      </c>
      <c r="E2252" s="58" t="s">
        <v>155</v>
      </c>
      <c r="F2252" s="58" t="s">
        <v>7486</v>
      </c>
      <c r="G2252" s="58">
        <v>600</v>
      </c>
      <c r="H2252" s="58">
        <v>8.5500000000000007</v>
      </c>
      <c r="I2252" s="58">
        <v>9.5</v>
      </c>
      <c r="J2252" s="58">
        <v>10.5</v>
      </c>
      <c r="K2252" s="58">
        <v>1</v>
      </c>
      <c r="L2252" s="58">
        <v>10</v>
      </c>
      <c r="M2252" s="58" t="s">
        <v>155</v>
      </c>
      <c r="N2252" s="58">
        <v>14.5</v>
      </c>
      <c r="O2252" s="58">
        <v>41</v>
      </c>
    </row>
    <row r="2253" spans="1:15" ht="14.25" customHeight="1">
      <c r="A2253" s="77" t="s">
        <v>10210</v>
      </c>
      <c r="B2253" s="58" t="s">
        <v>2059</v>
      </c>
      <c r="C2253" s="58" t="s">
        <v>3</v>
      </c>
      <c r="D2253" s="58" t="s">
        <v>155</v>
      </c>
      <c r="E2253" s="58" t="s">
        <v>155</v>
      </c>
      <c r="F2253" s="58" t="s">
        <v>7486</v>
      </c>
      <c r="G2253" s="58">
        <v>600</v>
      </c>
      <c r="H2253" s="58">
        <v>9.4</v>
      </c>
      <c r="I2253" s="58">
        <v>10.5</v>
      </c>
      <c r="J2253" s="58">
        <v>11.6</v>
      </c>
      <c r="K2253" s="58">
        <v>1</v>
      </c>
      <c r="L2253" s="58">
        <v>5</v>
      </c>
      <c r="M2253" s="58" t="s">
        <v>155</v>
      </c>
      <c r="N2253" s="58">
        <v>15.6</v>
      </c>
      <c r="O2253" s="58">
        <v>38</v>
      </c>
    </row>
    <row r="2254" spans="1:15" ht="14.25" customHeight="1">
      <c r="A2254" s="77" t="s">
        <v>10211</v>
      </c>
      <c r="B2254" s="58" t="s">
        <v>2059</v>
      </c>
      <c r="C2254" s="58" t="s">
        <v>3</v>
      </c>
      <c r="D2254" s="58" t="s">
        <v>155</v>
      </c>
      <c r="E2254" s="58" t="s">
        <v>155</v>
      </c>
      <c r="F2254" s="58" t="s">
        <v>7486</v>
      </c>
      <c r="G2254" s="58">
        <v>600</v>
      </c>
      <c r="H2254" s="58">
        <v>10.199999999999999</v>
      </c>
      <c r="I2254" s="58">
        <v>11.4</v>
      </c>
      <c r="J2254" s="58">
        <v>12.6</v>
      </c>
      <c r="K2254" s="58">
        <v>1</v>
      </c>
      <c r="L2254" s="58">
        <v>5</v>
      </c>
      <c r="M2254" s="58" t="s">
        <v>155</v>
      </c>
      <c r="N2254" s="58">
        <v>16.7</v>
      </c>
      <c r="O2254" s="58">
        <v>36</v>
      </c>
    </row>
    <row r="2255" spans="1:15" ht="14.25" customHeight="1">
      <c r="A2255" s="77" t="s">
        <v>10212</v>
      </c>
      <c r="B2255" s="58" t="s">
        <v>2059</v>
      </c>
      <c r="C2255" s="58" t="s">
        <v>3</v>
      </c>
      <c r="D2255" s="58" t="s">
        <v>155</v>
      </c>
      <c r="E2255" s="58" t="s">
        <v>155</v>
      </c>
      <c r="F2255" s="58" t="s">
        <v>7486</v>
      </c>
      <c r="G2255" s="58">
        <v>600</v>
      </c>
      <c r="H2255" s="58">
        <v>11.1</v>
      </c>
      <c r="I2255" s="58">
        <v>12.4</v>
      </c>
      <c r="J2255" s="58">
        <v>13.7</v>
      </c>
      <c r="K2255" s="58">
        <v>1</v>
      </c>
      <c r="L2255" s="58">
        <v>1</v>
      </c>
      <c r="M2255" s="58" t="s">
        <v>155</v>
      </c>
      <c r="N2255" s="58">
        <v>18.2</v>
      </c>
      <c r="O2255" s="58">
        <v>33</v>
      </c>
    </row>
    <row r="2256" spans="1:15" ht="14.25" customHeight="1">
      <c r="A2256" s="77" t="s">
        <v>10213</v>
      </c>
      <c r="B2256" s="58" t="s">
        <v>2059</v>
      </c>
      <c r="C2256" s="58" t="s">
        <v>3</v>
      </c>
      <c r="D2256" s="58" t="s">
        <v>155</v>
      </c>
      <c r="E2256" s="58" t="s">
        <v>155</v>
      </c>
      <c r="F2256" s="58" t="s">
        <v>7486</v>
      </c>
      <c r="G2256" s="58">
        <v>600</v>
      </c>
      <c r="H2256" s="58">
        <v>12.8</v>
      </c>
      <c r="I2256" s="58">
        <v>14.3</v>
      </c>
      <c r="J2256" s="58">
        <v>15.8</v>
      </c>
      <c r="K2256" s="58">
        <v>1</v>
      </c>
      <c r="L2256" s="58">
        <v>1</v>
      </c>
      <c r="M2256" s="58" t="s">
        <v>155</v>
      </c>
      <c r="N2256" s="58">
        <v>21.2</v>
      </c>
      <c r="O2256" s="58">
        <v>28</v>
      </c>
    </row>
    <row r="2257" spans="1:15" ht="14.25" customHeight="1">
      <c r="A2257" s="77" t="s">
        <v>10214</v>
      </c>
      <c r="B2257" s="58" t="s">
        <v>2059</v>
      </c>
      <c r="C2257" s="58" t="s">
        <v>3</v>
      </c>
      <c r="D2257" s="58" t="s">
        <v>155</v>
      </c>
      <c r="E2257" s="58" t="s">
        <v>155</v>
      </c>
      <c r="F2257" s="58" t="s">
        <v>7486</v>
      </c>
      <c r="G2257" s="58">
        <v>600</v>
      </c>
      <c r="H2257" s="58">
        <v>13.6</v>
      </c>
      <c r="I2257" s="58">
        <v>15.2</v>
      </c>
      <c r="J2257" s="58">
        <v>16.8</v>
      </c>
      <c r="K2257" s="58">
        <v>1</v>
      </c>
      <c r="L2257" s="58">
        <v>1</v>
      </c>
      <c r="M2257" s="58" t="s">
        <v>155</v>
      </c>
      <c r="N2257" s="58">
        <v>22.5</v>
      </c>
      <c r="O2257" s="58">
        <v>27</v>
      </c>
    </row>
    <row r="2258" spans="1:15" ht="14.25" customHeight="1">
      <c r="A2258" s="77" t="s">
        <v>10215</v>
      </c>
      <c r="B2258" s="58" t="s">
        <v>2059</v>
      </c>
      <c r="C2258" s="58" t="s">
        <v>3</v>
      </c>
      <c r="D2258" s="58" t="s">
        <v>155</v>
      </c>
      <c r="E2258" s="58" t="s">
        <v>155</v>
      </c>
      <c r="F2258" s="58" t="s">
        <v>7486</v>
      </c>
      <c r="G2258" s="58">
        <v>600</v>
      </c>
      <c r="H2258" s="58">
        <v>15.3</v>
      </c>
      <c r="I2258" s="58">
        <v>17.100000000000001</v>
      </c>
      <c r="J2258" s="58">
        <v>18.899999999999999</v>
      </c>
      <c r="K2258" s="58">
        <v>1</v>
      </c>
      <c r="L2258" s="58">
        <v>1</v>
      </c>
      <c r="M2258" s="58" t="s">
        <v>155</v>
      </c>
      <c r="N2258" s="58">
        <v>25.2</v>
      </c>
      <c r="O2258" s="58">
        <v>24</v>
      </c>
    </row>
    <row r="2259" spans="1:15" ht="14.25" customHeight="1">
      <c r="A2259" s="77" t="s">
        <v>10216</v>
      </c>
      <c r="B2259" s="58" t="s">
        <v>2059</v>
      </c>
      <c r="C2259" s="58" t="s">
        <v>3</v>
      </c>
      <c r="D2259" s="58" t="s">
        <v>155</v>
      </c>
      <c r="E2259" s="58" t="s">
        <v>155</v>
      </c>
      <c r="F2259" s="58" t="s">
        <v>7486</v>
      </c>
      <c r="G2259" s="58">
        <v>600</v>
      </c>
      <c r="H2259" s="58">
        <v>17.100000000000001</v>
      </c>
      <c r="I2259" s="58">
        <v>19</v>
      </c>
      <c r="J2259" s="58">
        <v>21</v>
      </c>
      <c r="K2259" s="58">
        <v>1</v>
      </c>
      <c r="L2259" s="58">
        <v>1</v>
      </c>
      <c r="M2259" s="58" t="s">
        <v>155</v>
      </c>
      <c r="N2259" s="58">
        <v>27.7</v>
      </c>
      <c r="O2259" s="58">
        <v>22</v>
      </c>
    </row>
    <row r="2260" spans="1:15" ht="14.25" customHeight="1">
      <c r="A2260" s="77" t="s">
        <v>10217</v>
      </c>
      <c r="B2260" s="58" t="s">
        <v>2059</v>
      </c>
      <c r="C2260" s="58" t="s">
        <v>3</v>
      </c>
      <c r="D2260" s="58" t="s">
        <v>155</v>
      </c>
      <c r="E2260" s="58" t="s">
        <v>155</v>
      </c>
      <c r="F2260" s="58" t="s">
        <v>7486</v>
      </c>
      <c r="G2260" s="58">
        <v>600</v>
      </c>
      <c r="H2260" s="58">
        <v>18.8</v>
      </c>
      <c r="I2260" s="58">
        <v>20.9</v>
      </c>
      <c r="J2260" s="58">
        <v>23.1</v>
      </c>
      <c r="K2260" s="58">
        <v>1</v>
      </c>
      <c r="L2260" s="58">
        <v>1</v>
      </c>
      <c r="M2260" s="58" t="s">
        <v>155</v>
      </c>
      <c r="N2260" s="58">
        <v>30.6</v>
      </c>
      <c r="O2260" s="58">
        <v>20</v>
      </c>
    </row>
    <row r="2261" spans="1:15" ht="14.25" customHeight="1">
      <c r="A2261" s="77" t="s">
        <v>10218</v>
      </c>
      <c r="B2261" s="58" t="s">
        <v>2059</v>
      </c>
      <c r="C2261" s="58" t="s">
        <v>3</v>
      </c>
      <c r="D2261" s="58" t="s">
        <v>155</v>
      </c>
      <c r="E2261" s="58" t="s">
        <v>155</v>
      </c>
      <c r="F2261" s="58" t="s">
        <v>7486</v>
      </c>
      <c r="G2261" s="58">
        <v>600</v>
      </c>
      <c r="H2261" s="58">
        <v>20.5</v>
      </c>
      <c r="I2261" s="58">
        <v>22.8</v>
      </c>
      <c r="J2261" s="58">
        <v>25.2</v>
      </c>
      <c r="K2261" s="58">
        <v>1</v>
      </c>
      <c r="L2261" s="58">
        <v>1</v>
      </c>
      <c r="M2261" s="58" t="s">
        <v>155</v>
      </c>
      <c r="N2261" s="58">
        <v>33.200000000000003</v>
      </c>
      <c r="O2261" s="58">
        <v>18</v>
      </c>
    </row>
    <row r="2262" spans="1:15" ht="14.25" customHeight="1">
      <c r="A2262" s="77" t="s">
        <v>10219</v>
      </c>
      <c r="B2262" s="58" t="s">
        <v>2059</v>
      </c>
      <c r="C2262" s="58" t="s">
        <v>3</v>
      </c>
      <c r="D2262" s="58" t="s">
        <v>155</v>
      </c>
      <c r="E2262" s="58" t="s">
        <v>155</v>
      </c>
      <c r="F2262" s="58" t="s">
        <v>7486</v>
      </c>
      <c r="G2262" s="58">
        <v>600</v>
      </c>
      <c r="H2262" s="58">
        <v>23.1</v>
      </c>
      <c r="I2262" s="58">
        <v>25.7</v>
      </c>
      <c r="J2262" s="58">
        <v>28.4</v>
      </c>
      <c r="K2262" s="58">
        <v>1</v>
      </c>
      <c r="L2262" s="58">
        <v>1</v>
      </c>
      <c r="M2262" s="58" t="s">
        <v>155</v>
      </c>
      <c r="N2262" s="58">
        <v>37.5</v>
      </c>
      <c r="O2262" s="58">
        <v>16</v>
      </c>
    </row>
    <row r="2263" spans="1:15" ht="14.25" customHeight="1">
      <c r="A2263" s="77" t="s">
        <v>10220</v>
      </c>
      <c r="B2263" s="58" t="s">
        <v>2059</v>
      </c>
      <c r="C2263" s="58" t="s">
        <v>3</v>
      </c>
      <c r="D2263" s="58" t="s">
        <v>155</v>
      </c>
      <c r="E2263" s="58" t="s">
        <v>155</v>
      </c>
      <c r="F2263" s="58" t="s">
        <v>7486</v>
      </c>
      <c r="G2263" s="58">
        <v>600</v>
      </c>
      <c r="H2263" s="58">
        <v>25.6</v>
      </c>
      <c r="I2263" s="58">
        <v>28.5</v>
      </c>
      <c r="J2263" s="58">
        <v>31.5</v>
      </c>
      <c r="K2263" s="58">
        <v>1</v>
      </c>
      <c r="L2263" s="58">
        <v>1</v>
      </c>
      <c r="M2263" s="58" t="s">
        <v>155</v>
      </c>
      <c r="N2263" s="58">
        <v>41.4</v>
      </c>
      <c r="O2263" s="58">
        <v>14.4</v>
      </c>
    </row>
    <row r="2264" spans="1:15" ht="14.25" customHeight="1">
      <c r="A2264" s="77" t="s">
        <v>10221</v>
      </c>
      <c r="B2264" s="58" t="s">
        <v>2059</v>
      </c>
      <c r="C2264" s="58" t="s">
        <v>3</v>
      </c>
      <c r="D2264" s="58" t="s">
        <v>155</v>
      </c>
      <c r="E2264" s="58" t="s">
        <v>155</v>
      </c>
      <c r="F2264" s="58" t="s">
        <v>7486</v>
      </c>
      <c r="G2264" s="58">
        <v>600</v>
      </c>
      <c r="H2264" s="58">
        <v>28.2</v>
      </c>
      <c r="I2264" s="58">
        <v>31.4</v>
      </c>
      <c r="J2264" s="58">
        <v>34.700000000000003</v>
      </c>
      <c r="K2264" s="58">
        <v>1</v>
      </c>
      <c r="L2264" s="58">
        <v>1</v>
      </c>
      <c r="M2264" s="58" t="s">
        <v>155</v>
      </c>
      <c r="N2264" s="58">
        <v>45.7</v>
      </c>
      <c r="O2264" s="58">
        <v>13.2</v>
      </c>
    </row>
    <row r="2265" spans="1:15" ht="14.25" customHeight="1">
      <c r="A2265" s="77" t="s">
        <v>10222</v>
      </c>
      <c r="B2265" s="58" t="s">
        <v>2059</v>
      </c>
      <c r="C2265" s="58" t="s">
        <v>3</v>
      </c>
      <c r="D2265" s="58" t="s">
        <v>155</v>
      </c>
      <c r="E2265" s="58" t="s">
        <v>155</v>
      </c>
      <c r="F2265" s="58" t="s">
        <v>7486</v>
      </c>
      <c r="G2265" s="58">
        <v>600</v>
      </c>
      <c r="H2265" s="58">
        <v>30.8</v>
      </c>
      <c r="I2265" s="58">
        <v>34.200000000000003</v>
      </c>
      <c r="J2265" s="58">
        <v>37.799999999999997</v>
      </c>
      <c r="K2265" s="58">
        <v>1</v>
      </c>
      <c r="L2265" s="58">
        <v>1</v>
      </c>
      <c r="M2265" s="58" t="s">
        <v>155</v>
      </c>
      <c r="N2265" s="58">
        <v>49.9</v>
      </c>
      <c r="O2265" s="58">
        <v>12</v>
      </c>
    </row>
    <row r="2266" spans="1:15" ht="14.25" customHeight="1">
      <c r="A2266" s="77" t="s">
        <v>10223</v>
      </c>
      <c r="B2266" s="58" t="s">
        <v>2059</v>
      </c>
      <c r="C2266" s="58" t="s">
        <v>3</v>
      </c>
      <c r="D2266" s="58" t="s">
        <v>155</v>
      </c>
      <c r="E2266" s="58" t="s">
        <v>155</v>
      </c>
      <c r="F2266" s="58" t="s">
        <v>7486</v>
      </c>
      <c r="G2266" s="58">
        <v>600</v>
      </c>
      <c r="H2266" s="58">
        <v>33.299999999999997</v>
      </c>
      <c r="I2266" s="58">
        <v>37.1</v>
      </c>
      <c r="J2266" s="58">
        <v>41</v>
      </c>
      <c r="K2266" s="58">
        <v>1</v>
      </c>
      <c r="L2266" s="58">
        <v>1</v>
      </c>
      <c r="M2266" s="58" t="s">
        <v>155</v>
      </c>
      <c r="N2266" s="58">
        <v>53.9</v>
      </c>
      <c r="O2266" s="58">
        <v>11.2</v>
      </c>
    </row>
    <row r="2267" spans="1:15" ht="14.25" customHeight="1">
      <c r="A2267" s="77" t="s">
        <v>10224</v>
      </c>
      <c r="B2267" s="58" t="s">
        <v>2059</v>
      </c>
      <c r="C2267" s="58" t="s">
        <v>3</v>
      </c>
      <c r="D2267" s="58" t="s">
        <v>155</v>
      </c>
      <c r="E2267" s="58" t="s">
        <v>155</v>
      </c>
      <c r="F2267" s="58" t="s">
        <v>7486</v>
      </c>
      <c r="G2267" s="58">
        <v>600</v>
      </c>
      <c r="H2267" s="58">
        <v>36.799999999999997</v>
      </c>
      <c r="I2267" s="58">
        <v>40.9</v>
      </c>
      <c r="J2267" s="58">
        <v>45.2</v>
      </c>
      <c r="K2267" s="58">
        <v>1</v>
      </c>
      <c r="L2267" s="58">
        <v>1</v>
      </c>
      <c r="M2267" s="58" t="s">
        <v>155</v>
      </c>
      <c r="N2267" s="58">
        <v>59.3</v>
      </c>
      <c r="O2267" s="58">
        <v>10.1</v>
      </c>
    </row>
    <row r="2268" spans="1:15" ht="14.25" customHeight="1">
      <c r="A2268" s="77" t="s">
        <v>10225</v>
      </c>
      <c r="B2268" s="58" t="s">
        <v>2059</v>
      </c>
      <c r="C2268" s="58" t="s">
        <v>3</v>
      </c>
      <c r="D2268" s="58" t="s">
        <v>155</v>
      </c>
      <c r="E2268" s="58" t="s">
        <v>155</v>
      </c>
      <c r="F2268" s="58" t="s">
        <v>7486</v>
      </c>
      <c r="G2268" s="58">
        <v>600</v>
      </c>
      <c r="H2268" s="58">
        <v>40.200000000000003</v>
      </c>
      <c r="I2268" s="58">
        <v>44.7</v>
      </c>
      <c r="J2268" s="58">
        <v>49.4</v>
      </c>
      <c r="K2268" s="58">
        <v>1</v>
      </c>
      <c r="L2268" s="58">
        <v>1</v>
      </c>
      <c r="M2268" s="58" t="s">
        <v>155</v>
      </c>
      <c r="N2268" s="58">
        <v>64.8</v>
      </c>
      <c r="O2268" s="58">
        <v>9.3000000000000007</v>
      </c>
    </row>
    <row r="2269" spans="1:15" ht="14.25" customHeight="1">
      <c r="A2269" s="77" t="s">
        <v>10226</v>
      </c>
      <c r="B2269" s="58" t="s">
        <v>2059</v>
      </c>
      <c r="C2269" s="58" t="s">
        <v>3</v>
      </c>
      <c r="D2269" s="58" t="s">
        <v>155</v>
      </c>
      <c r="E2269" s="58" t="s">
        <v>155</v>
      </c>
      <c r="F2269" s="58" t="s">
        <v>7486</v>
      </c>
      <c r="G2269" s="58">
        <v>600</v>
      </c>
      <c r="H2269" s="58">
        <v>43.6</v>
      </c>
      <c r="I2269" s="58">
        <v>48.5</v>
      </c>
      <c r="J2269" s="58">
        <v>53.6</v>
      </c>
      <c r="K2269" s="58">
        <v>1</v>
      </c>
      <c r="L2269" s="58">
        <v>1</v>
      </c>
      <c r="M2269" s="58" t="s">
        <v>155</v>
      </c>
      <c r="N2269" s="58">
        <v>70.099999999999994</v>
      </c>
      <c r="O2269" s="58">
        <v>8.6</v>
      </c>
    </row>
    <row r="2270" spans="1:15" ht="14.25" customHeight="1">
      <c r="A2270" s="77" t="s">
        <v>10227</v>
      </c>
      <c r="B2270" s="58" t="s">
        <v>2059</v>
      </c>
      <c r="C2270" s="58" t="s">
        <v>3</v>
      </c>
      <c r="D2270" s="58" t="s">
        <v>155</v>
      </c>
      <c r="E2270" s="58" t="s">
        <v>155</v>
      </c>
      <c r="F2270" s="58" t="s">
        <v>7486</v>
      </c>
      <c r="G2270" s="58">
        <v>600</v>
      </c>
      <c r="H2270" s="58">
        <v>47.8</v>
      </c>
      <c r="I2270" s="58">
        <v>53.2</v>
      </c>
      <c r="J2270" s="58">
        <v>58.8</v>
      </c>
      <c r="K2270" s="58">
        <v>1</v>
      </c>
      <c r="L2270" s="58">
        <v>1</v>
      </c>
      <c r="M2270" s="58" t="s">
        <v>155</v>
      </c>
      <c r="N2270" s="58">
        <v>77</v>
      </c>
      <c r="O2270" s="58">
        <v>7.8</v>
      </c>
    </row>
    <row r="2271" spans="1:15" ht="14.25" customHeight="1">
      <c r="A2271" s="77" t="s">
        <v>10228</v>
      </c>
      <c r="B2271" s="58" t="s">
        <v>2059</v>
      </c>
      <c r="C2271" s="58" t="s">
        <v>3</v>
      </c>
      <c r="D2271" s="58" t="s">
        <v>155</v>
      </c>
      <c r="E2271" s="58" t="s">
        <v>155</v>
      </c>
      <c r="F2271" s="58" t="s">
        <v>7486</v>
      </c>
      <c r="G2271" s="58">
        <v>600</v>
      </c>
      <c r="H2271" s="58">
        <v>53</v>
      </c>
      <c r="I2271" s="58">
        <v>58.9</v>
      </c>
      <c r="J2271" s="58">
        <v>65.099999999999994</v>
      </c>
      <c r="K2271" s="58">
        <v>1</v>
      </c>
      <c r="L2271" s="58">
        <v>1</v>
      </c>
      <c r="M2271" s="58" t="s">
        <v>155</v>
      </c>
      <c r="N2271" s="58">
        <v>85</v>
      </c>
      <c r="O2271" s="58">
        <v>7.1</v>
      </c>
    </row>
    <row r="2272" spans="1:15" ht="14.25" customHeight="1">
      <c r="A2272" s="77" t="s">
        <v>10229</v>
      </c>
      <c r="B2272" s="58" t="s">
        <v>2059</v>
      </c>
      <c r="C2272" s="58" t="s">
        <v>3</v>
      </c>
      <c r="D2272" s="58" t="s">
        <v>155</v>
      </c>
      <c r="E2272" s="58" t="s">
        <v>155</v>
      </c>
      <c r="F2272" s="58" t="s">
        <v>7486</v>
      </c>
      <c r="G2272" s="58">
        <v>600</v>
      </c>
      <c r="H2272" s="58">
        <v>58.1</v>
      </c>
      <c r="I2272" s="58">
        <v>64.599999999999994</v>
      </c>
      <c r="J2272" s="58">
        <v>71.400000000000006</v>
      </c>
      <c r="K2272" s="58">
        <v>1</v>
      </c>
      <c r="L2272" s="58">
        <v>1</v>
      </c>
      <c r="M2272" s="58" t="s">
        <v>155</v>
      </c>
      <c r="N2272" s="58">
        <v>92</v>
      </c>
      <c r="O2272" s="58">
        <v>6.5</v>
      </c>
    </row>
    <row r="2273" spans="1:15" ht="14.25" customHeight="1">
      <c r="A2273" s="77" t="s">
        <v>10230</v>
      </c>
      <c r="B2273" s="58" t="s">
        <v>2059</v>
      </c>
      <c r="C2273" s="58" t="s">
        <v>3</v>
      </c>
      <c r="D2273" s="58" t="s">
        <v>155</v>
      </c>
      <c r="E2273" s="58" t="s">
        <v>155</v>
      </c>
      <c r="F2273" s="58" t="s">
        <v>7486</v>
      </c>
      <c r="G2273" s="58">
        <v>600</v>
      </c>
      <c r="H2273" s="58">
        <v>64.099999999999994</v>
      </c>
      <c r="I2273" s="58">
        <v>71.3</v>
      </c>
      <c r="J2273" s="58">
        <v>78.8</v>
      </c>
      <c r="K2273" s="58">
        <v>1</v>
      </c>
      <c r="L2273" s="58">
        <v>1</v>
      </c>
      <c r="M2273" s="58" t="s">
        <v>155</v>
      </c>
      <c r="N2273" s="58">
        <v>103</v>
      </c>
      <c r="O2273" s="58">
        <v>5.8</v>
      </c>
    </row>
    <row r="2274" spans="1:15" ht="14.25" customHeight="1">
      <c r="A2274" s="77" t="s">
        <v>10231</v>
      </c>
      <c r="B2274" s="58" t="s">
        <v>2059</v>
      </c>
      <c r="C2274" s="58" t="s">
        <v>3</v>
      </c>
      <c r="D2274" s="58" t="s">
        <v>155</v>
      </c>
      <c r="E2274" s="58" t="s">
        <v>155</v>
      </c>
      <c r="F2274" s="58" t="s">
        <v>7486</v>
      </c>
      <c r="G2274" s="58">
        <v>600</v>
      </c>
      <c r="H2274" s="58">
        <v>70.099999999999994</v>
      </c>
      <c r="I2274" s="58">
        <v>77.900000000000006</v>
      </c>
      <c r="J2274" s="58">
        <v>86.1</v>
      </c>
      <c r="K2274" s="58">
        <v>1</v>
      </c>
      <c r="L2274" s="58">
        <v>1</v>
      </c>
      <c r="M2274" s="58" t="s">
        <v>155</v>
      </c>
      <c r="N2274" s="58">
        <v>113</v>
      </c>
      <c r="O2274" s="58">
        <v>5.3</v>
      </c>
    </row>
    <row r="2275" spans="1:15" ht="14.25" customHeight="1">
      <c r="A2275" s="77" t="s">
        <v>10232</v>
      </c>
      <c r="B2275" s="58" t="s">
        <v>2059</v>
      </c>
      <c r="C2275" s="58" t="s">
        <v>3</v>
      </c>
      <c r="D2275" s="58" t="s">
        <v>155</v>
      </c>
      <c r="E2275" s="58" t="s">
        <v>155</v>
      </c>
      <c r="F2275" s="58" t="s">
        <v>7486</v>
      </c>
      <c r="G2275" s="58">
        <v>600</v>
      </c>
      <c r="H2275" s="58">
        <v>77.8</v>
      </c>
      <c r="I2275" s="58">
        <v>86.5</v>
      </c>
      <c r="J2275" s="58">
        <v>95.5</v>
      </c>
      <c r="K2275" s="58">
        <v>1</v>
      </c>
      <c r="L2275" s="58">
        <v>1</v>
      </c>
      <c r="M2275" s="58" t="s">
        <v>155</v>
      </c>
      <c r="N2275" s="58">
        <v>125</v>
      </c>
      <c r="O2275" s="58">
        <v>4.8</v>
      </c>
    </row>
    <row r="2276" spans="1:15" ht="14.25" customHeight="1">
      <c r="A2276" s="77" t="s">
        <v>10233</v>
      </c>
      <c r="B2276" s="58" t="s">
        <v>2059</v>
      </c>
      <c r="C2276" s="58" t="s">
        <v>3</v>
      </c>
      <c r="D2276" s="58" t="s">
        <v>155</v>
      </c>
      <c r="E2276" s="58" t="s">
        <v>155</v>
      </c>
      <c r="F2276" s="58" t="s">
        <v>7486</v>
      </c>
      <c r="G2276" s="58">
        <v>600</v>
      </c>
      <c r="H2276" s="58">
        <v>85.5</v>
      </c>
      <c r="I2276" s="58">
        <v>95</v>
      </c>
      <c r="J2276" s="58">
        <v>105</v>
      </c>
      <c r="K2276" s="58">
        <v>1</v>
      </c>
      <c r="L2276" s="58">
        <v>1</v>
      </c>
      <c r="M2276" s="58" t="s">
        <v>155</v>
      </c>
      <c r="N2276" s="58">
        <v>137</v>
      </c>
      <c r="O2276" s="58">
        <v>4.4000000000000004</v>
      </c>
    </row>
    <row r="2277" spans="1:15" ht="14.25" customHeight="1">
      <c r="A2277" s="77" t="s">
        <v>10234</v>
      </c>
      <c r="B2277" s="58" t="s">
        <v>2059</v>
      </c>
      <c r="C2277" s="58" t="s">
        <v>3</v>
      </c>
      <c r="D2277" s="58" t="s">
        <v>155</v>
      </c>
      <c r="E2277" s="58" t="s">
        <v>155</v>
      </c>
      <c r="F2277" s="58" t="s">
        <v>7486</v>
      </c>
      <c r="G2277" s="58">
        <v>600</v>
      </c>
      <c r="H2277" s="58">
        <v>94</v>
      </c>
      <c r="I2277" s="58">
        <v>105</v>
      </c>
      <c r="J2277" s="58">
        <v>116</v>
      </c>
      <c r="K2277" s="58">
        <v>1</v>
      </c>
      <c r="L2277" s="58">
        <v>1</v>
      </c>
      <c r="M2277" s="58" t="s">
        <v>155</v>
      </c>
      <c r="N2277" s="58">
        <v>152</v>
      </c>
      <c r="O2277" s="58">
        <v>4</v>
      </c>
    </row>
    <row r="2278" spans="1:15" ht="14.25" customHeight="1">
      <c r="A2278" s="77" t="s">
        <v>10235</v>
      </c>
      <c r="B2278" s="58" t="s">
        <v>2059</v>
      </c>
      <c r="C2278" s="58" t="s">
        <v>3</v>
      </c>
      <c r="D2278" s="58" t="s">
        <v>155</v>
      </c>
      <c r="E2278" s="58" t="s">
        <v>155</v>
      </c>
      <c r="F2278" s="58" t="s">
        <v>7486</v>
      </c>
      <c r="G2278" s="58">
        <v>600</v>
      </c>
      <c r="H2278" s="58">
        <v>102</v>
      </c>
      <c r="I2278" s="58">
        <v>114</v>
      </c>
      <c r="J2278" s="58">
        <v>126</v>
      </c>
      <c r="K2278" s="58">
        <v>1</v>
      </c>
      <c r="L2278" s="58">
        <v>1</v>
      </c>
      <c r="M2278" s="58" t="s">
        <v>155</v>
      </c>
      <c r="N2278" s="58">
        <v>165</v>
      </c>
      <c r="O2278" s="58">
        <v>3.6</v>
      </c>
    </row>
    <row r="2279" spans="1:15" ht="14.25" customHeight="1">
      <c r="A2279" s="77" t="s">
        <v>10236</v>
      </c>
      <c r="B2279" s="58" t="s">
        <v>2059</v>
      </c>
      <c r="C2279" s="58" t="s">
        <v>3</v>
      </c>
      <c r="D2279" s="58" t="s">
        <v>155</v>
      </c>
      <c r="E2279" s="58" t="s">
        <v>155</v>
      </c>
      <c r="F2279" s="58" t="s">
        <v>7486</v>
      </c>
      <c r="G2279" s="58">
        <v>600</v>
      </c>
      <c r="H2279" s="58">
        <v>111</v>
      </c>
      <c r="I2279" s="58">
        <v>124</v>
      </c>
      <c r="J2279" s="58">
        <v>137</v>
      </c>
      <c r="K2279" s="58">
        <v>1</v>
      </c>
      <c r="L2279" s="58">
        <v>1</v>
      </c>
      <c r="M2279" s="58" t="s">
        <v>155</v>
      </c>
      <c r="N2279" s="58">
        <v>179</v>
      </c>
      <c r="O2279" s="58">
        <v>3.3</v>
      </c>
    </row>
    <row r="2280" spans="1:15" ht="14.25" customHeight="1">
      <c r="A2280" s="77" t="s">
        <v>10237</v>
      </c>
      <c r="B2280" s="58" t="s">
        <v>2059</v>
      </c>
      <c r="C2280" s="58" t="s">
        <v>3</v>
      </c>
      <c r="D2280" s="58" t="s">
        <v>155</v>
      </c>
      <c r="E2280" s="58" t="s">
        <v>155</v>
      </c>
      <c r="F2280" s="58" t="s">
        <v>7486</v>
      </c>
      <c r="G2280" s="58">
        <v>600</v>
      </c>
      <c r="H2280" s="58">
        <v>128</v>
      </c>
      <c r="I2280" s="58">
        <v>143</v>
      </c>
      <c r="J2280" s="58">
        <v>158</v>
      </c>
      <c r="K2280" s="58">
        <v>1</v>
      </c>
      <c r="L2280" s="58">
        <v>1</v>
      </c>
      <c r="M2280" s="58" t="s">
        <v>155</v>
      </c>
      <c r="N2280" s="58">
        <v>207</v>
      </c>
      <c r="O2280" s="58">
        <v>2.9</v>
      </c>
    </row>
    <row r="2281" spans="1:15" ht="14.25" customHeight="1">
      <c r="A2281" s="77" t="s">
        <v>10238</v>
      </c>
      <c r="B2281" s="58" t="s">
        <v>2059</v>
      </c>
      <c r="C2281" s="58" t="s">
        <v>3</v>
      </c>
      <c r="D2281" s="58" t="s">
        <v>155</v>
      </c>
      <c r="E2281" s="58" t="s">
        <v>155</v>
      </c>
      <c r="F2281" s="58" t="s">
        <v>7486</v>
      </c>
      <c r="G2281" s="58">
        <v>600</v>
      </c>
      <c r="H2281" s="58">
        <v>136</v>
      </c>
      <c r="I2281" s="58">
        <v>152</v>
      </c>
      <c r="J2281" s="58">
        <v>168</v>
      </c>
      <c r="K2281" s="58">
        <v>1</v>
      </c>
      <c r="L2281" s="58">
        <v>1</v>
      </c>
      <c r="M2281" s="58" t="s">
        <v>155</v>
      </c>
      <c r="N2281" s="58">
        <v>219</v>
      </c>
      <c r="O2281" s="58">
        <v>2.7</v>
      </c>
    </row>
    <row r="2282" spans="1:15" ht="14.25" customHeight="1">
      <c r="A2282" s="77" t="s">
        <v>10239</v>
      </c>
      <c r="B2282" s="58" t="s">
        <v>2059</v>
      </c>
      <c r="C2282" s="58" t="s">
        <v>3</v>
      </c>
      <c r="D2282" s="58" t="s">
        <v>155</v>
      </c>
      <c r="E2282" s="58" t="s">
        <v>155</v>
      </c>
      <c r="F2282" s="58" t="s">
        <v>7486</v>
      </c>
      <c r="G2282" s="58">
        <v>600</v>
      </c>
      <c r="H2282" s="58">
        <v>145</v>
      </c>
      <c r="I2282" s="58">
        <v>162</v>
      </c>
      <c r="J2282" s="58">
        <v>179</v>
      </c>
      <c r="K2282" s="58">
        <v>1</v>
      </c>
      <c r="L2282" s="58">
        <v>1</v>
      </c>
      <c r="M2282" s="58" t="s">
        <v>155</v>
      </c>
      <c r="N2282" s="58">
        <v>234</v>
      </c>
      <c r="O2282" s="58">
        <v>2.6</v>
      </c>
    </row>
    <row r="2283" spans="1:15" ht="14.25" customHeight="1">
      <c r="A2283" s="77" t="s">
        <v>10240</v>
      </c>
      <c r="B2283" s="58" t="s">
        <v>2059</v>
      </c>
      <c r="C2283" s="58" t="s">
        <v>3</v>
      </c>
      <c r="D2283" s="58" t="s">
        <v>155</v>
      </c>
      <c r="E2283" s="58" t="s">
        <v>155</v>
      </c>
      <c r="F2283" s="58" t="s">
        <v>7486</v>
      </c>
      <c r="G2283" s="58">
        <v>600</v>
      </c>
      <c r="H2283" s="58">
        <v>154</v>
      </c>
      <c r="I2283" s="58">
        <v>171</v>
      </c>
      <c r="J2283" s="58">
        <v>189</v>
      </c>
      <c r="K2283" s="58">
        <v>1</v>
      </c>
      <c r="L2283" s="58">
        <v>1</v>
      </c>
      <c r="M2283" s="58" t="s">
        <v>155</v>
      </c>
      <c r="N2283" s="58">
        <v>246</v>
      </c>
      <c r="O2283" s="58">
        <v>2.4</v>
      </c>
    </row>
    <row r="2284" spans="1:15" ht="14.25" customHeight="1">
      <c r="A2284" s="77" t="s">
        <v>10241</v>
      </c>
      <c r="B2284" s="58" t="s">
        <v>2059</v>
      </c>
      <c r="C2284" s="58" t="s">
        <v>3</v>
      </c>
      <c r="D2284" s="58" t="s">
        <v>155</v>
      </c>
      <c r="E2284" s="58" t="s">
        <v>155</v>
      </c>
      <c r="F2284" s="58" t="s">
        <v>7486</v>
      </c>
      <c r="G2284" s="58">
        <v>600</v>
      </c>
      <c r="H2284" s="58">
        <v>171</v>
      </c>
      <c r="I2284" s="58">
        <v>190</v>
      </c>
      <c r="J2284" s="58">
        <v>210</v>
      </c>
      <c r="K2284" s="58">
        <v>1</v>
      </c>
      <c r="L2284" s="58">
        <v>1</v>
      </c>
      <c r="M2284" s="58" t="s">
        <v>155</v>
      </c>
      <c r="N2284" s="58">
        <v>274</v>
      </c>
      <c r="O2284" s="58">
        <v>2.2000000000000002</v>
      </c>
    </row>
    <row r="2285" spans="1:15" ht="14.25" customHeight="1">
      <c r="A2285" s="77" t="s">
        <v>10242</v>
      </c>
      <c r="B2285" s="58" t="s">
        <v>2059</v>
      </c>
      <c r="C2285" s="58" t="s">
        <v>3</v>
      </c>
      <c r="D2285" s="58" t="s">
        <v>155</v>
      </c>
      <c r="E2285" s="58" t="s">
        <v>155</v>
      </c>
      <c r="F2285" s="58" t="s">
        <v>7486</v>
      </c>
      <c r="G2285" s="58">
        <v>600</v>
      </c>
      <c r="H2285" s="58">
        <v>185</v>
      </c>
      <c r="I2285" s="58">
        <v>209</v>
      </c>
      <c r="J2285" s="58">
        <v>231</v>
      </c>
      <c r="K2285" s="58">
        <v>1</v>
      </c>
      <c r="L2285" s="58">
        <v>1</v>
      </c>
      <c r="M2285" s="58" t="s">
        <v>155</v>
      </c>
      <c r="N2285" s="58">
        <v>328</v>
      </c>
      <c r="O2285" s="58">
        <v>1.9</v>
      </c>
    </row>
    <row r="2286" spans="1:15" ht="14.25" customHeight="1">
      <c r="A2286" s="77" t="s">
        <v>10243</v>
      </c>
      <c r="B2286" s="58" t="s">
        <v>2059</v>
      </c>
      <c r="C2286" s="58" t="s">
        <v>3</v>
      </c>
      <c r="D2286" s="58" t="s">
        <v>155</v>
      </c>
      <c r="E2286" s="58" t="s">
        <v>155</v>
      </c>
      <c r="F2286" s="58" t="s">
        <v>7486</v>
      </c>
      <c r="G2286" s="58">
        <v>600</v>
      </c>
      <c r="H2286" s="58">
        <v>214</v>
      </c>
      <c r="I2286" s="58">
        <v>237</v>
      </c>
      <c r="J2286" s="58">
        <v>263</v>
      </c>
      <c r="K2286" s="58">
        <v>1</v>
      </c>
      <c r="L2286" s="58">
        <v>1</v>
      </c>
      <c r="M2286" s="58" t="s">
        <v>155</v>
      </c>
      <c r="N2286" s="58">
        <v>344</v>
      </c>
      <c r="O2286" s="58">
        <v>1.8</v>
      </c>
    </row>
    <row r="2287" spans="1:15" ht="14.25" customHeight="1">
      <c r="A2287" s="77" t="s">
        <v>10244</v>
      </c>
      <c r="B2287" s="58" t="s">
        <v>1750</v>
      </c>
      <c r="C2287" s="58" t="s">
        <v>3</v>
      </c>
      <c r="D2287" s="58" t="s">
        <v>155</v>
      </c>
      <c r="E2287" s="58" t="s">
        <v>155</v>
      </c>
      <c r="F2287" s="58" t="s">
        <v>7486</v>
      </c>
      <c r="G2287" s="58">
        <v>600</v>
      </c>
      <c r="H2287" s="58">
        <v>8.5500000000000007</v>
      </c>
      <c r="I2287" s="58">
        <v>9.5</v>
      </c>
      <c r="J2287" s="58">
        <v>10.5</v>
      </c>
      <c r="K2287" s="58">
        <v>1</v>
      </c>
      <c r="L2287" s="58">
        <v>10</v>
      </c>
      <c r="M2287" s="58" t="s">
        <v>155</v>
      </c>
      <c r="N2287" s="58">
        <v>14.5</v>
      </c>
      <c r="O2287" s="58">
        <v>41</v>
      </c>
    </row>
    <row r="2288" spans="1:15" ht="14.25" customHeight="1">
      <c r="A2288" s="77" t="s">
        <v>10245</v>
      </c>
      <c r="B2288" s="58" t="s">
        <v>1750</v>
      </c>
      <c r="C2288" s="58" t="s">
        <v>3</v>
      </c>
      <c r="D2288" s="58" t="s">
        <v>155</v>
      </c>
      <c r="E2288" s="58" t="s">
        <v>155</v>
      </c>
      <c r="F2288" s="58" t="s">
        <v>7486</v>
      </c>
      <c r="G2288" s="58">
        <v>600</v>
      </c>
      <c r="H2288" s="58">
        <v>9.4</v>
      </c>
      <c r="I2288" s="58">
        <v>10.5</v>
      </c>
      <c r="J2288" s="58">
        <v>11.6</v>
      </c>
      <c r="K2288" s="58">
        <v>1</v>
      </c>
      <c r="L2288" s="58">
        <v>5</v>
      </c>
      <c r="M2288" s="58" t="s">
        <v>155</v>
      </c>
      <c r="N2288" s="58">
        <v>15.6</v>
      </c>
      <c r="O2288" s="58">
        <v>38</v>
      </c>
    </row>
    <row r="2289" spans="1:15" ht="14.25" customHeight="1">
      <c r="A2289" s="77" t="s">
        <v>10246</v>
      </c>
      <c r="B2289" s="58" t="s">
        <v>1750</v>
      </c>
      <c r="C2289" s="58" t="s">
        <v>3</v>
      </c>
      <c r="D2289" s="58" t="s">
        <v>155</v>
      </c>
      <c r="E2289" s="58" t="s">
        <v>155</v>
      </c>
      <c r="F2289" s="58" t="s">
        <v>7486</v>
      </c>
      <c r="G2289" s="58">
        <v>600</v>
      </c>
      <c r="H2289" s="58">
        <v>10.199999999999999</v>
      </c>
      <c r="I2289" s="58">
        <v>11.4</v>
      </c>
      <c r="J2289" s="58">
        <v>12.6</v>
      </c>
      <c r="K2289" s="58">
        <v>1</v>
      </c>
      <c r="L2289" s="58">
        <v>5</v>
      </c>
      <c r="M2289" s="58" t="s">
        <v>155</v>
      </c>
      <c r="N2289" s="58">
        <v>16.7</v>
      </c>
      <c r="O2289" s="58">
        <v>36</v>
      </c>
    </row>
    <row r="2290" spans="1:15" ht="14.25" customHeight="1">
      <c r="A2290" s="77" t="s">
        <v>10247</v>
      </c>
      <c r="B2290" s="58" t="s">
        <v>1750</v>
      </c>
      <c r="C2290" s="58" t="s">
        <v>3</v>
      </c>
      <c r="D2290" s="58" t="s">
        <v>155</v>
      </c>
      <c r="E2290" s="58" t="s">
        <v>155</v>
      </c>
      <c r="F2290" s="58" t="s">
        <v>7486</v>
      </c>
      <c r="G2290" s="58">
        <v>600</v>
      </c>
      <c r="H2290" s="58">
        <v>11.1</v>
      </c>
      <c r="I2290" s="58">
        <v>12.4</v>
      </c>
      <c r="J2290" s="58">
        <v>13.7</v>
      </c>
      <c r="K2290" s="58">
        <v>1</v>
      </c>
      <c r="L2290" s="58">
        <v>1</v>
      </c>
      <c r="M2290" s="58" t="s">
        <v>155</v>
      </c>
      <c r="N2290" s="58">
        <v>18.2</v>
      </c>
      <c r="O2290" s="58">
        <v>33</v>
      </c>
    </row>
    <row r="2291" spans="1:15" ht="14.25" customHeight="1">
      <c r="A2291" s="77" t="s">
        <v>10248</v>
      </c>
      <c r="B2291" s="58" t="s">
        <v>1750</v>
      </c>
      <c r="C2291" s="58" t="s">
        <v>3</v>
      </c>
      <c r="D2291" s="58" t="s">
        <v>155</v>
      </c>
      <c r="E2291" s="58" t="s">
        <v>155</v>
      </c>
      <c r="F2291" s="58" t="s">
        <v>7486</v>
      </c>
      <c r="G2291" s="58">
        <v>600</v>
      </c>
      <c r="H2291" s="58">
        <v>12.8</v>
      </c>
      <c r="I2291" s="58">
        <v>14.3</v>
      </c>
      <c r="J2291" s="58">
        <v>15.8</v>
      </c>
      <c r="K2291" s="58">
        <v>1</v>
      </c>
      <c r="L2291" s="58">
        <v>1</v>
      </c>
      <c r="M2291" s="58" t="s">
        <v>155</v>
      </c>
      <c r="N2291" s="58">
        <v>21.2</v>
      </c>
      <c r="O2291" s="58">
        <v>28</v>
      </c>
    </row>
    <row r="2292" spans="1:15" ht="14.25" customHeight="1">
      <c r="A2292" s="77" t="s">
        <v>10249</v>
      </c>
      <c r="B2292" s="58" t="s">
        <v>1750</v>
      </c>
      <c r="C2292" s="58" t="s">
        <v>3</v>
      </c>
      <c r="D2292" s="58" t="s">
        <v>155</v>
      </c>
      <c r="E2292" s="58" t="s">
        <v>155</v>
      </c>
      <c r="F2292" s="58" t="s">
        <v>7486</v>
      </c>
      <c r="G2292" s="58">
        <v>600</v>
      </c>
      <c r="H2292" s="58">
        <v>13.6</v>
      </c>
      <c r="I2292" s="58">
        <v>15.2</v>
      </c>
      <c r="J2292" s="58">
        <v>16.8</v>
      </c>
      <c r="K2292" s="58">
        <v>1</v>
      </c>
      <c r="L2292" s="58">
        <v>1</v>
      </c>
      <c r="M2292" s="58" t="s">
        <v>155</v>
      </c>
      <c r="N2292" s="58">
        <v>22.5</v>
      </c>
      <c r="O2292" s="58">
        <v>27</v>
      </c>
    </row>
    <row r="2293" spans="1:15" ht="14.25" customHeight="1">
      <c r="A2293" s="77" t="s">
        <v>10250</v>
      </c>
      <c r="B2293" s="58" t="s">
        <v>1750</v>
      </c>
      <c r="C2293" s="58" t="s">
        <v>3</v>
      </c>
      <c r="D2293" s="58" t="s">
        <v>155</v>
      </c>
      <c r="E2293" s="58" t="s">
        <v>155</v>
      </c>
      <c r="F2293" s="58" t="s">
        <v>7486</v>
      </c>
      <c r="G2293" s="58">
        <v>600</v>
      </c>
      <c r="H2293" s="58">
        <v>15.3</v>
      </c>
      <c r="I2293" s="58">
        <v>17.100000000000001</v>
      </c>
      <c r="J2293" s="58">
        <v>18.899999999999999</v>
      </c>
      <c r="K2293" s="58">
        <v>1</v>
      </c>
      <c r="L2293" s="58">
        <v>1</v>
      </c>
      <c r="M2293" s="58" t="s">
        <v>155</v>
      </c>
      <c r="N2293" s="58">
        <v>25.2</v>
      </c>
      <c r="O2293" s="58">
        <v>24</v>
      </c>
    </row>
    <row r="2294" spans="1:15" ht="14.25" customHeight="1">
      <c r="A2294" s="77" t="s">
        <v>10251</v>
      </c>
      <c r="B2294" s="58" t="s">
        <v>1750</v>
      </c>
      <c r="C2294" s="58" t="s">
        <v>3</v>
      </c>
      <c r="D2294" s="58" t="s">
        <v>155</v>
      </c>
      <c r="E2294" s="58" t="s">
        <v>155</v>
      </c>
      <c r="F2294" s="58" t="s">
        <v>7486</v>
      </c>
      <c r="G2294" s="58">
        <v>600</v>
      </c>
      <c r="H2294" s="58">
        <v>17.100000000000001</v>
      </c>
      <c r="I2294" s="58">
        <v>19</v>
      </c>
      <c r="J2294" s="58">
        <v>21</v>
      </c>
      <c r="K2294" s="58">
        <v>1</v>
      </c>
      <c r="L2294" s="58">
        <v>1</v>
      </c>
      <c r="M2294" s="58" t="s">
        <v>155</v>
      </c>
      <c r="N2294" s="58">
        <v>27.7</v>
      </c>
      <c r="O2294" s="58">
        <v>22</v>
      </c>
    </row>
    <row r="2295" spans="1:15" ht="14.25" customHeight="1">
      <c r="A2295" s="77" t="s">
        <v>10252</v>
      </c>
      <c r="B2295" s="58" t="s">
        <v>1750</v>
      </c>
      <c r="C2295" s="58" t="s">
        <v>3</v>
      </c>
      <c r="D2295" s="58" t="s">
        <v>155</v>
      </c>
      <c r="E2295" s="58" t="s">
        <v>155</v>
      </c>
      <c r="F2295" s="58" t="s">
        <v>7486</v>
      </c>
      <c r="G2295" s="58">
        <v>600</v>
      </c>
      <c r="H2295" s="58">
        <v>18.8</v>
      </c>
      <c r="I2295" s="58">
        <v>20.9</v>
      </c>
      <c r="J2295" s="58">
        <v>23.1</v>
      </c>
      <c r="K2295" s="58">
        <v>1</v>
      </c>
      <c r="L2295" s="58">
        <v>1</v>
      </c>
      <c r="M2295" s="58" t="s">
        <v>155</v>
      </c>
      <c r="N2295" s="58">
        <v>30.6</v>
      </c>
      <c r="O2295" s="58">
        <v>20</v>
      </c>
    </row>
    <row r="2296" spans="1:15" ht="14.25" customHeight="1">
      <c r="A2296" s="77" t="s">
        <v>10253</v>
      </c>
      <c r="B2296" s="58" t="s">
        <v>1750</v>
      </c>
      <c r="C2296" s="58" t="s">
        <v>3</v>
      </c>
      <c r="D2296" s="58" t="s">
        <v>155</v>
      </c>
      <c r="E2296" s="58" t="s">
        <v>155</v>
      </c>
      <c r="F2296" s="58" t="s">
        <v>7486</v>
      </c>
      <c r="G2296" s="58">
        <v>600</v>
      </c>
      <c r="H2296" s="58">
        <v>20.5</v>
      </c>
      <c r="I2296" s="58">
        <v>22.8</v>
      </c>
      <c r="J2296" s="58">
        <v>25.2</v>
      </c>
      <c r="K2296" s="58">
        <v>1</v>
      </c>
      <c r="L2296" s="58">
        <v>1</v>
      </c>
      <c r="M2296" s="58" t="s">
        <v>155</v>
      </c>
      <c r="N2296" s="58">
        <v>33.200000000000003</v>
      </c>
      <c r="O2296" s="58">
        <v>18</v>
      </c>
    </row>
    <row r="2297" spans="1:15" ht="14.25" customHeight="1">
      <c r="A2297" s="77" t="s">
        <v>10254</v>
      </c>
      <c r="B2297" s="58" t="s">
        <v>1750</v>
      </c>
      <c r="C2297" s="58" t="s">
        <v>3</v>
      </c>
      <c r="D2297" s="58" t="s">
        <v>155</v>
      </c>
      <c r="E2297" s="58" t="s">
        <v>155</v>
      </c>
      <c r="F2297" s="58" t="s">
        <v>7486</v>
      </c>
      <c r="G2297" s="58">
        <v>600</v>
      </c>
      <c r="H2297" s="58">
        <v>23.1</v>
      </c>
      <c r="I2297" s="58">
        <v>25.7</v>
      </c>
      <c r="J2297" s="58">
        <v>28.4</v>
      </c>
      <c r="K2297" s="58">
        <v>1</v>
      </c>
      <c r="L2297" s="58">
        <v>1</v>
      </c>
      <c r="M2297" s="58" t="s">
        <v>155</v>
      </c>
      <c r="N2297" s="58">
        <v>37.5</v>
      </c>
      <c r="O2297" s="58">
        <v>16</v>
      </c>
    </row>
    <row r="2298" spans="1:15" ht="14.25" customHeight="1">
      <c r="A2298" s="77" t="s">
        <v>10255</v>
      </c>
      <c r="B2298" s="58" t="s">
        <v>1750</v>
      </c>
      <c r="C2298" s="58" t="s">
        <v>3</v>
      </c>
      <c r="D2298" s="58" t="s">
        <v>155</v>
      </c>
      <c r="E2298" s="58" t="s">
        <v>155</v>
      </c>
      <c r="F2298" s="58" t="s">
        <v>7486</v>
      </c>
      <c r="G2298" s="58">
        <v>600</v>
      </c>
      <c r="H2298" s="58">
        <v>25.6</v>
      </c>
      <c r="I2298" s="58">
        <v>28.5</v>
      </c>
      <c r="J2298" s="58">
        <v>31.5</v>
      </c>
      <c r="K2298" s="58">
        <v>1</v>
      </c>
      <c r="L2298" s="58">
        <v>1</v>
      </c>
      <c r="M2298" s="58" t="s">
        <v>155</v>
      </c>
      <c r="N2298" s="58">
        <v>41.4</v>
      </c>
      <c r="O2298" s="58">
        <v>14.4</v>
      </c>
    </row>
    <row r="2299" spans="1:15" ht="14.25" customHeight="1">
      <c r="A2299" s="77" t="s">
        <v>10256</v>
      </c>
      <c r="B2299" s="58" t="s">
        <v>1750</v>
      </c>
      <c r="C2299" s="58" t="s">
        <v>3</v>
      </c>
      <c r="D2299" s="58" t="s">
        <v>155</v>
      </c>
      <c r="E2299" s="58" t="s">
        <v>155</v>
      </c>
      <c r="F2299" s="58" t="s">
        <v>7486</v>
      </c>
      <c r="G2299" s="58">
        <v>600</v>
      </c>
      <c r="H2299" s="58">
        <v>28.2</v>
      </c>
      <c r="I2299" s="58">
        <v>31.4</v>
      </c>
      <c r="J2299" s="58">
        <v>34.700000000000003</v>
      </c>
      <c r="K2299" s="58">
        <v>1</v>
      </c>
      <c r="L2299" s="58">
        <v>1</v>
      </c>
      <c r="M2299" s="58" t="s">
        <v>155</v>
      </c>
      <c r="N2299" s="58">
        <v>45.7</v>
      </c>
      <c r="O2299" s="58">
        <v>13.2</v>
      </c>
    </row>
    <row r="2300" spans="1:15" ht="14.25" customHeight="1">
      <c r="A2300" s="77" t="s">
        <v>10257</v>
      </c>
      <c r="B2300" s="58" t="s">
        <v>1750</v>
      </c>
      <c r="C2300" s="58" t="s">
        <v>3</v>
      </c>
      <c r="D2300" s="58" t="s">
        <v>155</v>
      </c>
      <c r="E2300" s="58" t="s">
        <v>155</v>
      </c>
      <c r="F2300" s="58" t="s">
        <v>7486</v>
      </c>
      <c r="G2300" s="58">
        <v>600</v>
      </c>
      <c r="H2300" s="58">
        <v>30.8</v>
      </c>
      <c r="I2300" s="58">
        <v>34.200000000000003</v>
      </c>
      <c r="J2300" s="58">
        <v>37.799999999999997</v>
      </c>
      <c r="K2300" s="58">
        <v>1</v>
      </c>
      <c r="L2300" s="58">
        <v>1</v>
      </c>
      <c r="M2300" s="58" t="s">
        <v>155</v>
      </c>
      <c r="N2300" s="58">
        <v>49.9</v>
      </c>
      <c r="O2300" s="58">
        <v>12</v>
      </c>
    </row>
    <row r="2301" spans="1:15" ht="14.25" customHeight="1">
      <c r="A2301" s="77" t="s">
        <v>10258</v>
      </c>
      <c r="B2301" s="58" t="s">
        <v>1750</v>
      </c>
      <c r="C2301" s="58" t="s">
        <v>3</v>
      </c>
      <c r="D2301" s="58" t="s">
        <v>155</v>
      </c>
      <c r="E2301" s="58" t="s">
        <v>155</v>
      </c>
      <c r="F2301" s="58" t="s">
        <v>7486</v>
      </c>
      <c r="G2301" s="58">
        <v>600</v>
      </c>
      <c r="H2301" s="58">
        <v>33.299999999999997</v>
      </c>
      <c r="I2301" s="58">
        <v>37.1</v>
      </c>
      <c r="J2301" s="58">
        <v>41</v>
      </c>
      <c r="K2301" s="58">
        <v>1</v>
      </c>
      <c r="L2301" s="58">
        <v>1</v>
      </c>
      <c r="M2301" s="58" t="s">
        <v>155</v>
      </c>
      <c r="N2301" s="58">
        <v>53.9</v>
      </c>
      <c r="O2301" s="58">
        <v>11.2</v>
      </c>
    </row>
    <row r="2302" spans="1:15" ht="14.25" customHeight="1">
      <c r="A2302" s="77" t="s">
        <v>10259</v>
      </c>
      <c r="B2302" s="58" t="s">
        <v>1750</v>
      </c>
      <c r="C2302" s="58" t="s">
        <v>3</v>
      </c>
      <c r="D2302" s="58" t="s">
        <v>155</v>
      </c>
      <c r="E2302" s="58" t="s">
        <v>155</v>
      </c>
      <c r="F2302" s="58" t="s">
        <v>7486</v>
      </c>
      <c r="G2302" s="58">
        <v>600</v>
      </c>
      <c r="H2302" s="58">
        <v>36.799999999999997</v>
      </c>
      <c r="I2302" s="58">
        <v>40.9</v>
      </c>
      <c r="J2302" s="58">
        <v>45.2</v>
      </c>
      <c r="K2302" s="58">
        <v>1</v>
      </c>
      <c r="L2302" s="58">
        <v>1</v>
      </c>
      <c r="M2302" s="58" t="s">
        <v>155</v>
      </c>
      <c r="N2302" s="58">
        <v>59.3</v>
      </c>
      <c r="O2302" s="58">
        <v>10.1</v>
      </c>
    </row>
    <row r="2303" spans="1:15" ht="14.25" customHeight="1">
      <c r="A2303" s="77" t="s">
        <v>10260</v>
      </c>
      <c r="B2303" s="58" t="s">
        <v>1750</v>
      </c>
      <c r="C2303" s="58" t="s">
        <v>3</v>
      </c>
      <c r="D2303" s="58" t="s">
        <v>155</v>
      </c>
      <c r="E2303" s="58" t="s">
        <v>155</v>
      </c>
      <c r="F2303" s="58" t="s">
        <v>7486</v>
      </c>
      <c r="G2303" s="58">
        <v>600</v>
      </c>
      <c r="H2303" s="58">
        <v>40.200000000000003</v>
      </c>
      <c r="I2303" s="58">
        <v>44.7</v>
      </c>
      <c r="J2303" s="58">
        <v>49.4</v>
      </c>
      <c r="K2303" s="58">
        <v>1</v>
      </c>
      <c r="L2303" s="58">
        <v>1</v>
      </c>
      <c r="M2303" s="58" t="s">
        <v>155</v>
      </c>
      <c r="N2303" s="58">
        <v>64.8</v>
      </c>
      <c r="O2303" s="58">
        <v>9.3000000000000007</v>
      </c>
    </row>
    <row r="2304" spans="1:15" ht="14.25" customHeight="1">
      <c r="A2304" s="77" t="s">
        <v>10261</v>
      </c>
      <c r="B2304" s="58" t="s">
        <v>1750</v>
      </c>
      <c r="C2304" s="58" t="s">
        <v>3</v>
      </c>
      <c r="D2304" s="58" t="s">
        <v>155</v>
      </c>
      <c r="E2304" s="58" t="s">
        <v>155</v>
      </c>
      <c r="F2304" s="58" t="s">
        <v>7486</v>
      </c>
      <c r="G2304" s="58">
        <v>600</v>
      </c>
      <c r="H2304" s="58">
        <v>43.6</v>
      </c>
      <c r="I2304" s="58">
        <v>48.5</v>
      </c>
      <c r="J2304" s="58">
        <v>53.6</v>
      </c>
      <c r="K2304" s="58">
        <v>1</v>
      </c>
      <c r="L2304" s="58">
        <v>1</v>
      </c>
      <c r="M2304" s="58" t="s">
        <v>155</v>
      </c>
      <c r="N2304" s="58">
        <v>70.099999999999994</v>
      </c>
      <c r="O2304" s="58">
        <v>8.6</v>
      </c>
    </row>
    <row r="2305" spans="1:15" ht="14.25" customHeight="1">
      <c r="A2305" s="77" t="s">
        <v>10262</v>
      </c>
      <c r="B2305" s="58" t="s">
        <v>1750</v>
      </c>
      <c r="C2305" s="58" t="s">
        <v>3</v>
      </c>
      <c r="D2305" s="58" t="s">
        <v>155</v>
      </c>
      <c r="E2305" s="58" t="s">
        <v>155</v>
      </c>
      <c r="F2305" s="58" t="s">
        <v>7486</v>
      </c>
      <c r="G2305" s="58">
        <v>600</v>
      </c>
      <c r="H2305" s="58">
        <v>47.8</v>
      </c>
      <c r="I2305" s="58">
        <v>53.2</v>
      </c>
      <c r="J2305" s="58">
        <v>58.8</v>
      </c>
      <c r="K2305" s="58">
        <v>1</v>
      </c>
      <c r="L2305" s="58">
        <v>1</v>
      </c>
      <c r="M2305" s="58" t="s">
        <v>155</v>
      </c>
      <c r="N2305" s="58">
        <v>77</v>
      </c>
      <c r="O2305" s="58">
        <v>7.8</v>
      </c>
    </row>
    <row r="2306" spans="1:15" ht="14.25" customHeight="1">
      <c r="A2306" s="77" t="s">
        <v>10263</v>
      </c>
      <c r="B2306" s="58" t="s">
        <v>1750</v>
      </c>
      <c r="C2306" s="58" t="s">
        <v>3</v>
      </c>
      <c r="D2306" s="58" t="s">
        <v>155</v>
      </c>
      <c r="E2306" s="58" t="s">
        <v>155</v>
      </c>
      <c r="F2306" s="58" t="s">
        <v>7486</v>
      </c>
      <c r="G2306" s="58">
        <v>600</v>
      </c>
      <c r="H2306" s="58">
        <v>53</v>
      </c>
      <c r="I2306" s="58">
        <v>58.9</v>
      </c>
      <c r="J2306" s="58">
        <v>65.099999999999994</v>
      </c>
      <c r="K2306" s="58">
        <v>1</v>
      </c>
      <c r="L2306" s="58">
        <v>1</v>
      </c>
      <c r="M2306" s="58" t="s">
        <v>155</v>
      </c>
      <c r="N2306" s="58">
        <v>85</v>
      </c>
      <c r="O2306" s="58">
        <v>7.1</v>
      </c>
    </row>
    <row r="2307" spans="1:15" ht="14.25" customHeight="1">
      <c r="A2307" s="77" t="s">
        <v>10264</v>
      </c>
      <c r="B2307" s="58" t="s">
        <v>1750</v>
      </c>
      <c r="C2307" s="58" t="s">
        <v>3</v>
      </c>
      <c r="D2307" s="58" t="s">
        <v>155</v>
      </c>
      <c r="E2307" s="58" t="s">
        <v>155</v>
      </c>
      <c r="F2307" s="58" t="s">
        <v>7486</v>
      </c>
      <c r="G2307" s="58">
        <v>600</v>
      </c>
      <c r="H2307" s="58">
        <v>58.1</v>
      </c>
      <c r="I2307" s="58">
        <v>64.599999999999994</v>
      </c>
      <c r="J2307" s="58">
        <v>71.400000000000006</v>
      </c>
      <c r="K2307" s="58">
        <v>1</v>
      </c>
      <c r="L2307" s="58">
        <v>1</v>
      </c>
      <c r="M2307" s="58" t="s">
        <v>155</v>
      </c>
      <c r="N2307" s="58">
        <v>92</v>
      </c>
      <c r="O2307" s="58">
        <v>6.5</v>
      </c>
    </row>
    <row r="2308" spans="1:15" ht="14.25" customHeight="1">
      <c r="A2308" s="77" t="s">
        <v>10265</v>
      </c>
      <c r="B2308" s="58" t="s">
        <v>1750</v>
      </c>
      <c r="C2308" s="58" t="s">
        <v>3</v>
      </c>
      <c r="D2308" s="58" t="s">
        <v>155</v>
      </c>
      <c r="E2308" s="58" t="s">
        <v>155</v>
      </c>
      <c r="F2308" s="58" t="s">
        <v>7486</v>
      </c>
      <c r="G2308" s="58">
        <v>600</v>
      </c>
      <c r="H2308" s="58">
        <v>64.099999999999994</v>
      </c>
      <c r="I2308" s="58">
        <v>71.3</v>
      </c>
      <c r="J2308" s="58">
        <v>78.8</v>
      </c>
      <c r="K2308" s="58">
        <v>1</v>
      </c>
      <c r="L2308" s="58">
        <v>1</v>
      </c>
      <c r="M2308" s="58" t="s">
        <v>155</v>
      </c>
      <c r="N2308" s="58">
        <v>103</v>
      </c>
      <c r="O2308" s="58">
        <v>5.8</v>
      </c>
    </row>
    <row r="2309" spans="1:15" ht="14.25" customHeight="1">
      <c r="A2309" s="77" t="s">
        <v>10266</v>
      </c>
      <c r="B2309" s="58" t="s">
        <v>1750</v>
      </c>
      <c r="C2309" s="58" t="s">
        <v>3</v>
      </c>
      <c r="D2309" s="58" t="s">
        <v>155</v>
      </c>
      <c r="E2309" s="58" t="s">
        <v>155</v>
      </c>
      <c r="F2309" s="58" t="s">
        <v>7486</v>
      </c>
      <c r="G2309" s="58">
        <v>600</v>
      </c>
      <c r="H2309" s="58">
        <v>70.099999999999994</v>
      </c>
      <c r="I2309" s="58">
        <v>77.900000000000006</v>
      </c>
      <c r="J2309" s="58">
        <v>86.1</v>
      </c>
      <c r="K2309" s="58">
        <v>1</v>
      </c>
      <c r="L2309" s="58">
        <v>1</v>
      </c>
      <c r="M2309" s="58" t="s">
        <v>155</v>
      </c>
      <c r="N2309" s="58">
        <v>113</v>
      </c>
      <c r="O2309" s="58">
        <v>5.3</v>
      </c>
    </row>
    <row r="2310" spans="1:15" ht="14.25" customHeight="1">
      <c r="A2310" s="77" t="s">
        <v>10267</v>
      </c>
      <c r="B2310" s="58" t="s">
        <v>1750</v>
      </c>
      <c r="C2310" s="58" t="s">
        <v>3</v>
      </c>
      <c r="D2310" s="58" t="s">
        <v>155</v>
      </c>
      <c r="E2310" s="58" t="s">
        <v>155</v>
      </c>
      <c r="F2310" s="58" t="s">
        <v>7486</v>
      </c>
      <c r="G2310" s="58">
        <v>600</v>
      </c>
      <c r="H2310" s="58">
        <v>77.8</v>
      </c>
      <c r="I2310" s="58">
        <v>86.5</v>
      </c>
      <c r="J2310" s="58">
        <v>95.5</v>
      </c>
      <c r="K2310" s="58">
        <v>1</v>
      </c>
      <c r="L2310" s="58">
        <v>1</v>
      </c>
      <c r="M2310" s="58" t="s">
        <v>155</v>
      </c>
      <c r="N2310" s="58">
        <v>125</v>
      </c>
      <c r="O2310" s="58">
        <v>4.8</v>
      </c>
    </row>
    <row r="2311" spans="1:15" ht="14.25" customHeight="1">
      <c r="A2311" s="77" t="s">
        <v>10268</v>
      </c>
      <c r="B2311" s="58" t="s">
        <v>1750</v>
      </c>
      <c r="C2311" s="58" t="s">
        <v>3</v>
      </c>
      <c r="D2311" s="58" t="s">
        <v>155</v>
      </c>
      <c r="E2311" s="58" t="s">
        <v>155</v>
      </c>
      <c r="F2311" s="58" t="s">
        <v>7486</v>
      </c>
      <c r="G2311" s="58">
        <v>600</v>
      </c>
      <c r="H2311" s="58">
        <v>85.5</v>
      </c>
      <c r="I2311" s="58">
        <v>95</v>
      </c>
      <c r="J2311" s="58">
        <v>105</v>
      </c>
      <c r="K2311" s="58">
        <v>1</v>
      </c>
      <c r="L2311" s="58">
        <v>1</v>
      </c>
      <c r="M2311" s="58" t="s">
        <v>155</v>
      </c>
      <c r="N2311" s="58">
        <v>137</v>
      </c>
      <c r="O2311" s="58">
        <v>4.4000000000000004</v>
      </c>
    </row>
    <row r="2312" spans="1:15" ht="14.25" customHeight="1">
      <c r="A2312" s="77" t="s">
        <v>10269</v>
      </c>
      <c r="B2312" s="58" t="s">
        <v>1750</v>
      </c>
      <c r="C2312" s="58" t="s">
        <v>3</v>
      </c>
      <c r="D2312" s="58" t="s">
        <v>155</v>
      </c>
      <c r="E2312" s="58" t="s">
        <v>155</v>
      </c>
      <c r="F2312" s="58" t="s">
        <v>7486</v>
      </c>
      <c r="G2312" s="58">
        <v>600</v>
      </c>
      <c r="H2312" s="58">
        <v>94</v>
      </c>
      <c r="I2312" s="58">
        <v>105</v>
      </c>
      <c r="J2312" s="58">
        <v>116</v>
      </c>
      <c r="K2312" s="58">
        <v>1</v>
      </c>
      <c r="L2312" s="58">
        <v>1</v>
      </c>
      <c r="M2312" s="58" t="s">
        <v>155</v>
      </c>
      <c r="N2312" s="58">
        <v>152</v>
      </c>
      <c r="O2312" s="58">
        <v>4</v>
      </c>
    </row>
    <row r="2313" spans="1:15" ht="14.25" customHeight="1">
      <c r="A2313" s="77" t="s">
        <v>10270</v>
      </c>
      <c r="B2313" s="58" t="s">
        <v>1750</v>
      </c>
      <c r="C2313" s="58" t="s">
        <v>3</v>
      </c>
      <c r="D2313" s="58" t="s">
        <v>155</v>
      </c>
      <c r="E2313" s="58" t="s">
        <v>155</v>
      </c>
      <c r="F2313" s="58" t="s">
        <v>7486</v>
      </c>
      <c r="G2313" s="58">
        <v>600</v>
      </c>
      <c r="H2313" s="58">
        <v>102</v>
      </c>
      <c r="I2313" s="58">
        <v>114</v>
      </c>
      <c r="J2313" s="58">
        <v>126</v>
      </c>
      <c r="K2313" s="58">
        <v>1</v>
      </c>
      <c r="L2313" s="58">
        <v>1</v>
      </c>
      <c r="M2313" s="58" t="s">
        <v>155</v>
      </c>
      <c r="N2313" s="58">
        <v>165</v>
      </c>
      <c r="O2313" s="58">
        <v>3.6</v>
      </c>
    </row>
    <row r="2314" spans="1:15" ht="14.25" customHeight="1">
      <c r="A2314" s="77" t="s">
        <v>10271</v>
      </c>
      <c r="B2314" s="58" t="s">
        <v>1750</v>
      </c>
      <c r="C2314" s="58" t="s">
        <v>3</v>
      </c>
      <c r="D2314" s="58" t="s">
        <v>155</v>
      </c>
      <c r="E2314" s="58" t="s">
        <v>155</v>
      </c>
      <c r="F2314" s="58" t="s">
        <v>7486</v>
      </c>
      <c r="G2314" s="58">
        <v>600</v>
      </c>
      <c r="H2314" s="58">
        <v>111</v>
      </c>
      <c r="I2314" s="58">
        <v>124</v>
      </c>
      <c r="J2314" s="58">
        <v>137</v>
      </c>
      <c r="K2314" s="58">
        <v>1</v>
      </c>
      <c r="L2314" s="58">
        <v>1</v>
      </c>
      <c r="M2314" s="58" t="s">
        <v>155</v>
      </c>
      <c r="N2314" s="58">
        <v>179</v>
      </c>
      <c r="O2314" s="58">
        <v>3.3</v>
      </c>
    </row>
    <row r="2315" spans="1:15" ht="14.25" customHeight="1">
      <c r="A2315" s="77" t="s">
        <v>10272</v>
      </c>
      <c r="B2315" s="58" t="s">
        <v>1750</v>
      </c>
      <c r="C2315" s="58" t="s">
        <v>3</v>
      </c>
      <c r="D2315" s="58" t="s">
        <v>155</v>
      </c>
      <c r="E2315" s="58" t="s">
        <v>155</v>
      </c>
      <c r="F2315" s="58" t="s">
        <v>7486</v>
      </c>
      <c r="G2315" s="58">
        <v>600</v>
      </c>
      <c r="H2315" s="58">
        <v>128</v>
      </c>
      <c r="I2315" s="58">
        <v>143</v>
      </c>
      <c r="J2315" s="58">
        <v>158</v>
      </c>
      <c r="K2315" s="58">
        <v>1</v>
      </c>
      <c r="L2315" s="58">
        <v>1</v>
      </c>
      <c r="M2315" s="58" t="s">
        <v>155</v>
      </c>
      <c r="N2315" s="58">
        <v>207</v>
      </c>
      <c r="O2315" s="58">
        <v>2.9</v>
      </c>
    </row>
    <row r="2316" spans="1:15" ht="14.25" customHeight="1">
      <c r="A2316" s="77" t="s">
        <v>10273</v>
      </c>
      <c r="B2316" s="58" t="s">
        <v>1750</v>
      </c>
      <c r="C2316" s="58" t="s">
        <v>3</v>
      </c>
      <c r="D2316" s="58" t="s">
        <v>155</v>
      </c>
      <c r="E2316" s="58" t="s">
        <v>155</v>
      </c>
      <c r="F2316" s="58" t="s">
        <v>7486</v>
      </c>
      <c r="G2316" s="58">
        <v>600</v>
      </c>
      <c r="H2316" s="58">
        <v>136</v>
      </c>
      <c r="I2316" s="58">
        <v>152</v>
      </c>
      <c r="J2316" s="58">
        <v>168</v>
      </c>
      <c r="K2316" s="58">
        <v>1</v>
      </c>
      <c r="L2316" s="58">
        <v>1</v>
      </c>
      <c r="M2316" s="58" t="s">
        <v>155</v>
      </c>
      <c r="N2316" s="58">
        <v>219</v>
      </c>
      <c r="O2316" s="58">
        <v>2.7</v>
      </c>
    </row>
    <row r="2317" spans="1:15" ht="14.25" customHeight="1">
      <c r="A2317" s="77" t="s">
        <v>10274</v>
      </c>
      <c r="B2317" s="58" t="s">
        <v>1750</v>
      </c>
      <c r="C2317" s="58" t="s">
        <v>3</v>
      </c>
      <c r="D2317" s="58" t="s">
        <v>155</v>
      </c>
      <c r="E2317" s="58" t="s">
        <v>155</v>
      </c>
      <c r="F2317" s="58" t="s">
        <v>7486</v>
      </c>
      <c r="G2317" s="58">
        <v>600</v>
      </c>
      <c r="H2317" s="58">
        <v>145</v>
      </c>
      <c r="I2317" s="58">
        <v>162</v>
      </c>
      <c r="J2317" s="58">
        <v>179</v>
      </c>
      <c r="K2317" s="58">
        <v>1</v>
      </c>
      <c r="L2317" s="58">
        <v>1</v>
      </c>
      <c r="M2317" s="58" t="s">
        <v>155</v>
      </c>
      <c r="N2317" s="58">
        <v>234</v>
      </c>
      <c r="O2317" s="58">
        <v>2.6</v>
      </c>
    </row>
    <row r="2318" spans="1:15" ht="14.25" customHeight="1">
      <c r="A2318" s="77" t="s">
        <v>10275</v>
      </c>
      <c r="B2318" s="58" t="s">
        <v>1750</v>
      </c>
      <c r="C2318" s="58" t="s">
        <v>3</v>
      </c>
      <c r="D2318" s="58" t="s">
        <v>155</v>
      </c>
      <c r="E2318" s="58" t="s">
        <v>155</v>
      </c>
      <c r="F2318" s="58" t="s">
        <v>7486</v>
      </c>
      <c r="G2318" s="58">
        <v>600</v>
      </c>
      <c r="H2318" s="58">
        <v>154</v>
      </c>
      <c r="I2318" s="58">
        <v>171</v>
      </c>
      <c r="J2318" s="58">
        <v>189</v>
      </c>
      <c r="K2318" s="58">
        <v>1</v>
      </c>
      <c r="L2318" s="58">
        <v>1</v>
      </c>
      <c r="M2318" s="58" t="s">
        <v>155</v>
      </c>
      <c r="N2318" s="58">
        <v>246</v>
      </c>
      <c r="O2318" s="58">
        <v>2.4</v>
      </c>
    </row>
    <row r="2319" spans="1:15" ht="14.25" customHeight="1">
      <c r="A2319" s="77" t="s">
        <v>10276</v>
      </c>
      <c r="B2319" s="58" t="s">
        <v>1750</v>
      </c>
      <c r="C2319" s="58" t="s">
        <v>3</v>
      </c>
      <c r="D2319" s="58" t="s">
        <v>155</v>
      </c>
      <c r="E2319" s="58" t="s">
        <v>155</v>
      </c>
      <c r="F2319" s="58" t="s">
        <v>7486</v>
      </c>
      <c r="G2319" s="58">
        <v>600</v>
      </c>
      <c r="H2319" s="58">
        <v>171</v>
      </c>
      <c r="I2319" s="58">
        <v>190</v>
      </c>
      <c r="J2319" s="58">
        <v>210</v>
      </c>
      <c r="K2319" s="58">
        <v>1</v>
      </c>
      <c r="L2319" s="58">
        <v>1</v>
      </c>
      <c r="M2319" s="58" t="s">
        <v>155</v>
      </c>
      <c r="N2319" s="58">
        <v>274</v>
      </c>
      <c r="O2319" s="58">
        <v>2.2000000000000002</v>
      </c>
    </row>
    <row r="2320" spans="1:15" ht="14.25" customHeight="1">
      <c r="A2320" s="77" t="s">
        <v>10277</v>
      </c>
      <c r="B2320" s="58" t="s">
        <v>1750</v>
      </c>
      <c r="C2320" s="58" t="s">
        <v>3</v>
      </c>
      <c r="D2320" s="58" t="s">
        <v>155</v>
      </c>
      <c r="E2320" s="58" t="s">
        <v>155</v>
      </c>
      <c r="F2320" s="58" t="s">
        <v>7486</v>
      </c>
      <c r="G2320" s="58">
        <v>600</v>
      </c>
      <c r="H2320" s="58">
        <v>185</v>
      </c>
      <c r="I2320" s="58">
        <v>209</v>
      </c>
      <c r="J2320" s="58">
        <v>231</v>
      </c>
      <c r="K2320" s="58">
        <v>1</v>
      </c>
      <c r="L2320" s="58">
        <v>1</v>
      </c>
      <c r="M2320" s="58" t="s">
        <v>155</v>
      </c>
      <c r="N2320" s="58">
        <v>328</v>
      </c>
      <c r="O2320" s="58">
        <v>1.9</v>
      </c>
    </row>
    <row r="2321" spans="1:15" ht="14.25" customHeight="1">
      <c r="A2321" s="77" t="s">
        <v>10278</v>
      </c>
      <c r="B2321" s="58" t="s">
        <v>1750</v>
      </c>
      <c r="C2321" s="58" t="s">
        <v>3</v>
      </c>
      <c r="D2321" s="58" t="s">
        <v>155</v>
      </c>
      <c r="E2321" s="58" t="s">
        <v>155</v>
      </c>
      <c r="F2321" s="58" t="s">
        <v>7486</v>
      </c>
      <c r="G2321" s="58">
        <v>600</v>
      </c>
      <c r="H2321" s="58">
        <v>214</v>
      </c>
      <c r="I2321" s="58">
        <v>237</v>
      </c>
      <c r="J2321" s="58">
        <v>263</v>
      </c>
      <c r="K2321" s="58">
        <v>1</v>
      </c>
      <c r="L2321" s="58">
        <v>1</v>
      </c>
      <c r="M2321" s="58" t="s">
        <v>155</v>
      </c>
      <c r="N2321" s="58">
        <v>344</v>
      </c>
      <c r="O2321" s="58">
        <v>1.8</v>
      </c>
    </row>
    <row r="2322" spans="1:15" ht="14.25" customHeight="1">
      <c r="A2322" s="77" t="s">
        <v>10279</v>
      </c>
      <c r="B2322" s="58" t="s">
        <v>1750</v>
      </c>
      <c r="C2322" s="58" t="s">
        <v>3</v>
      </c>
      <c r="D2322" s="58" t="s">
        <v>155</v>
      </c>
      <c r="E2322" s="58" t="s">
        <v>155</v>
      </c>
      <c r="F2322" s="58" t="s">
        <v>7486</v>
      </c>
      <c r="G2322" s="58">
        <v>600</v>
      </c>
      <c r="H2322" s="58">
        <v>8.5</v>
      </c>
      <c r="I2322" s="58">
        <v>9.44</v>
      </c>
      <c r="J2322" s="58">
        <v>10.4</v>
      </c>
      <c r="K2322" s="58">
        <v>1</v>
      </c>
      <c r="L2322" s="58">
        <v>10</v>
      </c>
      <c r="M2322" s="58" t="s">
        <v>155</v>
      </c>
      <c r="N2322" s="58">
        <v>14.4</v>
      </c>
      <c r="O2322" s="58">
        <v>41.7</v>
      </c>
    </row>
    <row r="2323" spans="1:15" ht="14.25" customHeight="1">
      <c r="A2323" s="77" t="s">
        <v>10280</v>
      </c>
      <c r="B2323" s="58" t="s">
        <v>1750</v>
      </c>
      <c r="C2323" s="58" t="s">
        <v>3</v>
      </c>
      <c r="D2323" s="58" t="s">
        <v>155</v>
      </c>
      <c r="E2323" s="58" t="s">
        <v>155</v>
      </c>
      <c r="F2323" s="58" t="s">
        <v>7486</v>
      </c>
      <c r="G2323" s="58">
        <v>600</v>
      </c>
      <c r="H2323" s="58">
        <v>9</v>
      </c>
      <c r="I2323" s="58">
        <v>10</v>
      </c>
      <c r="J2323" s="58">
        <v>11.1</v>
      </c>
      <c r="K2323" s="58">
        <v>1</v>
      </c>
      <c r="L2323" s="58">
        <v>5</v>
      </c>
      <c r="M2323" s="58" t="s">
        <v>155</v>
      </c>
      <c r="N2323" s="58">
        <v>15.4</v>
      </c>
      <c r="O2323" s="58">
        <v>39</v>
      </c>
    </row>
    <row r="2324" spans="1:15" ht="14.25" customHeight="1">
      <c r="A2324" s="77" t="s">
        <v>10281</v>
      </c>
      <c r="B2324" s="58" t="s">
        <v>1750</v>
      </c>
      <c r="C2324" s="58" t="s">
        <v>3</v>
      </c>
      <c r="D2324" s="58" t="s">
        <v>155</v>
      </c>
      <c r="E2324" s="58" t="s">
        <v>155</v>
      </c>
      <c r="F2324" s="58" t="s">
        <v>7486</v>
      </c>
      <c r="G2324" s="58">
        <v>600</v>
      </c>
      <c r="H2324" s="58">
        <v>10</v>
      </c>
      <c r="I2324" s="58">
        <v>11.1</v>
      </c>
      <c r="J2324" s="58">
        <v>12.3</v>
      </c>
      <c r="K2324" s="58">
        <v>1</v>
      </c>
      <c r="L2324" s="58">
        <v>5</v>
      </c>
      <c r="M2324" s="58" t="s">
        <v>155</v>
      </c>
      <c r="N2324" s="58">
        <v>17</v>
      </c>
      <c r="O2324" s="58">
        <v>35.299999999999997</v>
      </c>
    </row>
    <row r="2325" spans="1:15" ht="14.25" customHeight="1">
      <c r="A2325" s="77" t="s">
        <v>10282</v>
      </c>
      <c r="B2325" s="58" t="s">
        <v>1750</v>
      </c>
      <c r="C2325" s="58" t="s">
        <v>3</v>
      </c>
      <c r="D2325" s="58" t="s">
        <v>155</v>
      </c>
      <c r="E2325" s="58" t="s">
        <v>155</v>
      </c>
      <c r="F2325" s="58" t="s">
        <v>7486</v>
      </c>
      <c r="G2325" s="58">
        <v>600</v>
      </c>
      <c r="H2325" s="58">
        <v>11</v>
      </c>
      <c r="I2325" s="58">
        <v>12.2</v>
      </c>
      <c r="J2325" s="58">
        <v>13.5</v>
      </c>
      <c r="K2325" s="58">
        <v>1</v>
      </c>
      <c r="L2325" s="58">
        <v>5</v>
      </c>
      <c r="M2325" s="58" t="s">
        <v>155</v>
      </c>
      <c r="N2325" s="58">
        <v>18.2</v>
      </c>
      <c r="O2325" s="58">
        <v>33</v>
      </c>
    </row>
    <row r="2326" spans="1:15" ht="14.25" customHeight="1">
      <c r="A2326" s="77" t="s">
        <v>10283</v>
      </c>
      <c r="B2326" s="58" t="s">
        <v>1750</v>
      </c>
      <c r="C2326" s="58" t="s">
        <v>3</v>
      </c>
      <c r="D2326" s="58" t="s">
        <v>155</v>
      </c>
      <c r="E2326" s="58" t="s">
        <v>155</v>
      </c>
      <c r="F2326" s="58" t="s">
        <v>7486</v>
      </c>
      <c r="G2326" s="58">
        <v>600</v>
      </c>
      <c r="H2326" s="58">
        <v>12</v>
      </c>
      <c r="I2326" s="58">
        <v>13.3</v>
      </c>
      <c r="J2326" s="58">
        <v>14.7</v>
      </c>
      <c r="K2326" s="58">
        <v>1</v>
      </c>
      <c r="L2326" s="58">
        <v>1</v>
      </c>
      <c r="M2326" s="58" t="s">
        <v>155</v>
      </c>
      <c r="N2326" s="58">
        <v>19.899999999999999</v>
      </c>
      <c r="O2326" s="58">
        <v>30.2</v>
      </c>
    </row>
    <row r="2327" spans="1:15" ht="14.25" customHeight="1">
      <c r="A2327" s="77" t="s">
        <v>10284</v>
      </c>
      <c r="B2327" s="58" t="s">
        <v>1750</v>
      </c>
      <c r="C2327" s="58" t="s">
        <v>3</v>
      </c>
      <c r="D2327" s="58" t="s">
        <v>155</v>
      </c>
      <c r="E2327" s="58" t="s">
        <v>155</v>
      </c>
      <c r="F2327" s="58" t="s">
        <v>7486</v>
      </c>
      <c r="G2327" s="58">
        <v>600</v>
      </c>
      <c r="H2327" s="58">
        <v>13</v>
      </c>
      <c r="I2327" s="58">
        <v>14.4</v>
      </c>
      <c r="J2327" s="58">
        <v>15.9</v>
      </c>
      <c r="K2327" s="58">
        <v>1</v>
      </c>
      <c r="L2327" s="58">
        <v>1</v>
      </c>
      <c r="M2327" s="58" t="s">
        <v>155</v>
      </c>
      <c r="N2327" s="58">
        <v>21.5</v>
      </c>
      <c r="O2327" s="58">
        <v>28</v>
      </c>
    </row>
    <row r="2328" spans="1:15" ht="14.25" customHeight="1">
      <c r="A2328" s="77" t="s">
        <v>10285</v>
      </c>
      <c r="B2328" s="58" t="s">
        <v>1750</v>
      </c>
      <c r="C2328" s="58" t="s">
        <v>3</v>
      </c>
      <c r="D2328" s="58" t="s">
        <v>155</v>
      </c>
      <c r="E2328" s="58" t="s">
        <v>155</v>
      </c>
      <c r="F2328" s="58" t="s">
        <v>7486</v>
      </c>
      <c r="G2328" s="58">
        <v>600</v>
      </c>
      <c r="H2328" s="58">
        <v>14</v>
      </c>
      <c r="I2328" s="58">
        <v>15.6</v>
      </c>
      <c r="J2328" s="58">
        <v>17.2</v>
      </c>
      <c r="K2328" s="58">
        <v>1</v>
      </c>
      <c r="L2328" s="58">
        <v>1</v>
      </c>
      <c r="M2328" s="58" t="s">
        <v>155</v>
      </c>
      <c r="N2328" s="58">
        <v>23.2</v>
      </c>
      <c r="O2328" s="58">
        <v>25.9</v>
      </c>
    </row>
    <row r="2329" spans="1:15" ht="14.25" customHeight="1">
      <c r="A2329" s="77" t="s">
        <v>10286</v>
      </c>
      <c r="B2329" s="58" t="s">
        <v>1750</v>
      </c>
      <c r="C2329" s="58" t="s">
        <v>3</v>
      </c>
      <c r="D2329" s="58" t="s">
        <v>155</v>
      </c>
      <c r="E2329" s="58" t="s">
        <v>155</v>
      </c>
      <c r="F2329" s="58" t="s">
        <v>7486</v>
      </c>
      <c r="G2329" s="58">
        <v>600</v>
      </c>
      <c r="H2329" s="58">
        <v>15</v>
      </c>
      <c r="I2329" s="58">
        <v>16.7</v>
      </c>
      <c r="J2329" s="58">
        <v>18.5</v>
      </c>
      <c r="K2329" s="58">
        <v>1</v>
      </c>
      <c r="L2329" s="58">
        <v>1</v>
      </c>
      <c r="M2329" s="58" t="s">
        <v>155</v>
      </c>
      <c r="N2329" s="58">
        <v>24.4</v>
      </c>
      <c r="O2329" s="58">
        <v>24.6</v>
      </c>
    </row>
    <row r="2330" spans="1:15" ht="14.25" customHeight="1">
      <c r="A2330" s="77" t="s">
        <v>10287</v>
      </c>
      <c r="B2330" s="58" t="s">
        <v>1750</v>
      </c>
      <c r="C2330" s="58" t="s">
        <v>3</v>
      </c>
      <c r="D2330" s="58" t="s">
        <v>155</v>
      </c>
      <c r="E2330" s="58" t="s">
        <v>155</v>
      </c>
      <c r="F2330" s="58" t="s">
        <v>7486</v>
      </c>
      <c r="G2330" s="58">
        <v>600</v>
      </c>
      <c r="H2330" s="58">
        <v>16</v>
      </c>
      <c r="I2330" s="58">
        <v>17.8</v>
      </c>
      <c r="J2330" s="58">
        <v>19.7</v>
      </c>
      <c r="K2330" s="58">
        <v>1</v>
      </c>
      <c r="L2330" s="58">
        <v>1</v>
      </c>
      <c r="M2330" s="58" t="s">
        <v>155</v>
      </c>
      <c r="N2330" s="58">
        <v>26</v>
      </c>
      <c r="O2330" s="58">
        <v>23.1</v>
      </c>
    </row>
    <row r="2331" spans="1:15" ht="14.25" customHeight="1">
      <c r="A2331" s="77" t="s">
        <v>10288</v>
      </c>
      <c r="B2331" s="58" t="s">
        <v>1750</v>
      </c>
      <c r="C2331" s="58" t="s">
        <v>3</v>
      </c>
      <c r="D2331" s="58" t="s">
        <v>155</v>
      </c>
      <c r="E2331" s="58" t="s">
        <v>155</v>
      </c>
      <c r="F2331" s="58" t="s">
        <v>7486</v>
      </c>
      <c r="G2331" s="58">
        <v>600</v>
      </c>
      <c r="H2331" s="58">
        <v>17</v>
      </c>
      <c r="I2331" s="58">
        <v>18.899999999999999</v>
      </c>
      <c r="J2331" s="58">
        <v>20.9</v>
      </c>
      <c r="K2331" s="58">
        <v>1</v>
      </c>
      <c r="L2331" s="58">
        <v>1</v>
      </c>
      <c r="M2331" s="58" t="s">
        <v>155</v>
      </c>
      <c r="N2331" s="58">
        <v>27.6</v>
      </c>
      <c r="O2331" s="58">
        <v>21.8</v>
      </c>
    </row>
    <row r="2332" spans="1:15" ht="14.25" customHeight="1">
      <c r="A2332" s="77" t="s">
        <v>10289</v>
      </c>
      <c r="B2332" s="58" t="s">
        <v>1750</v>
      </c>
      <c r="C2332" s="58" t="s">
        <v>3</v>
      </c>
      <c r="D2332" s="58" t="s">
        <v>155</v>
      </c>
      <c r="E2332" s="58" t="s">
        <v>155</v>
      </c>
      <c r="F2332" s="58" t="s">
        <v>7486</v>
      </c>
      <c r="G2332" s="58">
        <v>600</v>
      </c>
      <c r="H2332" s="58">
        <v>18</v>
      </c>
      <c r="I2332" s="58">
        <v>20</v>
      </c>
      <c r="J2332" s="58">
        <v>22.1</v>
      </c>
      <c r="K2332" s="58">
        <v>1</v>
      </c>
      <c r="L2332" s="58">
        <v>1</v>
      </c>
      <c r="M2332" s="58" t="s">
        <v>155</v>
      </c>
      <c r="N2332" s="58">
        <v>29.2</v>
      </c>
      <c r="O2332" s="58">
        <v>20.6</v>
      </c>
    </row>
    <row r="2333" spans="1:15" ht="14.25" customHeight="1">
      <c r="A2333" s="77" t="s">
        <v>10290</v>
      </c>
      <c r="B2333" s="58" t="s">
        <v>1750</v>
      </c>
      <c r="C2333" s="58" t="s">
        <v>3</v>
      </c>
      <c r="D2333" s="58" t="s">
        <v>155</v>
      </c>
      <c r="E2333" s="58" t="s">
        <v>155</v>
      </c>
      <c r="F2333" s="58" t="s">
        <v>7486</v>
      </c>
      <c r="G2333" s="58">
        <v>600</v>
      </c>
      <c r="H2333" s="58">
        <v>20</v>
      </c>
      <c r="I2333" s="58">
        <v>22.2</v>
      </c>
      <c r="J2333" s="58">
        <v>24.5</v>
      </c>
      <c r="K2333" s="58">
        <v>1</v>
      </c>
      <c r="L2333" s="58">
        <v>1</v>
      </c>
      <c r="M2333" s="58" t="s">
        <v>155</v>
      </c>
      <c r="N2333" s="58">
        <v>32.4</v>
      </c>
      <c r="O2333" s="58">
        <v>18.600000000000001</v>
      </c>
    </row>
    <row r="2334" spans="1:15" ht="14.25" customHeight="1">
      <c r="A2334" s="77" t="s">
        <v>10291</v>
      </c>
      <c r="B2334" s="58" t="s">
        <v>1750</v>
      </c>
      <c r="C2334" s="58" t="s">
        <v>3</v>
      </c>
      <c r="D2334" s="58" t="s">
        <v>155</v>
      </c>
      <c r="E2334" s="58" t="s">
        <v>155</v>
      </c>
      <c r="F2334" s="58" t="s">
        <v>7486</v>
      </c>
      <c r="G2334" s="58">
        <v>600</v>
      </c>
      <c r="H2334" s="58">
        <v>22</v>
      </c>
      <c r="I2334" s="58">
        <v>24.4</v>
      </c>
      <c r="J2334" s="58">
        <v>26.9</v>
      </c>
      <c r="K2334" s="58">
        <v>1</v>
      </c>
      <c r="L2334" s="58">
        <v>1</v>
      </c>
      <c r="M2334" s="58" t="s">
        <v>155</v>
      </c>
      <c r="N2334" s="58">
        <v>35.5</v>
      </c>
      <c r="O2334" s="58">
        <v>16.899999999999999</v>
      </c>
    </row>
    <row r="2335" spans="1:15" ht="14.25" customHeight="1">
      <c r="A2335" s="77" t="s">
        <v>10292</v>
      </c>
      <c r="B2335" s="58" t="s">
        <v>1750</v>
      </c>
      <c r="C2335" s="58" t="s">
        <v>3</v>
      </c>
      <c r="D2335" s="58" t="s">
        <v>155</v>
      </c>
      <c r="E2335" s="58" t="s">
        <v>155</v>
      </c>
      <c r="F2335" s="58" t="s">
        <v>7486</v>
      </c>
      <c r="G2335" s="58">
        <v>600</v>
      </c>
      <c r="H2335" s="58">
        <v>24</v>
      </c>
      <c r="I2335" s="58">
        <v>26.7</v>
      </c>
      <c r="J2335" s="58">
        <v>29.5</v>
      </c>
      <c r="K2335" s="58">
        <v>1</v>
      </c>
      <c r="L2335" s="58">
        <v>1</v>
      </c>
      <c r="M2335" s="58" t="s">
        <v>155</v>
      </c>
      <c r="N2335" s="58">
        <v>38.9</v>
      </c>
      <c r="O2335" s="58">
        <v>15.5</v>
      </c>
    </row>
    <row r="2336" spans="1:15" ht="14.25" customHeight="1">
      <c r="A2336" s="77" t="s">
        <v>10293</v>
      </c>
      <c r="B2336" s="58" t="s">
        <v>1750</v>
      </c>
      <c r="C2336" s="58" t="s">
        <v>3</v>
      </c>
      <c r="D2336" s="58" t="s">
        <v>155</v>
      </c>
      <c r="E2336" s="58" t="s">
        <v>155</v>
      </c>
      <c r="F2336" s="58" t="s">
        <v>7486</v>
      </c>
      <c r="G2336" s="58">
        <v>600</v>
      </c>
      <c r="H2336" s="58">
        <v>26</v>
      </c>
      <c r="I2336" s="58">
        <v>28.9</v>
      </c>
      <c r="J2336" s="58">
        <v>31.9</v>
      </c>
      <c r="K2336" s="58">
        <v>1</v>
      </c>
      <c r="L2336" s="58">
        <v>1</v>
      </c>
      <c r="M2336" s="58" t="s">
        <v>155</v>
      </c>
      <c r="N2336" s="58">
        <v>42.1</v>
      </c>
      <c r="O2336" s="58">
        <v>14.3</v>
      </c>
    </row>
    <row r="2337" spans="1:15" ht="14.25" customHeight="1">
      <c r="A2337" s="77" t="s">
        <v>10294</v>
      </c>
      <c r="B2337" s="58" t="s">
        <v>1750</v>
      </c>
      <c r="C2337" s="58" t="s">
        <v>3</v>
      </c>
      <c r="D2337" s="58" t="s">
        <v>155</v>
      </c>
      <c r="E2337" s="58" t="s">
        <v>155</v>
      </c>
      <c r="F2337" s="58" t="s">
        <v>7486</v>
      </c>
      <c r="G2337" s="58">
        <v>600</v>
      </c>
      <c r="H2337" s="58">
        <v>28</v>
      </c>
      <c r="I2337" s="58">
        <v>31.1</v>
      </c>
      <c r="J2337" s="58">
        <v>34.4</v>
      </c>
      <c r="K2337" s="58">
        <v>1</v>
      </c>
      <c r="L2337" s="58">
        <v>1</v>
      </c>
      <c r="M2337" s="58" t="s">
        <v>155</v>
      </c>
      <c r="N2337" s="58">
        <v>45.4</v>
      </c>
      <c r="O2337" s="58">
        <v>13.3</v>
      </c>
    </row>
    <row r="2338" spans="1:15" ht="14.25" customHeight="1">
      <c r="A2338" s="77" t="s">
        <v>10295</v>
      </c>
      <c r="B2338" s="58" t="s">
        <v>1750</v>
      </c>
      <c r="C2338" s="58" t="s">
        <v>3</v>
      </c>
      <c r="D2338" s="58" t="s">
        <v>155</v>
      </c>
      <c r="E2338" s="58" t="s">
        <v>155</v>
      </c>
      <c r="F2338" s="58" t="s">
        <v>7486</v>
      </c>
      <c r="G2338" s="58">
        <v>600</v>
      </c>
      <c r="H2338" s="58">
        <v>30</v>
      </c>
      <c r="I2338" s="58">
        <v>33.299999999999997</v>
      </c>
      <c r="J2338" s="58">
        <v>36.799999999999997</v>
      </c>
      <c r="K2338" s="58">
        <v>1</v>
      </c>
      <c r="L2338" s="58">
        <v>1</v>
      </c>
      <c r="M2338" s="58" t="s">
        <v>155</v>
      </c>
      <c r="N2338" s="58">
        <v>48.4</v>
      </c>
      <c r="O2338" s="58">
        <v>12.4</v>
      </c>
    </row>
    <row r="2339" spans="1:15" ht="14.25" customHeight="1">
      <c r="A2339" s="77" t="s">
        <v>10296</v>
      </c>
      <c r="B2339" s="58" t="s">
        <v>1750</v>
      </c>
      <c r="C2339" s="58" t="s">
        <v>3</v>
      </c>
      <c r="D2339" s="58" t="s">
        <v>155</v>
      </c>
      <c r="E2339" s="58" t="s">
        <v>155</v>
      </c>
      <c r="F2339" s="58" t="s">
        <v>7486</v>
      </c>
      <c r="G2339" s="58">
        <v>600</v>
      </c>
      <c r="H2339" s="58">
        <v>33</v>
      </c>
      <c r="I2339" s="58">
        <v>36.700000000000003</v>
      </c>
      <c r="J2339" s="58">
        <v>40.6</v>
      </c>
      <c r="K2339" s="58">
        <v>1</v>
      </c>
      <c r="L2339" s="58">
        <v>1</v>
      </c>
      <c r="M2339" s="58" t="s">
        <v>155</v>
      </c>
      <c r="N2339" s="58">
        <v>53.3</v>
      </c>
      <c r="O2339" s="58">
        <v>11.3</v>
      </c>
    </row>
    <row r="2340" spans="1:15" ht="14.25" customHeight="1">
      <c r="A2340" s="77" t="s">
        <v>10297</v>
      </c>
      <c r="B2340" s="58" t="s">
        <v>1750</v>
      </c>
      <c r="C2340" s="58" t="s">
        <v>3</v>
      </c>
      <c r="D2340" s="58" t="s">
        <v>155</v>
      </c>
      <c r="E2340" s="58" t="s">
        <v>155</v>
      </c>
      <c r="F2340" s="58" t="s">
        <v>7486</v>
      </c>
      <c r="G2340" s="58">
        <v>600</v>
      </c>
      <c r="H2340" s="58">
        <v>36</v>
      </c>
      <c r="I2340" s="58">
        <v>40</v>
      </c>
      <c r="J2340" s="58">
        <v>44.2</v>
      </c>
      <c r="K2340" s="58">
        <v>1</v>
      </c>
      <c r="L2340" s="58">
        <v>1</v>
      </c>
      <c r="M2340" s="58" t="s">
        <v>155</v>
      </c>
      <c r="N2340" s="58">
        <v>58.1</v>
      </c>
      <c r="O2340" s="58">
        <v>10.4</v>
      </c>
    </row>
    <row r="2341" spans="1:15" ht="14.25" customHeight="1">
      <c r="A2341" s="77" t="s">
        <v>10298</v>
      </c>
      <c r="B2341" s="58" t="s">
        <v>1750</v>
      </c>
      <c r="C2341" s="58" t="s">
        <v>3</v>
      </c>
      <c r="D2341" s="58" t="s">
        <v>155</v>
      </c>
      <c r="E2341" s="58" t="s">
        <v>155</v>
      </c>
      <c r="F2341" s="58" t="s">
        <v>7486</v>
      </c>
      <c r="G2341" s="58">
        <v>600</v>
      </c>
      <c r="H2341" s="58">
        <v>40</v>
      </c>
      <c r="I2341" s="58">
        <v>44.4</v>
      </c>
      <c r="J2341" s="58">
        <v>49.1</v>
      </c>
      <c r="K2341" s="58">
        <v>1</v>
      </c>
      <c r="L2341" s="58">
        <v>1</v>
      </c>
      <c r="M2341" s="58" t="s">
        <v>155</v>
      </c>
      <c r="N2341" s="58">
        <v>64.5</v>
      </c>
      <c r="O2341" s="58">
        <v>9.3000000000000007</v>
      </c>
    </row>
    <row r="2342" spans="1:15" ht="14.25" customHeight="1">
      <c r="A2342" s="77" t="s">
        <v>10299</v>
      </c>
      <c r="B2342" s="58" t="s">
        <v>1750</v>
      </c>
      <c r="C2342" s="58" t="s">
        <v>3</v>
      </c>
      <c r="D2342" s="58" t="s">
        <v>155</v>
      </c>
      <c r="E2342" s="58" t="s">
        <v>155</v>
      </c>
      <c r="F2342" s="58" t="s">
        <v>7486</v>
      </c>
      <c r="G2342" s="58">
        <v>600</v>
      </c>
      <c r="H2342" s="58">
        <v>43</v>
      </c>
      <c r="I2342" s="58">
        <v>47.8</v>
      </c>
      <c r="J2342" s="58">
        <v>52.8</v>
      </c>
      <c r="K2342" s="58">
        <v>1</v>
      </c>
      <c r="L2342" s="58">
        <v>1</v>
      </c>
      <c r="M2342" s="58" t="s">
        <v>155</v>
      </c>
      <c r="N2342" s="58">
        <v>69.400000000000006</v>
      </c>
      <c r="O2342" s="58">
        <v>8.6999999999999993</v>
      </c>
    </row>
    <row r="2343" spans="1:15" ht="14.25" customHeight="1">
      <c r="A2343" s="77" t="s">
        <v>10300</v>
      </c>
      <c r="B2343" s="58" t="s">
        <v>1750</v>
      </c>
      <c r="C2343" s="58" t="s">
        <v>3</v>
      </c>
      <c r="D2343" s="58" t="s">
        <v>155</v>
      </c>
      <c r="E2343" s="58" t="s">
        <v>155</v>
      </c>
      <c r="F2343" s="58" t="s">
        <v>7486</v>
      </c>
      <c r="G2343" s="58">
        <v>600</v>
      </c>
      <c r="H2343" s="58">
        <v>45</v>
      </c>
      <c r="I2343" s="58">
        <v>50</v>
      </c>
      <c r="J2343" s="58">
        <v>55.3</v>
      </c>
      <c r="K2343" s="58">
        <v>1</v>
      </c>
      <c r="L2343" s="58">
        <v>1</v>
      </c>
      <c r="M2343" s="58" t="s">
        <v>155</v>
      </c>
      <c r="N2343" s="58">
        <v>72.7</v>
      </c>
      <c r="O2343" s="58">
        <v>8.6999999999999993</v>
      </c>
    </row>
    <row r="2344" spans="1:15" ht="14.25" customHeight="1">
      <c r="A2344" s="77" t="s">
        <v>10301</v>
      </c>
      <c r="B2344" s="58" t="s">
        <v>1750</v>
      </c>
      <c r="C2344" s="58" t="s">
        <v>3</v>
      </c>
      <c r="D2344" s="58" t="s">
        <v>155</v>
      </c>
      <c r="E2344" s="58" t="s">
        <v>155</v>
      </c>
      <c r="F2344" s="58" t="s">
        <v>7486</v>
      </c>
      <c r="G2344" s="58">
        <v>600</v>
      </c>
      <c r="H2344" s="58">
        <v>48</v>
      </c>
      <c r="I2344" s="58">
        <v>53.3</v>
      </c>
      <c r="J2344" s="58">
        <v>58.9</v>
      </c>
      <c r="K2344" s="58">
        <v>1</v>
      </c>
      <c r="L2344" s="58">
        <v>1</v>
      </c>
      <c r="M2344" s="58" t="s">
        <v>155</v>
      </c>
      <c r="N2344" s="58">
        <v>77.400000000000006</v>
      </c>
      <c r="O2344" s="58">
        <v>8.3000000000000007</v>
      </c>
    </row>
    <row r="2345" spans="1:15" ht="14.25" customHeight="1">
      <c r="A2345" s="77" t="s">
        <v>10302</v>
      </c>
      <c r="B2345" s="58" t="s">
        <v>1750</v>
      </c>
      <c r="C2345" s="58" t="s">
        <v>3</v>
      </c>
      <c r="D2345" s="58" t="s">
        <v>155</v>
      </c>
      <c r="E2345" s="58" t="s">
        <v>155</v>
      </c>
      <c r="F2345" s="58" t="s">
        <v>7486</v>
      </c>
      <c r="G2345" s="58">
        <v>600</v>
      </c>
      <c r="H2345" s="58">
        <v>51</v>
      </c>
      <c r="I2345" s="58">
        <v>56.7</v>
      </c>
      <c r="J2345" s="58">
        <v>62.7</v>
      </c>
      <c r="K2345" s="58">
        <v>1</v>
      </c>
      <c r="L2345" s="58">
        <v>1</v>
      </c>
      <c r="M2345" s="58" t="s">
        <v>155</v>
      </c>
      <c r="N2345" s="58">
        <v>82.4</v>
      </c>
      <c r="O2345" s="58">
        <v>7.3</v>
      </c>
    </row>
    <row r="2346" spans="1:15" ht="14.25" customHeight="1">
      <c r="A2346" s="77" t="s">
        <v>10303</v>
      </c>
      <c r="B2346" s="58" t="s">
        <v>1750</v>
      </c>
      <c r="C2346" s="58" t="s">
        <v>3</v>
      </c>
      <c r="D2346" s="58" t="s">
        <v>155</v>
      </c>
      <c r="E2346" s="58" t="s">
        <v>155</v>
      </c>
      <c r="F2346" s="58" t="s">
        <v>7486</v>
      </c>
      <c r="G2346" s="58">
        <v>600</v>
      </c>
      <c r="H2346" s="58">
        <v>54</v>
      </c>
      <c r="I2346" s="58">
        <v>60</v>
      </c>
      <c r="J2346" s="58">
        <v>66.3</v>
      </c>
      <c r="K2346" s="58">
        <v>1</v>
      </c>
      <c r="L2346" s="58">
        <v>1</v>
      </c>
      <c r="M2346" s="58" t="s">
        <v>155</v>
      </c>
      <c r="N2346" s="58">
        <v>87.1</v>
      </c>
      <c r="O2346" s="58">
        <v>6.9</v>
      </c>
    </row>
    <row r="2347" spans="1:15" ht="14.25" customHeight="1">
      <c r="A2347" s="77" t="s">
        <v>10304</v>
      </c>
      <c r="B2347" s="58" t="s">
        <v>1750</v>
      </c>
      <c r="C2347" s="58" t="s">
        <v>3</v>
      </c>
      <c r="D2347" s="58" t="s">
        <v>155</v>
      </c>
      <c r="E2347" s="58" t="s">
        <v>155</v>
      </c>
      <c r="F2347" s="58" t="s">
        <v>7486</v>
      </c>
      <c r="G2347" s="58">
        <v>600</v>
      </c>
      <c r="H2347" s="58">
        <v>58</v>
      </c>
      <c r="I2347" s="58">
        <v>64.400000000000006</v>
      </c>
      <c r="J2347" s="58">
        <v>71.2</v>
      </c>
      <c r="K2347" s="58">
        <v>1</v>
      </c>
      <c r="L2347" s="58">
        <v>1</v>
      </c>
      <c r="M2347" s="58" t="s">
        <v>155</v>
      </c>
      <c r="N2347" s="58">
        <v>93.6</v>
      </c>
      <c r="O2347" s="58">
        <v>6.5</v>
      </c>
    </row>
    <row r="2348" spans="1:15" ht="14.25" customHeight="1">
      <c r="A2348" s="77" t="s">
        <v>10305</v>
      </c>
      <c r="B2348" s="58" t="s">
        <v>1750</v>
      </c>
      <c r="C2348" s="58" t="s">
        <v>3</v>
      </c>
      <c r="D2348" s="58" t="s">
        <v>155</v>
      </c>
      <c r="E2348" s="58" t="s">
        <v>155</v>
      </c>
      <c r="F2348" s="58" t="s">
        <v>7486</v>
      </c>
      <c r="G2348" s="58">
        <v>600</v>
      </c>
      <c r="H2348" s="58">
        <v>60</v>
      </c>
      <c r="I2348" s="58">
        <v>66.7</v>
      </c>
      <c r="J2348" s="58">
        <v>73.7</v>
      </c>
      <c r="K2348" s="58">
        <v>1</v>
      </c>
      <c r="L2348" s="58">
        <v>1</v>
      </c>
      <c r="M2348" s="58" t="s">
        <v>155</v>
      </c>
      <c r="N2348" s="58">
        <v>96.8</v>
      </c>
      <c r="O2348" s="58">
        <v>6.2</v>
      </c>
    </row>
    <row r="2349" spans="1:15" ht="14.25" customHeight="1">
      <c r="A2349" s="77" t="s">
        <v>10306</v>
      </c>
      <c r="B2349" s="58" t="s">
        <v>1750</v>
      </c>
      <c r="C2349" s="58" t="s">
        <v>3</v>
      </c>
      <c r="D2349" s="58" t="s">
        <v>155</v>
      </c>
      <c r="E2349" s="58" t="s">
        <v>155</v>
      </c>
      <c r="F2349" s="58" t="s">
        <v>7486</v>
      </c>
      <c r="G2349" s="58">
        <v>600</v>
      </c>
      <c r="H2349" s="58">
        <v>64</v>
      </c>
      <c r="I2349" s="58">
        <v>71.099999999999994</v>
      </c>
      <c r="J2349" s="58">
        <v>78.599999999999994</v>
      </c>
      <c r="K2349" s="58">
        <v>1</v>
      </c>
      <c r="L2349" s="58">
        <v>1</v>
      </c>
      <c r="M2349" s="58" t="s">
        <v>155</v>
      </c>
      <c r="N2349" s="58">
        <v>103</v>
      </c>
      <c r="O2349" s="58">
        <v>5.9</v>
      </c>
    </row>
    <row r="2350" spans="1:15" ht="14.25" customHeight="1">
      <c r="A2350" s="77" t="s">
        <v>10307</v>
      </c>
      <c r="B2350" s="58" t="s">
        <v>1750</v>
      </c>
      <c r="C2350" s="58" t="s">
        <v>3</v>
      </c>
      <c r="D2350" s="58" t="s">
        <v>155</v>
      </c>
      <c r="E2350" s="58" t="s">
        <v>155</v>
      </c>
      <c r="F2350" s="58" t="s">
        <v>7486</v>
      </c>
      <c r="G2350" s="58">
        <v>600</v>
      </c>
      <c r="H2350" s="58">
        <v>70</v>
      </c>
      <c r="I2350" s="58">
        <v>77.8</v>
      </c>
      <c r="J2350" s="58">
        <v>86</v>
      </c>
      <c r="K2350" s="58">
        <v>1</v>
      </c>
      <c r="L2350" s="58">
        <v>1</v>
      </c>
      <c r="M2350" s="58" t="s">
        <v>155</v>
      </c>
      <c r="N2350" s="58">
        <v>113</v>
      </c>
      <c r="O2350" s="58">
        <v>5.3</v>
      </c>
    </row>
    <row r="2351" spans="1:15" ht="14.25" customHeight="1">
      <c r="A2351" s="77" t="s">
        <v>10308</v>
      </c>
      <c r="B2351" s="58" t="s">
        <v>1750</v>
      </c>
      <c r="C2351" s="58" t="s">
        <v>3</v>
      </c>
      <c r="D2351" s="58" t="s">
        <v>155</v>
      </c>
      <c r="E2351" s="58" t="s">
        <v>155</v>
      </c>
      <c r="F2351" s="58" t="s">
        <v>7486</v>
      </c>
      <c r="G2351" s="58">
        <v>600</v>
      </c>
      <c r="H2351" s="58">
        <v>75</v>
      </c>
      <c r="I2351" s="58">
        <v>83.3</v>
      </c>
      <c r="J2351" s="58">
        <v>92.1</v>
      </c>
      <c r="K2351" s="58">
        <v>1</v>
      </c>
      <c r="L2351" s="58">
        <v>1</v>
      </c>
      <c r="M2351" s="58" t="s">
        <v>155</v>
      </c>
      <c r="N2351" s="58">
        <v>121</v>
      </c>
      <c r="O2351" s="58">
        <v>5</v>
      </c>
    </row>
    <row r="2352" spans="1:15" ht="14.25" customHeight="1">
      <c r="A2352" s="77" t="s">
        <v>10309</v>
      </c>
      <c r="B2352" s="58" t="s">
        <v>1750</v>
      </c>
      <c r="C2352" s="58" t="s">
        <v>3</v>
      </c>
      <c r="D2352" s="58" t="s">
        <v>155</v>
      </c>
      <c r="E2352" s="58" t="s">
        <v>155</v>
      </c>
      <c r="F2352" s="58" t="s">
        <v>7486</v>
      </c>
      <c r="G2352" s="58">
        <v>600</v>
      </c>
      <c r="H2352" s="58">
        <v>78</v>
      </c>
      <c r="I2352" s="58">
        <v>86.7</v>
      </c>
      <c r="J2352" s="58">
        <v>95.8</v>
      </c>
      <c r="K2352" s="58">
        <v>1</v>
      </c>
      <c r="L2352" s="58">
        <v>1</v>
      </c>
      <c r="M2352" s="58" t="s">
        <v>155</v>
      </c>
      <c r="N2352" s="58">
        <v>126</v>
      </c>
      <c r="O2352" s="58">
        <v>4.8</v>
      </c>
    </row>
    <row r="2353" spans="1:15" ht="14.25" customHeight="1">
      <c r="A2353" s="77" t="s">
        <v>10310</v>
      </c>
      <c r="B2353" s="58" t="s">
        <v>1750</v>
      </c>
      <c r="C2353" s="58" t="s">
        <v>3</v>
      </c>
      <c r="D2353" s="58" t="s">
        <v>155</v>
      </c>
      <c r="E2353" s="58" t="s">
        <v>155</v>
      </c>
      <c r="F2353" s="58" t="s">
        <v>7486</v>
      </c>
      <c r="G2353" s="58">
        <v>600</v>
      </c>
      <c r="H2353" s="58">
        <v>85</v>
      </c>
      <c r="I2353" s="58">
        <v>94.4</v>
      </c>
      <c r="J2353" s="58">
        <v>104</v>
      </c>
      <c r="K2353" s="58">
        <v>1</v>
      </c>
      <c r="L2353" s="58">
        <v>1</v>
      </c>
      <c r="M2353" s="58" t="s">
        <v>155</v>
      </c>
      <c r="N2353" s="58">
        <v>137</v>
      </c>
      <c r="O2353" s="58">
        <v>4.4000000000000004</v>
      </c>
    </row>
    <row r="2354" spans="1:15" ht="14.25" customHeight="1">
      <c r="A2354" s="77" t="s">
        <v>10311</v>
      </c>
      <c r="B2354" s="58" t="s">
        <v>1750</v>
      </c>
      <c r="C2354" s="58" t="s">
        <v>3</v>
      </c>
      <c r="D2354" s="58" t="s">
        <v>155</v>
      </c>
      <c r="E2354" s="58" t="s">
        <v>155</v>
      </c>
      <c r="F2354" s="58" t="s">
        <v>7486</v>
      </c>
      <c r="G2354" s="58">
        <v>600</v>
      </c>
      <c r="H2354" s="58">
        <v>90</v>
      </c>
      <c r="I2354" s="58">
        <v>100</v>
      </c>
      <c r="J2354" s="58">
        <v>111</v>
      </c>
      <c r="K2354" s="58">
        <v>1</v>
      </c>
      <c r="L2354" s="58">
        <v>1</v>
      </c>
      <c r="M2354" s="58" t="s">
        <v>155</v>
      </c>
      <c r="N2354" s="58">
        <v>147</v>
      </c>
      <c r="O2354" s="58">
        <v>4.0999999999999996</v>
      </c>
    </row>
    <row r="2355" spans="1:15" ht="14.25" customHeight="1">
      <c r="A2355" s="77" t="s">
        <v>10312</v>
      </c>
      <c r="B2355" s="58" t="s">
        <v>1750</v>
      </c>
      <c r="C2355" s="58" t="s">
        <v>3</v>
      </c>
      <c r="D2355" s="58" t="s">
        <v>155</v>
      </c>
      <c r="E2355" s="58" t="s">
        <v>155</v>
      </c>
      <c r="F2355" s="58" t="s">
        <v>7486</v>
      </c>
      <c r="G2355" s="58">
        <v>600</v>
      </c>
      <c r="H2355" s="58">
        <v>100</v>
      </c>
      <c r="I2355" s="58">
        <v>111</v>
      </c>
      <c r="J2355" s="58">
        <v>123</v>
      </c>
      <c r="K2355" s="58">
        <v>1</v>
      </c>
      <c r="L2355" s="58">
        <v>1</v>
      </c>
      <c r="M2355" s="58" t="s">
        <v>155</v>
      </c>
      <c r="N2355" s="58">
        <v>162</v>
      </c>
      <c r="O2355" s="58">
        <v>3.7</v>
      </c>
    </row>
    <row r="2356" spans="1:15" ht="14.25" customHeight="1">
      <c r="A2356" s="77" t="s">
        <v>10313</v>
      </c>
      <c r="B2356" s="58" t="s">
        <v>1750</v>
      </c>
      <c r="C2356" s="58" t="s">
        <v>3</v>
      </c>
      <c r="D2356" s="58" t="s">
        <v>155</v>
      </c>
      <c r="E2356" s="58" t="s">
        <v>155</v>
      </c>
      <c r="F2356" s="58" t="s">
        <v>7486</v>
      </c>
      <c r="G2356" s="58">
        <v>600</v>
      </c>
      <c r="H2356" s="58">
        <v>110</v>
      </c>
      <c r="I2356" s="58">
        <v>122</v>
      </c>
      <c r="J2356" s="58">
        <v>135</v>
      </c>
      <c r="K2356" s="58">
        <v>1</v>
      </c>
      <c r="L2356" s="58">
        <v>1</v>
      </c>
      <c r="M2356" s="58" t="s">
        <v>155</v>
      </c>
      <c r="N2356" s="58">
        <v>177</v>
      </c>
      <c r="O2356" s="58">
        <v>3.4</v>
      </c>
    </row>
    <row r="2357" spans="1:15" ht="14.25" customHeight="1">
      <c r="A2357" s="77" t="s">
        <v>10314</v>
      </c>
      <c r="B2357" s="58" t="s">
        <v>1750</v>
      </c>
      <c r="C2357" s="58" t="s">
        <v>3</v>
      </c>
      <c r="D2357" s="58" t="s">
        <v>155</v>
      </c>
      <c r="E2357" s="58" t="s">
        <v>155</v>
      </c>
      <c r="F2357" s="58" t="s">
        <v>7486</v>
      </c>
      <c r="G2357" s="58">
        <v>600</v>
      </c>
      <c r="H2357" s="58">
        <v>120</v>
      </c>
      <c r="I2357" s="58">
        <v>133</v>
      </c>
      <c r="J2357" s="58">
        <v>147</v>
      </c>
      <c r="K2357" s="58">
        <v>1</v>
      </c>
      <c r="L2357" s="58">
        <v>1</v>
      </c>
      <c r="M2357" s="58" t="s">
        <v>155</v>
      </c>
      <c r="N2357" s="58">
        <v>193</v>
      </c>
      <c r="O2357" s="58">
        <v>3.1</v>
      </c>
    </row>
    <row r="2358" spans="1:15" ht="14.25" customHeight="1">
      <c r="A2358" s="77" t="s">
        <v>10315</v>
      </c>
      <c r="B2358" s="58" t="s">
        <v>1750</v>
      </c>
      <c r="C2358" s="58" t="s">
        <v>3</v>
      </c>
      <c r="D2358" s="58" t="s">
        <v>155</v>
      </c>
      <c r="E2358" s="58" t="s">
        <v>155</v>
      </c>
      <c r="F2358" s="58" t="s">
        <v>7486</v>
      </c>
      <c r="G2358" s="58">
        <v>600</v>
      </c>
      <c r="H2358" s="58">
        <v>130</v>
      </c>
      <c r="I2358" s="58">
        <v>144</v>
      </c>
      <c r="J2358" s="58">
        <v>159</v>
      </c>
      <c r="K2358" s="58">
        <v>1</v>
      </c>
      <c r="L2358" s="58">
        <v>1</v>
      </c>
      <c r="M2358" s="58" t="s">
        <v>155</v>
      </c>
      <c r="N2358" s="58">
        <v>209</v>
      </c>
      <c r="O2358" s="58">
        <v>2.9</v>
      </c>
    </row>
    <row r="2359" spans="1:15" ht="14.25" customHeight="1">
      <c r="A2359" s="77" t="s">
        <v>10316</v>
      </c>
      <c r="B2359" s="58" t="s">
        <v>1750</v>
      </c>
      <c r="C2359" s="58" t="s">
        <v>3</v>
      </c>
      <c r="D2359" s="58" t="s">
        <v>155</v>
      </c>
      <c r="E2359" s="58" t="s">
        <v>155</v>
      </c>
      <c r="F2359" s="58" t="s">
        <v>7486</v>
      </c>
      <c r="G2359" s="58">
        <v>600</v>
      </c>
      <c r="H2359" s="58">
        <v>150</v>
      </c>
      <c r="I2359" s="58">
        <v>167</v>
      </c>
      <c r="J2359" s="58">
        <v>185</v>
      </c>
      <c r="K2359" s="58">
        <v>1</v>
      </c>
      <c r="L2359" s="58">
        <v>1</v>
      </c>
      <c r="M2359" s="58" t="s">
        <v>155</v>
      </c>
      <c r="N2359" s="58">
        <v>243</v>
      </c>
      <c r="O2359" s="58">
        <v>2.5</v>
      </c>
    </row>
    <row r="2360" spans="1:15" ht="14.25" customHeight="1">
      <c r="A2360" s="77" t="s">
        <v>10317</v>
      </c>
      <c r="B2360" s="58" t="s">
        <v>1750</v>
      </c>
      <c r="C2360" s="58" t="s">
        <v>3</v>
      </c>
      <c r="D2360" s="58" t="s">
        <v>155</v>
      </c>
      <c r="E2360" s="58" t="s">
        <v>155</v>
      </c>
      <c r="F2360" s="58" t="s">
        <v>7486</v>
      </c>
      <c r="G2360" s="58">
        <v>600</v>
      </c>
      <c r="H2360" s="58">
        <v>160</v>
      </c>
      <c r="I2360" s="58">
        <v>178</v>
      </c>
      <c r="J2360" s="58">
        <v>197</v>
      </c>
      <c r="K2360" s="58">
        <v>1</v>
      </c>
      <c r="L2360" s="58">
        <v>1</v>
      </c>
      <c r="M2360" s="58" t="s">
        <v>155</v>
      </c>
      <c r="N2360" s="58">
        <v>259</v>
      </c>
      <c r="O2360" s="58">
        <v>2.2999999999999998</v>
      </c>
    </row>
    <row r="2361" spans="1:15" ht="14.25" customHeight="1">
      <c r="A2361" s="77" t="s">
        <v>10318</v>
      </c>
      <c r="B2361" s="58" t="s">
        <v>1750</v>
      </c>
      <c r="C2361" s="58" t="s">
        <v>3</v>
      </c>
      <c r="D2361" s="58" t="s">
        <v>155</v>
      </c>
      <c r="E2361" s="58" t="s">
        <v>155</v>
      </c>
      <c r="F2361" s="58" t="s">
        <v>7486</v>
      </c>
      <c r="G2361" s="58">
        <v>600</v>
      </c>
      <c r="H2361" s="58">
        <v>170</v>
      </c>
      <c r="I2361" s="58">
        <v>189</v>
      </c>
      <c r="J2361" s="58">
        <v>209</v>
      </c>
      <c r="K2361" s="58">
        <v>1</v>
      </c>
      <c r="L2361" s="58">
        <v>1</v>
      </c>
      <c r="M2361" s="58" t="s">
        <v>155</v>
      </c>
      <c r="N2361" s="58">
        <v>275</v>
      </c>
      <c r="O2361" s="58">
        <v>2.2000000000000002</v>
      </c>
    </row>
    <row r="2362" spans="1:15" ht="14.25" customHeight="1">
      <c r="A2362" s="77" t="s">
        <v>10319</v>
      </c>
      <c r="B2362" s="58" t="s">
        <v>1750</v>
      </c>
      <c r="C2362" s="58" t="s">
        <v>3</v>
      </c>
      <c r="D2362" s="58" t="s">
        <v>155</v>
      </c>
      <c r="E2362" s="58" t="s">
        <v>155</v>
      </c>
      <c r="F2362" s="58" t="s">
        <v>7486</v>
      </c>
      <c r="G2362" s="58">
        <v>600</v>
      </c>
      <c r="H2362" s="58">
        <v>180</v>
      </c>
      <c r="I2362" s="58">
        <v>198</v>
      </c>
      <c r="J2362" s="58">
        <v>222</v>
      </c>
      <c r="K2362" s="58">
        <v>1</v>
      </c>
      <c r="L2362" s="58">
        <v>1</v>
      </c>
      <c r="M2362" s="58" t="s">
        <v>155</v>
      </c>
      <c r="N2362" s="58">
        <v>292</v>
      </c>
      <c r="O2362" s="58">
        <v>2.1</v>
      </c>
    </row>
    <row r="2363" spans="1:15" ht="14.25" customHeight="1">
      <c r="A2363" s="77" t="s">
        <v>10320</v>
      </c>
      <c r="B2363" s="58" t="s">
        <v>1750</v>
      </c>
      <c r="C2363" s="58" t="s">
        <v>3</v>
      </c>
      <c r="D2363" s="58" t="s">
        <v>155</v>
      </c>
      <c r="E2363" s="58" t="s">
        <v>155</v>
      </c>
      <c r="F2363" s="58" t="s">
        <v>7486</v>
      </c>
      <c r="G2363" s="58">
        <v>600</v>
      </c>
      <c r="H2363" s="58">
        <v>190</v>
      </c>
      <c r="I2363" s="58">
        <v>209</v>
      </c>
      <c r="J2363" s="58">
        <v>243.2</v>
      </c>
      <c r="K2363" s="58">
        <v>1</v>
      </c>
      <c r="L2363" s="58">
        <v>1</v>
      </c>
      <c r="M2363" s="58" t="s">
        <v>155</v>
      </c>
      <c r="N2363" s="58">
        <v>308</v>
      </c>
      <c r="O2363" s="58">
        <v>2</v>
      </c>
    </row>
    <row r="2364" spans="1:15" ht="14.25" customHeight="1">
      <c r="A2364" s="77" t="s">
        <v>10321</v>
      </c>
      <c r="B2364" s="58" t="s">
        <v>1750</v>
      </c>
      <c r="C2364" s="58" t="s">
        <v>3</v>
      </c>
      <c r="D2364" s="58" t="s">
        <v>155</v>
      </c>
      <c r="E2364" s="58" t="s">
        <v>155</v>
      </c>
      <c r="F2364" s="58" t="s">
        <v>7486</v>
      </c>
      <c r="G2364" s="58">
        <v>600</v>
      </c>
      <c r="H2364" s="58">
        <v>200</v>
      </c>
      <c r="I2364" s="58">
        <v>220</v>
      </c>
      <c r="J2364" s="58">
        <v>247</v>
      </c>
      <c r="K2364" s="58">
        <v>1</v>
      </c>
      <c r="L2364" s="58">
        <v>1</v>
      </c>
      <c r="M2364" s="58" t="s">
        <v>155</v>
      </c>
      <c r="N2364" s="58">
        <v>324</v>
      </c>
      <c r="O2364" s="58">
        <v>1.9</v>
      </c>
    </row>
    <row r="2365" spans="1:15" ht="14.25" customHeight="1">
      <c r="A2365" s="77" t="s">
        <v>10322</v>
      </c>
      <c r="B2365" s="58" t="s">
        <v>1750</v>
      </c>
      <c r="C2365" s="58" t="s">
        <v>3</v>
      </c>
      <c r="D2365" s="58" t="s">
        <v>155</v>
      </c>
      <c r="E2365" s="58" t="s">
        <v>155</v>
      </c>
      <c r="F2365" s="58" t="s">
        <v>7486</v>
      </c>
      <c r="G2365" s="58">
        <v>600</v>
      </c>
      <c r="H2365" s="58">
        <v>210</v>
      </c>
      <c r="I2365" s="58">
        <v>231</v>
      </c>
      <c r="J2365" s="58">
        <v>268.8</v>
      </c>
      <c r="K2365" s="58">
        <v>1</v>
      </c>
      <c r="L2365" s="58">
        <v>1</v>
      </c>
      <c r="M2365" s="58" t="s">
        <v>155</v>
      </c>
      <c r="N2365" s="58">
        <v>340</v>
      </c>
      <c r="O2365" s="58">
        <v>1.8</v>
      </c>
    </row>
    <row r="2366" spans="1:15" ht="14.25" customHeight="1">
      <c r="A2366" s="77" t="s">
        <v>10323</v>
      </c>
      <c r="B2366" s="58" t="s">
        <v>1750</v>
      </c>
      <c r="C2366" s="58" t="s">
        <v>3</v>
      </c>
      <c r="D2366" s="58" t="s">
        <v>155</v>
      </c>
      <c r="E2366" s="58" t="s">
        <v>155</v>
      </c>
      <c r="F2366" s="58" t="s">
        <v>7486</v>
      </c>
      <c r="G2366" s="58">
        <v>600</v>
      </c>
      <c r="H2366" s="58">
        <v>220</v>
      </c>
      <c r="I2366" s="58">
        <v>242</v>
      </c>
      <c r="J2366" s="58">
        <v>272</v>
      </c>
      <c r="K2366" s="58">
        <v>1</v>
      </c>
      <c r="L2366" s="58">
        <v>1</v>
      </c>
      <c r="M2366" s="58" t="s">
        <v>155</v>
      </c>
      <c r="N2366" s="58">
        <v>356</v>
      </c>
      <c r="O2366" s="58">
        <v>1.7</v>
      </c>
    </row>
    <row r="2367" spans="1:15" ht="14.25" customHeight="1">
      <c r="A2367" s="77" t="s">
        <v>10324</v>
      </c>
      <c r="B2367" s="58" t="s">
        <v>1907</v>
      </c>
      <c r="C2367" s="58" t="s">
        <v>3</v>
      </c>
      <c r="D2367" s="58" t="s">
        <v>155</v>
      </c>
      <c r="E2367" s="58" t="s">
        <v>155</v>
      </c>
      <c r="F2367" s="58" t="s">
        <v>7482</v>
      </c>
      <c r="G2367" s="58">
        <v>1500</v>
      </c>
      <c r="H2367" s="58">
        <v>8.5500000000000007</v>
      </c>
      <c r="I2367" s="58">
        <v>9.5</v>
      </c>
      <c r="J2367" s="58">
        <v>10.5</v>
      </c>
      <c r="K2367" s="58">
        <v>1</v>
      </c>
      <c r="L2367" s="58">
        <v>10</v>
      </c>
      <c r="M2367" s="58">
        <v>20</v>
      </c>
      <c r="N2367" s="58">
        <v>14.5</v>
      </c>
      <c r="O2367" s="58">
        <v>103</v>
      </c>
    </row>
    <row r="2368" spans="1:15" ht="14.25" customHeight="1">
      <c r="A2368" s="77" t="s">
        <v>10325</v>
      </c>
      <c r="B2368" s="58" t="s">
        <v>1907</v>
      </c>
      <c r="C2368" s="58" t="s">
        <v>3</v>
      </c>
      <c r="D2368" s="58" t="s">
        <v>155</v>
      </c>
      <c r="E2368" s="58" t="s">
        <v>155</v>
      </c>
      <c r="F2368" s="58" t="s">
        <v>7482</v>
      </c>
      <c r="G2368" s="58">
        <v>1500</v>
      </c>
      <c r="H2368" s="58">
        <v>9.4</v>
      </c>
      <c r="I2368" s="58">
        <v>10.5</v>
      </c>
      <c r="J2368" s="58">
        <v>11.6</v>
      </c>
      <c r="K2368" s="58">
        <v>1</v>
      </c>
      <c r="L2368" s="58">
        <v>5</v>
      </c>
      <c r="M2368" s="58">
        <v>10</v>
      </c>
      <c r="N2368" s="58">
        <v>15.6</v>
      </c>
      <c r="O2368" s="58">
        <v>96</v>
      </c>
    </row>
    <row r="2369" spans="1:15" ht="14.25" customHeight="1">
      <c r="A2369" s="77" t="s">
        <v>10326</v>
      </c>
      <c r="B2369" s="58" t="s">
        <v>1907</v>
      </c>
      <c r="C2369" s="58" t="s">
        <v>3</v>
      </c>
      <c r="D2369" s="58" t="s">
        <v>155</v>
      </c>
      <c r="E2369" s="58" t="s">
        <v>155</v>
      </c>
      <c r="F2369" s="58" t="s">
        <v>7482</v>
      </c>
      <c r="G2369" s="58">
        <v>1500</v>
      </c>
      <c r="H2369" s="58">
        <v>10.199999999999999</v>
      </c>
      <c r="I2369" s="58">
        <v>11.4</v>
      </c>
      <c r="J2369" s="58">
        <v>12.6</v>
      </c>
      <c r="K2369" s="58">
        <v>1</v>
      </c>
      <c r="L2369" s="58">
        <v>5</v>
      </c>
      <c r="M2369" s="58">
        <v>5</v>
      </c>
      <c r="N2369" s="58">
        <v>16.7</v>
      </c>
      <c r="O2369" s="58">
        <v>90</v>
      </c>
    </row>
    <row r="2370" spans="1:15" ht="14.25" customHeight="1">
      <c r="A2370" s="77" t="s">
        <v>10327</v>
      </c>
      <c r="B2370" s="58" t="s">
        <v>1907</v>
      </c>
      <c r="C2370" s="58" t="s">
        <v>3</v>
      </c>
      <c r="D2370" s="58" t="s">
        <v>155</v>
      </c>
      <c r="E2370" s="58" t="s">
        <v>155</v>
      </c>
      <c r="F2370" s="58" t="s">
        <v>7482</v>
      </c>
      <c r="G2370" s="58">
        <v>1500</v>
      </c>
      <c r="H2370" s="58">
        <v>11.1</v>
      </c>
      <c r="I2370" s="58">
        <v>12.4</v>
      </c>
      <c r="J2370" s="58">
        <v>13.7</v>
      </c>
      <c r="K2370" s="58">
        <v>1</v>
      </c>
      <c r="L2370" s="58">
        <v>1</v>
      </c>
      <c r="M2370" s="58">
        <v>1</v>
      </c>
      <c r="N2370" s="58">
        <v>18.2</v>
      </c>
      <c r="O2370" s="58">
        <v>82</v>
      </c>
    </row>
    <row r="2371" spans="1:15" ht="14.25" customHeight="1">
      <c r="A2371" s="77" t="s">
        <v>10328</v>
      </c>
      <c r="B2371" s="58" t="s">
        <v>1907</v>
      </c>
      <c r="C2371" s="58" t="s">
        <v>3</v>
      </c>
      <c r="D2371" s="58" t="s">
        <v>155</v>
      </c>
      <c r="E2371" s="58" t="s">
        <v>155</v>
      </c>
      <c r="F2371" s="58" t="s">
        <v>7482</v>
      </c>
      <c r="G2371" s="58">
        <v>1500</v>
      </c>
      <c r="H2371" s="58">
        <v>12.8</v>
      </c>
      <c r="I2371" s="58">
        <v>14.3</v>
      </c>
      <c r="J2371" s="58">
        <v>15.8</v>
      </c>
      <c r="K2371" s="58">
        <v>1</v>
      </c>
      <c r="L2371" s="58">
        <v>1</v>
      </c>
      <c r="M2371" s="58">
        <v>1</v>
      </c>
      <c r="N2371" s="58">
        <v>21.2</v>
      </c>
      <c r="O2371" s="58">
        <v>71</v>
      </c>
    </row>
    <row r="2372" spans="1:15" ht="14.25" customHeight="1">
      <c r="A2372" s="77" t="s">
        <v>10329</v>
      </c>
      <c r="B2372" s="58" t="s">
        <v>1907</v>
      </c>
      <c r="C2372" s="58" t="s">
        <v>3</v>
      </c>
      <c r="D2372" s="58" t="s">
        <v>155</v>
      </c>
      <c r="E2372" s="58" t="s">
        <v>155</v>
      </c>
      <c r="F2372" s="58" t="s">
        <v>7482</v>
      </c>
      <c r="G2372" s="58">
        <v>1500</v>
      </c>
      <c r="H2372" s="58">
        <v>13.6</v>
      </c>
      <c r="I2372" s="58">
        <v>15.2</v>
      </c>
      <c r="J2372" s="58">
        <v>16.8</v>
      </c>
      <c r="K2372" s="58">
        <v>1</v>
      </c>
      <c r="L2372" s="58">
        <v>1</v>
      </c>
      <c r="M2372" s="58">
        <v>1</v>
      </c>
      <c r="N2372" s="58">
        <v>22.5</v>
      </c>
      <c r="O2372" s="58">
        <v>67</v>
      </c>
    </row>
    <row r="2373" spans="1:15" ht="14.25" customHeight="1">
      <c r="A2373" s="77" t="s">
        <v>10330</v>
      </c>
      <c r="B2373" s="58" t="s">
        <v>1907</v>
      </c>
      <c r="C2373" s="58" t="s">
        <v>3</v>
      </c>
      <c r="D2373" s="58" t="s">
        <v>155</v>
      </c>
      <c r="E2373" s="58" t="s">
        <v>155</v>
      </c>
      <c r="F2373" s="58" t="s">
        <v>7482</v>
      </c>
      <c r="G2373" s="58">
        <v>1500</v>
      </c>
      <c r="H2373" s="58">
        <v>15.3</v>
      </c>
      <c r="I2373" s="58">
        <v>17.100000000000001</v>
      </c>
      <c r="J2373" s="58">
        <v>18.899999999999999</v>
      </c>
      <c r="K2373" s="58">
        <v>1</v>
      </c>
      <c r="L2373" s="58">
        <v>1</v>
      </c>
      <c r="M2373" s="58">
        <v>1</v>
      </c>
      <c r="N2373" s="58">
        <v>25.2</v>
      </c>
      <c r="O2373" s="58">
        <v>59.5</v>
      </c>
    </row>
    <row r="2374" spans="1:15" ht="14.25" customHeight="1">
      <c r="A2374" s="77" t="s">
        <v>10331</v>
      </c>
      <c r="B2374" s="58" t="s">
        <v>1907</v>
      </c>
      <c r="C2374" s="58" t="s">
        <v>3</v>
      </c>
      <c r="D2374" s="58" t="s">
        <v>155</v>
      </c>
      <c r="E2374" s="58" t="s">
        <v>155</v>
      </c>
      <c r="F2374" s="58" t="s">
        <v>7482</v>
      </c>
      <c r="G2374" s="58">
        <v>1500</v>
      </c>
      <c r="H2374" s="58">
        <v>17.100000000000001</v>
      </c>
      <c r="I2374" s="58">
        <v>19</v>
      </c>
      <c r="J2374" s="58">
        <v>21</v>
      </c>
      <c r="K2374" s="58">
        <v>1</v>
      </c>
      <c r="L2374" s="58">
        <v>1</v>
      </c>
      <c r="M2374" s="58">
        <v>1</v>
      </c>
      <c r="N2374" s="58">
        <v>27.7</v>
      </c>
      <c r="O2374" s="58">
        <v>54</v>
      </c>
    </row>
    <row r="2375" spans="1:15" ht="14.25" customHeight="1">
      <c r="A2375" s="77" t="s">
        <v>10332</v>
      </c>
      <c r="B2375" s="58" t="s">
        <v>1907</v>
      </c>
      <c r="C2375" s="58" t="s">
        <v>3</v>
      </c>
      <c r="D2375" s="58" t="s">
        <v>155</v>
      </c>
      <c r="E2375" s="58" t="s">
        <v>155</v>
      </c>
      <c r="F2375" s="58" t="s">
        <v>7482</v>
      </c>
      <c r="G2375" s="58">
        <v>1500</v>
      </c>
      <c r="H2375" s="58">
        <v>18.8</v>
      </c>
      <c r="I2375" s="58">
        <v>20.9</v>
      </c>
      <c r="J2375" s="58">
        <v>23.1</v>
      </c>
      <c r="K2375" s="58">
        <v>1</v>
      </c>
      <c r="L2375" s="58">
        <v>1</v>
      </c>
      <c r="M2375" s="58">
        <v>1</v>
      </c>
      <c r="N2375" s="58">
        <v>30.6</v>
      </c>
      <c r="O2375" s="58">
        <v>49</v>
      </c>
    </row>
    <row r="2376" spans="1:15" ht="14.25" customHeight="1">
      <c r="A2376" s="77" t="s">
        <v>10333</v>
      </c>
      <c r="B2376" s="58" t="s">
        <v>1907</v>
      </c>
      <c r="C2376" s="58" t="s">
        <v>3</v>
      </c>
      <c r="D2376" s="58" t="s">
        <v>155</v>
      </c>
      <c r="E2376" s="58" t="s">
        <v>155</v>
      </c>
      <c r="F2376" s="58" t="s">
        <v>7482</v>
      </c>
      <c r="G2376" s="58">
        <v>1500</v>
      </c>
      <c r="H2376" s="58">
        <v>20.5</v>
      </c>
      <c r="I2376" s="58">
        <v>22.8</v>
      </c>
      <c r="J2376" s="58">
        <v>25.2</v>
      </c>
      <c r="K2376" s="58">
        <v>1</v>
      </c>
      <c r="L2376" s="58">
        <v>1</v>
      </c>
      <c r="M2376" s="58">
        <v>1</v>
      </c>
      <c r="N2376" s="58">
        <v>33.200000000000003</v>
      </c>
      <c r="O2376" s="58">
        <v>45</v>
      </c>
    </row>
    <row r="2377" spans="1:15" ht="14.25" customHeight="1">
      <c r="A2377" s="77" t="s">
        <v>10334</v>
      </c>
      <c r="B2377" s="58" t="s">
        <v>1907</v>
      </c>
      <c r="C2377" s="58" t="s">
        <v>3</v>
      </c>
      <c r="D2377" s="58" t="s">
        <v>155</v>
      </c>
      <c r="E2377" s="58" t="s">
        <v>155</v>
      </c>
      <c r="F2377" s="58" t="s">
        <v>7482</v>
      </c>
      <c r="G2377" s="58">
        <v>1500</v>
      </c>
      <c r="H2377" s="58">
        <v>23.1</v>
      </c>
      <c r="I2377" s="58">
        <v>25.7</v>
      </c>
      <c r="J2377" s="58">
        <v>28.4</v>
      </c>
      <c r="K2377" s="58">
        <v>1</v>
      </c>
      <c r="L2377" s="58">
        <v>1</v>
      </c>
      <c r="M2377" s="58">
        <v>1</v>
      </c>
      <c r="N2377" s="58">
        <v>37.5</v>
      </c>
      <c r="O2377" s="58">
        <v>40</v>
      </c>
    </row>
    <row r="2378" spans="1:15" ht="14.25" customHeight="1">
      <c r="A2378" s="77" t="s">
        <v>10335</v>
      </c>
      <c r="B2378" s="58" t="s">
        <v>1907</v>
      </c>
      <c r="C2378" s="58" t="s">
        <v>3</v>
      </c>
      <c r="D2378" s="58" t="s">
        <v>155</v>
      </c>
      <c r="E2378" s="58" t="s">
        <v>155</v>
      </c>
      <c r="F2378" s="58" t="s">
        <v>7482</v>
      </c>
      <c r="G2378" s="58">
        <v>1500</v>
      </c>
      <c r="H2378" s="58">
        <v>25.6</v>
      </c>
      <c r="I2378" s="58">
        <v>28.5</v>
      </c>
      <c r="J2378" s="58">
        <v>31.5</v>
      </c>
      <c r="K2378" s="58">
        <v>1</v>
      </c>
      <c r="L2378" s="58">
        <v>1</v>
      </c>
      <c r="M2378" s="58">
        <v>1</v>
      </c>
      <c r="N2378" s="58">
        <v>41.4</v>
      </c>
      <c r="O2378" s="58">
        <v>36</v>
      </c>
    </row>
    <row r="2379" spans="1:15" ht="14.25" customHeight="1">
      <c r="A2379" s="77" t="s">
        <v>10336</v>
      </c>
      <c r="B2379" s="58" t="s">
        <v>1907</v>
      </c>
      <c r="C2379" s="58" t="s">
        <v>3</v>
      </c>
      <c r="D2379" s="58" t="s">
        <v>155</v>
      </c>
      <c r="E2379" s="58" t="s">
        <v>155</v>
      </c>
      <c r="F2379" s="58" t="s">
        <v>7482</v>
      </c>
      <c r="G2379" s="58">
        <v>1500</v>
      </c>
      <c r="H2379" s="58">
        <v>28.2</v>
      </c>
      <c r="I2379" s="58">
        <v>31.4</v>
      </c>
      <c r="J2379" s="58">
        <v>34.700000000000003</v>
      </c>
      <c r="K2379" s="58">
        <v>1</v>
      </c>
      <c r="L2379" s="58">
        <v>1</v>
      </c>
      <c r="M2379" s="58">
        <v>1</v>
      </c>
      <c r="N2379" s="58">
        <v>45.7</v>
      </c>
      <c r="O2379" s="58">
        <v>33</v>
      </c>
    </row>
    <row r="2380" spans="1:15" ht="14.25" customHeight="1">
      <c r="A2380" s="77" t="s">
        <v>10337</v>
      </c>
      <c r="B2380" s="58" t="s">
        <v>1907</v>
      </c>
      <c r="C2380" s="58" t="s">
        <v>3</v>
      </c>
      <c r="D2380" s="58" t="s">
        <v>155</v>
      </c>
      <c r="E2380" s="58" t="s">
        <v>155</v>
      </c>
      <c r="F2380" s="58" t="s">
        <v>7482</v>
      </c>
      <c r="G2380" s="58">
        <v>1500</v>
      </c>
      <c r="H2380" s="58">
        <v>30.8</v>
      </c>
      <c r="I2380" s="58">
        <v>34.200000000000003</v>
      </c>
      <c r="J2380" s="58">
        <v>37.799999999999997</v>
      </c>
      <c r="K2380" s="58">
        <v>1</v>
      </c>
      <c r="L2380" s="58">
        <v>1</v>
      </c>
      <c r="M2380" s="58">
        <v>1</v>
      </c>
      <c r="N2380" s="58">
        <v>49.9</v>
      </c>
      <c r="O2380" s="58">
        <v>30</v>
      </c>
    </row>
    <row r="2381" spans="1:15" ht="14.25" customHeight="1">
      <c r="A2381" s="77" t="s">
        <v>10338</v>
      </c>
      <c r="B2381" s="58" t="s">
        <v>1907</v>
      </c>
      <c r="C2381" s="58" t="s">
        <v>3</v>
      </c>
      <c r="D2381" s="58" t="s">
        <v>155</v>
      </c>
      <c r="E2381" s="58" t="s">
        <v>155</v>
      </c>
      <c r="F2381" s="58" t="s">
        <v>7482</v>
      </c>
      <c r="G2381" s="58">
        <v>1500</v>
      </c>
      <c r="H2381" s="58">
        <v>33.299999999999997</v>
      </c>
      <c r="I2381" s="58">
        <v>37.1</v>
      </c>
      <c r="J2381" s="58">
        <v>41</v>
      </c>
      <c r="K2381" s="58">
        <v>1</v>
      </c>
      <c r="L2381" s="58">
        <v>1</v>
      </c>
      <c r="M2381" s="58">
        <v>1</v>
      </c>
      <c r="N2381" s="58">
        <v>53.9</v>
      </c>
      <c r="O2381" s="58">
        <v>28</v>
      </c>
    </row>
    <row r="2382" spans="1:15" ht="14.25" customHeight="1">
      <c r="A2382" s="77" t="s">
        <v>10339</v>
      </c>
      <c r="B2382" s="58" t="s">
        <v>1907</v>
      </c>
      <c r="C2382" s="58" t="s">
        <v>3</v>
      </c>
      <c r="D2382" s="58" t="s">
        <v>155</v>
      </c>
      <c r="E2382" s="58" t="s">
        <v>155</v>
      </c>
      <c r="F2382" s="58" t="s">
        <v>7482</v>
      </c>
      <c r="G2382" s="58">
        <v>1500</v>
      </c>
      <c r="H2382" s="58">
        <v>36.799999999999997</v>
      </c>
      <c r="I2382" s="58">
        <v>40.9</v>
      </c>
      <c r="J2382" s="58">
        <v>45.2</v>
      </c>
      <c r="K2382" s="58">
        <v>1</v>
      </c>
      <c r="L2382" s="58">
        <v>1</v>
      </c>
      <c r="M2382" s="58">
        <v>1</v>
      </c>
      <c r="N2382" s="58">
        <v>59.3</v>
      </c>
      <c r="O2382" s="58">
        <v>25.3</v>
      </c>
    </row>
    <row r="2383" spans="1:15" ht="14.25" customHeight="1">
      <c r="A2383" s="77" t="s">
        <v>10340</v>
      </c>
      <c r="B2383" s="58" t="s">
        <v>1907</v>
      </c>
      <c r="C2383" s="58" t="s">
        <v>3</v>
      </c>
      <c r="D2383" s="58" t="s">
        <v>155</v>
      </c>
      <c r="E2383" s="58" t="s">
        <v>155</v>
      </c>
      <c r="F2383" s="58" t="s">
        <v>7482</v>
      </c>
      <c r="G2383" s="58">
        <v>1500</v>
      </c>
      <c r="H2383" s="58">
        <v>40.200000000000003</v>
      </c>
      <c r="I2383" s="58">
        <v>44.7</v>
      </c>
      <c r="J2383" s="58">
        <v>49.4</v>
      </c>
      <c r="K2383" s="58">
        <v>1</v>
      </c>
      <c r="L2383" s="58">
        <v>1</v>
      </c>
      <c r="M2383" s="58">
        <v>1</v>
      </c>
      <c r="N2383" s="58">
        <v>64.8</v>
      </c>
      <c r="O2383" s="58">
        <v>23.2</v>
      </c>
    </row>
    <row r="2384" spans="1:15" ht="14.25" customHeight="1">
      <c r="A2384" s="77" t="s">
        <v>10341</v>
      </c>
      <c r="B2384" s="58" t="s">
        <v>1907</v>
      </c>
      <c r="C2384" s="58" t="s">
        <v>3</v>
      </c>
      <c r="D2384" s="58" t="s">
        <v>155</v>
      </c>
      <c r="E2384" s="58" t="s">
        <v>155</v>
      </c>
      <c r="F2384" s="58" t="s">
        <v>7482</v>
      </c>
      <c r="G2384" s="58">
        <v>1500</v>
      </c>
      <c r="H2384" s="58">
        <v>43.6</v>
      </c>
      <c r="I2384" s="58">
        <v>48.5</v>
      </c>
      <c r="J2384" s="58">
        <v>53.6</v>
      </c>
      <c r="K2384" s="58">
        <v>1</v>
      </c>
      <c r="L2384" s="58">
        <v>1</v>
      </c>
      <c r="M2384" s="58">
        <v>1</v>
      </c>
      <c r="N2384" s="58">
        <v>70.099999999999994</v>
      </c>
      <c r="O2384" s="58">
        <v>21.4</v>
      </c>
    </row>
    <row r="2385" spans="1:15" ht="14.25" customHeight="1">
      <c r="A2385" s="77" t="s">
        <v>10342</v>
      </c>
      <c r="B2385" s="58" t="s">
        <v>1907</v>
      </c>
      <c r="C2385" s="58" t="s">
        <v>3</v>
      </c>
      <c r="D2385" s="58" t="s">
        <v>155</v>
      </c>
      <c r="E2385" s="58" t="s">
        <v>155</v>
      </c>
      <c r="F2385" s="58" t="s">
        <v>7482</v>
      </c>
      <c r="G2385" s="58">
        <v>1500</v>
      </c>
      <c r="H2385" s="58">
        <v>47.8</v>
      </c>
      <c r="I2385" s="58">
        <v>53.2</v>
      </c>
      <c r="J2385" s="58">
        <v>58.8</v>
      </c>
      <c r="K2385" s="58">
        <v>1</v>
      </c>
      <c r="L2385" s="58">
        <v>1</v>
      </c>
      <c r="M2385" s="58">
        <v>1</v>
      </c>
      <c r="N2385" s="58">
        <v>77</v>
      </c>
      <c r="O2385" s="58">
        <v>19.5</v>
      </c>
    </row>
    <row r="2386" spans="1:15" ht="14.25" customHeight="1">
      <c r="A2386" s="77" t="s">
        <v>10343</v>
      </c>
      <c r="B2386" s="58" t="s">
        <v>1907</v>
      </c>
      <c r="C2386" s="58" t="s">
        <v>3</v>
      </c>
      <c r="D2386" s="58" t="s">
        <v>155</v>
      </c>
      <c r="E2386" s="58" t="s">
        <v>155</v>
      </c>
      <c r="F2386" s="58" t="s">
        <v>7482</v>
      </c>
      <c r="G2386" s="58">
        <v>1500</v>
      </c>
      <c r="H2386" s="58">
        <v>53</v>
      </c>
      <c r="I2386" s="58">
        <v>58.9</v>
      </c>
      <c r="J2386" s="58">
        <v>65.099999999999994</v>
      </c>
      <c r="K2386" s="58">
        <v>1</v>
      </c>
      <c r="L2386" s="58">
        <v>1</v>
      </c>
      <c r="M2386" s="58">
        <v>1</v>
      </c>
      <c r="N2386" s="58">
        <v>85</v>
      </c>
      <c r="O2386" s="58">
        <v>17.7</v>
      </c>
    </row>
    <row r="2387" spans="1:15" ht="14.25" customHeight="1">
      <c r="A2387" s="77" t="s">
        <v>10344</v>
      </c>
      <c r="B2387" s="58" t="s">
        <v>1907</v>
      </c>
      <c r="C2387" s="58" t="s">
        <v>3</v>
      </c>
      <c r="D2387" s="58" t="s">
        <v>155</v>
      </c>
      <c r="E2387" s="58" t="s">
        <v>155</v>
      </c>
      <c r="F2387" s="58" t="s">
        <v>7482</v>
      </c>
      <c r="G2387" s="58">
        <v>1500</v>
      </c>
      <c r="H2387" s="58">
        <v>58.1</v>
      </c>
      <c r="I2387" s="58">
        <v>64.599999999999994</v>
      </c>
      <c r="J2387" s="58">
        <v>71.400000000000006</v>
      </c>
      <c r="K2387" s="58">
        <v>1</v>
      </c>
      <c r="L2387" s="58">
        <v>1</v>
      </c>
      <c r="M2387" s="58">
        <v>1</v>
      </c>
      <c r="N2387" s="58">
        <v>92</v>
      </c>
      <c r="O2387" s="58">
        <v>16.3</v>
      </c>
    </row>
    <row r="2388" spans="1:15" ht="14.25" customHeight="1">
      <c r="A2388" s="77" t="s">
        <v>10345</v>
      </c>
      <c r="B2388" s="58" t="s">
        <v>1907</v>
      </c>
      <c r="C2388" s="58" t="s">
        <v>3</v>
      </c>
      <c r="D2388" s="58" t="s">
        <v>155</v>
      </c>
      <c r="E2388" s="58" t="s">
        <v>155</v>
      </c>
      <c r="F2388" s="58" t="s">
        <v>7482</v>
      </c>
      <c r="G2388" s="58">
        <v>1500</v>
      </c>
      <c r="H2388" s="58">
        <v>64.099999999999994</v>
      </c>
      <c r="I2388" s="58">
        <v>71.3</v>
      </c>
      <c r="J2388" s="58">
        <v>78.8</v>
      </c>
      <c r="K2388" s="58">
        <v>1</v>
      </c>
      <c r="L2388" s="58">
        <v>1</v>
      </c>
      <c r="M2388" s="58">
        <v>1</v>
      </c>
      <c r="N2388" s="58">
        <v>103</v>
      </c>
      <c r="O2388" s="58">
        <v>14.6</v>
      </c>
    </row>
    <row r="2389" spans="1:15" ht="14.25" customHeight="1">
      <c r="A2389" s="77" t="s">
        <v>10346</v>
      </c>
      <c r="B2389" s="58" t="s">
        <v>1907</v>
      </c>
      <c r="C2389" s="58" t="s">
        <v>3</v>
      </c>
      <c r="D2389" s="58" t="s">
        <v>155</v>
      </c>
      <c r="E2389" s="58" t="s">
        <v>155</v>
      </c>
      <c r="F2389" s="58" t="s">
        <v>7482</v>
      </c>
      <c r="G2389" s="58">
        <v>1500</v>
      </c>
      <c r="H2389" s="58">
        <v>70.099999999999994</v>
      </c>
      <c r="I2389" s="58">
        <v>77.900000000000006</v>
      </c>
      <c r="J2389" s="58">
        <v>86.1</v>
      </c>
      <c r="K2389" s="58">
        <v>1</v>
      </c>
      <c r="L2389" s="58">
        <v>1</v>
      </c>
      <c r="M2389" s="58">
        <v>1</v>
      </c>
      <c r="N2389" s="58">
        <v>113</v>
      </c>
      <c r="O2389" s="58">
        <v>13.3</v>
      </c>
    </row>
    <row r="2390" spans="1:15" ht="14.25" customHeight="1">
      <c r="A2390" s="77" t="s">
        <v>10347</v>
      </c>
      <c r="B2390" s="58" t="s">
        <v>1907</v>
      </c>
      <c r="C2390" s="58" t="s">
        <v>3</v>
      </c>
      <c r="D2390" s="58" t="s">
        <v>155</v>
      </c>
      <c r="E2390" s="58" t="s">
        <v>155</v>
      </c>
      <c r="F2390" s="58" t="s">
        <v>7482</v>
      </c>
      <c r="G2390" s="58">
        <v>1500</v>
      </c>
      <c r="H2390" s="58">
        <v>77.8</v>
      </c>
      <c r="I2390" s="58">
        <v>86.5</v>
      </c>
      <c r="J2390" s="58">
        <v>95.5</v>
      </c>
      <c r="K2390" s="58">
        <v>1</v>
      </c>
      <c r="L2390" s="58">
        <v>1</v>
      </c>
      <c r="M2390" s="58">
        <v>1</v>
      </c>
      <c r="N2390" s="58">
        <v>125</v>
      </c>
      <c r="O2390" s="58">
        <v>12</v>
      </c>
    </row>
    <row r="2391" spans="1:15" ht="14.25" customHeight="1">
      <c r="A2391" s="77" t="s">
        <v>10348</v>
      </c>
      <c r="B2391" s="58" t="s">
        <v>1907</v>
      </c>
      <c r="C2391" s="58" t="s">
        <v>3</v>
      </c>
      <c r="D2391" s="58" t="s">
        <v>155</v>
      </c>
      <c r="E2391" s="58" t="s">
        <v>155</v>
      </c>
      <c r="F2391" s="58" t="s">
        <v>7482</v>
      </c>
      <c r="G2391" s="58">
        <v>1500</v>
      </c>
      <c r="H2391" s="58">
        <v>85.5</v>
      </c>
      <c r="I2391" s="58">
        <v>95</v>
      </c>
      <c r="J2391" s="58">
        <v>105</v>
      </c>
      <c r="K2391" s="58">
        <v>1</v>
      </c>
      <c r="L2391" s="58">
        <v>1</v>
      </c>
      <c r="M2391" s="58">
        <v>1</v>
      </c>
      <c r="N2391" s="58">
        <v>137</v>
      </c>
      <c r="O2391" s="58">
        <v>11</v>
      </c>
    </row>
    <row r="2392" spans="1:15" ht="14.25" customHeight="1">
      <c r="A2392" s="77" t="s">
        <v>10349</v>
      </c>
      <c r="B2392" s="58" t="s">
        <v>1907</v>
      </c>
      <c r="C2392" s="58" t="s">
        <v>3</v>
      </c>
      <c r="D2392" s="58" t="s">
        <v>155</v>
      </c>
      <c r="E2392" s="58" t="s">
        <v>155</v>
      </c>
      <c r="F2392" s="58" t="s">
        <v>7482</v>
      </c>
      <c r="G2392" s="58">
        <v>1500</v>
      </c>
      <c r="H2392" s="58">
        <v>94</v>
      </c>
      <c r="I2392" s="58">
        <v>105</v>
      </c>
      <c r="J2392" s="58">
        <v>116</v>
      </c>
      <c r="K2392" s="58">
        <v>1</v>
      </c>
      <c r="L2392" s="58">
        <v>1</v>
      </c>
      <c r="M2392" s="58">
        <v>1</v>
      </c>
      <c r="N2392" s="58">
        <v>152</v>
      </c>
      <c r="O2392" s="58">
        <v>9.9</v>
      </c>
    </row>
    <row r="2393" spans="1:15" ht="14.25" customHeight="1">
      <c r="A2393" s="77" t="s">
        <v>10350</v>
      </c>
      <c r="B2393" s="58" t="s">
        <v>1907</v>
      </c>
      <c r="C2393" s="58" t="s">
        <v>3</v>
      </c>
      <c r="D2393" s="58" t="s">
        <v>155</v>
      </c>
      <c r="E2393" s="58" t="s">
        <v>155</v>
      </c>
      <c r="F2393" s="58" t="s">
        <v>7482</v>
      </c>
      <c r="G2393" s="58">
        <v>1500</v>
      </c>
      <c r="H2393" s="58">
        <v>102</v>
      </c>
      <c r="I2393" s="58">
        <v>114</v>
      </c>
      <c r="J2393" s="58">
        <v>126</v>
      </c>
      <c r="K2393" s="58">
        <v>1</v>
      </c>
      <c r="L2393" s="58">
        <v>1</v>
      </c>
      <c r="M2393" s="58">
        <v>1</v>
      </c>
      <c r="N2393" s="58">
        <v>165</v>
      </c>
      <c r="O2393" s="58">
        <v>9.1</v>
      </c>
    </row>
    <row r="2394" spans="1:15" ht="14.25" customHeight="1">
      <c r="A2394" s="77" t="s">
        <v>10351</v>
      </c>
      <c r="B2394" s="58" t="s">
        <v>1907</v>
      </c>
      <c r="C2394" s="58" t="s">
        <v>3</v>
      </c>
      <c r="D2394" s="58" t="s">
        <v>155</v>
      </c>
      <c r="E2394" s="58" t="s">
        <v>155</v>
      </c>
      <c r="F2394" s="58" t="s">
        <v>7482</v>
      </c>
      <c r="G2394" s="58">
        <v>1500</v>
      </c>
      <c r="H2394" s="58">
        <v>111</v>
      </c>
      <c r="I2394" s="58">
        <v>124</v>
      </c>
      <c r="J2394" s="58">
        <v>137</v>
      </c>
      <c r="K2394" s="58">
        <v>1</v>
      </c>
      <c r="L2394" s="58">
        <v>1</v>
      </c>
      <c r="M2394" s="58">
        <v>1</v>
      </c>
      <c r="N2394" s="58">
        <v>179</v>
      </c>
      <c r="O2394" s="58">
        <v>8.4</v>
      </c>
    </row>
    <row r="2395" spans="1:15" ht="14.25" customHeight="1">
      <c r="A2395" s="77" t="s">
        <v>10352</v>
      </c>
      <c r="B2395" s="58" t="s">
        <v>1907</v>
      </c>
      <c r="C2395" s="58" t="s">
        <v>3</v>
      </c>
      <c r="D2395" s="58" t="s">
        <v>155</v>
      </c>
      <c r="E2395" s="58" t="s">
        <v>155</v>
      </c>
      <c r="F2395" s="58" t="s">
        <v>7482</v>
      </c>
      <c r="G2395" s="58">
        <v>1500</v>
      </c>
      <c r="H2395" s="58">
        <v>128</v>
      </c>
      <c r="I2395" s="58">
        <v>143</v>
      </c>
      <c r="J2395" s="58">
        <v>158</v>
      </c>
      <c r="K2395" s="58">
        <v>1</v>
      </c>
      <c r="L2395" s="58">
        <v>1</v>
      </c>
      <c r="M2395" s="58">
        <v>1</v>
      </c>
      <c r="N2395" s="58">
        <v>207</v>
      </c>
      <c r="O2395" s="58">
        <v>7.2</v>
      </c>
    </row>
    <row r="2396" spans="1:15" ht="14.25" customHeight="1">
      <c r="A2396" s="77" t="s">
        <v>10353</v>
      </c>
      <c r="B2396" s="58" t="s">
        <v>1907</v>
      </c>
      <c r="C2396" s="58" t="s">
        <v>3</v>
      </c>
      <c r="D2396" s="58" t="s">
        <v>155</v>
      </c>
      <c r="E2396" s="58" t="s">
        <v>155</v>
      </c>
      <c r="F2396" s="58" t="s">
        <v>7482</v>
      </c>
      <c r="G2396" s="58">
        <v>1500</v>
      </c>
      <c r="H2396" s="58">
        <v>136</v>
      </c>
      <c r="I2396" s="58">
        <v>152</v>
      </c>
      <c r="J2396" s="58">
        <v>168</v>
      </c>
      <c r="K2396" s="58">
        <v>1</v>
      </c>
      <c r="L2396" s="58">
        <v>1</v>
      </c>
      <c r="M2396" s="58">
        <v>1</v>
      </c>
      <c r="N2396" s="58">
        <v>219</v>
      </c>
      <c r="O2396" s="58">
        <v>6.8</v>
      </c>
    </row>
    <row r="2397" spans="1:15" ht="14.25" customHeight="1">
      <c r="A2397" s="77" t="s">
        <v>10354</v>
      </c>
      <c r="B2397" s="58" t="s">
        <v>1907</v>
      </c>
      <c r="C2397" s="58" t="s">
        <v>3</v>
      </c>
      <c r="D2397" s="58" t="s">
        <v>155</v>
      </c>
      <c r="E2397" s="58" t="s">
        <v>155</v>
      </c>
      <c r="F2397" s="58" t="s">
        <v>7482</v>
      </c>
      <c r="G2397" s="58">
        <v>1500</v>
      </c>
      <c r="H2397" s="58">
        <v>145</v>
      </c>
      <c r="I2397" s="58">
        <v>162</v>
      </c>
      <c r="J2397" s="58">
        <v>179</v>
      </c>
      <c r="K2397" s="58">
        <v>1</v>
      </c>
      <c r="L2397" s="58">
        <v>1</v>
      </c>
      <c r="M2397" s="58">
        <v>1</v>
      </c>
      <c r="N2397" s="58">
        <v>234</v>
      </c>
      <c r="O2397" s="58">
        <v>6.4</v>
      </c>
    </row>
    <row r="2398" spans="1:15" ht="14.25" customHeight="1">
      <c r="A2398" s="77" t="s">
        <v>10355</v>
      </c>
      <c r="B2398" s="58" t="s">
        <v>1907</v>
      </c>
      <c r="C2398" s="58" t="s">
        <v>3</v>
      </c>
      <c r="D2398" s="58" t="s">
        <v>155</v>
      </c>
      <c r="E2398" s="58" t="s">
        <v>155</v>
      </c>
      <c r="F2398" s="58" t="s">
        <v>7482</v>
      </c>
      <c r="G2398" s="58">
        <v>1500</v>
      </c>
      <c r="H2398" s="58">
        <v>154</v>
      </c>
      <c r="I2398" s="58">
        <v>171</v>
      </c>
      <c r="J2398" s="58">
        <v>189</v>
      </c>
      <c r="K2398" s="58">
        <v>1</v>
      </c>
      <c r="L2398" s="58">
        <v>1</v>
      </c>
      <c r="M2398" s="58">
        <v>1</v>
      </c>
      <c r="N2398" s="58">
        <v>246</v>
      </c>
      <c r="O2398" s="58">
        <v>6.1</v>
      </c>
    </row>
    <row r="2399" spans="1:15" ht="14.25" customHeight="1">
      <c r="A2399" s="77" t="s">
        <v>10356</v>
      </c>
      <c r="B2399" s="58" t="s">
        <v>1907</v>
      </c>
      <c r="C2399" s="58" t="s">
        <v>3</v>
      </c>
      <c r="D2399" s="58" t="s">
        <v>155</v>
      </c>
      <c r="E2399" s="58" t="s">
        <v>155</v>
      </c>
      <c r="F2399" s="58" t="s">
        <v>7482</v>
      </c>
      <c r="G2399" s="58">
        <v>1500</v>
      </c>
      <c r="H2399" s="58">
        <v>171</v>
      </c>
      <c r="I2399" s="58">
        <v>190</v>
      </c>
      <c r="J2399" s="58">
        <v>210</v>
      </c>
      <c r="K2399" s="58">
        <v>1</v>
      </c>
      <c r="L2399" s="58">
        <v>1</v>
      </c>
      <c r="M2399" s="58">
        <v>1</v>
      </c>
      <c r="N2399" s="58">
        <v>274</v>
      </c>
      <c r="O2399" s="58">
        <v>5.5</v>
      </c>
    </row>
    <row r="2400" spans="1:15" ht="14.25" customHeight="1">
      <c r="A2400" s="77" t="s">
        <v>10357</v>
      </c>
      <c r="B2400" s="58" t="s">
        <v>1907</v>
      </c>
      <c r="C2400" s="58" t="s">
        <v>3</v>
      </c>
      <c r="D2400" s="58" t="s">
        <v>155</v>
      </c>
      <c r="E2400" s="58" t="s">
        <v>155</v>
      </c>
      <c r="F2400" s="58" t="s">
        <v>7482</v>
      </c>
      <c r="G2400" s="58">
        <v>1500</v>
      </c>
      <c r="H2400" s="58">
        <v>185</v>
      </c>
      <c r="I2400" s="58">
        <v>209</v>
      </c>
      <c r="J2400" s="58">
        <v>231</v>
      </c>
      <c r="K2400" s="58">
        <v>1</v>
      </c>
      <c r="L2400" s="58">
        <v>1</v>
      </c>
      <c r="M2400" s="58">
        <v>1</v>
      </c>
      <c r="N2400" s="58">
        <v>328</v>
      </c>
      <c r="O2400" s="58">
        <v>4.5999999999999996</v>
      </c>
    </row>
    <row r="2401" spans="1:15" ht="14.25" customHeight="1">
      <c r="A2401" s="77" t="s">
        <v>10358</v>
      </c>
      <c r="B2401" s="58" t="s">
        <v>1907</v>
      </c>
      <c r="C2401" s="58" t="s">
        <v>3</v>
      </c>
      <c r="D2401" s="58" t="s">
        <v>155</v>
      </c>
      <c r="E2401" s="58" t="s">
        <v>155</v>
      </c>
      <c r="F2401" s="58" t="s">
        <v>7482</v>
      </c>
      <c r="G2401" s="58">
        <v>1500</v>
      </c>
      <c r="H2401" s="58">
        <v>214</v>
      </c>
      <c r="I2401" s="58">
        <v>237</v>
      </c>
      <c r="J2401" s="58">
        <v>263</v>
      </c>
      <c r="K2401" s="58">
        <v>1</v>
      </c>
      <c r="L2401" s="58">
        <v>1</v>
      </c>
      <c r="M2401" s="58">
        <v>1</v>
      </c>
      <c r="N2401" s="58">
        <v>344</v>
      </c>
      <c r="O2401" s="58">
        <v>4.5</v>
      </c>
    </row>
    <row r="2402" spans="1:15" ht="14.25" customHeight="1">
      <c r="A2402" s="77" t="s">
        <v>10359</v>
      </c>
      <c r="B2402" s="58" t="s">
        <v>1907</v>
      </c>
      <c r="C2402" s="58" t="s">
        <v>3</v>
      </c>
      <c r="D2402" s="58" t="s">
        <v>155</v>
      </c>
      <c r="E2402" s="58" t="s">
        <v>155</v>
      </c>
      <c r="F2402" s="58" t="s">
        <v>7482</v>
      </c>
      <c r="G2402" s="58">
        <v>1500</v>
      </c>
      <c r="H2402" s="58">
        <v>8.5</v>
      </c>
      <c r="I2402" s="58">
        <v>9.44</v>
      </c>
      <c r="J2402" s="58">
        <v>10.82</v>
      </c>
      <c r="K2402" s="58">
        <v>1</v>
      </c>
      <c r="L2402" s="58">
        <v>25</v>
      </c>
      <c r="M2402" s="58">
        <v>50</v>
      </c>
      <c r="N2402" s="58">
        <v>14.4</v>
      </c>
      <c r="O2402" s="58">
        <v>104.2</v>
      </c>
    </row>
    <row r="2403" spans="1:15" ht="14.25" customHeight="1">
      <c r="A2403" s="77" t="s">
        <v>10360</v>
      </c>
      <c r="B2403" s="58" t="s">
        <v>1907</v>
      </c>
      <c r="C2403" s="58" t="s">
        <v>3</v>
      </c>
      <c r="D2403" s="58" t="s">
        <v>155</v>
      </c>
      <c r="E2403" s="58" t="s">
        <v>155</v>
      </c>
      <c r="F2403" s="58" t="s">
        <v>7482</v>
      </c>
      <c r="G2403" s="58">
        <v>1500</v>
      </c>
      <c r="H2403" s="58">
        <v>9</v>
      </c>
      <c r="I2403" s="58">
        <v>10</v>
      </c>
      <c r="J2403" s="58">
        <v>11.5</v>
      </c>
      <c r="K2403" s="58">
        <v>1</v>
      </c>
      <c r="L2403" s="58">
        <v>10</v>
      </c>
      <c r="M2403" s="58">
        <v>20</v>
      </c>
      <c r="N2403" s="58">
        <v>15.4</v>
      </c>
      <c r="O2403" s="58">
        <v>97.4</v>
      </c>
    </row>
    <row r="2404" spans="1:15" ht="14.25" customHeight="1">
      <c r="A2404" s="77" t="s">
        <v>10361</v>
      </c>
      <c r="B2404" s="58" t="s">
        <v>1907</v>
      </c>
      <c r="C2404" s="58" t="s">
        <v>3</v>
      </c>
      <c r="D2404" s="58" t="s">
        <v>155</v>
      </c>
      <c r="E2404" s="58" t="s">
        <v>155</v>
      </c>
      <c r="F2404" s="58" t="s">
        <v>7482</v>
      </c>
      <c r="G2404" s="58">
        <v>1500</v>
      </c>
      <c r="H2404" s="58">
        <v>10</v>
      </c>
      <c r="I2404" s="58">
        <v>11.1</v>
      </c>
      <c r="J2404" s="58">
        <v>12.8</v>
      </c>
      <c r="K2404" s="58">
        <v>1</v>
      </c>
      <c r="L2404" s="58">
        <v>5</v>
      </c>
      <c r="M2404" s="58">
        <v>5</v>
      </c>
      <c r="N2404" s="58">
        <v>17</v>
      </c>
      <c r="O2404" s="58">
        <v>88.2</v>
      </c>
    </row>
    <row r="2405" spans="1:15" ht="14.25" customHeight="1">
      <c r="A2405" s="77" t="s">
        <v>10362</v>
      </c>
      <c r="B2405" s="58" t="s">
        <v>1907</v>
      </c>
      <c r="C2405" s="58" t="s">
        <v>3</v>
      </c>
      <c r="D2405" s="58" t="s">
        <v>155</v>
      </c>
      <c r="E2405" s="58" t="s">
        <v>155</v>
      </c>
      <c r="F2405" s="58" t="s">
        <v>7482</v>
      </c>
      <c r="G2405" s="58">
        <v>1500</v>
      </c>
      <c r="H2405" s="58">
        <v>11</v>
      </c>
      <c r="I2405" s="58">
        <v>12.2</v>
      </c>
      <c r="J2405" s="58">
        <v>14</v>
      </c>
      <c r="K2405" s="58">
        <v>1</v>
      </c>
      <c r="L2405" s="58">
        <v>1</v>
      </c>
      <c r="M2405" s="58">
        <v>1</v>
      </c>
      <c r="N2405" s="58">
        <v>18.2</v>
      </c>
      <c r="O2405" s="58">
        <v>82.4</v>
      </c>
    </row>
    <row r="2406" spans="1:15" ht="14.25" customHeight="1">
      <c r="A2406" s="77" t="s">
        <v>10363</v>
      </c>
      <c r="B2406" s="58" t="s">
        <v>1907</v>
      </c>
      <c r="C2406" s="58" t="s">
        <v>3</v>
      </c>
      <c r="D2406" s="58" t="s">
        <v>155</v>
      </c>
      <c r="E2406" s="58" t="s">
        <v>155</v>
      </c>
      <c r="F2406" s="58" t="s">
        <v>7482</v>
      </c>
      <c r="G2406" s="58">
        <v>1500</v>
      </c>
      <c r="H2406" s="58">
        <v>12</v>
      </c>
      <c r="I2406" s="58">
        <v>13.3</v>
      </c>
      <c r="J2406" s="58">
        <v>15.3</v>
      </c>
      <c r="K2406" s="58">
        <v>1</v>
      </c>
      <c r="L2406" s="58">
        <v>1</v>
      </c>
      <c r="M2406" s="58">
        <v>1</v>
      </c>
      <c r="N2406" s="58">
        <v>19.899999999999999</v>
      </c>
      <c r="O2406" s="58">
        <v>75.3</v>
      </c>
    </row>
    <row r="2407" spans="1:15" ht="14.25" customHeight="1">
      <c r="A2407" s="77" t="s">
        <v>10364</v>
      </c>
      <c r="B2407" s="58" t="s">
        <v>1907</v>
      </c>
      <c r="C2407" s="58" t="s">
        <v>3</v>
      </c>
      <c r="D2407" s="58" t="s">
        <v>155</v>
      </c>
      <c r="E2407" s="58" t="s">
        <v>155</v>
      </c>
      <c r="F2407" s="58" t="s">
        <v>7482</v>
      </c>
      <c r="G2407" s="58">
        <v>1500</v>
      </c>
      <c r="H2407" s="58">
        <v>13</v>
      </c>
      <c r="I2407" s="58">
        <v>14.4</v>
      </c>
      <c r="J2407" s="58">
        <v>16.5</v>
      </c>
      <c r="K2407" s="58">
        <v>1</v>
      </c>
      <c r="L2407" s="58">
        <v>1</v>
      </c>
      <c r="M2407" s="58">
        <v>1</v>
      </c>
      <c r="N2407" s="58">
        <v>21.5</v>
      </c>
      <c r="O2407" s="58">
        <v>69.7</v>
      </c>
    </row>
    <row r="2408" spans="1:15" ht="14.25" customHeight="1">
      <c r="A2408" s="77" t="s">
        <v>10365</v>
      </c>
      <c r="B2408" s="58" t="s">
        <v>1907</v>
      </c>
      <c r="C2408" s="58" t="s">
        <v>3</v>
      </c>
      <c r="D2408" s="58" t="s">
        <v>155</v>
      </c>
      <c r="E2408" s="58" t="s">
        <v>155</v>
      </c>
      <c r="F2408" s="58" t="s">
        <v>7482</v>
      </c>
      <c r="G2408" s="58">
        <v>1500</v>
      </c>
      <c r="H2408" s="58">
        <v>14</v>
      </c>
      <c r="I2408" s="58">
        <v>15.6</v>
      </c>
      <c r="J2408" s="58">
        <v>17.899999999999999</v>
      </c>
      <c r="K2408" s="58">
        <v>1</v>
      </c>
      <c r="L2408" s="58">
        <v>1</v>
      </c>
      <c r="M2408" s="58">
        <v>1</v>
      </c>
      <c r="N2408" s="58">
        <v>23.2</v>
      </c>
      <c r="O2408" s="58">
        <v>64.7</v>
      </c>
    </row>
    <row r="2409" spans="1:15" ht="14.25" customHeight="1">
      <c r="A2409" s="77" t="s">
        <v>10366</v>
      </c>
      <c r="B2409" s="58" t="s">
        <v>1907</v>
      </c>
      <c r="C2409" s="58" t="s">
        <v>3</v>
      </c>
      <c r="D2409" s="58" t="s">
        <v>155</v>
      </c>
      <c r="E2409" s="58" t="s">
        <v>155</v>
      </c>
      <c r="F2409" s="58" t="s">
        <v>7482</v>
      </c>
      <c r="G2409" s="58">
        <v>1500</v>
      </c>
      <c r="H2409" s="58">
        <v>15</v>
      </c>
      <c r="I2409" s="58">
        <v>16.7</v>
      </c>
      <c r="J2409" s="58">
        <v>19.2</v>
      </c>
      <c r="K2409" s="58">
        <v>1</v>
      </c>
      <c r="L2409" s="58">
        <v>1</v>
      </c>
      <c r="M2409" s="58">
        <v>1</v>
      </c>
      <c r="N2409" s="58">
        <v>24.4</v>
      </c>
      <c r="O2409" s="58">
        <v>61.5</v>
      </c>
    </row>
    <row r="2410" spans="1:15" ht="14.25" customHeight="1">
      <c r="A2410" s="77" t="s">
        <v>10367</v>
      </c>
      <c r="B2410" s="58" t="s">
        <v>1907</v>
      </c>
      <c r="C2410" s="58" t="s">
        <v>3</v>
      </c>
      <c r="D2410" s="58" t="s">
        <v>155</v>
      </c>
      <c r="E2410" s="58" t="s">
        <v>155</v>
      </c>
      <c r="F2410" s="58" t="s">
        <v>7482</v>
      </c>
      <c r="G2410" s="58">
        <v>1500</v>
      </c>
      <c r="H2410" s="58">
        <v>16</v>
      </c>
      <c r="I2410" s="58">
        <v>17.8</v>
      </c>
      <c r="J2410" s="58">
        <v>20.5</v>
      </c>
      <c r="K2410" s="58">
        <v>1</v>
      </c>
      <c r="L2410" s="58">
        <v>1</v>
      </c>
      <c r="M2410" s="58">
        <v>1</v>
      </c>
      <c r="N2410" s="58">
        <v>26</v>
      </c>
      <c r="O2410" s="58">
        <v>57.7</v>
      </c>
    </row>
    <row r="2411" spans="1:15" ht="14.25" customHeight="1">
      <c r="A2411" s="77" t="s">
        <v>10368</v>
      </c>
      <c r="B2411" s="58" t="s">
        <v>1907</v>
      </c>
      <c r="C2411" s="58" t="s">
        <v>3</v>
      </c>
      <c r="D2411" s="58" t="s">
        <v>155</v>
      </c>
      <c r="E2411" s="58" t="s">
        <v>155</v>
      </c>
      <c r="F2411" s="58" t="s">
        <v>7482</v>
      </c>
      <c r="G2411" s="58">
        <v>1500</v>
      </c>
      <c r="H2411" s="58">
        <v>17</v>
      </c>
      <c r="I2411" s="58">
        <v>18.899999999999999</v>
      </c>
      <c r="J2411" s="58">
        <v>21.7</v>
      </c>
      <c r="K2411" s="58">
        <v>1</v>
      </c>
      <c r="L2411" s="58">
        <v>1</v>
      </c>
      <c r="M2411" s="58">
        <v>1</v>
      </c>
      <c r="N2411" s="58">
        <v>27.6</v>
      </c>
      <c r="O2411" s="58">
        <v>53.3</v>
      </c>
    </row>
    <row r="2412" spans="1:15" ht="14.25" customHeight="1">
      <c r="A2412" s="77" t="s">
        <v>10369</v>
      </c>
      <c r="B2412" s="58" t="s">
        <v>1907</v>
      </c>
      <c r="C2412" s="58" t="s">
        <v>3</v>
      </c>
      <c r="D2412" s="58" t="s">
        <v>155</v>
      </c>
      <c r="E2412" s="58" t="s">
        <v>155</v>
      </c>
      <c r="F2412" s="58" t="s">
        <v>7482</v>
      </c>
      <c r="G2412" s="58">
        <v>1500</v>
      </c>
      <c r="H2412" s="58">
        <v>18</v>
      </c>
      <c r="I2412" s="58">
        <v>20</v>
      </c>
      <c r="J2412" s="58">
        <v>23.3</v>
      </c>
      <c r="K2412" s="58">
        <v>1</v>
      </c>
      <c r="L2412" s="58">
        <v>1</v>
      </c>
      <c r="M2412" s="58">
        <v>1</v>
      </c>
      <c r="N2412" s="58">
        <v>29.2</v>
      </c>
      <c r="O2412" s="58">
        <v>51.4</v>
      </c>
    </row>
    <row r="2413" spans="1:15" ht="14.25" customHeight="1">
      <c r="A2413" s="77" t="s">
        <v>10370</v>
      </c>
      <c r="B2413" s="58" t="s">
        <v>1907</v>
      </c>
      <c r="C2413" s="58" t="s">
        <v>3</v>
      </c>
      <c r="D2413" s="58" t="s">
        <v>155</v>
      </c>
      <c r="E2413" s="58" t="s">
        <v>155</v>
      </c>
      <c r="F2413" s="58" t="s">
        <v>7482</v>
      </c>
      <c r="G2413" s="58">
        <v>1500</v>
      </c>
      <c r="H2413" s="58">
        <v>20</v>
      </c>
      <c r="I2413" s="58">
        <v>22.2</v>
      </c>
      <c r="J2413" s="58">
        <v>25.5</v>
      </c>
      <c r="K2413" s="58">
        <v>1</v>
      </c>
      <c r="L2413" s="58">
        <v>1</v>
      </c>
      <c r="M2413" s="58">
        <v>1</v>
      </c>
      <c r="N2413" s="58">
        <v>32.4</v>
      </c>
      <c r="O2413" s="58">
        <v>46.3</v>
      </c>
    </row>
    <row r="2414" spans="1:15" ht="14.25" customHeight="1">
      <c r="A2414" s="77" t="s">
        <v>10371</v>
      </c>
      <c r="B2414" s="58" t="s">
        <v>1907</v>
      </c>
      <c r="C2414" s="58" t="s">
        <v>3</v>
      </c>
      <c r="D2414" s="58" t="s">
        <v>155</v>
      </c>
      <c r="E2414" s="58" t="s">
        <v>155</v>
      </c>
      <c r="F2414" s="58" t="s">
        <v>7482</v>
      </c>
      <c r="G2414" s="58">
        <v>1500</v>
      </c>
      <c r="H2414" s="58">
        <v>22</v>
      </c>
      <c r="I2414" s="58">
        <v>24.4</v>
      </c>
      <c r="J2414" s="58">
        <v>28</v>
      </c>
      <c r="K2414" s="58">
        <v>1</v>
      </c>
      <c r="L2414" s="58">
        <v>1</v>
      </c>
      <c r="M2414" s="58">
        <v>1</v>
      </c>
      <c r="N2414" s="58">
        <v>35.5</v>
      </c>
      <c r="O2414" s="58">
        <v>42.2</v>
      </c>
    </row>
    <row r="2415" spans="1:15" ht="14.25" customHeight="1">
      <c r="A2415" s="77" t="s">
        <v>10372</v>
      </c>
      <c r="B2415" s="58" t="s">
        <v>1907</v>
      </c>
      <c r="C2415" s="58" t="s">
        <v>3</v>
      </c>
      <c r="D2415" s="58" t="s">
        <v>155</v>
      </c>
      <c r="E2415" s="58" t="s">
        <v>155</v>
      </c>
      <c r="F2415" s="58" t="s">
        <v>7482</v>
      </c>
      <c r="G2415" s="58">
        <v>1500</v>
      </c>
      <c r="H2415" s="58">
        <v>24</v>
      </c>
      <c r="I2415" s="58">
        <v>26.7</v>
      </c>
      <c r="J2415" s="58">
        <v>30.7</v>
      </c>
      <c r="K2415" s="58">
        <v>1</v>
      </c>
      <c r="L2415" s="58">
        <v>1</v>
      </c>
      <c r="M2415" s="58">
        <v>1</v>
      </c>
      <c r="N2415" s="58">
        <v>38.9</v>
      </c>
      <c r="O2415" s="58">
        <v>38.6</v>
      </c>
    </row>
    <row r="2416" spans="1:15" ht="14.25" customHeight="1">
      <c r="A2416" s="77" t="s">
        <v>10373</v>
      </c>
      <c r="B2416" s="58" t="s">
        <v>1907</v>
      </c>
      <c r="C2416" s="58" t="s">
        <v>3</v>
      </c>
      <c r="D2416" s="58" t="s">
        <v>155</v>
      </c>
      <c r="E2416" s="58" t="s">
        <v>155</v>
      </c>
      <c r="F2416" s="58" t="s">
        <v>7482</v>
      </c>
      <c r="G2416" s="58">
        <v>1500</v>
      </c>
      <c r="H2416" s="58">
        <v>26</v>
      </c>
      <c r="I2416" s="58">
        <v>28.9</v>
      </c>
      <c r="J2416" s="58">
        <v>33.200000000000003</v>
      </c>
      <c r="K2416" s="58">
        <v>1</v>
      </c>
      <c r="L2416" s="58">
        <v>1</v>
      </c>
      <c r="M2416" s="58">
        <v>1</v>
      </c>
      <c r="N2416" s="58">
        <v>42.1</v>
      </c>
      <c r="O2416" s="58">
        <v>35.6</v>
      </c>
    </row>
    <row r="2417" spans="1:15" ht="14.25" customHeight="1">
      <c r="A2417" s="77" t="s">
        <v>10374</v>
      </c>
      <c r="B2417" s="58" t="s">
        <v>1907</v>
      </c>
      <c r="C2417" s="58" t="s">
        <v>3</v>
      </c>
      <c r="D2417" s="58" t="s">
        <v>155</v>
      </c>
      <c r="E2417" s="58" t="s">
        <v>155</v>
      </c>
      <c r="F2417" s="58" t="s">
        <v>7482</v>
      </c>
      <c r="G2417" s="58">
        <v>1500</v>
      </c>
      <c r="H2417" s="58">
        <v>28</v>
      </c>
      <c r="I2417" s="58">
        <v>31.1</v>
      </c>
      <c r="J2417" s="58">
        <v>35.799999999999997</v>
      </c>
      <c r="K2417" s="58">
        <v>1</v>
      </c>
      <c r="L2417" s="58">
        <v>1</v>
      </c>
      <c r="M2417" s="58">
        <v>1</v>
      </c>
      <c r="N2417" s="58">
        <v>45.4</v>
      </c>
      <c r="O2417" s="58">
        <v>33</v>
      </c>
    </row>
    <row r="2418" spans="1:15" ht="14.25" customHeight="1">
      <c r="A2418" s="77" t="s">
        <v>10375</v>
      </c>
      <c r="B2418" s="58" t="s">
        <v>1907</v>
      </c>
      <c r="C2418" s="58" t="s">
        <v>3</v>
      </c>
      <c r="D2418" s="58" t="s">
        <v>155</v>
      </c>
      <c r="E2418" s="58" t="s">
        <v>155</v>
      </c>
      <c r="F2418" s="58" t="s">
        <v>7482</v>
      </c>
      <c r="G2418" s="58">
        <v>1500</v>
      </c>
      <c r="H2418" s="58">
        <v>30</v>
      </c>
      <c r="I2418" s="58">
        <v>33.299999999999997</v>
      </c>
      <c r="J2418" s="58">
        <v>38.299999999999997</v>
      </c>
      <c r="K2418" s="58">
        <v>1</v>
      </c>
      <c r="L2418" s="58">
        <v>1</v>
      </c>
      <c r="M2418" s="58">
        <v>1</v>
      </c>
      <c r="N2418" s="58">
        <v>48.4</v>
      </c>
      <c r="O2418" s="58">
        <v>31</v>
      </c>
    </row>
    <row r="2419" spans="1:15" ht="14.25" customHeight="1">
      <c r="A2419" s="77" t="s">
        <v>10376</v>
      </c>
      <c r="B2419" s="58" t="s">
        <v>1907</v>
      </c>
      <c r="C2419" s="58" t="s">
        <v>3</v>
      </c>
      <c r="D2419" s="58" t="s">
        <v>155</v>
      </c>
      <c r="E2419" s="58" t="s">
        <v>155</v>
      </c>
      <c r="F2419" s="58" t="s">
        <v>7482</v>
      </c>
      <c r="G2419" s="58">
        <v>1500</v>
      </c>
      <c r="H2419" s="58">
        <v>33</v>
      </c>
      <c r="I2419" s="58">
        <v>36.700000000000003</v>
      </c>
      <c r="J2419" s="58">
        <v>42.2</v>
      </c>
      <c r="K2419" s="58">
        <v>1</v>
      </c>
      <c r="L2419" s="58">
        <v>1</v>
      </c>
      <c r="M2419" s="58">
        <v>1</v>
      </c>
      <c r="N2419" s="58">
        <v>53.3</v>
      </c>
      <c r="O2419" s="58">
        <v>28.1</v>
      </c>
    </row>
    <row r="2420" spans="1:15" ht="14.25" customHeight="1">
      <c r="A2420" s="77" t="s">
        <v>10377</v>
      </c>
      <c r="B2420" s="58" t="s">
        <v>1907</v>
      </c>
      <c r="C2420" s="58" t="s">
        <v>3</v>
      </c>
      <c r="D2420" s="58" t="s">
        <v>155</v>
      </c>
      <c r="E2420" s="58" t="s">
        <v>155</v>
      </c>
      <c r="F2420" s="58" t="s">
        <v>7482</v>
      </c>
      <c r="G2420" s="58">
        <v>1500</v>
      </c>
      <c r="H2420" s="58">
        <v>36</v>
      </c>
      <c r="I2420" s="58">
        <v>40</v>
      </c>
      <c r="J2420" s="58">
        <v>46</v>
      </c>
      <c r="K2420" s="58">
        <v>1</v>
      </c>
      <c r="L2420" s="58">
        <v>1</v>
      </c>
      <c r="M2420" s="58">
        <v>1</v>
      </c>
      <c r="N2420" s="58">
        <v>58.1</v>
      </c>
      <c r="O2420" s="58">
        <v>25.8</v>
      </c>
    </row>
    <row r="2421" spans="1:15" ht="14.25" customHeight="1">
      <c r="A2421" s="77" t="s">
        <v>10378</v>
      </c>
      <c r="B2421" s="58" t="s">
        <v>1907</v>
      </c>
      <c r="C2421" s="58" t="s">
        <v>3</v>
      </c>
      <c r="D2421" s="58" t="s">
        <v>155</v>
      </c>
      <c r="E2421" s="58" t="s">
        <v>155</v>
      </c>
      <c r="F2421" s="58" t="s">
        <v>7482</v>
      </c>
      <c r="G2421" s="58">
        <v>1500</v>
      </c>
      <c r="H2421" s="58">
        <v>40</v>
      </c>
      <c r="I2421" s="58">
        <v>44.4</v>
      </c>
      <c r="J2421" s="58">
        <v>51.1</v>
      </c>
      <c r="K2421" s="58">
        <v>1</v>
      </c>
      <c r="L2421" s="58">
        <v>1</v>
      </c>
      <c r="M2421" s="58">
        <v>1</v>
      </c>
      <c r="N2421" s="58">
        <v>64.5</v>
      </c>
      <c r="O2421" s="58">
        <v>23.2</v>
      </c>
    </row>
    <row r="2422" spans="1:15" ht="14.25" customHeight="1">
      <c r="A2422" s="77" t="s">
        <v>10379</v>
      </c>
      <c r="B2422" s="58" t="s">
        <v>1907</v>
      </c>
      <c r="C2422" s="58" t="s">
        <v>3</v>
      </c>
      <c r="D2422" s="58" t="s">
        <v>155</v>
      </c>
      <c r="E2422" s="58" t="s">
        <v>155</v>
      </c>
      <c r="F2422" s="58" t="s">
        <v>7482</v>
      </c>
      <c r="G2422" s="58">
        <v>1500</v>
      </c>
      <c r="H2422" s="58">
        <v>43</v>
      </c>
      <c r="I2422" s="58">
        <v>47.8</v>
      </c>
      <c r="J2422" s="58">
        <v>55</v>
      </c>
      <c r="K2422" s="58">
        <v>1</v>
      </c>
      <c r="L2422" s="58">
        <v>1</v>
      </c>
      <c r="M2422" s="58">
        <v>1</v>
      </c>
      <c r="N2422" s="58">
        <v>69.400000000000006</v>
      </c>
      <c r="O2422" s="58">
        <v>21.6</v>
      </c>
    </row>
    <row r="2423" spans="1:15" ht="14.25" customHeight="1">
      <c r="A2423" s="77" t="s">
        <v>10380</v>
      </c>
      <c r="B2423" s="58" t="s">
        <v>1907</v>
      </c>
      <c r="C2423" s="58" t="s">
        <v>3</v>
      </c>
      <c r="D2423" s="58" t="s">
        <v>155</v>
      </c>
      <c r="E2423" s="58" t="s">
        <v>155</v>
      </c>
      <c r="F2423" s="58" t="s">
        <v>7482</v>
      </c>
      <c r="G2423" s="58">
        <v>1500</v>
      </c>
      <c r="H2423" s="58">
        <v>45</v>
      </c>
      <c r="I2423" s="58">
        <v>50</v>
      </c>
      <c r="J2423" s="58">
        <v>57.5</v>
      </c>
      <c r="K2423" s="58">
        <v>1</v>
      </c>
      <c r="L2423" s="58">
        <v>1</v>
      </c>
      <c r="M2423" s="58">
        <v>1</v>
      </c>
      <c r="N2423" s="58">
        <v>72.7</v>
      </c>
      <c r="O2423" s="58">
        <v>20.6</v>
      </c>
    </row>
    <row r="2424" spans="1:15" ht="14.25" customHeight="1">
      <c r="A2424" s="77" t="s">
        <v>10381</v>
      </c>
      <c r="B2424" s="58" t="s">
        <v>1907</v>
      </c>
      <c r="C2424" s="58" t="s">
        <v>3</v>
      </c>
      <c r="D2424" s="58" t="s">
        <v>155</v>
      </c>
      <c r="E2424" s="58" t="s">
        <v>155</v>
      </c>
      <c r="F2424" s="58" t="s">
        <v>7482</v>
      </c>
      <c r="G2424" s="58">
        <v>1500</v>
      </c>
      <c r="H2424" s="58">
        <v>48</v>
      </c>
      <c r="I2424" s="58">
        <v>53.3</v>
      </c>
      <c r="J2424" s="58">
        <v>61.3</v>
      </c>
      <c r="K2424" s="58">
        <v>1</v>
      </c>
      <c r="L2424" s="58">
        <v>1</v>
      </c>
      <c r="M2424" s="58">
        <v>1</v>
      </c>
      <c r="N2424" s="58">
        <v>77.400000000000006</v>
      </c>
      <c r="O2424" s="58">
        <v>19.399999999999999</v>
      </c>
    </row>
    <row r="2425" spans="1:15" ht="14.25" customHeight="1">
      <c r="A2425" s="77" t="s">
        <v>10382</v>
      </c>
      <c r="B2425" s="58" t="s">
        <v>1907</v>
      </c>
      <c r="C2425" s="58" t="s">
        <v>3</v>
      </c>
      <c r="D2425" s="58" t="s">
        <v>155</v>
      </c>
      <c r="E2425" s="58" t="s">
        <v>155</v>
      </c>
      <c r="F2425" s="58" t="s">
        <v>7482</v>
      </c>
      <c r="G2425" s="58">
        <v>1500</v>
      </c>
      <c r="H2425" s="58">
        <v>51</v>
      </c>
      <c r="I2425" s="58">
        <v>56.7</v>
      </c>
      <c r="J2425" s="58">
        <v>65.2</v>
      </c>
      <c r="K2425" s="58">
        <v>1</v>
      </c>
      <c r="L2425" s="58">
        <v>1</v>
      </c>
      <c r="M2425" s="58">
        <v>1</v>
      </c>
      <c r="N2425" s="58">
        <v>82.4</v>
      </c>
      <c r="O2425" s="58">
        <v>18.2</v>
      </c>
    </row>
    <row r="2426" spans="1:15" ht="14.25" customHeight="1">
      <c r="A2426" s="77" t="s">
        <v>10383</v>
      </c>
      <c r="B2426" s="58" t="s">
        <v>1907</v>
      </c>
      <c r="C2426" s="58" t="s">
        <v>3</v>
      </c>
      <c r="D2426" s="58" t="s">
        <v>155</v>
      </c>
      <c r="E2426" s="58" t="s">
        <v>155</v>
      </c>
      <c r="F2426" s="58" t="s">
        <v>7482</v>
      </c>
      <c r="G2426" s="58">
        <v>1500</v>
      </c>
      <c r="H2426" s="58">
        <v>54</v>
      </c>
      <c r="I2426" s="58">
        <v>60</v>
      </c>
      <c r="J2426" s="58">
        <v>69</v>
      </c>
      <c r="K2426" s="58">
        <v>1</v>
      </c>
      <c r="L2426" s="58">
        <v>1</v>
      </c>
      <c r="M2426" s="58">
        <v>1</v>
      </c>
      <c r="N2426" s="58">
        <v>87.1</v>
      </c>
      <c r="O2426" s="58">
        <v>17.2</v>
      </c>
    </row>
    <row r="2427" spans="1:15" ht="14.25" customHeight="1">
      <c r="A2427" s="77" t="s">
        <v>10384</v>
      </c>
      <c r="B2427" s="58" t="s">
        <v>1907</v>
      </c>
      <c r="C2427" s="58" t="s">
        <v>3</v>
      </c>
      <c r="D2427" s="58" t="s">
        <v>155</v>
      </c>
      <c r="E2427" s="58" t="s">
        <v>155</v>
      </c>
      <c r="F2427" s="58" t="s">
        <v>7482</v>
      </c>
      <c r="G2427" s="58">
        <v>1500</v>
      </c>
      <c r="H2427" s="58">
        <v>58</v>
      </c>
      <c r="I2427" s="58">
        <v>64.400000000000006</v>
      </c>
      <c r="J2427" s="58">
        <v>74.099999999999994</v>
      </c>
      <c r="K2427" s="58">
        <v>1</v>
      </c>
      <c r="L2427" s="58">
        <v>1</v>
      </c>
      <c r="M2427" s="58">
        <v>1</v>
      </c>
      <c r="N2427" s="58">
        <v>93.6</v>
      </c>
      <c r="O2427" s="58">
        <v>16</v>
      </c>
    </row>
    <row r="2428" spans="1:15" ht="14.25" customHeight="1">
      <c r="A2428" s="77" t="s">
        <v>10385</v>
      </c>
      <c r="B2428" s="58" t="s">
        <v>1907</v>
      </c>
      <c r="C2428" s="58" t="s">
        <v>3</v>
      </c>
      <c r="D2428" s="58" t="s">
        <v>155</v>
      </c>
      <c r="E2428" s="58" t="s">
        <v>155</v>
      </c>
      <c r="F2428" s="58" t="s">
        <v>7482</v>
      </c>
      <c r="G2428" s="58">
        <v>1500</v>
      </c>
      <c r="H2428" s="58">
        <v>60</v>
      </c>
      <c r="I2428" s="58">
        <v>66.7</v>
      </c>
      <c r="J2428" s="58">
        <v>76.7</v>
      </c>
      <c r="K2428" s="58">
        <v>1</v>
      </c>
      <c r="L2428" s="58">
        <v>1</v>
      </c>
      <c r="M2428" s="58">
        <v>1</v>
      </c>
      <c r="N2428" s="58">
        <v>96.8</v>
      </c>
      <c r="O2428" s="58">
        <v>15.5</v>
      </c>
    </row>
    <row r="2429" spans="1:15" ht="14.25" customHeight="1">
      <c r="A2429" s="77" t="s">
        <v>10386</v>
      </c>
      <c r="B2429" s="58" t="s">
        <v>1907</v>
      </c>
      <c r="C2429" s="58" t="s">
        <v>3</v>
      </c>
      <c r="D2429" s="58" t="s">
        <v>155</v>
      </c>
      <c r="E2429" s="58" t="s">
        <v>155</v>
      </c>
      <c r="F2429" s="58" t="s">
        <v>7482</v>
      </c>
      <c r="G2429" s="58">
        <v>1500</v>
      </c>
      <c r="H2429" s="58">
        <v>64</v>
      </c>
      <c r="I2429" s="58">
        <v>71.099999999999994</v>
      </c>
      <c r="J2429" s="58">
        <v>81.8</v>
      </c>
      <c r="K2429" s="58">
        <v>1</v>
      </c>
      <c r="L2429" s="58">
        <v>1</v>
      </c>
      <c r="M2429" s="58">
        <v>1</v>
      </c>
      <c r="N2429" s="58">
        <v>103</v>
      </c>
      <c r="O2429" s="58">
        <v>14.6</v>
      </c>
    </row>
    <row r="2430" spans="1:15" ht="14.25" customHeight="1">
      <c r="A2430" s="77" t="s">
        <v>10387</v>
      </c>
      <c r="B2430" s="58" t="s">
        <v>1907</v>
      </c>
      <c r="C2430" s="58" t="s">
        <v>3</v>
      </c>
      <c r="D2430" s="58" t="s">
        <v>155</v>
      </c>
      <c r="E2430" s="58" t="s">
        <v>155</v>
      </c>
      <c r="F2430" s="58" t="s">
        <v>7482</v>
      </c>
      <c r="G2430" s="58">
        <v>1500</v>
      </c>
      <c r="H2430" s="58">
        <v>70</v>
      </c>
      <c r="I2430" s="58">
        <v>77.8</v>
      </c>
      <c r="J2430" s="58">
        <v>89.5</v>
      </c>
      <c r="K2430" s="58">
        <v>1</v>
      </c>
      <c r="L2430" s="58">
        <v>1</v>
      </c>
      <c r="M2430" s="58">
        <v>1</v>
      </c>
      <c r="N2430" s="58">
        <v>113</v>
      </c>
      <c r="O2430" s="58">
        <v>13.3</v>
      </c>
    </row>
    <row r="2431" spans="1:15" ht="14.25" customHeight="1">
      <c r="A2431" s="77" t="s">
        <v>10388</v>
      </c>
      <c r="B2431" s="58" t="s">
        <v>1907</v>
      </c>
      <c r="C2431" s="58" t="s">
        <v>3</v>
      </c>
      <c r="D2431" s="58" t="s">
        <v>155</v>
      </c>
      <c r="E2431" s="58" t="s">
        <v>155</v>
      </c>
      <c r="F2431" s="58" t="s">
        <v>7482</v>
      </c>
      <c r="G2431" s="58">
        <v>1500</v>
      </c>
      <c r="H2431" s="58">
        <v>75</v>
      </c>
      <c r="I2431" s="58">
        <v>83.3</v>
      </c>
      <c r="J2431" s="58">
        <v>95.8</v>
      </c>
      <c r="K2431" s="58">
        <v>1</v>
      </c>
      <c r="L2431" s="58">
        <v>1</v>
      </c>
      <c r="M2431" s="58">
        <v>1</v>
      </c>
      <c r="N2431" s="58">
        <v>121</v>
      </c>
      <c r="O2431" s="58">
        <v>12.4</v>
      </c>
    </row>
    <row r="2432" spans="1:15" ht="14.25" customHeight="1">
      <c r="A2432" s="77" t="s">
        <v>10389</v>
      </c>
      <c r="B2432" s="58" t="s">
        <v>1907</v>
      </c>
      <c r="C2432" s="58" t="s">
        <v>3</v>
      </c>
      <c r="D2432" s="58" t="s">
        <v>155</v>
      </c>
      <c r="E2432" s="58" t="s">
        <v>155</v>
      </c>
      <c r="F2432" s="58" t="s">
        <v>7482</v>
      </c>
      <c r="G2432" s="58">
        <v>1500</v>
      </c>
      <c r="H2432" s="58">
        <v>78</v>
      </c>
      <c r="I2432" s="58">
        <v>86.7</v>
      </c>
      <c r="J2432" s="58">
        <v>99.7</v>
      </c>
      <c r="K2432" s="58">
        <v>1</v>
      </c>
      <c r="L2432" s="58">
        <v>1</v>
      </c>
      <c r="M2432" s="58">
        <v>1</v>
      </c>
      <c r="N2432" s="58">
        <v>126</v>
      </c>
      <c r="O2432" s="58">
        <v>11.4</v>
      </c>
    </row>
    <row r="2433" spans="1:15" ht="14.25" customHeight="1">
      <c r="A2433" s="77" t="s">
        <v>10390</v>
      </c>
      <c r="B2433" s="58" t="s">
        <v>1907</v>
      </c>
      <c r="C2433" s="58" t="s">
        <v>3</v>
      </c>
      <c r="D2433" s="58" t="s">
        <v>155</v>
      </c>
      <c r="E2433" s="58" t="s">
        <v>155</v>
      </c>
      <c r="F2433" s="58" t="s">
        <v>7482</v>
      </c>
      <c r="G2433" s="58">
        <v>1500</v>
      </c>
      <c r="H2433" s="58">
        <v>85</v>
      </c>
      <c r="I2433" s="58">
        <v>94.4</v>
      </c>
      <c r="J2433" s="58">
        <v>108.2</v>
      </c>
      <c r="K2433" s="58">
        <v>1</v>
      </c>
      <c r="L2433" s="58">
        <v>1</v>
      </c>
      <c r="M2433" s="58">
        <v>1</v>
      </c>
      <c r="N2433" s="58">
        <v>137</v>
      </c>
      <c r="O2433" s="58">
        <v>10.4</v>
      </c>
    </row>
    <row r="2434" spans="1:15" ht="14.25" customHeight="1">
      <c r="A2434" s="77" t="s">
        <v>10391</v>
      </c>
      <c r="B2434" s="58" t="s">
        <v>1907</v>
      </c>
      <c r="C2434" s="58" t="s">
        <v>3</v>
      </c>
      <c r="D2434" s="58" t="s">
        <v>155</v>
      </c>
      <c r="E2434" s="58" t="s">
        <v>155</v>
      </c>
      <c r="F2434" s="58" t="s">
        <v>7482</v>
      </c>
      <c r="G2434" s="58">
        <v>1500</v>
      </c>
      <c r="H2434" s="58">
        <v>90</v>
      </c>
      <c r="I2434" s="58">
        <v>100</v>
      </c>
      <c r="J2434" s="58">
        <v>115.5</v>
      </c>
      <c r="K2434" s="58">
        <v>1</v>
      </c>
      <c r="L2434" s="58">
        <v>1</v>
      </c>
      <c r="M2434" s="58">
        <v>1</v>
      </c>
      <c r="N2434" s="58">
        <v>146</v>
      </c>
      <c r="O2434" s="58">
        <v>10.3</v>
      </c>
    </row>
    <row r="2435" spans="1:15" ht="14.25" customHeight="1">
      <c r="A2435" s="77" t="s">
        <v>10392</v>
      </c>
      <c r="B2435" s="58" t="s">
        <v>1907</v>
      </c>
      <c r="C2435" s="58" t="s">
        <v>3</v>
      </c>
      <c r="D2435" s="58" t="s">
        <v>155</v>
      </c>
      <c r="E2435" s="58" t="s">
        <v>155</v>
      </c>
      <c r="F2435" s="58" t="s">
        <v>7482</v>
      </c>
      <c r="G2435" s="58">
        <v>1500</v>
      </c>
      <c r="H2435" s="58">
        <v>100</v>
      </c>
      <c r="I2435" s="58">
        <v>111</v>
      </c>
      <c r="J2435" s="58">
        <v>128</v>
      </c>
      <c r="K2435" s="58">
        <v>1</v>
      </c>
      <c r="L2435" s="58">
        <v>1</v>
      </c>
      <c r="M2435" s="58">
        <v>1</v>
      </c>
      <c r="N2435" s="58">
        <v>162</v>
      </c>
      <c r="O2435" s="58">
        <v>9.3000000000000007</v>
      </c>
    </row>
    <row r="2436" spans="1:15" ht="14.25" customHeight="1">
      <c r="A2436" s="77" t="s">
        <v>10393</v>
      </c>
      <c r="B2436" s="58" t="s">
        <v>1907</v>
      </c>
      <c r="C2436" s="58" t="s">
        <v>3</v>
      </c>
      <c r="D2436" s="58" t="s">
        <v>155</v>
      </c>
      <c r="E2436" s="58" t="s">
        <v>155</v>
      </c>
      <c r="F2436" s="58" t="s">
        <v>7482</v>
      </c>
      <c r="G2436" s="58">
        <v>1500</v>
      </c>
      <c r="H2436" s="58">
        <v>110</v>
      </c>
      <c r="I2436" s="58">
        <v>122</v>
      </c>
      <c r="J2436" s="58">
        <v>140.5</v>
      </c>
      <c r="K2436" s="58">
        <v>1</v>
      </c>
      <c r="L2436" s="58">
        <v>1</v>
      </c>
      <c r="M2436" s="58">
        <v>1</v>
      </c>
      <c r="N2436" s="58">
        <v>177</v>
      </c>
      <c r="O2436" s="58">
        <v>8.4</v>
      </c>
    </row>
    <row r="2437" spans="1:15" ht="14.25" customHeight="1">
      <c r="A2437" s="77" t="s">
        <v>10394</v>
      </c>
      <c r="B2437" s="58" t="s">
        <v>1907</v>
      </c>
      <c r="C2437" s="58" t="s">
        <v>3</v>
      </c>
      <c r="D2437" s="58" t="s">
        <v>155</v>
      </c>
      <c r="E2437" s="58" t="s">
        <v>155</v>
      </c>
      <c r="F2437" s="58" t="s">
        <v>7482</v>
      </c>
      <c r="G2437" s="58">
        <v>1500</v>
      </c>
      <c r="H2437" s="58">
        <v>120</v>
      </c>
      <c r="I2437" s="58">
        <v>133</v>
      </c>
      <c r="J2437" s="58">
        <v>153</v>
      </c>
      <c r="K2437" s="58">
        <v>1</v>
      </c>
      <c r="L2437" s="58">
        <v>1</v>
      </c>
      <c r="M2437" s="58">
        <v>1</v>
      </c>
      <c r="N2437" s="58">
        <v>193</v>
      </c>
      <c r="O2437" s="58">
        <v>7.9</v>
      </c>
    </row>
    <row r="2438" spans="1:15" ht="14.25" customHeight="1">
      <c r="A2438" s="77" t="s">
        <v>10395</v>
      </c>
      <c r="B2438" s="58" t="s">
        <v>1907</v>
      </c>
      <c r="C2438" s="58" t="s">
        <v>3</v>
      </c>
      <c r="D2438" s="58" t="s">
        <v>155</v>
      </c>
      <c r="E2438" s="58" t="s">
        <v>155</v>
      </c>
      <c r="F2438" s="58" t="s">
        <v>7482</v>
      </c>
      <c r="G2438" s="58">
        <v>1500</v>
      </c>
      <c r="H2438" s="58">
        <v>130</v>
      </c>
      <c r="I2438" s="58">
        <v>144</v>
      </c>
      <c r="J2438" s="58">
        <v>165.5</v>
      </c>
      <c r="K2438" s="58">
        <v>1</v>
      </c>
      <c r="L2438" s="58">
        <v>1</v>
      </c>
      <c r="M2438" s="58">
        <v>1</v>
      </c>
      <c r="N2438" s="58">
        <v>209</v>
      </c>
      <c r="O2438" s="58">
        <v>7.2</v>
      </c>
    </row>
    <row r="2439" spans="1:15" ht="14.25" customHeight="1">
      <c r="A2439" s="77" t="s">
        <v>10396</v>
      </c>
      <c r="B2439" s="58" t="s">
        <v>1907</v>
      </c>
      <c r="C2439" s="58" t="s">
        <v>3</v>
      </c>
      <c r="D2439" s="58" t="s">
        <v>155</v>
      </c>
      <c r="E2439" s="58" t="s">
        <v>155</v>
      </c>
      <c r="F2439" s="58" t="s">
        <v>7482</v>
      </c>
      <c r="G2439" s="58">
        <v>1500</v>
      </c>
      <c r="H2439" s="58">
        <v>150</v>
      </c>
      <c r="I2439" s="58">
        <v>167</v>
      </c>
      <c r="J2439" s="58">
        <v>192.5</v>
      </c>
      <c r="K2439" s="58">
        <v>1</v>
      </c>
      <c r="L2439" s="58">
        <v>1</v>
      </c>
      <c r="M2439" s="58">
        <v>1</v>
      </c>
      <c r="N2439" s="58">
        <v>243</v>
      </c>
      <c r="O2439" s="58">
        <v>6.2</v>
      </c>
    </row>
    <row r="2440" spans="1:15" ht="14.25" customHeight="1">
      <c r="A2440" s="77" t="s">
        <v>10397</v>
      </c>
      <c r="B2440" s="58" t="s">
        <v>1907</v>
      </c>
      <c r="C2440" s="58" t="s">
        <v>3</v>
      </c>
      <c r="D2440" s="58" t="s">
        <v>155</v>
      </c>
      <c r="E2440" s="58" t="s">
        <v>155</v>
      </c>
      <c r="F2440" s="58" t="s">
        <v>7482</v>
      </c>
      <c r="G2440" s="58">
        <v>1500</v>
      </c>
      <c r="H2440" s="58">
        <v>160</v>
      </c>
      <c r="I2440" s="58">
        <v>178</v>
      </c>
      <c r="J2440" s="58">
        <v>205</v>
      </c>
      <c r="K2440" s="58">
        <v>1</v>
      </c>
      <c r="L2440" s="58">
        <v>1</v>
      </c>
      <c r="M2440" s="58">
        <v>1</v>
      </c>
      <c r="N2440" s="58">
        <v>259</v>
      </c>
      <c r="O2440" s="58">
        <v>5.8</v>
      </c>
    </row>
    <row r="2441" spans="1:15" ht="14.25" customHeight="1">
      <c r="A2441" s="77" t="s">
        <v>10398</v>
      </c>
      <c r="B2441" s="58" t="s">
        <v>1907</v>
      </c>
      <c r="C2441" s="58" t="s">
        <v>3</v>
      </c>
      <c r="D2441" s="58" t="s">
        <v>155</v>
      </c>
      <c r="E2441" s="58" t="s">
        <v>155</v>
      </c>
      <c r="F2441" s="58" t="s">
        <v>7482</v>
      </c>
      <c r="G2441" s="58">
        <v>1500</v>
      </c>
      <c r="H2441" s="58">
        <v>170</v>
      </c>
      <c r="I2441" s="58">
        <v>189</v>
      </c>
      <c r="J2441" s="58">
        <v>217.5</v>
      </c>
      <c r="K2441" s="58">
        <v>1</v>
      </c>
      <c r="L2441" s="58">
        <v>1</v>
      </c>
      <c r="M2441" s="58">
        <v>1</v>
      </c>
      <c r="N2441" s="58">
        <v>275</v>
      </c>
      <c r="O2441" s="58">
        <v>5.5</v>
      </c>
    </row>
    <row r="2442" spans="1:15" ht="14.25" customHeight="1">
      <c r="A2442" s="77" t="s">
        <v>10399</v>
      </c>
      <c r="B2442" s="58" t="s">
        <v>1907</v>
      </c>
      <c r="C2442" s="58" t="s">
        <v>3</v>
      </c>
      <c r="D2442" s="58" t="s">
        <v>155</v>
      </c>
      <c r="E2442" s="58" t="s">
        <v>155</v>
      </c>
      <c r="F2442" s="58" t="s">
        <v>7482</v>
      </c>
      <c r="G2442" s="58">
        <v>1500</v>
      </c>
      <c r="H2442" s="58">
        <v>180</v>
      </c>
      <c r="I2442" s="58">
        <v>198</v>
      </c>
      <c r="J2442" s="58">
        <v>230.4</v>
      </c>
      <c r="K2442" s="58">
        <v>1</v>
      </c>
      <c r="L2442" s="58">
        <v>1</v>
      </c>
      <c r="M2442" s="58">
        <v>1</v>
      </c>
      <c r="N2442" s="58">
        <v>292</v>
      </c>
      <c r="O2442" s="58">
        <v>5.0999999999999996</v>
      </c>
    </row>
    <row r="2443" spans="1:15" ht="14.25" customHeight="1">
      <c r="A2443" s="77" t="s">
        <v>10400</v>
      </c>
      <c r="B2443" s="58" t="s">
        <v>1907</v>
      </c>
      <c r="C2443" s="58" t="s">
        <v>3</v>
      </c>
      <c r="D2443" s="58" t="s">
        <v>155</v>
      </c>
      <c r="E2443" s="58" t="s">
        <v>155</v>
      </c>
      <c r="F2443" s="58" t="s">
        <v>7482</v>
      </c>
      <c r="G2443" s="58">
        <v>1500</v>
      </c>
      <c r="H2443" s="58">
        <v>190</v>
      </c>
      <c r="I2443" s="58">
        <v>209</v>
      </c>
      <c r="J2443" s="58">
        <v>243.2</v>
      </c>
      <c r="K2443" s="58">
        <v>1</v>
      </c>
      <c r="L2443" s="58">
        <v>1</v>
      </c>
      <c r="M2443" s="58">
        <v>1</v>
      </c>
      <c r="N2443" s="58">
        <v>308</v>
      </c>
      <c r="O2443" s="58">
        <v>4.8</v>
      </c>
    </row>
    <row r="2444" spans="1:15" ht="14.25" customHeight="1">
      <c r="A2444" s="77" t="s">
        <v>10401</v>
      </c>
      <c r="B2444" s="58" t="s">
        <v>1907</v>
      </c>
      <c r="C2444" s="58" t="s">
        <v>3</v>
      </c>
      <c r="D2444" s="58" t="s">
        <v>155</v>
      </c>
      <c r="E2444" s="58" t="s">
        <v>155</v>
      </c>
      <c r="F2444" s="58" t="s">
        <v>7482</v>
      </c>
      <c r="G2444" s="58">
        <v>1500</v>
      </c>
      <c r="H2444" s="58">
        <v>200</v>
      </c>
      <c r="I2444" s="58">
        <v>220</v>
      </c>
      <c r="J2444" s="58">
        <v>256</v>
      </c>
      <c r="K2444" s="58">
        <v>1</v>
      </c>
      <c r="L2444" s="58">
        <v>1</v>
      </c>
      <c r="M2444" s="58">
        <v>1</v>
      </c>
      <c r="N2444" s="58">
        <v>324</v>
      </c>
      <c r="O2444" s="58">
        <v>4.5999999999999996</v>
      </c>
    </row>
    <row r="2445" spans="1:15" ht="14.25" customHeight="1">
      <c r="A2445" s="77" t="s">
        <v>10402</v>
      </c>
      <c r="B2445" s="58" t="s">
        <v>1907</v>
      </c>
      <c r="C2445" s="58" t="s">
        <v>3</v>
      </c>
      <c r="D2445" s="58" t="s">
        <v>155</v>
      </c>
      <c r="E2445" s="58" t="s">
        <v>155</v>
      </c>
      <c r="F2445" s="58" t="s">
        <v>7482</v>
      </c>
      <c r="G2445" s="58">
        <v>1500</v>
      </c>
      <c r="H2445" s="58">
        <v>210</v>
      </c>
      <c r="I2445" s="58">
        <v>231</v>
      </c>
      <c r="J2445" s="58">
        <v>268.8</v>
      </c>
      <c r="K2445" s="58">
        <v>1</v>
      </c>
      <c r="L2445" s="58">
        <v>1</v>
      </c>
      <c r="M2445" s="58">
        <v>1</v>
      </c>
      <c r="N2445" s="58">
        <v>340</v>
      </c>
      <c r="O2445" s="58">
        <v>4.4000000000000004</v>
      </c>
    </row>
    <row r="2446" spans="1:15" ht="14.25" customHeight="1">
      <c r="A2446" s="77" t="s">
        <v>10403</v>
      </c>
      <c r="B2446" s="58" t="s">
        <v>1907</v>
      </c>
      <c r="C2446" s="58" t="s">
        <v>3</v>
      </c>
      <c r="D2446" s="58" t="s">
        <v>155</v>
      </c>
      <c r="E2446" s="58" t="s">
        <v>155</v>
      </c>
      <c r="F2446" s="58" t="s">
        <v>7482</v>
      </c>
      <c r="G2446" s="58">
        <v>1500</v>
      </c>
      <c r="H2446" s="58">
        <v>220</v>
      </c>
      <c r="I2446" s="58">
        <v>242</v>
      </c>
      <c r="J2446" s="58">
        <v>281.60000000000002</v>
      </c>
      <c r="K2446" s="58">
        <v>1</v>
      </c>
      <c r="L2446" s="58">
        <v>1</v>
      </c>
      <c r="M2446" s="58">
        <v>1</v>
      </c>
      <c r="N2446" s="58">
        <v>356</v>
      </c>
      <c r="O2446" s="58">
        <v>4.2</v>
      </c>
    </row>
    <row r="2447" spans="1:15" ht="14.25" customHeight="1">
      <c r="A2447" s="77" t="s">
        <v>10404</v>
      </c>
      <c r="B2447" s="58" t="s">
        <v>2059</v>
      </c>
      <c r="C2447" s="58" t="s">
        <v>3</v>
      </c>
      <c r="D2447" s="58" t="s">
        <v>155</v>
      </c>
      <c r="E2447" s="58" t="s">
        <v>155</v>
      </c>
      <c r="F2447" s="58" t="s">
        <v>7482</v>
      </c>
      <c r="G2447" s="58">
        <v>600</v>
      </c>
      <c r="H2447" s="58">
        <v>8.5500000000000007</v>
      </c>
      <c r="I2447" s="58">
        <v>9.5</v>
      </c>
      <c r="J2447" s="58">
        <v>10.5</v>
      </c>
      <c r="K2447" s="58">
        <v>1</v>
      </c>
      <c r="L2447" s="58">
        <v>10</v>
      </c>
      <c r="M2447" s="58">
        <v>20</v>
      </c>
      <c r="N2447" s="58">
        <v>14.5</v>
      </c>
      <c r="O2447" s="58">
        <v>41</v>
      </c>
    </row>
    <row r="2448" spans="1:15" ht="14.25" customHeight="1">
      <c r="A2448" s="77" t="s">
        <v>10405</v>
      </c>
      <c r="B2448" s="58" t="s">
        <v>2059</v>
      </c>
      <c r="C2448" s="58" t="s">
        <v>3</v>
      </c>
      <c r="D2448" s="58" t="s">
        <v>155</v>
      </c>
      <c r="E2448" s="58" t="s">
        <v>155</v>
      </c>
      <c r="F2448" s="58" t="s">
        <v>7482</v>
      </c>
      <c r="G2448" s="58">
        <v>600</v>
      </c>
      <c r="H2448" s="58">
        <v>9.4</v>
      </c>
      <c r="I2448" s="58">
        <v>10.5</v>
      </c>
      <c r="J2448" s="58">
        <v>11.6</v>
      </c>
      <c r="K2448" s="58">
        <v>1</v>
      </c>
      <c r="L2448" s="58">
        <v>5</v>
      </c>
      <c r="M2448" s="58">
        <v>10</v>
      </c>
      <c r="N2448" s="58">
        <v>15.6</v>
      </c>
      <c r="O2448" s="58">
        <v>38</v>
      </c>
    </row>
    <row r="2449" spans="1:15" ht="14.25" customHeight="1">
      <c r="A2449" s="77" t="s">
        <v>10406</v>
      </c>
      <c r="B2449" s="58" t="s">
        <v>2059</v>
      </c>
      <c r="C2449" s="58" t="s">
        <v>3</v>
      </c>
      <c r="D2449" s="58" t="s">
        <v>155</v>
      </c>
      <c r="E2449" s="58" t="s">
        <v>155</v>
      </c>
      <c r="F2449" s="58" t="s">
        <v>7482</v>
      </c>
      <c r="G2449" s="58">
        <v>600</v>
      </c>
      <c r="H2449" s="58">
        <v>10.199999999999999</v>
      </c>
      <c r="I2449" s="58">
        <v>11.4</v>
      </c>
      <c r="J2449" s="58">
        <v>12.6</v>
      </c>
      <c r="K2449" s="58">
        <v>1</v>
      </c>
      <c r="L2449" s="58">
        <v>5</v>
      </c>
      <c r="M2449" s="58">
        <v>5</v>
      </c>
      <c r="N2449" s="58">
        <v>16.7</v>
      </c>
      <c r="O2449" s="58">
        <v>36</v>
      </c>
    </row>
    <row r="2450" spans="1:15" ht="14.25" customHeight="1">
      <c r="A2450" s="77" t="s">
        <v>10407</v>
      </c>
      <c r="B2450" s="58" t="s">
        <v>2059</v>
      </c>
      <c r="C2450" s="58" t="s">
        <v>3</v>
      </c>
      <c r="D2450" s="58" t="s">
        <v>155</v>
      </c>
      <c r="E2450" s="58" t="s">
        <v>155</v>
      </c>
      <c r="F2450" s="58" t="s">
        <v>7482</v>
      </c>
      <c r="G2450" s="58">
        <v>600</v>
      </c>
      <c r="H2450" s="58">
        <v>11.1</v>
      </c>
      <c r="I2450" s="58">
        <v>12.4</v>
      </c>
      <c r="J2450" s="58">
        <v>13.7</v>
      </c>
      <c r="K2450" s="58">
        <v>1</v>
      </c>
      <c r="L2450" s="58">
        <v>1</v>
      </c>
      <c r="M2450" s="58">
        <v>1</v>
      </c>
      <c r="N2450" s="58">
        <v>18.2</v>
      </c>
      <c r="O2450" s="58">
        <v>33</v>
      </c>
    </row>
    <row r="2451" spans="1:15" ht="14.25" customHeight="1">
      <c r="A2451" s="77" t="s">
        <v>10408</v>
      </c>
      <c r="B2451" s="58" t="s">
        <v>2059</v>
      </c>
      <c r="C2451" s="58" t="s">
        <v>3</v>
      </c>
      <c r="D2451" s="58" t="s">
        <v>155</v>
      </c>
      <c r="E2451" s="58" t="s">
        <v>155</v>
      </c>
      <c r="F2451" s="58" t="s">
        <v>7482</v>
      </c>
      <c r="G2451" s="58">
        <v>600</v>
      </c>
      <c r="H2451" s="58">
        <v>12.8</v>
      </c>
      <c r="I2451" s="58">
        <v>14.3</v>
      </c>
      <c r="J2451" s="58">
        <v>15.8</v>
      </c>
      <c r="K2451" s="58">
        <v>1</v>
      </c>
      <c r="L2451" s="58">
        <v>1</v>
      </c>
      <c r="M2451" s="58">
        <v>1</v>
      </c>
      <c r="N2451" s="58">
        <v>21.2</v>
      </c>
      <c r="O2451" s="58">
        <v>28</v>
      </c>
    </row>
    <row r="2452" spans="1:15" ht="14.25" customHeight="1">
      <c r="A2452" s="77" t="s">
        <v>10409</v>
      </c>
      <c r="B2452" s="58" t="s">
        <v>2059</v>
      </c>
      <c r="C2452" s="58" t="s">
        <v>3</v>
      </c>
      <c r="D2452" s="58" t="s">
        <v>155</v>
      </c>
      <c r="E2452" s="58" t="s">
        <v>155</v>
      </c>
      <c r="F2452" s="58" t="s">
        <v>7482</v>
      </c>
      <c r="G2452" s="58">
        <v>600</v>
      </c>
      <c r="H2452" s="58">
        <v>13.6</v>
      </c>
      <c r="I2452" s="58">
        <v>15.2</v>
      </c>
      <c r="J2452" s="58">
        <v>16.8</v>
      </c>
      <c r="K2452" s="58">
        <v>1</v>
      </c>
      <c r="L2452" s="58">
        <v>1</v>
      </c>
      <c r="M2452" s="58">
        <v>1</v>
      </c>
      <c r="N2452" s="58">
        <v>22.5</v>
      </c>
      <c r="O2452" s="58">
        <v>27</v>
      </c>
    </row>
    <row r="2453" spans="1:15" ht="14.25" customHeight="1">
      <c r="A2453" s="77" t="s">
        <v>10410</v>
      </c>
      <c r="B2453" s="58" t="s">
        <v>2059</v>
      </c>
      <c r="C2453" s="58" t="s">
        <v>3</v>
      </c>
      <c r="D2453" s="58" t="s">
        <v>155</v>
      </c>
      <c r="E2453" s="58" t="s">
        <v>155</v>
      </c>
      <c r="F2453" s="58" t="s">
        <v>7482</v>
      </c>
      <c r="G2453" s="58">
        <v>600</v>
      </c>
      <c r="H2453" s="58">
        <v>15.3</v>
      </c>
      <c r="I2453" s="58">
        <v>17.100000000000001</v>
      </c>
      <c r="J2453" s="58">
        <v>18.899999999999999</v>
      </c>
      <c r="K2453" s="58">
        <v>1</v>
      </c>
      <c r="L2453" s="58">
        <v>1</v>
      </c>
      <c r="M2453" s="58">
        <v>1</v>
      </c>
      <c r="N2453" s="58">
        <v>25.2</v>
      </c>
      <c r="O2453" s="58">
        <v>24</v>
      </c>
    </row>
    <row r="2454" spans="1:15" ht="14.25" customHeight="1">
      <c r="A2454" s="77" t="s">
        <v>10411</v>
      </c>
      <c r="B2454" s="58" t="s">
        <v>2059</v>
      </c>
      <c r="C2454" s="58" t="s">
        <v>3</v>
      </c>
      <c r="D2454" s="58" t="s">
        <v>155</v>
      </c>
      <c r="E2454" s="58" t="s">
        <v>155</v>
      </c>
      <c r="F2454" s="58" t="s">
        <v>7482</v>
      </c>
      <c r="G2454" s="58">
        <v>600</v>
      </c>
      <c r="H2454" s="58">
        <v>17.100000000000001</v>
      </c>
      <c r="I2454" s="58">
        <v>19</v>
      </c>
      <c r="J2454" s="58">
        <v>21</v>
      </c>
      <c r="K2454" s="58">
        <v>1</v>
      </c>
      <c r="L2454" s="58">
        <v>1</v>
      </c>
      <c r="M2454" s="58">
        <v>1</v>
      </c>
      <c r="N2454" s="58">
        <v>27.7</v>
      </c>
      <c r="O2454" s="58">
        <v>22</v>
      </c>
    </row>
    <row r="2455" spans="1:15" ht="14.25" customHeight="1">
      <c r="A2455" s="77" t="s">
        <v>10412</v>
      </c>
      <c r="B2455" s="58" t="s">
        <v>2059</v>
      </c>
      <c r="C2455" s="58" t="s">
        <v>3</v>
      </c>
      <c r="D2455" s="58" t="s">
        <v>155</v>
      </c>
      <c r="E2455" s="58" t="s">
        <v>155</v>
      </c>
      <c r="F2455" s="58" t="s">
        <v>7482</v>
      </c>
      <c r="G2455" s="58">
        <v>600</v>
      </c>
      <c r="H2455" s="58">
        <v>18.8</v>
      </c>
      <c r="I2455" s="58">
        <v>20.9</v>
      </c>
      <c r="J2455" s="58">
        <v>23.1</v>
      </c>
      <c r="K2455" s="58">
        <v>1</v>
      </c>
      <c r="L2455" s="58">
        <v>1</v>
      </c>
      <c r="M2455" s="58">
        <v>1</v>
      </c>
      <c r="N2455" s="58">
        <v>30.6</v>
      </c>
      <c r="O2455" s="58">
        <v>20</v>
      </c>
    </row>
    <row r="2456" spans="1:15" ht="14.25" customHeight="1">
      <c r="A2456" s="77" t="s">
        <v>10413</v>
      </c>
      <c r="B2456" s="58" t="s">
        <v>2059</v>
      </c>
      <c r="C2456" s="58" t="s">
        <v>3</v>
      </c>
      <c r="D2456" s="58" t="s">
        <v>155</v>
      </c>
      <c r="E2456" s="58" t="s">
        <v>155</v>
      </c>
      <c r="F2456" s="58" t="s">
        <v>7482</v>
      </c>
      <c r="G2456" s="58">
        <v>600</v>
      </c>
      <c r="H2456" s="58">
        <v>20.5</v>
      </c>
      <c r="I2456" s="58">
        <v>22.8</v>
      </c>
      <c r="J2456" s="58">
        <v>25.2</v>
      </c>
      <c r="K2456" s="58">
        <v>1</v>
      </c>
      <c r="L2456" s="58">
        <v>1</v>
      </c>
      <c r="M2456" s="58">
        <v>1</v>
      </c>
      <c r="N2456" s="58">
        <v>33.200000000000003</v>
      </c>
      <c r="O2456" s="58">
        <v>18</v>
      </c>
    </row>
    <row r="2457" spans="1:15" ht="14.25" customHeight="1">
      <c r="A2457" s="77" t="s">
        <v>10414</v>
      </c>
      <c r="B2457" s="58" t="s">
        <v>2059</v>
      </c>
      <c r="C2457" s="58" t="s">
        <v>3</v>
      </c>
      <c r="D2457" s="58" t="s">
        <v>155</v>
      </c>
      <c r="E2457" s="58" t="s">
        <v>155</v>
      </c>
      <c r="F2457" s="58" t="s">
        <v>7482</v>
      </c>
      <c r="G2457" s="58">
        <v>600</v>
      </c>
      <c r="H2457" s="58">
        <v>23.1</v>
      </c>
      <c r="I2457" s="58">
        <v>25.7</v>
      </c>
      <c r="J2457" s="58">
        <v>28.4</v>
      </c>
      <c r="K2457" s="58">
        <v>1</v>
      </c>
      <c r="L2457" s="58">
        <v>1</v>
      </c>
      <c r="M2457" s="58">
        <v>1</v>
      </c>
      <c r="N2457" s="58">
        <v>37.5</v>
      </c>
      <c r="O2457" s="58">
        <v>16</v>
      </c>
    </row>
    <row r="2458" spans="1:15" ht="14.25" customHeight="1">
      <c r="A2458" s="77" t="s">
        <v>10415</v>
      </c>
      <c r="B2458" s="58" t="s">
        <v>2059</v>
      </c>
      <c r="C2458" s="58" t="s">
        <v>3</v>
      </c>
      <c r="D2458" s="58" t="s">
        <v>155</v>
      </c>
      <c r="E2458" s="58" t="s">
        <v>155</v>
      </c>
      <c r="F2458" s="58" t="s">
        <v>7482</v>
      </c>
      <c r="G2458" s="58">
        <v>600</v>
      </c>
      <c r="H2458" s="58">
        <v>25.6</v>
      </c>
      <c r="I2458" s="58">
        <v>28.5</v>
      </c>
      <c r="J2458" s="58">
        <v>31.5</v>
      </c>
      <c r="K2458" s="58">
        <v>1</v>
      </c>
      <c r="L2458" s="58">
        <v>1</v>
      </c>
      <c r="M2458" s="58">
        <v>1</v>
      </c>
      <c r="N2458" s="58">
        <v>41.4</v>
      </c>
      <c r="O2458" s="58">
        <v>14.4</v>
      </c>
    </row>
    <row r="2459" spans="1:15" ht="14.25" customHeight="1">
      <c r="A2459" s="77" t="s">
        <v>10416</v>
      </c>
      <c r="B2459" s="58" t="s">
        <v>2059</v>
      </c>
      <c r="C2459" s="58" t="s">
        <v>3</v>
      </c>
      <c r="D2459" s="58" t="s">
        <v>155</v>
      </c>
      <c r="E2459" s="58" t="s">
        <v>155</v>
      </c>
      <c r="F2459" s="58" t="s">
        <v>7482</v>
      </c>
      <c r="G2459" s="58">
        <v>600</v>
      </c>
      <c r="H2459" s="58">
        <v>28.2</v>
      </c>
      <c r="I2459" s="58">
        <v>31.4</v>
      </c>
      <c r="J2459" s="58">
        <v>34.700000000000003</v>
      </c>
      <c r="K2459" s="58">
        <v>1</v>
      </c>
      <c r="L2459" s="58">
        <v>1</v>
      </c>
      <c r="M2459" s="58">
        <v>1</v>
      </c>
      <c r="N2459" s="58">
        <v>45.7</v>
      </c>
      <c r="O2459" s="58">
        <v>13.2</v>
      </c>
    </row>
    <row r="2460" spans="1:15" ht="14.25" customHeight="1">
      <c r="A2460" s="77" t="s">
        <v>10417</v>
      </c>
      <c r="B2460" s="58" t="s">
        <v>2059</v>
      </c>
      <c r="C2460" s="58" t="s">
        <v>3</v>
      </c>
      <c r="D2460" s="58" t="s">
        <v>155</v>
      </c>
      <c r="E2460" s="58" t="s">
        <v>155</v>
      </c>
      <c r="F2460" s="58" t="s">
        <v>7482</v>
      </c>
      <c r="G2460" s="58">
        <v>600</v>
      </c>
      <c r="H2460" s="58">
        <v>30.8</v>
      </c>
      <c r="I2460" s="58">
        <v>34.200000000000003</v>
      </c>
      <c r="J2460" s="58">
        <v>37.799999999999997</v>
      </c>
      <c r="K2460" s="58">
        <v>1</v>
      </c>
      <c r="L2460" s="58">
        <v>1</v>
      </c>
      <c r="M2460" s="58">
        <v>1</v>
      </c>
      <c r="N2460" s="58">
        <v>49.9</v>
      </c>
      <c r="O2460" s="58">
        <v>12</v>
      </c>
    </row>
    <row r="2461" spans="1:15" ht="14.25" customHeight="1">
      <c r="A2461" s="77" t="s">
        <v>10418</v>
      </c>
      <c r="B2461" s="58" t="s">
        <v>2059</v>
      </c>
      <c r="C2461" s="58" t="s">
        <v>3</v>
      </c>
      <c r="D2461" s="58" t="s">
        <v>155</v>
      </c>
      <c r="E2461" s="58" t="s">
        <v>155</v>
      </c>
      <c r="F2461" s="58" t="s">
        <v>7482</v>
      </c>
      <c r="G2461" s="58">
        <v>600</v>
      </c>
      <c r="H2461" s="58">
        <v>33.299999999999997</v>
      </c>
      <c r="I2461" s="58">
        <v>37.1</v>
      </c>
      <c r="J2461" s="58">
        <v>41</v>
      </c>
      <c r="K2461" s="58">
        <v>1</v>
      </c>
      <c r="L2461" s="58">
        <v>1</v>
      </c>
      <c r="M2461" s="58">
        <v>1</v>
      </c>
      <c r="N2461" s="58">
        <v>53.9</v>
      </c>
      <c r="O2461" s="58">
        <v>11.2</v>
      </c>
    </row>
    <row r="2462" spans="1:15" ht="14.25" customHeight="1">
      <c r="A2462" s="77" t="s">
        <v>10419</v>
      </c>
      <c r="B2462" s="58" t="s">
        <v>2059</v>
      </c>
      <c r="C2462" s="58" t="s">
        <v>3</v>
      </c>
      <c r="D2462" s="58" t="s">
        <v>155</v>
      </c>
      <c r="E2462" s="58" t="s">
        <v>155</v>
      </c>
      <c r="F2462" s="58" t="s">
        <v>7482</v>
      </c>
      <c r="G2462" s="58">
        <v>600</v>
      </c>
      <c r="H2462" s="58">
        <v>36.799999999999997</v>
      </c>
      <c r="I2462" s="58">
        <v>40.9</v>
      </c>
      <c r="J2462" s="58">
        <v>45.2</v>
      </c>
      <c r="K2462" s="58">
        <v>1</v>
      </c>
      <c r="L2462" s="58">
        <v>1</v>
      </c>
      <c r="M2462" s="58">
        <v>1</v>
      </c>
      <c r="N2462" s="58">
        <v>59.3</v>
      </c>
      <c r="O2462" s="58">
        <v>10.1</v>
      </c>
    </row>
    <row r="2463" spans="1:15" ht="14.25" customHeight="1">
      <c r="A2463" s="77" t="s">
        <v>10420</v>
      </c>
      <c r="B2463" s="58" t="s">
        <v>2059</v>
      </c>
      <c r="C2463" s="58" t="s">
        <v>3</v>
      </c>
      <c r="D2463" s="58" t="s">
        <v>155</v>
      </c>
      <c r="E2463" s="58" t="s">
        <v>155</v>
      </c>
      <c r="F2463" s="58" t="s">
        <v>7482</v>
      </c>
      <c r="G2463" s="58">
        <v>600</v>
      </c>
      <c r="H2463" s="58">
        <v>40.200000000000003</v>
      </c>
      <c r="I2463" s="58">
        <v>44.7</v>
      </c>
      <c r="J2463" s="58">
        <v>49.4</v>
      </c>
      <c r="K2463" s="58">
        <v>1</v>
      </c>
      <c r="L2463" s="58">
        <v>1</v>
      </c>
      <c r="M2463" s="58">
        <v>1</v>
      </c>
      <c r="N2463" s="58">
        <v>64.8</v>
      </c>
      <c r="O2463" s="58">
        <v>9.3000000000000007</v>
      </c>
    </row>
    <row r="2464" spans="1:15" ht="14.25" customHeight="1">
      <c r="A2464" s="77" t="s">
        <v>10421</v>
      </c>
      <c r="B2464" s="58" t="s">
        <v>2059</v>
      </c>
      <c r="C2464" s="58" t="s">
        <v>3</v>
      </c>
      <c r="D2464" s="58" t="s">
        <v>155</v>
      </c>
      <c r="E2464" s="58" t="s">
        <v>155</v>
      </c>
      <c r="F2464" s="58" t="s">
        <v>7482</v>
      </c>
      <c r="G2464" s="58">
        <v>600</v>
      </c>
      <c r="H2464" s="58">
        <v>43.6</v>
      </c>
      <c r="I2464" s="58">
        <v>48.5</v>
      </c>
      <c r="J2464" s="58">
        <v>53.6</v>
      </c>
      <c r="K2464" s="58">
        <v>1</v>
      </c>
      <c r="L2464" s="58">
        <v>1</v>
      </c>
      <c r="M2464" s="58">
        <v>1</v>
      </c>
      <c r="N2464" s="58">
        <v>70.099999999999994</v>
      </c>
      <c r="O2464" s="58">
        <v>8.6</v>
      </c>
    </row>
    <row r="2465" spans="1:15" ht="14.25" customHeight="1">
      <c r="A2465" s="77" t="s">
        <v>10422</v>
      </c>
      <c r="B2465" s="58" t="s">
        <v>2059</v>
      </c>
      <c r="C2465" s="58" t="s">
        <v>3</v>
      </c>
      <c r="D2465" s="58" t="s">
        <v>155</v>
      </c>
      <c r="E2465" s="58" t="s">
        <v>155</v>
      </c>
      <c r="F2465" s="58" t="s">
        <v>7482</v>
      </c>
      <c r="G2465" s="58">
        <v>600</v>
      </c>
      <c r="H2465" s="58">
        <v>47.8</v>
      </c>
      <c r="I2465" s="58">
        <v>53.2</v>
      </c>
      <c r="J2465" s="58">
        <v>58.8</v>
      </c>
      <c r="K2465" s="58">
        <v>1</v>
      </c>
      <c r="L2465" s="58">
        <v>1</v>
      </c>
      <c r="M2465" s="58">
        <v>1</v>
      </c>
      <c r="N2465" s="58">
        <v>77</v>
      </c>
      <c r="O2465" s="58">
        <v>7.8</v>
      </c>
    </row>
    <row r="2466" spans="1:15" ht="14.25" customHeight="1">
      <c r="A2466" s="77" t="s">
        <v>10423</v>
      </c>
      <c r="B2466" s="58" t="s">
        <v>2059</v>
      </c>
      <c r="C2466" s="58" t="s">
        <v>3</v>
      </c>
      <c r="D2466" s="58" t="s">
        <v>155</v>
      </c>
      <c r="E2466" s="58" t="s">
        <v>155</v>
      </c>
      <c r="F2466" s="58" t="s">
        <v>7482</v>
      </c>
      <c r="G2466" s="58">
        <v>600</v>
      </c>
      <c r="H2466" s="58">
        <v>53</v>
      </c>
      <c r="I2466" s="58">
        <v>58.9</v>
      </c>
      <c r="J2466" s="58">
        <v>65.099999999999994</v>
      </c>
      <c r="K2466" s="58">
        <v>1</v>
      </c>
      <c r="L2466" s="58">
        <v>1</v>
      </c>
      <c r="M2466" s="58">
        <v>1</v>
      </c>
      <c r="N2466" s="58">
        <v>85</v>
      </c>
      <c r="O2466" s="58">
        <v>7.1</v>
      </c>
    </row>
    <row r="2467" spans="1:15" ht="14.25" customHeight="1">
      <c r="A2467" s="77" t="s">
        <v>10424</v>
      </c>
      <c r="B2467" s="58" t="s">
        <v>2059</v>
      </c>
      <c r="C2467" s="58" t="s">
        <v>3</v>
      </c>
      <c r="D2467" s="58" t="s">
        <v>155</v>
      </c>
      <c r="E2467" s="58" t="s">
        <v>155</v>
      </c>
      <c r="F2467" s="58" t="s">
        <v>7482</v>
      </c>
      <c r="G2467" s="58">
        <v>600</v>
      </c>
      <c r="H2467" s="58">
        <v>58.1</v>
      </c>
      <c r="I2467" s="58">
        <v>64.599999999999994</v>
      </c>
      <c r="J2467" s="58">
        <v>71.400000000000006</v>
      </c>
      <c r="K2467" s="58">
        <v>1</v>
      </c>
      <c r="L2467" s="58">
        <v>1</v>
      </c>
      <c r="M2467" s="58">
        <v>1</v>
      </c>
      <c r="N2467" s="58">
        <v>92</v>
      </c>
      <c r="O2467" s="58">
        <v>6.5</v>
      </c>
    </row>
    <row r="2468" spans="1:15" ht="14.25" customHeight="1">
      <c r="A2468" s="77" t="s">
        <v>10425</v>
      </c>
      <c r="B2468" s="58" t="s">
        <v>2059</v>
      </c>
      <c r="C2468" s="58" t="s">
        <v>3</v>
      </c>
      <c r="D2468" s="58" t="s">
        <v>155</v>
      </c>
      <c r="E2468" s="58" t="s">
        <v>155</v>
      </c>
      <c r="F2468" s="58" t="s">
        <v>7482</v>
      </c>
      <c r="G2468" s="58">
        <v>600</v>
      </c>
      <c r="H2468" s="58">
        <v>64.099999999999994</v>
      </c>
      <c r="I2468" s="58">
        <v>71.3</v>
      </c>
      <c r="J2468" s="58">
        <v>78.8</v>
      </c>
      <c r="K2468" s="58">
        <v>1</v>
      </c>
      <c r="L2468" s="58">
        <v>1</v>
      </c>
      <c r="M2468" s="58">
        <v>1</v>
      </c>
      <c r="N2468" s="58">
        <v>103</v>
      </c>
      <c r="O2468" s="58">
        <v>5.8</v>
      </c>
    </row>
    <row r="2469" spans="1:15" ht="14.25" customHeight="1">
      <c r="A2469" s="77" t="s">
        <v>10426</v>
      </c>
      <c r="B2469" s="58" t="s">
        <v>2059</v>
      </c>
      <c r="C2469" s="58" t="s">
        <v>3</v>
      </c>
      <c r="D2469" s="58" t="s">
        <v>155</v>
      </c>
      <c r="E2469" s="58" t="s">
        <v>155</v>
      </c>
      <c r="F2469" s="58" t="s">
        <v>7482</v>
      </c>
      <c r="G2469" s="58">
        <v>600</v>
      </c>
      <c r="H2469" s="58">
        <v>70.099999999999994</v>
      </c>
      <c r="I2469" s="58">
        <v>77.900000000000006</v>
      </c>
      <c r="J2469" s="58">
        <v>86.1</v>
      </c>
      <c r="K2469" s="58">
        <v>1</v>
      </c>
      <c r="L2469" s="58">
        <v>1</v>
      </c>
      <c r="M2469" s="58">
        <v>1</v>
      </c>
      <c r="N2469" s="58">
        <v>113</v>
      </c>
      <c r="O2469" s="58">
        <v>5.3</v>
      </c>
    </row>
    <row r="2470" spans="1:15" ht="14.25" customHeight="1">
      <c r="A2470" s="77" t="s">
        <v>10427</v>
      </c>
      <c r="B2470" s="58" t="s">
        <v>2059</v>
      </c>
      <c r="C2470" s="58" t="s">
        <v>3</v>
      </c>
      <c r="D2470" s="58" t="s">
        <v>155</v>
      </c>
      <c r="E2470" s="58" t="s">
        <v>155</v>
      </c>
      <c r="F2470" s="58" t="s">
        <v>7482</v>
      </c>
      <c r="G2470" s="58">
        <v>600</v>
      </c>
      <c r="H2470" s="58">
        <v>77.8</v>
      </c>
      <c r="I2470" s="58">
        <v>86.5</v>
      </c>
      <c r="J2470" s="58">
        <v>95.5</v>
      </c>
      <c r="K2470" s="58">
        <v>1</v>
      </c>
      <c r="L2470" s="58">
        <v>1</v>
      </c>
      <c r="M2470" s="58">
        <v>1</v>
      </c>
      <c r="N2470" s="58">
        <v>125</v>
      </c>
      <c r="O2470" s="58">
        <v>4.8</v>
      </c>
    </row>
    <row r="2471" spans="1:15" ht="14.25" customHeight="1">
      <c r="A2471" s="77" t="s">
        <v>10428</v>
      </c>
      <c r="B2471" s="58" t="s">
        <v>2059</v>
      </c>
      <c r="C2471" s="58" t="s">
        <v>3</v>
      </c>
      <c r="D2471" s="58" t="s">
        <v>155</v>
      </c>
      <c r="E2471" s="58" t="s">
        <v>155</v>
      </c>
      <c r="F2471" s="58" t="s">
        <v>7482</v>
      </c>
      <c r="G2471" s="58">
        <v>600</v>
      </c>
      <c r="H2471" s="58">
        <v>85.5</v>
      </c>
      <c r="I2471" s="58">
        <v>95</v>
      </c>
      <c r="J2471" s="58">
        <v>105</v>
      </c>
      <c r="K2471" s="58">
        <v>1</v>
      </c>
      <c r="L2471" s="58">
        <v>1</v>
      </c>
      <c r="M2471" s="58">
        <v>1</v>
      </c>
      <c r="N2471" s="58">
        <v>137</v>
      </c>
      <c r="O2471" s="58">
        <v>4.4000000000000004</v>
      </c>
    </row>
    <row r="2472" spans="1:15" ht="14.25" customHeight="1">
      <c r="A2472" s="77" t="s">
        <v>10429</v>
      </c>
      <c r="B2472" s="58" t="s">
        <v>2059</v>
      </c>
      <c r="C2472" s="58" t="s">
        <v>3</v>
      </c>
      <c r="D2472" s="58" t="s">
        <v>155</v>
      </c>
      <c r="E2472" s="58" t="s">
        <v>155</v>
      </c>
      <c r="F2472" s="58" t="s">
        <v>7482</v>
      </c>
      <c r="G2472" s="58">
        <v>600</v>
      </c>
      <c r="H2472" s="58">
        <v>94</v>
      </c>
      <c r="I2472" s="58">
        <v>105</v>
      </c>
      <c r="J2472" s="58">
        <v>116</v>
      </c>
      <c r="K2472" s="58">
        <v>1</v>
      </c>
      <c r="L2472" s="58">
        <v>1</v>
      </c>
      <c r="M2472" s="58">
        <v>1</v>
      </c>
      <c r="N2472" s="58">
        <v>152</v>
      </c>
      <c r="O2472" s="58">
        <v>4</v>
      </c>
    </row>
    <row r="2473" spans="1:15" ht="14.25" customHeight="1">
      <c r="A2473" s="77" t="s">
        <v>10430</v>
      </c>
      <c r="B2473" s="58" t="s">
        <v>2059</v>
      </c>
      <c r="C2473" s="58" t="s">
        <v>3</v>
      </c>
      <c r="D2473" s="58" t="s">
        <v>155</v>
      </c>
      <c r="E2473" s="58" t="s">
        <v>155</v>
      </c>
      <c r="F2473" s="58" t="s">
        <v>7482</v>
      </c>
      <c r="G2473" s="58">
        <v>600</v>
      </c>
      <c r="H2473" s="58">
        <v>102</v>
      </c>
      <c r="I2473" s="58">
        <v>114</v>
      </c>
      <c r="J2473" s="58">
        <v>126</v>
      </c>
      <c r="K2473" s="58">
        <v>1</v>
      </c>
      <c r="L2473" s="58">
        <v>1</v>
      </c>
      <c r="M2473" s="58">
        <v>1</v>
      </c>
      <c r="N2473" s="58">
        <v>165</v>
      </c>
      <c r="O2473" s="58">
        <v>3.6</v>
      </c>
    </row>
    <row r="2474" spans="1:15" ht="14.25" customHeight="1">
      <c r="A2474" s="77" t="s">
        <v>10431</v>
      </c>
      <c r="B2474" s="58" t="s">
        <v>2059</v>
      </c>
      <c r="C2474" s="58" t="s">
        <v>3</v>
      </c>
      <c r="D2474" s="58" t="s">
        <v>155</v>
      </c>
      <c r="E2474" s="58" t="s">
        <v>155</v>
      </c>
      <c r="F2474" s="58" t="s">
        <v>7482</v>
      </c>
      <c r="G2474" s="58">
        <v>600</v>
      </c>
      <c r="H2474" s="58">
        <v>111</v>
      </c>
      <c r="I2474" s="58">
        <v>124</v>
      </c>
      <c r="J2474" s="58">
        <v>137</v>
      </c>
      <c r="K2474" s="58">
        <v>1</v>
      </c>
      <c r="L2474" s="58">
        <v>1</v>
      </c>
      <c r="M2474" s="58">
        <v>1</v>
      </c>
      <c r="N2474" s="58">
        <v>179</v>
      </c>
      <c r="O2474" s="58">
        <v>3.3</v>
      </c>
    </row>
    <row r="2475" spans="1:15" ht="14.25" customHeight="1">
      <c r="A2475" s="77" t="s">
        <v>10432</v>
      </c>
      <c r="B2475" s="58" t="s">
        <v>2059</v>
      </c>
      <c r="C2475" s="58" t="s">
        <v>3</v>
      </c>
      <c r="D2475" s="58" t="s">
        <v>155</v>
      </c>
      <c r="E2475" s="58" t="s">
        <v>155</v>
      </c>
      <c r="F2475" s="58" t="s">
        <v>7482</v>
      </c>
      <c r="G2475" s="58">
        <v>600</v>
      </c>
      <c r="H2475" s="58">
        <v>128</v>
      </c>
      <c r="I2475" s="58">
        <v>143</v>
      </c>
      <c r="J2475" s="58">
        <v>158</v>
      </c>
      <c r="K2475" s="58">
        <v>1</v>
      </c>
      <c r="L2475" s="58">
        <v>1</v>
      </c>
      <c r="M2475" s="58">
        <v>1</v>
      </c>
      <c r="N2475" s="58">
        <v>207</v>
      </c>
      <c r="O2475" s="58">
        <v>2.9</v>
      </c>
    </row>
    <row r="2476" spans="1:15" ht="14.25" customHeight="1">
      <c r="A2476" s="77" t="s">
        <v>10433</v>
      </c>
      <c r="B2476" s="58" t="s">
        <v>2059</v>
      </c>
      <c r="C2476" s="58" t="s">
        <v>3</v>
      </c>
      <c r="D2476" s="58" t="s">
        <v>155</v>
      </c>
      <c r="E2476" s="58" t="s">
        <v>155</v>
      </c>
      <c r="F2476" s="58" t="s">
        <v>7482</v>
      </c>
      <c r="G2476" s="58">
        <v>600</v>
      </c>
      <c r="H2476" s="58">
        <v>136</v>
      </c>
      <c r="I2476" s="58">
        <v>152</v>
      </c>
      <c r="J2476" s="58">
        <v>168</v>
      </c>
      <c r="K2476" s="58">
        <v>1</v>
      </c>
      <c r="L2476" s="58">
        <v>1</v>
      </c>
      <c r="M2476" s="58">
        <v>1</v>
      </c>
      <c r="N2476" s="58">
        <v>219</v>
      </c>
      <c r="O2476" s="58">
        <v>2.7</v>
      </c>
    </row>
    <row r="2477" spans="1:15" ht="14.25" customHeight="1">
      <c r="A2477" s="77" t="s">
        <v>10434</v>
      </c>
      <c r="B2477" s="58" t="s">
        <v>2059</v>
      </c>
      <c r="C2477" s="58" t="s">
        <v>3</v>
      </c>
      <c r="D2477" s="58" t="s">
        <v>155</v>
      </c>
      <c r="E2477" s="58" t="s">
        <v>155</v>
      </c>
      <c r="F2477" s="58" t="s">
        <v>7482</v>
      </c>
      <c r="G2477" s="58">
        <v>600</v>
      </c>
      <c r="H2477" s="58">
        <v>145</v>
      </c>
      <c r="I2477" s="58">
        <v>162</v>
      </c>
      <c r="J2477" s="58">
        <v>179</v>
      </c>
      <c r="K2477" s="58">
        <v>1</v>
      </c>
      <c r="L2477" s="58">
        <v>1</v>
      </c>
      <c r="M2477" s="58">
        <v>1</v>
      </c>
      <c r="N2477" s="58">
        <v>234</v>
      </c>
      <c r="O2477" s="58">
        <v>2.6</v>
      </c>
    </row>
    <row r="2478" spans="1:15" ht="14.25" customHeight="1">
      <c r="A2478" s="77" t="s">
        <v>10435</v>
      </c>
      <c r="B2478" s="58" t="s">
        <v>2059</v>
      </c>
      <c r="C2478" s="58" t="s">
        <v>3</v>
      </c>
      <c r="D2478" s="58" t="s">
        <v>155</v>
      </c>
      <c r="E2478" s="58" t="s">
        <v>155</v>
      </c>
      <c r="F2478" s="58" t="s">
        <v>7482</v>
      </c>
      <c r="G2478" s="58">
        <v>600</v>
      </c>
      <c r="H2478" s="58">
        <v>154</v>
      </c>
      <c r="I2478" s="58">
        <v>171</v>
      </c>
      <c r="J2478" s="58">
        <v>189</v>
      </c>
      <c r="K2478" s="58">
        <v>1</v>
      </c>
      <c r="L2478" s="58">
        <v>1</v>
      </c>
      <c r="M2478" s="58">
        <v>1</v>
      </c>
      <c r="N2478" s="58">
        <v>246</v>
      </c>
      <c r="O2478" s="58">
        <v>2.4</v>
      </c>
    </row>
    <row r="2479" spans="1:15" ht="14.25" customHeight="1">
      <c r="A2479" s="77" t="s">
        <v>10436</v>
      </c>
      <c r="B2479" s="58" t="s">
        <v>2059</v>
      </c>
      <c r="C2479" s="58" t="s">
        <v>3</v>
      </c>
      <c r="D2479" s="58" t="s">
        <v>155</v>
      </c>
      <c r="E2479" s="58" t="s">
        <v>155</v>
      </c>
      <c r="F2479" s="58" t="s">
        <v>7482</v>
      </c>
      <c r="G2479" s="58">
        <v>600</v>
      </c>
      <c r="H2479" s="58">
        <v>171</v>
      </c>
      <c r="I2479" s="58">
        <v>190</v>
      </c>
      <c r="J2479" s="58">
        <v>210</v>
      </c>
      <c r="K2479" s="58">
        <v>1</v>
      </c>
      <c r="L2479" s="58">
        <v>1</v>
      </c>
      <c r="M2479" s="58">
        <v>1</v>
      </c>
      <c r="N2479" s="58">
        <v>274</v>
      </c>
      <c r="O2479" s="58">
        <v>2.2000000000000002</v>
      </c>
    </row>
    <row r="2480" spans="1:15" ht="14.25" customHeight="1">
      <c r="A2480" s="77" t="s">
        <v>10437</v>
      </c>
      <c r="B2480" s="58" t="s">
        <v>2059</v>
      </c>
      <c r="C2480" s="58" t="s">
        <v>3</v>
      </c>
      <c r="D2480" s="58" t="s">
        <v>155</v>
      </c>
      <c r="E2480" s="58" t="s">
        <v>155</v>
      </c>
      <c r="F2480" s="58" t="s">
        <v>7482</v>
      </c>
      <c r="G2480" s="58">
        <v>600</v>
      </c>
      <c r="H2480" s="58">
        <v>185</v>
      </c>
      <c r="I2480" s="58">
        <v>209</v>
      </c>
      <c r="J2480" s="58">
        <v>231</v>
      </c>
      <c r="K2480" s="58">
        <v>1</v>
      </c>
      <c r="L2480" s="58">
        <v>1</v>
      </c>
      <c r="M2480" s="58">
        <v>1</v>
      </c>
      <c r="N2480" s="58">
        <v>328</v>
      </c>
      <c r="O2480" s="58">
        <v>1.9</v>
      </c>
    </row>
    <row r="2481" spans="1:15" ht="14.25" customHeight="1">
      <c r="A2481" s="77" t="s">
        <v>10438</v>
      </c>
      <c r="B2481" s="58" t="s">
        <v>2059</v>
      </c>
      <c r="C2481" s="58" t="s">
        <v>3</v>
      </c>
      <c r="D2481" s="58" t="s">
        <v>155</v>
      </c>
      <c r="E2481" s="58" t="s">
        <v>155</v>
      </c>
      <c r="F2481" s="58" t="s">
        <v>7482</v>
      </c>
      <c r="G2481" s="58">
        <v>600</v>
      </c>
      <c r="H2481" s="58">
        <v>214</v>
      </c>
      <c r="I2481" s="58">
        <v>237</v>
      </c>
      <c r="J2481" s="58">
        <v>263</v>
      </c>
      <c r="K2481" s="58">
        <v>1</v>
      </c>
      <c r="L2481" s="58">
        <v>1</v>
      </c>
      <c r="M2481" s="58">
        <v>1</v>
      </c>
      <c r="N2481" s="58">
        <v>344</v>
      </c>
      <c r="O2481" s="58">
        <v>1.8</v>
      </c>
    </row>
    <row r="2482" spans="1:15" ht="14.25" customHeight="1">
      <c r="A2482" s="77" t="s">
        <v>10439</v>
      </c>
      <c r="B2482" s="58" t="s">
        <v>1750</v>
      </c>
      <c r="C2482" s="58" t="s">
        <v>3</v>
      </c>
      <c r="D2482" s="58" t="s">
        <v>155</v>
      </c>
      <c r="E2482" s="58" t="s">
        <v>155</v>
      </c>
      <c r="F2482" s="58" t="s">
        <v>7482</v>
      </c>
      <c r="G2482" s="58">
        <v>600</v>
      </c>
      <c r="H2482" s="58">
        <v>8.5500000000000007</v>
      </c>
      <c r="I2482" s="58">
        <v>9.5</v>
      </c>
      <c r="J2482" s="58">
        <v>10.5</v>
      </c>
      <c r="K2482" s="58">
        <v>1</v>
      </c>
      <c r="L2482" s="58">
        <v>10</v>
      </c>
      <c r="M2482" s="58">
        <v>20</v>
      </c>
      <c r="N2482" s="58">
        <v>14.5</v>
      </c>
      <c r="O2482" s="58">
        <v>41</v>
      </c>
    </row>
    <row r="2483" spans="1:15" ht="14.25" customHeight="1">
      <c r="A2483" s="77" t="s">
        <v>10440</v>
      </c>
      <c r="B2483" s="58" t="s">
        <v>1750</v>
      </c>
      <c r="C2483" s="58" t="s">
        <v>3</v>
      </c>
      <c r="D2483" s="58" t="s">
        <v>155</v>
      </c>
      <c r="E2483" s="58" t="s">
        <v>155</v>
      </c>
      <c r="F2483" s="58" t="s">
        <v>7482</v>
      </c>
      <c r="G2483" s="58">
        <v>600</v>
      </c>
      <c r="H2483" s="58">
        <v>9.4</v>
      </c>
      <c r="I2483" s="58">
        <v>10.5</v>
      </c>
      <c r="J2483" s="58">
        <v>11.6</v>
      </c>
      <c r="K2483" s="58">
        <v>1</v>
      </c>
      <c r="L2483" s="58">
        <v>5</v>
      </c>
      <c r="M2483" s="58">
        <v>10</v>
      </c>
      <c r="N2483" s="58">
        <v>15.6</v>
      </c>
      <c r="O2483" s="58">
        <v>38</v>
      </c>
    </row>
    <row r="2484" spans="1:15" ht="14.25" customHeight="1">
      <c r="A2484" s="77" t="s">
        <v>10441</v>
      </c>
      <c r="B2484" s="58" t="s">
        <v>1750</v>
      </c>
      <c r="C2484" s="58" t="s">
        <v>3</v>
      </c>
      <c r="D2484" s="58" t="s">
        <v>155</v>
      </c>
      <c r="E2484" s="58" t="s">
        <v>155</v>
      </c>
      <c r="F2484" s="58" t="s">
        <v>7482</v>
      </c>
      <c r="G2484" s="58">
        <v>600</v>
      </c>
      <c r="H2484" s="58">
        <v>10.199999999999999</v>
      </c>
      <c r="I2484" s="58">
        <v>11.4</v>
      </c>
      <c r="J2484" s="58">
        <v>12.6</v>
      </c>
      <c r="K2484" s="58">
        <v>1</v>
      </c>
      <c r="L2484" s="58">
        <v>5</v>
      </c>
      <c r="M2484" s="58">
        <v>5</v>
      </c>
      <c r="N2484" s="58">
        <v>16.7</v>
      </c>
      <c r="O2484" s="58">
        <v>36</v>
      </c>
    </row>
    <row r="2485" spans="1:15" ht="14.25" customHeight="1">
      <c r="A2485" s="77" t="s">
        <v>10442</v>
      </c>
      <c r="B2485" s="58" t="s">
        <v>1750</v>
      </c>
      <c r="C2485" s="58" t="s">
        <v>3</v>
      </c>
      <c r="D2485" s="58" t="s">
        <v>155</v>
      </c>
      <c r="E2485" s="58" t="s">
        <v>155</v>
      </c>
      <c r="F2485" s="58" t="s">
        <v>7482</v>
      </c>
      <c r="G2485" s="58">
        <v>600</v>
      </c>
      <c r="H2485" s="58">
        <v>11.1</v>
      </c>
      <c r="I2485" s="58">
        <v>12.4</v>
      </c>
      <c r="J2485" s="58">
        <v>13.7</v>
      </c>
      <c r="K2485" s="58">
        <v>1</v>
      </c>
      <c r="L2485" s="58">
        <v>1</v>
      </c>
      <c r="M2485" s="58">
        <v>1</v>
      </c>
      <c r="N2485" s="58">
        <v>18.2</v>
      </c>
      <c r="O2485" s="58">
        <v>33</v>
      </c>
    </row>
    <row r="2486" spans="1:15" ht="14.25" customHeight="1">
      <c r="A2486" s="77" t="s">
        <v>10443</v>
      </c>
      <c r="B2486" s="58" t="s">
        <v>1750</v>
      </c>
      <c r="C2486" s="58" t="s">
        <v>3</v>
      </c>
      <c r="D2486" s="58" t="s">
        <v>155</v>
      </c>
      <c r="E2486" s="58" t="s">
        <v>155</v>
      </c>
      <c r="F2486" s="58" t="s">
        <v>7482</v>
      </c>
      <c r="G2486" s="58">
        <v>600</v>
      </c>
      <c r="H2486" s="58">
        <v>12.8</v>
      </c>
      <c r="I2486" s="58">
        <v>14.3</v>
      </c>
      <c r="J2486" s="58">
        <v>15.8</v>
      </c>
      <c r="K2486" s="58">
        <v>1</v>
      </c>
      <c r="L2486" s="58">
        <v>1</v>
      </c>
      <c r="M2486" s="58">
        <v>1</v>
      </c>
      <c r="N2486" s="58">
        <v>21.2</v>
      </c>
      <c r="O2486" s="58">
        <v>28</v>
      </c>
    </row>
    <row r="2487" spans="1:15" ht="14.25" customHeight="1">
      <c r="A2487" s="77" t="s">
        <v>10444</v>
      </c>
      <c r="B2487" s="58" t="s">
        <v>1750</v>
      </c>
      <c r="C2487" s="58" t="s">
        <v>3</v>
      </c>
      <c r="D2487" s="58" t="s">
        <v>155</v>
      </c>
      <c r="E2487" s="58" t="s">
        <v>155</v>
      </c>
      <c r="F2487" s="58" t="s">
        <v>7482</v>
      </c>
      <c r="G2487" s="58">
        <v>600</v>
      </c>
      <c r="H2487" s="58">
        <v>13.6</v>
      </c>
      <c r="I2487" s="58">
        <v>15.2</v>
      </c>
      <c r="J2487" s="58">
        <v>16.8</v>
      </c>
      <c r="K2487" s="58">
        <v>1</v>
      </c>
      <c r="L2487" s="58">
        <v>1</v>
      </c>
      <c r="M2487" s="58">
        <v>1</v>
      </c>
      <c r="N2487" s="58">
        <v>22.5</v>
      </c>
      <c r="O2487" s="58">
        <v>27</v>
      </c>
    </row>
    <row r="2488" spans="1:15" ht="14.25" customHeight="1">
      <c r="A2488" s="77" t="s">
        <v>10445</v>
      </c>
      <c r="B2488" s="58" t="s">
        <v>1750</v>
      </c>
      <c r="C2488" s="58" t="s">
        <v>3</v>
      </c>
      <c r="D2488" s="58" t="s">
        <v>155</v>
      </c>
      <c r="E2488" s="58" t="s">
        <v>155</v>
      </c>
      <c r="F2488" s="58" t="s">
        <v>7482</v>
      </c>
      <c r="G2488" s="58">
        <v>600</v>
      </c>
      <c r="H2488" s="58">
        <v>15.3</v>
      </c>
      <c r="I2488" s="58">
        <v>17.100000000000001</v>
      </c>
      <c r="J2488" s="58">
        <v>18.899999999999999</v>
      </c>
      <c r="K2488" s="58">
        <v>1</v>
      </c>
      <c r="L2488" s="58">
        <v>1</v>
      </c>
      <c r="M2488" s="58">
        <v>1</v>
      </c>
      <c r="N2488" s="58">
        <v>25.2</v>
      </c>
      <c r="O2488" s="58">
        <v>24</v>
      </c>
    </row>
    <row r="2489" spans="1:15" ht="14.25" customHeight="1">
      <c r="A2489" s="77" t="s">
        <v>10446</v>
      </c>
      <c r="B2489" s="58" t="s">
        <v>1750</v>
      </c>
      <c r="C2489" s="58" t="s">
        <v>3</v>
      </c>
      <c r="D2489" s="58" t="s">
        <v>155</v>
      </c>
      <c r="E2489" s="58" t="s">
        <v>155</v>
      </c>
      <c r="F2489" s="58" t="s">
        <v>7482</v>
      </c>
      <c r="G2489" s="58">
        <v>600</v>
      </c>
      <c r="H2489" s="58">
        <v>17.100000000000001</v>
      </c>
      <c r="I2489" s="58">
        <v>19</v>
      </c>
      <c r="J2489" s="58">
        <v>21</v>
      </c>
      <c r="K2489" s="58">
        <v>1</v>
      </c>
      <c r="L2489" s="58">
        <v>1</v>
      </c>
      <c r="M2489" s="58">
        <v>1</v>
      </c>
      <c r="N2489" s="58">
        <v>27.7</v>
      </c>
      <c r="O2489" s="58">
        <v>22</v>
      </c>
    </row>
    <row r="2490" spans="1:15" ht="14.25" customHeight="1">
      <c r="A2490" s="77" t="s">
        <v>10447</v>
      </c>
      <c r="B2490" s="58" t="s">
        <v>1750</v>
      </c>
      <c r="C2490" s="58" t="s">
        <v>3</v>
      </c>
      <c r="D2490" s="58" t="s">
        <v>155</v>
      </c>
      <c r="E2490" s="58" t="s">
        <v>155</v>
      </c>
      <c r="F2490" s="58" t="s">
        <v>7482</v>
      </c>
      <c r="G2490" s="58">
        <v>600</v>
      </c>
      <c r="H2490" s="58">
        <v>18.8</v>
      </c>
      <c r="I2490" s="58">
        <v>20.9</v>
      </c>
      <c r="J2490" s="58">
        <v>23.1</v>
      </c>
      <c r="K2490" s="58">
        <v>1</v>
      </c>
      <c r="L2490" s="58">
        <v>1</v>
      </c>
      <c r="M2490" s="58">
        <v>1</v>
      </c>
      <c r="N2490" s="58">
        <v>30.6</v>
      </c>
      <c r="O2490" s="58">
        <v>20</v>
      </c>
    </row>
    <row r="2491" spans="1:15" ht="14.25" customHeight="1">
      <c r="A2491" s="77" t="s">
        <v>10448</v>
      </c>
      <c r="B2491" s="58" t="s">
        <v>1750</v>
      </c>
      <c r="C2491" s="58" t="s">
        <v>3</v>
      </c>
      <c r="D2491" s="58" t="s">
        <v>155</v>
      </c>
      <c r="E2491" s="58" t="s">
        <v>155</v>
      </c>
      <c r="F2491" s="58" t="s">
        <v>7482</v>
      </c>
      <c r="G2491" s="58">
        <v>600</v>
      </c>
      <c r="H2491" s="58">
        <v>20.5</v>
      </c>
      <c r="I2491" s="58">
        <v>22.8</v>
      </c>
      <c r="J2491" s="58">
        <v>25.2</v>
      </c>
      <c r="K2491" s="58">
        <v>1</v>
      </c>
      <c r="L2491" s="58">
        <v>1</v>
      </c>
      <c r="M2491" s="58">
        <v>1</v>
      </c>
      <c r="N2491" s="58">
        <v>33.200000000000003</v>
      </c>
      <c r="O2491" s="58">
        <v>18</v>
      </c>
    </row>
    <row r="2492" spans="1:15" ht="14.25" customHeight="1">
      <c r="A2492" s="77" t="s">
        <v>10449</v>
      </c>
      <c r="B2492" s="58" t="s">
        <v>1750</v>
      </c>
      <c r="C2492" s="58" t="s">
        <v>3</v>
      </c>
      <c r="D2492" s="58" t="s">
        <v>155</v>
      </c>
      <c r="E2492" s="58" t="s">
        <v>155</v>
      </c>
      <c r="F2492" s="58" t="s">
        <v>7482</v>
      </c>
      <c r="G2492" s="58">
        <v>600</v>
      </c>
      <c r="H2492" s="58">
        <v>23.1</v>
      </c>
      <c r="I2492" s="58">
        <v>25.7</v>
      </c>
      <c r="J2492" s="58">
        <v>28.4</v>
      </c>
      <c r="K2492" s="58">
        <v>1</v>
      </c>
      <c r="L2492" s="58">
        <v>1</v>
      </c>
      <c r="M2492" s="58">
        <v>1</v>
      </c>
      <c r="N2492" s="58">
        <v>37.5</v>
      </c>
      <c r="O2492" s="58">
        <v>16</v>
      </c>
    </row>
    <row r="2493" spans="1:15" ht="14.25" customHeight="1">
      <c r="A2493" s="77" t="s">
        <v>10450</v>
      </c>
      <c r="B2493" s="58" t="s">
        <v>1750</v>
      </c>
      <c r="C2493" s="58" t="s">
        <v>3</v>
      </c>
      <c r="D2493" s="58" t="s">
        <v>155</v>
      </c>
      <c r="E2493" s="58" t="s">
        <v>155</v>
      </c>
      <c r="F2493" s="58" t="s">
        <v>7482</v>
      </c>
      <c r="G2493" s="58">
        <v>600</v>
      </c>
      <c r="H2493" s="58">
        <v>25.6</v>
      </c>
      <c r="I2493" s="58">
        <v>28.5</v>
      </c>
      <c r="J2493" s="58">
        <v>31.5</v>
      </c>
      <c r="K2493" s="58">
        <v>1</v>
      </c>
      <c r="L2493" s="58">
        <v>1</v>
      </c>
      <c r="M2493" s="58">
        <v>1</v>
      </c>
      <c r="N2493" s="58">
        <v>41.4</v>
      </c>
      <c r="O2493" s="58">
        <v>14.4</v>
      </c>
    </row>
    <row r="2494" spans="1:15" ht="14.25" customHeight="1">
      <c r="A2494" s="77" t="s">
        <v>10451</v>
      </c>
      <c r="B2494" s="58" t="s">
        <v>1750</v>
      </c>
      <c r="C2494" s="58" t="s">
        <v>3</v>
      </c>
      <c r="D2494" s="58" t="s">
        <v>155</v>
      </c>
      <c r="E2494" s="58" t="s">
        <v>155</v>
      </c>
      <c r="F2494" s="58" t="s">
        <v>7482</v>
      </c>
      <c r="G2494" s="58">
        <v>600</v>
      </c>
      <c r="H2494" s="58">
        <v>28.2</v>
      </c>
      <c r="I2494" s="58">
        <v>31.4</v>
      </c>
      <c r="J2494" s="58">
        <v>34.700000000000003</v>
      </c>
      <c r="K2494" s="58">
        <v>1</v>
      </c>
      <c r="L2494" s="58">
        <v>1</v>
      </c>
      <c r="M2494" s="58">
        <v>1</v>
      </c>
      <c r="N2494" s="58">
        <v>45.7</v>
      </c>
      <c r="O2494" s="58">
        <v>13.2</v>
      </c>
    </row>
    <row r="2495" spans="1:15" ht="14.25" customHeight="1">
      <c r="A2495" s="77" t="s">
        <v>10452</v>
      </c>
      <c r="B2495" s="58" t="s">
        <v>1750</v>
      </c>
      <c r="C2495" s="58" t="s">
        <v>3</v>
      </c>
      <c r="D2495" s="58" t="s">
        <v>155</v>
      </c>
      <c r="E2495" s="58" t="s">
        <v>155</v>
      </c>
      <c r="F2495" s="58" t="s">
        <v>7482</v>
      </c>
      <c r="G2495" s="58">
        <v>600</v>
      </c>
      <c r="H2495" s="58">
        <v>30.8</v>
      </c>
      <c r="I2495" s="58">
        <v>34.200000000000003</v>
      </c>
      <c r="J2495" s="58">
        <v>37.799999999999997</v>
      </c>
      <c r="K2495" s="58">
        <v>1</v>
      </c>
      <c r="L2495" s="58">
        <v>1</v>
      </c>
      <c r="M2495" s="58">
        <v>1</v>
      </c>
      <c r="N2495" s="58">
        <v>49.9</v>
      </c>
      <c r="O2495" s="58">
        <v>12</v>
      </c>
    </row>
    <row r="2496" spans="1:15" ht="14.25" customHeight="1">
      <c r="A2496" s="77" t="s">
        <v>10453</v>
      </c>
      <c r="B2496" s="58" t="s">
        <v>1750</v>
      </c>
      <c r="C2496" s="58" t="s">
        <v>3</v>
      </c>
      <c r="D2496" s="58" t="s">
        <v>155</v>
      </c>
      <c r="E2496" s="58" t="s">
        <v>155</v>
      </c>
      <c r="F2496" s="58" t="s">
        <v>7482</v>
      </c>
      <c r="G2496" s="58">
        <v>600</v>
      </c>
      <c r="H2496" s="58">
        <v>33.299999999999997</v>
      </c>
      <c r="I2496" s="58">
        <v>37.1</v>
      </c>
      <c r="J2496" s="58">
        <v>41</v>
      </c>
      <c r="K2496" s="58">
        <v>1</v>
      </c>
      <c r="L2496" s="58">
        <v>1</v>
      </c>
      <c r="M2496" s="58">
        <v>1</v>
      </c>
      <c r="N2496" s="58">
        <v>53.9</v>
      </c>
      <c r="O2496" s="58">
        <v>11.2</v>
      </c>
    </row>
    <row r="2497" spans="1:15" ht="14.25" customHeight="1">
      <c r="A2497" s="77" t="s">
        <v>10454</v>
      </c>
      <c r="B2497" s="58" t="s">
        <v>1750</v>
      </c>
      <c r="C2497" s="58" t="s">
        <v>3</v>
      </c>
      <c r="D2497" s="58" t="s">
        <v>155</v>
      </c>
      <c r="E2497" s="58" t="s">
        <v>155</v>
      </c>
      <c r="F2497" s="58" t="s">
        <v>7482</v>
      </c>
      <c r="G2497" s="58">
        <v>600</v>
      </c>
      <c r="H2497" s="58">
        <v>36.799999999999997</v>
      </c>
      <c r="I2497" s="58">
        <v>40.9</v>
      </c>
      <c r="J2497" s="58">
        <v>45.2</v>
      </c>
      <c r="K2497" s="58">
        <v>1</v>
      </c>
      <c r="L2497" s="58">
        <v>1</v>
      </c>
      <c r="M2497" s="58">
        <v>1</v>
      </c>
      <c r="N2497" s="58">
        <v>59.3</v>
      </c>
      <c r="O2497" s="58">
        <v>10.1</v>
      </c>
    </row>
    <row r="2498" spans="1:15" ht="14.25" customHeight="1">
      <c r="A2498" s="77" t="s">
        <v>10455</v>
      </c>
      <c r="B2498" s="58" t="s">
        <v>1750</v>
      </c>
      <c r="C2498" s="58" t="s">
        <v>3</v>
      </c>
      <c r="D2498" s="58" t="s">
        <v>155</v>
      </c>
      <c r="E2498" s="58" t="s">
        <v>155</v>
      </c>
      <c r="F2498" s="58" t="s">
        <v>7482</v>
      </c>
      <c r="G2498" s="58">
        <v>600</v>
      </c>
      <c r="H2498" s="58">
        <v>40.200000000000003</v>
      </c>
      <c r="I2498" s="58">
        <v>44.7</v>
      </c>
      <c r="J2498" s="58">
        <v>49.4</v>
      </c>
      <c r="K2498" s="58">
        <v>1</v>
      </c>
      <c r="L2498" s="58">
        <v>1</v>
      </c>
      <c r="M2498" s="58">
        <v>1</v>
      </c>
      <c r="N2498" s="58">
        <v>64.8</v>
      </c>
      <c r="O2498" s="58">
        <v>9.3000000000000007</v>
      </c>
    </row>
    <row r="2499" spans="1:15" ht="14.25" customHeight="1">
      <c r="A2499" s="77" t="s">
        <v>10456</v>
      </c>
      <c r="B2499" s="58" t="s">
        <v>1750</v>
      </c>
      <c r="C2499" s="58" t="s">
        <v>3</v>
      </c>
      <c r="D2499" s="58" t="s">
        <v>155</v>
      </c>
      <c r="E2499" s="58" t="s">
        <v>155</v>
      </c>
      <c r="F2499" s="58" t="s">
        <v>7482</v>
      </c>
      <c r="G2499" s="58">
        <v>600</v>
      </c>
      <c r="H2499" s="58">
        <v>43.6</v>
      </c>
      <c r="I2499" s="58">
        <v>48.5</v>
      </c>
      <c r="J2499" s="58">
        <v>53.6</v>
      </c>
      <c r="K2499" s="58">
        <v>1</v>
      </c>
      <c r="L2499" s="58">
        <v>1</v>
      </c>
      <c r="M2499" s="58">
        <v>1</v>
      </c>
      <c r="N2499" s="58">
        <v>70.099999999999994</v>
      </c>
      <c r="O2499" s="58">
        <v>8.6</v>
      </c>
    </row>
    <row r="2500" spans="1:15" ht="14.25" customHeight="1">
      <c r="A2500" s="77" t="s">
        <v>10457</v>
      </c>
      <c r="B2500" s="58" t="s">
        <v>1750</v>
      </c>
      <c r="C2500" s="58" t="s">
        <v>3</v>
      </c>
      <c r="D2500" s="58" t="s">
        <v>155</v>
      </c>
      <c r="E2500" s="58" t="s">
        <v>155</v>
      </c>
      <c r="F2500" s="58" t="s">
        <v>7482</v>
      </c>
      <c r="G2500" s="58">
        <v>600</v>
      </c>
      <c r="H2500" s="58">
        <v>47.8</v>
      </c>
      <c r="I2500" s="58">
        <v>53.2</v>
      </c>
      <c r="J2500" s="58">
        <v>58.8</v>
      </c>
      <c r="K2500" s="58">
        <v>1</v>
      </c>
      <c r="L2500" s="58">
        <v>1</v>
      </c>
      <c r="M2500" s="58">
        <v>1</v>
      </c>
      <c r="N2500" s="58">
        <v>77</v>
      </c>
      <c r="O2500" s="58">
        <v>7.8</v>
      </c>
    </row>
    <row r="2501" spans="1:15" ht="14.25" customHeight="1">
      <c r="A2501" s="77" t="s">
        <v>10458</v>
      </c>
      <c r="B2501" s="58" t="s">
        <v>1750</v>
      </c>
      <c r="C2501" s="58" t="s">
        <v>3</v>
      </c>
      <c r="D2501" s="58" t="s">
        <v>155</v>
      </c>
      <c r="E2501" s="58" t="s">
        <v>155</v>
      </c>
      <c r="F2501" s="58" t="s">
        <v>7482</v>
      </c>
      <c r="G2501" s="58">
        <v>600</v>
      </c>
      <c r="H2501" s="58">
        <v>53</v>
      </c>
      <c r="I2501" s="58">
        <v>58.9</v>
      </c>
      <c r="J2501" s="58">
        <v>65.099999999999994</v>
      </c>
      <c r="K2501" s="58">
        <v>1</v>
      </c>
      <c r="L2501" s="58">
        <v>1</v>
      </c>
      <c r="M2501" s="58">
        <v>1</v>
      </c>
      <c r="N2501" s="58">
        <v>85</v>
      </c>
      <c r="O2501" s="58">
        <v>7.1</v>
      </c>
    </row>
    <row r="2502" spans="1:15" ht="14.25" customHeight="1">
      <c r="A2502" s="77" t="s">
        <v>10459</v>
      </c>
      <c r="B2502" s="58" t="s">
        <v>1750</v>
      </c>
      <c r="C2502" s="58" t="s">
        <v>3</v>
      </c>
      <c r="D2502" s="58" t="s">
        <v>155</v>
      </c>
      <c r="E2502" s="58" t="s">
        <v>155</v>
      </c>
      <c r="F2502" s="58" t="s">
        <v>7482</v>
      </c>
      <c r="G2502" s="58">
        <v>600</v>
      </c>
      <c r="H2502" s="58">
        <v>58.1</v>
      </c>
      <c r="I2502" s="58">
        <v>64.599999999999994</v>
      </c>
      <c r="J2502" s="58">
        <v>71.400000000000006</v>
      </c>
      <c r="K2502" s="58">
        <v>1</v>
      </c>
      <c r="L2502" s="58">
        <v>1</v>
      </c>
      <c r="M2502" s="58">
        <v>1</v>
      </c>
      <c r="N2502" s="58">
        <v>92</v>
      </c>
      <c r="O2502" s="58">
        <v>6.5</v>
      </c>
    </row>
    <row r="2503" spans="1:15" ht="14.25" customHeight="1">
      <c r="A2503" s="77" t="s">
        <v>10460</v>
      </c>
      <c r="B2503" s="58" t="s">
        <v>1750</v>
      </c>
      <c r="C2503" s="58" t="s">
        <v>3</v>
      </c>
      <c r="D2503" s="58" t="s">
        <v>155</v>
      </c>
      <c r="E2503" s="58" t="s">
        <v>155</v>
      </c>
      <c r="F2503" s="58" t="s">
        <v>7482</v>
      </c>
      <c r="G2503" s="58">
        <v>600</v>
      </c>
      <c r="H2503" s="58">
        <v>64.099999999999994</v>
      </c>
      <c r="I2503" s="58">
        <v>71.3</v>
      </c>
      <c r="J2503" s="58">
        <v>78.8</v>
      </c>
      <c r="K2503" s="58">
        <v>1</v>
      </c>
      <c r="L2503" s="58">
        <v>1</v>
      </c>
      <c r="M2503" s="58">
        <v>1</v>
      </c>
      <c r="N2503" s="58">
        <v>103</v>
      </c>
      <c r="O2503" s="58">
        <v>5.8</v>
      </c>
    </row>
    <row r="2504" spans="1:15" ht="14.25" customHeight="1">
      <c r="A2504" s="77" t="s">
        <v>10461</v>
      </c>
      <c r="B2504" s="58" t="s">
        <v>1750</v>
      </c>
      <c r="C2504" s="58" t="s">
        <v>3</v>
      </c>
      <c r="D2504" s="58" t="s">
        <v>155</v>
      </c>
      <c r="E2504" s="58" t="s">
        <v>155</v>
      </c>
      <c r="F2504" s="58" t="s">
        <v>7482</v>
      </c>
      <c r="G2504" s="58">
        <v>600</v>
      </c>
      <c r="H2504" s="58">
        <v>70.099999999999994</v>
      </c>
      <c r="I2504" s="58">
        <v>77.900000000000006</v>
      </c>
      <c r="J2504" s="58">
        <v>86.1</v>
      </c>
      <c r="K2504" s="58">
        <v>1</v>
      </c>
      <c r="L2504" s="58">
        <v>1</v>
      </c>
      <c r="M2504" s="58">
        <v>1</v>
      </c>
      <c r="N2504" s="58">
        <v>113</v>
      </c>
      <c r="O2504" s="58">
        <v>5.3</v>
      </c>
    </row>
    <row r="2505" spans="1:15" ht="14.25" customHeight="1">
      <c r="A2505" s="77" t="s">
        <v>10462</v>
      </c>
      <c r="B2505" s="58" t="s">
        <v>1750</v>
      </c>
      <c r="C2505" s="58" t="s">
        <v>3</v>
      </c>
      <c r="D2505" s="58" t="s">
        <v>155</v>
      </c>
      <c r="E2505" s="58" t="s">
        <v>155</v>
      </c>
      <c r="F2505" s="58" t="s">
        <v>7482</v>
      </c>
      <c r="G2505" s="58">
        <v>600</v>
      </c>
      <c r="H2505" s="58">
        <v>77.8</v>
      </c>
      <c r="I2505" s="58">
        <v>86.5</v>
      </c>
      <c r="J2505" s="58">
        <v>95.5</v>
      </c>
      <c r="K2505" s="58">
        <v>1</v>
      </c>
      <c r="L2505" s="58">
        <v>1</v>
      </c>
      <c r="M2505" s="58">
        <v>1</v>
      </c>
      <c r="N2505" s="58">
        <v>125</v>
      </c>
      <c r="O2505" s="58">
        <v>4.8</v>
      </c>
    </row>
    <row r="2506" spans="1:15" ht="14.25" customHeight="1">
      <c r="A2506" s="77" t="s">
        <v>10463</v>
      </c>
      <c r="B2506" s="58" t="s">
        <v>1750</v>
      </c>
      <c r="C2506" s="58" t="s">
        <v>3</v>
      </c>
      <c r="D2506" s="58" t="s">
        <v>155</v>
      </c>
      <c r="E2506" s="58" t="s">
        <v>155</v>
      </c>
      <c r="F2506" s="58" t="s">
        <v>7482</v>
      </c>
      <c r="G2506" s="58">
        <v>600</v>
      </c>
      <c r="H2506" s="58">
        <v>85.5</v>
      </c>
      <c r="I2506" s="58">
        <v>95</v>
      </c>
      <c r="J2506" s="58">
        <v>105</v>
      </c>
      <c r="K2506" s="58">
        <v>1</v>
      </c>
      <c r="L2506" s="58">
        <v>1</v>
      </c>
      <c r="M2506" s="58">
        <v>1</v>
      </c>
      <c r="N2506" s="58">
        <v>137</v>
      </c>
      <c r="O2506" s="58">
        <v>4.4000000000000004</v>
      </c>
    </row>
    <row r="2507" spans="1:15" ht="14.25" customHeight="1">
      <c r="A2507" s="77" t="s">
        <v>10464</v>
      </c>
      <c r="B2507" s="58" t="s">
        <v>1750</v>
      </c>
      <c r="C2507" s="58" t="s">
        <v>3</v>
      </c>
      <c r="D2507" s="58" t="s">
        <v>155</v>
      </c>
      <c r="E2507" s="58" t="s">
        <v>155</v>
      </c>
      <c r="F2507" s="58" t="s">
        <v>7482</v>
      </c>
      <c r="G2507" s="58">
        <v>600</v>
      </c>
      <c r="H2507" s="58">
        <v>94</v>
      </c>
      <c r="I2507" s="58">
        <v>105</v>
      </c>
      <c r="J2507" s="58">
        <v>116</v>
      </c>
      <c r="K2507" s="58">
        <v>1</v>
      </c>
      <c r="L2507" s="58">
        <v>1</v>
      </c>
      <c r="M2507" s="58">
        <v>1</v>
      </c>
      <c r="N2507" s="58">
        <v>152</v>
      </c>
      <c r="O2507" s="58">
        <v>4</v>
      </c>
    </row>
    <row r="2508" spans="1:15" ht="14.25" customHeight="1">
      <c r="A2508" s="77" t="s">
        <v>10465</v>
      </c>
      <c r="B2508" s="58" t="s">
        <v>1750</v>
      </c>
      <c r="C2508" s="58" t="s">
        <v>3</v>
      </c>
      <c r="D2508" s="58" t="s">
        <v>155</v>
      </c>
      <c r="E2508" s="58" t="s">
        <v>155</v>
      </c>
      <c r="F2508" s="58" t="s">
        <v>7482</v>
      </c>
      <c r="G2508" s="58">
        <v>600</v>
      </c>
      <c r="H2508" s="58">
        <v>102</v>
      </c>
      <c r="I2508" s="58">
        <v>114</v>
      </c>
      <c r="J2508" s="58">
        <v>126</v>
      </c>
      <c r="K2508" s="58">
        <v>1</v>
      </c>
      <c r="L2508" s="58">
        <v>1</v>
      </c>
      <c r="M2508" s="58">
        <v>1</v>
      </c>
      <c r="N2508" s="58">
        <v>165</v>
      </c>
      <c r="O2508" s="58">
        <v>3.6</v>
      </c>
    </row>
    <row r="2509" spans="1:15" ht="14.25" customHeight="1">
      <c r="A2509" s="77" t="s">
        <v>10466</v>
      </c>
      <c r="B2509" s="58" t="s">
        <v>1750</v>
      </c>
      <c r="C2509" s="58" t="s">
        <v>3</v>
      </c>
      <c r="D2509" s="58" t="s">
        <v>155</v>
      </c>
      <c r="E2509" s="58" t="s">
        <v>155</v>
      </c>
      <c r="F2509" s="58" t="s">
        <v>7482</v>
      </c>
      <c r="G2509" s="58">
        <v>600</v>
      </c>
      <c r="H2509" s="58">
        <v>111</v>
      </c>
      <c r="I2509" s="58">
        <v>124</v>
      </c>
      <c r="J2509" s="58">
        <v>137</v>
      </c>
      <c r="K2509" s="58">
        <v>1</v>
      </c>
      <c r="L2509" s="58">
        <v>1</v>
      </c>
      <c r="M2509" s="58">
        <v>1</v>
      </c>
      <c r="N2509" s="58">
        <v>179</v>
      </c>
      <c r="O2509" s="58">
        <v>3.3</v>
      </c>
    </row>
    <row r="2510" spans="1:15" ht="14.25" customHeight="1">
      <c r="A2510" s="77" t="s">
        <v>10467</v>
      </c>
      <c r="B2510" s="58" t="s">
        <v>1750</v>
      </c>
      <c r="C2510" s="58" t="s">
        <v>3</v>
      </c>
      <c r="D2510" s="58" t="s">
        <v>155</v>
      </c>
      <c r="E2510" s="58" t="s">
        <v>155</v>
      </c>
      <c r="F2510" s="58" t="s">
        <v>7482</v>
      </c>
      <c r="G2510" s="58">
        <v>600</v>
      </c>
      <c r="H2510" s="58">
        <v>128</v>
      </c>
      <c r="I2510" s="58">
        <v>143</v>
      </c>
      <c r="J2510" s="58">
        <v>158</v>
      </c>
      <c r="K2510" s="58">
        <v>1</v>
      </c>
      <c r="L2510" s="58">
        <v>1</v>
      </c>
      <c r="M2510" s="58">
        <v>1</v>
      </c>
      <c r="N2510" s="58">
        <v>207</v>
      </c>
      <c r="O2510" s="58">
        <v>2.9</v>
      </c>
    </row>
    <row r="2511" spans="1:15" ht="14.25" customHeight="1">
      <c r="A2511" s="77" t="s">
        <v>10468</v>
      </c>
      <c r="B2511" s="58" t="s">
        <v>1750</v>
      </c>
      <c r="C2511" s="58" t="s">
        <v>3</v>
      </c>
      <c r="D2511" s="58" t="s">
        <v>155</v>
      </c>
      <c r="E2511" s="58" t="s">
        <v>155</v>
      </c>
      <c r="F2511" s="58" t="s">
        <v>7482</v>
      </c>
      <c r="G2511" s="58">
        <v>600</v>
      </c>
      <c r="H2511" s="58">
        <v>136</v>
      </c>
      <c r="I2511" s="58">
        <v>152</v>
      </c>
      <c r="J2511" s="58">
        <v>168</v>
      </c>
      <c r="K2511" s="58">
        <v>1</v>
      </c>
      <c r="L2511" s="58">
        <v>1</v>
      </c>
      <c r="M2511" s="58">
        <v>1</v>
      </c>
      <c r="N2511" s="58">
        <v>219</v>
      </c>
      <c r="O2511" s="58">
        <v>2.7</v>
      </c>
    </row>
    <row r="2512" spans="1:15" ht="14.25" customHeight="1">
      <c r="A2512" s="77" t="s">
        <v>10469</v>
      </c>
      <c r="B2512" s="58" t="s">
        <v>1750</v>
      </c>
      <c r="C2512" s="58" t="s">
        <v>3</v>
      </c>
      <c r="D2512" s="58" t="s">
        <v>155</v>
      </c>
      <c r="E2512" s="58" t="s">
        <v>155</v>
      </c>
      <c r="F2512" s="58" t="s">
        <v>7482</v>
      </c>
      <c r="G2512" s="58">
        <v>600</v>
      </c>
      <c r="H2512" s="58">
        <v>145</v>
      </c>
      <c r="I2512" s="58">
        <v>162</v>
      </c>
      <c r="J2512" s="58">
        <v>179</v>
      </c>
      <c r="K2512" s="58">
        <v>1</v>
      </c>
      <c r="L2512" s="58">
        <v>1</v>
      </c>
      <c r="M2512" s="58">
        <v>1</v>
      </c>
      <c r="N2512" s="58">
        <v>234</v>
      </c>
      <c r="O2512" s="58">
        <v>2.6</v>
      </c>
    </row>
    <row r="2513" spans="1:15" ht="14.25" customHeight="1">
      <c r="A2513" s="77" t="s">
        <v>10470</v>
      </c>
      <c r="B2513" s="58" t="s">
        <v>1750</v>
      </c>
      <c r="C2513" s="58" t="s">
        <v>3</v>
      </c>
      <c r="D2513" s="58" t="s">
        <v>155</v>
      </c>
      <c r="E2513" s="58" t="s">
        <v>155</v>
      </c>
      <c r="F2513" s="58" t="s">
        <v>7482</v>
      </c>
      <c r="G2513" s="58">
        <v>600</v>
      </c>
      <c r="H2513" s="58">
        <v>154</v>
      </c>
      <c r="I2513" s="58">
        <v>171</v>
      </c>
      <c r="J2513" s="58">
        <v>189</v>
      </c>
      <c r="K2513" s="58">
        <v>1</v>
      </c>
      <c r="L2513" s="58">
        <v>1</v>
      </c>
      <c r="M2513" s="58">
        <v>1</v>
      </c>
      <c r="N2513" s="58">
        <v>246</v>
      </c>
      <c r="O2513" s="58">
        <v>2.4</v>
      </c>
    </row>
    <row r="2514" spans="1:15" ht="14.25" customHeight="1">
      <c r="A2514" s="77" t="s">
        <v>10471</v>
      </c>
      <c r="B2514" s="58" t="s">
        <v>1750</v>
      </c>
      <c r="C2514" s="58" t="s">
        <v>3</v>
      </c>
      <c r="D2514" s="58" t="s">
        <v>155</v>
      </c>
      <c r="E2514" s="58" t="s">
        <v>155</v>
      </c>
      <c r="F2514" s="58" t="s">
        <v>7482</v>
      </c>
      <c r="G2514" s="58">
        <v>600</v>
      </c>
      <c r="H2514" s="58">
        <v>171</v>
      </c>
      <c r="I2514" s="58">
        <v>190</v>
      </c>
      <c r="J2514" s="58">
        <v>210</v>
      </c>
      <c r="K2514" s="58">
        <v>1</v>
      </c>
      <c r="L2514" s="58">
        <v>1</v>
      </c>
      <c r="M2514" s="58">
        <v>1</v>
      </c>
      <c r="N2514" s="58">
        <v>274</v>
      </c>
      <c r="O2514" s="58">
        <v>2.2000000000000002</v>
      </c>
    </row>
    <row r="2515" spans="1:15" ht="14.25" customHeight="1">
      <c r="A2515" s="77" t="s">
        <v>10472</v>
      </c>
      <c r="B2515" s="58" t="s">
        <v>1750</v>
      </c>
      <c r="C2515" s="58" t="s">
        <v>3</v>
      </c>
      <c r="D2515" s="58" t="s">
        <v>155</v>
      </c>
      <c r="E2515" s="58" t="s">
        <v>155</v>
      </c>
      <c r="F2515" s="58" t="s">
        <v>7482</v>
      </c>
      <c r="G2515" s="58">
        <v>600</v>
      </c>
      <c r="H2515" s="58">
        <v>185</v>
      </c>
      <c r="I2515" s="58">
        <v>209</v>
      </c>
      <c r="J2515" s="58">
        <v>231</v>
      </c>
      <c r="K2515" s="58">
        <v>1</v>
      </c>
      <c r="L2515" s="58">
        <v>1</v>
      </c>
      <c r="M2515" s="58">
        <v>1</v>
      </c>
      <c r="N2515" s="58">
        <v>328</v>
      </c>
      <c r="O2515" s="58">
        <v>1.9</v>
      </c>
    </row>
    <row r="2516" spans="1:15" ht="14.25" customHeight="1">
      <c r="A2516" s="77" t="s">
        <v>10473</v>
      </c>
      <c r="B2516" s="58" t="s">
        <v>1750</v>
      </c>
      <c r="C2516" s="58" t="s">
        <v>3</v>
      </c>
      <c r="D2516" s="58" t="s">
        <v>155</v>
      </c>
      <c r="E2516" s="58" t="s">
        <v>155</v>
      </c>
      <c r="F2516" s="58" t="s">
        <v>7482</v>
      </c>
      <c r="G2516" s="58">
        <v>600</v>
      </c>
      <c r="H2516" s="58">
        <v>214</v>
      </c>
      <c r="I2516" s="58">
        <v>237</v>
      </c>
      <c r="J2516" s="58">
        <v>263</v>
      </c>
      <c r="K2516" s="58">
        <v>1</v>
      </c>
      <c r="L2516" s="58">
        <v>1</v>
      </c>
      <c r="M2516" s="58">
        <v>1</v>
      </c>
      <c r="N2516" s="58">
        <v>344</v>
      </c>
      <c r="O2516" s="58">
        <v>1.8</v>
      </c>
    </row>
    <row r="2517" spans="1:15" ht="14.25" customHeight="1">
      <c r="A2517" s="77" t="s">
        <v>10474</v>
      </c>
      <c r="B2517" s="58" t="s">
        <v>1750</v>
      </c>
      <c r="C2517" s="58" t="s">
        <v>3</v>
      </c>
      <c r="D2517" s="58" t="s">
        <v>155</v>
      </c>
      <c r="E2517" s="58" t="s">
        <v>155</v>
      </c>
      <c r="F2517" s="58" t="s">
        <v>7482</v>
      </c>
      <c r="G2517" s="58">
        <v>600</v>
      </c>
      <c r="H2517" s="58">
        <v>8.5</v>
      </c>
      <c r="I2517" s="58">
        <v>9.44</v>
      </c>
      <c r="J2517" s="58">
        <v>10.4</v>
      </c>
      <c r="K2517" s="58">
        <v>1</v>
      </c>
      <c r="L2517" s="58">
        <v>20</v>
      </c>
      <c r="M2517" s="58">
        <v>10</v>
      </c>
      <c r="N2517" s="58">
        <v>14.4</v>
      </c>
      <c r="O2517" s="58">
        <v>41.7</v>
      </c>
    </row>
    <row r="2518" spans="1:15" ht="14.25" customHeight="1">
      <c r="A2518" s="77" t="s">
        <v>10475</v>
      </c>
      <c r="B2518" s="58" t="s">
        <v>1750</v>
      </c>
      <c r="C2518" s="58" t="s">
        <v>3</v>
      </c>
      <c r="D2518" s="58" t="s">
        <v>155</v>
      </c>
      <c r="E2518" s="58" t="s">
        <v>155</v>
      </c>
      <c r="F2518" s="58" t="s">
        <v>7482</v>
      </c>
      <c r="G2518" s="58">
        <v>600</v>
      </c>
      <c r="H2518" s="58">
        <v>9</v>
      </c>
      <c r="I2518" s="58">
        <v>10</v>
      </c>
      <c r="J2518" s="58">
        <v>11.1</v>
      </c>
      <c r="K2518" s="58">
        <v>1</v>
      </c>
      <c r="L2518" s="58">
        <v>5</v>
      </c>
      <c r="M2518" s="58">
        <v>5</v>
      </c>
      <c r="N2518" s="58">
        <v>15.4</v>
      </c>
      <c r="O2518" s="58">
        <v>39</v>
      </c>
    </row>
    <row r="2519" spans="1:15" ht="14.25" customHeight="1">
      <c r="A2519" s="77" t="s">
        <v>10476</v>
      </c>
      <c r="B2519" s="58" t="s">
        <v>1750</v>
      </c>
      <c r="C2519" s="58" t="s">
        <v>3</v>
      </c>
      <c r="D2519" s="58" t="s">
        <v>155</v>
      </c>
      <c r="E2519" s="58" t="s">
        <v>155</v>
      </c>
      <c r="F2519" s="58" t="s">
        <v>7482</v>
      </c>
      <c r="G2519" s="58">
        <v>600</v>
      </c>
      <c r="H2519" s="58">
        <v>10</v>
      </c>
      <c r="I2519" s="58">
        <v>11.1</v>
      </c>
      <c r="J2519" s="58">
        <v>12.3</v>
      </c>
      <c r="K2519" s="58">
        <v>1</v>
      </c>
      <c r="L2519" s="58">
        <v>5</v>
      </c>
      <c r="M2519" s="58">
        <v>5</v>
      </c>
      <c r="N2519" s="58">
        <v>17</v>
      </c>
      <c r="O2519" s="58">
        <v>35.299999999999997</v>
      </c>
    </row>
    <row r="2520" spans="1:15" ht="14.25" customHeight="1">
      <c r="A2520" s="77" t="s">
        <v>10477</v>
      </c>
      <c r="B2520" s="58" t="s">
        <v>1750</v>
      </c>
      <c r="C2520" s="58" t="s">
        <v>3</v>
      </c>
      <c r="D2520" s="58" t="s">
        <v>155</v>
      </c>
      <c r="E2520" s="58" t="s">
        <v>155</v>
      </c>
      <c r="F2520" s="58" t="s">
        <v>7482</v>
      </c>
      <c r="G2520" s="58">
        <v>600</v>
      </c>
      <c r="H2520" s="58">
        <v>11</v>
      </c>
      <c r="I2520" s="58">
        <v>12.2</v>
      </c>
      <c r="J2520" s="58">
        <v>13.5</v>
      </c>
      <c r="K2520" s="58">
        <v>1</v>
      </c>
      <c r="L2520" s="58">
        <v>1</v>
      </c>
      <c r="M2520" s="58">
        <v>1</v>
      </c>
      <c r="N2520" s="58">
        <v>18.2</v>
      </c>
      <c r="O2520" s="58">
        <v>33</v>
      </c>
    </row>
    <row r="2521" spans="1:15" ht="14.25" customHeight="1">
      <c r="A2521" s="77" t="s">
        <v>10478</v>
      </c>
      <c r="B2521" s="58" t="s">
        <v>1750</v>
      </c>
      <c r="C2521" s="58" t="s">
        <v>3</v>
      </c>
      <c r="D2521" s="58" t="s">
        <v>155</v>
      </c>
      <c r="E2521" s="58" t="s">
        <v>155</v>
      </c>
      <c r="F2521" s="58" t="s">
        <v>7482</v>
      </c>
      <c r="G2521" s="58">
        <v>600</v>
      </c>
      <c r="H2521" s="58">
        <v>12</v>
      </c>
      <c r="I2521" s="58">
        <v>13.3</v>
      </c>
      <c r="J2521" s="58">
        <v>14.7</v>
      </c>
      <c r="K2521" s="58">
        <v>1</v>
      </c>
      <c r="L2521" s="58">
        <v>1</v>
      </c>
      <c r="M2521" s="58">
        <v>1</v>
      </c>
      <c r="N2521" s="58">
        <v>19.899999999999999</v>
      </c>
      <c r="O2521" s="58">
        <v>30.2</v>
      </c>
    </row>
    <row r="2522" spans="1:15" ht="14.25" customHeight="1">
      <c r="A2522" s="77" t="s">
        <v>10479</v>
      </c>
      <c r="B2522" s="58" t="s">
        <v>1750</v>
      </c>
      <c r="C2522" s="58" t="s">
        <v>3</v>
      </c>
      <c r="D2522" s="58" t="s">
        <v>155</v>
      </c>
      <c r="E2522" s="58" t="s">
        <v>155</v>
      </c>
      <c r="F2522" s="58" t="s">
        <v>7482</v>
      </c>
      <c r="G2522" s="58">
        <v>600</v>
      </c>
      <c r="H2522" s="58">
        <v>13</v>
      </c>
      <c r="I2522" s="58">
        <v>14.4</v>
      </c>
      <c r="J2522" s="58">
        <v>15.9</v>
      </c>
      <c r="K2522" s="58">
        <v>1</v>
      </c>
      <c r="L2522" s="58">
        <v>1</v>
      </c>
      <c r="M2522" s="58">
        <v>1</v>
      </c>
      <c r="N2522" s="58">
        <v>21.5</v>
      </c>
      <c r="O2522" s="58">
        <v>28</v>
      </c>
    </row>
    <row r="2523" spans="1:15" ht="14.25" customHeight="1">
      <c r="A2523" s="77" t="s">
        <v>10480</v>
      </c>
      <c r="B2523" s="58" t="s">
        <v>1750</v>
      </c>
      <c r="C2523" s="58" t="s">
        <v>3</v>
      </c>
      <c r="D2523" s="58" t="s">
        <v>155</v>
      </c>
      <c r="E2523" s="58" t="s">
        <v>155</v>
      </c>
      <c r="F2523" s="58" t="s">
        <v>7482</v>
      </c>
      <c r="G2523" s="58">
        <v>600</v>
      </c>
      <c r="H2523" s="58">
        <v>14</v>
      </c>
      <c r="I2523" s="58">
        <v>15.6</v>
      </c>
      <c r="J2523" s="58">
        <v>17.2</v>
      </c>
      <c r="K2523" s="58">
        <v>1</v>
      </c>
      <c r="L2523" s="58">
        <v>1</v>
      </c>
      <c r="M2523" s="58">
        <v>1</v>
      </c>
      <c r="N2523" s="58">
        <v>23.2</v>
      </c>
      <c r="O2523" s="58">
        <v>25.9</v>
      </c>
    </row>
    <row r="2524" spans="1:15" ht="14.25" customHeight="1">
      <c r="A2524" s="77" t="s">
        <v>10481</v>
      </c>
      <c r="B2524" s="58" t="s">
        <v>1750</v>
      </c>
      <c r="C2524" s="58" t="s">
        <v>3</v>
      </c>
      <c r="D2524" s="58" t="s">
        <v>155</v>
      </c>
      <c r="E2524" s="58" t="s">
        <v>155</v>
      </c>
      <c r="F2524" s="58" t="s">
        <v>7482</v>
      </c>
      <c r="G2524" s="58">
        <v>600</v>
      </c>
      <c r="H2524" s="58">
        <v>15</v>
      </c>
      <c r="I2524" s="58">
        <v>16.7</v>
      </c>
      <c r="J2524" s="58">
        <v>18.5</v>
      </c>
      <c r="K2524" s="58">
        <v>1</v>
      </c>
      <c r="L2524" s="58">
        <v>1</v>
      </c>
      <c r="M2524" s="58">
        <v>1</v>
      </c>
      <c r="N2524" s="58">
        <v>24.4</v>
      </c>
      <c r="O2524" s="58">
        <v>24.6</v>
      </c>
    </row>
    <row r="2525" spans="1:15" ht="14.25" customHeight="1">
      <c r="A2525" s="77" t="s">
        <v>10482</v>
      </c>
      <c r="B2525" s="58" t="s">
        <v>1750</v>
      </c>
      <c r="C2525" s="58" t="s">
        <v>3</v>
      </c>
      <c r="D2525" s="58" t="s">
        <v>155</v>
      </c>
      <c r="E2525" s="58" t="s">
        <v>155</v>
      </c>
      <c r="F2525" s="58" t="s">
        <v>7482</v>
      </c>
      <c r="G2525" s="58">
        <v>600</v>
      </c>
      <c r="H2525" s="58">
        <v>16</v>
      </c>
      <c r="I2525" s="58">
        <v>17.8</v>
      </c>
      <c r="J2525" s="58">
        <v>19.7</v>
      </c>
      <c r="K2525" s="58">
        <v>1</v>
      </c>
      <c r="L2525" s="58">
        <v>1</v>
      </c>
      <c r="M2525" s="58">
        <v>1</v>
      </c>
      <c r="N2525" s="58">
        <v>26</v>
      </c>
      <c r="O2525" s="58">
        <v>23.1</v>
      </c>
    </row>
    <row r="2526" spans="1:15" ht="14.25" customHeight="1">
      <c r="A2526" s="77" t="s">
        <v>10483</v>
      </c>
      <c r="B2526" s="58" t="s">
        <v>1750</v>
      </c>
      <c r="C2526" s="58" t="s">
        <v>3</v>
      </c>
      <c r="D2526" s="58" t="s">
        <v>155</v>
      </c>
      <c r="E2526" s="58" t="s">
        <v>155</v>
      </c>
      <c r="F2526" s="58" t="s">
        <v>7482</v>
      </c>
      <c r="G2526" s="58">
        <v>600</v>
      </c>
      <c r="H2526" s="58">
        <v>17</v>
      </c>
      <c r="I2526" s="58">
        <v>18.899999999999999</v>
      </c>
      <c r="J2526" s="58">
        <v>20.9</v>
      </c>
      <c r="K2526" s="58">
        <v>1</v>
      </c>
      <c r="L2526" s="58">
        <v>1</v>
      </c>
      <c r="M2526" s="58">
        <v>1</v>
      </c>
      <c r="N2526" s="58">
        <v>27.6</v>
      </c>
      <c r="O2526" s="58">
        <v>21.8</v>
      </c>
    </row>
    <row r="2527" spans="1:15" ht="14.25" customHeight="1">
      <c r="A2527" s="77" t="s">
        <v>10484</v>
      </c>
      <c r="B2527" s="58" t="s">
        <v>1750</v>
      </c>
      <c r="C2527" s="58" t="s">
        <v>3</v>
      </c>
      <c r="D2527" s="58" t="s">
        <v>155</v>
      </c>
      <c r="E2527" s="58" t="s">
        <v>155</v>
      </c>
      <c r="F2527" s="58" t="s">
        <v>7482</v>
      </c>
      <c r="G2527" s="58">
        <v>600</v>
      </c>
      <c r="H2527" s="58">
        <v>18</v>
      </c>
      <c r="I2527" s="58">
        <v>20</v>
      </c>
      <c r="J2527" s="58">
        <v>22.1</v>
      </c>
      <c r="K2527" s="58">
        <v>1</v>
      </c>
      <c r="L2527" s="58">
        <v>1</v>
      </c>
      <c r="M2527" s="58">
        <v>1</v>
      </c>
      <c r="N2527" s="58">
        <v>29.2</v>
      </c>
      <c r="O2527" s="58">
        <v>20.6</v>
      </c>
    </row>
    <row r="2528" spans="1:15" ht="14.25" customHeight="1">
      <c r="A2528" s="77" t="s">
        <v>10485</v>
      </c>
      <c r="B2528" s="58" t="s">
        <v>1750</v>
      </c>
      <c r="C2528" s="58" t="s">
        <v>3</v>
      </c>
      <c r="D2528" s="58" t="s">
        <v>155</v>
      </c>
      <c r="E2528" s="58" t="s">
        <v>155</v>
      </c>
      <c r="F2528" s="58" t="s">
        <v>7482</v>
      </c>
      <c r="G2528" s="58">
        <v>600</v>
      </c>
      <c r="H2528" s="58">
        <v>20</v>
      </c>
      <c r="I2528" s="58">
        <v>22.2</v>
      </c>
      <c r="J2528" s="58">
        <v>24.5</v>
      </c>
      <c r="K2528" s="58">
        <v>1</v>
      </c>
      <c r="L2528" s="58">
        <v>1</v>
      </c>
      <c r="M2528" s="58">
        <v>1</v>
      </c>
      <c r="N2528" s="58">
        <v>32.4</v>
      </c>
      <c r="O2528" s="58">
        <v>18.600000000000001</v>
      </c>
    </row>
    <row r="2529" spans="1:15" ht="14.25" customHeight="1">
      <c r="A2529" s="77" t="s">
        <v>10486</v>
      </c>
      <c r="B2529" s="58" t="s">
        <v>1750</v>
      </c>
      <c r="C2529" s="58" t="s">
        <v>3</v>
      </c>
      <c r="D2529" s="58" t="s">
        <v>155</v>
      </c>
      <c r="E2529" s="58" t="s">
        <v>155</v>
      </c>
      <c r="F2529" s="58" t="s">
        <v>7482</v>
      </c>
      <c r="G2529" s="58">
        <v>600</v>
      </c>
      <c r="H2529" s="58">
        <v>22</v>
      </c>
      <c r="I2529" s="58">
        <v>24.4</v>
      </c>
      <c r="J2529" s="58">
        <v>26.9</v>
      </c>
      <c r="K2529" s="58">
        <v>1</v>
      </c>
      <c r="L2529" s="58">
        <v>1</v>
      </c>
      <c r="M2529" s="58">
        <v>1</v>
      </c>
      <c r="N2529" s="58">
        <v>35.5</v>
      </c>
      <c r="O2529" s="58">
        <v>16.899999999999999</v>
      </c>
    </row>
    <row r="2530" spans="1:15" ht="14.25" customHeight="1">
      <c r="A2530" s="77" t="s">
        <v>10487</v>
      </c>
      <c r="B2530" s="58" t="s">
        <v>1750</v>
      </c>
      <c r="C2530" s="58" t="s">
        <v>3</v>
      </c>
      <c r="D2530" s="58" t="s">
        <v>155</v>
      </c>
      <c r="E2530" s="58" t="s">
        <v>155</v>
      </c>
      <c r="F2530" s="58" t="s">
        <v>7482</v>
      </c>
      <c r="G2530" s="58">
        <v>600</v>
      </c>
      <c r="H2530" s="58">
        <v>24</v>
      </c>
      <c r="I2530" s="58">
        <v>26.7</v>
      </c>
      <c r="J2530" s="58">
        <v>29.5</v>
      </c>
      <c r="K2530" s="58">
        <v>1</v>
      </c>
      <c r="L2530" s="58">
        <v>1</v>
      </c>
      <c r="M2530" s="58">
        <v>1</v>
      </c>
      <c r="N2530" s="58">
        <v>38.9</v>
      </c>
      <c r="O2530" s="58">
        <v>15.5</v>
      </c>
    </row>
    <row r="2531" spans="1:15" ht="14.25" customHeight="1">
      <c r="A2531" s="77" t="s">
        <v>10488</v>
      </c>
      <c r="B2531" s="58" t="s">
        <v>1750</v>
      </c>
      <c r="C2531" s="58" t="s">
        <v>3</v>
      </c>
      <c r="D2531" s="58" t="s">
        <v>155</v>
      </c>
      <c r="E2531" s="58" t="s">
        <v>155</v>
      </c>
      <c r="F2531" s="58" t="s">
        <v>7482</v>
      </c>
      <c r="G2531" s="58">
        <v>600</v>
      </c>
      <c r="H2531" s="58">
        <v>26</v>
      </c>
      <c r="I2531" s="58">
        <v>28.9</v>
      </c>
      <c r="J2531" s="58">
        <v>31.9</v>
      </c>
      <c r="K2531" s="58">
        <v>1</v>
      </c>
      <c r="L2531" s="58">
        <v>1</v>
      </c>
      <c r="M2531" s="58">
        <v>1</v>
      </c>
      <c r="N2531" s="58">
        <v>42.1</v>
      </c>
      <c r="O2531" s="58">
        <v>14.3</v>
      </c>
    </row>
    <row r="2532" spans="1:15" ht="14.25" customHeight="1">
      <c r="A2532" s="77" t="s">
        <v>10489</v>
      </c>
      <c r="B2532" s="58" t="s">
        <v>1750</v>
      </c>
      <c r="C2532" s="58" t="s">
        <v>3</v>
      </c>
      <c r="D2532" s="58" t="s">
        <v>155</v>
      </c>
      <c r="E2532" s="58" t="s">
        <v>155</v>
      </c>
      <c r="F2532" s="58" t="s">
        <v>7482</v>
      </c>
      <c r="G2532" s="58">
        <v>600</v>
      </c>
      <c r="H2532" s="58">
        <v>28</v>
      </c>
      <c r="I2532" s="58">
        <v>31.1</v>
      </c>
      <c r="J2532" s="58">
        <v>34.4</v>
      </c>
      <c r="K2532" s="58">
        <v>1</v>
      </c>
      <c r="L2532" s="58">
        <v>1</v>
      </c>
      <c r="M2532" s="58">
        <v>1</v>
      </c>
      <c r="N2532" s="58">
        <v>45.4</v>
      </c>
      <c r="O2532" s="58">
        <v>13.3</v>
      </c>
    </row>
    <row r="2533" spans="1:15" ht="14.25" customHeight="1">
      <c r="A2533" s="77" t="s">
        <v>10490</v>
      </c>
      <c r="B2533" s="58" t="s">
        <v>1750</v>
      </c>
      <c r="C2533" s="58" t="s">
        <v>3</v>
      </c>
      <c r="D2533" s="58" t="s">
        <v>155</v>
      </c>
      <c r="E2533" s="58" t="s">
        <v>155</v>
      </c>
      <c r="F2533" s="58" t="s">
        <v>7482</v>
      </c>
      <c r="G2533" s="58">
        <v>600</v>
      </c>
      <c r="H2533" s="58">
        <v>30</v>
      </c>
      <c r="I2533" s="58">
        <v>33.299999999999997</v>
      </c>
      <c r="J2533" s="58">
        <v>36.799999999999997</v>
      </c>
      <c r="K2533" s="58">
        <v>1</v>
      </c>
      <c r="L2533" s="58">
        <v>1</v>
      </c>
      <c r="M2533" s="58">
        <v>1</v>
      </c>
      <c r="N2533" s="58">
        <v>48.4</v>
      </c>
      <c r="O2533" s="58">
        <v>12.4</v>
      </c>
    </row>
    <row r="2534" spans="1:15" ht="14.25" customHeight="1">
      <c r="A2534" s="77" t="s">
        <v>10491</v>
      </c>
      <c r="B2534" s="58" t="s">
        <v>1750</v>
      </c>
      <c r="C2534" s="58" t="s">
        <v>3</v>
      </c>
      <c r="D2534" s="58" t="s">
        <v>155</v>
      </c>
      <c r="E2534" s="58" t="s">
        <v>155</v>
      </c>
      <c r="F2534" s="58" t="s">
        <v>7482</v>
      </c>
      <c r="G2534" s="58">
        <v>600</v>
      </c>
      <c r="H2534" s="58">
        <v>33</v>
      </c>
      <c r="I2534" s="58">
        <v>36.700000000000003</v>
      </c>
      <c r="J2534" s="58">
        <v>40.6</v>
      </c>
      <c r="K2534" s="58">
        <v>1</v>
      </c>
      <c r="L2534" s="58">
        <v>1</v>
      </c>
      <c r="M2534" s="58">
        <v>1</v>
      </c>
      <c r="N2534" s="58">
        <v>53.3</v>
      </c>
      <c r="O2534" s="58">
        <v>11.3</v>
      </c>
    </row>
    <row r="2535" spans="1:15" ht="14.25" customHeight="1">
      <c r="A2535" s="77" t="s">
        <v>10492</v>
      </c>
      <c r="B2535" s="58" t="s">
        <v>1750</v>
      </c>
      <c r="C2535" s="58" t="s">
        <v>3</v>
      </c>
      <c r="D2535" s="58" t="s">
        <v>155</v>
      </c>
      <c r="E2535" s="58" t="s">
        <v>155</v>
      </c>
      <c r="F2535" s="58" t="s">
        <v>7482</v>
      </c>
      <c r="G2535" s="58">
        <v>600</v>
      </c>
      <c r="H2535" s="58">
        <v>36</v>
      </c>
      <c r="I2535" s="58">
        <v>40</v>
      </c>
      <c r="J2535" s="58">
        <v>44.2</v>
      </c>
      <c r="K2535" s="58">
        <v>1</v>
      </c>
      <c r="L2535" s="58">
        <v>1</v>
      </c>
      <c r="M2535" s="58">
        <v>1</v>
      </c>
      <c r="N2535" s="58">
        <v>58.1</v>
      </c>
      <c r="O2535" s="58">
        <v>10.4</v>
      </c>
    </row>
    <row r="2536" spans="1:15" ht="14.25" customHeight="1">
      <c r="A2536" s="77" t="s">
        <v>10493</v>
      </c>
      <c r="B2536" s="58" t="s">
        <v>1750</v>
      </c>
      <c r="C2536" s="58" t="s">
        <v>3</v>
      </c>
      <c r="D2536" s="58" t="s">
        <v>155</v>
      </c>
      <c r="E2536" s="58" t="s">
        <v>155</v>
      </c>
      <c r="F2536" s="58" t="s">
        <v>7482</v>
      </c>
      <c r="G2536" s="58">
        <v>600</v>
      </c>
      <c r="H2536" s="58">
        <v>40</v>
      </c>
      <c r="I2536" s="58">
        <v>44.4</v>
      </c>
      <c r="J2536" s="58">
        <v>49.1</v>
      </c>
      <c r="K2536" s="58">
        <v>1</v>
      </c>
      <c r="L2536" s="58">
        <v>1</v>
      </c>
      <c r="M2536" s="58">
        <v>1</v>
      </c>
      <c r="N2536" s="58">
        <v>64.5</v>
      </c>
      <c r="O2536" s="58">
        <v>9.3000000000000007</v>
      </c>
    </row>
    <row r="2537" spans="1:15" ht="14.25" customHeight="1">
      <c r="A2537" s="77" t="s">
        <v>10494</v>
      </c>
      <c r="B2537" s="58" t="s">
        <v>1750</v>
      </c>
      <c r="C2537" s="58" t="s">
        <v>3</v>
      </c>
      <c r="D2537" s="58" t="s">
        <v>155</v>
      </c>
      <c r="E2537" s="58" t="s">
        <v>155</v>
      </c>
      <c r="F2537" s="58" t="s">
        <v>7482</v>
      </c>
      <c r="G2537" s="58">
        <v>600</v>
      </c>
      <c r="H2537" s="58">
        <v>43</v>
      </c>
      <c r="I2537" s="58">
        <v>47.8</v>
      </c>
      <c r="J2537" s="58">
        <v>52.8</v>
      </c>
      <c r="K2537" s="58">
        <v>1</v>
      </c>
      <c r="L2537" s="58">
        <v>1</v>
      </c>
      <c r="M2537" s="58">
        <v>1</v>
      </c>
      <c r="N2537" s="58">
        <v>69.400000000000006</v>
      </c>
      <c r="O2537" s="58">
        <v>8.6999999999999993</v>
      </c>
    </row>
    <row r="2538" spans="1:15" ht="14.25" customHeight="1">
      <c r="A2538" s="77" t="s">
        <v>10495</v>
      </c>
      <c r="B2538" s="58" t="s">
        <v>1750</v>
      </c>
      <c r="C2538" s="58" t="s">
        <v>3</v>
      </c>
      <c r="D2538" s="58" t="s">
        <v>155</v>
      </c>
      <c r="E2538" s="58" t="s">
        <v>155</v>
      </c>
      <c r="F2538" s="58" t="s">
        <v>7482</v>
      </c>
      <c r="G2538" s="58">
        <v>600</v>
      </c>
      <c r="H2538" s="58">
        <v>45</v>
      </c>
      <c r="I2538" s="58">
        <v>50</v>
      </c>
      <c r="J2538" s="58">
        <v>55.3</v>
      </c>
      <c r="K2538" s="58">
        <v>1</v>
      </c>
      <c r="L2538" s="58">
        <v>1</v>
      </c>
      <c r="M2538" s="58">
        <v>1</v>
      </c>
      <c r="N2538" s="58">
        <v>72.7</v>
      </c>
      <c r="O2538" s="58">
        <v>8.6999999999999993</v>
      </c>
    </row>
    <row r="2539" spans="1:15" ht="14.25" customHeight="1">
      <c r="A2539" s="77" t="s">
        <v>10496</v>
      </c>
      <c r="B2539" s="58" t="s">
        <v>1750</v>
      </c>
      <c r="C2539" s="58" t="s">
        <v>3</v>
      </c>
      <c r="D2539" s="58" t="s">
        <v>155</v>
      </c>
      <c r="E2539" s="58" t="s">
        <v>155</v>
      </c>
      <c r="F2539" s="58" t="s">
        <v>7482</v>
      </c>
      <c r="G2539" s="58">
        <v>600</v>
      </c>
      <c r="H2539" s="58">
        <v>48</v>
      </c>
      <c r="I2539" s="58">
        <v>53.3</v>
      </c>
      <c r="J2539" s="58">
        <v>58.9</v>
      </c>
      <c r="K2539" s="58">
        <v>1</v>
      </c>
      <c r="L2539" s="58">
        <v>1</v>
      </c>
      <c r="M2539" s="58">
        <v>1</v>
      </c>
      <c r="N2539" s="58">
        <v>77.400000000000006</v>
      </c>
      <c r="O2539" s="58">
        <v>8.3000000000000007</v>
      </c>
    </row>
    <row r="2540" spans="1:15" ht="14.25" customHeight="1">
      <c r="A2540" s="77" t="s">
        <v>10497</v>
      </c>
      <c r="B2540" s="58" t="s">
        <v>1750</v>
      </c>
      <c r="C2540" s="58" t="s">
        <v>3</v>
      </c>
      <c r="D2540" s="58" t="s">
        <v>155</v>
      </c>
      <c r="E2540" s="58" t="s">
        <v>155</v>
      </c>
      <c r="F2540" s="58" t="s">
        <v>7482</v>
      </c>
      <c r="G2540" s="58">
        <v>600</v>
      </c>
      <c r="H2540" s="58">
        <v>51</v>
      </c>
      <c r="I2540" s="58">
        <v>56.7</v>
      </c>
      <c r="J2540" s="58">
        <v>62.7</v>
      </c>
      <c r="K2540" s="58">
        <v>1</v>
      </c>
      <c r="L2540" s="58">
        <v>1</v>
      </c>
      <c r="M2540" s="58">
        <v>1</v>
      </c>
      <c r="N2540" s="58">
        <v>82.4</v>
      </c>
      <c r="O2540" s="58">
        <v>7.3</v>
      </c>
    </row>
    <row r="2541" spans="1:15" ht="14.25" customHeight="1">
      <c r="A2541" s="77" t="s">
        <v>10498</v>
      </c>
      <c r="B2541" s="58" t="s">
        <v>1750</v>
      </c>
      <c r="C2541" s="58" t="s">
        <v>3</v>
      </c>
      <c r="D2541" s="58" t="s">
        <v>155</v>
      </c>
      <c r="E2541" s="58" t="s">
        <v>155</v>
      </c>
      <c r="F2541" s="58" t="s">
        <v>7482</v>
      </c>
      <c r="G2541" s="58">
        <v>600</v>
      </c>
      <c r="H2541" s="58">
        <v>54</v>
      </c>
      <c r="I2541" s="58">
        <v>60</v>
      </c>
      <c r="J2541" s="58">
        <v>66.3</v>
      </c>
      <c r="K2541" s="58">
        <v>1</v>
      </c>
      <c r="L2541" s="58">
        <v>1</v>
      </c>
      <c r="M2541" s="58">
        <v>1</v>
      </c>
      <c r="N2541" s="58">
        <v>87.1</v>
      </c>
      <c r="O2541" s="58">
        <v>6.9</v>
      </c>
    </row>
    <row r="2542" spans="1:15" ht="14.25" customHeight="1">
      <c r="A2542" s="77" t="s">
        <v>10499</v>
      </c>
      <c r="B2542" s="58" t="s">
        <v>1750</v>
      </c>
      <c r="C2542" s="58" t="s">
        <v>3</v>
      </c>
      <c r="D2542" s="58" t="s">
        <v>155</v>
      </c>
      <c r="E2542" s="58" t="s">
        <v>155</v>
      </c>
      <c r="F2542" s="58" t="s">
        <v>7482</v>
      </c>
      <c r="G2542" s="58">
        <v>600</v>
      </c>
      <c r="H2542" s="58">
        <v>58</v>
      </c>
      <c r="I2542" s="58">
        <v>64.400000000000006</v>
      </c>
      <c r="J2542" s="58">
        <v>71.2</v>
      </c>
      <c r="K2542" s="58">
        <v>1</v>
      </c>
      <c r="L2542" s="58">
        <v>1</v>
      </c>
      <c r="M2542" s="58">
        <v>1</v>
      </c>
      <c r="N2542" s="58">
        <v>93.6</v>
      </c>
      <c r="O2542" s="58">
        <v>6.5</v>
      </c>
    </row>
    <row r="2543" spans="1:15" ht="14.25" customHeight="1">
      <c r="A2543" s="77" t="s">
        <v>10500</v>
      </c>
      <c r="B2543" s="58" t="s">
        <v>1750</v>
      </c>
      <c r="C2543" s="58" t="s">
        <v>3</v>
      </c>
      <c r="D2543" s="58" t="s">
        <v>155</v>
      </c>
      <c r="E2543" s="58" t="s">
        <v>155</v>
      </c>
      <c r="F2543" s="58" t="s">
        <v>7482</v>
      </c>
      <c r="G2543" s="58">
        <v>600</v>
      </c>
      <c r="H2543" s="58">
        <v>60</v>
      </c>
      <c r="I2543" s="58">
        <v>66.7</v>
      </c>
      <c r="J2543" s="58">
        <v>73.7</v>
      </c>
      <c r="K2543" s="58">
        <v>1</v>
      </c>
      <c r="L2543" s="58">
        <v>1</v>
      </c>
      <c r="M2543" s="58">
        <v>1</v>
      </c>
      <c r="N2543" s="58">
        <v>96.8</v>
      </c>
      <c r="O2543" s="58">
        <v>6.2</v>
      </c>
    </row>
    <row r="2544" spans="1:15" ht="14.25" customHeight="1">
      <c r="A2544" s="77" t="s">
        <v>10501</v>
      </c>
      <c r="B2544" s="58" t="s">
        <v>1750</v>
      </c>
      <c r="C2544" s="58" t="s">
        <v>3</v>
      </c>
      <c r="D2544" s="58" t="s">
        <v>155</v>
      </c>
      <c r="E2544" s="58" t="s">
        <v>155</v>
      </c>
      <c r="F2544" s="58" t="s">
        <v>7482</v>
      </c>
      <c r="G2544" s="58">
        <v>600</v>
      </c>
      <c r="H2544" s="58">
        <v>64</v>
      </c>
      <c r="I2544" s="58">
        <v>71.099999999999994</v>
      </c>
      <c r="J2544" s="58">
        <v>78.599999999999994</v>
      </c>
      <c r="K2544" s="58">
        <v>1</v>
      </c>
      <c r="L2544" s="58">
        <v>1</v>
      </c>
      <c r="M2544" s="58">
        <v>1</v>
      </c>
      <c r="N2544" s="58">
        <v>103</v>
      </c>
      <c r="O2544" s="58">
        <v>5.9</v>
      </c>
    </row>
    <row r="2545" spans="1:15" ht="14.25" customHeight="1">
      <c r="A2545" s="77" t="s">
        <v>10502</v>
      </c>
      <c r="B2545" s="58" t="s">
        <v>1750</v>
      </c>
      <c r="C2545" s="58" t="s">
        <v>3</v>
      </c>
      <c r="D2545" s="58" t="s">
        <v>155</v>
      </c>
      <c r="E2545" s="58" t="s">
        <v>155</v>
      </c>
      <c r="F2545" s="58" t="s">
        <v>7482</v>
      </c>
      <c r="G2545" s="58">
        <v>600</v>
      </c>
      <c r="H2545" s="58">
        <v>70</v>
      </c>
      <c r="I2545" s="58">
        <v>77.8</v>
      </c>
      <c r="J2545" s="58">
        <v>86</v>
      </c>
      <c r="K2545" s="58">
        <v>1</v>
      </c>
      <c r="L2545" s="58">
        <v>1</v>
      </c>
      <c r="M2545" s="58">
        <v>1</v>
      </c>
      <c r="N2545" s="58">
        <v>113</v>
      </c>
      <c r="O2545" s="58">
        <v>5.3</v>
      </c>
    </row>
    <row r="2546" spans="1:15" ht="14.25" customHeight="1">
      <c r="A2546" s="77" t="s">
        <v>10503</v>
      </c>
      <c r="B2546" s="58" t="s">
        <v>1750</v>
      </c>
      <c r="C2546" s="58" t="s">
        <v>3</v>
      </c>
      <c r="D2546" s="58" t="s">
        <v>155</v>
      </c>
      <c r="E2546" s="58" t="s">
        <v>155</v>
      </c>
      <c r="F2546" s="58" t="s">
        <v>7482</v>
      </c>
      <c r="G2546" s="58">
        <v>600</v>
      </c>
      <c r="H2546" s="58">
        <v>75</v>
      </c>
      <c r="I2546" s="58">
        <v>83.3</v>
      </c>
      <c r="J2546" s="58">
        <v>92.1</v>
      </c>
      <c r="K2546" s="58">
        <v>1</v>
      </c>
      <c r="L2546" s="58">
        <v>1</v>
      </c>
      <c r="M2546" s="58">
        <v>1</v>
      </c>
      <c r="N2546" s="58">
        <v>121</v>
      </c>
      <c r="O2546" s="58">
        <v>5</v>
      </c>
    </row>
    <row r="2547" spans="1:15" ht="14.25" customHeight="1">
      <c r="A2547" s="77" t="s">
        <v>10504</v>
      </c>
      <c r="B2547" s="58" t="s">
        <v>1750</v>
      </c>
      <c r="C2547" s="58" t="s">
        <v>3</v>
      </c>
      <c r="D2547" s="58" t="s">
        <v>155</v>
      </c>
      <c r="E2547" s="58" t="s">
        <v>155</v>
      </c>
      <c r="F2547" s="58" t="s">
        <v>7482</v>
      </c>
      <c r="G2547" s="58">
        <v>600</v>
      </c>
      <c r="H2547" s="58">
        <v>78</v>
      </c>
      <c r="I2547" s="58">
        <v>86.7</v>
      </c>
      <c r="J2547" s="58">
        <v>95.8</v>
      </c>
      <c r="K2547" s="58">
        <v>1</v>
      </c>
      <c r="L2547" s="58">
        <v>1</v>
      </c>
      <c r="M2547" s="58">
        <v>1</v>
      </c>
      <c r="N2547" s="58">
        <v>126</v>
      </c>
      <c r="O2547" s="58">
        <v>4.8</v>
      </c>
    </row>
    <row r="2548" spans="1:15" ht="14.25" customHeight="1">
      <c r="A2548" s="77" t="s">
        <v>10505</v>
      </c>
      <c r="B2548" s="58" t="s">
        <v>1750</v>
      </c>
      <c r="C2548" s="58" t="s">
        <v>3</v>
      </c>
      <c r="D2548" s="58" t="s">
        <v>155</v>
      </c>
      <c r="E2548" s="58" t="s">
        <v>155</v>
      </c>
      <c r="F2548" s="58" t="s">
        <v>7482</v>
      </c>
      <c r="G2548" s="58">
        <v>600</v>
      </c>
      <c r="H2548" s="58">
        <v>85</v>
      </c>
      <c r="I2548" s="58">
        <v>94.4</v>
      </c>
      <c r="J2548" s="58">
        <v>104</v>
      </c>
      <c r="K2548" s="58">
        <v>1</v>
      </c>
      <c r="L2548" s="58">
        <v>1</v>
      </c>
      <c r="M2548" s="58">
        <v>1</v>
      </c>
      <c r="N2548" s="58">
        <v>137</v>
      </c>
      <c r="O2548" s="58">
        <v>4.4000000000000004</v>
      </c>
    </row>
    <row r="2549" spans="1:15" ht="14.25" customHeight="1">
      <c r="A2549" s="77" t="s">
        <v>10506</v>
      </c>
      <c r="B2549" s="58" t="s">
        <v>1750</v>
      </c>
      <c r="C2549" s="58" t="s">
        <v>3</v>
      </c>
      <c r="D2549" s="58" t="s">
        <v>155</v>
      </c>
      <c r="E2549" s="58" t="s">
        <v>155</v>
      </c>
      <c r="F2549" s="58" t="s">
        <v>7482</v>
      </c>
      <c r="G2549" s="58">
        <v>600</v>
      </c>
      <c r="H2549" s="58">
        <v>90</v>
      </c>
      <c r="I2549" s="58">
        <v>100</v>
      </c>
      <c r="J2549" s="58">
        <v>111</v>
      </c>
      <c r="K2549" s="58">
        <v>1</v>
      </c>
      <c r="L2549" s="58">
        <v>1</v>
      </c>
      <c r="M2549" s="58">
        <v>1</v>
      </c>
      <c r="N2549" s="58">
        <v>147</v>
      </c>
      <c r="O2549" s="58">
        <v>4.0999999999999996</v>
      </c>
    </row>
    <row r="2550" spans="1:15" ht="14.25" customHeight="1">
      <c r="A2550" s="77" t="s">
        <v>10507</v>
      </c>
      <c r="B2550" s="58" t="s">
        <v>1750</v>
      </c>
      <c r="C2550" s="58" t="s">
        <v>3</v>
      </c>
      <c r="D2550" s="58" t="s">
        <v>155</v>
      </c>
      <c r="E2550" s="58" t="s">
        <v>155</v>
      </c>
      <c r="F2550" s="58" t="s">
        <v>7482</v>
      </c>
      <c r="G2550" s="58">
        <v>600</v>
      </c>
      <c r="H2550" s="58">
        <v>100</v>
      </c>
      <c r="I2550" s="58">
        <v>111</v>
      </c>
      <c r="J2550" s="58">
        <v>123</v>
      </c>
      <c r="K2550" s="58">
        <v>1</v>
      </c>
      <c r="L2550" s="58">
        <v>1</v>
      </c>
      <c r="M2550" s="58">
        <v>1</v>
      </c>
      <c r="N2550" s="58">
        <v>162</v>
      </c>
      <c r="O2550" s="58">
        <v>3.7</v>
      </c>
    </row>
    <row r="2551" spans="1:15" ht="14.25" customHeight="1">
      <c r="A2551" s="77" t="s">
        <v>10508</v>
      </c>
      <c r="B2551" s="58" t="s">
        <v>1750</v>
      </c>
      <c r="C2551" s="58" t="s">
        <v>3</v>
      </c>
      <c r="D2551" s="58" t="s">
        <v>155</v>
      </c>
      <c r="E2551" s="58" t="s">
        <v>155</v>
      </c>
      <c r="F2551" s="58" t="s">
        <v>7482</v>
      </c>
      <c r="G2551" s="58">
        <v>600</v>
      </c>
      <c r="H2551" s="58">
        <v>110</v>
      </c>
      <c r="I2551" s="58">
        <v>122</v>
      </c>
      <c r="J2551" s="58">
        <v>135</v>
      </c>
      <c r="K2551" s="58">
        <v>1</v>
      </c>
      <c r="L2551" s="58">
        <v>1</v>
      </c>
      <c r="M2551" s="58">
        <v>1</v>
      </c>
      <c r="N2551" s="58">
        <v>177</v>
      </c>
      <c r="O2551" s="58">
        <v>3.4</v>
      </c>
    </row>
    <row r="2552" spans="1:15" ht="14.25" customHeight="1">
      <c r="A2552" s="77" t="s">
        <v>10509</v>
      </c>
      <c r="B2552" s="58" t="s">
        <v>1750</v>
      </c>
      <c r="C2552" s="58" t="s">
        <v>3</v>
      </c>
      <c r="D2552" s="58" t="s">
        <v>155</v>
      </c>
      <c r="E2552" s="58" t="s">
        <v>155</v>
      </c>
      <c r="F2552" s="58" t="s">
        <v>7482</v>
      </c>
      <c r="G2552" s="58">
        <v>600</v>
      </c>
      <c r="H2552" s="58">
        <v>120</v>
      </c>
      <c r="I2552" s="58">
        <v>133</v>
      </c>
      <c r="J2552" s="58">
        <v>147</v>
      </c>
      <c r="K2552" s="58">
        <v>1</v>
      </c>
      <c r="L2552" s="58">
        <v>1</v>
      </c>
      <c r="M2552" s="58">
        <v>1</v>
      </c>
      <c r="N2552" s="58">
        <v>193</v>
      </c>
      <c r="O2552" s="58">
        <v>3.1</v>
      </c>
    </row>
    <row r="2553" spans="1:15" ht="14.25" customHeight="1">
      <c r="A2553" s="77" t="s">
        <v>10510</v>
      </c>
      <c r="B2553" s="58" t="s">
        <v>1750</v>
      </c>
      <c r="C2553" s="58" t="s">
        <v>3</v>
      </c>
      <c r="D2553" s="58" t="s">
        <v>155</v>
      </c>
      <c r="E2553" s="58" t="s">
        <v>155</v>
      </c>
      <c r="F2553" s="58" t="s">
        <v>7482</v>
      </c>
      <c r="G2553" s="58">
        <v>600</v>
      </c>
      <c r="H2553" s="58">
        <v>130</v>
      </c>
      <c r="I2553" s="58">
        <v>144</v>
      </c>
      <c r="J2553" s="58">
        <v>159</v>
      </c>
      <c r="K2553" s="58">
        <v>1</v>
      </c>
      <c r="L2553" s="58">
        <v>1</v>
      </c>
      <c r="M2553" s="58">
        <v>1</v>
      </c>
      <c r="N2553" s="58">
        <v>209</v>
      </c>
      <c r="O2553" s="58">
        <v>2.9</v>
      </c>
    </row>
    <row r="2554" spans="1:15" ht="14.25" customHeight="1">
      <c r="A2554" s="77" t="s">
        <v>10511</v>
      </c>
      <c r="B2554" s="58" t="s">
        <v>1750</v>
      </c>
      <c r="C2554" s="58" t="s">
        <v>3</v>
      </c>
      <c r="D2554" s="58" t="s">
        <v>155</v>
      </c>
      <c r="E2554" s="58" t="s">
        <v>155</v>
      </c>
      <c r="F2554" s="58" t="s">
        <v>7482</v>
      </c>
      <c r="G2554" s="58">
        <v>600</v>
      </c>
      <c r="H2554" s="58">
        <v>150</v>
      </c>
      <c r="I2554" s="58">
        <v>167</v>
      </c>
      <c r="J2554" s="58">
        <v>185</v>
      </c>
      <c r="K2554" s="58">
        <v>1</v>
      </c>
      <c r="L2554" s="58">
        <v>1</v>
      </c>
      <c r="M2554" s="58">
        <v>1</v>
      </c>
      <c r="N2554" s="58">
        <v>243</v>
      </c>
      <c r="O2554" s="58">
        <v>2.5</v>
      </c>
    </row>
    <row r="2555" spans="1:15" ht="14.25" customHeight="1">
      <c r="A2555" s="77" t="s">
        <v>10512</v>
      </c>
      <c r="B2555" s="58" t="s">
        <v>1750</v>
      </c>
      <c r="C2555" s="58" t="s">
        <v>3</v>
      </c>
      <c r="D2555" s="58" t="s">
        <v>155</v>
      </c>
      <c r="E2555" s="58" t="s">
        <v>155</v>
      </c>
      <c r="F2555" s="58" t="s">
        <v>7482</v>
      </c>
      <c r="G2555" s="58">
        <v>600</v>
      </c>
      <c r="H2555" s="58">
        <v>160</v>
      </c>
      <c r="I2555" s="58">
        <v>178</v>
      </c>
      <c r="J2555" s="58">
        <v>197</v>
      </c>
      <c r="K2555" s="58">
        <v>1</v>
      </c>
      <c r="L2555" s="58">
        <v>1</v>
      </c>
      <c r="M2555" s="58">
        <v>1</v>
      </c>
      <c r="N2555" s="58">
        <v>259</v>
      </c>
      <c r="O2555" s="58">
        <v>2.2999999999999998</v>
      </c>
    </row>
    <row r="2556" spans="1:15" ht="14.25" customHeight="1">
      <c r="A2556" s="77" t="s">
        <v>10513</v>
      </c>
      <c r="B2556" s="58" t="s">
        <v>1750</v>
      </c>
      <c r="C2556" s="58" t="s">
        <v>3</v>
      </c>
      <c r="D2556" s="58" t="s">
        <v>155</v>
      </c>
      <c r="E2556" s="58" t="s">
        <v>155</v>
      </c>
      <c r="F2556" s="58" t="s">
        <v>7482</v>
      </c>
      <c r="G2556" s="58">
        <v>600</v>
      </c>
      <c r="H2556" s="58">
        <v>170</v>
      </c>
      <c r="I2556" s="58">
        <v>189</v>
      </c>
      <c r="J2556" s="58">
        <v>209</v>
      </c>
      <c r="K2556" s="58">
        <v>1</v>
      </c>
      <c r="L2556" s="58">
        <v>1</v>
      </c>
      <c r="M2556" s="58">
        <v>1</v>
      </c>
      <c r="N2556" s="58">
        <v>275</v>
      </c>
      <c r="O2556" s="58">
        <v>2.2000000000000002</v>
      </c>
    </row>
    <row r="2557" spans="1:15" ht="14.25" customHeight="1">
      <c r="A2557" s="77" t="s">
        <v>10514</v>
      </c>
      <c r="B2557" s="58" t="s">
        <v>1750</v>
      </c>
      <c r="C2557" s="58" t="s">
        <v>3</v>
      </c>
      <c r="D2557" s="58" t="s">
        <v>155</v>
      </c>
      <c r="E2557" s="58" t="s">
        <v>155</v>
      </c>
      <c r="F2557" s="58" t="s">
        <v>7482</v>
      </c>
      <c r="G2557" s="58">
        <v>600</v>
      </c>
      <c r="H2557" s="58">
        <v>180</v>
      </c>
      <c r="I2557" s="58">
        <v>198</v>
      </c>
      <c r="J2557" s="58">
        <v>222</v>
      </c>
      <c r="K2557" s="58">
        <v>1</v>
      </c>
      <c r="L2557" s="58">
        <v>1</v>
      </c>
      <c r="M2557" s="58">
        <v>1</v>
      </c>
      <c r="N2557" s="58">
        <v>292</v>
      </c>
      <c r="O2557" s="58">
        <v>2.1</v>
      </c>
    </row>
    <row r="2558" spans="1:15" ht="14.25" customHeight="1">
      <c r="A2558" s="77" t="s">
        <v>10515</v>
      </c>
      <c r="B2558" s="58" t="s">
        <v>1750</v>
      </c>
      <c r="C2558" s="58" t="s">
        <v>3</v>
      </c>
      <c r="D2558" s="58" t="s">
        <v>155</v>
      </c>
      <c r="E2558" s="58" t="s">
        <v>155</v>
      </c>
      <c r="F2558" s="58" t="s">
        <v>7482</v>
      </c>
      <c r="G2558" s="58">
        <v>600</v>
      </c>
      <c r="H2558" s="58">
        <v>190</v>
      </c>
      <c r="I2558" s="58">
        <v>209</v>
      </c>
      <c r="J2558" s="58">
        <v>243.2</v>
      </c>
      <c r="K2558" s="58">
        <v>1</v>
      </c>
      <c r="L2558" s="58">
        <v>1</v>
      </c>
      <c r="M2558" s="58">
        <v>1</v>
      </c>
      <c r="N2558" s="58">
        <v>308</v>
      </c>
      <c r="O2558" s="58">
        <v>2</v>
      </c>
    </row>
    <row r="2559" spans="1:15" ht="14.25" customHeight="1">
      <c r="A2559" s="77" t="s">
        <v>10516</v>
      </c>
      <c r="B2559" s="58" t="s">
        <v>1750</v>
      </c>
      <c r="C2559" s="58" t="s">
        <v>3</v>
      </c>
      <c r="D2559" s="58" t="s">
        <v>155</v>
      </c>
      <c r="E2559" s="58" t="s">
        <v>155</v>
      </c>
      <c r="F2559" s="58" t="s">
        <v>7482</v>
      </c>
      <c r="G2559" s="58">
        <v>600</v>
      </c>
      <c r="H2559" s="58">
        <v>200</v>
      </c>
      <c r="I2559" s="58">
        <v>220</v>
      </c>
      <c r="J2559" s="58">
        <v>247</v>
      </c>
      <c r="K2559" s="58">
        <v>1</v>
      </c>
      <c r="L2559" s="58">
        <v>1</v>
      </c>
      <c r="M2559" s="58">
        <v>1</v>
      </c>
      <c r="N2559" s="58">
        <v>324</v>
      </c>
      <c r="O2559" s="58">
        <v>1.9</v>
      </c>
    </row>
    <row r="2560" spans="1:15" ht="14.25" customHeight="1">
      <c r="A2560" s="77" t="s">
        <v>10517</v>
      </c>
      <c r="B2560" s="58" t="s">
        <v>1750</v>
      </c>
      <c r="C2560" s="58" t="s">
        <v>3</v>
      </c>
      <c r="D2560" s="58" t="s">
        <v>155</v>
      </c>
      <c r="E2560" s="58" t="s">
        <v>155</v>
      </c>
      <c r="F2560" s="58" t="s">
        <v>7482</v>
      </c>
      <c r="G2560" s="58">
        <v>600</v>
      </c>
      <c r="H2560" s="58">
        <v>210</v>
      </c>
      <c r="I2560" s="58">
        <v>231</v>
      </c>
      <c r="J2560" s="58">
        <v>268.8</v>
      </c>
      <c r="K2560" s="58">
        <v>1</v>
      </c>
      <c r="L2560" s="58">
        <v>1</v>
      </c>
      <c r="M2560" s="58">
        <v>1</v>
      </c>
      <c r="N2560" s="58">
        <v>340</v>
      </c>
      <c r="O2560" s="58">
        <v>1.8</v>
      </c>
    </row>
    <row r="2561" spans="1:15" ht="14.25" customHeight="1">
      <c r="A2561" s="77" t="s">
        <v>10518</v>
      </c>
      <c r="B2561" s="58" t="s">
        <v>1750</v>
      </c>
      <c r="C2561" s="58" t="s">
        <v>3</v>
      </c>
      <c r="D2561" s="58" t="s">
        <v>155</v>
      </c>
      <c r="E2561" s="58" t="s">
        <v>155</v>
      </c>
      <c r="F2561" s="58" t="s">
        <v>7482</v>
      </c>
      <c r="G2561" s="58">
        <v>600</v>
      </c>
      <c r="H2561" s="58">
        <v>220</v>
      </c>
      <c r="I2561" s="58">
        <v>242</v>
      </c>
      <c r="J2561" s="58">
        <v>272</v>
      </c>
      <c r="K2561" s="58">
        <v>1</v>
      </c>
      <c r="L2561" s="58">
        <v>1</v>
      </c>
      <c r="M2561" s="58">
        <v>1</v>
      </c>
      <c r="N2561" s="58">
        <v>356</v>
      </c>
      <c r="O2561" s="58">
        <v>1.7</v>
      </c>
    </row>
  </sheetData>
  <autoFilter ref="A8:O2561"/>
  <mergeCells count="1">
    <mergeCell ref="A5:B5"/>
  </mergeCells>
  <phoneticPr fontId="68" type="noConversion"/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  <hyperlink ref="A19" r:id="rId11"/>
    <hyperlink ref="A20" r:id="rId12"/>
    <hyperlink ref="A21" r:id="rId13"/>
    <hyperlink ref="A22" r:id="rId14"/>
    <hyperlink ref="A23" r:id="rId15"/>
    <hyperlink ref="A24" r:id="rId16"/>
    <hyperlink ref="A25" r:id="rId17"/>
    <hyperlink ref="A26" r:id="rId18"/>
    <hyperlink ref="A27" r:id="rId19"/>
    <hyperlink ref="A28" r:id="rId20"/>
    <hyperlink ref="A29" r:id="rId21"/>
    <hyperlink ref="A30" r:id="rId22"/>
    <hyperlink ref="A31" r:id="rId23"/>
    <hyperlink ref="A32" r:id="rId24"/>
    <hyperlink ref="A33" r:id="rId25"/>
    <hyperlink ref="A34" r:id="rId26"/>
    <hyperlink ref="A35" r:id="rId27"/>
    <hyperlink ref="A36" r:id="rId28"/>
    <hyperlink ref="A37" r:id="rId29"/>
    <hyperlink ref="A38" r:id="rId30"/>
    <hyperlink ref="A39" r:id="rId31"/>
    <hyperlink ref="A40" r:id="rId32"/>
    <hyperlink ref="A41" r:id="rId33"/>
    <hyperlink ref="A42" r:id="rId34"/>
    <hyperlink ref="A43" r:id="rId35"/>
    <hyperlink ref="A44" r:id="rId36"/>
    <hyperlink ref="A45" r:id="rId37"/>
    <hyperlink ref="A46" r:id="rId38"/>
    <hyperlink ref="A47" r:id="rId39"/>
    <hyperlink ref="A48" r:id="rId40"/>
    <hyperlink ref="A49" r:id="rId41"/>
    <hyperlink ref="A50" r:id="rId42"/>
    <hyperlink ref="A51" r:id="rId43"/>
    <hyperlink ref="A52" r:id="rId44"/>
    <hyperlink ref="A53" r:id="rId45"/>
    <hyperlink ref="A54" r:id="rId46"/>
    <hyperlink ref="A55" r:id="rId47"/>
    <hyperlink ref="A56" r:id="rId48"/>
    <hyperlink ref="A57" r:id="rId49"/>
    <hyperlink ref="A58" r:id="rId50"/>
    <hyperlink ref="A59" r:id="rId51"/>
    <hyperlink ref="A60" r:id="rId52"/>
    <hyperlink ref="A61" r:id="rId53"/>
    <hyperlink ref="A62" r:id="rId54"/>
    <hyperlink ref="A63" r:id="rId55"/>
    <hyperlink ref="A64" r:id="rId56"/>
    <hyperlink ref="A65" r:id="rId57"/>
    <hyperlink ref="A66" r:id="rId58"/>
    <hyperlink ref="A67" r:id="rId59"/>
    <hyperlink ref="A68" r:id="rId60"/>
    <hyperlink ref="A69" r:id="rId61"/>
    <hyperlink ref="A70" r:id="rId62"/>
    <hyperlink ref="A71" r:id="rId63"/>
    <hyperlink ref="A72" r:id="rId64"/>
    <hyperlink ref="A73" r:id="rId65"/>
    <hyperlink ref="A74" r:id="rId66"/>
    <hyperlink ref="A75" r:id="rId67"/>
    <hyperlink ref="A76" r:id="rId68"/>
    <hyperlink ref="A77" r:id="rId69"/>
    <hyperlink ref="A78" r:id="rId70"/>
    <hyperlink ref="A79" r:id="rId71"/>
    <hyperlink ref="A80" r:id="rId72"/>
    <hyperlink ref="A81" r:id="rId73"/>
    <hyperlink ref="A82" r:id="rId74"/>
    <hyperlink ref="A83" r:id="rId75"/>
    <hyperlink ref="A84" r:id="rId76"/>
    <hyperlink ref="A85" r:id="rId77"/>
    <hyperlink ref="A86" r:id="rId78"/>
    <hyperlink ref="A87" r:id="rId79"/>
    <hyperlink ref="A88" r:id="rId80"/>
    <hyperlink ref="A89" r:id="rId81"/>
    <hyperlink ref="A90" r:id="rId82"/>
    <hyperlink ref="A91" r:id="rId83"/>
    <hyperlink ref="A92" r:id="rId84"/>
    <hyperlink ref="A93" r:id="rId85"/>
    <hyperlink ref="A94" r:id="rId86"/>
    <hyperlink ref="A95" r:id="rId87"/>
    <hyperlink ref="A96" r:id="rId88"/>
    <hyperlink ref="A97" r:id="rId89"/>
    <hyperlink ref="A98" r:id="rId90"/>
    <hyperlink ref="A99" r:id="rId91"/>
    <hyperlink ref="A100" r:id="rId92"/>
    <hyperlink ref="A101" r:id="rId93"/>
    <hyperlink ref="A102" r:id="rId94"/>
    <hyperlink ref="A103" r:id="rId95"/>
    <hyperlink ref="A104" r:id="rId96"/>
    <hyperlink ref="A105" r:id="rId97"/>
    <hyperlink ref="A106" r:id="rId98"/>
    <hyperlink ref="A107" r:id="rId99"/>
    <hyperlink ref="A108" r:id="rId100"/>
    <hyperlink ref="A109" r:id="rId101"/>
    <hyperlink ref="A110" r:id="rId102"/>
    <hyperlink ref="A111" r:id="rId103"/>
    <hyperlink ref="A112" r:id="rId104"/>
    <hyperlink ref="A113" r:id="rId105"/>
    <hyperlink ref="A114" r:id="rId106"/>
    <hyperlink ref="A115" r:id="rId107"/>
    <hyperlink ref="A116" r:id="rId108"/>
    <hyperlink ref="A117" r:id="rId109"/>
    <hyperlink ref="A118" r:id="rId110"/>
    <hyperlink ref="A119" r:id="rId111"/>
    <hyperlink ref="A120" r:id="rId112"/>
    <hyperlink ref="A121" r:id="rId113"/>
    <hyperlink ref="A122" r:id="rId114"/>
    <hyperlink ref="A123" r:id="rId115"/>
    <hyperlink ref="A124" r:id="rId116"/>
    <hyperlink ref="A125" r:id="rId117"/>
    <hyperlink ref="A126" r:id="rId118"/>
    <hyperlink ref="A127" r:id="rId119"/>
    <hyperlink ref="A128" r:id="rId120"/>
    <hyperlink ref="A129" r:id="rId121"/>
    <hyperlink ref="A130" r:id="rId122"/>
    <hyperlink ref="A131" r:id="rId123"/>
    <hyperlink ref="A132" r:id="rId124"/>
    <hyperlink ref="A133" r:id="rId125"/>
    <hyperlink ref="A134" r:id="rId126"/>
    <hyperlink ref="A135" r:id="rId127"/>
    <hyperlink ref="A136" r:id="rId128"/>
    <hyperlink ref="A137" r:id="rId129"/>
    <hyperlink ref="A138" r:id="rId130"/>
    <hyperlink ref="A139" r:id="rId131"/>
    <hyperlink ref="A140" r:id="rId132"/>
    <hyperlink ref="A141" r:id="rId133"/>
    <hyperlink ref="A142" r:id="rId134"/>
    <hyperlink ref="A143" r:id="rId135"/>
    <hyperlink ref="A144" r:id="rId136"/>
    <hyperlink ref="A145" r:id="rId137"/>
    <hyperlink ref="A146" r:id="rId138"/>
    <hyperlink ref="A147" r:id="rId139"/>
    <hyperlink ref="A148" r:id="rId140"/>
    <hyperlink ref="A149" r:id="rId141"/>
    <hyperlink ref="A150" r:id="rId142"/>
    <hyperlink ref="A151" r:id="rId143"/>
    <hyperlink ref="A152" r:id="rId144"/>
    <hyperlink ref="A153" r:id="rId145"/>
    <hyperlink ref="A154" r:id="rId146"/>
    <hyperlink ref="A155" r:id="rId147"/>
    <hyperlink ref="A156" r:id="rId148"/>
    <hyperlink ref="A157" r:id="rId149"/>
    <hyperlink ref="A158" r:id="rId150"/>
    <hyperlink ref="A159" r:id="rId151"/>
    <hyperlink ref="A160" r:id="rId152"/>
    <hyperlink ref="A161" r:id="rId153"/>
    <hyperlink ref="A162" r:id="rId154"/>
    <hyperlink ref="A163" r:id="rId155"/>
    <hyperlink ref="A164" r:id="rId156"/>
    <hyperlink ref="A165" r:id="rId157"/>
    <hyperlink ref="A166" r:id="rId158"/>
    <hyperlink ref="A167" r:id="rId159"/>
    <hyperlink ref="A168" r:id="rId160"/>
    <hyperlink ref="A169" r:id="rId161"/>
    <hyperlink ref="A170" r:id="rId162"/>
    <hyperlink ref="A171" r:id="rId163"/>
    <hyperlink ref="A172" r:id="rId164"/>
    <hyperlink ref="A173" r:id="rId165"/>
    <hyperlink ref="A174" r:id="rId166"/>
    <hyperlink ref="A175" r:id="rId167"/>
    <hyperlink ref="A176" r:id="rId168"/>
    <hyperlink ref="A177" r:id="rId169"/>
    <hyperlink ref="A178" r:id="rId170"/>
    <hyperlink ref="A179" r:id="rId171"/>
    <hyperlink ref="A180" r:id="rId172"/>
    <hyperlink ref="A181" r:id="rId173"/>
    <hyperlink ref="A182" r:id="rId174"/>
    <hyperlink ref="A183" r:id="rId175"/>
    <hyperlink ref="A184" r:id="rId176"/>
    <hyperlink ref="A185" r:id="rId177"/>
    <hyperlink ref="A186" r:id="rId178"/>
    <hyperlink ref="A187" r:id="rId179"/>
    <hyperlink ref="A188" r:id="rId180"/>
    <hyperlink ref="A189" r:id="rId181"/>
    <hyperlink ref="A190" r:id="rId182"/>
    <hyperlink ref="A191" r:id="rId183"/>
    <hyperlink ref="A192" r:id="rId184"/>
    <hyperlink ref="A193" r:id="rId185"/>
    <hyperlink ref="A194" r:id="rId186"/>
    <hyperlink ref="A195" r:id="rId187"/>
    <hyperlink ref="A196" r:id="rId188"/>
    <hyperlink ref="A197" r:id="rId189"/>
    <hyperlink ref="A198" r:id="rId190"/>
    <hyperlink ref="A199" r:id="rId191"/>
    <hyperlink ref="A200" r:id="rId192"/>
    <hyperlink ref="A201" r:id="rId193"/>
    <hyperlink ref="A202" r:id="rId194"/>
    <hyperlink ref="A203" r:id="rId195"/>
    <hyperlink ref="A204" r:id="rId196"/>
    <hyperlink ref="A205" r:id="rId197"/>
    <hyperlink ref="A206" r:id="rId198"/>
    <hyperlink ref="A207" r:id="rId199"/>
    <hyperlink ref="A208" r:id="rId200"/>
    <hyperlink ref="A209" r:id="rId201"/>
    <hyperlink ref="A210" r:id="rId202"/>
    <hyperlink ref="A211" r:id="rId203"/>
    <hyperlink ref="A212" r:id="rId204"/>
    <hyperlink ref="A213" r:id="rId205"/>
    <hyperlink ref="A214" r:id="rId206"/>
    <hyperlink ref="A215" r:id="rId207"/>
    <hyperlink ref="A216" r:id="rId208"/>
    <hyperlink ref="A217" r:id="rId209"/>
    <hyperlink ref="A218" r:id="rId210"/>
    <hyperlink ref="A219" r:id="rId211"/>
    <hyperlink ref="A220" r:id="rId212"/>
    <hyperlink ref="A221" r:id="rId213"/>
    <hyperlink ref="A222" r:id="rId214"/>
    <hyperlink ref="A223" r:id="rId215"/>
    <hyperlink ref="A224" r:id="rId216"/>
    <hyperlink ref="A225" r:id="rId217"/>
    <hyperlink ref="A226" r:id="rId218"/>
    <hyperlink ref="A227" r:id="rId219"/>
    <hyperlink ref="A228" r:id="rId220"/>
    <hyperlink ref="A229" r:id="rId221"/>
    <hyperlink ref="A230" r:id="rId222"/>
    <hyperlink ref="A231" r:id="rId223"/>
    <hyperlink ref="A232" r:id="rId224"/>
    <hyperlink ref="A233" r:id="rId225"/>
    <hyperlink ref="A234" r:id="rId226"/>
    <hyperlink ref="A235" r:id="rId227"/>
    <hyperlink ref="A236" r:id="rId228"/>
    <hyperlink ref="A237" r:id="rId229"/>
    <hyperlink ref="A238" r:id="rId230"/>
    <hyperlink ref="A239" r:id="rId231"/>
    <hyperlink ref="A240" r:id="rId232"/>
    <hyperlink ref="A241" r:id="rId233"/>
    <hyperlink ref="A242" r:id="rId234"/>
    <hyperlink ref="A243" r:id="rId235"/>
    <hyperlink ref="A244" r:id="rId236"/>
    <hyperlink ref="A245" r:id="rId237"/>
    <hyperlink ref="A246" r:id="rId238"/>
    <hyperlink ref="A247" r:id="rId239"/>
    <hyperlink ref="A248" r:id="rId240"/>
    <hyperlink ref="A249" r:id="rId241"/>
    <hyperlink ref="A250" r:id="rId242"/>
    <hyperlink ref="A251" r:id="rId243"/>
    <hyperlink ref="A252" r:id="rId244"/>
    <hyperlink ref="A253" r:id="rId245"/>
    <hyperlink ref="A254" r:id="rId246"/>
    <hyperlink ref="A255" r:id="rId247"/>
    <hyperlink ref="A256" r:id="rId248"/>
    <hyperlink ref="A257" r:id="rId249"/>
    <hyperlink ref="A258" r:id="rId250"/>
    <hyperlink ref="A259" r:id="rId251"/>
    <hyperlink ref="A260" r:id="rId252"/>
    <hyperlink ref="A261" r:id="rId253"/>
    <hyperlink ref="A262" r:id="rId254"/>
    <hyperlink ref="A263" r:id="rId255"/>
    <hyperlink ref="A264" r:id="rId256"/>
    <hyperlink ref="A265" r:id="rId257"/>
    <hyperlink ref="A266" r:id="rId258"/>
    <hyperlink ref="A267" r:id="rId259"/>
    <hyperlink ref="A268" r:id="rId260"/>
    <hyperlink ref="A269" r:id="rId261"/>
    <hyperlink ref="A270" r:id="rId262"/>
    <hyperlink ref="A271" r:id="rId263"/>
    <hyperlink ref="A272" r:id="rId264"/>
    <hyperlink ref="A273" r:id="rId265"/>
    <hyperlink ref="A274" r:id="rId266"/>
    <hyperlink ref="A275" r:id="rId267"/>
    <hyperlink ref="A276" r:id="rId268"/>
    <hyperlink ref="A277" r:id="rId269"/>
    <hyperlink ref="A278" r:id="rId270"/>
    <hyperlink ref="A279" r:id="rId271"/>
    <hyperlink ref="A280" r:id="rId272"/>
    <hyperlink ref="A281" r:id="rId273"/>
    <hyperlink ref="A282" r:id="rId274"/>
    <hyperlink ref="A283" r:id="rId275"/>
    <hyperlink ref="A284" r:id="rId276"/>
    <hyperlink ref="A285" r:id="rId277"/>
    <hyperlink ref="A286" r:id="rId278"/>
    <hyperlink ref="A287" r:id="rId279"/>
    <hyperlink ref="A288" r:id="rId280"/>
    <hyperlink ref="A289" r:id="rId281"/>
    <hyperlink ref="A291" r:id="rId282"/>
    <hyperlink ref="A292" r:id="rId283"/>
    <hyperlink ref="A293" r:id="rId284"/>
    <hyperlink ref="A294" r:id="rId285"/>
    <hyperlink ref="A295" r:id="rId286"/>
    <hyperlink ref="A297" r:id="rId287"/>
    <hyperlink ref="A298" r:id="rId288"/>
    <hyperlink ref="A299" r:id="rId289"/>
    <hyperlink ref="A300" r:id="rId290"/>
    <hyperlink ref="A301" r:id="rId291"/>
    <hyperlink ref="A302" r:id="rId292"/>
    <hyperlink ref="A303" r:id="rId293"/>
    <hyperlink ref="A304" r:id="rId294"/>
    <hyperlink ref="A305" r:id="rId295"/>
    <hyperlink ref="A306" r:id="rId296"/>
    <hyperlink ref="A307" r:id="rId297"/>
    <hyperlink ref="A308" r:id="rId298"/>
    <hyperlink ref="A309" r:id="rId299"/>
    <hyperlink ref="A310" r:id="rId300"/>
    <hyperlink ref="A311" r:id="rId301"/>
    <hyperlink ref="A312" r:id="rId302"/>
    <hyperlink ref="A313" r:id="rId303"/>
    <hyperlink ref="A314" r:id="rId304"/>
    <hyperlink ref="A315" r:id="rId305"/>
    <hyperlink ref="A316" r:id="rId306"/>
    <hyperlink ref="A317" r:id="rId307"/>
    <hyperlink ref="A318" r:id="rId308"/>
    <hyperlink ref="A319" r:id="rId309"/>
    <hyperlink ref="A320" r:id="rId310"/>
    <hyperlink ref="A321" r:id="rId311"/>
    <hyperlink ref="A322" r:id="rId312"/>
    <hyperlink ref="A323" r:id="rId313"/>
    <hyperlink ref="A324" r:id="rId314"/>
    <hyperlink ref="A325" r:id="rId315"/>
    <hyperlink ref="A326" r:id="rId316"/>
    <hyperlink ref="A327" r:id="rId317"/>
    <hyperlink ref="A328" r:id="rId318"/>
    <hyperlink ref="A329" r:id="rId319"/>
    <hyperlink ref="A330" r:id="rId320"/>
    <hyperlink ref="A331" r:id="rId321"/>
    <hyperlink ref="A332" r:id="rId322"/>
    <hyperlink ref="A334" r:id="rId323"/>
    <hyperlink ref="A335" r:id="rId324"/>
    <hyperlink ref="A336" r:id="rId325"/>
    <hyperlink ref="A337" r:id="rId326"/>
    <hyperlink ref="A338" r:id="rId327"/>
    <hyperlink ref="A339" r:id="rId328"/>
    <hyperlink ref="A340" r:id="rId329"/>
    <hyperlink ref="A341" r:id="rId330"/>
    <hyperlink ref="A342" r:id="rId331"/>
    <hyperlink ref="A343" r:id="rId332"/>
    <hyperlink ref="A344" r:id="rId333"/>
    <hyperlink ref="A345" r:id="rId334"/>
    <hyperlink ref="A346" r:id="rId335"/>
    <hyperlink ref="A347" r:id="rId336"/>
    <hyperlink ref="A348" r:id="rId337"/>
    <hyperlink ref="A349" r:id="rId338"/>
    <hyperlink ref="A350" r:id="rId339"/>
    <hyperlink ref="A351" r:id="rId340"/>
    <hyperlink ref="A352" r:id="rId341"/>
    <hyperlink ref="A353" r:id="rId342"/>
    <hyperlink ref="A354" r:id="rId343"/>
    <hyperlink ref="A355" r:id="rId344"/>
    <hyperlink ref="A356" r:id="rId345"/>
    <hyperlink ref="A357" r:id="rId346"/>
    <hyperlink ref="A358" r:id="rId347"/>
    <hyperlink ref="A359" r:id="rId348"/>
    <hyperlink ref="A360" r:id="rId349"/>
    <hyperlink ref="A361" r:id="rId350"/>
    <hyperlink ref="A362" r:id="rId351"/>
    <hyperlink ref="A363" r:id="rId352"/>
    <hyperlink ref="A364" r:id="rId353"/>
    <hyperlink ref="A365" r:id="rId354"/>
    <hyperlink ref="A366" r:id="rId355"/>
    <hyperlink ref="A367" r:id="rId356"/>
    <hyperlink ref="A368" r:id="rId357"/>
    <hyperlink ref="A369" r:id="rId358"/>
    <hyperlink ref="A370" r:id="rId359"/>
    <hyperlink ref="A371" r:id="rId360"/>
    <hyperlink ref="A372" r:id="rId361"/>
    <hyperlink ref="A373" r:id="rId362"/>
    <hyperlink ref="A374" r:id="rId363"/>
    <hyperlink ref="A375" r:id="rId364"/>
    <hyperlink ref="A376" r:id="rId365"/>
    <hyperlink ref="A377" r:id="rId366"/>
    <hyperlink ref="A378" r:id="rId367"/>
    <hyperlink ref="A379" r:id="rId368"/>
    <hyperlink ref="A380" r:id="rId369"/>
    <hyperlink ref="A381" r:id="rId370"/>
    <hyperlink ref="A382" r:id="rId371"/>
    <hyperlink ref="A383" r:id="rId372"/>
    <hyperlink ref="A384" r:id="rId373"/>
    <hyperlink ref="A385" r:id="rId374"/>
    <hyperlink ref="A386" r:id="rId375"/>
    <hyperlink ref="A387" r:id="rId376"/>
    <hyperlink ref="A388" r:id="rId377"/>
    <hyperlink ref="A389" r:id="rId378"/>
    <hyperlink ref="A390" r:id="rId379"/>
    <hyperlink ref="A391" r:id="rId380"/>
    <hyperlink ref="A392" r:id="rId381"/>
    <hyperlink ref="A393" r:id="rId382"/>
    <hyperlink ref="A394" r:id="rId383"/>
    <hyperlink ref="A395" r:id="rId384"/>
    <hyperlink ref="A396" r:id="rId385"/>
    <hyperlink ref="A397" r:id="rId386"/>
    <hyperlink ref="A398" r:id="rId387"/>
    <hyperlink ref="A399" r:id="rId388"/>
    <hyperlink ref="A400" r:id="rId389"/>
    <hyperlink ref="A401" r:id="rId390"/>
    <hyperlink ref="A402" r:id="rId391"/>
    <hyperlink ref="A403" r:id="rId392"/>
    <hyperlink ref="A404" r:id="rId393"/>
    <hyperlink ref="A405" r:id="rId394"/>
    <hyperlink ref="A406" r:id="rId395"/>
    <hyperlink ref="A407" r:id="rId396"/>
    <hyperlink ref="A408" r:id="rId397"/>
    <hyperlink ref="A409" r:id="rId398"/>
    <hyperlink ref="A410" r:id="rId399"/>
    <hyperlink ref="A411" r:id="rId400"/>
    <hyperlink ref="A412" r:id="rId401"/>
    <hyperlink ref="A413" r:id="rId402"/>
    <hyperlink ref="A414" r:id="rId403"/>
    <hyperlink ref="A415" r:id="rId404"/>
    <hyperlink ref="A416" r:id="rId405"/>
    <hyperlink ref="A417" r:id="rId406"/>
    <hyperlink ref="A418" r:id="rId407"/>
    <hyperlink ref="A419" r:id="rId408"/>
    <hyperlink ref="A420" r:id="rId409"/>
    <hyperlink ref="A421" r:id="rId410"/>
    <hyperlink ref="A422" r:id="rId411"/>
    <hyperlink ref="A423" r:id="rId412"/>
    <hyperlink ref="A424" r:id="rId413"/>
    <hyperlink ref="A425" r:id="rId414"/>
    <hyperlink ref="A426" r:id="rId415"/>
    <hyperlink ref="A427" r:id="rId416"/>
    <hyperlink ref="A428" r:id="rId417"/>
    <hyperlink ref="A429" r:id="rId418"/>
    <hyperlink ref="A430" r:id="rId419"/>
    <hyperlink ref="A431" r:id="rId420"/>
    <hyperlink ref="A432" r:id="rId421"/>
    <hyperlink ref="A433" r:id="rId422"/>
    <hyperlink ref="A434" r:id="rId423"/>
    <hyperlink ref="A435" r:id="rId424"/>
    <hyperlink ref="A436" r:id="rId425"/>
    <hyperlink ref="A437" r:id="rId426"/>
    <hyperlink ref="A438" r:id="rId427"/>
    <hyperlink ref="A439" r:id="rId428"/>
    <hyperlink ref="A440" r:id="rId429"/>
    <hyperlink ref="A441" r:id="rId430"/>
    <hyperlink ref="A442" r:id="rId431"/>
    <hyperlink ref="A443" r:id="rId432"/>
    <hyperlink ref="A444" r:id="rId433"/>
    <hyperlink ref="A445" r:id="rId434"/>
    <hyperlink ref="A446" r:id="rId435"/>
    <hyperlink ref="A447" r:id="rId436"/>
    <hyperlink ref="A448" r:id="rId437"/>
    <hyperlink ref="A449" r:id="rId438"/>
    <hyperlink ref="A450" r:id="rId439"/>
    <hyperlink ref="A451" r:id="rId440"/>
    <hyperlink ref="A452" r:id="rId441"/>
    <hyperlink ref="A453" r:id="rId442"/>
    <hyperlink ref="A454" r:id="rId443"/>
    <hyperlink ref="A455" r:id="rId444"/>
    <hyperlink ref="A456" r:id="rId445"/>
    <hyperlink ref="A457" r:id="rId446"/>
    <hyperlink ref="A458" r:id="rId447"/>
    <hyperlink ref="A459" r:id="rId448"/>
    <hyperlink ref="A460" r:id="rId449"/>
    <hyperlink ref="A461" r:id="rId450"/>
    <hyperlink ref="A462" r:id="rId451"/>
    <hyperlink ref="A463" r:id="rId452"/>
    <hyperlink ref="A464" r:id="rId453"/>
    <hyperlink ref="A465" r:id="rId454"/>
    <hyperlink ref="A466" r:id="rId455"/>
    <hyperlink ref="A467" r:id="rId456"/>
    <hyperlink ref="A468" r:id="rId457"/>
    <hyperlink ref="A469" r:id="rId458"/>
    <hyperlink ref="A470" r:id="rId459"/>
    <hyperlink ref="A471" r:id="rId460"/>
    <hyperlink ref="A472" r:id="rId461"/>
    <hyperlink ref="A473" r:id="rId462"/>
    <hyperlink ref="A474" r:id="rId463"/>
    <hyperlink ref="A475" r:id="rId464"/>
    <hyperlink ref="A476" r:id="rId465"/>
    <hyperlink ref="A477" r:id="rId466"/>
    <hyperlink ref="A478" r:id="rId467"/>
    <hyperlink ref="A479" r:id="rId468"/>
    <hyperlink ref="A480" r:id="rId469"/>
    <hyperlink ref="A481" r:id="rId470"/>
    <hyperlink ref="A482" r:id="rId471"/>
    <hyperlink ref="A483" r:id="rId472"/>
    <hyperlink ref="A484" r:id="rId473"/>
    <hyperlink ref="A485" r:id="rId474"/>
    <hyperlink ref="A486" r:id="rId475"/>
    <hyperlink ref="A487" r:id="rId476"/>
    <hyperlink ref="A488" r:id="rId477"/>
    <hyperlink ref="A489" r:id="rId478"/>
    <hyperlink ref="A490" r:id="rId479"/>
    <hyperlink ref="A491" r:id="rId480"/>
    <hyperlink ref="A492" r:id="rId481"/>
    <hyperlink ref="A493" r:id="rId482"/>
    <hyperlink ref="A494" r:id="rId483"/>
    <hyperlink ref="A495" r:id="rId484"/>
    <hyperlink ref="A496" r:id="rId485"/>
    <hyperlink ref="A497" r:id="rId486"/>
    <hyperlink ref="A498" r:id="rId487"/>
    <hyperlink ref="A499" r:id="rId488"/>
    <hyperlink ref="A500" r:id="rId489"/>
    <hyperlink ref="A501" r:id="rId490"/>
    <hyperlink ref="A502" r:id="rId491"/>
    <hyperlink ref="A503" r:id="rId492"/>
    <hyperlink ref="A504" r:id="rId493"/>
    <hyperlink ref="A505" r:id="rId494"/>
    <hyperlink ref="A506" r:id="rId495"/>
    <hyperlink ref="A507" r:id="rId496"/>
    <hyperlink ref="A508" r:id="rId497"/>
    <hyperlink ref="A509" r:id="rId498"/>
    <hyperlink ref="A510" r:id="rId499"/>
    <hyperlink ref="A511" r:id="rId500"/>
    <hyperlink ref="A512" r:id="rId501"/>
    <hyperlink ref="A513" r:id="rId502"/>
    <hyperlink ref="A514" r:id="rId503"/>
    <hyperlink ref="A515" r:id="rId504"/>
    <hyperlink ref="A516" r:id="rId505"/>
    <hyperlink ref="A517" r:id="rId506"/>
    <hyperlink ref="A518" r:id="rId507"/>
    <hyperlink ref="A519" r:id="rId508"/>
    <hyperlink ref="A520" r:id="rId509"/>
    <hyperlink ref="A521" r:id="rId510"/>
    <hyperlink ref="A522" r:id="rId511"/>
    <hyperlink ref="A523" r:id="rId512"/>
    <hyperlink ref="A524" r:id="rId513"/>
    <hyperlink ref="A525" r:id="rId514"/>
    <hyperlink ref="A530" r:id="rId515"/>
    <hyperlink ref="A531" r:id="rId516"/>
    <hyperlink ref="A532" r:id="rId517"/>
    <hyperlink ref="A533" r:id="rId518"/>
    <hyperlink ref="A534" r:id="rId519"/>
    <hyperlink ref="A535" r:id="rId520"/>
    <hyperlink ref="A536" r:id="rId521"/>
    <hyperlink ref="A537" r:id="rId522"/>
    <hyperlink ref="A538" r:id="rId523"/>
    <hyperlink ref="A539" r:id="rId524"/>
    <hyperlink ref="A540" r:id="rId525"/>
    <hyperlink ref="A541" r:id="rId526"/>
    <hyperlink ref="A542" r:id="rId527"/>
    <hyperlink ref="A543" r:id="rId528"/>
    <hyperlink ref="A544" r:id="rId529"/>
    <hyperlink ref="A545" r:id="rId530"/>
    <hyperlink ref="A546" r:id="rId531"/>
    <hyperlink ref="A547" r:id="rId532"/>
    <hyperlink ref="A548" r:id="rId533"/>
    <hyperlink ref="A549" r:id="rId534"/>
    <hyperlink ref="A550" r:id="rId535"/>
    <hyperlink ref="A551" r:id="rId536"/>
    <hyperlink ref="A552" r:id="rId537"/>
    <hyperlink ref="A557" r:id="rId538"/>
    <hyperlink ref="A558" r:id="rId539"/>
    <hyperlink ref="A559" r:id="rId540"/>
    <hyperlink ref="A560" r:id="rId541"/>
    <hyperlink ref="A561" r:id="rId542"/>
    <hyperlink ref="A562" r:id="rId543"/>
    <hyperlink ref="A563" r:id="rId544"/>
    <hyperlink ref="A564" r:id="rId545"/>
    <hyperlink ref="A565" r:id="rId546"/>
    <hyperlink ref="A566" r:id="rId547"/>
    <hyperlink ref="A567" r:id="rId548"/>
    <hyperlink ref="A568" r:id="rId549"/>
    <hyperlink ref="A569" r:id="rId550"/>
    <hyperlink ref="A570" r:id="rId551"/>
    <hyperlink ref="A571" r:id="rId552"/>
    <hyperlink ref="A572" r:id="rId553"/>
    <hyperlink ref="A573" r:id="rId554"/>
    <hyperlink ref="A574" r:id="rId555"/>
    <hyperlink ref="A575" r:id="rId556"/>
    <hyperlink ref="A576" r:id="rId557"/>
    <hyperlink ref="A577" r:id="rId558"/>
    <hyperlink ref="A578" r:id="rId559"/>
    <hyperlink ref="A579" r:id="rId560"/>
    <hyperlink ref="A580" r:id="rId561"/>
    <hyperlink ref="A581" r:id="rId562"/>
    <hyperlink ref="A582" r:id="rId563"/>
    <hyperlink ref="A583" r:id="rId564"/>
    <hyperlink ref="A584" r:id="rId565"/>
    <hyperlink ref="A585" r:id="rId566"/>
    <hyperlink ref="A586" r:id="rId567"/>
    <hyperlink ref="A587" r:id="rId568"/>
    <hyperlink ref="A588" r:id="rId569"/>
    <hyperlink ref="A589" r:id="rId570"/>
    <hyperlink ref="A590" r:id="rId571"/>
    <hyperlink ref="A591" r:id="rId572"/>
    <hyperlink ref="A592" r:id="rId573"/>
    <hyperlink ref="A593" r:id="rId574"/>
    <hyperlink ref="A594" r:id="rId575"/>
    <hyperlink ref="A595" r:id="rId576"/>
    <hyperlink ref="A596" r:id="rId577"/>
    <hyperlink ref="A597" r:id="rId578"/>
    <hyperlink ref="A598" r:id="rId579"/>
    <hyperlink ref="A599" r:id="rId580"/>
    <hyperlink ref="A600" r:id="rId581"/>
    <hyperlink ref="A601" r:id="rId582"/>
    <hyperlink ref="A602" r:id="rId583"/>
    <hyperlink ref="A603" r:id="rId584"/>
    <hyperlink ref="A604" r:id="rId585"/>
    <hyperlink ref="A605" r:id="rId586"/>
    <hyperlink ref="A606" r:id="rId587"/>
    <hyperlink ref="A607" r:id="rId588"/>
    <hyperlink ref="A608" r:id="rId589"/>
    <hyperlink ref="A609" r:id="rId590"/>
    <hyperlink ref="A610" r:id="rId591"/>
    <hyperlink ref="A611" r:id="rId592"/>
    <hyperlink ref="A612" r:id="rId593"/>
    <hyperlink ref="A613" r:id="rId594"/>
    <hyperlink ref="A614" r:id="rId595"/>
    <hyperlink ref="A615" r:id="rId596"/>
    <hyperlink ref="A616" r:id="rId597"/>
    <hyperlink ref="A617" r:id="rId598"/>
    <hyperlink ref="A618" r:id="rId599"/>
    <hyperlink ref="A619" r:id="rId600"/>
    <hyperlink ref="A620" r:id="rId601"/>
    <hyperlink ref="A621" r:id="rId602"/>
    <hyperlink ref="A622" r:id="rId603"/>
    <hyperlink ref="A623" r:id="rId604"/>
    <hyperlink ref="A624" r:id="rId605"/>
    <hyperlink ref="A625" r:id="rId606"/>
    <hyperlink ref="A626" r:id="rId607"/>
    <hyperlink ref="A627" r:id="rId608"/>
    <hyperlink ref="A628" r:id="rId609"/>
    <hyperlink ref="A629" r:id="rId610"/>
    <hyperlink ref="A630" r:id="rId611"/>
    <hyperlink ref="A631" r:id="rId612"/>
    <hyperlink ref="A632" r:id="rId613"/>
    <hyperlink ref="A633" r:id="rId614"/>
    <hyperlink ref="A634" r:id="rId615"/>
    <hyperlink ref="A635" r:id="rId616"/>
    <hyperlink ref="A636" r:id="rId617"/>
    <hyperlink ref="A637" r:id="rId618"/>
    <hyperlink ref="A638" r:id="rId619"/>
    <hyperlink ref="A639" r:id="rId620"/>
    <hyperlink ref="A640" r:id="rId621"/>
    <hyperlink ref="A641" r:id="rId622"/>
    <hyperlink ref="A642" r:id="rId623"/>
    <hyperlink ref="A643" r:id="rId624"/>
    <hyperlink ref="A644" r:id="rId625"/>
    <hyperlink ref="A645" r:id="rId626"/>
    <hyperlink ref="A646" r:id="rId627"/>
    <hyperlink ref="A647" r:id="rId628"/>
    <hyperlink ref="A648" r:id="rId629"/>
    <hyperlink ref="A653" r:id="rId630"/>
    <hyperlink ref="A654" r:id="rId631"/>
    <hyperlink ref="A655" r:id="rId632"/>
    <hyperlink ref="A656" r:id="rId633"/>
    <hyperlink ref="A657" r:id="rId634"/>
    <hyperlink ref="A658" r:id="rId635"/>
    <hyperlink ref="A659" r:id="rId636"/>
    <hyperlink ref="A660" r:id="rId637"/>
    <hyperlink ref="A661" r:id="rId638"/>
    <hyperlink ref="A662" r:id="rId639"/>
    <hyperlink ref="A663" r:id="rId640"/>
    <hyperlink ref="A664" r:id="rId641"/>
    <hyperlink ref="A665" r:id="rId642"/>
    <hyperlink ref="A666" r:id="rId643"/>
    <hyperlink ref="A667" r:id="rId644"/>
    <hyperlink ref="A668" r:id="rId645"/>
    <hyperlink ref="A669" r:id="rId646"/>
    <hyperlink ref="A670" r:id="rId647"/>
    <hyperlink ref="A671" r:id="rId648"/>
    <hyperlink ref="A672" r:id="rId649"/>
    <hyperlink ref="A673" r:id="rId650"/>
    <hyperlink ref="A674" r:id="rId651"/>
    <hyperlink ref="A675" r:id="rId652"/>
    <hyperlink ref="A676" r:id="rId653"/>
    <hyperlink ref="A677" r:id="rId654"/>
    <hyperlink ref="A678" r:id="rId655"/>
    <hyperlink ref="A679" r:id="rId656"/>
    <hyperlink ref="A680" r:id="rId657"/>
    <hyperlink ref="A681" r:id="rId658"/>
    <hyperlink ref="A682" r:id="rId659"/>
    <hyperlink ref="A683" r:id="rId660"/>
    <hyperlink ref="A684" r:id="rId661"/>
    <hyperlink ref="A685" r:id="rId662"/>
    <hyperlink ref="A686" r:id="rId663"/>
    <hyperlink ref="A687" r:id="rId664"/>
    <hyperlink ref="A688" r:id="rId665"/>
    <hyperlink ref="A689" r:id="rId666"/>
    <hyperlink ref="A690" r:id="rId667"/>
    <hyperlink ref="A691" r:id="rId668"/>
    <hyperlink ref="A692" r:id="rId669"/>
    <hyperlink ref="A693" r:id="rId670"/>
    <hyperlink ref="A694" r:id="rId671"/>
    <hyperlink ref="A695" r:id="rId672"/>
    <hyperlink ref="A696" r:id="rId673"/>
    <hyperlink ref="A697" r:id="rId674"/>
    <hyperlink ref="A698" r:id="rId675"/>
    <hyperlink ref="A699" r:id="rId676"/>
    <hyperlink ref="A700" r:id="rId677"/>
    <hyperlink ref="A701" r:id="rId678"/>
    <hyperlink ref="A702" r:id="rId679"/>
    <hyperlink ref="A703" r:id="rId680"/>
    <hyperlink ref="A704" r:id="rId681"/>
    <hyperlink ref="A705" r:id="rId682"/>
    <hyperlink ref="A706" r:id="rId683"/>
    <hyperlink ref="A707" r:id="rId684"/>
    <hyperlink ref="A708" r:id="rId685"/>
    <hyperlink ref="A709" r:id="rId686"/>
    <hyperlink ref="A710" r:id="rId687"/>
    <hyperlink ref="A711" r:id="rId688"/>
    <hyperlink ref="A712" r:id="rId689"/>
    <hyperlink ref="A713" r:id="rId690"/>
    <hyperlink ref="A714" r:id="rId691"/>
    <hyperlink ref="A715" r:id="rId692"/>
    <hyperlink ref="A716" r:id="rId693"/>
    <hyperlink ref="A717" r:id="rId694"/>
    <hyperlink ref="A718" r:id="rId695"/>
    <hyperlink ref="A719" r:id="rId696"/>
    <hyperlink ref="A720" r:id="rId697"/>
    <hyperlink ref="A721" r:id="rId698"/>
    <hyperlink ref="A722" r:id="rId699"/>
    <hyperlink ref="A723" r:id="rId700"/>
    <hyperlink ref="A724" r:id="rId701"/>
    <hyperlink ref="A725" r:id="rId702"/>
    <hyperlink ref="A726" r:id="rId703"/>
    <hyperlink ref="A733" r:id="rId704"/>
    <hyperlink ref="A734" r:id="rId705"/>
    <hyperlink ref="A735" r:id="rId706"/>
    <hyperlink ref="A736" r:id="rId707"/>
    <hyperlink ref="A737" r:id="rId708"/>
    <hyperlink ref="A738" r:id="rId709"/>
    <hyperlink ref="A739" r:id="rId710"/>
    <hyperlink ref="A740" r:id="rId711"/>
    <hyperlink ref="A741" r:id="rId712"/>
    <hyperlink ref="A742" r:id="rId713"/>
    <hyperlink ref="A743" r:id="rId714"/>
    <hyperlink ref="A744" r:id="rId715"/>
    <hyperlink ref="A745" r:id="rId716"/>
    <hyperlink ref="A746" r:id="rId717"/>
    <hyperlink ref="A747" r:id="rId718"/>
    <hyperlink ref="A748" r:id="rId719"/>
    <hyperlink ref="A749" r:id="rId720"/>
    <hyperlink ref="A750" r:id="rId721"/>
    <hyperlink ref="A751" r:id="rId722"/>
    <hyperlink ref="A752" r:id="rId723"/>
    <hyperlink ref="A753" r:id="rId724"/>
    <hyperlink ref="A754" r:id="rId725"/>
    <hyperlink ref="A755" r:id="rId726"/>
    <hyperlink ref="A756" r:id="rId727"/>
    <hyperlink ref="A757" r:id="rId728"/>
    <hyperlink ref="A758" r:id="rId729"/>
    <hyperlink ref="A759" r:id="rId730"/>
    <hyperlink ref="A760" r:id="rId731"/>
    <hyperlink ref="A761" r:id="rId732"/>
    <hyperlink ref="A766" r:id="rId733"/>
    <hyperlink ref="A767" r:id="rId734"/>
    <hyperlink ref="A768" r:id="rId735"/>
    <hyperlink ref="A769" r:id="rId736"/>
    <hyperlink ref="A770" r:id="rId737"/>
    <hyperlink ref="A771" r:id="rId738"/>
    <hyperlink ref="A772" r:id="rId739"/>
    <hyperlink ref="A773" r:id="rId740"/>
    <hyperlink ref="A774" r:id="rId741"/>
    <hyperlink ref="A775" r:id="rId742"/>
    <hyperlink ref="A776" r:id="rId743"/>
    <hyperlink ref="A777" r:id="rId744"/>
    <hyperlink ref="A778" r:id="rId745"/>
    <hyperlink ref="A779" r:id="rId746"/>
    <hyperlink ref="A780" r:id="rId747"/>
    <hyperlink ref="A781" r:id="rId748"/>
    <hyperlink ref="A782" r:id="rId749"/>
    <hyperlink ref="A783" r:id="rId750"/>
    <hyperlink ref="A784" r:id="rId751"/>
    <hyperlink ref="A785" r:id="rId752"/>
    <hyperlink ref="A786" r:id="rId753"/>
    <hyperlink ref="A787" r:id="rId754"/>
    <hyperlink ref="A794" r:id="rId755"/>
    <hyperlink ref="A795" r:id="rId756"/>
    <hyperlink ref="A796" r:id="rId757"/>
    <hyperlink ref="A797" r:id="rId758"/>
    <hyperlink ref="A798" r:id="rId759"/>
    <hyperlink ref="A799" r:id="rId760"/>
    <hyperlink ref="A800" r:id="rId761"/>
    <hyperlink ref="A801" r:id="rId762"/>
    <hyperlink ref="A802" r:id="rId763"/>
    <hyperlink ref="A803" r:id="rId764"/>
    <hyperlink ref="A804" r:id="rId765"/>
    <hyperlink ref="A805" r:id="rId766"/>
    <hyperlink ref="A806" r:id="rId767"/>
    <hyperlink ref="A807" r:id="rId768"/>
    <hyperlink ref="A808" r:id="rId769"/>
    <hyperlink ref="A809" r:id="rId770"/>
    <hyperlink ref="A810" r:id="rId771"/>
    <hyperlink ref="A811" r:id="rId772"/>
    <hyperlink ref="A812" r:id="rId773"/>
    <hyperlink ref="A813" r:id="rId774"/>
    <hyperlink ref="A814" r:id="rId775"/>
    <hyperlink ref="A815" r:id="rId776"/>
    <hyperlink ref="A816" r:id="rId777"/>
    <hyperlink ref="A817" r:id="rId778"/>
    <hyperlink ref="A818" r:id="rId779"/>
    <hyperlink ref="A819" r:id="rId780"/>
    <hyperlink ref="A820" r:id="rId781"/>
    <hyperlink ref="A821" r:id="rId782"/>
    <hyperlink ref="A822" r:id="rId783"/>
    <hyperlink ref="A823" r:id="rId784"/>
    <hyperlink ref="A824" r:id="rId785"/>
    <hyperlink ref="A825" r:id="rId786"/>
    <hyperlink ref="A826" r:id="rId787"/>
    <hyperlink ref="A827" r:id="rId788"/>
    <hyperlink ref="A828" r:id="rId789"/>
    <hyperlink ref="A829" r:id="rId790"/>
    <hyperlink ref="A830" r:id="rId791"/>
    <hyperlink ref="A831" r:id="rId792"/>
    <hyperlink ref="A832" r:id="rId793"/>
    <hyperlink ref="A833" r:id="rId794"/>
    <hyperlink ref="A834" r:id="rId795"/>
    <hyperlink ref="A835" r:id="rId796"/>
    <hyperlink ref="A836" r:id="rId797"/>
    <hyperlink ref="A837" r:id="rId798"/>
    <hyperlink ref="A838" r:id="rId799"/>
    <hyperlink ref="A839" r:id="rId800"/>
    <hyperlink ref="A840" r:id="rId801"/>
    <hyperlink ref="A841" r:id="rId802"/>
    <hyperlink ref="A842" r:id="rId803"/>
    <hyperlink ref="A843" r:id="rId804"/>
    <hyperlink ref="A844" r:id="rId805"/>
    <hyperlink ref="A845" r:id="rId806"/>
    <hyperlink ref="A846" r:id="rId807"/>
    <hyperlink ref="A847" r:id="rId808"/>
    <hyperlink ref="A848" r:id="rId809"/>
    <hyperlink ref="A849" r:id="rId810"/>
    <hyperlink ref="A850" r:id="rId811"/>
    <hyperlink ref="A851" r:id="rId812"/>
    <hyperlink ref="A852" r:id="rId813"/>
    <hyperlink ref="A853" r:id="rId814"/>
    <hyperlink ref="A854" r:id="rId815"/>
    <hyperlink ref="A855" r:id="rId816"/>
    <hyperlink ref="A856" r:id="rId817"/>
    <hyperlink ref="A857" r:id="rId818"/>
    <hyperlink ref="A858" r:id="rId819"/>
    <hyperlink ref="A859" r:id="rId820"/>
    <hyperlink ref="A860" r:id="rId821"/>
    <hyperlink ref="A861" r:id="rId822"/>
    <hyperlink ref="A862" r:id="rId823"/>
    <hyperlink ref="A863" r:id="rId824"/>
    <hyperlink ref="A864" r:id="rId825"/>
    <hyperlink ref="A865" r:id="rId826"/>
    <hyperlink ref="A866" r:id="rId827"/>
    <hyperlink ref="A867" r:id="rId828"/>
    <hyperlink ref="A868" r:id="rId829"/>
    <hyperlink ref="A869" r:id="rId830"/>
    <hyperlink ref="A870" r:id="rId831"/>
    <hyperlink ref="A871" r:id="rId832"/>
    <hyperlink ref="A872" r:id="rId833"/>
    <hyperlink ref="A873" r:id="rId834"/>
    <hyperlink ref="A874" r:id="rId835"/>
    <hyperlink ref="A875" r:id="rId836"/>
    <hyperlink ref="A876" r:id="rId837"/>
    <hyperlink ref="A877" r:id="rId838"/>
    <hyperlink ref="A878" r:id="rId839"/>
    <hyperlink ref="A879" r:id="rId840"/>
    <hyperlink ref="A880" r:id="rId841"/>
    <hyperlink ref="A881" r:id="rId842"/>
    <hyperlink ref="A882" r:id="rId843"/>
    <hyperlink ref="A883" r:id="rId844"/>
    <hyperlink ref="A884" r:id="rId845"/>
    <hyperlink ref="A885" r:id="rId846"/>
    <hyperlink ref="A886" r:id="rId847"/>
    <hyperlink ref="A887" r:id="rId848"/>
    <hyperlink ref="A888" r:id="rId849"/>
    <hyperlink ref="A889" r:id="rId850"/>
    <hyperlink ref="A890" r:id="rId851"/>
    <hyperlink ref="A891" r:id="rId852"/>
    <hyperlink ref="A892" r:id="rId853"/>
    <hyperlink ref="A893" r:id="rId854"/>
    <hyperlink ref="A894" r:id="rId855"/>
    <hyperlink ref="A895" r:id="rId856"/>
    <hyperlink ref="A896" r:id="rId857"/>
    <hyperlink ref="A897" r:id="rId858"/>
    <hyperlink ref="A898" r:id="rId859"/>
    <hyperlink ref="A899" r:id="rId860"/>
    <hyperlink ref="A900" r:id="rId861"/>
    <hyperlink ref="A901" r:id="rId862"/>
    <hyperlink ref="A902" r:id="rId863"/>
    <hyperlink ref="A903" r:id="rId864"/>
    <hyperlink ref="A904" r:id="rId865"/>
    <hyperlink ref="A905" r:id="rId866"/>
    <hyperlink ref="A906" r:id="rId867"/>
    <hyperlink ref="A907" r:id="rId868"/>
    <hyperlink ref="A908" r:id="rId869"/>
    <hyperlink ref="A909" r:id="rId870"/>
    <hyperlink ref="A910" r:id="rId871"/>
    <hyperlink ref="A911" r:id="rId872"/>
    <hyperlink ref="A912" r:id="rId873"/>
    <hyperlink ref="A913" r:id="rId874"/>
    <hyperlink ref="A914" r:id="rId875"/>
    <hyperlink ref="A915" r:id="rId876"/>
    <hyperlink ref="A916" r:id="rId877"/>
    <hyperlink ref="A917" r:id="rId878"/>
    <hyperlink ref="A918" r:id="rId879"/>
    <hyperlink ref="A919" r:id="rId880"/>
    <hyperlink ref="A920" r:id="rId881"/>
    <hyperlink ref="A921" r:id="rId882"/>
    <hyperlink ref="A922" r:id="rId883"/>
    <hyperlink ref="A923" r:id="rId884"/>
    <hyperlink ref="A924" r:id="rId885"/>
    <hyperlink ref="A925" r:id="rId886"/>
    <hyperlink ref="A926" r:id="rId887"/>
    <hyperlink ref="A927" r:id="rId888"/>
    <hyperlink ref="A928" r:id="rId889"/>
    <hyperlink ref="A929" r:id="rId890"/>
    <hyperlink ref="A930" r:id="rId891"/>
    <hyperlink ref="A931" r:id="rId892"/>
    <hyperlink ref="A932" r:id="rId893"/>
    <hyperlink ref="A933" r:id="rId894"/>
    <hyperlink ref="A934" r:id="rId895"/>
    <hyperlink ref="A935" r:id="rId896"/>
    <hyperlink ref="A936" r:id="rId897"/>
    <hyperlink ref="A937" r:id="rId898"/>
    <hyperlink ref="A938" r:id="rId899"/>
    <hyperlink ref="A939" r:id="rId900"/>
    <hyperlink ref="A940" r:id="rId901"/>
    <hyperlink ref="A941" r:id="rId902"/>
    <hyperlink ref="A942" r:id="rId903"/>
    <hyperlink ref="A943" r:id="rId904"/>
    <hyperlink ref="A944" r:id="rId905"/>
    <hyperlink ref="A945" r:id="rId906"/>
    <hyperlink ref="A946" r:id="rId907"/>
    <hyperlink ref="A947" r:id="rId908"/>
    <hyperlink ref="A948" r:id="rId909"/>
    <hyperlink ref="A949" r:id="rId910"/>
    <hyperlink ref="A950" r:id="rId911"/>
    <hyperlink ref="A951" r:id="rId912"/>
    <hyperlink ref="A952" r:id="rId913"/>
    <hyperlink ref="A953" r:id="rId914"/>
    <hyperlink ref="A954" r:id="rId915"/>
    <hyperlink ref="A955" r:id="rId916"/>
    <hyperlink ref="A956" r:id="rId917"/>
    <hyperlink ref="A957" r:id="rId918"/>
    <hyperlink ref="A958" r:id="rId919"/>
    <hyperlink ref="A959" r:id="rId920"/>
    <hyperlink ref="A960" r:id="rId921"/>
    <hyperlink ref="A961" r:id="rId922"/>
    <hyperlink ref="A962" r:id="rId923"/>
    <hyperlink ref="A963" r:id="rId924"/>
    <hyperlink ref="A964" r:id="rId925"/>
    <hyperlink ref="A965" r:id="rId926"/>
    <hyperlink ref="A966" r:id="rId927"/>
    <hyperlink ref="A967" r:id="rId928"/>
    <hyperlink ref="A968" r:id="rId929"/>
    <hyperlink ref="A969" r:id="rId930"/>
    <hyperlink ref="A970" r:id="rId931"/>
    <hyperlink ref="A971" r:id="rId932"/>
    <hyperlink ref="A972" r:id="rId933"/>
    <hyperlink ref="A973" r:id="rId934"/>
    <hyperlink ref="A974" r:id="rId935"/>
    <hyperlink ref="A975" r:id="rId936"/>
    <hyperlink ref="A976" r:id="rId937"/>
    <hyperlink ref="A977" r:id="rId938"/>
    <hyperlink ref="A978" r:id="rId939"/>
    <hyperlink ref="A979" r:id="rId940"/>
    <hyperlink ref="A980" r:id="rId941"/>
    <hyperlink ref="A981" r:id="rId942"/>
    <hyperlink ref="A982" r:id="rId943"/>
    <hyperlink ref="A983" r:id="rId944"/>
    <hyperlink ref="A984" r:id="rId945"/>
    <hyperlink ref="A985" r:id="rId946"/>
    <hyperlink ref="A986" r:id="rId947"/>
    <hyperlink ref="A987" r:id="rId948"/>
    <hyperlink ref="A988" r:id="rId949"/>
    <hyperlink ref="A989" r:id="rId950"/>
    <hyperlink ref="A990" r:id="rId951"/>
    <hyperlink ref="A991" r:id="rId952"/>
    <hyperlink ref="A992" r:id="rId953"/>
    <hyperlink ref="A999" r:id="rId954"/>
    <hyperlink ref="A1000" r:id="rId955"/>
    <hyperlink ref="A1001" r:id="rId956"/>
    <hyperlink ref="A1002" r:id="rId957"/>
    <hyperlink ref="A1003" r:id="rId958"/>
    <hyperlink ref="A1004" r:id="rId959"/>
    <hyperlink ref="A1005" r:id="rId960"/>
    <hyperlink ref="A1006" r:id="rId961"/>
    <hyperlink ref="A1007" r:id="rId962"/>
    <hyperlink ref="A1008" r:id="rId963"/>
    <hyperlink ref="A1009" r:id="rId964"/>
    <hyperlink ref="A1010" r:id="rId965"/>
    <hyperlink ref="A1011" r:id="rId966"/>
    <hyperlink ref="A1012" r:id="rId967"/>
    <hyperlink ref="A1013" r:id="rId968"/>
    <hyperlink ref="A1014" r:id="rId969"/>
    <hyperlink ref="A1015" r:id="rId970"/>
    <hyperlink ref="A1016" r:id="rId971"/>
    <hyperlink ref="A1017" r:id="rId972"/>
    <hyperlink ref="A1018" r:id="rId973"/>
    <hyperlink ref="A1019" r:id="rId974"/>
    <hyperlink ref="A1020" r:id="rId975"/>
    <hyperlink ref="A1021" r:id="rId976"/>
    <hyperlink ref="A1022" r:id="rId977"/>
    <hyperlink ref="A1023" r:id="rId978"/>
    <hyperlink ref="A1024" r:id="rId979"/>
    <hyperlink ref="A1025" r:id="rId980"/>
    <hyperlink ref="A1026" r:id="rId981"/>
    <hyperlink ref="A1027" r:id="rId982"/>
    <hyperlink ref="A1034" r:id="rId983"/>
    <hyperlink ref="A1035" r:id="rId984"/>
    <hyperlink ref="A1036" r:id="rId985"/>
    <hyperlink ref="A1037" r:id="rId986"/>
    <hyperlink ref="A1038" r:id="rId987"/>
    <hyperlink ref="A1039" r:id="rId988"/>
    <hyperlink ref="A1040" r:id="rId989"/>
    <hyperlink ref="A1041" r:id="rId990"/>
    <hyperlink ref="A1042" r:id="rId991"/>
    <hyperlink ref="A1043" r:id="rId992"/>
    <hyperlink ref="A1044" r:id="rId993"/>
    <hyperlink ref="A1045" r:id="rId994"/>
    <hyperlink ref="A1046" r:id="rId995"/>
    <hyperlink ref="A1047" r:id="rId996"/>
    <hyperlink ref="A1048" r:id="rId997"/>
    <hyperlink ref="A1049" r:id="rId998"/>
    <hyperlink ref="A1050" r:id="rId999"/>
    <hyperlink ref="A1051" r:id="rId1000"/>
    <hyperlink ref="A1052" r:id="rId1001"/>
    <hyperlink ref="A1053" r:id="rId1002"/>
    <hyperlink ref="A1054" r:id="rId1003"/>
    <hyperlink ref="A1055" r:id="rId1004"/>
    <hyperlink ref="A1056" r:id="rId1005"/>
    <hyperlink ref="A1057" r:id="rId1006"/>
    <hyperlink ref="A1058" r:id="rId1007"/>
    <hyperlink ref="A1059" r:id="rId1008"/>
    <hyperlink ref="A1060" r:id="rId1009"/>
    <hyperlink ref="A1061" r:id="rId1010"/>
    <hyperlink ref="A1062" r:id="rId1011"/>
    <hyperlink ref="A1063" r:id="rId1012"/>
    <hyperlink ref="A1064" r:id="rId1013"/>
    <hyperlink ref="A1065" r:id="rId1014"/>
    <hyperlink ref="A1066" r:id="rId1015"/>
    <hyperlink ref="A1067" r:id="rId1016"/>
    <hyperlink ref="A1068" r:id="rId1017"/>
    <hyperlink ref="A1069" r:id="rId1018"/>
    <hyperlink ref="A1070" r:id="rId1019"/>
    <hyperlink ref="A1071" r:id="rId1020"/>
    <hyperlink ref="A1072" r:id="rId1021"/>
    <hyperlink ref="A1073" r:id="rId1022"/>
    <hyperlink ref="A1074" r:id="rId1023"/>
    <hyperlink ref="A1075" r:id="rId1024"/>
    <hyperlink ref="A1076" r:id="rId1025"/>
    <hyperlink ref="A1077" r:id="rId1026"/>
    <hyperlink ref="A1078" r:id="rId1027"/>
    <hyperlink ref="A1079" r:id="rId1028"/>
    <hyperlink ref="A1080" r:id="rId1029"/>
    <hyperlink ref="A1081" r:id="rId1030"/>
    <hyperlink ref="A1082" r:id="rId1031"/>
    <hyperlink ref="A1083" r:id="rId1032"/>
    <hyperlink ref="A1084" r:id="rId1033"/>
    <hyperlink ref="A1085" r:id="rId1034"/>
    <hyperlink ref="A1086" r:id="rId1035"/>
    <hyperlink ref="A1087" r:id="rId1036"/>
    <hyperlink ref="A1088" r:id="rId1037"/>
    <hyperlink ref="A1089" r:id="rId1038"/>
    <hyperlink ref="A1090" r:id="rId1039"/>
    <hyperlink ref="A1091" r:id="rId1040"/>
    <hyperlink ref="A1092" r:id="rId1041"/>
    <hyperlink ref="A1093" r:id="rId1042"/>
    <hyperlink ref="A1094" r:id="rId1043"/>
    <hyperlink ref="A1095" r:id="rId1044"/>
    <hyperlink ref="A1096" r:id="rId1045"/>
    <hyperlink ref="A1097" r:id="rId1046"/>
    <hyperlink ref="A1098" r:id="rId1047"/>
    <hyperlink ref="A1099" r:id="rId1048"/>
    <hyperlink ref="A1100" r:id="rId1049"/>
    <hyperlink ref="A1101" r:id="rId1050"/>
    <hyperlink ref="A1102" r:id="rId1051"/>
    <hyperlink ref="A1103" r:id="rId1052"/>
    <hyperlink ref="A1104" r:id="rId1053"/>
    <hyperlink ref="A1105" r:id="rId1054"/>
    <hyperlink ref="A1106" r:id="rId1055"/>
    <hyperlink ref="A1107" r:id="rId1056"/>
    <hyperlink ref="A1108" r:id="rId1057"/>
    <hyperlink ref="A1109" r:id="rId1058"/>
    <hyperlink ref="A1110" r:id="rId1059"/>
    <hyperlink ref="A1111" r:id="rId1060"/>
    <hyperlink ref="A1112" r:id="rId1061"/>
    <hyperlink ref="A1113" r:id="rId1062"/>
    <hyperlink ref="A1114" r:id="rId1063"/>
    <hyperlink ref="A1115" r:id="rId1064"/>
    <hyperlink ref="A1116" r:id="rId1065"/>
    <hyperlink ref="A1117" r:id="rId1066"/>
    <hyperlink ref="A1118" r:id="rId1067"/>
    <hyperlink ref="A1119" r:id="rId1068"/>
    <hyperlink ref="A1120" r:id="rId1069"/>
    <hyperlink ref="A1121" r:id="rId1070"/>
    <hyperlink ref="A1122" r:id="rId1071"/>
    <hyperlink ref="A1123" r:id="rId1072"/>
    <hyperlink ref="A1124" r:id="rId1073"/>
    <hyperlink ref="A1125" r:id="rId1074"/>
    <hyperlink ref="A1126" r:id="rId1075"/>
    <hyperlink ref="A1127" r:id="rId1076"/>
    <hyperlink ref="A1128" r:id="rId1077"/>
    <hyperlink ref="A1129" r:id="rId1078"/>
    <hyperlink ref="A1130" r:id="rId1079"/>
    <hyperlink ref="A1131" r:id="rId1080"/>
    <hyperlink ref="A1132" r:id="rId1081"/>
    <hyperlink ref="A1133" r:id="rId1082"/>
    <hyperlink ref="A1134" r:id="rId1083"/>
    <hyperlink ref="A1135" r:id="rId1084"/>
    <hyperlink ref="A1136" r:id="rId1085"/>
    <hyperlink ref="A1137" r:id="rId1086"/>
    <hyperlink ref="A1138" r:id="rId1087"/>
    <hyperlink ref="A1139" r:id="rId1088"/>
    <hyperlink ref="A1140" r:id="rId1089"/>
    <hyperlink ref="A1141" r:id="rId1090"/>
    <hyperlink ref="A1142" r:id="rId1091"/>
    <hyperlink ref="A1143" r:id="rId1092"/>
    <hyperlink ref="A1144" r:id="rId1093"/>
    <hyperlink ref="A1145" r:id="rId1094"/>
    <hyperlink ref="A1146" r:id="rId1095"/>
    <hyperlink ref="A1147" r:id="rId1096"/>
    <hyperlink ref="A1148" r:id="rId1097"/>
    <hyperlink ref="A1149" r:id="rId1098"/>
    <hyperlink ref="A1150" r:id="rId1099"/>
    <hyperlink ref="A1151" r:id="rId1100"/>
    <hyperlink ref="A1152" r:id="rId1101"/>
    <hyperlink ref="A1153" r:id="rId1102"/>
    <hyperlink ref="A1154" r:id="rId1103"/>
    <hyperlink ref="A1155" r:id="rId1104"/>
    <hyperlink ref="A1156" r:id="rId1105"/>
    <hyperlink ref="A1157" r:id="rId1106"/>
    <hyperlink ref="A1158" r:id="rId1107"/>
    <hyperlink ref="A1159" r:id="rId1108"/>
    <hyperlink ref="A1160" r:id="rId1109"/>
    <hyperlink ref="A1161" r:id="rId1110"/>
    <hyperlink ref="A1162" r:id="rId1111"/>
    <hyperlink ref="A1163" r:id="rId1112"/>
    <hyperlink ref="A1164" r:id="rId1113"/>
    <hyperlink ref="A1165" r:id="rId1114"/>
    <hyperlink ref="A1166" r:id="rId1115"/>
    <hyperlink ref="A1167" r:id="rId1116"/>
    <hyperlink ref="A1168" r:id="rId1117"/>
    <hyperlink ref="A1169" r:id="rId1118"/>
    <hyperlink ref="A1170" r:id="rId1119"/>
    <hyperlink ref="A1171" r:id="rId1120"/>
    <hyperlink ref="A1172" r:id="rId1121"/>
    <hyperlink ref="A1173" r:id="rId1122"/>
    <hyperlink ref="A1174" r:id="rId1123"/>
    <hyperlink ref="A1175" r:id="rId1124"/>
    <hyperlink ref="A1180" r:id="rId1125"/>
    <hyperlink ref="A1181" r:id="rId1126"/>
    <hyperlink ref="A1182" r:id="rId1127"/>
    <hyperlink ref="A1183" r:id="rId1128"/>
    <hyperlink ref="A1184" r:id="rId1129"/>
    <hyperlink ref="A1185" r:id="rId1130"/>
    <hyperlink ref="A1186" r:id="rId1131"/>
    <hyperlink ref="A1187" r:id="rId1132"/>
    <hyperlink ref="A1188" r:id="rId1133"/>
    <hyperlink ref="A1189" r:id="rId1134"/>
    <hyperlink ref="A1190" r:id="rId1135"/>
    <hyperlink ref="A1191" r:id="rId1136"/>
    <hyperlink ref="A1192" r:id="rId1137"/>
    <hyperlink ref="A1193" r:id="rId1138"/>
    <hyperlink ref="A1194" r:id="rId1139"/>
    <hyperlink ref="A1195" r:id="rId1140"/>
    <hyperlink ref="A1196" r:id="rId1141"/>
    <hyperlink ref="A1197" r:id="rId1142"/>
    <hyperlink ref="A1198" r:id="rId1143"/>
    <hyperlink ref="A1199" r:id="rId1144"/>
    <hyperlink ref="A1200" r:id="rId1145"/>
    <hyperlink ref="A1201" r:id="rId1146"/>
    <hyperlink ref="A1202" r:id="rId1147"/>
    <hyperlink ref="A1209" r:id="rId1148"/>
    <hyperlink ref="A1210" r:id="rId1149"/>
    <hyperlink ref="A1211" r:id="rId1150"/>
    <hyperlink ref="A1212" r:id="rId1151"/>
    <hyperlink ref="A1213" r:id="rId1152"/>
    <hyperlink ref="A1214" r:id="rId1153"/>
    <hyperlink ref="A1215" r:id="rId1154"/>
    <hyperlink ref="A1216" r:id="rId1155"/>
    <hyperlink ref="A1217" r:id="rId1156"/>
    <hyperlink ref="A1218" r:id="rId1157"/>
    <hyperlink ref="A1219" r:id="rId1158"/>
    <hyperlink ref="A1220" r:id="rId1159"/>
    <hyperlink ref="A1221" r:id="rId1160"/>
    <hyperlink ref="A1222" r:id="rId1161"/>
    <hyperlink ref="A1223" r:id="rId1162"/>
    <hyperlink ref="A1224" r:id="rId1163"/>
    <hyperlink ref="A1225" r:id="rId1164"/>
    <hyperlink ref="A1226" r:id="rId1165"/>
    <hyperlink ref="A1227" r:id="rId1166"/>
    <hyperlink ref="A1228" r:id="rId1167"/>
    <hyperlink ref="A1229" r:id="rId1168"/>
    <hyperlink ref="A1230" r:id="rId1169"/>
    <hyperlink ref="A1231" r:id="rId1170"/>
    <hyperlink ref="A1232" r:id="rId1171"/>
    <hyperlink ref="A1233" r:id="rId1172"/>
    <hyperlink ref="A1234" r:id="rId1173"/>
    <hyperlink ref="A1235" r:id="rId1174"/>
    <hyperlink ref="A1236" r:id="rId1175"/>
    <hyperlink ref="A1237" r:id="rId1176"/>
    <hyperlink ref="A1238" r:id="rId1177"/>
    <hyperlink ref="A1239" r:id="rId1178"/>
    <hyperlink ref="A1240" r:id="rId1179"/>
    <hyperlink ref="A1241" r:id="rId1180"/>
    <hyperlink ref="A1242" r:id="rId1181"/>
    <hyperlink ref="A1243" r:id="rId1182"/>
    <hyperlink ref="A1244" r:id="rId1183"/>
    <hyperlink ref="A1245" r:id="rId1184"/>
    <hyperlink ref="A1246" r:id="rId1185"/>
    <hyperlink ref="A1247" r:id="rId1186"/>
    <hyperlink ref="A1248" r:id="rId1187"/>
    <hyperlink ref="A1249" r:id="rId1188"/>
    <hyperlink ref="A1250" r:id="rId1189"/>
    <hyperlink ref="A1251" r:id="rId1190"/>
    <hyperlink ref="A1252" r:id="rId1191"/>
    <hyperlink ref="A1253" r:id="rId1192"/>
    <hyperlink ref="A1254" r:id="rId1193"/>
    <hyperlink ref="A1255" r:id="rId1194"/>
    <hyperlink ref="A1256" r:id="rId1195"/>
    <hyperlink ref="A1257" r:id="rId1196"/>
    <hyperlink ref="A1258" r:id="rId1197"/>
    <hyperlink ref="A1259" r:id="rId1198"/>
    <hyperlink ref="A1260" r:id="rId1199"/>
    <hyperlink ref="A1261" r:id="rId1200"/>
    <hyperlink ref="A1262" r:id="rId1201"/>
    <hyperlink ref="A1263" r:id="rId1202"/>
    <hyperlink ref="A1264" r:id="rId1203"/>
    <hyperlink ref="A1265" r:id="rId1204"/>
    <hyperlink ref="A1266" r:id="rId1205"/>
    <hyperlink ref="A1267" r:id="rId1206"/>
    <hyperlink ref="A1268" r:id="rId1207"/>
    <hyperlink ref="A1269" r:id="rId1208"/>
    <hyperlink ref="A1270" r:id="rId1209"/>
    <hyperlink ref="A1271" r:id="rId1210"/>
    <hyperlink ref="A1272" r:id="rId1211"/>
    <hyperlink ref="A1273" r:id="rId1212"/>
    <hyperlink ref="A1274" r:id="rId1213"/>
    <hyperlink ref="A1275" r:id="rId1214"/>
    <hyperlink ref="A1276" r:id="rId1215"/>
    <hyperlink ref="A1277" r:id="rId1216"/>
    <hyperlink ref="A1278" r:id="rId1217"/>
    <hyperlink ref="A1279" r:id="rId1218"/>
    <hyperlink ref="A1280" r:id="rId1219"/>
    <hyperlink ref="A1281" r:id="rId1220"/>
    <hyperlink ref="A1282" r:id="rId1221"/>
    <hyperlink ref="A1283" r:id="rId1222"/>
    <hyperlink ref="A1284" r:id="rId1223"/>
    <hyperlink ref="A1285" r:id="rId1224"/>
    <hyperlink ref="A1286" r:id="rId1225"/>
    <hyperlink ref="A1287" r:id="rId1226"/>
    <hyperlink ref="A1288" r:id="rId1227"/>
    <hyperlink ref="A1289" r:id="rId1228"/>
    <hyperlink ref="A1290" r:id="rId1229"/>
    <hyperlink ref="A1291" r:id="rId1230"/>
    <hyperlink ref="A1292" r:id="rId1231"/>
    <hyperlink ref="A1293" r:id="rId1232"/>
    <hyperlink ref="A1294" r:id="rId1233"/>
    <hyperlink ref="A1295" r:id="rId1234"/>
    <hyperlink ref="A1296" r:id="rId1235"/>
    <hyperlink ref="A1297" r:id="rId1236"/>
    <hyperlink ref="A1298" r:id="rId1237"/>
    <hyperlink ref="A1299" r:id="rId1238"/>
    <hyperlink ref="A1300" r:id="rId1239"/>
    <hyperlink ref="A1301" r:id="rId1240"/>
    <hyperlink ref="A1302" r:id="rId1241"/>
    <hyperlink ref="A1303" r:id="rId1242"/>
    <hyperlink ref="A1304" r:id="rId1243"/>
    <hyperlink ref="A1305" r:id="rId1244"/>
    <hyperlink ref="A1306" r:id="rId1245"/>
    <hyperlink ref="A1307" r:id="rId1246"/>
    <hyperlink ref="A1308" r:id="rId1247"/>
    <hyperlink ref="A1309" r:id="rId1248"/>
    <hyperlink ref="A1310" r:id="rId1249"/>
    <hyperlink ref="A1311" r:id="rId1250"/>
    <hyperlink ref="A1312" r:id="rId1251"/>
    <hyperlink ref="A1313" r:id="rId1252"/>
    <hyperlink ref="A1314" r:id="rId1253"/>
    <hyperlink ref="A1315" r:id="rId1254"/>
    <hyperlink ref="A1316" r:id="rId1255"/>
    <hyperlink ref="A1317" r:id="rId1256"/>
    <hyperlink ref="A1318" r:id="rId1257"/>
    <hyperlink ref="A1319" r:id="rId1258"/>
    <hyperlink ref="A1320" r:id="rId1259"/>
    <hyperlink ref="A1321" r:id="rId1260"/>
    <hyperlink ref="A1322" r:id="rId1261"/>
    <hyperlink ref="A1323" r:id="rId1262"/>
    <hyperlink ref="A1324" r:id="rId1263"/>
    <hyperlink ref="A1325" r:id="rId1264"/>
    <hyperlink ref="A1326" r:id="rId1265"/>
    <hyperlink ref="A1327" r:id="rId1266"/>
    <hyperlink ref="A1328" r:id="rId1267"/>
    <hyperlink ref="A1329" r:id="rId1268"/>
    <hyperlink ref="A1330" r:id="rId1269"/>
    <hyperlink ref="A1331" r:id="rId1270"/>
    <hyperlink ref="A1332" r:id="rId1271"/>
    <hyperlink ref="A1333" r:id="rId1272"/>
    <hyperlink ref="A1334" r:id="rId1273"/>
    <hyperlink ref="A1335" r:id="rId1274"/>
    <hyperlink ref="A1336" r:id="rId1275"/>
    <hyperlink ref="A1337" r:id="rId1276"/>
    <hyperlink ref="A1338" r:id="rId1277"/>
    <hyperlink ref="A1339" r:id="rId1278"/>
    <hyperlink ref="A1340" r:id="rId1279"/>
    <hyperlink ref="A1341" r:id="rId1280"/>
    <hyperlink ref="A1342" r:id="rId1281"/>
    <hyperlink ref="A1343" r:id="rId1282"/>
    <hyperlink ref="A1344" r:id="rId1283"/>
    <hyperlink ref="A1345" r:id="rId1284"/>
    <hyperlink ref="A1346" r:id="rId1285"/>
    <hyperlink ref="A1347" r:id="rId1286"/>
    <hyperlink ref="A1348" r:id="rId1287"/>
    <hyperlink ref="A1349" r:id="rId1288"/>
    <hyperlink ref="A1350" r:id="rId1289"/>
    <hyperlink ref="A1351" r:id="rId1290"/>
    <hyperlink ref="A1352" r:id="rId1291"/>
    <hyperlink ref="A1353" r:id="rId1292"/>
    <hyperlink ref="A1354" r:id="rId1293"/>
    <hyperlink ref="A1355" r:id="rId1294"/>
    <hyperlink ref="A1356" r:id="rId1295"/>
    <hyperlink ref="A1357" r:id="rId1296"/>
    <hyperlink ref="A1358" r:id="rId1297"/>
    <hyperlink ref="A1359" r:id="rId1298"/>
    <hyperlink ref="A1360" r:id="rId1299"/>
    <hyperlink ref="A1361" r:id="rId1300"/>
    <hyperlink ref="A1362" r:id="rId1301"/>
    <hyperlink ref="A1363" r:id="rId1302"/>
    <hyperlink ref="A1364" r:id="rId1303"/>
    <hyperlink ref="A1365" r:id="rId1304"/>
    <hyperlink ref="A1366" r:id="rId1305"/>
    <hyperlink ref="A1367" r:id="rId1306"/>
    <hyperlink ref="A1368" r:id="rId1307"/>
    <hyperlink ref="A1369" r:id="rId1308"/>
    <hyperlink ref="A1370" r:id="rId1309"/>
    <hyperlink ref="A1371" r:id="rId1310"/>
    <hyperlink ref="A1372" r:id="rId1311"/>
    <hyperlink ref="A1373" r:id="rId1312"/>
    <hyperlink ref="A1374" r:id="rId1313"/>
    <hyperlink ref="A1375" r:id="rId1314"/>
    <hyperlink ref="A1376" r:id="rId1315"/>
    <hyperlink ref="A1377" r:id="rId1316"/>
    <hyperlink ref="A1378" r:id="rId1317"/>
    <hyperlink ref="A1379" r:id="rId1318"/>
    <hyperlink ref="A1380" r:id="rId1319"/>
    <hyperlink ref="A1381" r:id="rId1320"/>
    <hyperlink ref="A1382" r:id="rId1321"/>
    <hyperlink ref="A1383" r:id="rId1322"/>
    <hyperlink ref="A1384" r:id="rId1323"/>
    <hyperlink ref="A1385" r:id="rId1324"/>
    <hyperlink ref="A1386" r:id="rId1325"/>
    <hyperlink ref="A1387" r:id="rId1326"/>
    <hyperlink ref="A1388" r:id="rId1327"/>
    <hyperlink ref="A1389" r:id="rId1328"/>
    <hyperlink ref="A1390" r:id="rId1329"/>
    <hyperlink ref="A1391" r:id="rId1330"/>
    <hyperlink ref="A1392" r:id="rId1331"/>
    <hyperlink ref="A1393" r:id="rId1332"/>
    <hyperlink ref="A1394" r:id="rId1333"/>
    <hyperlink ref="A1395" r:id="rId1334"/>
    <hyperlink ref="A1396" r:id="rId1335"/>
    <hyperlink ref="A1397" r:id="rId1336"/>
    <hyperlink ref="A1398" r:id="rId1337"/>
    <hyperlink ref="A1399" r:id="rId1338"/>
    <hyperlink ref="A1404" r:id="rId1339"/>
    <hyperlink ref="A1405" r:id="rId1340"/>
    <hyperlink ref="A1406" r:id="rId1341"/>
    <hyperlink ref="A1407" r:id="rId1342"/>
    <hyperlink ref="A1408" r:id="rId1343"/>
    <hyperlink ref="A1409" r:id="rId1344"/>
    <hyperlink ref="A1410" r:id="rId1345"/>
    <hyperlink ref="A1411" r:id="rId1346"/>
    <hyperlink ref="A1412" r:id="rId1347"/>
    <hyperlink ref="A1413" r:id="rId1348"/>
    <hyperlink ref="A1414" r:id="rId1349"/>
    <hyperlink ref="A1415" r:id="rId1350"/>
    <hyperlink ref="A1416" r:id="rId1351"/>
    <hyperlink ref="A1417" r:id="rId1352"/>
    <hyperlink ref="A1418" r:id="rId1353"/>
    <hyperlink ref="A1419" r:id="rId1354"/>
    <hyperlink ref="A1420" r:id="rId1355"/>
    <hyperlink ref="A1421" r:id="rId1356"/>
    <hyperlink ref="A1422" r:id="rId1357"/>
    <hyperlink ref="A1423" r:id="rId1358"/>
    <hyperlink ref="A1424" r:id="rId1359"/>
    <hyperlink ref="A1425" r:id="rId1360"/>
    <hyperlink ref="A1432" r:id="rId1361"/>
    <hyperlink ref="A1433" r:id="rId1362"/>
    <hyperlink ref="A1434" r:id="rId1363"/>
    <hyperlink ref="A1435" r:id="rId1364"/>
    <hyperlink ref="A1436" r:id="rId1365"/>
    <hyperlink ref="A1437" r:id="rId1366"/>
    <hyperlink ref="A1438" r:id="rId1367"/>
    <hyperlink ref="A1439" r:id="rId1368"/>
    <hyperlink ref="A1440" r:id="rId1369"/>
    <hyperlink ref="A1441" r:id="rId1370"/>
    <hyperlink ref="A1442" r:id="rId1371"/>
    <hyperlink ref="A1443" r:id="rId1372"/>
    <hyperlink ref="A1444" r:id="rId1373"/>
    <hyperlink ref="A1445" r:id="rId1374"/>
    <hyperlink ref="A1446" r:id="rId1375"/>
    <hyperlink ref="A1447" r:id="rId1376"/>
    <hyperlink ref="A1448" r:id="rId1377"/>
    <hyperlink ref="A1449" r:id="rId1378"/>
    <hyperlink ref="A1450" r:id="rId1379"/>
    <hyperlink ref="A1451" r:id="rId1380"/>
    <hyperlink ref="A1452" r:id="rId1381"/>
    <hyperlink ref="A1453" r:id="rId1382"/>
    <hyperlink ref="A1454" r:id="rId1383"/>
    <hyperlink ref="A1455" r:id="rId1384"/>
    <hyperlink ref="A1456" r:id="rId1385"/>
    <hyperlink ref="A1457" r:id="rId1386"/>
    <hyperlink ref="A1458" r:id="rId1387"/>
    <hyperlink ref="A1459" r:id="rId1388"/>
    <hyperlink ref="A1460" r:id="rId1389"/>
    <hyperlink ref="A1461" r:id="rId1390"/>
    <hyperlink ref="A1462" r:id="rId1391"/>
    <hyperlink ref="A1463" r:id="rId1392"/>
    <hyperlink ref="A1464" r:id="rId1393"/>
    <hyperlink ref="A1465" r:id="rId1394"/>
    <hyperlink ref="A1466" r:id="rId1395"/>
    <hyperlink ref="A1467" r:id="rId1396"/>
    <hyperlink ref="A1468" r:id="rId1397"/>
    <hyperlink ref="A1469" r:id="rId1398"/>
    <hyperlink ref="A1470" r:id="rId1399"/>
    <hyperlink ref="A1471" r:id="rId1400"/>
    <hyperlink ref="A1472" r:id="rId1401"/>
    <hyperlink ref="A1473" r:id="rId1402"/>
    <hyperlink ref="A1474" r:id="rId1403"/>
    <hyperlink ref="A1475" r:id="rId1404"/>
    <hyperlink ref="A1476" r:id="rId1405"/>
    <hyperlink ref="A1477" r:id="rId1406"/>
    <hyperlink ref="A1478" r:id="rId1407"/>
    <hyperlink ref="A1479" r:id="rId1408"/>
    <hyperlink ref="A1480" r:id="rId1409"/>
    <hyperlink ref="A1481" r:id="rId1410"/>
    <hyperlink ref="A1482" r:id="rId1411"/>
    <hyperlink ref="A1483" r:id="rId1412"/>
    <hyperlink ref="A1484" r:id="rId1413"/>
    <hyperlink ref="A1485" r:id="rId1414"/>
    <hyperlink ref="A1486" r:id="rId1415"/>
    <hyperlink ref="A1487" r:id="rId1416"/>
    <hyperlink ref="A1488" r:id="rId1417"/>
    <hyperlink ref="A1489" r:id="rId1418"/>
    <hyperlink ref="A1490" r:id="rId1419"/>
    <hyperlink ref="A1491" r:id="rId1420"/>
    <hyperlink ref="A1492" r:id="rId1421"/>
    <hyperlink ref="A1493" r:id="rId1422"/>
    <hyperlink ref="A1494" r:id="rId1423"/>
    <hyperlink ref="A1495" r:id="rId1424"/>
    <hyperlink ref="A1496" r:id="rId1425"/>
    <hyperlink ref="A1497" r:id="rId1426"/>
    <hyperlink ref="A1498" r:id="rId1427"/>
    <hyperlink ref="A1499" r:id="rId1428"/>
    <hyperlink ref="A1500" r:id="rId1429"/>
    <hyperlink ref="A1501" r:id="rId1430"/>
    <hyperlink ref="A1502" r:id="rId1431"/>
    <hyperlink ref="A1503" r:id="rId1432"/>
    <hyperlink ref="A1504" r:id="rId1433"/>
    <hyperlink ref="A1505" r:id="rId1434"/>
    <hyperlink ref="A1506" r:id="rId1435"/>
    <hyperlink ref="A1507" r:id="rId1436"/>
    <hyperlink ref="A1508" r:id="rId1437"/>
    <hyperlink ref="A1509" r:id="rId1438"/>
    <hyperlink ref="A1510" r:id="rId1439"/>
    <hyperlink ref="A1511" r:id="rId1440"/>
    <hyperlink ref="A1512" r:id="rId1441"/>
    <hyperlink ref="A1513" r:id="rId1442"/>
    <hyperlink ref="A1514" r:id="rId1443"/>
    <hyperlink ref="A1515" r:id="rId1444"/>
    <hyperlink ref="A1516" r:id="rId1445"/>
    <hyperlink ref="A1517" r:id="rId1446"/>
    <hyperlink ref="A1518" r:id="rId1447"/>
    <hyperlink ref="A1519" r:id="rId1448"/>
    <hyperlink ref="A1520" r:id="rId1449"/>
    <hyperlink ref="A1521" r:id="rId1450"/>
    <hyperlink ref="A1522" r:id="rId1451"/>
    <hyperlink ref="A1523" r:id="rId1452"/>
    <hyperlink ref="A1524" r:id="rId1453"/>
    <hyperlink ref="A1525" r:id="rId1454"/>
    <hyperlink ref="A1526" r:id="rId1455"/>
    <hyperlink ref="A1527" r:id="rId1456"/>
    <hyperlink ref="A1528" r:id="rId1457"/>
    <hyperlink ref="A1529" r:id="rId1458"/>
    <hyperlink ref="A1530" r:id="rId1459"/>
    <hyperlink ref="A1531" r:id="rId1460"/>
    <hyperlink ref="A1532" r:id="rId1461"/>
    <hyperlink ref="A1533" r:id="rId1462"/>
    <hyperlink ref="A1534" r:id="rId1463"/>
    <hyperlink ref="A1535" r:id="rId1464"/>
    <hyperlink ref="A1536" r:id="rId1465"/>
    <hyperlink ref="A1537" r:id="rId1466"/>
    <hyperlink ref="A1538" r:id="rId1467"/>
    <hyperlink ref="A1539" r:id="rId1468"/>
    <hyperlink ref="A1540" r:id="rId1469"/>
    <hyperlink ref="A1541" r:id="rId1470"/>
    <hyperlink ref="A1542" r:id="rId1471"/>
    <hyperlink ref="A1543" r:id="rId1472"/>
    <hyperlink ref="A1544" r:id="rId1473"/>
    <hyperlink ref="A1545" r:id="rId1474"/>
    <hyperlink ref="A1546" r:id="rId1475"/>
    <hyperlink ref="A1547" r:id="rId1476"/>
    <hyperlink ref="A1548" r:id="rId1477"/>
    <hyperlink ref="A1549" r:id="rId1478"/>
    <hyperlink ref="A1550" r:id="rId1479"/>
    <hyperlink ref="A1551" r:id="rId1480"/>
    <hyperlink ref="A1552" r:id="rId1481"/>
    <hyperlink ref="A1553" r:id="rId1482"/>
    <hyperlink ref="A1554" r:id="rId1483"/>
    <hyperlink ref="A1555" r:id="rId1484"/>
    <hyperlink ref="A1556" r:id="rId1485"/>
    <hyperlink ref="A1557" r:id="rId1486"/>
    <hyperlink ref="A1558" r:id="rId1487"/>
    <hyperlink ref="A1559" r:id="rId1488"/>
    <hyperlink ref="A1560" r:id="rId1489"/>
    <hyperlink ref="A1561" r:id="rId1490"/>
    <hyperlink ref="A1562" r:id="rId1491"/>
    <hyperlink ref="A1563" r:id="rId1492"/>
    <hyperlink ref="A1564" r:id="rId1493"/>
    <hyperlink ref="A1565" r:id="rId1494"/>
    <hyperlink ref="A1566" r:id="rId1495"/>
    <hyperlink ref="A1567" r:id="rId1496"/>
    <hyperlink ref="A1568" r:id="rId1497"/>
    <hyperlink ref="A1569" r:id="rId1498"/>
    <hyperlink ref="A1570" r:id="rId1499"/>
    <hyperlink ref="A1571" r:id="rId1500"/>
    <hyperlink ref="A1572" r:id="rId1501"/>
    <hyperlink ref="A1573" r:id="rId1502"/>
    <hyperlink ref="A1574" r:id="rId1503"/>
    <hyperlink ref="A1575" r:id="rId1504"/>
    <hyperlink ref="A1576" r:id="rId1505"/>
    <hyperlink ref="A1577" r:id="rId1506"/>
    <hyperlink ref="A1578" r:id="rId1507"/>
    <hyperlink ref="A1579" r:id="rId1508"/>
    <hyperlink ref="A1580" r:id="rId1509"/>
    <hyperlink ref="A1581" r:id="rId1510"/>
    <hyperlink ref="A1582" r:id="rId1511"/>
    <hyperlink ref="A1583" r:id="rId1512"/>
    <hyperlink ref="A1584" r:id="rId1513"/>
    <hyperlink ref="A1585" r:id="rId1514"/>
    <hyperlink ref="A1586" r:id="rId1515"/>
    <hyperlink ref="A1587" r:id="rId1516"/>
    <hyperlink ref="A1588" r:id="rId1517"/>
    <hyperlink ref="A1589" r:id="rId1518"/>
    <hyperlink ref="A1590" r:id="rId1519"/>
    <hyperlink ref="A1591" r:id="rId1520"/>
    <hyperlink ref="A1592" r:id="rId1521"/>
    <hyperlink ref="A1593" r:id="rId1522"/>
    <hyperlink ref="A1594" r:id="rId1523"/>
    <hyperlink ref="A1595" r:id="rId1524"/>
    <hyperlink ref="A1596" r:id="rId1525"/>
    <hyperlink ref="A1597" r:id="rId1526"/>
    <hyperlink ref="A1598" r:id="rId1527"/>
    <hyperlink ref="A1599" r:id="rId1528"/>
    <hyperlink ref="A1600" r:id="rId1529"/>
    <hyperlink ref="A1601" r:id="rId1530"/>
    <hyperlink ref="A1602" r:id="rId1531"/>
    <hyperlink ref="A1603" r:id="rId1532"/>
    <hyperlink ref="A1604" r:id="rId1533"/>
    <hyperlink ref="A1605" r:id="rId1534"/>
    <hyperlink ref="A1606" r:id="rId1535"/>
    <hyperlink ref="A1607" r:id="rId1536"/>
    <hyperlink ref="A1608" r:id="rId1537"/>
    <hyperlink ref="A1609" r:id="rId1538"/>
    <hyperlink ref="A1610" r:id="rId1539"/>
    <hyperlink ref="A1611" r:id="rId1540"/>
    <hyperlink ref="A1612" r:id="rId1541"/>
    <hyperlink ref="A1613" r:id="rId1542"/>
    <hyperlink ref="A1614" r:id="rId1543"/>
    <hyperlink ref="A1615" r:id="rId1544"/>
    <hyperlink ref="A1616" r:id="rId1545"/>
    <hyperlink ref="A1617" r:id="rId1546"/>
    <hyperlink ref="A1618" r:id="rId1547"/>
    <hyperlink ref="A1619" r:id="rId1548"/>
    <hyperlink ref="A1620" r:id="rId1549"/>
    <hyperlink ref="A1621" r:id="rId1550"/>
    <hyperlink ref="A1622" r:id="rId1551"/>
    <hyperlink ref="A1623" r:id="rId1552"/>
    <hyperlink ref="A1624" r:id="rId1553"/>
    <hyperlink ref="A1625" r:id="rId1554"/>
    <hyperlink ref="A1626" r:id="rId1555"/>
    <hyperlink ref="A1627" r:id="rId1556"/>
    <hyperlink ref="A1628" r:id="rId1557"/>
    <hyperlink ref="A1629" r:id="rId1558"/>
    <hyperlink ref="A1630" r:id="rId1559"/>
    <hyperlink ref="A1631" r:id="rId1560"/>
    <hyperlink ref="A1632" r:id="rId1561"/>
    <hyperlink ref="A1633" r:id="rId1562"/>
    <hyperlink ref="A1634" r:id="rId1563"/>
    <hyperlink ref="A1635" r:id="rId1564"/>
    <hyperlink ref="A1636" r:id="rId1565"/>
    <hyperlink ref="A1637" r:id="rId1566"/>
    <hyperlink ref="A1638" r:id="rId1567"/>
    <hyperlink ref="A1639" r:id="rId1568"/>
    <hyperlink ref="A1640" r:id="rId1569"/>
    <hyperlink ref="A1641" r:id="rId1570"/>
    <hyperlink ref="A1642" r:id="rId1571"/>
    <hyperlink ref="A1643" r:id="rId1572"/>
    <hyperlink ref="A1644" r:id="rId1573"/>
    <hyperlink ref="A1645" r:id="rId1574"/>
    <hyperlink ref="A1646" r:id="rId1575"/>
    <hyperlink ref="A1647" r:id="rId1576"/>
    <hyperlink ref="A1648" r:id="rId1577"/>
    <hyperlink ref="A1649" r:id="rId1578"/>
    <hyperlink ref="A1650" r:id="rId1579"/>
    <hyperlink ref="A1651" r:id="rId1580"/>
    <hyperlink ref="A1652" r:id="rId1581"/>
    <hyperlink ref="A1653" r:id="rId1582"/>
    <hyperlink ref="A1654" r:id="rId1583"/>
    <hyperlink ref="A1655" r:id="rId1584"/>
    <hyperlink ref="A1656" r:id="rId1585"/>
    <hyperlink ref="A1657" r:id="rId1586"/>
    <hyperlink ref="A1658" r:id="rId1587"/>
    <hyperlink ref="A1659" r:id="rId1588"/>
    <hyperlink ref="A1660" r:id="rId1589"/>
    <hyperlink ref="A1661" r:id="rId1590"/>
    <hyperlink ref="A1662" r:id="rId1591"/>
    <hyperlink ref="A1663" r:id="rId1592"/>
    <hyperlink ref="A1664" r:id="rId1593"/>
    <hyperlink ref="A1665" r:id="rId1594"/>
    <hyperlink ref="A1666" r:id="rId1595"/>
    <hyperlink ref="A1667" r:id="rId1596"/>
    <hyperlink ref="A1668" r:id="rId1597"/>
    <hyperlink ref="A1669" r:id="rId1598"/>
    <hyperlink ref="A1670" r:id="rId1599"/>
    <hyperlink ref="A1671" r:id="rId1600"/>
    <hyperlink ref="A1672" r:id="rId1601"/>
    <hyperlink ref="A1673" r:id="rId1602"/>
    <hyperlink ref="A1674" r:id="rId1603"/>
    <hyperlink ref="A1675" r:id="rId1604"/>
    <hyperlink ref="A1676" r:id="rId1605"/>
    <hyperlink ref="A1677" r:id="rId1606"/>
    <hyperlink ref="A1678" r:id="rId1607"/>
    <hyperlink ref="A1679" r:id="rId1608"/>
    <hyperlink ref="A1680" r:id="rId1609"/>
    <hyperlink ref="A1681" r:id="rId1610"/>
    <hyperlink ref="A1682" r:id="rId1611"/>
    <hyperlink ref="A1683" r:id="rId1612"/>
    <hyperlink ref="A1684" r:id="rId1613"/>
    <hyperlink ref="A1685" r:id="rId1614"/>
    <hyperlink ref="A1686" r:id="rId1615"/>
    <hyperlink ref="A1687" r:id="rId1616"/>
    <hyperlink ref="A1688" r:id="rId1617"/>
    <hyperlink ref="A1689" r:id="rId1618"/>
    <hyperlink ref="A1690" r:id="rId1619"/>
    <hyperlink ref="A1691" r:id="rId1620"/>
    <hyperlink ref="A1692" r:id="rId1621"/>
    <hyperlink ref="A1693" r:id="rId1622"/>
    <hyperlink ref="A1694" r:id="rId1623"/>
    <hyperlink ref="A1695" r:id="rId1624"/>
    <hyperlink ref="A1696" r:id="rId1625"/>
    <hyperlink ref="A1697" r:id="rId1626"/>
    <hyperlink ref="A1698" r:id="rId1627"/>
    <hyperlink ref="A1699" r:id="rId1628"/>
    <hyperlink ref="A1700" r:id="rId1629"/>
    <hyperlink ref="A1701" r:id="rId1630"/>
    <hyperlink ref="A1702" r:id="rId1631"/>
    <hyperlink ref="A1703" r:id="rId1632"/>
    <hyperlink ref="A1704" r:id="rId1633"/>
    <hyperlink ref="A1705" r:id="rId1634"/>
    <hyperlink ref="A1706" r:id="rId1635"/>
    <hyperlink ref="A1707" r:id="rId1636"/>
    <hyperlink ref="A1708" r:id="rId1637"/>
    <hyperlink ref="A1709" r:id="rId1638"/>
    <hyperlink ref="A1710" r:id="rId1639"/>
    <hyperlink ref="A1711" r:id="rId1640"/>
    <hyperlink ref="A1712" r:id="rId1641"/>
    <hyperlink ref="A1713" r:id="rId1642"/>
    <hyperlink ref="A1714" r:id="rId1643"/>
    <hyperlink ref="A1715" r:id="rId1644"/>
    <hyperlink ref="A1716" r:id="rId1645"/>
    <hyperlink ref="A1717" r:id="rId1646"/>
    <hyperlink ref="A1718" r:id="rId1647"/>
    <hyperlink ref="A1719" r:id="rId1648"/>
    <hyperlink ref="A1720" r:id="rId1649"/>
    <hyperlink ref="A1721" r:id="rId1650"/>
    <hyperlink ref="A1722" r:id="rId1651"/>
    <hyperlink ref="A1723" r:id="rId1652"/>
    <hyperlink ref="A1724" r:id="rId1653"/>
    <hyperlink ref="A1725" r:id="rId1654"/>
    <hyperlink ref="A1726" r:id="rId1655"/>
    <hyperlink ref="A1727" r:id="rId1656"/>
    <hyperlink ref="A1728" r:id="rId1657"/>
    <hyperlink ref="A1729" r:id="rId1658"/>
    <hyperlink ref="A1730" r:id="rId1659"/>
    <hyperlink ref="A1731" r:id="rId1660"/>
    <hyperlink ref="A1732" r:id="rId1661"/>
    <hyperlink ref="A1733" r:id="rId1662"/>
    <hyperlink ref="A1734" r:id="rId1663"/>
    <hyperlink ref="A1735" r:id="rId1664"/>
    <hyperlink ref="A1736" r:id="rId1665"/>
    <hyperlink ref="A1737" r:id="rId1666"/>
    <hyperlink ref="A1738" r:id="rId1667"/>
    <hyperlink ref="A1739" r:id="rId1668"/>
    <hyperlink ref="A1740" r:id="rId1669"/>
    <hyperlink ref="A1741" r:id="rId1670"/>
    <hyperlink ref="A1742" r:id="rId1671"/>
    <hyperlink ref="A1743" r:id="rId1672"/>
    <hyperlink ref="A1744" r:id="rId1673"/>
    <hyperlink ref="A1745" r:id="rId1674"/>
    <hyperlink ref="A1746" r:id="rId1675"/>
    <hyperlink ref="A1747" r:id="rId1676"/>
    <hyperlink ref="A1748" r:id="rId1677"/>
    <hyperlink ref="A1749" r:id="rId1678"/>
    <hyperlink ref="A1750" r:id="rId1679"/>
    <hyperlink ref="A1751" r:id="rId1680"/>
    <hyperlink ref="A1752" r:id="rId1681"/>
    <hyperlink ref="A1753" r:id="rId1682"/>
    <hyperlink ref="A1754" r:id="rId1683"/>
    <hyperlink ref="A1755" r:id="rId1684"/>
    <hyperlink ref="A1756" r:id="rId1685"/>
    <hyperlink ref="A1757" r:id="rId1686"/>
    <hyperlink ref="A1758" r:id="rId1687"/>
    <hyperlink ref="A1759" r:id="rId1688"/>
    <hyperlink ref="A1760" r:id="rId1689"/>
    <hyperlink ref="A1761" r:id="rId1690"/>
    <hyperlink ref="A1762" r:id="rId1691"/>
    <hyperlink ref="A1763" r:id="rId1692"/>
    <hyperlink ref="A1764" r:id="rId1693"/>
    <hyperlink ref="A1765" r:id="rId1694"/>
    <hyperlink ref="A1766" r:id="rId1695"/>
    <hyperlink ref="A1767" r:id="rId1696"/>
    <hyperlink ref="A1768" r:id="rId1697"/>
    <hyperlink ref="A1769" r:id="rId1698"/>
    <hyperlink ref="A1770" r:id="rId1699"/>
    <hyperlink ref="A1771" r:id="rId1700"/>
    <hyperlink ref="A1772" r:id="rId1701"/>
    <hyperlink ref="A1773" r:id="rId1702"/>
    <hyperlink ref="A1774" r:id="rId1703"/>
    <hyperlink ref="A1775" r:id="rId1704"/>
    <hyperlink ref="A1776" r:id="rId1705"/>
    <hyperlink ref="A1777" r:id="rId1706"/>
    <hyperlink ref="A1778" r:id="rId1707"/>
    <hyperlink ref="A1779" r:id="rId1708"/>
    <hyperlink ref="A1780" r:id="rId1709"/>
    <hyperlink ref="A1781" r:id="rId1710"/>
    <hyperlink ref="A1782" r:id="rId1711"/>
    <hyperlink ref="A1783" r:id="rId1712"/>
    <hyperlink ref="A1784" r:id="rId1713"/>
    <hyperlink ref="A1785" r:id="rId1714"/>
    <hyperlink ref="A1786" r:id="rId1715"/>
    <hyperlink ref="A1787" r:id="rId1716"/>
    <hyperlink ref="A1788" r:id="rId1717"/>
    <hyperlink ref="A1789" r:id="rId1718"/>
    <hyperlink ref="A1790" r:id="rId1719"/>
    <hyperlink ref="A1791" r:id="rId1720"/>
    <hyperlink ref="A1792" r:id="rId1721"/>
    <hyperlink ref="A1793" r:id="rId1722"/>
    <hyperlink ref="A1794" r:id="rId1723"/>
    <hyperlink ref="A1795" r:id="rId1724"/>
    <hyperlink ref="A1796" r:id="rId1725"/>
    <hyperlink ref="A1797" r:id="rId1726"/>
    <hyperlink ref="A1798" r:id="rId1727"/>
    <hyperlink ref="A1799" r:id="rId1728"/>
    <hyperlink ref="A1800" r:id="rId1729"/>
    <hyperlink ref="A1801" r:id="rId1730"/>
    <hyperlink ref="A1802" r:id="rId1731"/>
    <hyperlink ref="A1803" r:id="rId1732"/>
    <hyperlink ref="A1804" r:id="rId1733"/>
    <hyperlink ref="A1805" r:id="rId1734"/>
    <hyperlink ref="A1806" r:id="rId1735"/>
    <hyperlink ref="A1807" r:id="rId1736"/>
    <hyperlink ref="A1808" r:id="rId1737"/>
    <hyperlink ref="A1809" r:id="rId1738"/>
    <hyperlink ref="A1810" r:id="rId1739"/>
    <hyperlink ref="A1811" r:id="rId1740"/>
    <hyperlink ref="A1812" r:id="rId1741"/>
    <hyperlink ref="A1813" r:id="rId1742"/>
    <hyperlink ref="A1814" r:id="rId1743"/>
    <hyperlink ref="A1815" r:id="rId1744"/>
    <hyperlink ref="A1816" r:id="rId1745"/>
    <hyperlink ref="A1817" r:id="rId1746"/>
    <hyperlink ref="A1818" r:id="rId1747"/>
    <hyperlink ref="A1819" r:id="rId1748"/>
    <hyperlink ref="A1820" r:id="rId1749"/>
    <hyperlink ref="A1821" r:id="rId1750"/>
    <hyperlink ref="A1822" r:id="rId1751"/>
    <hyperlink ref="A1823" r:id="rId1752"/>
    <hyperlink ref="A1824" r:id="rId1753"/>
    <hyperlink ref="A1825" r:id="rId1754"/>
    <hyperlink ref="A1826" r:id="rId1755"/>
    <hyperlink ref="A1827" r:id="rId1756"/>
    <hyperlink ref="A1828" r:id="rId1757"/>
    <hyperlink ref="A1829" r:id="rId1758"/>
    <hyperlink ref="A1830" r:id="rId1759"/>
    <hyperlink ref="A1831" r:id="rId1760"/>
    <hyperlink ref="A1832" r:id="rId1761"/>
    <hyperlink ref="A1833" r:id="rId1762"/>
    <hyperlink ref="A1834" r:id="rId1763"/>
    <hyperlink ref="A1835" r:id="rId1764"/>
    <hyperlink ref="A1836" r:id="rId1765"/>
    <hyperlink ref="A1837" r:id="rId1766"/>
    <hyperlink ref="A1838" r:id="rId1767"/>
    <hyperlink ref="A1839" r:id="rId1768"/>
    <hyperlink ref="A1840" r:id="rId1769"/>
    <hyperlink ref="A1841" r:id="rId1770"/>
    <hyperlink ref="A1842" r:id="rId1771"/>
    <hyperlink ref="A1843" r:id="rId1772"/>
    <hyperlink ref="A1844" r:id="rId1773"/>
    <hyperlink ref="A1845" r:id="rId1774"/>
    <hyperlink ref="A1846" r:id="rId1775"/>
    <hyperlink ref="A1847" r:id="rId1776"/>
    <hyperlink ref="A1848" r:id="rId1777"/>
    <hyperlink ref="A1849" r:id="rId1778"/>
    <hyperlink ref="A1850" r:id="rId1779"/>
    <hyperlink ref="A1851" r:id="rId1780"/>
    <hyperlink ref="A1852" r:id="rId1781"/>
    <hyperlink ref="A1853" r:id="rId1782"/>
    <hyperlink ref="A1854" r:id="rId1783"/>
    <hyperlink ref="A1855" r:id="rId1784"/>
    <hyperlink ref="A1856" r:id="rId1785"/>
    <hyperlink ref="A1857" r:id="rId1786"/>
    <hyperlink ref="A1858" r:id="rId1787"/>
    <hyperlink ref="A1859" r:id="rId1788"/>
    <hyperlink ref="A1860" r:id="rId1789"/>
    <hyperlink ref="A1861" r:id="rId1790"/>
    <hyperlink ref="A1862" r:id="rId1791"/>
    <hyperlink ref="A1863" r:id="rId1792"/>
    <hyperlink ref="A1864" r:id="rId1793"/>
    <hyperlink ref="A1865" r:id="rId1794"/>
    <hyperlink ref="A1866" r:id="rId1795"/>
    <hyperlink ref="A1867" r:id="rId1796"/>
    <hyperlink ref="A1868" r:id="rId1797"/>
    <hyperlink ref="A1869" r:id="rId1798"/>
    <hyperlink ref="A1870" r:id="rId1799"/>
    <hyperlink ref="A1871" r:id="rId1800"/>
    <hyperlink ref="A1872" r:id="rId1801"/>
    <hyperlink ref="A1873" r:id="rId1802"/>
    <hyperlink ref="A1874" r:id="rId1803"/>
    <hyperlink ref="A1875" r:id="rId1804"/>
    <hyperlink ref="A1876" r:id="rId1805"/>
    <hyperlink ref="A1877" r:id="rId1806"/>
    <hyperlink ref="A1878" r:id="rId1807"/>
    <hyperlink ref="A1879" r:id="rId1808"/>
    <hyperlink ref="A1880" r:id="rId1809"/>
    <hyperlink ref="A1881" r:id="rId1810"/>
    <hyperlink ref="A1882" r:id="rId1811"/>
    <hyperlink ref="A1883" r:id="rId1812"/>
    <hyperlink ref="A1884" r:id="rId1813"/>
    <hyperlink ref="A1885" r:id="rId1814"/>
    <hyperlink ref="A1886" r:id="rId1815"/>
    <hyperlink ref="A1887" r:id="rId1816"/>
    <hyperlink ref="A1888" r:id="rId1817"/>
    <hyperlink ref="A1889" r:id="rId1818"/>
    <hyperlink ref="A1890" r:id="rId1819"/>
    <hyperlink ref="A1891" r:id="rId1820"/>
    <hyperlink ref="A1892" r:id="rId1821"/>
    <hyperlink ref="A1893" r:id="rId1822"/>
    <hyperlink ref="A1894" r:id="rId1823"/>
    <hyperlink ref="A1895" r:id="rId1824"/>
    <hyperlink ref="A1896" r:id="rId1825"/>
    <hyperlink ref="A1897" r:id="rId1826"/>
    <hyperlink ref="A1898" r:id="rId1827"/>
    <hyperlink ref="A1899" r:id="rId1828"/>
    <hyperlink ref="A1900" r:id="rId1829"/>
    <hyperlink ref="A1901" r:id="rId1830"/>
    <hyperlink ref="A1902" r:id="rId1831"/>
    <hyperlink ref="A1903" r:id="rId1832"/>
    <hyperlink ref="A1904" r:id="rId1833"/>
    <hyperlink ref="A1905" r:id="rId1834"/>
    <hyperlink ref="A1906" r:id="rId1835"/>
    <hyperlink ref="A1907" r:id="rId1836"/>
    <hyperlink ref="A1908" r:id="rId1837"/>
    <hyperlink ref="A1909" r:id="rId1838"/>
    <hyperlink ref="A1910" r:id="rId1839"/>
    <hyperlink ref="A1911" r:id="rId1840"/>
    <hyperlink ref="A1912" r:id="rId1841"/>
    <hyperlink ref="A1913" r:id="rId1842"/>
    <hyperlink ref="A1914" r:id="rId1843"/>
    <hyperlink ref="A1915" r:id="rId1844"/>
    <hyperlink ref="A1916" r:id="rId1845"/>
    <hyperlink ref="A1917" r:id="rId1846"/>
    <hyperlink ref="A1918" r:id="rId1847"/>
    <hyperlink ref="A1919" r:id="rId1848"/>
    <hyperlink ref="A1920" r:id="rId1849"/>
    <hyperlink ref="A1921" r:id="rId1850"/>
    <hyperlink ref="A1922" r:id="rId1851"/>
    <hyperlink ref="A1923" r:id="rId1852"/>
    <hyperlink ref="A1924" r:id="rId1853"/>
    <hyperlink ref="A1925" r:id="rId1854"/>
    <hyperlink ref="A1926" r:id="rId1855"/>
    <hyperlink ref="A1927" r:id="rId1856"/>
    <hyperlink ref="A1928" r:id="rId1857"/>
    <hyperlink ref="A1929" r:id="rId1858"/>
    <hyperlink ref="A1930" r:id="rId1859"/>
    <hyperlink ref="A1931" r:id="rId1860"/>
    <hyperlink ref="A1932" r:id="rId1861"/>
    <hyperlink ref="A1933" r:id="rId1862"/>
    <hyperlink ref="A1934" r:id="rId1863"/>
    <hyperlink ref="A1935" r:id="rId1864"/>
    <hyperlink ref="A1936" r:id="rId1865"/>
    <hyperlink ref="A1937" r:id="rId1866"/>
    <hyperlink ref="A1938" r:id="rId1867"/>
    <hyperlink ref="A1939" r:id="rId1868"/>
    <hyperlink ref="A1940" r:id="rId1869"/>
    <hyperlink ref="A1941" r:id="rId1870"/>
    <hyperlink ref="A1942" r:id="rId1871"/>
    <hyperlink ref="A1943" r:id="rId1872"/>
    <hyperlink ref="A1944" r:id="rId1873"/>
    <hyperlink ref="A1945" r:id="rId1874"/>
    <hyperlink ref="A1946" r:id="rId1875"/>
    <hyperlink ref="A1947" r:id="rId1876"/>
    <hyperlink ref="A1948" r:id="rId1877"/>
    <hyperlink ref="A1949" r:id="rId1878"/>
    <hyperlink ref="A1950" r:id="rId1879"/>
    <hyperlink ref="A1951" r:id="rId1880"/>
    <hyperlink ref="A1952" r:id="rId1881"/>
    <hyperlink ref="A1953" r:id="rId1882"/>
    <hyperlink ref="A1954" r:id="rId1883"/>
    <hyperlink ref="A1955" r:id="rId1884"/>
    <hyperlink ref="A1956" r:id="rId1885"/>
    <hyperlink ref="A1957" r:id="rId1886"/>
    <hyperlink ref="A1958" r:id="rId1887"/>
    <hyperlink ref="A1959" r:id="rId1888"/>
    <hyperlink ref="A1960" r:id="rId1889"/>
    <hyperlink ref="A1961" r:id="rId1890"/>
    <hyperlink ref="A1962" r:id="rId1891"/>
    <hyperlink ref="A1963" r:id="rId1892"/>
    <hyperlink ref="A1964" r:id="rId1893"/>
    <hyperlink ref="A1965" r:id="rId1894"/>
    <hyperlink ref="A1966" r:id="rId1895"/>
    <hyperlink ref="A1967" r:id="rId1896"/>
    <hyperlink ref="A1968" r:id="rId1897"/>
    <hyperlink ref="A1969" r:id="rId1898"/>
    <hyperlink ref="A1970" r:id="rId1899"/>
    <hyperlink ref="A1971" r:id="rId1900"/>
    <hyperlink ref="A1972" r:id="rId1901"/>
    <hyperlink ref="A1973" r:id="rId1902"/>
    <hyperlink ref="A1974" r:id="rId1903"/>
    <hyperlink ref="A1975" r:id="rId1904"/>
    <hyperlink ref="A1976" r:id="rId1905"/>
    <hyperlink ref="A1977" r:id="rId1906"/>
    <hyperlink ref="A1978" r:id="rId1907"/>
    <hyperlink ref="A1979" r:id="rId1908"/>
    <hyperlink ref="A1980" r:id="rId1909"/>
    <hyperlink ref="A1981" r:id="rId1910"/>
    <hyperlink ref="A1982" r:id="rId1911"/>
    <hyperlink ref="A1983" r:id="rId1912"/>
    <hyperlink ref="A1984" r:id="rId1913"/>
    <hyperlink ref="A1985" r:id="rId1914"/>
    <hyperlink ref="A1986" r:id="rId1915"/>
    <hyperlink ref="A1987" r:id="rId1916"/>
    <hyperlink ref="A1988" r:id="rId1917"/>
    <hyperlink ref="A1989" r:id="rId1918"/>
    <hyperlink ref="A1990" r:id="rId1919"/>
    <hyperlink ref="A1991" r:id="rId1920"/>
    <hyperlink ref="A1992" r:id="rId1921"/>
    <hyperlink ref="A1993" r:id="rId1922"/>
    <hyperlink ref="A1994" r:id="rId1923"/>
    <hyperlink ref="A1995" r:id="rId1924"/>
    <hyperlink ref="A1996" r:id="rId1925"/>
    <hyperlink ref="A1997" r:id="rId1926"/>
    <hyperlink ref="A1998" r:id="rId1927"/>
    <hyperlink ref="A1999" r:id="rId1928"/>
    <hyperlink ref="A2000" r:id="rId1929"/>
    <hyperlink ref="A2001" r:id="rId1930"/>
    <hyperlink ref="A2002" r:id="rId1931"/>
    <hyperlink ref="A2003" r:id="rId1932"/>
    <hyperlink ref="A2004" r:id="rId1933"/>
    <hyperlink ref="A2005" r:id="rId1934"/>
    <hyperlink ref="A2006" r:id="rId1935"/>
    <hyperlink ref="A2007" r:id="rId1936"/>
    <hyperlink ref="A2008" r:id="rId1937"/>
    <hyperlink ref="A2009" r:id="rId1938"/>
    <hyperlink ref="A2010" r:id="rId1939"/>
    <hyperlink ref="A2011" r:id="rId1940"/>
    <hyperlink ref="A2012" r:id="rId1941"/>
    <hyperlink ref="A2013" r:id="rId1942"/>
    <hyperlink ref="A2014" r:id="rId1943"/>
    <hyperlink ref="A2015" r:id="rId1944"/>
    <hyperlink ref="A2016" r:id="rId1945"/>
    <hyperlink ref="A2017" r:id="rId1946"/>
    <hyperlink ref="A2018" r:id="rId1947"/>
    <hyperlink ref="A2019" r:id="rId1948"/>
    <hyperlink ref="A2020" r:id="rId1949"/>
    <hyperlink ref="A2021" r:id="rId1950"/>
    <hyperlink ref="A2022" r:id="rId1951"/>
    <hyperlink ref="A2023" r:id="rId1952"/>
    <hyperlink ref="A2024" r:id="rId1953"/>
    <hyperlink ref="A2025" r:id="rId1954"/>
    <hyperlink ref="A2026" r:id="rId1955"/>
    <hyperlink ref="A2027" r:id="rId1956"/>
    <hyperlink ref="A2028" r:id="rId1957"/>
    <hyperlink ref="A2029" r:id="rId1958"/>
    <hyperlink ref="A2030" r:id="rId1959"/>
    <hyperlink ref="A2031" r:id="rId1960"/>
    <hyperlink ref="A2032" r:id="rId1961"/>
    <hyperlink ref="A2033" r:id="rId1962"/>
    <hyperlink ref="A2034" r:id="rId1963"/>
    <hyperlink ref="A2035" r:id="rId1964"/>
    <hyperlink ref="A2036" r:id="rId1965"/>
    <hyperlink ref="A2037" r:id="rId1966"/>
    <hyperlink ref="A2038" r:id="rId1967"/>
    <hyperlink ref="A2039" r:id="rId1968"/>
    <hyperlink ref="A2040" r:id="rId1969"/>
    <hyperlink ref="A2041" r:id="rId1970"/>
    <hyperlink ref="A2042" r:id="rId1971"/>
    <hyperlink ref="A2043" r:id="rId1972"/>
    <hyperlink ref="A2044" r:id="rId1973"/>
    <hyperlink ref="A2045" r:id="rId1974"/>
    <hyperlink ref="A2046" r:id="rId1975"/>
    <hyperlink ref="A2047" r:id="rId1976"/>
    <hyperlink ref="A2048" r:id="rId1977"/>
    <hyperlink ref="A2049" r:id="rId1978"/>
    <hyperlink ref="A2050" r:id="rId1979"/>
    <hyperlink ref="A2051" r:id="rId1980"/>
    <hyperlink ref="A2052" r:id="rId1981"/>
    <hyperlink ref="A2053" r:id="rId1982"/>
    <hyperlink ref="A2054" r:id="rId1983"/>
    <hyperlink ref="A2055" r:id="rId1984"/>
    <hyperlink ref="A2056" r:id="rId1985"/>
    <hyperlink ref="A2057" r:id="rId1986"/>
    <hyperlink ref="A2058" r:id="rId1987"/>
    <hyperlink ref="A2059" r:id="rId1988"/>
    <hyperlink ref="A2060" r:id="rId1989"/>
    <hyperlink ref="A2061" r:id="rId1990"/>
    <hyperlink ref="A2062" r:id="rId1991"/>
    <hyperlink ref="A2063" r:id="rId1992"/>
    <hyperlink ref="A2064" r:id="rId1993"/>
    <hyperlink ref="A2065" r:id="rId1994"/>
    <hyperlink ref="A2066" r:id="rId1995"/>
    <hyperlink ref="A2067" r:id="rId1996"/>
    <hyperlink ref="A2068" r:id="rId1997"/>
    <hyperlink ref="A2069" r:id="rId1998"/>
    <hyperlink ref="A2070" r:id="rId1999"/>
    <hyperlink ref="A2071" r:id="rId2000"/>
    <hyperlink ref="A2072" r:id="rId2001"/>
    <hyperlink ref="A2073" r:id="rId2002"/>
    <hyperlink ref="A2074" r:id="rId2003"/>
    <hyperlink ref="A2075" r:id="rId2004"/>
    <hyperlink ref="A2076" r:id="rId2005"/>
    <hyperlink ref="A2077" r:id="rId2006"/>
    <hyperlink ref="A2078" r:id="rId2007"/>
    <hyperlink ref="A2079" r:id="rId2008"/>
    <hyperlink ref="A2080" r:id="rId2009"/>
    <hyperlink ref="A2081" r:id="rId2010"/>
    <hyperlink ref="A2082" r:id="rId2011"/>
    <hyperlink ref="A2083" r:id="rId2012"/>
    <hyperlink ref="A2084" r:id="rId2013"/>
    <hyperlink ref="A2085" r:id="rId2014"/>
    <hyperlink ref="A2086" r:id="rId2015"/>
    <hyperlink ref="A2087" r:id="rId2016"/>
    <hyperlink ref="A2088" r:id="rId2017"/>
    <hyperlink ref="A2089" r:id="rId2018"/>
    <hyperlink ref="A2090" r:id="rId2019"/>
    <hyperlink ref="A2091" r:id="rId2020"/>
    <hyperlink ref="A2092" r:id="rId2021"/>
    <hyperlink ref="A2093" r:id="rId2022"/>
    <hyperlink ref="A2094" r:id="rId2023"/>
    <hyperlink ref="A2095" r:id="rId2024"/>
    <hyperlink ref="A2096" r:id="rId2025"/>
    <hyperlink ref="A2097" r:id="rId2026"/>
    <hyperlink ref="A2098" r:id="rId2027"/>
    <hyperlink ref="A2099" r:id="rId2028"/>
    <hyperlink ref="A2100" r:id="rId2029"/>
    <hyperlink ref="A2101" r:id="rId2030"/>
    <hyperlink ref="A2102" r:id="rId2031"/>
    <hyperlink ref="A2103" r:id="rId2032"/>
    <hyperlink ref="A2104" r:id="rId2033"/>
    <hyperlink ref="A2105" r:id="rId2034"/>
    <hyperlink ref="A2106" r:id="rId2035"/>
    <hyperlink ref="A2107" r:id="rId2036"/>
    <hyperlink ref="A2108" r:id="rId2037"/>
    <hyperlink ref="A2109" r:id="rId2038"/>
    <hyperlink ref="A2110" r:id="rId2039"/>
    <hyperlink ref="A2111" r:id="rId2040"/>
    <hyperlink ref="A2112" r:id="rId2041"/>
    <hyperlink ref="A2113" r:id="rId2042"/>
    <hyperlink ref="A2114" r:id="rId2043"/>
    <hyperlink ref="A2115" r:id="rId2044"/>
    <hyperlink ref="A2116" r:id="rId2045"/>
    <hyperlink ref="A2117" r:id="rId2046"/>
    <hyperlink ref="A2118" r:id="rId2047"/>
    <hyperlink ref="A2119" r:id="rId2048"/>
    <hyperlink ref="A2120" r:id="rId2049"/>
    <hyperlink ref="A2121" r:id="rId2050"/>
    <hyperlink ref="A2122" r:id="rId2051"/>
    <hyperlink ref="A2123" r:id="rId2052"/>
    <hyperlink ref="A2124" r:id="rId2053"/>
    <hyperlink ref="A2125" r:id="rId2054"/>
    <hyperlink ref="A2126" r:id="rId2055"/>
    <hyperlink ref="A2127" r:id="rId2056"/>
    <hyperlink ref="A2128" r:id="rId2057"/>
    <hyperlink ref="A2129" r:id="rId2058"/>
    <hyperlink ref="A2130" r:id="rId2059"/>
    <hyperlink ref="A2131" r:id="rId2060"/>
    <hyperlink ref="A2132" r:id="rId2061"/>
    <hyperlink ref="A2133" r:id="rId2062"/>
    <hyperlink ref="A2134" r:id="rId2063"/>
    <hyperlink ref="A2135" r:id="rId2064"/>
    <hyperlink ref="A2136" r:id="rId2065"/>
    <hyperlink ref="A2137" r:id="rId2066"/>
    <hyperlink ref="A2138" r:id="rId2067"/>
    <hyperlink ref="A2139" r:id="rId2068"/>
    <hyperlink ref="A2140" r:id="rId2069"/>
    <hyperlink ref="A2141" r:id="rId2070"/>
    <hyperlink ref="A2142" r:id="rId2071"/>
    <hyperlink ref="A2143" r:id="rId2072"/>
    <hyperlink ref="A2144" r:id="rId2073"/>
    <hyperlink ref="A2145" r:id="rId2074"/>
    <hyperlink ref="A2146" r:id="rId2075"/>
    <hyperlink ref="A2147" r:id="rId2076"/>
    <hyperlink ref="A2148" r:id="rId2077"/>
    <hyperlink ref="A2149" r:id="rId2078"/>
    <hyperlink ref="A2150" r:id="rId2079"/>
    <hyperlink ref="A2151" r:id="rId2080"/>
    <hyperlink ref="A2152" r:id="rId2081"/>
    <hyperlink ref="A2153" r:id="rId2082"/>
    <hyperlink ref="A2154" r:id="rId2083"/>
    <hyperlink ref="A2155" r:id="rId2084"/>
    <hyperlink ref="A2156" r:id="rId2085"/>
    <hyperlink ref="A2157" r:id="rId2086"/>
    <hyperlink ref="A2158" r:id="rId2087"/>
    <hyperlink ref="A2159" r:id="rId2088"/>
    <hyperlink ref="A2160" r:id="rId2089"/>
    <hyperlink ref="A2161" r:id="rId2090"/>
    <hyperlink ref="A2162" r:id="rId2091"/>
    <hyperlink ref="A2163" r:id="rId2092"/>
    <hyperlink ref="A2164" r:id="rId2093"/>
    <hyperlink ref="A2165" r:id="rId2094"/>
    <hyperlink ref="A2166" r:id="rId2095"/>
    <hyperlink ref="A2167" r:id="rId2096"/>
    <hyperlink ref="A2168" r:id="rId2097"/>
    <hyperlink ref="A2169" r:id="rId2098"/>
    <hyperlink ref="A2170" r:id="rId2099"/>
    <hyperlink ref="A2171" r:id="rId2100"/>
    <hyperlink ref="A2172" r:id="rId2101"/>
    <hyperlink ref="A2173" r:id="rId2102"/>
    <hyperlink ref="A2174" r:id="rId2103"/>
    <hyperlink ref="A2175" r:id="rId2104"/>
    <hyperlink ref="A2176" r:id="rId2105"/>
    <hyperlink ref="A2177" r:id="rId2106"/>
    <hyperlink ref="A2178" r:id="rId2107"/>
    <hyperlink ref="A2179" r:id="rId2108"/>
    <hyperlink ref="A2180" r:id="rId2109"/>
    <hyperlink ref="A2181" r:id="rId2110"/>
    <hyperlink ref="A2182" r:id="rId2111"/>
    <hyperlink ref="A2183" r:id="rId2112"/>
    <hyperlink ref="A2184" r:id="rId2113"/>
    <hyperlink ref="A2185" r:id="rId2114"/>
    <hyperlink ref="A2186" r:id="rId2115"/>
    <hyperlink ref="A2187" r:id="rId2116"/>
    <hyperlink ref="A2188" r:id="rId2117"/>
    <hyperlink ref="A2189" r:id="rId2118"/>
    <hyperlink ref="A2190" r:id="rId2119"/>
    <hyperlink ref="A2191" r:id="rId2120"/>
    <hyperlink ref="A2192" r:id="rId2121"/>
    <hyperlink ref="A2193" r:id="rId2122"/>
    <hyperlink ref="A2194" r:id="rId2123"/>
    <hyperlink ref="A2195" r:id="rId2124"/>
    <hyperlink ref="A2196" r:id="rId2125"/>
    <hyperlink ref="A2197" r:id="rId2126"/>
    <hyperlink ref="A2198" r:id="rId2127"/>
    <hyperlink ref="A2199" r:id="rId2128"/>
    <hyperlink ref="A2200" r:id="rId2129"/>
    <hyperlink ref="A2201" r:id="rId2130"/>
    <hyperlink ref="A2202" r:id="rId2131"/>
    <hyperlink ref="A2203" r:id="rId2132"/>
    <hyperlink ref="A2204" r:id="rId2133"/>
    <hyperlink ref="A2205" r:id="rId2134"/>
    <hyperlink ref="A2206" r:id="rId2135"/>
    <hyperlink ref="A2207" r:id="rId2136"/>
    <hyperlink ref="A2208" r:id="rId2137"/>
    <hyperlink ref="A2209" r:id="rId2138"/>
    <hyperlink ref="A2210" r:id="rId2139"/>
    <hyperlink ref="A2211" r:id="rId2140"/>
    <hyperlink ref="A2212" r:id="rId2141"/>
    <hyperlink ref="A2213" r:id="rId2142"/>
    <hyperlink ref="A2214" r:id="rId2143"/>
    <hyperlink ref="A2215" r:id="rId2144"/>
    <hyperlink ref="A2216" r:id="rId2145"/>
    <hyperlink ref="A2217" r:id="rId2146"/>
    <hyperlink ref="A2218" r:id="rId2147"/>
    <hyperlink ref="A2219" r:id="rId2148"/>
    <hyperlink ref="A2220" r:id="rId2149"/>
    <hyperlink ref="A2221" r:id="rId2150"/>
    <hyperlink ref="A2222" r:id="rId2151"/>
    <hyperlink ref="A2223" r:id="rId2152"/>
    <hyperlink ref="A2224" r:id="rId2153"/>
    <hyperlink ref="A2225" r:id="rId2154"/>
    <hyperlink ref="A2226" r:id="rId2155"/>
    <hyperlink ref="A2227" r:id="rId2156"/>
    <hyperlink ref="A2228" r:id="rId2157"/>
    <hyperlink ref="A2229" r:id="rId2158"/>
    <hyperlink ref="A2230" r:id="rId2159"/>
    <hyperlink ref="A2231" r:id="rId2160"/>
    <hyperlink ref="A2232" r:id="rId2161"/>
    <hyperlink ref="A2233" r:id="rId2162"/>
    <hyperlink ref="A2234" r:id="rId2163"/>
    <hyperlink ref="A2235" r:id="rId2164"/>
    <hyperlink ref="A2236" r:id="rId2165"/>
    <hyperlink ref="A2237" r:id="rId2166"/>
    <hyperlink ref="A2238" r:id="rId2167"/>
    <hyperlink ref="A2239" r:id="rId2168"/>
    <hyperlink ref="A2240" r:id="rId2169"/>
    <hyperlink ref="A2241" r:id="rId2170"/>
    <hyperlink ref="A2242" r:id="rId2171"/>
    <hyperlink ref="A2243" r:id="rId2172"/>
    <hyperlink ref="A2244" r:id="rId2173"/>
    <hyperlink ref="A2245" r:id="rId2174"/>
    <hyperlink ref="A2246" r:id="rId2175"/>
    <hyperlink ref="A2247" r:id="rId2176"/>
    <hyperlink ref="A2248" r:id="rId2177"/>
    <hyperlink ref="A2249" r:id="rId2178"/>
    <hyperlink ref="A2250" r:id="rId2179"/>
    <hyperlink ref="A2251" r:id="rId2180"/>
    <hyperlink ref="A2252" r:id="rId2181"/>
    <hyperlink ref="A2253" r:id="rId2182"/>
    <hyperlink ref="A2254" r:id="rId2183"/>
    <hyperlink ref="A2255" r:id="rId2184"/>
    <hyperlink ref="A2256" r:id="rId2185"/>
    <hyperlink ref="A2257" r:id="rId2186"/>
    <hyperlink ref="A2258" r:id="rId2187"/>
    <hyperlink ref="A2259" r:id="rId2188"/>
    <hyperlink ref="A2260" r:id="rId2189"/>
    <hyperlink ref="A2261" r:id="rId2190"/>
    <hyperlink ref="A2262" r:id="rId2191"/>
    <hyperlink ref="A2263" r:id="rId2192"/>
    <hyperlink ref="A2264" r:id="rId2193"/>
    <hyperlink ref="A2265" r:id="rId2194"/>
    <hyperlink ref="A2266" r:id="rId2195"/>
    <hyperlink ref="A2267" r:id="rId2196"/>
    <hyperlink ref="A2268" r:id="rId2197"/>
    <hyperlink ref="A2269" r:id="rId2198"/>
    <hyperlink ref="A2270" r:id="rId2199"/>
    <hyperlink ref="A2271" r:id="rId2200"/>
    <hyperlink ref="A2272" r:id="rId2201"/>
    <hyperlink ref="A2273" r:id="rId2202"/>
    <hyperlink ref="A2274" r:id="rId2203"/>
    <hyperlink ref="A2275" r:id="rId2204"/>
    <hyperlink ref="A2276" r:id="rId2205"/>
    <hyperlink ref="A2277" r:id="rId2206"/>
    <hyperlink ref="A2278" r:id="rId2207"/>
    <hyperlink ref="A2279" r:id="rId2208"/>
    <hyperlink ref="A2280" r:id="rId2209"/>
    <hyperlink ref="A2281" r:id="rId2210"/>
    <hyperlink ref="A2282" r:id="rId2211"/>
    <hyperlink ref="A2283" r:id="rId2212"/>
    <hyperlink ref="A2284" r:id="rId2213"/>
    <hyperlink ref="A2285" r:id="rId2214"/>
    <hyperlink ref="A2286" r:id="rId2215"/>
    <hyperlink ref="A2287" r:id="rId2216"/>
    <hyperlink ref="A2288" r:id="rId2217"/>
    <hyperlink ref="A2289" r:id="rId2218"/>
    <hyperlink ref="A2290" r:id="rId2219"/>
    <hyperlink ref="A2291" r:id="rId2220"/>
    <hyperlink ref="A2292" r:id="rId2221"/>
    <hyperlink ref="A2293" r:id="rId2222"/>
    <hyperlink ref="A2294" r:id="rId2223"/>
    <hyperlink ref="A2295" r:id="rId2224"/>
    <hyperlink ref="A2296" r:id="rId2225"/>
    <hyperlink ref="A2297" r:id="rId2226"/>
    <hyperlink ref="A2298" r:id="rId2227"/>
    <hyperlink ref="A2299" r:id="rId2228"/>
    <hyperlink ref="A2300" r:id="rId2229"/>
    <hyperlink ref="A2301" r:id="rId2230"/>
    <hyperlink ref="A2302" r:id="rId2231"/>
    <hyperlink ref="A2303" r:id="rId2232"/>
    <hyperlink ref="A2304" r:id="rId2233"/>
    <hyperlink ref="A2305" r:id="rId2234"/>
    <hyperlink ref="A2306" r:id="rId2235"/>
    <hyperlink ref="A2307" r:id="rId2236"/>
    <hyperlink ref="A2308" r:id="rId2237"/>
    <hyperlink ref="A2309" r:id="rId2238"/>
    <hyperlink ref="A2310" r:id="rId2239"/>
    <hyperlink ref="A2311" r:id="rId2240"/>
    <hyperlink ref="A2312" r:id="rId2241"/>
    <hyperlink ref="A2313" r:id="rId2242"/>
    <hyperlink ref="A2314" r:id="rId2243"/>
    <hyperlink ref="A2315" r:id="rId2244"/>
    <hyperlink ref="A2316" r:id="rId2245"/>
    <hyperlink ref="A2317" r:id="rId2246"/>
    <hyperlink ref="A2318" r:id="rId2247"/>
    <hyperlink ref="A2319" r:id="rId2248"/>
    <hyperlink ref="A2320" r:id="rId2249"/>
    <hyperlink ref="A2321" r:id="rId2250"/>
    <hyperlink ref="A2322" r:id="rId2251"/>
    <hyperlink ref="A2323" r:id="rId2252"/>
    <hyperlink ref="A2324" r:id="rId2253"/>
    <hyperlink ref="A2325" r:id="rId2254"/>
    <hyperlink ref="A2326" r:id="rId2255"/>
    <hyperlink ref="A2327" r:id="rId2256"/>
    <hyperlink ref="A2328" r:id="rId2257"/>
    <hyperlink ref="A2329" r:id="rId2258"/>
    <hyperlink ref="A2330" r:id="rId2259"/>
    <hyperlink ref="A2331" r:id="rId2260"/>
    <hyperlink ref="A2332" r:id="rId2261"/>
    <hyperlink ref="A2333" r:id="rId2262"/>
    <hyperlink ref="A2334" r:id="rId2263"/>
    <hyperlink ref="A2335" r:id="rId2264"/>
    <hyperlink ref="A2336" r:id="rId2265"/>
    <hyperlink ref="A2337" r:id="rId2266"/>
    <hyperlink ref="A2338" r:id="rId2267"/>
    <hyperlink ref="A2339" r:id="rId2268"/>
    <hyperlink ref="A2340" r:id="rId2269"/>
    <hyperlink ref="A2341" r:id="rId2270"/>
    <hyperlink ref="A2342" r:id="rId2271"/>
    <hyperlink ref="A2343" r:id="rId2272"/>
    <hyperlink ref="A2344" r:id="rId2273"/>
    <hyperlink ref="A2345" r:id="rId2274"/>
    <hyperlink ref="A2346" r:id="rId2275"/>
    <hyperlink ref="A2347" r:id="rId2276"/>
    <hyperlink ref="A2348" r:id="rId2277"/>
    <hyperlink ref="A2349" r:id="rId2278"/>
    <hyperlink ref="A2350" r:id="rId2279"/>
    <hyperlink ref="A2351" r:id="rId2280"/>
    <hyperlink ref="A2352" r:id="rId2281"/>
    <hyperlink ref="A2353" r:id="rId2282"/>
    <hyperlink ref="A2354" r:id="rId2283"/>
    <hyperlink ref="A2355" r:id="rId2284"/>
    <hyperlink ref="A2356" r:id="rId2285"/>
    <hyperlink ref="A2357" r:id="rId2286"/>
    <hyperlink ref="A2358" r:id="rId2287"/>
    <hyperlink ref="A2359" r:id="rId2288"/>
    <hyperlink ref="A2360" r:id="rId2289"/>
    <hyperlink ref="A2361" r:id="rId2290"/>
    <hyperlink ref="A2362" r:id="rId2291"/>
    <hyperlink ref="A2363" r:id="rId2292"/>
    <hyperlink ref="A2364" r:id="rId2293"/>
    <hyperlink ref="A2365" r:id="rId2294"/>
    <hyperlink ref="A2366" r:id="rId2295"/>
    <hyperlink ref="A2367" r:id="rId2296"/>
    <hyperlink ref="A2368" r:id="rId2297"/>
    <hyperlink ref="A2369" r:id="rId2298"/>
    <hyperlink ref="A2370" r:id="rId2299"/>
    <hyperlink ref="A2371" r:id="rId2300"/>
    <hyperlink ref="A2372" r:id="rId2301"/>
    <hyperlink ref="A2373" r:id="rId2302"/>
    <hyperlink ref="A2374" r:id="rId2303"/>
    <hyperlink ref="A2375" r:id="rId2304"/>
    <hyperlink ref="A2376" r:id="rId2305"/>
    <hyperlink ref="A2377" r:id="rId2306"/>
    <hyperlink ref="A2378" r:id="rId2307"/>
    <hyperlink ref="A2379" r:id="rId2308"/>
    <hyperlink ref="A2380" r:id="rId2309"/>
    <hyperlink ref="A2381" r:id="rId2310"/>
    <hyperlink ref="A2382" r:id="rId2311"/>
    <hyperlink ref="A2383" r:id="rId2312"/>
    <hyperlink ref="A2384" r:id="rId2313"/>
    <hyperlink ref="A2385" r:id="rId2314"/>
    <hyperlink ref="A2386" r:id="rId2315"/>
    <hyperlink ref="A2387" r:id="rId2316"/>
    <hyperlink ref="A2388" r:id="rId2317"/>
    <hyperlink ref="A2389" r:id="rId2318"/>
    <hyperlink ref="A2390" r:id="rId2319"/>
    <hyperlink ref="A2391" r:id="rId2320"/>
    <hyperlink ref="A2392" r:id="rId2321"/>
    <hyperlink ref="A2393" r:id="rId2322"/>
    <hyperlink ref="A2394" r:id="rId2323"/>
    <hyperlink ref="A2395" r:id="rId2324"/>
    <hyperlink ref="A2396" r:id="rId2325"/>
    <hyperlink ref="A2397" r:id="rId2326"/>
    <hyperlink ref="A2398" r:id="rId2327"/>
    <hyperlink ref="A2399" r:id="rId2328"/>
    <hyperlink ref="A2400" r:id="rId2329"/>
    <hyperlink ref="A2401" r:id="rId2330"/>
    <hyperlink ref="A2402" r:id="rId2331"/>
    <hyperlink ref="A2403" r:id="rId2332"/>
    <hyperlink ref="A2404" r:id="rId2333"/>
    <hyperlink ref="A2405" r:id="rId2334"/>
    <hyperlink ref="A2406" r:id="rId2335"/>
    <hyperlink ref="A2407" r:id="rId2336"/>
    <hyperlink ref="A2408" r:id="rId2337"/>
    <hyperlink ref="A2409" r:id="rId2338"/>
    <hyperlink ref="A2410" r:id="rId2339"/>
    <hyperlink ref="A2411" r:id="rId2340"/>
    <hyperlink ref="A2412" r:id="rId2341"/>
    <hyperlink ref="A2413" r:id="rId2342"/>
    <hyperlink ref="A2414" r:id="rId2343"/>
    <hyperlink ref="A2415" r:id="rId2344"/>
    <hyperlink ref="A2416" r:id="rId2345"/>
    <hyperlink ref="A2417" r:id="rId2346"/>
    <hyperlink ref="A2418" r:id="rId2347"/>
    <hyperlink ref="A2419" r:id="rId2348"/>
    <hyperlink ref="A2420" r:id="rId2349"/>
    <hyperlink ref="A2421" r:id="rId2350"/>
    <hyperlink ref="A2422" r:id="rId2351"/>
    <hyperlink ref="A2423" r:id="rId2352"/>
    <hyperlink ref="A2424" r:id="rId2353"/>
    <hyperlink ref="A2425" r:id="rId2354"/>
    <hyperlink ref="A2426" r:id="rId2355"/>
    <hyperlink ref="A2427" r:id="rId2356"/>
    <hyperlink ref="A2428" r:id="rId2357"/>
    <hyperlink ref="A2429" r:id="rId2358"/>
    <hyperlink ref="A2430" r:id="rId2359"/>
    <hyperlink ref="A2431" r:id="rId2360"/>
    <hyperlink ref="A2432" r:id="rId2361"/>
    <hyperlink ref="A2433" r:id="rId2362"/>
    <hyperlink ref="A2434" r:id="rId2363"/>
    <hyperlink ref="A2435" r:id="rId2364"/>
    <hyperlink ref="A2436" r:id="rId2365"/>
    <hyperlink ref="A2437" r:id="rId2366"/>
    <hyperlink ref="A2438" r:id="rId2367"/>
    <hyperlink ref="A2439" r:id="rId2368"/>
    <hyperlink ref="A2440" r:id="rId2369"/>
    <hyperlink ref="A2441" r:id="rId2370"/>
    <hyperlink ref="A2442" r:id="rId2371"/>
    <hyperlink ref="A2443" r:id="rId2372"/>
    <hyperlink ref="A2444" r:id="rId2373"/>
    <hyperlink ref="A2445" r:id="rId2374"/>
    <hyperlink ref="A2446" r:id="rId2375"/>
    <hyperlink ref="A2447" r:id="rId2376"/>
    <hyperlink ref="A2448" r:id="rId2377"/>
    <hyperlink ref="A2449" r:id="rId2378"/>
    <hyperlink ref="A2450" r:id="rId2379"/>
    <hyperlink ref="A2451" r:id="rId2380"/>
    <hyperlink ref="A2452" r:id="rId2381"/>
    <hyperlink ref="A2453" r:id="rId2382"/>
    <hyperlink ref="A2454" r:id="rId2383"/>
    <hyperlink ref="A2455" r:id="rId2384"/>
    <hyperlink ref="A2456" r:id="rId2385"/>
    <hyperlink ref="A2457" r:id="rId2386"/>
    <hyperlink ref="A2458" r:id="rId2387"/>
    <hyperlink ref="A2459" r:id="rId2388"/>
    <hyperlink ref="A2460" r:id="rId2389"/>
    <hyperlink ref="A2461" r:id="rId2390"/>
    <hyperlink ref="A2462" r:id="rId2391"/>
    <hyperlink ref="A2463" r:id="rId2392"/>
    <hyperlink ref="A2464" r:id="rId2393"/>
    <hyperlink ref="A2465" r:id="rId2394"/>
    <hyperlink ref="A2466" r:id="rId2395"/>
    <hyperlink ref="A2467" r:id="rId2396"/>
    <hyperlink ref="A2468" r:id="rId2397"/>
    <hyperlink ref="A2469" r:id="rId2398"/>
    <hyperlink ref="A2470" r:id="rId2399"/>
    <hyperlink ref="A2471" r:id="rId2400"/>
    <hyperlink ref="A2472" r:id="rId2401"/>
    <hyperlink ref="A2473" r:id="rId2402"/>
    <hyperlink ref="A2474" r:id="rId2403"/>
    <hyperlink ref="A2475" r:id="rId2404"/>
    <hyperlink ref="A2476" r:id="rId2405"/>
    <hyperlink ref="A2477" r:id="rId2406"/>
    <hyperlink ref="A2478" r:id="rId2407"/>
    <hyperlink ref="A2479" r:id="rId2408"/>
    <hyperlink ref="A2480" r:id="rId2409"/>
    <hyperlink ref="A2481" r:id="rId2410"/>
    <hyperlink ref="A2482" r:id="rId2411"/>
    <hyperlink ref="A2483" r:id="rId2412"/>
    <hyperlink ref="A2484" r:id="rId2413"/>
    <hyperlink ref="A2485" r:id="rId2414"/>
    <hyperlink ref="A2486" r:id="rId2415"/>
    <hyperlink ref="A2487" r:id="rId2416"/>
    <hyperlink ref="A2488" r:id="rId2417"/>
    <hyperlink ref="A2489" r:id="rId2418"/>
    <hyperlink ref="A2490" r:id="rId2419"/>
    <hyperlink ref="A2491" r:id="rId2420"/>
    <hyperlink ref="A2492" r:id="rId2421"/>
    <hyperlink ref="A2493" r:id="rId2422"/>
    <hyperlink ref="A2494" r:id="rId2423"/>
    <hyperlink ref="A2495" r:id="rId2424"/>
    <hyperlink ref="A2496" r:id="rId2425"/>
    <hyperlink ref="A2497" r:id="rId2426"/>
    <hyperlink ref="A2498" r:id="rId2427"/>
    <hyperlink ref="A2499" r:id="rId2428"/>
    <hyperlink ref="A2500" r:id="rId2429"/>
    <hyperlink ref="A2501" r:id="rId2430"/>
    <hyperlink ref="A2502" r:id="rId2431"/>
    <hyperlink ref="A2503" r:id="rId2432"/>
    <hyperlink ref="A2504" r:id="rId2433"/>
    <hyperlink ref="A2505" r:id="rId2434"/>
    <hyperlink ref="A2506" r:id="rId2435"/>
    <hyperlink ref="A2507" r:id="rId2436"/>
    <hyperlink ref="A2508" r:id="rId2437"/>
    <hyperlink ref="A2509" r:id="rId2438"/>
    <hyperlink ref="A2510" r:id="rId2439"/>
    <hyperlink ref="A2511" r:id="rId2440"/>
    <hyperlink ref="A2512" r:id="rId2441"/>
    <hyperlink ref="A2513" r:id="rId2442"/>
    <hyperlink ref="A2514" r:id="rId2443"/>
    <hyperlink ref="A2515" r:id="rId2444"/>
    <hyperlink ref="A2516" r:id="rId2445"/>
    <hyperlink ref="A2517" r:id="rId2446"/>
    <hyperlink ref="A2518" r:id="rId2447"/>
    <hyperlink ref="A2519" r:id="rId2448"/>
    <hyperlink ref="A2520" r:id="rId2449"/>
    <hyperlink ref="A2521" r:id="rId2450"/>
    <hyperlink ref="A2522" r:id="rId2451"/>
    <hyperlink ref="A2523" r:id="rId2452"/>
    <hyperlink ref="A2524" r:id="rId2453"/>
    <hyperlink ref="A2525" r:id="rId2454"/>
    <hyperlink ref="A2526" r:id="rId2455"/>
    <hyperlink ref="A2527" r:id="rId2456"/>
    <hyperlink ref="A2528" r:id="rId2457"/>
    <hyperlink ref="A2529" r:id="rId2458"/>
    <hyperlink ref="A2530" r:id="rId2459"/>
    <hyperlink ref="A2531" r:id="rId2460"/>
    <hyperlink ref="A2532" r:id="rId2461"/>
    <hyperlink ref="A2533" r:id="rId2462"/>
    <hyperlink ref="A2534" r:id="rId2463"/>
    <hyperlink ref="A2535" r:id="rId2464"/>
    <hyperlink ref="A2536" r:id="rId2465"/>
    <hyperlink ref="A2537" r:id="rId2466"/>
    <hyperlink ref="A2538" r:id="rId2467"/>
    <hyperlink ref="A2539" r:id="rId2468"/>
    <hyperlink ref="A2540" r:id="rId2469"/>
    <hyperlink ref="A2541" r:id="rId2470"/>
    <hyperlink ref="A2542" r:id="rId2471"/>
    <hyperlink ref="A2543" r:id="rId2472"/>
    <hyperlink ref="A2544" r:id="rId2473"/>
    <hyperlink ref="A2545" r:id="rId2474"/>
    <hyperlink ref="A2546" r:id="rId2475"/>
    <hyperlink ref="A2547" r:id="rId2476"/>
    <hyperlink ref="A2548" r:id="rId2477"/>
    <hyperlink ref="A2549" r:id="rId2478"/>
    <hyperlink ref="A2550" r:id="rId2479"/>
    <hyperlink ref="A2551" r:id="rId2480"/>
    <hyperlink ref="A2552" r:id="rId2481"/>
    <hyperlink ref="A2553" r:id="rId2482"/>
    <hyperlink ref="A2554" r:id="rId2483"/>
    <hyperlink ref="A2555" r:id="rId2484"/>
    <hyperlink ref="A2556" r:id="rId2485"/>
    <hyperlink ref="A2557" r:id="rId2486"/>
    <hyperlink ref="A2558" r:id="rId2487"/>
    <hyperlink ref="A2559" r:id="rId2488"/>
    <hyperlink ref="A2560" r:id="rId2489"/>
    <hyperlink ref="A2561" r:id="rId2490"/>
  </hyperlinks>
  <pageMargins left="0.7" right="0.7" top="0.75" bottom="0.75" header="0" footer="0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4140625" defaultRowHeight="15" customHeight="1"/>
  <cols>
    <col min="1" max="2" width="15.5546875" customWidth="1"/>
    <col min="3" max="3" width="13.6640625" customWidth="1"/>
    <col min="4" max="4" width="20.5546875" customWidth="1"/>
    <col min="5" max="5" width="12.5546875" customWidth="1"/>
    <col min="6" max="6" width="11.44140625" customWidth="1"/>
    <col min="7" max="7" width="5.6640625" customWidth="1"/>
    <col min="8" max="9" width="15.5546875" customWidth="1"/>
    <col min="10" max="10" width="7.44140625" customWidth="1"/>
    <col min="11" max="13" width="15.5546875" customWidth="1"/>
    <col min="14" max="14" width="7" customWidth="1"/>
    <col min="15" max="15" width="10.44140625" customWidth="1"/>
    <col min="16" max="26" width="8.6640625" customWidth="1"/>
  </cols>
  <sheetData>
    <row r="1" spans="1:26" ht="33" customHeight="1">
      <c r="A1" s="51" t="s">
        <v>108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</row>
    <row r="2" spans="1:26" ht="14.25" customHeight="1">
      <c r="A2" s="48"/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</row>
    <row r="3" spans="1:26" ht="18" customHeight="1">
      <c r="A3" s="70" t="s">
        <v>10519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</row>
    <row r="4" spans="1:26" ht="14.25" customHeight="1">
      <c r="A4" s="48"/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</row>
    <row r="5" spans="1:26" ht="14.25" customHeight="1">
      <c r="A5" s="187">
        <f>'Content '!J1</f>
        <v>45611</v>
      </c>
      <c r="B5" s="176"/>
      <c r="C5" s="52" t="s">
        <v>109</v>
      </c>
      <c r="D5" s="52"/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</row>
    <row r="6" spans="1:26" ht="14.25" customHeight="1">
      <c r="A6" s="48"/>
      <c r="B6" s="48"/>
      <c r="C6" s="48"/>
      <c r="D6" s="48"/>
      <c r="E6" s="48"/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</row>
    <row r="7" spans="1:26" ht="44.25" customHeight="1">
      <c r="A7" s="55" t="s">
        <v>10520</v>
      </c>
      <c r="B7" s="55" t="s">
        <v>112</v>
      </c>
      <c r="C7" s="55" t="s">
        <v>10521</v>
      </c>
      <c r="D7" s="55" t="s">
        <v>156</v>
      </c>
      <c r="E7" s="56" t="s">
        <v>10522</v>
      </c>
      <c r="F7" s="55" t="s">
        <v>7470</v>
      </c>
      <c r="G7" s="55" t="s">
        <v>2777</v>
      </c>
      <c r="H7" s="55" t="s">
        <v>7960</v>
      </c>
      <c r="I7" s="56" t="s">
        <v>10523</v>
      </c>
      <c r="J7" s="56" t="s">
        <v>10524</v>
      </c>
      <c r="K7" s="55" t="s">
        <v>7963</v>
      </c>
      <c r="L7" s="56" t="s">
        <v>10525</v>
      </c>
      <c r="M7" s="56" t="s">
        <v>10526</v>
      </c>
      <c r="N7" s="56" t="s">
        <v>10527</v>
      </c>
      <c r="O7" s="55" t="s">
        <v>7476</v>
      </c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</row>
    <row r="8" spans="1:26" ht="14.25" customHeight="1">
      <c r="A8" s="55"/>
      <c r="B8" s="55"/>
      <c r="C8" s="55"/>
      <c r="D8" s="55"/>
      <c r="E8" s="55"/>
      <c r="F8" s="55"/>
      <c r="G8" s="55" t="s">
        <v>2779</v>
      </c>
      <c r="H8" s="55" t="s">
        <v>126</v>
      </c>
      <c r="I8" s="55" t="s">
        <v>126</v>
      </c>
      <c r="J8" s="55" t="s">
        <v>126</v>
      </c>
      <c r="K8" s="55" t="s">
        <v>1473</v>
      </c>
      <c r="L8" s="55" t="s">
        <v>151</v>
      </c>
      <c r="M8" s="55" t="s">
        <v>151</v>
      </c>
      <c r="N8" s="55" t="s">
        <v>126</v>
      </c>
      <c r="O8" s="55" t="s">
        <v>171</v>
      </c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59" t="s">
        <v>10528</v>
      </c>
      <c r="B9" s="58" t="s">
        <v>10529</v>
      </c>
      <c r="C9" s="58" t="s">
        <v>3</v>
      </c>
      <c r="D9" s="58" t="s">
        <v>155</v>
      </c>
      <c r="E9" s="58" t="s">
        <v>133</v>
      </c>
      <c r="F9" s="58" t="s">
        <v>7486</v>
      </c>
      <c r="G9" s="58">
        <v>3600</v>
      </c>
      <c r="H9" s="58">
        <v>14</v>
      </c>
      <c r="I9" s="58">
        <v>15.6</v>
      </c>
      <c r="J9" s="58">
        <v>17.2</v>
      </c>
      <c r="K9" s="58">
        <v>5</v>
      </c>
      <c r="L9" s="58">
        <v>1</v>
      </c>
      <c r="M9" s="58" t="s">
        <v>155</v>
      </c>
      <c r="N9" s="58">
        <v>23.2</v>
      </c>
      <c r="O9" s="58">
        <v>198</v>
      </c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</row>
    <row r="10" spans="1:26" ht="14.25" customHeight="1">
      <c r="A10" s="59" t="s">
        <v>10530</v>
      </c>
      <c r="B10" s="58" t="s">
        <v>10529</v>
      </c>
      <c r="C10" s="58" t="s">
        <v>3</v>
      </c>
      <c r="D10" s="58" t="s">
        <v>155</v>
      </c>
      <c r="E10" s="58" t="s">
        <v>133</v>
      </c>
      <c r="F10" s="58" t="s">
        <v>7486</v>
      </c>
      <c r="G10" s="58">
        <v>3600</v>
      </c>
      <c r="H10" s="58">
        <v>15</v>
      </c>
      <c r="I10" s="58">
        <v>16.7</v>
      </c>
      <c r="J10" s="58">
        <v>18.5</v>
      </c>
      <c r="K10" s="58">
        <v>5</v>
      </c>
      <c r="L10" s="58">
        <v>1</v>
      </c>
      <c r="M10" s="58" t="s">
        <v>155</v>
      </c>
      <c r="N10" s="58">
        <v>24.4</v>
      </c>
      <c r="O10" s="58">
        <v>189</v>
      </c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</row>
    <row r="11" spans="1:26" ht="14.25" customHeight="1">
      <c r="A11" s="59" t="s">
        <v>10531</v>
      </c>
      <c r="B11" s="58" t="s">
        <v>10529</v>
      </c>
      <c r="C11" s="58" t="s">
        <v>3</v>
      </c>
      <c r="D11" s="58" t="s">
        <v>155</v>
      </c>
      <c r="E11" s="58" t="s">
        <v>133</v>
      </c>
      <c r="F11" s="58" t="s">
        <v>7486</v>
      </c>
      <c r="G11" s="58">
        <v>3600</v>
      </c>
      <c r="H11" s="58">
        <v>16</v>
      </c>
      <c r="I11" s="58">
        <v>17.8</v>
      </c>
      <c r="J11" s="58">
        <v>19.7</v>
      </c>
      <c r="K11" s="58">
        <v>5</v>
      </c>
      <c r="L11" s="58">
        <v>1</v>
      </c>
      <c r="M11" s="58" t="s">
        <v>155</v>
      </c>
      <c r="N11" s="58">
        <v>26</v>
      </c>
      <c r="O11" s="58">
        <v>177</v>
      </c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</row>
    <row r="12" spans="1:26" ht="14.25" customHeight="1">
      <c r="A12" s="59" t="s">
        <v>10532</v>
      </c>
      <c r="B12" s="58" t="s">
        <v>10529</v>
      </c>
      <c r="C12" s="58" t="s">
        <v>3</v>
      </c>
      <c r="D12" s="58" t="s">
        <v>155</v>
      </c>
      <c r="E12" s="58" t="s">
        <v>133</v>
      </c>
      <c r="F12" s="58" t="s">
        <v>7486</v>
      </c>
      <c r="G12" s="58">
        <v>3600</v>
      </c>
      <c r="H12" s="58">
        <v>17</v>
      </c>
      <c r="I12" s="58">
        <v>18.899999999999999</v>
      </c>
      <c r="J12" s="58">
        <v>20.9</v>
      </c>
      <c r="K12" s="58">
        <v>5</v>
      </c>
      <c r="L12" s="58">
        <v>1</v>
      </c>
      <c r="M12" s="58" t="s">
        <v>155</v>
      </c>
      <c r="N12" s="58">
        <v>27.6</v>
      </c>
      <c r="O12" s="58">
        <v>167</v>
      </c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</row>
    <row r="13" spans="1:26" ht="14.25" customHeight="1">
      <c r="A13" s="59" t="s">
        <v>10533</v>
      </c>
      <c r="B13" s="58" t="s">
        <v>10529</v>
      </c>
      <c r="C13" s="58" t="s">
        <v>3</v>
      </c>
      <c r="D13" s="58" t="s">
        <v>155</v>
      </c>
      <c r="E13" s="58" t="s">
        <v>133</v>
      </c>
      <c r="F13" s="58" t="s">
        <v>7486</v>
      </c>
      <c r="G13" s="58">
        <v>3600</v>
      </c>
      <c r="H13" s="58">
        <v>18</v>
      </c>
      <c r="I13" s="58">
        <v>20</v>
      </c>
      <c r="J13" s="58">
        <v>22.1</v>
      </c>
      <c r="K13" s="58">
        <v>5</v>
      </c>
      <c r="L13" s="58">
        <v>0.5</v>
      </c>
      <c r="M13" s="58" t="s">
        <v>155</v>
      </c>
      <c r="N13" s="58">
        <v>29.2</v>
      </c>
      <c r="O13" s="58">
        <v>158</v>
      </c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</row>
    <row r="14" spans="1:26" ht="14.25" customHeight="1">
      <c r="A14" s="59" t="s">
        <v>10534</v>
      </c>
      <c r="B14" s="58" t="s">
        <v>10529</v>
      </c>
      <c r="C14" s="58" t="s">
        <v>3</v>
      </c>
      <c r="D14" s="58" t="s">
        <v>155</v>
      </c>
      <c r="E14" s="58" t="s">
        <v>133</v>
      </c>
      <c r="F14" s="58" t="s">
        <v>7486</v>
      </c>
      <c r="G14" s="58">
        <v>3600</v>
      </c>
      <c r="H14" s="58">
        <v>20</v>
      </c>
      <c r="I14" s="58">
        <v>22.2</v>
      </c>
      <c r="J14" s="58">
        <v>24.5</v>
      </c>
      <c r="K14" s="58">
        <v>5</v>
      </c>
      <c r="L14" s="58">
        <v>0.5</v>
      </c>
      <c r="M14" s="58" t="s">
        <v>155</v>
      </c>
      <c r="N14" s="58">
        <v>32.4</v>
      </c>
      <c r="O14" s="58">
        <v>142</v>
      </c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</row>
    <row r="15" spans="1:26" ht="14.25" customHeight="1">
      <c r="A15" s="59" t="s">
        <v>10535</v>
      </c>
      <c r="B15" s="58" t="s">
        <v>10529</v>
      </c>
      <c r="C15" s="58" t="s">
        <v>3</v>
      </c>
      <c r="D15" s="58" t="s">
        <v>155</v>
      </c>
      <c r="E15" s="58" t="s">
        <v>133</v>
      </c>
      <c r="F15" s="58" t="s">
        <v>7486</v>
      </c>
      <c r="G15" s="58">
        <v>3600</v>
      </c>
      <c r="H15" s="58">
        <v>22</v>
      </c>
      <c r="I15" s="58">
        <v>24.4</v>
      </c>
      <c r="J15" s="58">
        <v>26.9</v>
      </c>
      <c r="K15" s="58">
        <v>5</v>
      </c>
      <c r="L15" s="58">
        <v>0.5</v>
      </c>
      <c r="M15" s="58" t="s">
        <v>155</v>
      </c>
      <c r="N15" s="58">
        <v>35.5</v>
      </c>
      <c r="O15" s="58">
        <v>130</v>
      </c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</row>
    <row r="16" spans="1:26" ht="14.25" customHeight="1">
      <c r="A16" s="59" t="s">
        <v>10536</v>
      </c>
      <c r="B16" s="58" t="s">
        <v>10529</v>
      </c>
      <c r="C16" s="58" t="s">
        <v>3</v>
      </c>
      <c r="D16" s="58" t="s">
        <v>155</v>
      </c>
      <c r="E16" s="58" t="s">
        <v>133</v>
      </c>
      <c r="F16" s="58" t="s">
        <v>7486</v>
      </c>
      <c r="G16" s="58">
        <v>3600</v>
      </c>
      <c r="H16" s="58">
        <v>24</v>
      </c>
      <c r="I16" s="58">
        <v>26.7</v>
      </c>
      <c r="J16" s="58">
        <v>29.5</v>
      </c>
      <c r="K16" s="58">
        <v>5</v>
      </c>
      <c r="L16" s="58">
        <v>0.5</v>
      </c>
      <c r="M16" s="58" t="s">
        <v>155</v>
      </c>
      <c r="N16" s="58">
        <v>38.9</v>
      </c>
      <c r="O16" s="58">
        <v>118</v>
      </c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</row>
    <row r="17" spans="1:26" ht="14.25" customHeight="1">
      <c r="A17" s="59" t="s">
        <v>10537</v>
      </c>
      <c r="B17" s="58" t="s">
        <v>10529</v>
      </c>
      <c r="C17" s="58" t="s">
        <v>3</v>
      </c>
      <c r="D17" s="58" t="s">
        <v>155</v>
      </c>
      <c r="E17" s="58" t="s">
        <v>133</v>
      </c>
      <c r="F17" s="58" t="s">
        <v>7486</v>
      </c>
      <c r="G17" s="58">
        <v>3600</v>
      </c>
      <c r="H17" s="58">
        <v>26</v>
      </c>
      <c r="I17" s="58">
        <v>28.9</v>
      </c>
      <c r="J17" s="58">
        <v>31.9</v>
      </c>
      <c r="K17" s="58">
        <v>5</v>
      </c>
      <c r="L17" s="58">
        <v>0.5</v>
      </c>
      <c r="M17" s="58" t="s">
        <v>155</v>
      </c>
      <c r="N17" s="58">
        <v>42.1</v>
      </c>
      <c r="O17" s="58">
        <v>109</v>
      </c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</row>
    <row r="18" spans="1:26" ht="14.25" customHeight="1">
      <c r="A18" s="59" t="s">
        <v>10538</v>
      </c>
      <c r="B18" s="58" t="s">
        <v>10529</v>
      </c>
      <c r="C18" s="58" t="s">
        <v>3</v>
      </c>
      <c r="D18" s="58" t="s">
        <v>155</v>
      </c>
      <c r="E18" s="58" t="s">
        <v>133</v>
      </c>
      <c r="F18" s="58" t="s">
        <v>7486</v>
      </c>
      <c r="G18" s="58">
        <v>3600</v>
      </c>
      <c r="H18" s="58">
        <v>28</v>
      </c>
      <c r="I18" s="58">
        <v>31.1</v>
      </c>
      <c r="J18" s="58">
        <v>34.4</v>
      </c>
      <c r="K18" s="58">
        <v>5</v>
      </c>
      <c r="L18" s="58">
        <v>0.5</v>
      </c>
      <c r="M18" s="58" t="s">
        <v>155</v>
      </c>
      <c r="N18" s="58">
        <v>45.4</v>
      </c>
      <c r="O18" s="58">
        <v>101</v>
      </c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</row>
    <row r="19" spans="1:26" ht="14.25" customHeight="1">
      <c r="A19" s="59" t="s">
        <v>10539</v>
      </c>
      <c r="B19" s="58" t="s">
        <v>10529</v>
      </c>
      <c r="C19" s="58" t="s">
        <v>3</v>
      </c>
      <c r="D19" s="58" t="s">
        <v>155</v>
      </c>
      <c r="E19" s="58" t="s">
        <v>133</v>
      </c>
      <c r="F19" s="58" t="s">
        <v>7486</v>
      </c>
      <c r="G19" s="58">
        <v>3600</v>
      </c>
      <c r="H19" s="58">
        <v>30</v>
      </c>
      <c r="I19" s="58">
        <v>33.299999999999997</v>
      </c>
      <c r="J19" s="58">
        <v>36.799999999999997</v>
      </c>
      <c r="K19" s="58">
        <v>5</v>
      </c>
      <c r="L19" s="58">
        <v>0.5</v>
      </c>
      <c r="M19" s="58" t="s">
        <v>155</v>
      </c>
      <c r="N19" s="58">
        <v>48.4</v>
      </c>
      <c r="O19" s="58">
        <v>95</v>
      </c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</row>
    <row r="20" spans="1:26" ht="14.25" customHeight="1">
      <c r="A20" s="59" t="s">
        <v>10540</v>
      </c>
      <c r="B20" s="58" t="s">
        <v>10529</v>
      </c>
      <c r="C20" s="58" t="s">
        <v>3</v>
      </c>
      <c r="D20" s="58" t="s">
        <v>155</v>
      </c>
      <c r="E20" s="58" t="s">
        <v>133</v>
      </c>
      <c r="F20" s="58" t="s">
        <v>7486</v>
      </c>
      <c r="G20" s="58">
        <v>3600</v>
      </c>
      <c r="H20" s="58">
        <v>33</v>
      </c>
      <c r="I20" s="58">
        <v>36.700000000000003</v>
      </c>
      <c r="J20" s="58">
        <v>40.6</v>
      </c>
      <c r="K20" s="58">
        <v>5</v>
      </c>
      <c r="L20" s="58">
        <v>0.5</v>
      </c>
      <c r="M20" s="58" t="s">
        <v>155</v>
      </c>
      <c r="N20" s="58">
        <v>53.3</v>
      </c>
      <c r="O20" s="58">
        <v>86</v>
      </c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</row>
    <row r="21" spans="1:26" ht="14.25" customHeight="1">
      <c r="A21" s="59" t="s">
        <v>10541</v>
      </c>
      <c r="B21" s="58" t="s">
        <v>10529</v>
      </c>
      <c r="C21" s="58" t="s">
        <v>3</v>
      </c>
      <c r="D21" s="58" t="s">
        <v>155</v>
      </c>
      <c r="E21" s="58" t="s">
        <v>133</v>
      </c>
      <c r="F21" s="58" t="s">
        <v>7486</v>
      </c>
      <c r="G21" s="58">
        <v>3600</v>
      </c>
      <c r="H21" s="58">
        <v>36</v>
      </c>
      <c r="I21" s="58">
        <v>40</v>
      </c>
      <c r="J21" s="58">
        <v>44.2</v>
      </c>
      <c r="K21" s="58">
        <v>5</v>
      </c>
      <c r="L21" s="58">
        <v>0.5</v>
      </c>
      <c r="M21" s="58" t="s">
        <v>155</v>
      </c>
      <c r="N21" s="58">
        <v>58.1</v>
      </c>
      <c r="O21" s="58">
        <v>79</v>
      </c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</row>
    <row r="22" spans="1:26" ht="14.25" customHeight="1">
      <c r="A22" s="59" t="s">
        <v>10542</v>
      </c>
      <c r="B22" s="58" t="s">
        <v>10529</v>
      </c>
      <c r="C22" s="58" t="s">
        <v>3</v>
      </c>
      <c r="D22" s="58" t="s">
        <v>155</v>
      </c>
      <c r="E22" s="58" t="s">
        <v>133</v>
      </c>
      <c r="F22" s="58" t="s">
        <v>7486</v>
      </c>
      <c r="G22" s="58">
        <v>3600</v>
      </c>
      <c r="H22" s="58">
        <v>40</v>
      </c>
      <c r="I22" s="58">
        <v>44.4</v>
      </c>
      <c r="J22" s="58">
        <v>49.1</v>
      </c>
      <c r="K22" s="58">
        <v>5</v>
      </c>
      <c r="L22" s="58">
        <v>0.5</v>
      </c>
      <c r="M22" s="58" t="s">
        <v>155</v>
      </c>
      <c r="N22" s="58">
        <v>64.5</v>
      </c>
      <c r="O22" s="58">
        <v>71</v>
      </c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</row>
    <row r="23" spans="1:26" ht="14.25" customHeight="1">
      <c r="A23" s="59" t="s">
        <v>10543</v>
      </c>
      <c r="B23" s="58" t="s">
        <v>10529</v>
      </c>
      <c r="C23" s="58" t="s">
        <v>3</v>
      </c>
      <c r="D23" s="58" t="s">
        <v>155</v>
      </c>
      <c r="E23" s="58" t="s">
        <v>133</v>
      </c>
      <c r="F23" s="58" t="s">
        <v>7486</v>
      </c>
      <c r="G23" s="58">
        <v>3600</v>
      </c>
      <c r="H23" s="58">
        <v>43</v>
      </c>
      <c r="I23" s="58">
        <v>47.8</v>
      </c>
      <c r="J23" s="58">
        <v>52.8</v>
      </c>
      <c r="K23" s="58">
        <v>5</v>
      </c>
      <c r="L23" s="58">
        <v>0.5</v>
      </c>
      <c r="M23" s="58" t="s">
        <v>155</v>
      </c>
      <c r="N23" s="58">
        <v>69.400000000000006</v>
      </c>
      <c r="O23" s="58">
        <v>66</v>
      </c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</row>
    <row r="24" spans="1:26" ht="14.25" customHeight="1">
      <c r="A24" s="59" t="s">
        <v>10544</v>
      </c>
      <c r="B24" s="58" t="s">
        <v>10529</v>
      </c>
      <c r="C24" s="58" t="s">
        <v>3</v>
      </c>
      <c r="D24" s="58" t="s">
        <v>155</v>
      </c>
      <c r="E24" s="58" t="s">
        <v>133</v>
      </c>
      <c r="F24" s="58" t="s">
        <v>7486</v>
      </c>
      <c r="G24" s="58">
        <v>3600</v>
      </c>
      <c r="H24" s="58">
        <v>48</v>
      </c>
      <c r="I24" s="58">
        <v>53.3</v>
      </c>
      <c r="J24" s="58">
        <v>58.7</v>
      </c>
      <c r="K24" s="58">
        <v>5</v>
      </c>
      <c r="L24" s="58">
        <v>0.5</v>
      </c>
      <c r="M24" s="58" t="s">
        <v>155</v>
      </c>
      <c r="N24" s="58">
        <v>80.599999999999994</v>
      </c>
      <c r="O24" s="58">
        <v>57</v>
      </c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</row>
    <row r="25" spans="1:26" ht="14.25" customHeight="1">
      <c r="A25" s="59" t="s">
        <v>10545</v>
      </c>
      <c r="B25" s="58" t="s">
        <v>10529</v>
      </c>
      <c r="C25" s="58" t="s">
        <v>3</v>
      </c>
      <c r="D25" s="58" t="s">
        <v>155</v>
      </c>
      <c r="E25" s="58" t="s">
        <v>133</v>
      </c>
      <c r="F25" s="58" t="s">
        <v>7486</v>
      </c>
      <c r="G25" s="58">
        <v>4600</v>
      </c>
      <c r="H25" s="58">
        <v>14</v>
      </c>
      <c r="I25" s="58">
        <v>15.6</v>
      </c>
      <c r="J25" s="58">
        <v>17.2</v>
      </c>
      <c r="K25" s="58">
        <v>5</v>
      </c>
      <c r="L25" s="58">
        <v>1</v>
      </c>
      <c r="M25" s="58" t="s">
        <v>155</v>
      </c>
      <c r="N25" s="58">
        <v>23.2</v>
      </c>
      <c r="O25" s="58">
        <v>198</v>
      </c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</row>
    <row r="26" spans="1:26" ht="14.25" customHeight="1">
      <c r="A26" s="59" t="s">
        <v>10546</v>
      </c>
      <c r="B26" s="58" t="s">
        <v>10529</v>
      </c>
      <c r="C26" s="58" t="s">
        <v>3</v>
      </c>
      <c r="D26" s="58" t="s">
        <v>155</v>
      </c>
      <c r="E26" s="58" t="s">
        <v>133</v>
      </c>
      <c r="F26" s="58" t="s">
        <v>7486</v>
      </c>
      <c r="G26" s="58">
        <v>4600</v>
      </c>
      <c r="H26" s="58">
        <v>15</v>
      </c>
      <c r="I26" s="58">
        <v>16.7</v>
      </c>
      <c r="J26" s="58">
        <v>18.5</v>
      </c>
      <c r="K26" s="58">
        <v>5</v>
      </c>
      <c r="L26" s="58">
        <v>1</v>
      </c>
      <c r="M26" s="58" t="s">
        <v>155</v>
      </c>
      <c r="N26" s="58">
        <v>24.4</v>
      </c>
      <c r="O26" s="58">
        <v>189</v>
      </c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</row>
    <row r="27" spans="1:26" ht="14.25" customHeight="1">
      <c r="A27" s="59" t="s">
        <v>10547</v>
      </c>
      <c r="B27" s="58" t="s">
        <v>10529</v>
      </c>
      <c r="C27" s="58" t="s">
        <v>3</v>
      </c>
      <c r="D27" s="58" t="s">
        <v>155</v>
      </c>
      <c r="E27" s="58" t="s">
        <v>133</v>
      </c>
      <c r="F27" s="58" t="s">
        <v>7486</v>
      </c>
      <c r="G27" s="58">
        <v>4600</v>
      </c>
      <c r="H27" s="58">
        <v>16</v>
      </c>
      <c r="I27" s="58">
        <v>17.8</v>
      </c>
      <c r="J27" s="58">
        <v>19.7</v>
      </c>
      <c r="K27" s="58">
        <v>5</v>
      </c>
      <c r="L27" s="58">
        <v>1</v>
      </c>
      <c r="M27" s="58" t="s">
        <v>155</v>
      </c>
      <c r="N27" s="58">
        <v>26</v>
      </c>
      <c r="O27" s="58">
        <v>177</v>
      </c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</row>
    <row r="28" spans="1:26" ht="14.25" customHeight="1">
      <c r="A28" s="59" t="s">
        <v>10548</v>
      </c>
      <c r="B28" s="58" t="s">
        <v>10529</v>
      </c>
      <c r="C28" s="58" t="s">
        <v>3</v>
      </c>
      <c r="D28" s="58" t="s">
        <v>155</v>
      </c>
      <c r="E28" s="58" t="s">
        <v>133</v>
      </c>
      <c r="F28" s="58" t="s">
        <v>7486</v>
      </c>
      <c r="G28" s="58">
        <v>4600</v>
      </c>
      <c r="H28" s="58">
        <v>17</v>
      </c>
      <c r="I28" s="58">
        <v>18.899999999999999</v>
      </c>
      <c r="J28" s="58">
        <v>20.9</v>
      </c>
      <c r="K28" s="58">
        <v>5</v>
      </c>
      <c r="L28" s="58">
        <v>1</v>
      </c>
      <c r="M28" s="58" t="s">
        <v>155</v>
      </c>
      <c r="N28" s="58">
        <v>27.6</v>
      </c>
      <c r="O28" s="58">
        <v>167</v>
      </c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</row>
    <row r="29" spans="1:26" ht="14.25" customHeight="1">
      <c r="A29" s="59" t="s">
        <v>10549</v>
      </c>
      <c r="B29" s="58" t="s">
        <v>10529</v>
      </c>
      <c r="C29" s="58" t="s">
        <v>3</v>
      </c>
      <c r="D29" s="58" t="s">
        <v>155</v>
      </c>
      <c r="E29" s="58" t="s">
        <v>133</v>
      </c>
      <c r="F29" s="58" t="s">
        <v>7486</v>
      </c>
      <c r="G29" s="58">
        <v>4600</v>
      </c>
      <c r="H29" s="58">
        <v>18</v>
      </c>
      <c r="I29" s="58">
        <v>20</v>
      </c>
      <c r="J29" s="58">
        <v>22.1</v>
      </c>
      <c r="K29" s="58">
        <v>5</v>
      </c>
      <c r="L29" s="58">
        <v>0.5</v>
      </c>
      <c r="M29" s="58" t="s">
        <v>155</v>
      </c>
      <c r="N29" s="58">
        <v>29.2</v>
      </c>
      <c r="O29" s="58">
        <v>158</v>
      </c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</row>
    <row r="30" spans="1:26" ht="14.25" customHeight="1">
      <c r="A30" s="59" t="s">
        <v>10550</v>
      </c>
      <c r="B30" s="58" t="s">
        <v>10529</v>
      </c>
      <c r="C30" s="58" t="s">
        <v>3</v>
      </c>
      <c r="D30" s="58" t="s">
        <v>155</v>
      </c>
      <c r="E30" s="58" t="s">
        <v>133</v>
      </c>
      <c r="F30" s="58" t="s">
        <v>7486</v>
      </c>
      <c r="G30" s="58">
        <v>4600</v>
      </c>
      <c r="H30" s="58">
        <v>20</v>
      </c>
      <c r="I30" s="58">
        <v>22.2</v>
      </c>
      <c r="J30" s="58">
        <v>24.5</v>
      </c>
      <c r="K30" s="58">
        <v>5</v>
      </c>
      <c r="L30" s="58">
        <v>0.5</v>
      </c>
      <c r="M30" s="58" t="s">
        <v>155</v>
      </c>
      <c r="N30" s="58">
        <v>32.4</v>
      </c>
      <c r="O30" s="58">
        <v>142</v>
      </c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</row>
    <row r="31" spans="1:26" ht="14.25" customHeight="1">
      <c r="A31" s="59" t="s">
        <v>10551</v>
      </c>
      <c r="B31" s="58" t="s">
        <v>10529</v>
      </c>
      <c r="C31" s="58" t="s">
        <v>3</v>
      </c>
      <c r="D31" s="58" t="s">
        <v>155</v>
      </c>
      <c r="E31" s="58" t="s">
        <v>133</v>
      </c>
      <c r="F31" s="58" t="s">
        <v>7486</v>
      </c>
      <c r="G31" s="58">
        <v>4600</v>
      </c>
      <c r="H31" s="58">
        <v>22</v>
      </c>
      <c r="I31" s="58">
        <v>24.4</v>
      </c>
      <c r="J31" s="58">
        <v>26.9</v>
      </c>
      <c r="K31" s="58">
        <v>5</v>
      </c>
      <c r="L31" s="58">
        <v>0.5</v>
      </c>
      <c r="M31" s="58" t="s">
        <v>155</v>
      </c>
      <c r="N31" s="58">
        <v>35.5</v>
      </c>
      <c r="O31" s="58">
        <v>130</v>
      </c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</row>
    <row r="32" spans="1:26" ht="14.25" customHeight="1">
      <c r="A32" s="59" t="s">
        <v>10552</v>
      </c>
      <c r="B32" s="58" t="s">
        <v>10529</v>
      </c>
      <c r="C32" s="58" t="s">
        <v>3</v>
      </c>
      <c r="D32" s="58" t="s">
        <v>155</v>
      </c>
      <c r="E32" s="58" t="s">
        <v>133</v>
      </c>
      <c r="F32" s="58" t="s">
        <v>7486</v>
      </c>
      <c r="G32" s="58">
        <v>4600</v>
      </c>
      <c r="H32" s="58">
        <v>24</v>
      </c>
      <c r="I32" s="58">
        <v>26.7</v>
      </c>
      <c r="J32" s="58">
        <v>29.5</v>
      </c>
      <c r="K32" s="58">
        <v>5</v>
      </c>
      <c r="L32" s="58">
        <v>0.5</v>
      </c>
      <c r="M32" s="58" t="s">
        <v>155</v>
      </c>
      <c r="N32" s="58">
        <v>38.9</v>
      </c>
      <c r="O32" s="58">
        <v>118</v>
      </c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</row>
    <row r="33" spans="1:26" ht="14.25" customHeight="1">
      <c r="A33" s="59" t="s">
        <v>10553</v>
      </c>
      <c r="B33" s="58" t="s">
        <v>10529</v>
      </c>
      <c r="C33" s="58" t="s">
        <v>3</v>
      </c>
      <c r="D33" s="58" t="s">
        <v>155</v>
      </c>
      <c r="E33" s="58" t="s">
        <v>133</v>
      </c>
      <c r="F33" s="58" t="s">
        <v>7486</v>
      </c>
      <c r="G33" s="58">
        <v>4600</v>
      </c>
      <c r="H33" s="58">
        <v>26</v>
      </c>
      <c r="I33" s="58">
        <v>28.9</v>
      </c>
      <c r="J33" s="58">
        <v>31.9</v>
      </c>
      <c r="K33" s="58">
        <v>5</v>
      </c>
      <c r="L33" s="58">
        <v>0.5</v>
      </c>
      <c r="M33" s="58" t="s">
        <v>155</v>
      </c>
      <c r="N33" s="58">
        <v>42.1</v>
      </c>
      <c r="O33" s="58">
        <v>109</v>
      </c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</row>
    <row r="34" spans="1:26" ht="14.25" customHeight="1">
      <c r="A34" s="59" t="s">
        <v>10554</v>
      </c>
      <c r="B34" s="58" t="s">
        <v>10529</v>
      </c>
      <c r="C34" s="58" t="s">
        <v>3</v>
      </c>
      <c r="D34" s="58" t="s">
        <v>155</v>
      </c>
      <c r="E34" s="58" t="s">
        <v>133</v>
      </c>
      <c r="F34" s="58" t="s">
        <v>7486</v>
      </c>
      <c r="G34" s="58">
        <v>4600</v>
      </c>
      <c r="H34" s="58">
        <v>28</v>
      </c>
      <c r="I34" s="58">
        <v>31.1</v>
      </c>
      <c r="J34" s="58">
        <v>34.4</v>
      </c>
      <c r="K34" s="58">
        <v>5</v>
      </c>
      <c r="L34" s="58">
        <v>0.5</v>
      </c>
      <c r="M34" s="58" t="s">
        <v>155</v>
      </c>
      <c r="N34" s="58">
        <v>45.4</v>
      </c>
      <c r="O34" s="58">
        <v>101</v>
      </c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</row>
    <row r="35" spans="1:26" ht="14.25" customHeight="1">
      <c r="A35" s="59" t="s">
        <v>10555</v>
      </c>
      <c r="B35" s="58" t="s">
        <v>10529</v>
      </c>
      <c r="C35" s="58" t="s">
        <v>3</v>
      </c>
      <c r="D35" s="58" t="s">
        <v>155</v>
      </c>
      <c r="E35" s="58" t="s">
        <v>133</v>
      </c>
      <c r="F35" s="58" t="s">
        <v>7486</v>
      </c>
      <c r="G35" s="58">
        <v>4600</v>
      </c>
      <c r="H35" s="58">
        <v>30</v>
      </c>
      <c r="I35" s="58">
        <v>33.299999999999997</v>
      </c>
      <c r="J35" s="58">
        <v>36.799999999999997</v>
      </c>
      <c r="K35" s="58">
        <v>5</v>
      </c>
      <c r="L35" s="58">
        <v>0.5</v>
      </c>
      <c r="M35" s="58" t="s">
        <v>155</v>
      </c>
      <c r="N35" s="58">
        <v>48.4</v>
      </c>
      <c r="O35" s="58">
        <v>95</v>
      </c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</row>
    <row r="36" spans="1:26" ht="14.25" customHeight="1">
      <c r="A36" s="59" t="s">
        <v>10556</v>
      </c>
      <c r="B36" s="58" t="s">
        <v>10529</v>
      </c>
      <c r="C36" s="58" t="s">
        <v>3</v>
      </c>
      <c r="D36" s="58" t="s">
        <v>155</v>
      </c>
      <c r="E36" s="58" t="s">
        <v>133</v>
      </c>
      <c r="F36" s="58" t="s">
        <v>7486</v>
      </c>
      <c r="G36" s="58">
        <v>4600</v>
      </c>
      <c r="H36" s="58">
        <v>33</v>
      </c>
      <c r="I36" s="58">
        <v>36.700000000000003</v>
      </c>
      <c r="J36" s="58">
        <v>40.6</v>
      </c>
      <c r="K36" s="58">
        <v>5</v>
      </c>
      <c r="L36" s="58">
        <v>0.5</v>
      </c>
      <c r="M36" s="58" t="s">
        <v>155</v>
      </c>
      <c r="N36" s="58">
        <v>53.3</v>
      </c>
      <c r="O36" s="58">
        <v>86</v>
      </c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</row>
    <row r="37" spans="1:26" ht="14.25" customHeight="1">
      <c r="A37" s="59" t="s">
        <v>10557</v>
      </c>
      <c r="B37" s="58" t="s">
        <v>10529</v>
      </c>
      <c r="C37" s="58" t="s">
        <v>3</v>
      </c>
      <c r="D37" s="58" t="s">
        <v>155</v>
      </c>
      <c r="E37" s="58" t="s">
        <v>133</v>
      </c>
      <c r="F37" s="58" t="s">
        <v>7486</v>
      </c>
      <c r="G37" s="58">
        <v>4600</v>
      </c>
      <c r="H37" s="58">
        <v>36</v>
      </c>
      <c r="I37" s="58">
        <v>40</v>
      </c>
      <c r="J37" s="58">
        <v>44.2</v>
      </c>
      <c r="K37" s="58">
        <v>5</v>
      </c>
      <c r="L37" s="58">
        <v>0.5</v>
      </c>
      <c r="M37" s="58" t="s">
        <v>155</v>
      </c>
      <c r="N37" s="58">
        <v>58.1</v>
      </c>
      <c r="O37" s="58">
        <v>79</v>
      </c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</row>
    <row r="38" spans="1:26" ht="14.25" customHeight="1">
      <c r="A38" s="59" t="s">
        <v>10558</v>
      </c>
      <c r="B38" s="58" t="s">
        <v>10529</v>
      </c>
      <c r="C38" s="58" t="s">
        <v>3</v>
      </c>
      <c r="D38" s="58" t="s">
        <v>155</v>
      </c>
      <c r="E38" s="58" t="s">
        <v>133</v>
      </c>
      <c r="F38" s="58" t="s">
        <v>7486</v>
      </c>
      <c r="G38" s="58">
        <v>4600</v>
      </c>
      <c r="H38" s="58">
        <v>40</v>
      </c>
      <c r="I38" s="58">
        <v>44.4</v>
      </c>
      <c r="J38" s="58">
        <v>49.1</v>
      </c>
      <c r="K38" s="58">
        <v>5</v>
      </c>
      <c r="L38" s="58">
        <v>0.5</v>
      </c>
      <c r="M38" s="58" t="s">
        <v>155</v>
      </c>
      <c r="N38" s="58">
        <v>64.5</v>
      </c>
      <c r="O38" s="58">
        <v>71</v>
      </c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</row>
    <row r="39" spans="1:26" ht="14.25" customHeight="1">
      <c r="A39" s="59" t="s">
        <v>10559</v>
      </c>
      <c r="B39" s="58" t="s">
        <v>10529</v>
      </c>
      <c r="C39" s="58" t="s">
        <v>3</v>
      </c>
      <c r="D39" s="58" t="s">
        <v>155</v>
      </c>
      <c r="E39" s="58" t="s">
        <v>133</v>
      </c>
      <c r="F39" s="58" t="s">
        <v>7486</v>
      </c>
      <c r="G39" s="58">
        <v>4600</v>
      </c>
      <c r="H39" s="58">
        <v>43</v>
      </c>
      <c r="I39" s="58">
        <v>47.8</v>
      </c>
      <c r="J39" s="58">
        <v>52.8</v>
      </c>
      <c r="K39" s="58">
        <v>5</v>
      </c>
      <c r="L39" s="58">
        <v>0.5</v>
      </c>
      <c r="M39" s="58" t="s">
        <v>155</v>
      </c>
      <c r="N39" s="58">
        <v>69.400000000000006</v>
      </c>
      <c r="O39" s="58">
        <v>66</v>
      </c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</row>
    <row r="40" spans="1:26" ht="14.25" customHeight="1">
      <c r="A40" s="59" t="s">
        <v>10560</v>
      </c>
      <c r="B40" s="58" t="s">
        <v>10529</v>
      </c>
      <c r="C40" s="58" t="s">
        <v>3</v>
      </c>
      <c r="D40" s="58" t="s">
        <v>155</v>
      </c>
      <c r="E40" s="58" t="s">
        <v>133</v>
      </c>
      <c r="F40" s="58" t="s">
        <v>7486</v>
      </c>
      <c r="G40" s="58">
        <v>4600</v>
      </c>
      <c r="H40" s="58">
        <v>48</v>
      </c>
      <c r="I40" s="58">
        <v>53.3</v>
      </c>
      <c r="J40" s="58">
        <v>58.7</v>
      </c>
      <c r="K40" s="58">
        <v>5</v>
      </c>
      <c r="L40" s="58">
        <v>0.5</v>
      </c>
      <c r="M40" s="58" t="s">
        <v>155</v>
      </c>
      <c r="N40" s="58">
        <v>80.599999999999994</v>
      </c>
      <c r="O40" s="58">
        <v>57</v>
      </c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</row>
    <row r="41" spans="1:26" ht="14.25" customHeight="1">
      <c r="A41" s="59" t="s">
        <v>10561</v>
      </c>
      <c r="B41" s="58" t="s">
        <v>10529</v>
      </c>
      <c r="C41" s="58" t="s">
        <v>3</v>
      </c>
      <c r="D41" s="58" t="s">
        <v>155</v>
      </c>
      <c r="E41" s="58" t="s">
        <v>133</v>
      </c>
      <c r="F41" s="58" t="s">
        <v>7486</v>
      </c>
      <c r="G41" s="58">
        <v>6600</v>
      </c>
      <c r="H41" s="58">
        <v>14</v>
      </c>
      <c r="I41" s="58">
        <v>15.6</v>
      </c>
      <c r="J41" s="58">
        <v>17.2</v>
      </c>
      <c r="K41" s="58">
        <v>5</v>
      </c>
      <c r="L41" s="58">
        <v>1</v>
      </c>
      <c r="M41" s="58" t="s">
        <v>155</v>
      </c>
      <c r="N41" s="58">
        <v>23.2</v>
      </c>
      <c r="O41" s="58">
        <v>284</v>
      </c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</row>
    <row r="42" spans="1:26" ht="14.25" customHeight="1">
      <c r="A42" s="59" t="s">
        <v>10562</v>
      </c>
      <c r="B42" s="58" t="s">
        <v>10529</v>
      </c>
      <c r="C42" s="58" t="s">
        <v>3</v>
      </c>
      <c r="D42" s="58" t="s">
        <v>155</v>
      </c>
      <c r="E42" s="58" t="s">
        <v>133</v>
      </c>
      <c r="F42" s="58" t="s">
        <v>7486</v>
      </c>
      <c r="G42" s="58">
        <v>6600</v>
      </c>
      <c r="H42" s="58">
        <v>15</v>
      </c>
      <c r="I42" s="58">
        <v>16.7</v>
      </c>
      <c r="J42" s="58">
        <v>18.5</v>
      </c>
      <c r="K42" s="58">
        <v>5</v>
      </c>
      <c r="L42" s="58">
        <v>1</v>
      </c>
      <c r="M42" s="58" t="s">
        <v>155</v>
      </c>
      <c r="N42" s="58">
        <v>24.4</v>
      </c>
      <c r="O42" s="58">
        <v>270</v>
      </c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</row>
    <row r="43" spans="1:26" ht="14.25" customHeight="1">
      <c r="A43" s="59" t="s">
        <v>10563</v>
      </c>
      <c r="B43" s="58" t="s">
        <v>10529</v>
      </c>
      <c r="C43" s="58" t="s">
        <v>3</v>
      </c>
      <c r="D43" s="58" t="s">
        <v>155</v>
      </c>
      <c r="E43" s="58" t="s">
        <v>133</v>
      </c>
      <c r="F43" s="58" t="s">
        <v>7486</v>
      </c>
      <c r="G43" s="58">
        <v>6600</v>
      </c>
      <c r="H43" s="58">
        <v>16</v>
      </c>
      <c r="I43" s="58">
        <v>17.8</v>
      </c>
      <c r="J43" s="58">
        <v>19.7</v>
      </c>
      <c r="K43" s="58">
        <v>5</v>
      </c>
      <c r="L43" s="58">
        <v>1</v>
      </c>
      <c r="M43" s="58" t="s">
        <v>155</v>
      </c>
      <c r="N43" s="58">
        <v>26</v>
      </c>
      <c r="O43" s="58">
        <v>254</v>
      </c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</row>
    <row r="44" spans="1:26" ht="14.25" customHeight="1">
      <c r="A44" s="59" t="s">
        <v>10564</v>
      </c>
      <c r="B44" s="58" t="s">
        <v>10529</v>
      </c>
      <c r="C44" s="58" t="s">
        <v>3</v>
      </c>
      <c r="D44" s="58" t="s">
        <v>155</v>
      </c>
      <c r="E44" s="58" t="s">
        <v>133</v>
      </c>
      <c r="F44" s="58" t="s">
        <v>7486</v>
      </c>
      <c r="G44" s="58">
        <v>6600</v>
      </c>
      <c r="H44" s="58">
        <v>17</v>
      </c>
      <c r="I44" s="58">
        <v>18.899999999999999</v>
      </c>
      <c r="J44" s="58">
        <v>20.9</v>
      </c>
      <c r="K44" s="58">
        <v>5</v>
      </c>
      <c r="L44" s="58">
        <v>1</v>
      </c>
      <c r="M44" s="58" t="s">
        <v>155</v>
      </c>
      <c r="N44" s="58">
        <v>27.6</v>
      </c>
      <c r="O44" s="58">
        <v>239</v>
      </c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</row>
    <row r="45" spans="1:26" ht="14.25" customHeight="1">
      <c r="A45" s="59" t="s">
        <v>10565</v>
      </c>
      <c r="B45" s="58" t="s">
        <v>10529</v>
      </c>
      <c r="C45" s="58" t="s">
        <v>3</v>
      </c>
      <c r="D45" s="58" t="s">
        <v>155</v>
      </c>
      <c r="E45" s="58" t="s">
        <v>133</v>
      </c>
      <c r="F45" s="58" t="s">
        <v>7486</v>
      </c>
      <c r="G45" s="58">
        <v>6600</v>
      </c>
      <c r="H45" s="58">
        <v>18</v>
      </c>
      <c r="I45" s="58">
        <v>20</v>
      </c>
      <c r="J45" s="58">
        <v>22.1</v>
      </c>
      <c r="K45" s="58">
        <v>5</v>
      </c>
      <c r="L45" s="58">
        <v>0.5</v>
      </c>
      <c r="M45" s="58" t="s">
        <v>155</v>
      </c>
      <c r="N45" s="58">
        <v>29.2</v>
      </c>
      <c r="O45" s="58">
        <v>226</v>
      </c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</row>
    <row r="46" spans="1:26" ht="14.25" customHeight="1">
      <c r="A46" s="59" t="s">
        <v>10566</v>
      </c>
      <c r="B46" s="58" t="s">
        <v>10529</v>
      </c>
      <c r="C46" s="58" t="s">
        <v>3</v>
      </c>
      <c r="D46" s="58" t="s">
        <v>155</v>
      </c>
      <c r="E46" s="58" t="s">
        <v>133</v>
      </c>
      <c r="F46" s="58" t="s">
        <v>7486</v>
      </c>
      <c r="G46" s="58">
        <v>6600</v>
      </c>
      <c r="H46" s="58">
        <v>20</v>
      </c>
      <c r="I46" s="58">
        <v>22.2</v>
      </c>
      <c r="J46" s="58">
        <v>24.5</v>
      </c>
      <c r="K46" s="58">
        <v>5</v>
      </c>
      <c r="L46" s="58">
        <v>0.5</v>
      </c>
      <c r="M46" s="58" t="s">
        <v>155</v>
      </c>
      <c r="N46" s="58">
        <v>32.4</v>
      </c>
      <c r="O46" s="58">
        <v>204</v>
      </c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</row>
    <row r="47" spans="1:26" ht="14.25" customHeight="1">
      <c r="A47" s="59" t="s">
        <v>10567</v>
      </c>
      <c r="B47" s="58" t="s">
        <v>10529</v>
      </c>
      <c r="C47" s="58" t="s">
        <v>3</v>
      </c>
      <c r="D47" s="58" t="s">
        <v>155</v>
      </c>
      <c r="E47" s="58" t="s">
        <v>133</v>
      </c>
      <c r="F47" s="58" t="s">
        <v>7486</v>
      </c>
      <c r="G47" s="58">
        <v>6600</v>
      </c>
      <c r="H47" s="58">
        <v>22</v>
      </c>
      <c r="I47" s="58">
        <v>24.4</v>
      </c>
      <c r="J47" s="58">
        <v>26.9</v>
      </c>
      <c r="K47" s="58">
        <v>5</v>
      </c>
      <c r="L47" s="58">
        <v>0.5</v>
      </c>
      <c r="M47" s="58" t="s">
        <v>155</v>
      </c>
      <c r="N47" s="58">
        <v>35.5</v>
      </c>
      <c r="O47" s="58">
        <v>186</v>
      </c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</row>
    <row r="48" spans="1:26" ht="14.25" customHeight="1">
      <c r="A48" s="59" t="s">
        <v>10568</v>
      </c>
      <c r="B48" s="58" t="s">
        <v>10529</v>
      </c>
      <c r="C48" s="58" t="s">
        <v>3</v>
      </c>
      <c r="D48" s="58" t="s">
        <v>155</v>
      </c>
      <c r="E48" s="58" t="s">
        <v>133</v>
      </c>
      <c r="F48" s="58" t="s">
        <v>7486</v>
      </c>
      <c r="G48" s="58">
        <v>6600</v>
      </c>
      <c r="H48" s="58">
        <v>24</v>
      </c>
      <c r="I48" s="58">
        <v>26.7</v>
      </c>
      <c r="J48" s="58">
        <v>29.5</v>
      </c>
      <c r="K48" s="58">
        <v>5</v>
      </c>
      <c r="L48" s="58">
        <v>0.5</v>
      </c>
      <c r="M48" s="58" t="s">
        <v>155</v>
      </c>
      <c r="N48" s="58">
        <v>38.9</v>
      </c>
      <c r="O48" s="58">
        <v>170</v>
      </c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</row>
    <row r="49" spans="1:26" ht="14.25" customHeight="1">
      <c r="A49" s="59" t="s">
        <v>10569</v>
      </c>
      <c r="B49" s="58" t="s">
        <v>10529</v>
      </c>
      <c r="C49" s="58" t="s">
        <v>3</v>
      </c>
      <c r="D49" s="58" t="s">
        <v>155</v>
      </c>
      <c r="E49" s="58" t="s">
        <v>133</v>
      </c>
      <c r="F49" s="58" t="s">
        <v>7486</v>
      </c>
      <c r="G49" s="58">
        <v>6600</v>
      </c>
      <c r="H49" s="58">
        <v>26</v>
      </c>
      <c r="I49" s="58">
        <v>28.9</v>
      </c>
      <c r="J49" s="58">
        <v>31.9</v>
      </c>
      <c r="K49" s="58">
        <v>5</v>
      </c>
      <c r="L49" s="58">
        <v>0.5</v>
      </c>
      <c r="M49" s="58" t="s">
        <v>155</v>
      </c>
      <c r="N49" s="58">
        <v>42.1</v>
      </c>
      <c r="O49" s="58">
        <v>157</v>
      </c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</row>
    <row r="50" spans="1:26" ht="14.25" customHeight="1">
      <c r="A50" s="59" t="s">
        <v>10570</v>
      </c>
      <c r="B50" s="58" t="s">
        <v>10529</v>
      </c>
      <c r="C50" s="58" t="s">
        <v>3</v>
      </c>
      <c r="D50" s="58" t="s">
        <v>155</v>
      </c>
      <c r="E50" s="58" t="s">
        <v>133</v>
      </c>
      <c r="F50" s="58" t="s">
        <v>7486</v>
      </c>
      <c r="G50" s="58">
        <v>6600</v>
      </c>
      <c r="H50" s="58">
        <v>28</v>
      </c>
      <c r="I50" s="58">
        <v>31.1</v>
      </c>
      <c r="J50" s="58">
        <v>34.4</v>
      </c>
      <c r="K50" s="58">
        <v>5</v>
      </c>
      <c r="L50" s="58">
        <v>0.5</v>
      </c>
      <c r="M50" s="58" t="s">
        <v>155</v>
      </c>
      <c r="N50" s="58">
        <v>45.4</v>
      </c>
      <c r="O50" s="58">
        <v>145</v>
      </c>
      <c r="P50" s="58"/>
      <c r="Q50" s="58"/>
      <c r="R50" s="58"/>
      <c r="S50" s="58"/>
      <c r="T50" s="58"/>
      <c r="U50" s="58"/>
      <c r="V50" s="58"/>
      <c r="W50" s="58"/>
      <c r="X50" s="58"/>
      <c r="Y50" s="58"/>
      <c r="Z50" s="58"/>
    </row>
    <row r="51" spans="1:26" ht="14.25" customHeight="1">
      <c r="A51" s="59" t="s">
        <v>10571</v>
      </c>
      <c r="B51" s="58" t="s">
        <v>10529</v>
      </c>
      <c r="C51" s="58" t="s">
        <v>3</v>
      </c>
      <c r="D51" s="58" t="s">
        <v>155</v>
      </c>
      <c r="E51" s="58" t="s">
        <v>133</v>
      </c>
      <c r="F51" s="58" t="s">
        <v>7486</v>
      </c>
      <c r="G51" s="58">
        <v>6600</v>
      </c>
      <c r="H51" s="58">
        <v>30</v>
      </c>
      <c r="I51" s="58">
        <v>33.299999999999997</v>
      </c>
      <c r="J51" s="58">
        <v>36.799999999999997</v>
      </c>
      <c r="K51" s="58">
        <v>5</v>
      </c>
      <c r="L51" s="58">
        <v>0.5</v>
      </c>
      <c r="M51" s="58" t="s">
        <v>155</v>
      </c>
      <c r="N51" s="58">
        <v>48.4</v>
      </c>
      <c r="O51" s="58">
        <v>136</v>
      </c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</row>
    <row r="52" spans="1:26" ht="14.25" customHeight="1">
      <c r="A52" s="59" t="s">
        <v>10572</v>
      </c>
      <c r="B52" s="58" t="s">
        <v>10529</v>
      </c>
      <c r="C52" s="58" t="s">
        <v>3</v>
      </c>
      <c r="D52" s="58" t="s">
        <v>155</v>
      </c>
      <c r="E52" s="58" t="s">
        <v>133</v>
      </c>
      <c r="F52" s="58" t="s">
        <v>7486</v>
      </c>
      <c r="G52" s="58">
        <v>6600</v>
      </c>
      <c r="H52" s="58">
        <v>33</v>
      </c>
      <c r="I52" s="58">
        <v>36.700000000000003</v>
      </c>
      <c r="J52" s="58">
        <v>40.6</v>
      </c>
      <c r="K52" s="58">
        <v>5</v>
      </c>
      <c r="L52" s="58">
        <v>0.5</v>
      </c>
      <c r="M52" s="58" t="s">
        <v>155</v>
      </c>
      <c r="N52" s="58">
        <v>53.3</v>
      </c>
      <c r="O52" s="58">
        <v>124</v>
      </c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</row>
    <row r="53" spans="1:26" ht="14.25" customHeight="1">
      <c r="A53" s="59" t="s">
        <v>10573</v>
      </c>
      <c r="B53" s="58" t="s">
        <v>10529</v>
      </c>
      <c r="C53" s="58" t="s">
        <v>3</v>
      </c>
      <c r="D53" s="58" t="s">
        <v>155</v>
      </c>
      <c r="E53" s="58" t="s">
        <v>133</v>
      </c>
      <c r="F53" s="58" t="s">
        <v>7486</v>
      </c>
      <c r="G53" s="58">
        <v>6600</v>
      </c>
      <c r="H53" s="58">
        <v>36</v>
      </c>
      <c r="I53" s="58">
        <v>40</v>
      </c>
      <c r="J53" s="58">
        <v>44.2</v>
      </c>
      <c r="K53" s="58">
        <v>5</v>
      </c>
      <c r="L53" s="58">
        <v>0.5</v>
      </c>
      <c r="M53" s="58" t="s">
        <v>155</v>
      </c>
      <c r="N53" s="58">
        <v>58.1</v>
      </c>
      <c r="O53" s="58">
        <v>114</v>
      </c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</row>
    <row r="54" spans="1:26" ht="14.25" customHeight="1">
      <c r="A54" s="59" t="s">
        <v>10574</v>
      </c>
      <c r="B54" s="58" t="s">
        <v>10529</v>
      </c>
      <c r="C54" s="58" t="s">
        <v>3</v>
      </c>
      <c r="D54" s="58" t="s">
        <v>155</v>
      </c>
      <c r="E54" s="58" t="s">
        <v>133</v>
      </c>
      <c r="F54" s="58" t="s">
        <v>7486</v>
      </c>
      <c r="G54" s="58">
        <v>6600</v>
      </c>
      <c r="H54" s="58">
        <v>40</v>
      </c>
      <c r="I54" s="58">
        <v>44.4</v>
      </c>
      <c r="J54" s="58">
        <v>49.1</v>
      </c>
      <c r="K54" s="58">
        <v>5</v>
      </c>
      <c r="L54" s="58">
        <v>0.5</v>
      </c>
      <c r="M54" s="58" t="s">
        <v>155</v>
      </c>
      <c r="N54" s="58">
        <v>64.5</v>
      </c>
      <c r="O54" s="58">
        <v>102</v>
      </c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</row>
    <row r="55" spans="1:26" ht="14.25" customHeight="1">
      <c r="A55" s="59" t="s">
        <v>10575</v>
      </c>
      <c r="B55" s="58" t="s">
        <v>10529</v>
      </c>
      <c r="C55" s="58" t="s">
        <v>3</v>
      </c>
      <c r="D55" s="58" t="s">
        <v>155</v>
      </c>
      <c r="E55" s="58" t="s">
        <v>133</v>
      </c>
      <c r="F55" s="58" t="s">
        <v>7486</v>
      </c>
      <c r="G55" s="58">
        <v>6600</v>
      </c>
      <c r="H55" s="58">
        <v>43</v>
      </c>
      <c r="I55" s="58">
        <v>47.8</v>
      </c>
      <c r="J55" s="58">
        <v>52.8</v>
      </c>
      <c r="K55" s="58">
        <v>5</v>
      </c>
      <c r="L55" s="58">
        <v>0.5</v>
      </c>
      <c r="M55" s="58" t="s">
        <v>155</v>
      </c>
      <c r="N55" s="58">
        <v>69.400000000000006</v>
      </c>
      <c r="O55" s="58">
        <v>95</v>
      </c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</row>
    <row r="56" spans="1:26" ht="14.25" customHeight="1">
      <c r="A56" s="59" t="s">
        <v>10576</v>
      </c>
      <c r="B56" s="58" t="s">
        <v>10529</v>
      </c>
      <c r="C56" s="58" t="s">
        <v>3</v>
      </c>
      <c r="D56" s="58" t="s">
        <v>155</v>
      </c>
      <c r="E56" s="58" t="s">
        <v>133</v>
      </c>
      <c r="F56" s="58" t="s">
        <v>7486</v>
      </c>
      <c r="G56" s="58">
        <v>6600</v>
      </c>
      <c r="H56" s="58">
        <v>48</v>
      </c>
      <c r="I56" s="58">
        <v>53.3</v>
      </c>
      <c r="J56" s="58">
        <v>58.7</v>
      </c>
      <c r="K56" s="58">
        <v>5</v>
      </c>
      <c r="L56" s="58">
        <v>0.5</v>
      </c>
      <c r="M56" s="58" t="s">
        <v>155</v>
      </c>
      <c r="N56" s="58">
        <v>80.599999999999994</v>
      </c>
      <c r="O56" s="58">
        <v>82</v>
      </c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</row>
    <row r="57" spans="1:26" ht="14.25" customHeight="1">
      <c r="A57" s="48"/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</row>
    <row r="58" spans="1:26" ht="14.25" customHeight="1">
      <c r="A58" s="48"/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</row>
    <row r="59" spans="1:26" ht="14.25" customHeight="1">
      <c r="A59" s="48"/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</row>
    <row r="60" spans="1:26" ht="14.25" customHeight="1">
      <c r="A60" s="48"/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</row>
    <row r="61" spans="1:26" ht="14.25" customHeight="1">
      <c r="A61" s="48"/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</row>
    <row r="62" spans="1:26" ht="14.25" customHeight="1">
      <c r="A62" s="48"/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48"/>
      <c r="P62" s="48"/>
      <c r="Q62" s="48"/>
      <c r="R62" s="48"/>
      <c r="S62" s="48"/>
      <c r="T62" s="48"/>
      <c r="U62" s="48"/>
      <c r="V62" s="48"/>
      <c r="W62" s="48"/>
      <c r="X62" s="48"/>
      <c r="Y62" s="48"/>
      <c r="Z62" s="48"/>
    </row>
    <row r="63" spans="1:26" ht="14.25" customHeight="1">
      <c r="A63" s="48"/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</row>
    <row r="64" spans="1:26" ht="14.25" customHeight="1">
      <c r="A64" s="48"/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48"/>
      <c r="P64" s="48"/>
      <c r="Q64" s="48"/>
      <c r="R64" s="48"/>
      <c r="S64" s="48"/>
      <c r="T64" s="48"/>
      <c r="U64" s="48"/>
      <c r="V64" s="48"/>
      <c r="W64" s="48"/>
      <c r="X64" s="48"/>
      <c r="Y64" s="48"/>
      <c r="Z64" s="48"/>
    </row>
    <row r="65" spans="1:26" ht="14.25" customHeight="1">
      <c r="A65" s="48"/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48"/>
      <c r="S65" s="48"/>
      <c r="T65" s="48"/>
      <c r="U65" s="48"/>
      <c r="V65" s="48"/>
      <c r="W65" s="48"/>
      <c r="X65" s="48"/>
      <c r="Y65" s="48"/>
      <c r="Z65" s="48"/>
    </row>
    <row r="66" spans="1:26" ht="14.25" customHeight="1">
      <c r="A66" s="48"/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48"/>
    </row>
    <row r="67" spans="1:26" ht="14.25" customHeight="1">
      <c r="A67" s="48"/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</row>
    <row r="68" spans="1:26" ht="14.25" customHeight="1">
      <c r="A68" s="48"/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48"/>
      <c r="P68" s="48"/>
      <c r="Q68" s="48"/>
      <c r="R68" s="48"/>
      <c r="S68" s="48"/>
      <c r="T68" s="48"/>
      <c r="U68" s="48"/>
      <c r="V68" s="48"/>
      <c r="W68" s="48"/>
      <c r="X68" s="48"/>
      <c r="Y68" s="48"/>
      <c r="Z68" s="48"/>
    </row>
    <row r="69" spans="1:26" ht="14.25" customHeight="1">
      <c r="A69" s="48"/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8"/>
      <c r="U69" s="48"/>
      <c r="V69" s="48"/>
      <c r="W69" s="48"/>
      <c r="X69" s="48"/>
      <c r="Y69" s="48"/>
      <c r="Z69" s="48"/>
    </row>
    <row r="70" spans="1:26" ht="14.25" customHeight="1">
      <c r="A70" s="48"/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</row>
    <row r="71" spans="1:26" ht="14.25" customHeight="1">
      <c r="A71" s="48"/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8"/>
      <c r="U71" s="48"/>
      <c r="V71" s="48"/>
      <c r="W71" s="48"/>
      <c r="X71" s="48"/>
      <c r="Y71" s="48"/>
      <c r="Z71" s="48"/>
    </row>
    <row r="72" spans="1:26" ht="14.25" customHeight="1">
      <c r="A72" s="48"/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</row>
    <row r="73" spans="1:26" ht="14.25" customHeight="1">
      <c r="A73" s="48"/>
      <c r="B73" s="48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8"/>
      <c r="U73" s="48"/>
      <c r="V73" s="48"/>
      <c r="W73" s="48"/>
      <c r="X73" s="48"/>
      <c r="Y73" s="48"/>
      <c r="Z73" s="48"/>
    </row>
    <row r="74" spans="1:26" ht="14.25" customHeight="1">
      <c r="A74" s="48"/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48"/>
      <c r="P74" s="48"/>
      <c r="Q74" s="48"/>
      <c r="R74" s="48"/>
      <c r="S74" s="48"/>
      <c r="T74" s="48"/>
      <c r="U74" s="48"/>
      <c r="V74" s="48"/>
      <c r="W74" s="48"/>
      <c r="X74" s="48"/>
      <c r="Y74" s="48"/>
      <c r="Z74" s="48"/>
    </row>
    <row r="75" spans="1:26" ht="14.25" customHeight="1">
      <c r="A75" s="48"/>
      <c r="B75" s="48"/>
      <c r="C75" s="48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</row>
    <row r="76" spans="1:26" ht="14.25" customHeight="1">
      <c r="A76" s="48"/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48"/>
      <c r="S76" s="48"/>
      <c r="T76" s="48"/>
      <c r="U76" s="48"/>
      <c r="V76" s="48"/>
      <c r="W76" s="48"/>
      <c r="X76" s="48"/>
      <c r="Y76" s="48"/>
      <c r="Z76" s="48"/>
    </row>
    <row r="77" spans="1:26" ht="14.25" customHeight="1">
      <c r="A77" s="48"/>
      <c r="B77" s="48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48"/>
      <c r="V77" s="48"/>
      <c r="W77" s="48"/>
      <c r="X77" s="48"/>
      <c r="Y77" s="48"/>
      <c r="Z77" s="48"/>
    </row>
    <row r="78" spans="1:26" ht="14.25" customHeight="1">
      <c r="A78" s="48"/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48"/>
      <c r="P78" s="48"/>
      <c r="Q78" s="48"/>
      <c r="R78" s="48"/>
      <c r="S78" s="48"/>
      <c r="T78" s="48"/>
      <c r="U78" s="48"/>
      <c r="V78" s="48"/>
      <c r="W78" s="48"/>
      <c r="X78" s="48"/>
      <c r="Y78" s="48"/>
      <c r="Z78" s="48"/>
    </row>
    <row r="79" spans="1:26" ht="14.25" customHeight="1">
      <c r="A79" s="48"/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</row>
    <row r="80" spans="1:26" ht="14.25" customHeight="1">
      <c r="A80" s="48"/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</row>
    <row r="81" spans="1:26" ht="14.25" customHeight="1">
      <c r="A81" s="48"/>
      <c r="B81" s="48"/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</row>
    <row r="82" spans="1:26" ht="14.25" customHeight="1">
      <c r="A82" s="48"/>
      <c r="B82" s="48"/>
      <c r="C82" s="48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</row>
    <row r="83" spans="1:26" ht="14.25" customHeight="1">
      <c r="A83" s="48"/>
      <c r="B83" s="48"/>
      <c r="C83" s="48"/>
      <c r="D83" s="48"/>
      <c r="E83" s="48"/>
      <c r="F83" s="48"/>
      <c r="G83" s="48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</row>
    <row r="84" spans="1:26" ht="14.25" customHeight="1">
      <c r="A84" s="48"/>
      <c r="B84" s="48"/>
      <c r="C84" s="48"/>
      <c r="D84" s="48"/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</row>
    <row r="85" spans="1:26" ht="14.25" customHeight="1">
      <c r="A85" s="48"/>
      <c r="B85" s="48"/>
      <c r="C85" s="48"/>
      <c r="D85" s="48"/>
      <c r="E85" s="48"/>
      <c r="F85" s="48"/>
      <c r="G85" s="48"/>
      <c r="H85" s="48"/>
      <c r="I85" s="48"/>
      <c r="J85" s="48"/>
      <c r="K85" s="48"/>
      <c r="L85" s="48"/>
      <c r="M85" s="48"/>
      <c r="N85" s="48"/>
      <c r="O85" s="48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/>
    </row>
    <row r="86" spans="1:26" ht="14.25" customHeight="1">
      <c r="A86" s="48"/>
      <c r="B86" s="48"/>
      <c r="C86" s="48"/>
      <c r="D86" s="48"/>
      <c r="E86" s="48"/>
      <c r="F86" s="48"/>
      <c r="G86" s="48"/>
      <c r="H86" s="48"/>
      <c r="I86" s="48"/>
      <c r="J86" s="48"/>
      <c r="K86" s="48"/>
      <c r="L86" s="48"/>
      <c r="M86" s="48"/>
      <c r="N86" s="48"/>
      <c r="O86" s="48"/>
      <c r="P86" s="48"/>
      <c r="Q86" s="48"/>
      <c r="R86" s="48"/>
      <c r="S86" s="48"/>
      <c r="T86" s="48"/>
      <c r="U86" s="48"/>
      <c r="V86" s="48"/>
      <c r="W86" s="48"/>
      <c r="X86" s="48"/>
      <c r="Y86" s="48"/>
      <c r="Z86" s="48"/>
    </row>
    <row r="87" spans="1:26" ht="14.25" customHeight="1">
      <c r="A87" s="48"/>
      <c r="B87" s="48"/>
      <c r="C87" s="48"/>
      <c r="D87" s="48"/>
      <c r="E87" s="48"/>
      <c r="F87" s="48"/>
      <c r="G87" s="48"/>
      <c r="H87" s="48"/>
      <c r="I87" s="48"/>
      <c r="J87" s="48"/>
      <c r="K87" s="48"/>
      <c r="L87" s="48"/>
      <c r="M87" s="48"/>
      <c r="N87" s="48"/>
      <c r="O87" s="48"/>
      <c r="P87" s="48"/>
      <c r="Q87" s="48"/>
      <c r="R87" s="48"/>
      <c r="S87" s="48"/>
      <c r="T87" s="48"/>
      <c r="U87" s="48"/>
      <c r="V87" s="48"/>
      <c r="W87" s="48"/>
      <c r="X87" s="48"/>
      <c r="Y87" s="48"/>
      <c r="Z87" s="48"/>
    </row>
    <row r="88" spans="1:26" ht="14.25" customHeight="1">
      <c r="A88" s="48"/>
      <c r="B88" s="48"/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48"/>
      <c r="U88" s="48"/>
      <c r="V88" s="48"/>
      <c r="W88" s="48"/>
      <c r="X88" s="48"/>
      <c r="Y88" s="48"/>
      <c r="Z88" s="48"/>
    </row>
    <row r="89" spans="1:26" ht="14.25" customHeight="1">
      <c r="A89" s="48"/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</row>
    <row r="90" spans="1:26" ht="14.25" customHeight="1">
      <c r="A90" s="48"/>
      <c r="B90" s="48"/>
      <c r="C90" s="48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48"/>
      <c r="S90" s="48"/>
      <c r="T90" s="48"/>
      <c r="U90" s="48"/>
      <c r="V90" s="48"/>
      <c r="W90" s="48"/>
      <c r="X90" s="48"/>
      <c r="Y90" s="48"/>
      <c r="Z90" s="48"/>
    </row>
    <row r="91" spans="1:26" ht="14.25" customHeight="1">
      <c r="A91" s="48"/>
      <c r="B91" s="48"/>
      <c r="C91" s="48"/>
      <c r="D91" s="48"/>
      <c r="E91" s="48"/>
      <c r="F91" s="48"/>
      <c r="G91" s="48"/>
      <c r="H91" s="48"/>
      <c r="I91" s="48"/>
      <c r="J91" s="48"/>
      <c r="K91" s="48"/>
      <c r="L91" s="48"/>
      <c r="M91" s="48"/>
      <c r="N91" s="48"/>
      <c r="O91" s="48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</row>
    <row r="92" spans="1:26" ht="14.25" customHeight="1">
      <c r="A92" s="48"/>
      <c r="B92" s="48"/>
      <c r="C92" s="48"/>
      <c r="D92" s="48"/>
      <c r="E92" s="48"/>
      <c r="F92" s="48"/>
      <c r="G92" s="48"/>
      <c r="H92" s="48"/>
      <c r="I92" s="48"/>
      <c r="J92" s="48"/>
      <c r="K92" s="48"/>
      <c r="L92" s="48"/>
      <c r="M92" s="48"/>
      <c r="N92" s="48"/>
      <c r="O92" s="48"/>
      <c r="P92" s="48"/>
      <c r="Q92" s="48"/>
      <c r="R92" s="48"/>
      <c r="S92" s="48"/>
      <c r="T92" s="48"/>
      <c r="U92" s="48"/>
      <c r="V92" s="48"/>
      <c r="W92" s="48"/>
      <c r="X92" s="48"/>
      <c r="Y92" s="48"/>
      <c r="Z92" s="48"/>
    </row>
    <row r="93" spans="1:26" ht="14.25" customHeight="1">
      <c r="A93" s="48"/>
      <c r="B93" s="48"/>
      <c r="C93" s="48"/>
      <c r="D93" s="48"/>
      <c r="E93" s="48"/>
      <c r="F93" s="48"/>
      <c r="G93" s="48"/>
      <c r="H93" s="48"/>
      <c r="I93" s="48"/>
      <c r="J93" s="48"/>
      <c r="K93" s="48"/>
      <c r="L93" s="48"/>
      <c r="M93" s="48"/>
      <c r="N93" s="48"/>
      <c r="O93" s="48"/>
      <c r="P93" s="48"/>
      <c r="Q93" s="48"/>
      <c r="R93" s="48"/>
      <c r="S93" s="48"/>
      <c r="T93" s="48"/>
      <c r="U93" s="48"/>
      <c r="V93" s="48"/>
      <c r="W93" s="48"/>
      <c r="X93" s="48"/>
      <c r="Y93" s="48"/>
      <c r="Z93" s="48"/>
    </row>
    <row r="94" spans="1:26" ht="14.25" customHeight="1">
      <c r="A94" s="48"/>
      <c r="B94" s="48"/>
      <c r="C94" s="48"/>
      <c r="D94" s="48"/>
      <c r="E94" s="48"/>
      <c r="F94" s="48"/>
      <c r="G94" s="48"/>
      <c r="H94" s="48"/>
      <c r="I94" s="48"/>
      <c r="J94" s="48"/>
      <c r="K94" s="48"/>
      <c r="L94" s="48"/>
      <c r="M94" s="48"/>
      <c r="N94" s="48"/>
      <c r="O94" s="48"/>
      <c r="P94" s="48"/>
      <c r="Q94" s="48"/>
      <c r="R94" s="48"/>
      <c r="S94" s="48"/>
      <c r="T94" s="48"/>
      <c r="U94" s="48"/>
      <c r="V94" s="48"/>
      <c r="W94" s="48"/>
      <c r="X94" s="48"/>
      <c r="Y94" s="48"/>
      <c r="Z94" s="48"/>
    </row>
    <row r="95" spans="1:26" ht="14.25" customHeight="1">
      <c r="A95" s="48"/>
      <c r="B95" s="48"/>
      <c r="C95" s="48"/>
      <c r="D95" s="48"/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</row>
    <row r="96" spans="1:26" ht="14.25" customHeight="1">
      <c r="A96" s="48"/>
      <c r="B96" s="48"/>
      <c r="C96" s="48"/>
      <c r="D96" s="48"/>
      <c r="E96" s="48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</row>
    <row r="97" spans="1:26" ht="14.25" customHeight="1">
      <c r="A97" s="48"/>
      <c r="B97" s="48"/>
      <c r="C97" s="48"/>
      <c r="D97" s="48"/>
      <c r="E97" s="48"/>
      <c r="F97" s="48"/>
      <c r="G97" s="48"/>
      <c r="H97" s="48"/>
      <c r="I97" s="48"/>
      <c r="J97" s="48"/>
      <c r="K97" s="48"/>
      <c r="L97" s="48"/>
      <c r="M97" s="48"/>
      <c r="N97" s="48"/>
      <c r="O97" s="48"/>
      <c r="P97" s="48"/>
      <c r="Q97" s="48"/>
      <c r="R97" s="48"/>
      <c r="S97" s="48"/>
      <c r="T97" s="48"/>
      <c r="U97" s="48"/>
      <c r="V97" s="48"/>
      <c r="W97" s="48"/>
      <c r="X97" s="48"/>
      <c r="Y97" s="48"/>
      <c r="Z97" s="48"/>
    </row>
    <row r="98" spans="1:26" ht="14.25" customHeight="1">
      <c r="A98" s="48"/>
      <c r="B98" s="48"/>
      <c r="C98" s="48"/>
      <c r="D98" s="48"/>
      <c r="E98" s="48"/>
      <c r="F98" s="48"/>
      <c r="G98" s="48"/>
      <c r="H98" s="48"/>
      <c r="I98" s="48"/>
      <c r="J98" s="48"/>
      <c r="K98" s="48"/>
      <c r="L98" s="48"/>
      <c r="M98" s="48"/>
      <c r="N98" s="48"/>
      <c r="O98" s="48"/>
      <c r="P98" s="48"/>
      <c r="Q98" s="48"/>
      <c r="R98" s="48"/>
      <c r="S98" s="48"/>
      <c r="T98" s="48"/>
      <c r="U98" s="48"/>
      <c r="V98" s="48"/>
      <c r="W98" s="48"/>
      <c r="X98" s="48"/>
      <c r="Y98" s="48"/>
      <c r="Z98" s="48"/>
    </row>
    <row r="99" spans="1:26" ht="14.25" customHeight="1">
      <c r="A99" s="48"/>
      <c r="B99" s="48"/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</row>
    <row r="100" spans="1:26" ht="14.25" customHeight="1">
      <c r="A100" s="48"/>
      <c r="B100" s="48"/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</row>
    <row r="101" spans="1:26" ht="14.25" customHeight="1">
      <c r="A101" s="48"/>
      <c r="B101" s="48"/>
      <c r="C101" s="48"/>
      <c r="D101" s="48"/>
      <c r="E101" s="48"/>
      <c r="F101" s="48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</row>
    <row r="102" spans="1:26" ht="14.25" customHeight="1">
      <c r="A102" s="48"/>
      <c r="B102" s="48"/>
      <c r="C102" s="48"/>
      <c r="D102" s="48"/>
      <c r="E102" s="48"/>
      <c r="F102" s="48"/>
      <c r="G102" s="48"/>
      <c r="H102" s="48"/>
      <c r="I102" s="48"/>
      <c r="J102" s="48"/>
      <c r="K102" s="48"/>
      <c r="L102" s="48"/>
      <c r="M102" s="48"/>
      <c r="N102" s="48"/>
      <c r="O102" s="48"/>
      <c r="P102" s="48"/>
      <c r="Q102" s="48"/>
      <c r="R102" s="48"/>
      <c r="S102" s="48"/>
      <c r="T102" s="48"/>
      <c r="U102" s="48"/>
      <c r="V102" s="48"/>
      <c r="W102" s="48"/>
      <c r="X102" s="48"/>
      <c r="Y102" s="48"/>
      <c r="Z102" s="48"/>
    </row>
    <row r="103" spans="1:26" ht="14.25" customHeight="1">
      <c r="A103" s="48"/>
      <c r="B103" s="48"/>
      <c r="C103" s="48"/>
      <c r="D103" s="48"/>
      <c r="E103" s="48"/>
      <c r="F103" s="48"/>
      <c r="G103" s="48"/>
      <c r="H103" s="48"/>
      <c r="I103" s="48"/>
      <c r="J103" s="48"/>
      <c r="K103" s="48"/>
      <c r="L103" s="48"/>
      <c r="M103" s="48"/>
      <c r="N103" s="48"/>
      <c r="O103" s="48"/>
      <c r="P103" s="48"/>
      <c r="Q103" s="48"/>
      <c r="R103" s="48"/>
      <c r="S103" s="48"/>
      <c r="T103" s="48"/>
      <c r="U103" s="48"/>
      <c r="V103" s="48"/>
      <c r="W103" s="48"/>
      <c r="X103" s="48"/>
      <c r="Y103" s="48"/>
      <c r="Z103" s="48"/>
    </row>
    <row r="104" spans="1:26" ht="14.25" customHeight="1">
      <c r="A104" s="48"/>
      <c r="B104" s="48"/>
      <c r="C104" s="48"/>
      <c r="D104" s="48"/>
      <c r="E104" s="48"/>
      <c r="F104" s="48"/>
      <c r="G104" s="48"/>
      <c r="H104" s="48"/>
      <c r="I104" s="48"/>
      <c r="J104" s="48"/>
      <c r="K104" s="48"/>
      <c r="L104" s="48"/>
      <c r="M104" s="48"/>
      <c r="N104" s="48"/>
      <c r="O104" s="48"/>
      <c r="P104" s="48"/>
      <c r="Q104" s="48"/>
      <c r="R104" s="48"/>
      <c r="S104" s="48"/>
      <c r="T104" s="48"/>
      <c r="U104" s="48"/>
      <c r="V104" s="48"/>
      <c r="W104" s="48"/>
      <c r="X104" s="48"/>
      <c r="Y104" s="48"/>
      <c r="Z104" s="48"/>
    </row>
    <row r="105" spans="1:26" ht="14.25" customHeight="1">
      <c r="A105" s="48"/>
      <c r="B105" s="48"/>
      <c r="C105" s="48"/>
      <c r="D105" s="48"/>
      <c r="E105" s="48"/>
      <c r="F105" s="48"/>
      <c r="G105" s="48"/>
      <c r="H105" s="48"/>
      <c r="I105" s="48"/>
      <c r="J105" s="48"/>
      <c r="K105" s="48"/>
      <c r="L105" s="48"/>
      <c r="M105" s="48"/>
      <c r="N105" s="48"/>
      <c r="O105" s="48"/>
      <c r="P105" s="48"/>
      <c r="Q105" s="48"/>
      <c r="R105" s="48"/>
      <c r="S105" s="48"/>
      <c r="T105" s="48"/>
      <c r="U105" s="48"/>
      <c r="V105" s="48"/>
      <c r="W105" s="48"/>
      <c r="X105" s="48"/>
      <c r="Y105" s="48"/>
      <c r="Z105" s="48"/>
    </row>
    <row r="106" spans="1:26" ht="14.25" customHeight="1">
      <c r="A106" s="48"/>
      <c r="B106" s="48"/>
      <c r="C106" s="48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</row>
    <row r="107" spans="1:26" ht="14.25" customHeight="1">
      <c r="A107" s="48"/>
      <c r="B107" s="48"/>
      <c r="C107" s="48"/>
      <c r="D107" s="48"/>
      <c r="E107" s="48"/>
      <c r="F107" s="48"/>
      <c r="G107" s="48"/>
      <c r="H107" s="48"/>
      <c r="I107" s="48"/>
      <c r="J107" s="48"/>
      <c r="K107" s="48"/>
      <c r="L107" s="48"/>
      <c r="M107" s="48"/>
      <c r="N107" s="48"/>
      <c r="O107" s="48"/>
      <c r="P107" s="48"/>
      <c r="Q107" s="48"/>
      <c r="R107" s="48"/>
      <c r="S107" s="48"/>
      <c r="T107" s="48"/>
      <c r="U107" s="48"/>
      <c r="V107" s="48"/>
      <c r="W107" s="48"/>
      <c r="X107" s="48"/>
      <c r="Y107" s="48"/>
      <c r="Z107" s="48"/>
    </row>
    <row r="108" spans="1:26" ht="14.25" customHeight="1">
      <c r="A108" s="48"/>
      <c r="B108" s="48"/>
      <c r="C108" s="48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</row>
    <row r="109" spans="1:26" ht="14.25" customHeight="1">
      <c r="A109" s="48"/>
      <c r="B109" s="48"/>
      <c r="C109" s="48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</row>
    <row r="110" spans="1:26" ht="14.25" customHeight="1">
      <c r="A110" s="48"/>
      <c r="B110" s="48"/>
      <c r="C110" s="48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</row>
    <row r="111" spans="1:26" ht="14.25" customHeight="1">
      <c r="A111" s="48"/>
      <c r="B111" s="48"/>
      <c r="C111" s="48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</row>
    <row r="112" spans="1:26" ht="14.25" customHeight="1">
      <c r="A112" s="48"/>
      <c r="B112" s="48"/>
      <c r="C112" s="48"/>
      <c r="D112" s="48"/>
      <c r="E112" s="48"/>
      <c r="F112" s="48"/>
      <c r="G112" s="48"/>
      <c r="H112" s="48"/>
      <c r="I112" s="48"/>
      <c r="J112" s="48"/>
      <c r="K112" s="48"/>
      <c r="L112" s="48"/>
      <c r="M112" s="48"/>
      <c r="N112" s="48"/>
      <c r="O112" s="48"/>
      <c r="P112" s="48"/>
      <c r="Q112" s="48"/>
      <c r="R112" s="48"/>
      <c r="S112" s="48"/>
      <c r="T112" s="48"/>
      <c r="U112" s="48"/>
      <c r="V112" s="48"/>
      <c r="W112" s="48"/>
      <c r="X112" s="48"/>
      <c r="Y112" s="48"/>
      <c r="Z112" s="48"/>
    </row>
    <row r="113" spans="1:26" ht="14.25" customHeight="1">
      <c r="A113" s="48"/>
      <c r="B113" s="48"/>
      <c r="C113" s="48"/>
      <c r="D113" s="48"/>
      <c r="E113" s="48"/>
      <c r="F113" s="48"/>
      <c r="G113" s="48"/>
      <c r="H113" s="48"/>
      <c r="I113" s="48"/>
      <c r="J113" s="48"/>
      <c r="K113" s="48"/>
      <c r="L113" s="48"/>
      <c r="M113" s="48"/>
      <c r="N113" s="48"/>
      <c r="O113" s="48"/>
      <c r="P113" s="48"/>
      <c r="Q113" s="48"/>
      <c r="R113" s="48"/>
      <c r="S113" s="48"/>
      <c r="T113" s="48"/>
      <c r="U113" s="48"/>
      <c r="V113" s="48"/>
      <c r="W113" s="48"/>
      <c r="X113" s="48"/>
      <c r="Y113" s="48"/>
      <c r="Z113" s="48"/>
    </row>
    <row r="114" spans="1:26" ht="14.25" customHeight="1">
      <c r="A114" s="48"/>
      <c r="B114" s="48"/>
      <c r="C114" s="48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</row>
    <row r="115" spans="1:26" ht="14.25" customHeight="1">
      <c r="A115" s="48"/>
      <c r="B115" s="48"/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</row>
    <row r="116" spans="1:26" ht="14.25" customHeight="1">
      <c r="A116" s="48"/>
      <c r="B116" s="48"/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</row>
    <row r="117" spans="1:26" ht="14.25" customHeight="1">
      <c r="A117" s="48"/>
      <c r="B117" s="48"/>
      <c r="C117" s="48"/>
      <c r="D117" s="48"/>
      <c r="E117" s="48"/>
      <c r="F117" s="48"/>
      <c r="G117" s="48"/>
      <c r="H117" s="48"/>
      <c r="I117" s="48"/>
      <c r="J117" s="48"/>
      <c r="K117" s="48"/>
      <c r="L117" s="48"/>
      <c r="M117" s="48"/>
      <c r="N117" s="48"/>
      <c r="O117" s="48"/>
      <c r="P117" s="48"/>
      <c r="Q117" s="48"/>
      <c r="R117" s="48"/>
      <c r="S117" s="48"/>
      <c r="T117" s="48"/>
      <c r="U117" s="48"/>
      <c r="V117" s="48"/>
      <c r="W117" s="48"/>
      <c r="X117" s="48"/>
      <c r="Y117" s="48"/>
      <c r="Z117" s="48"/>
    </row>
    <row r="118" spans="1:26" ht="14.25" customHeight="1">
      <c r="A118" s="48"/>
      <c r="B118" s="48"/>
      <c r="C118" s="48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48"/>
      <c r="P118" s="48"/>
      <c r="Q118" s="48"/>
      <c r="R118" s="48"/>
      <c r="S118" s="48"/>
      <c r="T118" s="48"/>
      <c r="U118" s="48"/>
      <c r="V118" s="48"/>
      <c r="W118" s="48"/>
      <c r="X118" s="48"/>
      <c r="Y118" s="48"/>
      <c r="Z118" s="48"/>
    </row>
    <row r="119" spans="1:26" ht="14.25" customHeight="1">
      <c r="A119" s="48"/>
      <c r="B119" s="48"/>
      <c r="C119" s="48"/>
      <c r="D119" s="48"/>
      <c r="E119" s="48"/>
      <c r="F119" s="48"/>
      <c r="G119" s="48"/>
      <c r="H119" s="48"/>
      <c r="I119" s="48"/>
      <c r="J119" s="48"/>
      <c r="K119" s="48"/>
      <c r="L119" s="48"/>
      <c r="M119" s="48"/>
      <c r="N119" s="48"/>
      <c r="O119" s="48"/>
      <c r="P119" s="48"/>
      <c r="Q119" s="48"/>
      <c r="R119" s="48"/>
      <c r="S119" s="48"/>
      <c r="T119" s="48"/>
      <c r="U119" s="48"/>
      <c r="V119" s="48"/>
      <c r="W119" s="48"/>
      <c r="X119" s="48"/>
      <c r="Y119" s="48"/>
      <c r="Z119" s="48"/>
    </row>
    <row r="120" spans="1:26" ht="14.25" customHeight="1">
      <c r="A120" s="48"/>
      <c r="B120" s="48"/>
      <c r="C120" s="48"/>
      <c r="D120" s="48"/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8"/>
      <c r="Q120" s="48"/>
      <c r="R120" s="48"/>
      <c r="S120" s="48"/>
      <c r="T120" s="48"/>
      <c r="U120" s="48"/>
      <c r="V120" s="48"/>
      <c r="W120" s="48"/>
      <c r="X120" s="48"/>
      <c r="Y120" s="48"/>
      <c r="Z120" s="48"/>
    </row>
    <row r="121" spans="1:26" ht="14.25" customHeight="1">
      <c r="A121" s="48"/>
      <c r="B121" s="48"/>
      <c r="C121" s="48"/>
      <c r="D121" s="48"/>
      <c r="E121" s="48"/>
      <c r="F121" s="48"/>
      <c r="G121" s="48"/>
      <c r="H121" s="48"/>
      <c r="I121" s="48"/>
      <c r="J121" s="48"/>
      <c r="K121" s="48"/>
      <c r="L121" s="48"/>
      <c r="M121" s="48"/>
      <c r="N121" s="48"/>
      <c r="O121" s="48"/>
      <c r="P121" s="48"/>
      <c r="Q121" s="48"/>
      <c r="R121" s="48"/>
      <c r="S121" s="48"/>
      <c r="T121" s="48"/>
      <c r="U121" s="48"/>
      <c r="V121" s="48"/>
      <c r="W121" s="48"/>
      <c r="X121" s="48"/>
      <c r="Y121" s="48"/>
      <c r="Z121" s="48"/>
    </row>
    <row r="122" spans="1:26" ht="14.25" customHeight="1">
      <c r="A122" s="48"/>
      <c r="B122" s="48"/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</row>
    <row r="123" spans="1:26" ht="14.25" customHeight="1">
      <c r="A123" s="48"/>
      <c r="B123" s="48"/>
      <c r="C123" s="48"/>
      <c r="D123" s="48"/>
      <c r="E123" s="48"/>
      <c r="F123" s="48"/>
      <c r="G123" s="48"/>
      <c r="H123" s="48"/>
      <c r="I123" s="48"/>
      <c r="J123" s="48"/>
      <c r="K123" s="48"/>
      <c r="L123" s="48"/>
      <c r="M123" s="48"/>
      <c r="N123" s="48"/>
      <c r="O123" s="48"/>
      <c r="P123" s="48"/>
      <c r="Q123" s="48"/>
      <c r="R123" s="48"/>
      <c r="S123" s="48"/>
      <c r="T123" s="48"/>
      <c r="U123" s="48"/>
      <c r="V123" s="48"/>
      <c r="W123" s="48"/>
      <c r="X123" s="48"/>
      <c r="Y123" s="48"/>
      <c r="Z123" s="48"/>
    </row>
    <row r="124" spans="1:26" ht="14.25" customHeight="1">
      <c r="A124" s="48"/>
      <c r="B124" s="48"/>
      <c r="C124" s="48"/>
      <c r="D124" s="48"/>
      <c r="E124" s="48"/>
      <c r="F124" s="48"/>
      <c r="G124" s="48"/>
      <c r="H124" s="48"/>
      <c r="I124" s="48"/>
      <c r="J124" s="48"/>
      <c r="K124" s="48"/>
      <c r="L124" s="48"/>
      <c r="M124" s="48"/>
      <c r="N124" s="48"/>
      <c r="O124" s="48"/>
      <c r="P124" s="48"/>
      <c r="Q124" s="48"/>
      <c r="R124" s="48"/>
      <c r="S124" s="48"/>
      <c r="T124" s="48"/>
      <c r="U124" s="48"/>
      <c r="V124" s="48"/>
      <c r="W124" s="48"/>
      <c r="X124" s="48"/>
      <c r="Y124" s="48"/>
      <c r="Z124" s="48"/>
    </row>
    <row r="125" spans="1:26" ht="14.25" customHeight="1">
      <c r="A125" s="48"/>
      <c r="B125" s="48"/>
      <c r="C125" s="48"/>
      <c r="D125" s="48"/>
      <c r="E125" s="48"/>
      <c r="F125" s="48"/>
      <c r="G125" s="48"/>
      <c r="H125" s="48"/>
      <c r="I125" s="48"/>
      <c r="J125" s="48"/>
      <c r="K125" s="48"/>
      <c r="L125" s="48"/>
      <c r="M125" s="48"/>
      <c r="N125" s="48"/>
      <c r="O125" s="48"/>
      <c r="P125" s="48"/>
      <c r="Q125" s="48"/>
      <c r="R125" s="48"/>
      <c r="S125" s="48"/>
      <c r="T125" s="48"/>
      <c r="U125" s="48"/>
      <c r="V125" s="48"/>
      <c r="W125" s="48"/>
      <c r="X125" s="48"/>
      <c r="Y125" s="48"/>
      <c r="Z125" s="48"/>
    </row>
    <row r="126" spans="1:26" ht="14.25" customHeight="1">
      <c r="A126" s="48"/>
      <c r="B126" s="48"/>
      <c r="C126" s="48"/>
      <c r="D126" s="48"/>
      <c r="E126" s="48"/>
      <c r="F126" s="48"/>
      <c r="G126" s="48"/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</row>
    <row r="127" spans="1:26" ht="14.25" customHeight="1">
      <c r="A127" s="48"/>
      <c r="B127" s="48"/>
      <c r="C127" s="48"/>
      <c r="D127" s="48"/>
      <c r="E127" s="48"/>
      <c r="F127" s="48"/>
      <c r="G127" s="48"/>
      <c r="H127" s="48"/>
      <c r="I127" s="48"/>
      <c r="J127" s="48"/>
      <c r="K127" s="48"/>
      <c r="L127" s="48"/>
      <c r="M127" s="48"/>
      <c r="N127" s="48"/>
      <c r="O127" s="48"/>
      <c r="P127" s="48"/>
      <c r="Q127" s="48"/>
      <c r="R127" s="48"/>
      <c r="S127" s="48"/>
      <c r="T127" s="48"/>
      <c r="U127" s="48"/>
      <c r="V127" s="48"/>
      <c r="W127" s="48"/>
      <c r="X127" s="48"/>
      <c r="Y127" s="48"/>
      <c r="Z127" s="48"/>
    </row>
    <row r="128" spans="1:26" ht="14.25" customHeight="1">
      <c r="A128" s="48"/>
      <c r="B128" s="48"/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</row>
    <row r="129" spans="1:26" ht="14.25" customHeight="1">
      <c r="A129" s="48"/>
      <c r="B129" s="48"/>
      <c r="C129" s="48"/>
      <c r="D129" s="48"/>
      <c r="E129" s="48"/>
      <c r="F129" s="48"/>
      <c r="G129" s="48"/>
      <c r="H129" s="48"/>
      <c r="I129" s="48"/>
      <c r="J129" s="48"/>
      <c r="K129" s="48"/>
      <c r="L129" s="48"/>
      <c r="M129" s="48"/>
      <c r="N129" s="48"/>
      <c r="O129" s="48"/>
      <c r="P129" s="48"/>
      <c r="Q129" s="48"/>
      <c r="R129" s="48"/>
      <c r="S129" s="48"/>
      <c r="T129" s="48"/>
      <c r="U129" s="48"/>
      <c r="V129" s="48"/>
      <c r="W129" s="48"/>
      <c r="X129" s="48"/>
      <c r="Y129" s="48"/>
      <c r="Z129" s="48"/>
    </row>
    <row r="130" spans="1:26" ht="14.25" customHeight="1">
      <c r="A130" s="48"/>
      <c r="B130" s="48"/>
      <c r="C130" s="48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</row>
    <row r="131" spans="1:26" ht="14.25" customHeight="1">
      <c r="A131" s="48"/>
      <c r="B131" s="48"/>
      <c r="C131" s="48"/>
      <c r="D131" s="48"/>
      <c r="E131" s="48"/>
      <c r="F131" s="48"/>
      <c r="G131" s="48"/>
      <c r="H131" s="48"/>
      <c r="I131" s="48"/>
      <c r="J131" s="48"/>
      <c r="K131" s="48"/>
      <c r="L131" s="48"/>
      <c r="M131" s="48"/>
      <c r="N131" s="48"/>
      <c r="O131" s="48"/>
      <c r="P131" s="48"/>
      <c r="Q131" s="48"/>
      <c r="R131" s="48"/>
      <c r="S131" s="48"/>
      <c r="T131" s="48"/>
      <c r="U131" s="48"/>
      <c r="V131" s="48"/>
      <c r="W131" s="48"/>
      <c r="X131" s="48"/>
      <c r="Y131" s="48"/>
      <c r="Z131" s="48"/>
    </row>
    <row r="132" spans="1:26" ht="14.25" customHeight="1">
      <c r="A132" s="48"/>
      <c r="B132" s="48"/>
      <c r="C132" s="48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48"/>
    </row>
    <row r="133" spans="1:26" ht="14.25" customHeight="1">
      <c r="A133" s="48"/>
      <c r="B133" s="48"/>
      <c r="C133" s="48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48"/>
      <c r="S133" s="48"/>
      <c r="T133" s="48"/>
      <c r="U133" s="48"/>
      <c r="V133" s="48"/>
      <c r="W133" s="48"/>
      <c r="X133" s="48"/>
      <c r="Y133" s="48"/>
      <c r="Z133" s="48"/>
    </row>
    <row r="134" spans="1:26" ht="14.25" customHeight="1">
      <c r="A134" s="48"/>
      <c r="B134" s="48"/>
      <c r="C134" s="48"/>
      <c r="D134" s="48"/>
      <c r="E134" s="48"/>
      <c r="F134" s="48"/>
      <c r="G134" s="48"/>
      <c r="H134" s="48"/>
      <c r="I134" s="48"/>
      <c r="J134" s="48"/>
      <c r="K134" s="48"/>
      <c r="L134" s="48"/>
      <c r="M134" s="48"/>
      <c r="N134" s="48"/>
      <c r="O134" s="48"/>
      <c r="P134" s="48"/>
      <c r="Q134" s="48"/>
      <c r="R134" s="48"/>
      <c r="S134" s="48"/>
      <c r="T134" s="48"/>
      <c r="U134" s="48"/>
      <c r="V134" s="48"/>
      <c r="W134" s="48"/>
      <c r="X134" s="48"/>
      <c r="Y134" s="48"/>
      <c r="Z134" s="48"/>
    </row>
    <row r="135" spans="1:26" ht="14.25" customHeight="1">
      <c r="A135" s="48"/>
      <c r="B135" s="48"/>
      <c r="C135" s="48"/>
      <c r="D135" s="48"/>
      <c r="E135" s="48"/>
      <c r="F135" s="48"/>
      <c r="G135" s="48"/>
      <c r="H135" s="48"/>
      <c r="I135" s="48"/>
      <c r="J135" s="48"/>
      <c r="K135" s="48"/>
      <c r="L135" s="48"/>
      <c r="M135" s="48"/>
      <c r="N135" s="48"/>
      <c r="O135" s="48"/>
      <c r="P135" s="48"/>
      <c r="Q135" s="48"/>
      <c r="R135" s="48"/>
      <c r="S135" s="48"/>
      <c r="T135" s="48"/>
      <c r="U135" s="48"/>
      <c r="V135" s="48"/>
      <c r="W135" s="48"/>
      <c r="X135" s="48"/>
      <c r="Y135" s="48"/>
      <c r="Z135" s="48"/>
    </row>
    <row r="136" spans="1:26" ht="14.25" customHeight="1">
      <c r="A136" s="48"/>
      <c r="B136" s="48"/>
      <c r="C136" s="48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</row>
    <row r="137" spans="1:26" ht="14.25" customHeight="1">
      <c r="A137" s="48"/>
      <c r="B137" s="48"/>
      <c r="C137" s="48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</row>
    <row r="138" spans="1:26" ht="14.25" customHeight="1">
      <c r="A138" s="48"/>
      <c r="B138" s="48"/>
      <c r="C138" s="48"/>
      <c r="D138" s="48"/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O138" s="48"/>
      <c r="P138" s="48"/>
      <c r="Q138" s="48"/>
      <c r="R138" s="48"/>
      <c r="S138" s="48"/>
      <c r="T138" s="48"/>
      <c r="U138" s="48"/>
      <c r="V138" s="48"/>
      <c r="W138" s="48"/>
      <c r="X138" s="48"/>
      <c r="Y138" s="48"/>
      <c r="Z138" s="48"/>
    </row>
    <row r="139" spans="1:26" ht="14.25" customHeight="1">
      <c r="A139" s="48"/>
      <c r="B139" s="48"/>
      <c r="C139" s="48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</row>
    <row r="140" spans="1:26" ht="14.25" customHeight="1">
      <c r="A140" s="48"/>
      <c r="B140" s="48"/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</row>
    <row r="141" spans="1:26" ht="14.25" customHeight="1">
      <c r="A141" s="48"/>
      <c r="B141" s="48"/>
      <c r="C141" s="48"/>
      <c r="D141" s="48"/>
      <c r="E141" s="48"/>
      <c r="F141" s="48"/>
      <c r="G141" s="48"/>
      <c r="H141" s="48"/>
      <c r="I141" s="48"/>
      <c r="J141" s="48"/>
      <c r="K141" s="48"/>
      <c r="L141" s="48"/>
      <c r="M141" s="48"/>
      <c r="N141" s="48"/>
      <c r="O141" s="48"/>
      <c r="P141" s="48"/>
      <c r="Q141" s="48"/>
      <c r="R141" s="48"/>
      <c r="S141" s="48"/>
      <c r="T141" s="48"/>
      <c r="U141" s="48"/>
      <c r="V141" s="48"/>
      <c r="W141" s="48"/>
      <c r="X141" s="48"/>
      <c r="Y141" s="48"/>
      <c r="Z141" s="48"/>
    </row>
    <row r="142" spans="1:26" ht="14.25" customHeight="1">
      <c r="A142" s="48"/>
      <c r="B142" s="48"/>
      <c r="C142" s="48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</row>
    <row r="143" spans="1:26" ht="14.25" customHeight="1">
      <c r="A143" s="48"/>
      <c r="B143" s="48"/>
      <c r="C143" s="48"/>
      <c r="D143" s="48"/>
      <c r="E143" s="48"/>
      <c r="F143" s="48"/>
      <c r="G143" s="48"/>
      <c r="H143" s="48"/>
      <c r="I143" s="48"/>
      <c r="J143" s="48"/>
      <c r="K143" s="48"/>
      <c r="L143" s="48"/>
      <c r="M143" s="48"/>
      <c r="N143" s="48"/>
      <c r="O143" s="48"/>
      <c r="P143" s="48"/>
      <c r="Q143" s="48"/>
      <c r="R143" s="48"/>
      <c r="S143" s="48"/>
      <c r="T143" s="48"/>
      <c r="U143" s="48"/>
      <c r="V143" s="48"/>
      <c r="W143" s="48"/>
      <c r="X143" s="48"/>
      <c r="Y143" s="48"/>
      <c r="Z143" s="48"/>
    </row>
    <row r="144" spans="1:26" ht="14.25" customHeight="1">
      <c r="A144" s="48"/>
      <c r="B144" s="48"/>
      <c r="C144" s="48"/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48"/>
      <c r="S144" s="48"/>
      <c r="T144" s="48"/>
      <c r="U144" s="48"/>
      <c r="V144" s="48"/>
      <c r="W144" s="48"/>
      <c r="X144" s="48"/>
      <c r="Y144" s="48"/>
      <c r="Z144" s="48"/>
    </row>
    <row r="145" spans="1:26" ht="14.25" customHeight="1">
      <c r="A145" s="48"/>
      <c r="B145" s="48"/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</row>
    <row r="146" spans="1:26" ht="14.25" customHeight="1">
      <c r="A146" s="48"/>
      <c r="B146" s="48"/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48"/>
      <c r="Z146" s="48"/>
    </row>
    <row r="147" spans="1:26" ht="14.25" customHeight="1">
      <c r="A147" s="48"/>
      <c r="B147" s="48"/>
      <c r="C147" s="48"/>
      <c r="D147" s="48"/>
      <c r="E147" s="48"/>
      <c r="F147" s="48"/>
      <c r="G147" s="48"/>
      <c r="H147" s="48"/>
      <c r="I147" s="48"/>
      <c r="J147" s="48"/>
      <c r="K147" s="48"/>
      <c r="L147" s="48"/>
      <c r="M147" s="48"/>
      <c r="N147" s="48"/>
      <c r="O147" s="48"/>
      <c r="P147" s="48"/>
      <c r="Q147" s="48"/>
      <c r="R147" s="48"/>
      <c r="S147" s="48"/>
      <c r="T147" s="48"/>
      <c r="U147" s="48"/>
      <c r="V147" s="48"/>
      <c r="W147" s="48"/>
      <c r="X147" s="48"/>
      <c r="Y147" s="48"/>
      <c r="Z147" s="48"/>
    </row>
    <row r="148" spans="1:26" ht="14.25" customHeight="1">
      <c r="A148" s="48"/>
      <c r="B148" s="48"/>
      <c r="C148" s="48"/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48"/>
      <c r="S148" s="48"/>
      <c r="T148" s="48"/>
      <c r="U148" s="48"/>
      <c r="V148" s="48"/>
      <c r="W148" s="48"/>
      <c r="X148" s="48"/>
      <c r="Y148" s="48"/>
      <c r="Z148" s="48"/>
    </row>
    <row r="149" spans="1:26" ht="14.25" customHeight="1">
      <c r="A149" s="48"/>
      <c r="B149" s="48"/>
      <c r="C149" s="48"/>
      <c r="D149" s="48"/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48"/>
      <c r="S149" s="48"/>
      <c r="T149" s="48"/>
      <c r="U149" s="48"/>
      <c r="V149" s="48"/>
      <c r="W149" s="48"/>
      <c r="X149" s="48"/>
      <c r="Y149" s="48"/>
      <c r="Z149" s="48"/>
    </row>
    <row r="150" spans="1:26" ht="14.25" customHeight="1">
      <c r="A150" s="48"/>
      <c r="B150" s="48"/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</row>
    <row r="151" spans="1:26" ht="14.25" customHeight="1">
      <c r="A151" s="48"/>
      <c r="B151" s="48"/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</row>
    <row r="152" spans="1:26" ht="14.25" customHeight="1">
      <c r="A152" s="48"/>
      <c r="B152" s="48"/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</row>
    <row r="153" spans="1:26" ht="14.25" customHeight="1">
      <c r="A153" s="48"/>
      <c r="B153" s="48"/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48"/>
      <c r="Z153" s="48"/>
    </row>
    <row r="154" spans="1:26" ht="14.25" customHeight="1">
      <c r="A154" s="48"/>
      <c r="B154" s="48"/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48"/>
      <c r="V154" s="48"/>
      <c r="W154" s="48"/>
      <c r="X154" s="48"/>
      <c r="Y154" s="48"/>
      <c r="Z154" s="48"/>
    </row>
    <row r="155" spans="1:26" ht="14.25" customHeight="1">
      <c r="A155" s="48"/>
      <c r="B155" s="48"/>
      <c r="C155" s="48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48"/>
      <c r="S155" s="48"/>
      <c r="T155" s="48"/>
      <c r="U155" s="48"/>
      <c r="V155" s="48"/>
      <c r="W155" s="48"/>
      <c r="X155" s="48"/>
      <c r="Y155" s="48"/>
      <c r="Z155" s="48"/>
    </row>
    <row r="156" spans="1:26" ht="14.25" customHeight="1">
      <c r="A156" s="48"/>
      <c r="B156" s="48"/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</row>
    <row r="157" spans="1:26" ht="14.25" customHeight="1">
      <c r="A157" s="48"/>
      <c r="B157" s="48"/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8"/>
      <c r="V157" s="48"/>
      <c r="W157" s="48"/>
      <c r="X157" s="48"/>
      <c r="Y157" s="48"/>
      <c r="Z157" s="48"/>
    </row>
    <row r="158" spans="1:26" ht="14.25" customHeight="1">
      <c r="A158" s="48"/>
      <c r="B158" s="48"/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</row>
    <row r="159" spans="1:26" ht="14.25" customHeight="1">
      <c r="A159" s="48"/>
      <c r="B159" s="48"/>
      <c r="C159" s="48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48"/>
      <c r="S159" s="48"/>
      <c r="T159" s="48"/>
      <c r="U159" s="48"/>
      <c r="V159" s="48"/>
      <c r="W159" s="48"/>
      <c r="X159" s="48"/>
      <c r="Y159" s="48"/>
      <c r="Z159" s="48"/>
    </row>
    <row r="160" spans="1:26" ht="14.25" customHeight="1">
      <c r="A160" s="48"/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</row>
    <row r="161" spans="1:26" ht="14.25" customHeight="1">
      <c r="A161" s="48"/>
      <c r="B161" s="48"/>
      <c r="C161" s="48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  <c r="U161" s="48"/>
      <c r="V161" s="48"/>
      <c r="W161" s="48"/>
      <c r="X161" s="48"/>
      <c r="Y161" s="48"/>
      <c r="Z161" s="48"/>
    </row>
    <row r="162" spans="1:26" ht="14.25" customHeight="1">
      <c r="A162" s="48"/>
      <c r="B162" s="48"/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</row>
    <row r="163" spans="1:26" ht="14.25" customHeight="1">
      <c r="A163" s="48"/>
      <c r="B163" s="48"/>
      <c r="C163" s="48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  <c r="U163" s="48"/>
      <c r="V163" s="48"/>
      <c r="W163" s="48"/>
      <c r="X163" s="48"/>
      <c r="Y163" s="48"/>
      <c r="Z163" s="48"/>
    </row>
    <row r="164" spans="1:26" ht="14.25" customHeight="1">
      <c r="A164" s="48"/>
      <c r="B164" s="48"/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8"/>
      <c r="W164" s="48"/>
      <c r="X164" s="48"/>
      <c r="Y164" s="48"/>
      <c r="Z164" s="48"/>
    </row>
    <row r="165" spans="1:26" ht="14.25" customHeight="1">
      <c r="A165" s="48"/>
      <c r="B165" s="48"/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  <c r="U165" s="48"/>
      <c r="V165" s="48"/>
      <c r="W165" s="48"/>
      <c r="X165" s="48"/>
      <c r="Y165" s="48"/>
      <c r="Z165" s="48"/>
    </row>
    <row r="166" spans="1:26" ht="14.25" customHeight="1">
      <c r="A166" s="48"/>
      <c r="B166" s="48"/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  <c r="V166" s="48"/>
      <c r="W166" s="48"/>
      <c r="X166" s="48"/>
      <c r="Y166" s="48"/>
      <c r="Z166" s="48"/>
    </row>
    <row r="167" spans="1:26" ht="14.25" customHeight="1">
      <c r="A167" s="48"/>
      <c r="B167" s="48"/>
      <c r="C167" s="48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48"/>
      <c r="S167" s="48"/>
      <c r="T167" s="48"/>
      <c r="U167" s="48"/>
      <c r="V167" s="48"/>
      <c r="W167" s="48"/>
      <c r="X167" s="48"/>
      <c r="Y167" s="48"/>
      <c r="Z167" s="48"/>
    </row>
    <row r="168" spans="1:26" ht="14.25" customHeight="1">
      <c r="A168" s="48"/>
      <c r="B168" s="48"/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</row>
    <row r="169" spans="1:26" ht="14.25" customHeight="1">
      <c r="A169" s="48"/>
      <c r="B169" s="48"/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48"/>
      <c r="S169" s="48"/>
      <c r="T169" s="48"/>
      <c r="U169" s="48"/>
      <c r="V169" s="48"/>
      <c r="W169" s="48"/>
      <c r="X169" s="48"/>
      <c r="Y169" s="48"/>
      <c r="Z169" s="48"/>
    </row>
    <row r="170" spans="1:26" ht="14.25" customHeight="1">
      <c r="A170" s="48"/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</row>
    <row r="171" spans="1:26" ht="14.25" customHeight="1">
      <c r="A171" s="48"/>
      <c r="B171" s="48"/>
      <c r="C171" s="48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48"/>
      <c r="U171" s="48"/>
      <c r="V171" s="48"/>
      <c r="W171" s="48"/>
      <c r="X171" s="48"/>
      <c r="Y171" s="48"/>
      <c r="Z171" s="48"/>
    </row>
    <row r="172" spans="1:26" ht="14.25" customHeight="1">
      <c r="A172" s="48"/>
      <c r="B172" s="48"/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48"/>
      <c r="V172" s="48"/>
      <c r="W172" s="48"/>
      <c r="X172" s="48"/>
      <c r="Y172" s="48"/>
      <c r="Z172" s="48"/>
    </row>
    <row r="173" spans="1:26" ht="14.25" customHeight="1">
      <c r="A173" s="48"/>
      <c r="B173" s="48"/>
      <c r="C173" s="48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48"/>
      <c r="S173" s="48"/>
      <c r="T173" s="48"/>
      <c r="U173" s="48"/>
      <c r="V173" s="48"/>
      <c r="W173" s="48"/>
      <c r="X173" s="48"/>
      <c r="Y173" s="48"/>
      <c r="Z173" s="48"/>
    </row>
    <row r="174" spans="1:26" ht="14.25" customHeight="1">
      <c r="A174" s="48"/>
      <c r="B174" s="48"/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48"/>
      <c r="V174" s="48"/>
      <c r="W174" s="48"/>
      <c r="X174" s="48"/>
      <c r="Y174" s="48"/>
      <c r="Z174" s="48"/>
    </row>
    <row r="175" spans="1:26" ht="14.25" customHeight="1">
      <c r="A175" s="48"/>
      <c r="B175" s="48"/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</row>
    <row r="176" spans="1:26" ht="14.25" customHeight="1">
      <c r="A176" s="48"/>
      <c r="B176" s="48"/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</row>
    <row r="177" spans="1:26" ht="14.25" customHeight="1">
      <c r="A177" s="48"/>
      <c r="B177" s="48"/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48"/>
      <c r="V177" s="48"/>
      <c r="W177" s="48"/>
      <c r="X177" s="48"/>
      <c r="Y177" s="48"/>
      <c r="Z177" s="48"/>
    </row>
    <row r="178" spans="1:26" ht="14.25" customHeight="1">
      <c r="A178" s="48"/>
      <c r="B178" s="48"/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  <c r="V178" s="48"/>
      <c r="W178" s="48"/>
      <c r="X178" s="48"/>
      <c r="Y178" s="48"/>
      <c r="Z178" s="48"/>
    </row>
    <row r="179" spans="1:26" ht="14.25" customHeight="1">
      <c r="A179" s="48"/>
      <c r="B179" s="48"/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</row>
    <row r="180" spans="1:26" ht="14.25" customHeight="1">
      <c r="A180" s="48"/>
      <c r="B180" s="48"/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8"/>
      <c r="U180" s="48"/>
      <c r="V180" s="48"/>
      <c r="W180" s="48"/>
      <c r="X180" s="48"/>
      <c r="Y180" s="48"/>
      <c r="Z180" s="48"/>
    </row>
    <row r="181" spans="1:26" ht="14.25" customHeight="1">
      <c r="A181" s="48"/>
      <c r="B181" s="48"/>
      <c r="C181" s="48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48"/>
      <c r="V181" s="48"/>
      <c r="W181" s="48"/>
      <c r="X181" s="48"/>
      <c r="Y181" s="48"/>
      <c r="Z181" s="48"/>
    </row>
    <row r="182" spans="1:26" ht="14.25" customHeight="1">
      <c r="A182" s="48"/>
      <c r="B182" s="48"/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48"/>
      <c r="V182" s="48"/>
      <c r="W182" s="48"/>
      <c r="X182" s="48"/>
      <c r="Y182" s="48"/>
      <c r="Z182" s="48"/>
    </row>
    <row r="183" spans="1:26" ht="14.25" customHeight="1">
      <c r="A183" s="48"/>
      <c r="B183" s="48"/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</row>
    <row r="184" spans="1:26" ht="14.25" customHeight="1">
      <c r="A184" s="48"/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</row>
    <row r="185" spans="1:26" ht="14.25" customHeight="1">
      <c r="A185" s="48"/>
      <c r="B185" s="48"/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</row>
    <row r="186" spans="1:26" ht="14.25" customHeight="1">
      <c r="A186" s="48"/>
      <c r="B186" s="48"/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48"/>
      <c r="V186" s="48"/>
      <c r="W186" s="48"/>
      <c r="X186" s="48"/>
      <c r="Y186" s="48"/>
      <c r="Z186" s="48"/>
    </row>
    <row r="187" spans="1:26" ht="14.25" customHeight="1">
      <c r="A187" s="48"/>
      <c r="B187" s="48"/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48"/>
      <c r="V187" s="48"/>
      <c r="W187" s="48"/>
      <c r="X187" s="48"/>
      <c r="Y187" s="48"/>
      <c r="Z187" s="48"/>
    </row>
    <row r="188" spans="1:26" ht="14.25" customHeight="1">
      <c r="A188" s="48"/>
      <c r="B188" s="48"/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48"/>
      <c r="V188" s="48"/>
      <c r="W188" s="48"/>
      <c r="X188" s="48"/>
      <c r="Y188" s="48"/>
      <c r="Z188" s="48"/>
    </row>
    <row r="189" spans="1:26" ht="14.25" customHeight="1">
      <c r="A189" s="48"/>
      <c r="B189" s="48"/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  <c r="V189" s="48"/>
      <c r="W189" s="48"/>
      <c r="X189" s="48"/>
      <c r="Y189" s="48"/>
      <c r="Z189" s="48"/>
    </row>
    <row r="190" spans="1:26" ht="14.25" customHeight="1">
      <c r="A190" s="48"/>
      <c r="B190" s="48"/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</row>
    <row r="191" spans="1:26" ht="14.25" customHeight="1">
      <c r="A191" s="48"/>
      <c r="B191" s="48"/>
      <c r="C191" s="48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48"/>
      <c r="S191" s="48"/>
      <c r="T191" s="48"/>
      <c r="U191" s="48"/>
      <c r="V191" s="48"/>
      <c r="W191" s="48"/>
      <c r="X191" s="48"/>
      <c r="Y191" s="48"/>
      <c r="Z191" s="48"/>
    </row>
    <row r="192" spans="1:26" ht="14.25" customHeight="1">
      <c r="A192" s="48"/>
      <c r="B192" s="48"/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  <c r="V192" s="48"/>
      <c r="W192" s="48"/>
      <c r="X192" s="48"/>
      <c r="Y192" s="48"/>
      <c r="Z192" s="48"/>
    </row>
    <row r="193" spans="1:26" ht="14.25" customHeight="1">
      <c r="A193" s="48"/>
      <c r="B193" s="48"/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48"/>
      <c r="W193" s="48"/>
      <c r="X193" s="48"/>
      <c r="Y193" s="48"/>
      <c r="Z193" s="48"/>
    </row>
    <row r="194" spans="1:26" ht="14.25" customHeight="1">
      <c r="A194" s="48"/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  <c r="Z194" s="48"/>
    </row>
    <row r="195" spans="1:26" ht="14.25" customHeight="1">
      <c r="A195" s="48"/>
      <c r="B195" s="48"/>
      <c r="C195" s="48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48"/>
      <c r="S195" s="48"/>
      <c r="T195" s="48"/>
      <c r="U195" s="48"/>
      <c r="V195" s="48"/>
      <c r="W195" s="48"/>
      <c r="X195" s="48"/>
      <c r="Y195" s="48"/>
      <c r="Z195" s="48"/>
    </row>
    <row r="196" spans="1:26" ht="14.25" customHeight="1">
      <c r="A196" s="48"/>
      <c r="B196" s="48"/>
      <c r="C196" s="48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48"/>
      <c r="S196" s="48"/>
      <c r="T196" s="48"/>
      <c r="U196" s="48"/>
      <c r="V196" s="48"/>
      <c r="W196" s="48"/>
      <c r="X196" s="48"/>
      <c r="Y196" s="48"/>
      <c r="Z196" s="48"/>
    </row>
    <row r="197" spans="1:26" ht="14.25" customHeight="1">
      <c r="A197" s="48"/>
      <c r="B197" s="48"/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48"/>
      <c r="V197" s="48"/>
      <c r="W197" s="48"/>
      <c r="X197" s="48"/>
      <c r="Y197" s="48"/>
      <c r="Z197" s="48"/>
    </row>
    <row r="198" spans="1:26" ht="14.25" customHeight="1">
      <c r="A198" s="48"/>
      <c r="B198" s="48"/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48"/>
      <c r="V198" s="48"/>
      <c r="W198" s="48"/>
      <c r="X198" s="48"/>
      <c r="Y198" s="48"/>
      <c r="Z198" s="48"/>
    </row>
    <row r="199" spans="1:26" ht="14.25" customHeight="1">
      <c r="A199" s="48"/>
      <c r="B199" s="48"/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</row>
    <row r="200" spans="1:26" ht="14.25" customHeight="1">
      <c r="A200" s="48"/>
      <c r="B200" s="48"/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48"/>
      <c r="V200" s="48"/>
      <c r="W200" s="48"/>
      <c r="X200" s="48"/>
      <c r="Y200" s="48"/>
      <c r="Z200" s="48"/>
    </row>
    <row r="201" spans="1:26" ht="14.25" customHeight="1">
      <c r="A201" s="48"/>
      <c r="B201" s="48"/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  <c r="V201" s="48"/>
      <c r="W201" s="48"/>
      <c r="X201" s="48"/>
      <c r="Y201" s="48"/>
      <c r="Z201" s="48"/>
    </row>
    <row r="202" spans="1:26" ht="14.25" customHeight="1">
      <c r="A202" s="48"/>
      <c r="B202" s="48"/>
      <c r="C202" s="48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48"/>
      <c r="V202" s="48"/>
      <c r="W202" s="48"/>
      <c r="X202" s="48"/>
      <c r="Y202" s="48"/>
      <c r="Z202" s="48"/>
    </row>
    <row r="203" spans="1:26" ht="14.25" customHeight="1">
      <c r="A203" s="48"/>
      <c r="B203" s="48"/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  <c r="V203" s="48"/>
      <c r="W203" s="48"/>
      <c r="X203" s="48"/>
      <c r="Y203" s="48"/>
      <c r="Z203" s="48"/>
    </row>
    <row r="204" spans="1:26" ht="14.25" customHeight="1">
      <c r="A204" s="48"/>
      <c r="B204" s="48"/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48"/>
      <c r="V204" s="48"/>
      <c r="W204" s="48"/>
      <c r="X204" s="48"/>
      <c r="Y204" s="48"/>
      <c r="Z204" s="48"/>
    </row>
    <row r="205" spans="1:26" ht="14.25" customHeight="1">
      <c r="A205" s="48"/>
      <c r="B205" s="48"/>
      <c r="C205" s="48"/>
      <c r="D205" s="48"/>
      <c r="E205" s="48"/>
      <c r="F205" s="48"/>
      <c r="G205" s="48"/>
      <c r="H205" s="48"/>
      <c r="I205" s="48"/>
      <c r="J205" s="48"/>
      <c r="K205" s="48"/>
      <c r="L205" s="48"/>
      <c r="M205" s="48"/>
      <c r="N205" s="48"/>
      <c r="O205" s="48"/>
      <c r="P205" s="48"/>
      <c r="Q205" s="48"/>
      <c r="R205" s="48"/>
      <c r="S205" s="48"/>
      <c r="T205" s="48"/>
      <c r="U205" s="48"/>
      <c r="V205" s="48"/>
      <c r="W205" s="48"/>
      <c r="X205" s="48"/>
      <c r="Y205" s="48"/>
      <c r="Z205" s="48"/>
    </row>
    <row r="206" spans="1:26" ht="14.25" customHeight="1">
      <c r="A206" s="48"/>
      <c r="B206" s="48"/>
      <c r="C206" s="48"/>
      <c r="D206" s="48"/>
      <c r="E206" s="48"/>
      <c r="F206" s="48"/>
      <c r="G206" s="48"/>
      <c r="H206" s="48"/>
      <c r="I206" s="48"/>
      <c r="J206" s="48"/>
      <c r="K206" s="48"/>
      <c r="L206" s="48"/>
      <c r="M206" s="48"/>
      <c r="N206" s="48"/>
      <c r="O206" s="48"/>
      <c r="P206" s="48"/>
      <c r="Q206" s="48"/>
      <c r="R206" s="48"/>
      <c r="S206" s="48"/>
      <c r="T206" s="48"/>
      <c r="U206" s="48"/>
      <c r="V206" s="48"/>
      <c r="W206" s="48"/>
      <c r="X206" s="48"/>
      <c r="Y206" s="48"/>
      <c r="Z206" s="48"/>
    </row>
    <row r="207" spans="1:26" ht="14.25" customHeight="1">
      <c r="A207" s="48"/>
      <c r="B207" s="48"/>
      <c r="C207" s="48"/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48"/>
      <c r="S207" s="48"/>
      <c r="T207" s="48"/>
      <c r="U207" s="48"/>
      <c r="V207" s="48"/>
      <c r="W207" s="48"/>
      <c r="X207" s="48"/>
      <c r="Y207" s="48"/>
      <c r="Z207" s="48"/>
    </row>
    <row r="208" spans="1:26" ht="14.25" customHeight="1">
      <c r="A208" s="48"/>
      <c r="B208" s="48"/>
      <c r="C208" s="48"/>
      <c r="D208" s="48"/>
      <c r="E208" s="48"/>
      <c r="F208" s="48"/>
      <c r="G208" s="48"/>
      <c r="H208" s="48"/>
      <c r="I208" s="48"/>
      <c r="J208" s="48"/>
      <c r="K208" s="48"/>
      <c r="L208" s="48"/>
      <c r="M208" s="48"/>
      <c r="N208" s="48"/>
      <c r="O208" s="48"/>
      <c r="P208" s="48"/>
      <c r="Q208" s="48"/>
      <c r="R208" s="48"/>
      <c r="S208" s="48"/>
      <c r="T208" s="48"/>
      <c r="U208" s="48"/>
      <c r="V208" s="48"/>
      <c r="W208" s="48"/>
      <c r="X208" s="48"/>
      <c r="Y208" s="48"/>
      <c r="Z208" s="48"/>
    </row>
    <row r="209" spans="1:26" ht="14.25" customHeight="1">
      <c r="A209" s="48"/>
      <c r="B209" s="48"/>
      <c r="C209" s="48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48"/>
      <c r="S209" s="48"/>
      <c r="T209" s="48"/>
      <c r="U209" s="48"/>
      <c r="V209" s="48"/>
      <c r="W209" s="48"/>
      <c r="X209" s="48"/>
      <c r="Y209" s="48"/>
      <c r="Z209" s="48"/>
    </row>
    <row r="210" spans="1:26" ht="14.25" customHeight="1">
      <c r="A210" s="48"/>
      <c r="B210" s="48"/>
      <c r="C210" s="48"/>
      <c r="D210" s="48"/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48"/>
      <c r="Q210" s="48"/>
      <c r="R210" s="48"/>
      <c r="S210" s="48"/>
      <c r="T210" s="48"/>
      <c r="U210" s="48"/>
      <c r="V210" s="48"/>
      <c r="W210" s="48"/>
      <c r="X210" s="48"/>
      <c r="Y210" s="48"/>
      <c r="Z210" s="48"/>
    </row>
    <row r="211" spans="1:26" ht="14.25" customHeight="1">
      <c r="A211" s="48"/>
      <c r="B211" s="48"/>
      <c r="C211" s="48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48"/>
      <c r="V211" s="48"/>
      <c r="W211" s="48"/>
      <c r="X211" s="48"/>
      <c r="Y211" s="48"/>
      <c r="Z211" s="48"/>
    </row>
    <row r="212" spans="1:26" ht="14.25" customHeight="1">
      <c r="A212" s="48"/>
      <c r="B212" s="48"/>
      <c r="C212" s="48"/>
      <c r="D212" s="48"/>
      <c r="E212" s="48"/>
      <c r="F212" s="48"/>
      <c r="G212" s="48"/>
      <c r="H212" s="48"/>
      <c r="I212" s="48"/>
      <c r="J212" s="48"/>
      <c r="K212" s="48"/>
      <c r="L212" s="48"/>
      <c r="M212" s="48"/>
      <c r="N212" s="48"/>
      <c r="O212" s="48"/>
      <c r="P212" s="48"/>
      <c r="Q212" s="48"/>
      <c r="R212" s="48"/>
      <c r="S212" s="48"/>
      <c r="T212" s="48"/>
      <c r="U212" s="48"/>
      <c r="V212" s="48"/>
      <c r="W212" s="48"/>
      <c r="X212" s="48"/>
      <c r="Y212" s="48"/>
      <c r="Z212" s="48"/>
    </row>
    <row r="213" spans="1:26" ht="14.25" customHeight="1">
      <c r="A213" s="48"/>
      <c r="B213" s="48"/>
      <c r="C213" s="48"/>
      <c r="D213" s="48"/>
      <c r="E213" s="48"/>
      <c r="F213" s="48"/>
      <c r="G213" s="48"/>
      <c r="H213" s="48"/>
      <c r="I213" s="48"/>
      <c r="J213" s="48"/>
      <c r="K213" s="48"/>
      <c r="L213" s="48"/>
      <c r="M213" s="48"/>
      <c r="N213" s="48"/>
      <c r="O213" s="48"/>
      <c r="P213" s="48"/>
      <c r="Q213" s="48"/>
      <c r="R213" s="48"/>
      <c r="S213" s="48"/>
      <c r="T213" s="48"/>
      <c r="U213" s="48"/>
      <c r="V213" s="48"/>
      <c r="W213" s="48"/>
      <c r="X213" s="48"/>
      <c r="Y213" s="48"/>
      <c r="Z213" s="48"/>
    </row>
    <row r="214" spans="1:26" ht="14.25" customHeight="1">
      <c r="A214" s="48"/>
      <c r="B214" s="48"/>
      <c r="C214" s="48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48"/>
      <c r="S214" s="48"/>
      <c r="T214" s="48"/>
      <c r="U214" s="48"/>
      <c r="V214" s="48"/>
      <c r="W214" s="48"/>
      <c r="X214" s="48"/>
      <c r="Y214" s="48"/>
      <c r="Z214" s="48"/>
    </row>
    <row r="215" spans="1:26" ht="14.25" customHeight="1">
      <c r="A215" s="48"/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</row>
    <row r="216" spans="1:26" ht="14.25" customHeight="1">
      <c r="A216" s="48"/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48"/>
      <c r="V216" s="48"/>
      <c r="W216" s="48"/>
      <c r="X216" s="48"/>
      <c r="Y216" s="48"/>
      <c r="Z216" s="48"/>
    </row>
    <row r="217" spans="1:26" ht="14.25" customHeight="1">
      <c r="A217" s="48"/>
      <c r="B217" s="48"/>
      <c r="C217" s="48"/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48"/>
      <c r="P217" s="48"/>
      <c r="Q217" s="48"/>
      <c r="R217" s="48"/>
      <c r="S217" s="48"/>
      <c r="T217" s="48"/>
      <c r="U217" s="48"/>
      <c r="V217" s="48"/>
      <c r="W217" s="48"/>
      <c r="X217" s="48"/>
      <c r="Y217" s="48"/>
      <c r="Z217" s="48"/>
    </row>
    <row r="218" spans="1:26" ht="14.25" customHeight="1">
      <c r="A218" s="48"/>
      <c r="B218" s="48"/>
      <c r="C218" s="48"/>
      <c r="D218" s="48"/>
      <c r="E218" s="48"/>
      <c r="F218" s="48"/>
      <c r="G218" s="48"/>
      <c r="H218" s="48"/>
      <c r="I218" s="48"/>
      <c r="J218" s="48"/>
      <c r="K218" s="48"/>
      <c r="L218" s="48"/>
      <c r="M218" s="48"/>
      <c r="N218" s="48"/>
      <c r="O218" s="48"/>
      <c r="P218" s="48"/>
      <c r="Q218" s="48"/>
      <c r="R218" s="48"/>
      <c r="S218" s="48"/>
      <c r="T218" s="48"/>
      <c r="U218" s="48"/>
      <c r="V218" s="48"/>
      <c r="W218" s="48"/>
      <c r="X218" s="48"/>
      <c r="Y218" s="48"/>
      <c r="Z218" s="48"/>
    </row>
    <row r="219" spans="1:26" ht="14.25" customHeight="1">
      <c r="A219" s="48"/>
      <c r="B219" s="48"/>
      <c r="C219" s="48"/>
      <c r="D219" s="48"/>
      <c r="E219" s="48"/>
      <c r="F219" s="48"/>
      <c r="G219" s="48"/>
      <c r="H219" s="48"/>
      <c r="I219" s="48"/>
      <c r="J219" s="48"/>
      <c r="K219" s="48"/>
      <c r="L219" s="48"/>
      <c r="M219" s="48"/>
      <c r="N219" s="48"/>
      <c r="O219" s="48"/>
      <c r="P219" s="48"/>
      <c r="Q219" s="48"/>
      <c r="R219" s="48"/>
      <c r="S219" s="48"/>
      <c r="T219" s="48"/>
      <c r="U219" s="48"/>
      <c r="V219" s="48"/>
      <c r="W219" s="48"/>
      <c r="X219" s="48"/>
      <c r="Y219" s="48"/>
      <c r="Z219" s="48"/>
    </row>
    <row r="220" spans="1:26" ht="14.25" customHeight="1">
      <c r="A220" s="48"/>
      <c r="B220" s="48"/>
      <c r="C220" s="48"/>
      <c r="D220" s="48"/>
      <c r="E220" s="48"/>
      <c r="F220" s="48"/>
      <c r="G220" s="48"/>
      <c r="H220" s="48"/>
      <c r="I220" s="48"/>
      <c r="J220" s="48"/>
      <c r="K220" s="48"/>
      <c r="L220" s="48"/>
      <c r="M220" s="48"/>
      <c r="N220" s="48"/>
      <c r="O220" s="48"/>
      <c r="P220" s="48"/>
      <c r="Q220" s="48"/>
      <c r="R220" s="48"/>
      <c r="S220" s="48"/>
      <c r="T220" s="48"/>
      <c r="U220" s="48"/>
      <c r="V220" s="48"/>
      <c r="W220" s="48"/>
      <c r="X220" s="48"/>
      <c r="Y220" s="48"/>
      <c r="Z220" s="48"/>
    </row>
    <row r="221" spans="1:26" ht="14.25" customHeight="1">
      <c r="A221" s="48"/>
      <c r="B221" s="48"/>
      <c r="C221" s="48"/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48"/>
      <c r="S221" s="48"/>
      <c r="T221" s="48"/>
      <c r="U221" s="48"/>
      <c r="V221" s="48"/>
      <c r="W221" s="48"/>
      <c r="X221" s="48"/>
      <c r="Y221" s="48"/>
      <c r="Z221" s="48"/>
    </row>
    <row r="222" spans="1:26" ht="14.25" customHeight="1">
      <c r="A222" s="48"/>
      <c r="B222" s="48"/>
      <c r="C222" s="48"/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48"/>
      <c r="S222" s="48"/>
      <c r="T222" s="48"/>
      <c r="U222" s="48"/>
      <c r="V222" s="48"/>
      <c r="W222" s="48"/>
      <c r="X222" s="48"/>
      <c r="Y222" s="48"/>
      <c r="Z222" s="48"/>
    </row>
    <row r="223" spans="1:26" ht="14.25" customHeight="1">
      <c r="A223" s="48"/>
      <c r="B223" s="48"/>
      <c r="C223" s="48"/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48"/>
      <c r="V223" s="48"/>
      <c r="W223" s="48"/>
      <c r="X223" s="48"/>
      <c r="Y223" s="48"/>
      <c r="Z223" s="48"/>
    </row>
    <row r="224" spans="1:26" ht="14.25" customHeight="1">
      <c r="A224" s="48"/>
      <c r="B224" s="48"/>
      <c r="C224" s="48"/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48"/>
      <c r="U224" s="48"/>
      <c r="V224" s="48"/>
      <c r="W224" s="48"/>
      <c r="X224" s="48"/>
      <c r="Y224" s="48"/>
      <c r="Z224" s="48"/>
    </row>
    <row r="225" spans="1:26" ht="14.25" customHeight="1">
      <c r="A225" s="48"/>
      <c r="B225" s="48"/>
      <c r="C225" s="48"/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48"/>
      <c r="S225" s="48"/>
      <c r="T225" s="48"/>
      <c r="U225" s="48"/>
      <c r="V225" s="48"/>
      <c r="W225" s="48"/>
      <c r="X225" s="48"/>
      <c r="Y225" s="48"/>
      <c r="Z225" s="48"/>
    </row>
    <row r="226" spans="1:26" ht="14.25" customHeight="1">
      <c r="A226" s="48"/>
      <c r="B226" s="48"/>
      <c r="C226" s="48"/>
      <c r="D226" s="48"/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48"/>
      <c r="S226" s="48"/>
      <c r="T226" s="48"/>
      <c r="U226" s="48"/>
      <c r="V226" s="48"/>
      <c r="W226" s="48"/>
      <c r="X226" s="48"/>
      <c r="Y226" s="48"/>
      <c r="Z226" s="48"/>
    </row>
    <row r="227" spans="1:26" ht="14.25" customHeight="1">
      <c r="A227" s="48"/>
      <c r="B227" s="48"/>
      <c r="C227" s="48"/>
      <c r="D227" s="48"/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48"/>
      <c r="R227" s="48"/>
      <c r="S227" s="48"/>
      <c r="T227" s="48"/>
      <c r="U227" s="48"/>
      <c r="V227" s="48"/>
      <c r="W227" s="48"/>
      <c r="X227" s="48"/>
      <c r="Y227" s="48"/>
      <c r="Z227" s="48"/>
    </row>
    <row r="228" spans="1:26" ht="14.25" customHeight="1">
      <c r="A228" s="48"/>
      <c r="B228" s="48"/>
      <c r="C228" s="48"/>
      <c r="D228" s="48"/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48"/>
      <c r="S228" s="48"/>
      <c r="T228" s="48"/>
      <c r="U228" s="48"/>
      <c r="V228" s="48"/>
      <c r="W228" s="48"/>
      <c r="X228" s="48"/>
      <c r="Y228" s="48"/>
      <c r="Z228" s="48"/>
    </row>
    <row r="229" spans="1:26" ht="14.25" customHeight="1">
      <c r="A229" s="48"/>
      <c r="B229" s="48"/>
      <c r="C229" s="48"/>
      <c r="D229" s="48"/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48"/>
      <c r="S229" s="48"/>
      <c r="T229" s="48"/>
      <c r="U229" s="48"/>
      <c r="V229" s="48"/>
      <c r="W229" s="48"/>
      <c r="X229" s="48"/>
      <c r="Y229" s="48"/>
      <c r="Z229" s="48"/>
    </row>
    <row r="230" spans="1:26" ht="14.25" customHeight="1">
      <c r="A230" s="48"/>
      <c r="B230" s="48"/>
      <c r="C230" s="48"/>
      <c r="D230" s="48"/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48"/>
      <c r="S230" s="48"/>
      <c r="T230" s="48"/>
      <c r="U230" s="48"/>
      <c r="V230" s="48"/>
      <c r="W230" s="48"/>
      <c r="X230" s="48"/>
      <c r="Y230" s="48"/>
      <c r="Z230" s="48"/>
    </row>
    <row r="231" spans="1:26" ht="14.25" customHeight="1">
      <c r="A231" s="48"/>
      <c r="B231" s="48"/>
      <c r="C231" s="48"/>
      <c r="D231" s="48"/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O231" s="48"/>
      <c r="P231" s="48"/>
      <c r="Q231" s="48"/>
      <c r="R231" s="48"/>
      <c r="S231" s="48"/>
      <c r="T231" s="48"/>
      <c r="U231" s="48"/>
      <c r="V231" s="48"/>
      <c r="W231" s="48"/>
      <c r="X231" s="48"/>
      <c r="Y231" s="48"/>
      <c r="Z231" s="48"/>
    </row>
    <row r="232" spans="1:26" ht="14.25" customHeight="1">
      <c r="A232" s="48"/>
      <c r="B232" s="48"/>
      <c r="C232" s="48"/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48"/>
      <c r="S232" s="48"/>
      <c r="T232" s="48"/>
      <c r="U232" s="48"/>
      <c r="V232" s="48"/>
      <c r="W232" s="48"/>
      <c r="X232" s="48"/>
      <c r="Y232" s="48"/>
      <c r="Z232" s="48"/>
    </row>
    <row r="233" spans="1:26" ht="14.25" customHeight="1">
      <c r="A233" s="48"/>
      <c r="B233" s="48"/>
      <c r="C233" s="48"/>
      <c r="D233" s="48"/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48"/>
      <c r="S233" s="48"/>
      <c r="T233" s="48"/>
      <c r="U233" s="48"/>
      <c r="V233" s="48"/>
      <c r="W233" s="48"/>
      <c r="X233" s="48"/>
      <c r="Y233" s="48"/>
      <c r="Z233" s="48"/>
    </row>
    <row r="234" spans="1:26" ht="14.25" customHeight="1">
      <c r="A234" s="48"/>
      <c r="B234" s="48"/>
      <c r="C234" s="48"/>
      <c r="D234" s="48"/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48"/>
      <c r="S234" s="48"/>
      <c r="T234" s="48"/>
      <c r="U234" s="48"/>
      <c r="V234" s="48"/>
      <c r="W234" s="48"/>
      <c r="X234" s="48"/>
      <c r="Y234" s="48"/>
      <c r="Z234" s="48"/>
    </row>
    <row r="235" spans="1:26" ht="14.25" customHeight="1">
      <c r="A235" s="48"/>
      <c r="B235" s="48"/>
      <c r="C235" s="48"/>
      <c r="D235" s="48"/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48"/>
      <c r="V235" s="48"/>
      <c r="W235" s="48"/>
      <c r="X235" s="48"/>
      <c r="Y235" s="48"/>
      <c r="Z235" s="48"/>
    </row>
    <row r="236" spans="1:26" ht="14.25" customHeight="1">
      <c r="A236" s="48"/>
      <c r="B236" s="48"/>
      <c r="C236" s="48"/>
      <c r="D236" s="48"/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48"/>
      <c r="S236" s="48"/>
      <c r="T236" s="48"/>
      <c r="U236" s="48"/>
      <c r="V236" s="48"/>
      <c r="W236" s="48"/>
      <c r="X236" s="48"/>
      <c r="Y236" s="48"/>
      <c r="Z236" s="48"/>
    </row>
    <row r="237" spans="1:26" ht="14.25" customHeight="1">
      <c r="A237" s="48"/>
      <c r="B237" s="48"/>
      <c r="C237" s="48"/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48"/>
      <c r="S237" s="48"/>
      <c r="T237" s="48"/>
      <c r="U237" s="48"/>
      <c r="V237" s="48"/>
      <c r="W237" s="48"/>
      <c r="X237" s="48"/>
      <c r="Y237" s="48"/>
      <c r="Z237" s="48"/>
    </row>
    <row r="238" spans="1:26" ht="14.25" customHeight="1">
      <c r="A238" s="48"/>
      <c r="B238" s="48"/>
      <c r="C238" s="48"/>
      <c r="D238" s="48"/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48"/>
      <c r="S238" s="48"/>
      <c r="T238" s="48"/>
      <c r="U238" s="48"/>
      <c r="V238" s="48"/>
      <c r="W238" s="48"/>
      <c r="X238" s="48"/>
      <c r="Y238" s="48"/>
      <c r="Z238" s="48"/>
    </row>
    <row r="239" spans="1:26" ht="14.25" customHeight="1">
      <c r="A239" s="48"/>
      <c r="B239" s="48"/>
      <c r="C239" s="48"/>
      <c r="D239" s="48"/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48"/>
      <c r="S239" s="48"/>
      <c r="T239" s="48"/>
      <c r="U239" s="48"/>
      <c r="V239" s="48"/>
      <c r="W239" s="48"/>
      <c r="X239" s="48"/>
      <c r="Y239" s="48"/>
      <c r="Z239" s="48"/>
    </row>
    <row r="240" spans="1:26" ht="14.25" customHeight="1">
      <c r="A240" s="48"/>
      <c r="B240" s="48"/>
      <c r="C240" s="48"/>
      <c r="D240" s="48"/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48"/>
      <c r="S240" s="48"/>
      <c r="T240" s="48"/>
      <c r="U240" s="48"/>
      <c r="V240" s="48"/>
      <c r="W240" s="48"/>
      <c r="X240" s="48"/>
      <c r="Y240" s="48"/>
      <c r="Z240" s="48"/>
    </row>
    <row r="241" spans="1:26" ht="14.25" customHeight="1">
      <c r="A241" s="48"/>
      <c r="B241" s="48"/>
      <c r="C241" s="48"/>
      <c r="D241" s="48"/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48"/>
      <c r="S241" s="48"/>
      <c r="T241" s="48"/>
      <c r="U241" s="48"/>
      <c r="V241" s="48"/>
      <c r="W241" s="48"/>
      <c r="X241" s="48"/>
      <c r="Y241" s="48"/>
      <c r="Z241" s="48"/>
    </row>
    <row r="242" spans="1:26" ht="14.25" customHeight="1">
      <c r="A242" s="48"/>
      <c r="B242" s="48"/>
      <c r="C242" s="48"/>
      <c r="D242" s="48"/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O242" s="48"/>
      <c r="P242" s="48"/>
      <c r="Q242" s="48"/>
      <c r="R242" s="48"/>
      <c r="S242" s="48"/>
      <c r="T242" s="48"/>
      <c r="U242" s="48"/>
      <c r="V242" s="48"/>
      <c r="W242" s="48"/>
      <c r="X242" s="48"/>
      <c r="Y242" s="48"/>
      <c r="Z242" s="48"/>
    </row>
    <row r="243" spans="1:26" ht="14.25" customHeight="1">
      <c r="A243" s="48"/>
      <c r="B243" s="48"/>
      <c r="C243" s="48"/>
      <c r="D243" s="48"/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48"/>
      <c r="S243" s="48"/>
      <c r="T243" s="48"/>
      <c r="U243" s="48"/>
      <c r="V243" s="48"/>
      <c r="W243" s="48"/>
      <c r="X243" s="48"/>
      <c r="Y243" s="48"/>
      <c r="Z243" s="48"/>
    </row>
    <row r="244" spans="1:26" ht="14.25" customHeight="1">
      <c r="A244" s="48"/>
      <c r="B244" s="48"/>
      <c r="C244" s="48"/>
      <c r="D244" s="48"/>
      <c r="E244" s="48"/>
      <c r="F244" s="48"/>
      <c r="G244" s="48"/>
      <c r="H244" s="48"/>
      <c r="I244" s="48"/>
      <c r="J244" s="48"/>
      <c r="K244" s="48"/>
      <c r="L244" s="48"/>
      <c r="M244" s="48"/>
      <c r="N244" s="48"/>
      <c r="O244" s="48"/>
      <c r="P244" s="48"/>
      <c r="Q244" s="48"/>
      <c r="R244" s="48"/>
      <c r="S244" s="48"/>
      <c r="T244" s="48"/>
      <c r="U244" s="48"/>
      <c r="V244" s="48"/>
      <c r="W244" s="48"/>
      <c r="X244" s="48"/>
      <c r="Y244" s="48"/>
      <c r="Z244" s="48"/>
    </row>
    <row r="245" spans="1:26" ht="14.25" customHeight="1">
      <c r="A245" s="48"/>
      <c r="B245" s="48"/>
      <c r="C245" s="48"/>
      <c r="D245" s="48"/>
      <c r="E245" s="48"/>
      <c r="F245" s="48"/>
      <c r="G245" s="48"/>
      <c r="H245" s="48"/>
      <c r="I245" s="48"/>
      <c r="J245" s="48"/>
      <c r="K245" s="48"/>
      <c r="L245" s="48"/>
      <c r="M245" s="48"/>
      <c r="N245" s="48"/>
      <c r="O245" s="48"/>
      <c r="P245" s="48"/>
      <c r="Q245" s="48"/>
      <c r="R245" s="48"/>
      <c r="S245" s="48"/>
      <c r="T245" s="48"/>
      <c r="U245" s="48"/>
      <c r="V245" s="48"/>
      <c r="W245" s="48"/>
      <c r="X245" s="48"/>
      <c r="Y245" s="48"/>
      <c r="Z245" s="48"/>
    </row>
    <row r="246" spans="1:26" ht="14.25" customHeight="1">
      <c r="A246" s="48"/>
      <c r="B246" s="48"/>
      <c r="C246" s="48"/>
      <c r="D246" s="48"/>
      <c r="E246" s="48"/>
      <c r="F246" s="48"/>
      <c r="G246" s="48"/>
      <c r="H246" s="48"/>
      <c r="I246" s="48"/>
      <c r="J246" s="48"/>
      <c r="K246" s="48"/>
      <c r="L246" s="48"/>
      <c r="M246" s="48"/>
      <c r="N246" s="48"/>
      <c r="O246" s="48"/>
      <c r="P246" s="48"/>
      <c r="Q246" s="48"/>
      <c r="R246" s="48"/>
      <c r="S246" s="48"/>
      <c r="T246" s="48"/>
      <c r="U246" s="48"/>
      <c r="V246" s="48"/>
      <c r="W246" s="48"/>
      <c r="X246" s="48"/>
      <c r="Y246" s="48"/>
      <c r="Z246" s="48"/>
    </row>
    <row r="247" spans="1:26" ht="14.25" customHeight="1">
      <c r="A247" s="48"/>
      <c r="B247" s="48"/>
      <c r="C247" s="48"/>
      <c r="D247" s="48"/>
      <c r="E247" s="48"/>
      <c r="F247" s="48"/>
      <c r="G247" s="48"/>
      <c r="H247" s="48"/>
      <c r="I247" s="48"/>
      <c r="J247" s="48"/>
      <c r="K247" s="48"/>
      <c r="L247" s="48"/>
      <c r="M247" s="48"/>
      <c r="N247" s="48"/>
      <c r="O247" s="48"/>
      <c r="P247" s="48"/>
      <c r="Q247" s="48"/>
      <c r="R247" s="48"/>
      <c r="S247" s="48"/>
      <c r="T247" s="48"/>
      <c r="U247" s="48"/>
      <c r="V247" s="48"/>
      <c r="W247" s="48"/>
      <c r="X247" s="48"/>
      <c r="Y247" s="48"/>
      <c r="Z247" s="48"/>
    </row>
    <row r="248" spans="1:26" ht="14.25" customHeight="1">
      <c r="A248" s="48"/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8"/>
      <c r="Q248" s="48"/>
      <c r="R248" s="48"/>
      <c r="S248" s="48"/>
      <c r="T248" s="48"/>
      <c r="U248" s="48"/>
      <c r="V248" s="48"/>
      <c r="W248" s="48"/>
      <c r="X248" s="48"/>
      <c r="Y248" s="48"/>
      <c r="Z248" s="48"/>
    </row>
    <row r="249" spans="1:26" ht="14.25" customHeight="1">
      <c r="A249" s="48"/>
      <c r="B249" s="48"/>
      <c r="C249" s="48"/>
      <c r="D249" s="48"/>
      <c r="E249" s="48"/>
      <c r="F249" s="48"/>
      <c r="G249" s="48"/>
      <c r="H249" s="48"/>
      <c r="I249" s="48"/>
      <c r="J249" s="48"/>
      <c r="K249" s="48"/>
      <c r="L249" s="48"/>
      <c r="M249" s="48"/>
      <c r="N249" s="48"/>
      <c r="O249" s="48"/>
      <c r="P249" s="48"/>
      <c r="Q249" s="48"/>
      <c r="R249" s="48"/>
      <c r="S249" s="48"/>
      <c r="T249" s="48"/>
      <c r="U249" s="48"/>
      <c r="V249" s="48"/>
      <c r="W249" s="48"/>
      <c r="X249" s="48"/>
      <c r="Y249" s="48"/>
      <c r="Z249" s="48"/>
    </row>
    <row r="250" spans="1:26" ht="14.25" customHeight="1">
      <c r="A250" s="48"/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48"/>
      <c r="S250" s="48"/>
      <c r="T250" s="48"/>
      <c r="U250" s="48"/>
      <c r="V250" s="48"/>
      <c r="W250" s="48"/>
      <c r="X250" s="48"/>
      <c r="Y250" s="48"/>
      <c r="Z250" s="48"/>
    </row>
    <row r="251" spans="1:26" ht="14.25" customHeight="1">
      <c r="A251" s="48"/>
      <c r="B251" s="48"/>
      <c r="C251" s="48"/>
      <c r="D251" s="48"/>
      <c r="E251" s="48"/>
      <c r="F251" s="48"/>
      <c r="G251" s="48"/>
      <c r="H251" s="48"/>
      <c r="I251" s="48"/>
      <c r="J251" s="48"/>
      <c r="K251" s="48"/>
      <c r="L251" s="48"/>
      <c r="M251" s="48"/>
      <c r="N251" s="48"/>
      <c r="O251" s="48"/>
      <c r="P251" s="48"/>
      <c r="Q251" s="48"/>
      <c r="R251" s="48"/>
      <c r="S251" s="48"/>
      <c r="T251" s="48"/>
      <c r="U251" s="48"/>
      <c r="V251" s="48"/>
      <c r="W251" s="48"/>
      <c r="X251" s="48"/>
      <c r="Y251" s="48"/>
      <c r="Z251" s="48"/>
    </row>
    <row r="252" spans="1:26" ht="14.25" customHeight="1">
      <c r="A252" s="48"/>
      <c r="B252" s="48"/>
      <c r="C252" s="48"/>
      <c r="D252" s="48"/>
      <c r="E252" s="48"/>
      <c r="F252" s="48"/>
      <c r="G252" s="48"/>
      <c r="H252" s="48"/>
      <c r="I252" s="48"/>
      <c r="J252" s="48"/>
      <c r="K252" s="48"/>
      <c r="L252" s="48"/>
      <c r="M252" s="48"/>
      <c r="N252" s="48"/>
      <c r="O252" s="48"/>
      <c r="P252" s="48"/>
      <c r="Q252" s="48"/>
      <c r="R252" s="48"/>
      <c r="S252" s="48"/>
      <c r="T252" s="48"/>
      <c r="U252" s="48"/>
      <c r="V252" s="48"/>
      <c r="W252" s="48"/>
      <c r="X252" s="48"/>
      <c r="Y252" s="48"/>
      <c r="Z252" s="48"/>
    </row>
    <row r="253" spans="1:26" ht="14.25" customHeight="1">
      <c r="A253" s="48"/>
      <c r="B253" s="48"/>
      <c r="C253" s="48"/>
      <c r="D253" s="48"/>
      <c r="E253" s="48"/>
      <c r="F253" s="48"/>
      <c r="G253" s="48"/>
      <c r="H253" s="48"/>
      <c r="I253" s="48"/>
      <c r="J253" s="48"/>
      <c r="K253" s="48"/>
      <c r="L253" s="48"/>
      <c r="M253" s="48"/>
      <c r="N253" s="48"/>
      <c r="O253" s="48"/>
      <c r="P253" s="48"/>
      <c r="Q253" s="48"/>
      <c r="R253" s="48"/>
      <c r="S253" s="48"/>
      <c r="T253" s="48"/>
      <c r="U253" s="48"/>
      <c r="V253" s="48"/>
      <c r="W253" s="48"/>
      <c r="X253" s="48"/>
      <c r="Y253" s="48"/>
      <c r="Z253" s="48"/>
    </row>
    <row r="254" spans="1:26" ht="14.25" customHeight="1">
      <c r="A254" s="48"/>
      <c r="B254" s="48"/>
      <c r="C254" s="48"/>
      <c r="D254" s="48"/>
      <c r="E254" s="48"/>
      <c r="F254" s="48"/>
      <c r="G254" s="48"/>
      <c r="H254" s="48"/>
      <c r="I254" s="48"/>
      <c r="J254" s="48"/>
      <c r="K254" s="48"/>
      <c r="L254" s="48"/>
      <c r="M254" s="48"/>
      <c r="N254" s="48"/>
      <c r="O254" s="48"/>
      <c r="P254" s="48"/>
      <c r="Q254" s="48"/>
      <c r="R254" s="48"/>
      <c r="S254" s="48"/>
      <c r="T254" s="48"/>
      <c r="U254" s="48"/>
      <c r="V254" s="48"/>
      <c r="W254" s="48"/>
      <c r="X254" s="48"/>
      <c r="Y254" s="48"/>
      <c r="Z254" s="48"/>
    </row>
    <row r="255" spans="1:26" ht="14.25" customHeight="1">
      <c r="A255" s="48"/>
      <c r="B255" s="48"/>
      <c r="C255" s="48"/>
      <c r="D255" s="48"/>
      <c r="E255" s="48"/>
      <c r="F255" s="48"/>
      <c r="G255" s="48"/>
      <c r="H255" s="48"/>
      <c r="I255" s="48"/>
      <c r="J255" s="48"/>
      <c r="K255" s="48"/>
      <c r="L255" s="48"/>
      <c r="M255" s="48"/>
      <c r="N255" s="48"/>
      <c r="O255" s="48"/>
      <c r="P255" s="48"/>
      <c r="Q255" s="48"/>
      <c r="R255" s="48"/>
      <c r="S255" s="48"/>
      <c r="T255" s="48"/>
      <c r="U255" s="48"/>
      <c r="V255" s="48"/>
      <c r="W255" s="48"/>
      <c r="X255" s="48"/>
      <c r="Y255" s="48"/>
      <c r="Z255" s="48"/>
    </row>
    <row r="256" spans="1:26" ht="14.25" customHeight="1">
      <c r="A256" s="48"/>
      <c r="B256" s="48"/>
      <c r="C256" s="48"/>
      <c r="D256" s="48"/>
      <c r="E256" s="48"/>
      <c r="F256" s="48"/>
      <c r="G256" s="48"/>
      <c r="H256" s="48"/>
      <c r="I256" s="48"/>
      <c r="J256" s="48"/>
      <c r="K256" s="48"/>
      <c r="L256" s="48"/>
      <c r="M256" s="48"/>
      <c r="N256" s="48"/>
      <c r="O256" s="48"/>
      <c r="P256" s="48"/>
      <c r="Q256" s="48"/>
      <c r="R256" s="48"/>
      <c r="S256" s="48"/>
      <c r="T256" s="48"/>
      <c r="U256" s="48"/>
      <c r="V256" s="48"/>
      <c r="W256" s="48"/>
      <c r="X256" s="48"/>
      <c r="Y256" s="48"/>
      <c r="Z256" s="48"/>
    </row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O8"/>
  <mergeCells count="1">
    <mergeCell ref="A5:B5"/>
  </mergeCells>
  <phoneticPr fontId="68" type="noConversion"/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  <hyperlink ref="A19" r:id="rId11"/>
    <hyperlink ref="A20" r:id="rId12"/>
    <hyperlink ref="A21" r:id="rId13"/>
    <hyperlink ref="A22" r:id="rId14"/>
    <hyperlink ref="A23" r:id="rId15"/>
    <hyperlink ref="A24" r:id="rId16"/>
    <hyperlink ref="A25" r:id="rId17"/>
    <hyperlink ref="A26" r:id="rId18"/>
    <hyperlink ref="A27" r:id="rId19"/>
    <hyperlink ref="A28" r:id="rId20"/>
    <hyperlink ref="A29" r:id="rId21"/>
    <hyperlink ref="A30" r:id="rId22"/>
    <hyperlink ref="A31" r:id="rId23"/>
    <hyperlink ref="A32" r:id="rId24"/>
    <hyperlink ref="A33" r:id="rId25"/>
    <hyperlink ref="A34" r:id="rId26"/>
    <hyperlink ref="A35" r:id="rId27"/>
    <hyperlink ref="A36" r:id="rId28"/>
    <hyperlink ref="A37" r:id="rId29"/>
    <hyperlink ref="A38" r:id="rId30"/>
    <hyperlink ref="A39" r:id="rId31"/>
    <hyperlink ref="A40" r:id="rId32"/>
    <hyperlink ref="A41" r:id="rId33"/>
    <hyperlink ref="A42" r:id="rId34"/>
    <hyperlink ref="A43" r:id="rId35"/>
    <hyperlink ref="A44" r:id="rId36"/>
    <hyperlink ref="A45" r:id="rId37"/>
    <hyperlink ref="A46" r:id="rId38"/>
    <hyperlink ref="A47" r:id="rId39"/>
    <hyperlink ref="A48" r:id="rId40"/>
    <hyperlink ref="A49" r:id="rId41"/>
    <hyperlink ref="A50" r:id="rId42"/>
    <hyperlink ref="A51" r:id="rId43"/>
    <hyperlink ref="A52" r:id="rId44"/>
    <hyperlink ref="A53" r:id="rId45"/>
    <hyperlink ref="A54" r:id="rId46"/>
    <hyperlink ref="A55" r:id="rId47"/>
    <hyperlink ref="A56" r:id="rId48"/>
  </hyperlinks>
  <pageMargins left="0.7" right="0.7" top="0.75" bottom="0.75" header="0" footer="0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4140625" defaultRowHeight="15" customHeight="1"/>
  <cols>
    <col min="1" max="1" width="19.6640625" customWidth="1"/>
    <col min="2" max="2" width="15.5546875" customWidth="1"/>
    <col min="3" max="3" width="16.44140625" customWidth="1"/>
    <col min="4" max="4" width="26.6640625" customWidth="1"/>
    <col min="5" max="5" width="18.6640625" customWidth="1"/>
    <col min="6" max="6" width="23.109375" customWidth="1"/>
    <col min="7" max="7" width="24.5546875" customWidth="1"/>
    <col min="8" max="8" width="21.109375" customWidth="1"/>
    <col min="9" max="9" width="23.44140625" customWidth="1"/>
    <col min="10" max="10" width="23.6640625" customWidth="1"/>
    <col min="11" max="11" width="16.5546875" customWidth="1"/>
    <col min="12" max="13" width="11.5546875" customWidth="1"/>
    <col min="14" max="14" width="18" customWidth="1"/>
    <col min="15" max="15" width="18.44140625" customWidth="1"/>
    <col min="16" max="26" width="9.109375" customWidth="1"/>
  </cols>
  <sheetData>
    <row r="1" spans="1:26" ht="33" customHeight="1">
      <c r="A1" s="51" t="s">
        <v>108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4.25" customHeight="1">
      <c r="A3" s="187">
        <f>'Content '!J1</f>
        <v>45611</v>
      </c>
      <c r="B3" s="176"/>
      <c r="C3" s="52" t="s">
        <v>109</v>
      </c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53"/>
      <c r="B4" s="53"/>
      <c r="C4" s="5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54" t="s">
        <v>110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55" t="s">
        <v>111</v>
      </c>
      <c r="B6" s="55" t="s">
        <v>112</v>
      </c>
      <c r="C6" s="55" t="s">
        <v>113</v>
      </c>
      <c r="D6" s="55" t="s">
        <v>114</v>
      </c>
      <c r="E6" s="55" t="s">
        <v>115</v>
      </c>
      <c r="F6" s="55" t="s">
        <v>116</v>
      </c>
      <c r="G6" s="55" t="s">
        <v>117</v>
      </c>
      <c r="H6" s="55" t="s">
        <v>118</v>
      </c>
      <c r="I6" s="55" t="s">
        <v>119</v>
      </c>
      <c r="J6" s="55" t="s">
        <v>120</v>
      </c>
      <c r="K6" s="56" t="s">
        <v>121</v>
      </c>
      <c r="L6" s="56" t="s">
        <v>122</v>
      </c>
      <c r="M6" s="56" t="s">
        <v>123</v>
      </c>
      <c r="N6" s="56" t="s">
        <v>124</v>
      </c>
      <c r="O6" s="56" t="s">
        <v>125</v>
      </c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>
      <c r="A7" s="57"/>
      <c r="B7" s="57"/>
      <c r="C7" s="57"/>
      <c r="D7" s="57"/>
      <c r="E7" s="57"/>
      <c r="F7" s="57"/>
      <c r="G7" s="57"/>
      <c r="H7" s="57" t="s">
        <v>126</v>
      </c>
      <c r="I7" s="57"/>
      <c r="J7" s="57"/>
      <c r="K7" s="57" t="s">
        <v>126</v>
      </c>
      <c r="L7" s="57" t="s">
        <v>126</v>
      </c>
      <c r="M7" s="57" t="s">
        <v>126</v>
      </c>
      <c r="N7" s="57" t="s">
        <v>127</v>
      </c>
      <c r="O7" s="57" t="s">
        <v>127</v>
      </c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</row>
    <row r="8" spans="1:26" ht="14.25" customHeight="1">
      <c r="A8" s="59" t="s">
        <v>128</v>
      </c>
      <c r="B8" s="58" t="s">
        <v>129</v>
      </c>
      <c r="C8" s="58" t="s">
        <v>3</v>
      </c>
      <c r="D8" s="58" t="s">
        <v>130</v>
      </c>
      <c r="E8" s="58" t="s">
        <v>131</v>
      </c>
      <c r="F8" s="58" t="s">
        <v>132</v>
      </c>
      <c r="G8" s="58" t="s">
        <v>133</v>
      </c>
      <c r="H8" s="58">
        <v>800</v>
      </c>
      <c r="I8" s="58" t="s">
        <v>134</v>
      </c>
      <c r="J8" s="58" t="s">
        <v>133</v>
      </c>
      <c r="K8" s="58">
        <v>20</v>
      </c>
      <c r="L8" s="58">
        <v>7.5</v>
      </c>
      <c r="M8" s="58">
        <v>27.5</v>
      </c>
      <c r="N8" s="58">
        <v>-40</v>
      </c>
      <c r="O8" s="58">
        <v>125</v>
      </c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</row>
    <row r="9" spans="1:26" ht="14.25" customHeight="1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8" customHeight="1">
      <c r="A10" s="54" t="s">
        <v>135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55" t="s">
        <v>111</v>
      </c>
      <c r="B11" s="55" t="s">
        <v>112</v>
      </c>
      <c r="C11" s="55" t="s">
        <v>113</v>
      </c>
      <c r="D11" s="55" t="s">
        <v>115</v>
      </c>
      <c r="E11" s="56" t="s">
        <v>136</v>
      </c>
      <c r="F11" s="56" t="s">
        <v>137</v>
      </c>
      <c r="G11" s="56" t="s">
        <v>138</v>
      </c>
      <c r="H11" s="56" t="s">
        <v>124</v>
      </c>
      <c r="I11" s="56" t="s">
        <v>139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55"/>
      <c r="B12" s="55"/>
      <c r="C12" s="55"/>
      <c r="D12" s="55"/>
      <c r="E12" s="55" t="s">
        <v>126</v>
      </c>
      <c r="F12" s="55" t="s">
        <v>140</v>
      </c>
      <c r="G12" s="55" t="s">
        <v>140</v>
      </c>
      <c r="H12" s="55" t="s">
        <v>127</v>
      </c>
      <c r="I12" s="55" t="s">
        <v>127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>
      <c r="A13" s="60" t="s">
        <v>141</v>
      </c>
      <c r="B13" s="1" t="s">
        <v>142</v>
      </c>
      <c r="C13" s="58" t="s">
        <v>3</v>
      </c>
      <c r="D13" s="1" t="s">
        <v>143</v>
      </c>
      <c r="E13" s="1">
        <v>800</v>
      </c>
      <c r="F13" s="1">
        <v>-5</v>
      </c>
      <c r="G13" s="1">
        <v>0</v>
      </c>
      <c r="H13" s="1">
        <v>-40</v>
      </c>
      <c r="I13" s="1">
        <v>125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>
      <c r="A15" s="54" t="s">
        <v>27</v>
      </c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>
      <c r="A16" s="55" t="s">
        <v>111</v>
      </c>
      <c r="B16" s="55" t="s">
        <v>112</v>
      </c>
      <c r="C16" s="55" t="s">
        <v>113</v>
      </c>
      <c r="D16" s="55" t="s">
        <v>144</v>
      </c>
      <c r="E16" s="61" t="s">
        <v>145</v>
      </c>
      <c r="F16" s="61" t="s">
        <v>146</v>
      </c>
      <c r="G16" s="61" t="s">
        <v>147</v>
      </c>
      <c r="H16" s="61" t="s">
        <v>148</v>
      </c>
      <c r="I16" s="61" t="s">
        <v>149</v>
      </c>
      <c r="J16" s="58"/>
      <c r="K16" s="58"/>
      <c r="L16" s="58"/>
      <c r="M16" s="58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</row>
    <row r="17" spans="1:26" ht="14.25" customHeight="1">
      <c r="A17" s="57"/>
      <c r="B17" s="57"/>
      <c r="C17" s="57"/>
      <c r="D17" s="57" t="s">
        <v>150</v>
      </c>
      <c r="E17" s="57" t="s">
        <v>151</v>
      </c>
      <c r="F17" s="57" t="s">
        <v>152</v>
      </c>
      <c r="G17" s="57" t="s">
        <v>152</v>
      </c>
      <c r="H17" s="57" t="s">
        <v>127</v>
      </c>
      <c r="I17" s="57" t="s">
        <v>127</v>
      </c>
      <c r="J17" s="58"/>
      <c r="K17" s="58"/>
      <c r="L17" s="58"/>
      <c r="M17" s="58"/>
      <c r="N17" s="58"/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</row>
    <row r="18" spans="1:26" ht="14.25" customHeight="1">
      <c r="A18" s="59" t="s">
        <v>153</v>
      </c>
      <c r="B18" s="58" t="s">
        <v>154</v>
      </c>
      <c r="C18" s="58" t="s">
        <v>3</v>
      </c>
      <c r="D18" s="58">
        <v>1</v>
      </c>
      <c r="E18" s="58">
        <v>20</v>
      </c>
      <c r="F18" s="58" t="s">
        <v>155</v>
      </c>
      <c r="G18" s="58">
        <v>280</v>
      </c>
      <c r="H18" s="1">
        <v>-40</v>
      </c>
      <c r="I18" s="1">
        <v>125</v>
      </c>
      <c r="J18" s="58"/>
      <c r="K18" s="58"/>
      <c r="L18" s="58"/>
      <c r="M18" s="58"/>
      <c r="N18" s="58"/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</row>
    <row r="19" spans="1:26" ht="14.2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3:B3"/>
  </mergeCells>
  <phoneticPr fontId="68" type="noConversion"/>
  <hyperlinks>
    <hyperlink ref="C3" location="'Content '!A1" display="Back to content"/>
    <hyperlink ref="A8" r:id="rId1"/>
    <hyperlink ref="A13" r:id="rId2"/>
    <hyperlink ref="A18" r:id="rId3"/>
  </hyperlinks>
  <pageMargins left="0.7" right="0.7" top="0.75" bottom="0.75" header="0" footer="0"/>
  <pageSetup paperSize="9"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4140625" defaultRowHeight="15" customHeight="1"/>
  <cols>
    <col min="1" max="1" width="17.44140625" customWidth="1"/>
    <col min="2" max="2" width="15.5546875" customWidth="1"/>
    <col min="3" max="3" width="14" customWidth="1"/>
    <col min="4" max="4" width="21.5546875" customWidth="1"/>
    <col min="5" max="5" width="12" customWidth="1"/>
    <col min="6" max="6" width="11.5546875" customWidth="1"/>
    <col min="7" max="18" width="9.109375" customWidth="1"/>
    <col min="19" max="19" width="9.44140625" customWidth="1"/>
    <col min="20" max="26" width="9.109375" customWidth="1"/>
  </cols>
  <sheetData>
    <row r="1" spans="1:26" ht="33" customHeight="1">
      <c r="A1" s="78" t="s">
        <v>108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54" t="s">
        <v>10577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187">
        <f>'Content '!J1</f>
        <v>45611</v>
      </c>
      <c r="B5" s="176"/>
      <c r="C5" s="52" t="s">
        <v>109</v>
      </c>
      <c r="D5" s="5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57" t="s">
        <v>111</v>
      </c>
      <c r="B7" s="57" t="s">
        <v>112</v>
      </c>
      <c r="C7" s="57" t="s">
        <v>113</v>
      </c>
      <c r="D7" s="57" t="s">
        <v>156</v>
      </c>
      <c r="E7" s="61" t="s">
        <v>1331</v>
      </c>
      <c r="F7" s="57" t="s">
        <v>294</v>
      </c>
      <c r="G7" s="57" t="s">
        <v>295</v>
      </c>
      <c r="H7" s="61" t="s">
        <v>10578</v>
      </c>
      <c r="I7" s="61" t="s">
        <v>10579</v>
      </c>
      <c r="J7" s="61" t="s">
        <v>10580</v>
      </c>
      <c r="K7" s="61" t="s">
        <v>10581</v>
      </c>
      <c r="L7" s="61" t="s">
        <v>10581</v>
      </c>
      <c r="M7" s="61" t="s">
        <v>10581</v>
      </c>
      <c r="N7" s="57" t="s">
        <v>10582</v>
      </c>
      <c r="O7" s="57" t="s">
        <v>10582</v>
      </c>
      <c r="P7" s="57" t="s">
        <v>10582</v>
      </c>
      <c r="Q7" s="57" t="s">
        <v>10582</v>
      </c>
      <c r="R7" s="61" t="s">
        <v>10583</v>
      </c>
      <c r="S7" s="61" t="s">
        <v>10584</v>
      </c>
      <c r="T7" s="58"/>
      <c r="U7" s="58"/>
      <c r="V7" s="58"/>
      <c r="W7" s="58"/>
      <c r="X7" s="58"/>
      <c r="Y7" s="58"/>
      <c r="Z7" s="58"/>
    </row>
    <row r="8" spans="1:26" ht="14.25" customHeight="1">
      <c r="A8" s="57"/>
      <c r="B8" s="57"/>
      <c r="C8" s="57"/>
      <c r="D8" s="57"/>
      <c r="E8" s="57"/>
      <c r="F8" s="57"/>
      <c r="G8" s="57"/>
      <c r="H8" s="57" t="s">
        <v>126</v>
      </c>
      <c r="I8" s="57" t="s">
        <v>126</v>
      </c>
      <c r="J8" s="57" t="s">
        <v>1473</v>
      </c>
      <c r="K8" s="57" t="s">
        <v>126</v>
      </c>
      <c r="L8" s="57" t="s">
        <v>10585</v>
      </c>
      <c r="M8" s="57" t="s">
        <v>10586</v>
      </c>
      <c r="N8" s="57" t="s">
        <v>10587</v>
      </c>
      <c r="O8" s="57" t="s">
        <v>10588</v>
      </c>
      <c r="P8" s="57" t="s">
        <v>10589</v>
      </c>
      <c r="Q8" s="57" t="s">
        <v>10585</v>
      </c>
      <c r="R8" s="57" t="s">
        <v>2883</v>
      </c>
      <c r="S8" s="57" t="s">
        <v>281</v>
      </c>
      <c r="T8" s="2"/>
      <c r="U8" s="2"/>
      <c r="V8" s="2"/>
      <c r="W8" s="2"/>
      <c r="X8" s="2"/>
      <c r="Y8" s="2"/>
      <c r="Z8" s="2"/>
    </row>
    <row r="9" spans="1:26" ht="14.25" customHeight="1">
      <c r="A9" s="59" t="s">
        <v>10590</v>
      </c>
      <c r="B9" s="58" t="s">
        <v>448</v>
      </c>
      <c r="C9" s="58" t="s">
        <v>176</v>
      </c>
      <c r="D9" s="58" t="s">
        <v>155</v>
      </c>
      <c r="E9" s="58" t="s">
        <v>133</v>
      </c>
      <c r="F9" s="58" t="s">
        <v>10591</v>
      </c>
      <c r="G9" s="58" t="s">
        <v>341</v>
      </c>
      <c r="H9" s="58">
        <v>75</v>
      </c>
      <c r="I9" s="58">
        <v>40</v>
      </c>
      <c r="J9" s="58">
        <v>600</v>
      </c>
      <c r="K9" s="58">
        <v>0.3</v>
      </c>
      <c r="L9" s="58">
        <v>150</v>
      </c>
      <c r="M9" s="58">
        <v>15</v>
      </c>
      <c r="N9" s="58">
        <v>100</v>
      </c>
      <c r="O9" s="58">
        <v>300</v>
      </c>
      <c r="P9" s="58">
        <v>10</v>
      </c>
      <c r="Q9" s="58">
        <v>150</v>
      </c>
      <c r="R9" s="58">
        <v>200</v>
      </c>
      <c r="S9" s="58">
        <v>300</v>
      </c>
      <c r="T9" s="2"/>
      <c r="U9" s="2"/>
      <c r="V9" s="2"/>
      <c r="W9" s="2"/>
      <c r="X9" s="2"/>
      <c r="Y9" s="2"/>
      <c r="Z9" s="2"/>
    </row>
    <row r="10" spans="1:26" ht="14.25" customHeight="1">
      <c r="A10" s="59" t="s">
        <v>10592</v>
      </c>
      <c r="B10" s="58" t="s">
        <v>312</v>
      </c>
      <c r="C10" s="58" t="s">
        <v>3</v>
      </c>
      <c r="D10" s="58" t="s">
        <v>155</v>
      </c>
      <c r="E10" s="58" t="s">
        <v>155</v>
      </c>
      <c r="F10" s="58" t="s">
        <v>10593</v>
      </c>
      <c r="G10" s="58" t="s">
        <v>314</v>
      </c>
      <c r="H10" s="58">
        <v>180</v>
      </c>
      <c r="I10" s="58">
        <v>160</v>
      </c>
      <c r="J10" s="58">
        <v>600</v>
      </c>
      <c r="K10" s="58">
        <v>0.15</v>
      </c>
      <c r="L10" s="58">
        <v>10</v>
      </c>
      <c r="M10" s="58">
        <v>1</v>
      </c>
      <c r="N10" s="58">
        <v>80</v>
      </c>
      <c r="O10" s="58">
        <v>250</v>
      </c>
      <c r="P10" s="58">
        <v>5</v>
      </c>
      <c r="Q10" s="58">
        <v>10</v>
      </c>
      <c r="R10" s="58">
        <v>200</v>
      </c>
      <c r="S10" s="58">
        <v>100</v>
      </c>
      <c r="T10" s="2"/>
      <c r="U10" s="2"/>
      <c r="V10" s="2"/>
      <c r="W10" s="2"/>
      <c r="X10" s="2"/>
      <c r="Y10" s="2"/>
      <c r="Z10" s="2"/>
    </row>
    <row r="11" spans="1:26" ht="14.25" customHeight="1">
      <c r="A11" s="59" t="s">
        <v>10594</v>
      </c>
      <c r="B11" s="58" t="s">
        <v>312</v>
      </c>
      <c r="C11" s="58" t="s">
        <v>3</v>
      </c>
      <c r="D11" s="58" t="s">
        <v>155</v>
      </c>
      <c r="E11" s="58" t="s">
        <v>133</v>
      </c>
      <c r="F11" s="58" t="s">
        <v>10593</v>
      </c>
      <c r="G11" s="58" t="s">
        <v>314</v>
      </c>
      <c r="H11" s="58">
        <v>180</v>
      </c>
      <c r="I11" s="58">
        <v>160</v>
      </c>
      <c r="J11" s="58">
        <v>600</v>
      </c>
      <c r="K11" s="58">
        <v>0.15</v>
      </c>
      <c r="L11" s="58">
        <v>10</v>
      </c>
      <c r="M11" s="58">
        <v>10</v>
      </c>
      <c r="N11" s="58">
        <v>80</v>
      </c>
      <c r="O11" s="58">
        <v>250</v>
      </c>
      <c r="P11" s="58">
        <v>5</v>
      </c>
      <c r="Q11" s="58">
        <v>10</v>
      </c>
      <c r="R11" s="58">
        <v>200</v>
      </c>
      <c r="S11" s="58">
        <v>100</v>
      </c>
      <c r="T11" s="2"/>
      <c r="U11" s="2"/>
      <c r="V11" s="2"/>
      <c r="W11" s="2"/>
      <c r="X11" s="2"/>
      <c r="Y11" s="2"/>
      <c r="Z11" s="2"/>
    </row>
    <row r="12" spans="1:26" ht="14.25" customHeight="1">
      <c r="A12" s="59" t="s">
        <v>10595</v>
      </c>
      <c r="B12" s="58" t="s">
        <v>324</v>
      </c>
      <c r="C12" s="58" t="s">
        <v>3</v>
      </c>
      <c r="D12" s="58" t="s">
        <v>155</v>
      </c>
      <c r="E12" s="58" t="s">
        <v>133</v>
      </c>
      <c r="F12" s="58" t="s">
        <v>10596</v>
      </c>
      <c r="G12" s="58" t="s">
        <v>341</v>
      </c>
      <c r="H12" s="58">
        <v>-80</v>
      </c>
      <c r="I12" s="58">
        <v>-65</v>
      </c>
      <c r="J12" s="58">
        <v>-100</v>
      </c>
      <c r="K12" s="58">
        <v>-0.3</v>
      </c>
      <c r="L12" s="58">
        <v>-10</v>
      </c>
      <c r="M12" s="58">
        <v>-0.5</v>
      </c>
      <c r="N12" s="58">
        <v>220</v>
      </c>
      <c r="O12" s="58">
        <v>475</v>
      </c>
      <c r="P12" s="58">
        <v>-5</v>
      </c>
      <c r="Q12" s="58">
        <v>-2</v>
      </c>
      <c r="R12" s="58">
        <v>150</v>
      </c>
      <c r="S12" s="58">
        <v>100</v>
      </c>
      <c r="T12" s="58"/>
      <c r="U12" s="58"/>
      <c r="V12" s="58"/>
      <c r="W12" s="58"/>
      <c r="X12" s="58"/>
      <c r="Y12" s="58"/>
      <c r="Z12" s="58"/>
    </row>
    <row r="13" spans="1:26" ht="14.25" customHeight="1">
      <c r="A13" s="59" t="s">
        <v>10597</v>
      </c>
      <c r="B13" s="58" t="s">
        <v>344</v>
      </c>
      <c r="C13" s="58" t="s">
        <v>3</v>
      </c>
      <c r="D13" s="58" t="s">
        <v>155</v>
      </c>
      <c r="E13" s="58" t="s">
        <v>155</v>
      </c>
      <c r="F13" s="58" t="s">
        <v>10598</v>
      </c>
      <c r="G13" s="58" t="s">
        <v>314</v>
      </c>
      <c r="H13" s="58">
        <v>-40</v>
      </c>
      <c r="I13" s="58">
        <v>-40</v>
      </c>
      <c r="J13" s="58">
        <v>-200</v>
      </c>
      <c r="K13" s="58">
        <v>-0.4</v>
      </c>
      <c r="L13" s="58">
        <v>-50</v>
      </c>
      <c r="M13" s="58">
        <v>-5</v>
      </c>
      <c r="N13" s="58">
        <v>100</v>
      </c>
      <c r="O13" s="58">
        <v>300</v>
      </c>
      <c r="P13" s="58">
        <v>-1</v>
      </c>
      <c r="Q13" s="58">
        <v>-10</v>
      </c>
      <c r="R13" s="58">
        <v>150</v>
      </c>
      <c r="S13" s="58" t="s">
        <v>155</v>
      </c>
      <c r="T13" s="58"/>
      <c r="U13" s="58"/>
      <c r="V13" s="58"/>
      <c r="W13" s="58"/>
      <c r="X13" s="58"/>
      <c r="Y13" s="58"/>
      <c r="Z13" s="58"/>
    </row>
    <row r="14" spans="1:26" ht="14.25" customHeight="1">
      <c r="A14" s="59" t="s">
        <v>10599</v>
      </c>
      <c r="B14" s="58" t="s">
        <v>344</v>
      </c>
      <c r="C14" s="58" t="s">
        <v>3</v>
      </c>
      <c r="D14" s="58" t="s">
        <v>155</v>
      </c>
      <c r="E14" s="58" t="s">
        <v>155</v>
      </c>
      <c r="F14" s="58" t="s">
        <v>10593</v>
      </c>
      <c r="G14" s="58" t="s">
        <v>314</v>
      </c>
      <c r="H14" s="58">
        <v>60</v>
      </c>
      <c r="I14" s="58">
        <v>40</v>
      </c>
      <c r="J14" s="58">
        <v>200</v>
      </c>
      <c r="K14" s="58">
        <v>0.2</v>
      </c>
      <c r="L14" s="58">
        <v>10</v>
      </c>
      <c r="M14" s="58">
        <v>1</v>
      </c>
      <c r="N14" s="58">
        <v>100</v>
      </c>
      <c r="O14" s="58">
        <v>300</v>
      </c>
      <c r="P14" s="58">
        <v>1</v>
      </c>
      <c r="Q14" s="58">
        <v>10</v>
      </c>
      <c r="R14" s="58">
        <v>150</v>
      </c>
      <c r="S14" s="58" t="s">
        <v>155</v>
      </c>
      <c r="T14" s="58"/>
      <c r="U14" s="58"/>
      <c r="V14" s="58"/>
      <c r="W14" s="58"/>
      <c r="X14" s="58"/>
      <c r="Y14" s="58"/>
      <c r="Z14" s="58"/>
    </row>
    <row r="15" spans="1:26" ht="14.25" customHeight="1">
      <c r="A15" s="59" t="s">
        <v>10600</v>
      </c>
      <c r="B15" s="58" t="s">
        <v>416</v>
      </c>
      <c r="C15" s="58" t="s">
        <v>3</v>
      </c>
      <c r="D15" s="58" t="s">
        <v>155</v>
      </c>
      <c r="E15" s="58" t="s">
        <v>155</v>
      </c>
      <c r="F15" s="58" t="s">
        <v>10601</v>
      </c>
      <c r="G15" s="58" t="s">
        <v>804</v>
      </c>
      <c r="H15" s="58">
        <v>60</v>
      </c>
      <c r="I15" s="58">
        <v>40</v>
      </c>
      <c r="J15" s="58">
        <v>200</v>
      </c>
      <c r="K15" s="58">
        <v>0.2</v>
      </c>
      <c r="L15" s="58">
        <v>10</v>
      </c>
      <c r="M15" s="58">
        <v>1</v>
      </c>
      <c r="N15" s="58">
        <v>100</v>
      </c>
      <c r="O15" s="58">
        <v>300</v>
      </c>
      <c r="P15" s="58">
        <v>1</v>
      </c>
      <c r="Q15" s="58">
        <v>10</v>
      </c>
      <c r="R15" s="58">
        <v>1000</v>
      </c>
      <c r="S15" s="58">
        <v>300</v>
      </c>
      <c r="T15" s="58"/>
      <c r="U15" s="58"/>
      <c r="V15" s="58"/>
      <c r="W15" s="58"/>
      <c r="X15" s="58"/>
      <c r="Y15" s="58"/>
      <c r="Z15" s="58"/>
    </row>
    <row r="16" spans="1:26" ht="14.25" customHeight="1">
      <c r="A16" s="59" t="s">
        <v>10602</v>
      </c>
      <c r="B16" s="58" t="s">
        <v>10603</v>
      </c>
      <c r="C16" s="58" t="s">
        <v>4</v>
      </c>
      <c r="D16" s="58" t="s">
        <v>155</v>
      </c>
      <c r="E16" s="58" t="s">
        <v>155</v>
      </c>
      <c r="F16" s="58" t="s">
        <v>10593</v>
      </c>
      <c r="G16" s="58" t="s">
        <v>314</v>
      </c>
      <c r="H16" s="58">
        <v>75</v>
      </c>
      <c r="I16" s="58">
        <v>40</v>
      </c>
      <c r="J16" s="58">
        <v>600</v>
      </c>
      <c r="K16" s="58">
        <v>0.3</v>
      </c>
      <c r="L16" s="58">
        <v>150</v>
      </c>
      <c r="M16" s="58">
        <v>15</v>
      </c>
      <c r="N16" s="58">
        <v>100</v>
      </c>
      <c r="O16" s="58">
        <v>300</v>
      </c>
      <c r="P16" s="58">
        <v>10</v>
      </c>
      <c r="Q16" s="58">
        <v>150</v>
      </c>
      <c r="R16" s="58">
        <v>1100</v>
      </c>
      <c r="S16" s="58">
        <v>300</v>
      </c>
      <c r="T16" s="58"/>
      <c r="U16" s="58"/>
      <c r="V16" s="58"/>
      <c r="W16" s="58"/>
      <c r="X16" s="58"/>
      <c r="Y16" s="58"/>
      <c r="Z16" s="58"/>
    </row>
    <row r="17" spans="1:26" ht="14.25" customHeight="1">
      <c r="A17" s="59" t="s">
        <v>10604</v>
      </c>
      <c r="B17" s="58" t="s">
        <v>316</v>
      </c>
      <c r="C17" s="58" t="s">
        <v>3</v>
      </c>
      <c r="D17" s="58" t="s">
        <v>155</v>
      </c>
      <c r="E17" s="58" t="s">
        <v>155</v>
      </c>
      <c r="F17" s="58" t="s">
        <v>10593</v>
      </c>
      <c r="G17" s="58" t="s">
        <v>314</v>
      </c>
      <c r="H17" s="58">
        <v>40</v>
      </c>
      <c r="I17" s="58">
        <v>32</v>
      </c>
      <c r="J17" s="58">
        <v>500</v>
      </c>
      <c r="K17" s="58">
        <v>0.6</v>
      </c>
      <c r="L17" s="58">
        <v>500</v>
      </c>
      <c r="M17" s="58">
        <v>50</v>
      </c>
      <c r="N17" s="58">
        <v>120</v>
      </c>
      <c r="O17" s="58">
        <v>390</v>
      </c>
      <c r="P17" s="58">
        <v>3</v>
      </c>
      <c r="Q17" s="58">
        <v>100</v>
      </c>
      <c r="R17" s="58">
        <v>225</v>
      </c>
      <c r="S17" s="58">
        <v>250</v>
      </c>
      <c r="T17" s="58"/>
      <c r="U17" s="58"/>
      <c r="V17" s="58"/>
      <c r="W17" s="58"/>
      <c r="X17" s="58"/>
      <c r="Y17" s="58"/>
      <c r="Z17" s="58"/>
    </row>
    <row r="18" spans="1:26" ht="14.25" customHeight="1">
      <c r="A18" s="59" t="s">
        <v>10605</v>
      </c>
      <c r="B18" s="58" t="s">
        <v>316</v>
      </c>
      <c r="C18" s="58" t="s">
        <v>3</v>
      </c>
      <c r="D18" s="58" t="s">
        <v>155</v>
      </c>
      <c r="E18" s="58" t="s">
        <v>133</v>
      </c>
      <c r="F18" s="58" t="s">
        <v>10593</v>
      </c>
      <c r="G18" s="58" t="s">
        <v>314</v>
      </c>
      <c r="H18" s="58">
        <v>40</v>
      </c>
      <c r="I18" s="58">
        <v>32</v>
      </c>
      <c r="J18" s="58">
        <v>500</v>
      </c>
      <c r="K18" s="58">
        <v>0.6</v>
      </c>
      <c r="L18" s="58">
        <v>500</v>
      </c>
      <c r="M18" s="58">
        <v>50</v>
      </c>
      <c r="N18" s="58">
        <v>120</v>
      </c>
      <c r="O18" s="58">
        <v>390</v>
      </c>
      <c r="P18" s="58">
        <v>3</v>
      </c>
      <c r="Q18" s="58">
        <v>100</v>
      </c>
      <c r="R18" s="58">
        <v>225</v>
      </c>
      <c r="S18" s="58">
        <v>250</v>
      </c>
      <c r="T18" s="58"/>
      <c r="U18" s="58"/>
      <c r="V18" s="58"/>
      <c r="W18" s="58"/>
      <c r="X18" s="58"/>
      <c r="Y18" s="58"/>
      <c r="Z18" s="58"/>
    </row>
    <row r="19" spans="1:26" ht="14.25" customHeight="1">
      <c r="A19" s="59" t="s">
        <v>10606</v>
      </c>
      <c r="B19" s="58" t="s">
        <v>316</v>
      </c>
      <c r="C19" s="58" t="s">
        <v>3</v>
      </c>
      <c r="D19" s="58" t="s">
        <v>155</v>
      </c>
      <c r="E19" s="58" t="s">
        <v>155</v>
      </c>
      <c r="F19" s="58" t="s">
        <v>10598</v>
      </c>
      <c r="G19" s="58" t="s">
        <v>314</v>
      </c>
      <c r="H19" s="58">
        <v>-50</v>
      </c>
      <c r="I19" s="58">
        <v>-45</v>
      </c>
      <c r="J19" s="58">
        <v>-500</v>
      </c>
      <c r="K19" s="58">
        <v>-0.7</v>
      </c>
      <c r="L19" s="58">
        <v>-500</v>
      </c>
      <c r="M19" s="58">
        <v>-50</v>
      </c>
      <c r="N19" s="58">
        <v>100</v>
      </c>
      <c r="O19" s="58">
        <v>250</v>
      </c>
      <c r="P19" s="58">
        <v>-1</v>
      </c>
      <c r="Q19" s="58">
        <v>-100</v>
      </c>
      <c r="R19" s="58">
        <v>330</v>
      </c>
      <c r="S19" s="58">
        <v>100</v>
      </c>
      <c r="T19" s="58"/>
      <c r="U19" s="58"/>
      <c r="V19" s="58"/>
      <c r="W19" s="58"/>
      <c r="X19" s="58"/>
      <c r="Y19" s="58"/>
      <c r="Z19" s="58"/>
    </row>
    <row r="20" spans="1:26" ht="14.25" customHeight="1">
      <c r="A20" s="59" t="s">
        <v>10607</v>
      </c>
      <c r="B20" s="58" t="s">
        <v>316</v>
      </c>
      <c r="C20" s="58" t="s">
        <v>3</v>
      </c>
      <c r="D20" s="58" t="s">
        <v>155</v>
      </c>
      <c r="E20" s="58" t="s">
        <v>133</v>
      </c>
      <c r="F20" s="58" t="s">
        <v>10598</v>
      </c>
      <c r="G20" s="58" t="s">
        <v>314</v>
      </c>
      <c r="H20" s="58">
        <v>-50</v>
      </c>
      <c r="I20" s="58">
        <v>-45</v>
      </c>
      <c r="J20" s="58">
        <v>-500</v>
      </c>
      <c r="K20" s="58">
        <v>-0.7</v>
      </c>
      <c r="L20" s="58">
        <v>-500</v>
      </c>
      <c r="M20" s="58">
        <v>-50</v>
      </c>
      <c r="N20" s="58">
        <v>100</v>
      </c>
      <c r="O20" s="58">
        <v>250</v>
      </c>
      <c r="P20" s="58">
        <v>-1</v>
      </c>
      <c r="Q20" s="58">
        <v>-100</v>
      </c>
      <c r="R20" s="58">
        <v>330</v>
      </c>
      <c r="S20" s="58">
        <v>100</v>
      </c>
      <c r="T20" s="58"/>
      <c r="U20" s="58"/>
      <c r="V20" s="58"/>
      <c r="W20" s="58"/>
      <c r="X20" s="58"/>
      <c r="Y20" s="58"/>
      <c r="Z20" s="58"/>
    </row>
    <row r="21" spans="1:26" ht="14.25" customHeight="1">
      <c r="A21" s="59" t="s">
        <v>10608</v>
      </c>
      <c r="B21" s="58" t="s">
        <v>312</v>
      </c>
      <c r="C21" s="58" t="s">
        <v>3</v>
      </c>
      <c r="D21" s="58" t="s">
        <v>155</v>
      </c>
      <c r="E21" s="58" t="s">
        <v>155</v>
      </c>
      <c r="F21" s="58" t="s">
        <v>10598</v>
      </c>
      <c r="G21" s="58" t="s">
        <v>314</v>
      </c>
      <c r="H21" s="58">
        <v>-50</v>
      </c>
      <c r="I21" s="58">
        <v>-45</v>
      </c>
      <c r="J21" s="58">
        <v>-500</v>
      </c>
      <c r="K21" s="58">
        <v>-0.7</v>
      </c>
      <c r="L21" s="58">
        <v>-500</v>
      </c>
      <c r="M21" s="58">
        <v>-50</v>
      </c>
      <c r="N21" s="58">
        <v>100</v>
      </c>
      <c r="O21" s="58">
        <v>250</v>
      </c>
      <c r="P21" s="58">
        <v>-1</v>
      </c>
      <c r="Q21" s="58">
        <v>-100</v>
      </c>
      <c r="R21" s="58">
        <v>300</v>
      </c>
      <c r="S21" s="58">
        <v>100</v>
      </c>
      <c r="T21" s="58"/>
      <c r="U21" s="58"/>
      <c r="V21" s="58"/>
      <c r="W21" s="58"/>
      <c r="X21" s="58"/>
      <c r="Y21" s="58"/>
      <c r="Z21" s="58"/>
    </row>
    <row r="22" spans="1:26" ht="14.25" customHeight="1">
      <c r="A22" s="59" t="s">
        <v>10609</v>
      </c>
      <c r="B22" s="58" t="s">
        <v>312</v>
      </c>
      <c r="C22" s="58" t="s">
        <v>3</v>
      </c>
      <c r="D22" s="58" t="s">
        <v>155</v>
      </c>
      <c r="E22" s="58" t="s">
        <v>133</v>
      </c>
      <c r="F22" s="58" t="s">
        <v>10598</v>
      </c>
      <c r="G22" s="58" t="s">
        <v>314</v>
      </c>
      <c r="H22" s="58">
        <v>-50</v>
      </c>
      <c r="I22" s="58">
        <v>-45</v>
      </c>
      <c r="J22" s="58">
        <v>-500</v>
      </c>
      <c r="K22" s="58">
        <v>-0.7</v>
      </c>
      <c r="L22" s="58">
        <v>-500</v>
      </c>
      <c r="M22" s="58">
        <v>-50</v>
      </c>
      <c r="N22" s="58">
        <v>100</v>
      </c>
      <c r="O22" s="58">
        <v>250</v>
      </c>
      <c r="P22" s="58">
        <v>-1</v>
      </c>
      <c r="Q22" s="58">
        <v>-100</v>
      </c>
      <c r="R22" s="58">
        <v>300</v>
      </c>
      <c r="S22" s="58">
        <v>100</v>
      </c>
      <c r="T22" s="58"/>
      <c r="U22" s="58"/>
      <c r="V22" s="58"/>
      <c r="W22" s="58"/>
      <c r="X22" s="58"/>
      <c r="Y22" s="58"/>
      <c r="Z22" s="58"/>
    </row>
    <row r="23" spans="1:26" ht="14.25" customHeight="1">
      <c r="A23" s="59" t="s">
        <v>10610</v>
      </c>
      <c r="B23" s="58" t="s">
        <v>316</v>
      </c>
      <c r="C23" s="58" t="s">
        <v>3</v>
      </c>
      <c r="D23" s="58" t="s">
        <v>155</v>
      </c>
      <c r="E23" s="58" t="s">
        <v>155</v>
      </c>
      <c r="F23" s="58" t="s">
        <v>10598</v>
      </c>
      <c r="G23" s="58" t="s">
        <v>314</v>
      </c>
      <c r="H23" s="58">
        <v>-50</v>
      </c>
      <c r="I23" s="58">
        <v>-45</v>
      </c>
      <c r="J23" s="58">
        <v>-500</v>
      </c>
      <c r="K23" s="58">
        <v>-0.7</v>
      </c>
      <c r="L23" s="58">
        <v>-500</v>
      </c>
      <c r="M23" s="58">
        <v>-50</v>
      </c>
      <c r="N23" s="58">
        <v>160</v>
      </c>
      <c r="O23" s="58">
        <v>400</v>
      </c>
      <c r="P23" s="58">
        <v>-1</v>
      </c>
      <c r="Q23" s="58">
        <v>-100</v>
      </c>
      <c r="R23" s="58">
        <v>330</v>
      </c>
      <c r="S23" s="58">
        <v>100</v>
      </c>
      <c r="T23" s="58"/>
      <c r="U23" s="58"/>
      <c r="V23" s="58"/>
      <c r="W23" s="58"/>
      <c r="X23" s="58"/>
      <c r="Y23" s="58"/>
      <c r="Z23" s="58"/>
    </row>
    <row r="24" spans="1:26" ht="14.25" customHeight="1">
      <c r="A24" s="59" t="s">
        <v>10611</v>
      </c>
      <c r="B24" s="58" t="s">
        <v>316</v>
      </c>
      <c r="C24" s="58" t="s">
        <v>3</v>
      </c>
      <c r="D24" s="58" t="s">
        <v>155</v>
      </c>
      <c r="E24" s="58" t="s">
        <v>133</v>
      </c>
      <c r="F24" s="58" t="s">
        <v>10598</v>
      </c>
      <c r="G24" s="58" t="s">
        <v>314</v>
      </c>
      <c r="H24" s="58">
        <v>-50</v>
      </c>
      <c r="I24" s="58">
        <v>-45</v>
      </c>
      <c r="J24" s="58">
        <v>-500</v>
      </c>
      <c r="K24" s="58">
        <v>-0.7</v>
      </c>
      <c r="L24" s="58">
        <v>-500</v>
      </c>
      <c r="M24" s="58">
        <v>-50</v>
      </c>
      <c r="N24" s="58">
        <v>160</v>
      </c>
      <c r="O24" s="58">
        <v>400</v>
      </c>
      <c r="P24" s="58">
        <v>-1</v>
      </c>
      <c r="Q24" s="58">
        <v>-100</v>
      </c>
      <c r="R24" s="58">
        <v>330</v>
      </c>
      <c r="S24" s="58">
        <v>100</v>
      </c>
      <c r="T24" s="58"/>
      <c r="U24" s="58"/>
      <c r="V24" s="58"/>
      <c r="W24" s="58"/>
      <c r="X24" s="58"/>
      <c r="Y24" s="58"/>
      <c r="Z24" s="58"/>
    </row>
    <row r="25" spans="1:26" ht="14.25" customHeight="1">
      <c r="A25" s="59" t="s">
        <v>10612</v>
      </c>
      <c r="B25" s="58" t="s">
        <v>312</v>
      </c>
      <c r="C25" s="58" t="s">
        <v>3</v>
      </c>
      <c r="D25" s="58" t="s">
        <v>155</v>
      </c>
      <c r="E25" s="58" t="s">
        <v>155</v>
      </c>
      <c r="F25" s="58" t="s">
        <v>10598</v>
      </c>
      <c r="G25" s="58" t="s">
        <v>314</v>
      </c>
      <c r="H25" s="58">
        <v>-50</v>
      </c>
      <c r="I25" s="58">
        <v>-45</v>
      </c>
      <c r="J25" s="58">
        <v>-500</v>
      </c>
      <c r="K25" s="58">
        <v>-0.7</v>
      </c>
      <c r="L25" s="58">
        <v>-500</v>
      </c>
      <c r="M25" s="58">
        <v>-50</v>
      </c>
      <c r="N25" s="58">
        <v>160</v>
      </c>
      <c r="O25" s="58">
        <v>400</v>
      </c>
      <c r="P25" s="58">
        <v>-1</v>
      </c>
      <c r="Q25" s="58">
        <v>-100</v>
      </c>
      <c r="R25" s="58">
        <v>300</v>
      </c>
      <c r="S25" s="58">
        <v>100</v>
      </c>
      <c r="T25" s="58"/>
      <c r="U25" s="58"/>
      <c r="V25" s="58"/>
      <c r="W25" s="58"/>
      <c r="X25" s="58"/>
      <c r="Y25" s="58"/>
      <c r="Z25" s="58"/>
    </row>
    <row r="26" spans="1:26" ht="14.25" customHeight="1">
      <c r="A26" s="59" t="s">
        <v>10613</v>
      </c>
      <c r="B26" s="58" t="s">
        <v>312</v>
      </c>
      <c r="C26" s="58" t="s">
        <v>3</v>
      </c>
      <c r="D26" s="58" t="s">
        <v>155</v>
      </c>
      <c r="E26" s="58" t="s">
        <v>133</v>
      </c>
      <c r="F26" s="58" t="s">
        <v>10598</v>
      </c>
      <c r="G26" s="58" t="s">
        <v>314</v>
      </c>
      <c r="H26" s="58">
        <v>-50</v>
      </c>
      <c r="I26" s="58">
        <v>-45</v>
      </c>
      <c r="J26" s="58">
        <v>-500</v>
      </c>
      <c r="K26" s="58">
        <v>-0.7</v>
      </c>
      <c r="L26" s="58">
        <v>-500</v>
      </c>
      <c r="M26" s="58">
        <v>-50</v>
      </c>
      <c r="N26" s="58">
        <v>160</v>
      </c>
      <c r="O26" s="58">
        <v>400</v>
      </c>
      <c r="P26" s="58">
        <v>-1</v>
      </c>
      <c r="Q26" s="58">
        <v>-100</v>
      </c>
      <c r="R26" s="58">
        <v>300</v>
      </c>
      <c r="S26" s="58">
        <v>100</v>
      </c>
      <c r="T26" s="58"/>
      <c r="U26" s="58"/>
      <c r="V26" s="58"/>
      <c r="W26" s="58"/>
      <c r="X26" s="58"/>
      <c r="Y26" s="58"/>
      <c r="Z26" s="58"/>
    </row>
    <row r="27" spans="1:26" ht="14.25" customHeight="1">
      <c r="A27" s="59" t="s">
        <v>10614</v>
      </c>
      <c r="B27" s="58" t="s">
        <v>316</v>
      </c>
      <c r="C27" s="58" t="s">
        <v>3</v>
      </c>
      <c r="D27" s="58" t="s">
        <v>155</v>
      </c>
      <c r="E27" s="58" t="s">
        <v>155</v>
      </c>
      <c r="F27" s="58" t="s">
        <v>10598</v>
      </c>
      <c r="G27" s="58" t="s">
        <v>314</v>
      </c>
      <c r="H27" s="58">
        <v>-50</v>
      </c>
      <c r="I27" s="58">
        <v>-45</v>
      </c>
      <c r="J27" s="58">
        <v>-500</v>
      </c>
      <c r="K27" s="58">
        <v>-0.7</v>
      </c>
      <c r="L27" s="58">
        <v>-500</v>
      </c>
      <c r="M27" s="58">
        <v>-50</v>
      </c>
      <c r="N27" s="58">
        <v>250</v>
      </c>
      <c r="O27" s="58">
        <v>600</v>
      </c>
      <c r="P27" s="58">
        <v>-1</v>
      </c>
      <c r="Q27" s="58">
        <v>-100</v>
      </c>
      <c r="R27" s="58">
        <v>330</v>
      </c>
      <c r="S27" s="58">
        <v>100</v>
      </c>
      <c r="T27" s="58"/>
      <c r="U27" s="58"/>
      <c r="V27" s="58"/>
      <c r="W27" s="58"/>
      <c r="X27" s="58"/>
      <c r="Y27" s="58"/>
      <c r="Z27" s="58"/>
    </row>
    <row r="28" spans="1:26" ht="14.25" customHeight="1">
      <c r="A28" s="59" t="s">
        <v>10615</v>
      </c>
      <c r="B28" s="58" t="s">
        <v>316</v>
      </c>
      <c r="C28" s="58" t="s">
        <v>3</v>
      </c>
      <c r="D28" s="58" t="s">
        <v>155</v>
      </c>
      <c r="E28" s="58" t="s">
        <v>133</v>
      </c>
      <c r="F28" s="58" t="s">
        <v>10598</v>
      </c>
      <c r="G28" s="58" t="s">
        <v>314</v>
      </c>
      <c r="H28" s="58">
        <v>-50</v>
      </c>
      <c r="I28" s="58">
        <v>-45</v>
      </c>
      <c r="J28" s="58">
        <v>-500</v>
      </c>
      <c r="K28" s="58">
        <v>-0.7</v>
      </c>
      <c r="L28" s="58">
        <v>-500</v>
      </c>
      <c r="M28" s="58">
        <v>-50</v>
      </c>
      <c r="N28" s="58">
        <v>250</v>
      </c>
      <c r="O28" s="58">
        <v>600</v>
      </c>
      <c r="P28" s="58">
        <v>-1</v>
      </c>
      <c r="Q28" s="58">
        <v>-100</v>
      </c>
      <c r="R28" s="58">
        <v>330</v>
      </c>
      <c r="S28" s="58">
        <v>100</v>
      </c>
      <c r="T28" s="58"/>
      <c r="U28" s="58"/>
      <c r="V28" s="58"/>
      <c r="W28" s="58"/>
      <c r="X28" s="58"/>
      <c r="Y28" s="58"/>
      <c r="Z28" s="58"/>
    </row>
    <row r="29" spans="1:26" ht="14.25" customHeight="1">
      <c r="A29" s="59" t="s">
        <v>10616</v>
      </c>
      <c r="B29" s="58" t="s">
        <v>312</v>
      </c>
      <c r="C29" s="58" t="s">
        <v>3</v>
      </c>
      <c r="D29" s="58" t="s">
        <v>155</v>
      </c>
      <c r="E29" s="58" t="s">
        <v>155</v>
      </c>
      <c r="F29" s="58" t="s">
        <v>10598</v>
      </c>
      <c r="G29" s="58" t="s">
        <v>314</v>
      </c>
      <c r="H29" s="58">
        <v>-50</v>
      </c>
      <c r="I29" s="58">
        <v>-45</v>
      </c>
      <c r="J29" s="58">
        <v>-500</v>
      </c>
      <c r="K29" s="58">
        <v>-0.7</v>
      </c>
      <c r="L29" s="58">
        <v>-500</v>
      </c>
      <c r="M29" s="58">
        <v>-50</v>
      </c>
      <c r="N29" s="58">
        <v>250</v>
      </c>
      <c r="O29" s="58">
        <v>600</v>
      </c>
      <c r="P29" s="58">
        <v>-1</v>
      </c>
      <c r="Q29" s="58">
        <v>-100</v>
      </c>
      <c r="R29" s="58">
        <v>300</v>
      </c>
      <c r="S29" s="58">
        <v>100</v>
      </c>
      <c r="T29" s="58"/>
      <c r="U29" s="58"/>
      <c r="V29" s="58"/>
      <c r="W29" s="58"/>
      <c r="X29" s="58"/>
      <c r="Y29" s="58"/>
      <c r="Z29" s="58"/>
    </row>
    <row r="30" spans="1:26" ht="14.25" customHeight="1">
      <c r="A30" s="59" t="s">
        <v>10617</v>
      </c>
      <c r="B30" s="58" t="s">
        <v>312</v>
      </c>
      <c r="C30" s="58" t="s">
        <v>3</v>
      </c>
      <c r="D30" s="58" t="s">
        <v>155</v>
      </c>
      <c r="E30" s="58" t="s">
        <v>133</v>
      </c>
      <c r="F30" s="58" t="s">
        <v>10598</v>
      </c>
      <c r="G30" s="58" t="s">
        <v>314</v>
      </c>
      <c r="H30" s="58">
        <v>-50</v>
      </c>
      <c r="I30" s="58">
        <v>-45</v>
      </c>
      <c r="J30" s="58">
        <v>-500</v>
      </c>
      <c r="K30" s="58">
        <v>-0.7</v>
      </c>
      <c r="L30" s="58">
        <v>-500</v>
      </c>
      <c r="M30" s="58">
        <v>-50</v>
      </c>
      <c r="N30" s="58">
        <v>250</v>
      </c>
      <c r="O30" s="58">
        <v>600</v>
      </c>
      <c r="P30" s="58">
        <v>-1</v>
      </c>
      <c r="Q30" s="58">
        <v>-100</v>
      </c>
      <c r="R30" s="58">
        <v>300</v>
      </c>
      <c r="S30" s="58">
        <v>100</v>
      </c>
      <c r="T30" s="58"/>
      <c r="U30" s="58"/>
      <c r="V30" s="58"/>
      <c r="W30" s="58"/>
      <c r="X30" s="58"/>
      <c r="Y30" s="58"/>
      <c r="Z30" s="58"/>
    </row>
    <row r="31" spans="1:26" ht="14.25" customHeight="1">
      <c r="A31" s="59" t="s">
        <v>10618</v>
      </c>
      <c r="B31" s="58" t="s">
        <v>316</v>
      </c>
      <c r="C31" s="58" t="s">
        <v>3</v>
      </c>
      <c r="D31" s="58" t="s">
        <v>155</v>
      </c>
      <c r="E31" s="58" t="s">
        <v>155</v>
      </c>
      <c r="F31" s="58" t="s">
        <v>10593</v>
      </c>
      <c r="G31" s="58" t="s">
        <v>314</v>
      </c>
      <c r="H31" s="58">
        <v>50</v>
      </c>
      <c r="I31" s="58">
        <v>45</v>
      </c>
      <c r="J31" s="58">
        <v>500</v>
      </c>
      <c r="K31" s="58">
        <v>0.7</v>
      </c>
      <c r="L31" s="58">
        <v>500</v>
      </c>
      <c r="M31" s="58">
        <v>50</v>
      </c>
      <c r="N31" s="58">
        <v>100</v>
      </c>
      <c r="O31" s="58">
        <v>250</v>
      </c>
      <c r="P31" s="58">
        <v>1</v>
      </c>
      <c r="Q31" s="58">
        <v>100</v>
      </c>
      <c r="R31" s="58">
        <v>300</v>
      </c>
      <c r="S31" s="58">
        <v>100</v>
      </c>
      <c r="T31" s="58"/>
      <c r="U31" s="58"/>
      <c r="V31" s="58"/>
      <c r="W31" s="58"/>
      <c r="X31" s="58"/>
      <c r="Y31" s="58"/>
      <c r="Z31" s="58"/>
    </row>
    <row r="32" spans="1:26" ht="14.25" customHeight="1">
      <c r="A32" s="59" t="s">
        <v>10619</v>
      </c>
      <c r="B32" s="58" t="s">
        <v>316</v>
      </c>
      <c r="C32" s="58" t="s">
        <v>3</v>
      </c>
      <c r="D32" s="58" t="s">
        <v>155</v>
      </c>
      <c r="E32" s="58" t="s">
        <v>133</v>
      </c>
      <c r="F32" s="58" t="s">
        <v>10593</v>
      </c>
      <c r="G32" s="58" t="s">
        <v>314</v>
      </c>
      <c r="H32" s="58">
        <v>50</v>
      </c>
      <c r="I32" s="58">
        <v>45</v>
      </c>
      <c r="J32" s="58">
        <v>500</v>
      </c>
      <c r="K32" s="58">
        <v>0.7</v>
      </c>
      <c r="L32" s="58">
        <v>500</v>
      </c>
      <c r="M32" s="58">
        <v>50</v>
      </c>
      <c r="N32" s="58">
        <v>100</v>
      </c>
      <c r="O32" s="58">
        <v>250</v>
      </c>
      <c r="P32" s="58">
        <v>1</v>
      </c>
      <c r="Q32" s="58">
        <v>100</v>
      </c>
      <c r="R32" s="58">
        <v>300</v>
      </c>
      <c r="S32" s="58">
        <v>100</v>
      </c>
      <c r="T32" s="58"/>
      <c r="U32" s="58"/>
      <c r="V32" s="58"/>
      <c r="W32" s="58"/>
      <c r="X32" s="58"/>
      <c r="Y32" s="58"/>
      <c r="Z32" s="58"/>
    </row>
    <row r="33" spans="1:26" ht="14.25" customHeight="1">
      <c r="A33" s="59" t="s">
        <v>10620</v>
      </c>
      <c r="B33" s="58" t="s">
        <v>312</v>
      </c>
      <c r="C33" s="58" t="s">
        <v>3</v>
      </c>
      <c r="D33" s="58" t="s">
        <v>155</v>
      </c>
      <c r="E33" s="58" t="s">
        <v>155</v>
      </c>
      <c r="F33" s="58" t="s">
        <v>10593</v>
      </c>
      <c r="G33" s="58" t="s">
        <v>314</v>
      </c>
      <c r="H33" s="58">
        <v>50</v>
      </c>
      <c r="I33" s="58">
        <v>45</v>
      </c>
      <c r="J33" s="58">
        <v>500</v>
      </c>
      <c r="K33" s="58">
        <v>0.7</v>
      </c>
      <c r="L33" s="58">
        <v>500</v>
      </c>
      <c r="M33" s="58">
        <v>50</v>
      </c>
      <c r="N33" s="58">
        <v>100</v>
      </c>
      <c r="O33" s="58">
        <v>250</v>
      </c>
      <c r="P33" s="58">
        <v>1</v>
      </c>
      <c r="Q33" s="58">
        <v>100</v>
      </c>
      <c r="R33" s="58">
        <v>300</v>
      </c>
      <c r="S33" s="58">
        <v>100</v>
      </c>
      <c r="T33" s="58"/>
      <c r="U33" s="58"/>
      <c r="V33" s="58"/>
      <c r="W33" s="58"/>
      <c r="X33" s="58"/>
      <c r="Y33" s="58"/>
      <c r="Z33" s="58"/>
    </row>
    <row r="34" spans="1:26" ht="14.25" customHeight="1">
      <c r="A34" s="59" t="s">
        <v>10621</v>
      </c>
      <c r="B34" s="58" t="s">
        <v>312</v>
      </c>
      <c r="C34" s="58" t="s">
        <v>3</v>
      </c>
      <c r="D34" s="58" t="s">
        <v>155</v>
      </c>
      <c r="E34" s="58" t="s">
        <v>133</v>
      </c>
      <c r="F34" s="58" t="s">
        <v>10593</v>
      </c>
      <c r="G34" s="58" t="s">
        <v>314</v>
      </c>
      <c r="H34" s="58">
        <v>50</v>
      </c>
      <c r="I34" s="58">
        <v>45</v>
      </c>
      <c r="J34" s="58">
        <v>500</v>
      </c>
      <c r="K34" s="58">
        <v>0.7</v>
      </c>
      <c r="L34" s="58">
        <v>500</v>
      </c>
      <c r="M34" s="58">
        <v>50</v>
      </c>
      <c r="N34" s="58">
        <v>100</v>
      </c>
      <c r="O34" s="58">
        <v>250</v>
      </c>
      <c r="P34" s="58">
        <v>1</v>
      </c>
      <c r="Q34" s="58">
        <v>100</v>
      </c>
      <c r="R34" s="58">
        <v>300</v>
      </c>
      <c r="S34" s="58">
        <v>100</v>
      </c>
      <c r="T34" s="58"/>
      <c r="U34" s="58"/>
      <c r="V34" s="58"/>
      <c r="W34" s="58"/>
      <c r="X34" s="58"/>
      <c r="Y34" s="58"/>
      <c r="Z34" s="58"/>
    </row>
    <row r="35" spans="1:26" ht="14.25" customHeight="1">
      <c r="A35" s="59" t="s">
        <v>10622</v>
      </c>
      <c r="B35" s="58" t="s">
        <v>316</v>
      </c>
      <c r="C35" s="58" t="s">
        <v>3</v>
      </c>
      <c r="D35" s="58" t="s">
        <v>155</v>
      </c>
      <c r="E35" s="58" t="s">
        <v>155</v>
      </c>
      <c r="F35" s="58" t="s">
        <v>10593</v>
      </c>
      <c r="G35" s="58" t="s">
        <v>314</v>
      </c>
      <c r="H35" s="58">
        <v>50</v>
      </c>
      <c r="I35" s="58">
        <v>45</v>
      </c>
      <c r="J35" s="58">
        <v>500</v>
      </c>
      <c r="K35" s="58">
        <v>0.7</v>
      </c>
      <c r="L35" s="58">
        <v>500</v>
      </c>
      <c r="M35" s="58">
        <v>50</v>
      </c>
      <c r="N35" s="58">
        <v>160</v>
      </c>
      <c r="O35" s="58">
        <v>400</v>
      </c>
      <c r="P35" s="58">
        <v>1</v>
      </c>
      <c r="Q35" s="58">
        <v>100</v>
      </c>
      <c r="R35" s="58">
        <v>300</v>
      </c>
      <c r="S35" s="58">
        <v>100</v>
      </c>
      <c r="T35" s="58"/>
      <c r="U35" s="58"/>
      <c r="V35" s="58"/>
      <c r="W35" s="58"/>
      <c r="X35" s="58"/>
      <c r="Y35" s="58"/>
      <c r="Z35" s="58"/>
    </row>
    <row r="36" spans="1:26" ht="14.25" customHeight="1">
      <c r="A36" s="59" t="s">
        <v>10623</v>
      </c>
      <c r="B36" s="58" t="s">
        <v>316</v>
      </c>
      <c r="C36" s="58" t="s">
        <v>3</v>
      </c>
      <c r="D36" s="58" t="s">
        <v>155</v>
      </c>
      <c r="E36" s="58" t="s">
        <v>133</v>
      </c>
      <c r="F36" s="58" t="s">
        <v>10593</v>
      </c>
      <c r="G36" s="58" t="s">
        <v>314</v>
      </c>
      <c r="H36" s="58">
        <v>50</v>
      </c>
      <c r="I36" s="58">
        <v>45</v>
      </c>
      <c r="J36" s="58">
        <v>500</v>
      </c>
      <c r="K36" s="58">
        <v>0.7</v>
      </c>
      <c r="L36" s="58">
        <v>500</v>
      </c>
      <c r="M36" s="58">
        <v>50</v>
      </c>
      <c r="N36" s="58">
        <v>160</v>
      </c>
      <c r="O36" s="58">
        <v>400</v>
      </c>
      <c r="P36" s="58">
        <v>1</v>
      </c>
      <c r="Q36" s="58">
        <v>100</v>
      </c>
      <c r="R36" s="58">
        <v>300</v>
      </c>
      <c r="S36" s="58">
        <v>100</v>
      </c>
      <c r="T36" s="58"/>
      <c r="U36" s="58"/>
      <c r="V36" s="58"/>
      <c r="W36" s="58"/>
      <c r="X36" s="58"/>
      <c r="Y36" s="58"/>
      <c r="Z36" s="58"/>
    </row>
    <row r="37" spans="1:26" ht="14.25" customHeight="1">
      <c r="A37" s="59" t="s">
        <v>10624</v>
      </c>
      <c r="B37" s="58" t="s">
        <v>312</v>
      </c>
      <c r="C37" s="58" t="s">
        <v>3</v>
      </c>
      <c r="D37" s="58" t="s">
        <v>155</v>
      </c>
      <c r="E37" s="58" t="s">
        <v>155</v>
      </c>
      <c r="F37" s="58" t="s">
        <v>10593</v>
      </c>
      <c r="G37" s="58" t="s">
        <v>314</v>
      </c>
      <c r="H37" s="58">
        <v>50</v>
      </c>
      <c r="I37" s="58">
        <v>45</v>
      </c>
      <c r="J37" s="58">
        <v>500</v>
      </c>
      <c r="K37" s="58">
        <v>0.7</v>
      </c>
      <c r="L37" s="58">
        <v>500</v>
      </c>
      <c r="M37" s="58">
        <v>50</v>
      </c>
      <c r="N37" s="58">
        <v>160</v>
      </c>
      <c r="O37" s="58">
        <v>400</v>
      </c>
      <c r="P37" s="58">
        <v>1</v>
      </c>
      <c r="Q37" s="58">
        <v>100</v>
      </c>
      <c r="R37" s="58">
        <v>300</v>
      </c>
      <c r="S37" s="58">
        <v>100</v>
      </c>
      <c r="T37" s="58"/>
      <c r="U37" s="58"/>
      <c r="V37" s="58"/>
      <c r="W37" s="58"/>
      <c r="X37" s="58"/>
      <c r="Y37" s="58"/>
      <c r="Z37" s="58"/>
    </row>
    <row r="38" spans="1:26" ht="14.25" customHeight="1">
      <c r="A38" s="59" t="s">
        <v>10625</v>
      </c>
      <c r="B38" s="58" t="s">
        <v>312</v>
      </c>
      <c r="C38" s="58" t="s">
        <v>3</v>
      </c>
      <c r="D38" s="58" t="s">
        <v>155</v>
      </c>
      <c r="E38" s="58" t="s">
        <v>133</v>
      </c>
      <c r="F38" s="58" t="s">
        <v>10593</v>
      </c>
      <c r="G38" s="58" t="s">
        <v>314</v>
      </c>
      <c r="H38" s="58">
        <v>50</v>
      </c>
      <c r="I38" s="58">
        <v>45</v>
      </c>
      <c r="J38" s="58">
        <v>500</v>
      </c>
      <c r="K38" s="58">
        <v>0.7</v>
      </c>
      <c r="L38" s="58">
        <v>500</v>
      </c>
      <c r="M38" s="58">
        <v>50</v>
      </c>
      <c r="N38" s="58">
        <v>160</v>
      </c>
      <c r="O38" s="58">
        <v>400</v>
      </c>
      <c r="P38" s="58">
        <v>1</v>
      </c>
      <c r="Q38" s="58">
        <v>100</v>
      </c>
      <c r="R38" s="58">
        <v>300</v>
      </c>
      <c r="S38" s="58">
        <v>100</v>
      </c>
      <c r="T38" s="58"/>
      <c r="U38" s="58"/>
      <c r="V38" s="58"/>
      <c r="W38" s="58"/>
      <c r="X38" s="58"/>
      <c r="Y38" s="58"/>
      <c r="Z38" s="58"/>
    </row>
    <row r="39" spans="1:26" ht="14.25" customHeight="1">
      <c r="A39" s="59" t="s">
        <v>10626</v>
      </c>
      <c r="B39" s="58" t="s">
        <v>316</v>
      </c>
      <c r="C39" s="58" t="s">
        <v>3</v>
      </c>
      <c r="D39" s="58" t="s">
        <v>155</v>
      </c>
      <c r="E39" s="58" t="s">
        <v>155</v>
      </c>
      <c r="F39" s="58" t="s">
        <v>10593</v>
      </c>
      <c r="G39" s="58" t="s">
        <v>314</v>
      </c>
      <c r="H39" s="58">
        <v>50</v>
      </c>
      <c r="I39" s="58">
        <v>45</v>
      </c>
      <c r="J39" s="58">
        <v>500</v>
      </c>
      <c r="K39" s="58">
        <v>0.7</v>
      </c>
      <c r="L39" s="58">
        <v>500</v>
      </c>
      <c r="M39" s="58">
        <v>50</v>
      </c>
      <c r="N39" s="58">
        <v>250</v>
      </c>
      <c r="O39" s="58">
        <v>600</v>
      </c>
      <c r="P39" s="58">
        <v>1</v>
      </c>
      <c r="Q39" s="58">
        <v>100</v>
      </c>
      <c r="R39" s="58">
        <v>300</v>
      </c>
      <c r="S39" s="58">
        <v>100</v>
      </c>
      <c r="T39" s="58"/>
      <c r="U39" s="58"/>
      <c r="V39" s="58"/>
      <c r="W39" s="58"/>
      <c r="X39" s="58"/>
      <c r="Y39" s="58"/>
      <c r="Z39" s="58"/>
    </row>
    <row r="40" spans="1:26" ht="14.25" customHeight="1">
      <c r="A40" s="59" t="s">
        <v>10627</v>
      </c>
      <c r="B40" s="58" t="s">
        <v>316</v>
      </c>
      <c r="C40" s="58" t="s">
        <v>3</v>
      </c>
      <c r="D40" s="58" t="s">
        <v>155</v>
      </c>
      <c r="E40" s="58" t="s">
        <v>133</v>
      </c>
      <c r="F40" s="58" t="s">
        <v>10593</v>
      </c>
      <c r="G40" s="58" t="s">
        <v>314</v>
      </c>
      <c r="H40" s="58">
        <v>50</v>
      </c>
      <c r="I40" s="58">
        <v>45</v>
      </c>
      <c r="J40" s="58">
        <v>500</v>
      </c>
      <c r="K40" s="58">
        <v>0.7</v>
      </c>
      <c r="L40" s="58">
        <v>500</v>
      </c>
      <c r="M40" s="58">
        <v>50</v>
      </c>
      <c r="N40" s="58">
        <v>250</v>
      </c>
      <c r="O40" s="58">
        <v>600</v>
      </c>
      <c r="P40" s="58">
        <v>1</v>
      </c>
      <c r="Q40" s="58">
        <v>100</v>
      </c>
      <c r="R40" s="58">
        <v>300</v>
      </c>
      <c r="S40" s="58">
        <v>100</v>
      </c>
      <c r="T40" s="58"/>
      <c r="U40" s="58"/>
      <c r="V40" s="58"/>
      <c r="W40" s="58"/>
      <c r="X40" s="58"/>
      <c r="Y40" s="58"/>
      <c r="Z40" s="58"/>
    </row>
    <row r="41" spans="1:26" ht="14.25" customHeight="1">
      <c r="A41" s="59" t="s">
        <v>10628</v>
      </c>
      <c r="B41" s="58" t="s">
        <v>312</v>
      </c>
      <c r="C41" s="58" t="s">
        <v>3</v>
      </c>
      <c r="D41" s="58" t="s">
        <v>155</v>
      </c>
      <c r="E41" s="58" t="s">
        <v>155</v>
      </c>
      <c r="F41" s="58" t="s">
        <v>10593</v>
      </c>
      <c r="G41" s="58" t="s">
        <v>314</v>
      </c>
      <c r="H41" s="58">
        <v>50</v>
      </c>
      <c r="I41" s="58">
        <v>45</v>
      </c>
      <c r="J41" s="58">
        <v>500</v>
      </c>
      <c r="K41" s="58">
        <v>0.7</v>
      </c>
      <c r="L41" s="58">
        <v>500</v>
      </c>
      <c r="M41" s="58">
        <v>50</v>
      </c>
      <c r="N41" s="58">
        <v>250</v>
      </c>
      <c r="O41" s="58">
        <v>600</v>
      </c>
      <c r="P41" s="58">
        <v>1</v>
      </c>
      <c r="Q41" s="58">
        <v>100</v>
      </c>
      <c r="R41" s="58">
        <v>300</v>
      </c>
      <c r="S41" s="58">
        <v>100</v>
      </c>
      <c r="T41" s="58"/>
      <c r="U41" s="58"/>
      <c r="V41" s="58"/>
      <c r="W41" s="58"/>
      <c r="X41" s="58"/>
      <c r="Y41" s="58"/>
      <c r="Z41" s="58"/>
    </row>
    <row r="42" spans="1:26" ht="14.25" customHeight="1">
      <c r="A42" s="59" t="s">
        <v>10629</v>
      </c>
      <c r="B42" s="58" t="s">
        <v>312</v>
      </c>
      <c r="C42" s="58" t="s">
        <v>3</v>
      </c>
      <c r="D42" s="58" t="s">
        <v>155</v>
      </c>
      <c r="E42" s="58" t="s">
        <v>133</v>
      </c>
      <c r="F42" s="58" t="s">
        <v>10593</v>
      </c>
      <c r="G42" s="58" t="s">
        <v>314</v>
      </c>
      <c r="H42" s="58">
        <v>50</v>
      </c>
      <c r="I42" s="58">
        <v>45</v>
      </c>
      <c r="J42" s="58">
        <v>500</v>
      </c>
      <c r="K42" s="58">
        <v>0.7</v>
      </c>
      <c r="L42" s="58">
        <v>500</v>
      </c>
      <c r="M42" s="58">
        <v>50</v>
      </c>
      <c r="N42" s="58">
        <v>250</v>
      </c>
      <c r="O42" s="58">
        <v>600</v>
      </c>
      <c r="P42" s="58">
        <v>1</v>
      </c>
      <c r="Q42" s="58">
        <v>100</v>
      </c>
      <c r="R42" s="58">
        <v>300</v>
      </c>
      <c r="S42" s="58">
        <v>100</v>
      </c>
      <c r="T42" s="58"/>
      <c r="U42" s="58"/>
      <c r="V42" s="58"/>
      <c r="W42" s="58"/>
      <c r="X42" s="58"/>
      <c r="Y42" s="58"/>
      <c r="Z42" s="58"/>
    </row>
    <row r="43" spans="1:26" ht="14.25" customHeight="1">
      <c r="A43" s="59" t="s">
        <v>10630</v>
      </c>
      <c r="B43" s="58" t="s">
        <v>416</v>
      </c>
      <c r="C43" s="58" t="s">
        <v>3</v>
      </c>
      <c r="D43" s="58" t="s">
        <v>155</v>
      </c>
      <c r="E43" s="58" t="s">
        <v>155</v>
      </c>
      <c r="F43" s="58" t="s">
        <v>10631</v>
      </c>
      <c r="G43" s="58" t="s">
        <v>326</v>
      </c>
      <c r="H43" s="58" t="s">
        <v>10632</v>
      </c>
      <c r="I43" s="58" t="s">
        <v>10633</v>
      </c>
      <c r="J43" s="58" t="s">
        <v>10634</v>
      </c>
      <c r="K43" s="58" t="s">
        <v>10635</v>
      </c>
      <c r="L43" s="58" t="s">
        <v>10634</v>
      </c>
      <c r="M43" s="58" t="s">
        <v>10632</v>
      </c>
      <c r="N43" s="58">
        <v>100</v>
      </c>
      <c r="O43" s="58">
        <v>600</v>
      </c>
      <c r="P43" s="58" t="s">
        <v>10636</v>
      </c>
      <c r="Q43" s="58" t="s">
        <v>10637</v>
      </c>
      <c r="R43" s="58">
        <v>330</v>
      </c>
      <c r="S43" s="58">
        <v>100</v>
      </c>
      <c r="T43" s="58"/>
      <c r="U43" s="58"/>
      <c r="V43" s="58"/>
      <c r="W43" s="58"/>
      <c r="X43" s="58"/>
      <c r="Y43" s="58"/>
      <c r="Z43" s="58"/>
    </row>
    <row r="44" spans="1:26" ht="14.25" customHeight="1">
      <c r="A44" s="59" t="s">
        <v>10638</v>
      </c>
      <c r="B44" s="58" t="s">
        <v>416</v>
      </c>
      <c r="C44" s="58" t="s">
        <v>3</v>
      </c>
      <c r="D44" s="58" t="s">
        <v>155</v>
      </c>
      <c r="E44" s="58" t="s">
        <v>155</v>
      </c>
      <c r="F44" s="58" t="s">
        <v>10631</v>
      </c>
      <c r="G44" s="58" t="s">
        <v>326</v>
      </c>
      <c r="H44" s="58" t="s">
        <v>10632</v>
      </c>
      <c r="I44" s="58" t="s">
        <v>10633</v>
      </c>
      <c r="J44" s="58" t="s">
        <v>10634</v>
      </c>
      <c r="K44" s="58" t="s">
        <v>10635</v>
      </c>
      <c r="L44" s="58" t="s">
        <v>10634</v>
      </c>
      <c r="M44" s="58" t="s">
        <v>10632</v>
      </c>
      <c r="N44" s="58">
        <v>160</v>
      </c>
      <c r="O44" s="58">
        <v>400</v>
      </c>
      <c r="P44" s="58" t="s">
        <v>10636</v>
      </c>
      <c r="Q44" s="58" t="s">
        <v>10637</v>
      </c>
      <c r="R44" s="58">
        <v>330</v>
      </c>
      <c r="S44" s="58">
        <v>100</v>
      </c>
      <c r="T44" s="58"/>
      <c r="U44" s="58"/>
      <c r="V44" s="58"/>
      <c r="W44" s="58"/>
      <c r="X44" s="58"/>
      <c r="Y44" s="58"/>
      <c r="Z44" s="58"/>
    </row>
    <row r="45" spans="1:26" ht="14.25" customHeight="1">
      <c r="A45" s="59" t="s">
        <v>10639</v>
      </c>
      <c r="B45" s="58" t="s">
        <v>416</v>
      </c>
      <c r="C45" s="58" t="s">
        <v>3</v>
      </c>
      <c r="D45" s="58" t="s">
        <v>155</v>
      </c>
      <c r="E45" s="58" t="s">
        <v>133</v>
      </c>
      <c r="F45" s="58" t="s">
        <v>10631</v>
      </c>
      <c r="G45" s="58" t="s">
        <v>326</v>
      </c>
      <c r="H45" s="58" t="s">
        <v>10632</v>
      </c>
      <c r="I45" s="58" t="s">
        <v>10633</v>
      </c>
      <c r="J45" s="58" t="s">
        <v>10634</v>
      </c>
      <c r="K45" s="58" t="s">
        <v>10635</v>
      </c>
      <c r="L45" s="58" t="s">
        <v>10634</v>
      </c>
      <c r="M45" s="58" t="s">
        <v>10632</v>
      </c>
      <c r="N45" s="58">
        <v>100</v>
      </c>
      <c r="O45" s="58">
        <v>600</v>
      </c>
      <c r="P45" s="58" t="s">
        <v>10636</v>
      </c>
      <c r="Q45" s="58" t="s">
        <v>10637</v>
      </c>
      <c r="R45" s="58">
        <v>330</v>
      </c>
      <c r="S45" s="58">
        <v>100</v>
      </c>
      <c r="T45" s="58"/>
      <c r="U45" s="58"/>
      <c r="V45" s="58"/>
      <c r="W45" s="58"/>
      <c r="X45" s="58"/>
      <c r="Y45" s="58"/>
      <c r="Z45" s="58"/>
    </row>
    <row r="46" spans="1:26" ht="14.25" customHeight="1">
      <c r="A46" s="59" t="s">
        <v>10640</v>
      </c>
      <c r="B46" s="58" t="s">
        <v>416</v>
      </c>
      <c r="C46" s="58" t="s">
        <v>3</v>
      </c>
      <c r="D46" s="58" t="s">
        <v>155</v>
      </c>
      <c r="E46" s="58" t="s">
        <v>155</v>
      </c>
      <c r="F46" s="58" t="s">
        <v>10591</v>
      </c>
      <c r="G46" s="58" t="s">
        <v>341</v>
      </c>
      <c r="H46" s="58">
        <v>50</v>
      </c>
      <c r="I46" s="58">
        <v>45</v>
      </c>
      <c r="J46" s="58">
        <v>500</v>
      </c>
      <c r="K46" s="58">
        <v>0.7</v>
      </c>
      <c r="L46" s="58">
        <v>500</v>
      </c>
      <c r="M46" s="58">
        <v>50</v>
      </c>
      <c r="N46" s="58">
        <v>160</v>
      </c>
      <c r="O46" s="58">
        <v>400</v>
      </c>
      <c r="P46" s="58">
        <v>1</v>
      </c>
      <c r="Q46" s="58">
        <v>100</v>
      </c>
      <c r="R46" s="58">
        <v>330</v>
      </c>
      <c r="S46" s="58">
        <v>100</v>
      </c>
      <c r="T46" s="58"/>
      <c r="U46" s="58"/>
      <c r="V46" s="58"/>
      <c r="W46" s="58"/>
      <c r="X46" s="58"/>
      <c r="Y46" s="58"/>
      <c r="Z46" s="58"/>
    </row>
    <row r="47" spans="1:26" ht="14.25" customHeight="1">
      <c r="A47" s="59" t="s">
        <v>10641</v>
      </c>
      <c r="B47" s="58" t="s">
        <v>316</v>
      </c>
      <c r="C47" s="58" t="s">
        <v>3</v>
      </c>
      <c r="D47" s="58" t="s">
        <v>155</v>
      </c>
      <c r="E47" s="58" t="s">
        <v>155</v>
      </c>
      <c r="F47" s="58" t="s">
        <v>10593</v>
      </c>
      <c r="G47" s="58" t="s">
        <v>314</v>
      </c>
      <c r="H47" s="58">
        <v>80</v>
      </c>
      <c r="I47" s="58">
        <v>65</v>
      </c>
      <c r="J47" s="58">
        <v>100</v>
      </c>
      <c r="K47" s="58">
        <v>0.25</v>
      </c>
      <c r="L47" s="58">
        <v>10</v>
      </c>
      <c r="M47" s="58">
        <v>0.5</v>
      </c>
      <c r="N47" s="58">
        <v>110</v>
      </c>
      <c r="O47" s="58">
        <v>220</v>
      </c>
      <c r="P47" s="58">
        <v>5</v>
      </c>
      <c r="Q47" s="58">
        <v>2</v>
      </c>
      <c r="R47" s="58">
        <v>330</v>
      </c>
      <c r="S47" s="58" t="s">
        <v>155</v>
      </c>
      <c r="T47" s="58"/>
      <c r="U47" s="58"/>
      <c r="V47" s="58"/>
      <c r="W47" s="58"/>
      <c r="X47" s="58"/>
      <c r="Y47" s="58"/>
      <c r="Z47" s="58"/>
    </row>
    <row r="48" spans="1:26" ht="14.25" customHeight="1">
      <c r="A48" s="59" t="s">
        <v>10642</v>
      </c>
      <c r="B48" s="58" t="s">
        <v>316</v>
      </c>
      <c r="C48" s="58" t="s">
        <v>3</v>
      </c>
      <c r="D48" s="58" t="s">
        <v>155</v>
      </c>
      <c r="E48" s="58" t="s">
        <v>133</v>
      </c>
      <c r="F48" s="58" t="s">
        <v>10593</v>
      </c>
      <c r="G48" s="58" t="s">
        <v>314</v>
      </c>
      <c r="H48" s="58">
        <v>80</v>
      </c>
      <c r="I48" s="58">
        <v>65</v>
      </c>
      <c r="J48" s="58">
        <v>100</v>
      </c>
      <c r="K48" s="58">
        <v>0.25</v>
      </c>
      <c r="L48" s="58">
        <v>10</v>
      </c>
      <c r="M48" s="58">
        <v>0.5</v>
      </c>
      <c r="N48" s="58">
        <v>110</v>
      </c>
      <c r="O48" s="58">
        <v>220</v>
      </c>
      <c r="P48" s="58">
        <v>5</v>
      </c>
      <c r="Q48" s="58">
        <v>2</v>
      </c>
      <c r="R48" s="58">
        <v>330</v>
      </c>
      <c r="S48" s="58" t="s">
        <v>155</v>
      </c>
      <c r="T48" s="58"/>
      <c r="U48" s="58"/>
      <c r="V48" s="58"/>
      <c r="W48" s="58"/>
      <c r="X48" s="58"/>
      <c r="Y48" s="58"/>
      <c r="Z48" s="58"/>
    </row>
    <row r="49" spans="1:26" ht="14.25" customHeight="1">
      <c r="A49" s="59" t="s">
        <v>10643</v>
      </c>
      <c r="B49" s="58" t="s">
        <v>324</v>
      </c>
      <c r="C49" s="58" t="s">
        <v>3</v>
      </c>
      <c r="D49" s="58" t="s">
        <v>155</v>
      </c>
      <c r="E49" s="58" t="s">
        <v>155</v>
      </c>
      <c r="F49" s="58" t="s">
        <v>10631</v>
      </c>
      <c r="G49" s="58" t="s">
        <v>326</v>
      </c>
      <c r="H49" s="58" t="s">
        <v>10644</v>
      </c>
      <c r="I49" s="58" t="s">
        <v>10645</v>
      </c>
      <c r="J49" s="58" t="s">
        <v>10637</v>
      </c>
      <c r="K49" s="58" t="s">
        <v>10646</v>
      </c>
      <c r="L49" s="58" t="s">
        <v>10647</v>
      </c>
      <c r="M49" s="58" t="s">
        <v>10648</v>
      </c>
      <c r="N49" s="58">
        <v>110</v>
      </c>
      <c r="O49" s="58">
        <v>220</v>
      </c>
      <c r="P49" s="58" t="s">
        <v>10649</v>
      </c>
      <c r="Q49" s="58" t="s">
        <v>10650</v>
      </c>
      <c r="R49" s="58">
        <v>225</v>
      </c>
      <c r="S49" s="58" t="s">
        <v>155</v>
      </c>
      <c r="T49" s="58"/>
      <c r="U49" s="58"/>
      <c r="V49" s="58"/>
      <c r="W49" s="58"/>
      <c r="X49" s="58"/>
      <c r="Y49" s="58"/>
      <c r="Z49" s="58"/>
    </row>
    <row r="50" spans="1:26" ht="14.25" customHeight="1">
      <c r="A50" s="59" t="s">
        <v>10651</v>
      </c>
      <c r="B50" s="58" t="s">
        <v>324</v>
      </c>
      <c r="C50" s="58" t="s">
        <v>3</v>
      </c>
      <c r="D50" s="58" t="s">
        <v>155</v>
      </c>
      <c r="E50" s="58" t="s">
        <v>155</v>
      </c>
      <c r="F50" s="58" t="s">
        <v>10591</v>
      </c>
      <c r="G50" s="58" t="s">
        <v>341</v>
      </c>
      <c r="H50" s="58">
        <v>80</v>
      </c>
      <c r="I50" s="58">
        <v>65</v>
      </c>
      <c r="J50" s="58">
        <v>100</v>
      </c>
      <c r="K50" s="58">
        <v>0.25</v>
      </c>
      <c r="L50" s="58">
        <v>10</v>
      </c>
      <c r="M50" s="58">
        <v>0.5</v>
      </c>
      <c r="N50" s="58">
        <v>110</v>
      </c>
      <c r="O50" s="58">
        <v>220</v>
      </c>
      <c r="P50" s="58">
        <v>5</v>
      </c>
      <c r="Q50" s="58">
        <v>2</v>
      </c>
      <c r="R50" s="58">
        <v>150</v>
      </c>
      <c r="S50" s="58" t="s">
        <v>155</v>
      </c>
      <c r="T50" s="58"/>
      <c r="U50" s="58"/>
      <c r="V50" s="58"/>
      <c r="W50" s="58"/>
      <c r="X50" s="58"/>
      <c r="Y50" s="58"/>
      <c r="Z50" s="58"/>
    </row>
    <row r="51" spans="1:26" ht="14.25" customHeight="1">
      <c r="A51" s="59" t="s">
        <v>10652</v>
      </c>
      <c r="B51" s="58" t="s">
        <v>324</v>
      </c>
      <c r="C51" s="58" t="s">
        <v>3</v>
      </c>
      <c r="D51" s="58" t="s">
        <v>155</v>
      </c>
      <c r="E51" s="58" t="s">
        <v>133</v>
      </c>
      <c r="F51" s="58" t="s">
        <v>10591</v>
      </c>
      <c r="G51" s="58" t="s">
        <v>341</v>
      </c>
      <c r="H51" s="58">
        <v>80</v>
      </c>
      <c r="I51" s="58">
        <v>65</v>
      </c>
      <c r="J51" s="58">
        <v>100</v>
      </c>
      <c r="K51" s="58">
        <v>0.25</v>
      </c>
      <c r="L51" s="58">
        <v>10</v>
      </c>
      <c r="M51" s="58">
        <v>0.5</v>
      </c>
      <c r="N51" s="58">
        <v>110</v>
      </c>
      <c r="O51" s="58">
        <v>220</v>
      </c>
      <c r="P51" s="58">
        <v>5</v>
      </c>
      <c r="Q51" s="58">
        <v>2</v>
      </c>
      <c r="R51" s="58">
        <v>150</v>
      </c>
      <c r="S51" s="58" t="s">
        <v>155</v>
      </c>
      <c r="T51" s="58"/>
      <c r="U51" s="58"/>
      <c r="V51" s="58"/>
      <c r="W51" s="58"/>
      <c r="X51" s="58"/>
      <c r="Y51" s="58"/>
      <c r="Z51" s="58"/>
    </row>
    <row r="52" spans="1:26" ht="14.25" customHeight="1">
      <c r="A52" s="59" t="s">
        <v>10653</v>
      </c>
      <c r="B52" s="58" t="s">
        <v>312</v>
      </c>
      <c r="C52" s="58" t="s">
        <v>3</v>
      </c>
      <c r="D52" s="58" t="s">
        <v>155</v>
      </c>
      <c r="E52" s="58" t="s">
        <v>155</v>
      </c>
      <c r="F52" s="58" t="s">
        <v>10593</v>
      </c>
      <c r="G52" s="58" t="s">
        <v>314</v>
      </c>
      <c r="H52" s="58">
        <v>80</v>
      </c>
      <c r="I52" s="58">
        <v>65</v>
      </c>
      <c r="J52" s="58">
        <v>100</v>
      </c>
      <c r="K52" s="58">
        <v>0.25</v>
      </c>
      <c r="L52" s="58">
        <v>10</v>
      </c>
      <c r="M52" s="58">
        <v>0.5</v>
      </c>
      <c r="N52" s="58">
        <v>110</v>
      </c>
      <c r="O52" s="58">
        <v>220</v>
      </c>
      <c r="P52" s="58">
        <v>5</v>
      </c>
      <c r="Q52" s="58">
        <v>2</v>
      </c>
      <c r="R52" s="58">
        <v>250</v>
      </c>
      <c r="S52" s="58" t="s">
        <v>155</v>
      </c>
      <c r="T52" s="58"/>
      <c r="U52" s="58"/>
      <c r="V52" s="58"/>
      <c r="W52" s="58"/>
      <c r="X52" s="58"/>
      <c r="Y52" s="58"/>
      <c r="Z52" s="58"/>
    </row>
    <row r="53" spans="1:26" ht="14.25" customHeight="1">
      <c r="A53" s="59" t="s">
        <v>10654</v>
      </c>
      <c r="B53" s="58" t="s">
        <v>312</v>
      </c>
      <c r="C53" s="58" t="s">
        <v>3</v>
      </c>
      <c r="D53" s="58" t="s">
        <v>155</v>
      </c>
      <c r="E53" s="58" t="s">
        <v>133</v>
      </c>
      <c r="F53" s="58" t="s">
        <v>10593</v>
      </c>
      <c r="G53" s="58" t="s">
        <v>314</v>
      </c>
      <c r="H53" s="58">
        <v>80</v>
      </c>
      <c r="I53" s="58">
        <v>65</v>
      </c>
      <c r="J53" s="58">
        <v>100</v>
      </c>
      <c r="K53" s="58">
        <v>0.25</v>
      </c>
      <c r="L53" s="58">
        <v>10</v>
      </c>
      <c r="M53" s="58">
        <v>0.5</v>
      </c>
      <c r="N53" s="58">
        <v>110</v>
      </c>
      <c r="O53" s="58">
        <v>220</v>
      </c>
      <c r="P53" s="58">
        <v>5</v>
      </c>
      <c r="Q53" s="58">
        <v>2</v>
      </c>
      <c r="R53" s="58">
        <v>250</v>
      </c>
      <c r="S53" s="58" t="s">
        <v>155</v>
      </c>
      <c r="T53" s="58"/>
      <c r="U53" s="58"/>
      <c r="V53" s="58"/>
      <c r="W53" s="58"/>
      <c r="X53" s="58"/>
      <c r="Y53" s="58"/>
      <c r="Z53" s="58"/>
    </row>
    <row r="54" spans="1:26" ht="14.25" customHeight="1">
      <c r="A54" s="59" t="s">
        <v>10655</v>
      </c>
      <c r="B54" s="58" t="s">
        <v>316</v>
      </c>
      <c r="C54" s="58" t="s">
        <v>3</v>
      </c>
      <c r="D54" s="58" t="s">
        <v>155</v>
      </c>
      <c r="E54" s="58" t="s">
        <v>155</v>
      </c>
      <c r="F54" s="58" t="s">
        <v>10593</v>
      </c>
      <c r="G54" s="58" t="s">
        <v>314</v>
      </c>
      <c r="H54" s="58">
        <v>80</v>
      </c>
      <c r="I54" s="58">
        <v>65</v>
      </c>
      <c r="J54" s="58">
        <v>100</v>
      </c>
      <c r="K54" s="58">
        <v>0.25</v>
      </c>
      <c r="L54" s="58">
        <v>10</v>
      </c>
      <c r="M54" s="58">
        <v>0.5</v>
      </c>
      <c r="N54" s="58">
        <v>200</v>
      </c>
      <c r="O54" s="58">
        <v>450</v>
      </c>
      <c r="P54" s="58">
        <v>5</v>
      </c>
      <c r="Q54" s="58">
        <v>2</v>
      </c>
      <c r="R54" s="58">
        <v>330</v>
      </c>
      <c r="S54" s="58" t="s">
        <v>155</v>
      </c>
      <c r="T54" s="58"/>
      <c r="U54" s="58"/>
      <c r="V54" s="58"/>
      <c r="W54" s="58"/>
      <c r="X54" s="58"/>
      <c r="Y54" s="58"/>
      <c r="Z54" s="58"/>
    </row>
    <row r="55" spans="1:26" ht="14.25" customHeight="1">
      <c r="A55" s="59" t="s">
        <v>10656</v>
      </c>
      <c r="B55" s="58" t="s">
        <v>316</v>
      </c>
      <c r="C55" s="58" t="s">
        <v>3</v>
      </c>
      <c r="D55" s="58" t="s">
        <v>155</v>
      </c>
      <c r="E55" s="58" t="s">
        <v>133</v>
      </c>
      <c r="F55" s="58" t="s">
        <v>10593</v>
      </c>
      <c r="G55" s="58" t="s">
        <v>314</v>
      </c>
      <c r="H55" s="58">
        <v>80</v>
      </c>
      <c r="I55" s="58">
        <v>65</v>
      </c>
      <c r="J55" s="58">
        <v>100</v>
      </c>
      <c r="K55" s="58">
        <v>0.25</v>
      </c>
      <c r="L55" s="58">
        <v>10</v>
      </c>
      <c r="M55" s="58">
        <v>0.5</v>
      </c>
      <c r="N55" s="58">
        <v>200</v>
      </c>
      <c r="O55" s="58">
        <v>450</v>
      </c>
      <c r="P55" s="58">
        <v>5</v>
      </c>
      <c r="Q55" s="58">
        <v>2</v>
      </c>
      <c r="R55" s="58">
        <v>330</v>
      </c>
      <c r="S55" s="58" t="s">
        <v>155</v>
      </c>
      <c r="T55" s="58"/>
      <c r="U55" s="58"/>
      <c r="V55" s="58"/>
      <c r="W55" s="58"/>
      <c r="X55" s="58"/>
      <c r="Y55" s="58"/>
      <c r="Z55" s="58"/>
    </row>
    <row r="56" spans="1:26" ht="14.25" customHeight="1">
      <c r="A56" s="59" t="s">
        <v>10657</v>
      </c>
      <c r="B56" s="58" t="s">
        <v>324</v>
      </c>
      <c r="C56" s="58" t="s">
        <v>3</v>
      </c>
      <c r="D56" s="58" t="s">
        <v>155</v>
      </c>
      <c r="E56" s="58" t="s">
        <v>155</v>
      </c>
      <c r="F56" s="58" t="s">
        <v>10631</v>
      </c>
      <c r="G56" s="58" t="s">
        <v>326</v>
      </c>
      <c r="H56" s="58" t="s">
        <v>10644</v>
      </c>
      <c r="I56" s="58" t="s">
        <v>10645</v>
      </c>
      <c r="J56" s="58" t="s">
        <v>10637</v>
      </c>
      <c r="K56" s="58" t="s">
        <v>10646</v>
      </c>
      <c r="L56" s="58" t="s">
        <v>10647</v>
      </c>
      <c r="M56" s="58" t="s">
        <v>10648</v>
      </c>
      <c r="N56" s="58" t="s">
        <v>10658</v>
      </c>
      <c r="O56" s="58" t="s">
        <v>10659</v>
      </c>
      <c r="P56" s="58" t="s">
        <v>10649</v>
      </c>
      <c r="Q56" s="58" t="s">
        <v>10650</v>
      </c>
      <c r="R56" s="58">
        <v>225</v>
      </c>
      <c r="S56" s="58">
        <v>100</v>
      </c>
      <c r="T56" s="58"/>
      <c r="U56" s="58"/>
      <c r="V56" s="58"/>
      <c r="W56" s="58"/>
      <c r="X56" s="58"/>
      <c r="Y56" s="58"/>
      <c r="Z56" s="58"/>
    </row>
    <row r="57" spans="1:26" ht="14.25" customHeight="1">
      <c r="A57" s="59" t="s">
        <v>10660</v>
      </c>
      <c r="B57" s="58" t="s">
        <v>324</v>
      </c>
      <c r="C57" s="58" t="s">
        <v>3</v>
      </c>
      <c r="D57" s="58" t="s">
        <v>155</v>
      </c>
      <c r="E57" s="58" t="s">
        <v>133</v>
      </c>
      <c r="F57" s="58" t="s">
        <v>10631</v>
      </c>
      <c r="G57" s="58" t="s">
        <v>326</v>
      </c>
      <c r="H57" s="58" t="s">
        <v>10644</v>
      </c>
      <c r="I57" s="58" t="s">
        <v>10645</v>
      </c>
      <c r="J57" s="58" t="s">
        <v>10637</v>
      </c>
      <c r="K57" s="58" t="s">
        <v>10646</v>
      </c>
      <c r="L57" s="58" t="s">
        <v>10647</v>
      </c>
      <c r="M57" s="58" t="s">
        <v>10648</v>
      </c>
      <c r="N57" s="58" t="s">
        <v>10658</v>
      </c>
      <c r="O57" s="58" t="s">
        <v>10659</v>
      </c>
      <c r="P57" s="58" t="s">
        <v>10649</v>
      </c>
      <c r="Q57" s="58" t="s">
        <v>10650</v>
      </c>
      <c r="R57" s="58">
        <v>225</v>
      </c>
      <c r="S57" s="58">
        <v>100</v>
      </c>
      <c r="T57" s="58"/>
      <c r="U57" s="58"/>
      <c r="V57" s="58"/>
      <c r="W57" s="58"/>
      <c r="X57" s="58"/>
      <c r="Y57" s="58"/>
      <c r="Z57" s="58"/>
    </row>
    <row r="58" spans="1:26" ht="14.25" customHeight="1">
      <c r="A58" s="59" t="s">
        <v>10661</v>
      </c>
      <c r="B58" s="58" t="s">
        <v>324</v>
      </c>
      <c r="C58" s="58" t="s">
        <v>3</v>
      </c>
      <c r="D58" s="58" t="s">
        <v>155</v>
      </c>
      <c r="E58" s="58" t="s">
        <v>155</v>
      </c>
      <c r="F58" s="58" t="s">
        <v>10591</v>
      </c>
      <c r="G58" s="58" t="s">
        <v>341</v>
      </c>
      <c r="H58" s="58">
        <v>80</v>
      </c>
      <c r="I58" s="58">
        <v>65</v>
      </c>
      <c r="J58" s="58">
        <v>100</v>
      </c>
      <c r="K58" s="58">
        <v>0.1</v>
      </c>
      <c r="L58" s="58">
        <v>10</v>
      </c>
      <c r="M58" s="58">
        <v>0.5</v>
      </c>
      <c r="N58" s="58">
        <v>200</v>
      </c>
      <c r="O58" s="58">
        <v>450</v>
      </c>
      <c r="P58" s="58">
        <v>5</v>
      </c>
      <c r="Q58" s="58">
        <v>2</v>
      </c>
      <c r="R58" s="58">
        <v>250</v>
      </c>
      <c r="S58" s="58" t="s">
        <v>155</v>
      </c>
      <c r="T58" s="58"/>
      <c r="U58" s="58"/>
      <c r="V58" s="58"/>
      <c r="W58" s="58"/>
      <c r="X58" s="58"/>
      <c r="Y58" s="58"/>
      <c r="Z58" s="58"/>
    </row>
    <row r="59" spans="1:26" ht="14.25" customHeight="1">
      <c r="A59" s="59" t="s">
        <v>10662</v>
      </c>
      <c r="B59" s="58" t="s">
        <v>324</v>
      </c>
      <c r="C59" s="58" t="s">
        <v>3</v>
      </c>
      <c r="D59" s="58" t="s">
        <v>155</v>
      </c>
      <c r="E59" s="58" t="s">
        <v>133</v>
      </c>
      <c r="F59" s="58" t="s">
        <v>10591</v>
      </c>
      <c r="G59" s="58" t="s">
        <v>341</v>
      </c>
      <c r="H59" s="58">
        <v>80</v>
      </c>
      <c r="I59" s="58">
        <v>65</v>
      </c>
      <c r="J59" s="58">
        <v>100</v>
      </c>
      <c r="K59" s="58">
        <v>0.1</v>
      </c>
      <c r="L59" s="58">
        <v>10</v>
      </c>
      <c r="M59" s="58">
        <v>0.5</v>
      </c>
      <c r="N59" s="58">
        <v>200</v>
      </c>
      <c r="O59" s="58">
        <v>450</v>
      </c>
      <c r="P59" s="58">
        <v>5</v>
      </c>
      <c r="Q59" s="58">
        <v>2</v>
      </c>
      <c r="R59" s="58">
        <v>250</v>
      </c>
      <c r="S59" s="58" t="s">
        <v>155</v>
      </c>
      <c r="T59" s="58"/>
      <c r="U59" s="58"/>
      <c r="V59" s="58"/>
      <c r="W59" s="58"/>
      <c r="X59" s="58"/>
      <c r="Y59" s="58"/>
      <c r="Z59" s="58"/>
    </row>
    <row r="60" spans="1:26" ht="14.25" customHeight="1">
      <c r="A60" s="59" t="s">
        <v>10663</v>
      </c>
      <c r="B60" s="58" t="s">
        <v>312</v>
      </c>
      <c r="C60" s="58" t="s">
        <v>3</v>
      </c>
      <c r="D60" s="58" t="s">
        <v>155</v>
      </c>
      <c r="E60" s="58" t="s">
        <v>155</v>
      </c>
      <c r="F60" s="58" t="s">
        <v>10593</v>
      </c>
      <c r="G60" s="58" t="s">
        <v>314</v>
      </c>
      <c r="H60" s="58">
        <v>80</v>
      </c>
      <c r="I60" s="58">
        <v>65</v>
      </c>
      <c r="J60" s="58">
        <v>100</v>
      </c>
      <c r="K60" s="58">
        <v>0.25</v>
      </c>
      <c r="L60" s="58">
        <v>10</v>
      </c>
      <c r="M60" s="58">
        <v>0.5</v>
      </c>
      <c r="N60" s="58">
        <v>200</v>
      </c>
      <c r="O60" s="58">
        <v>450</v>
      </c>
      <c r="P60" s="58">
        <v>5</v>
      </c>
      <c r="Q60" s="58">
        <v>2</v>
      </c>
      <c r="R60" s="58">
        <v>250</v>
      </c>
      <c r="S60" s="58" t="s">
        <v>155</v>
      </c>
      <c r="T60" s="58"/>
      <c r="U60" s="58"/>
      <c r="V60" s="58"/>
      <c r="W60" s="58"/>
      <c r="X60" s="58"/>
      <c r="Y60" s="58"/>
      <c r="Z60" s="58"/>
    </row>
    <row r="61" spans="1:26" ht="14.25" customHeight="1">
      <c r="A61" s="59" t="s">
        <v>10664</v>
      </c>
      <c r="B61" s="58" t="s">
        <v>312</v>
      </c>
      <c r="C61" s="58" t="s">
        <v>3</v>
      </c>
      <c r="D61" s="58" t="s">
        <v>155</v>
      </c>
      <c r="E61" s="58" t="s">
        <v>133</v>
      </c>
      <c r="F61" s="58" t="s">
        <v>10593</v>
      </c>
      <c r="G61" s="58" t="s">
        <v>314</v>
      </c>
      <c r="H61" s="58">
        <v>80</v>
      </c>
      <c r="I61" s="58">
        <v>65</v>
      </c>
      <c r="J61" s="58">
        <v>100</v>
      </c>
      <c r="K61" s="58">
        <v>0.25</v>
      </c>
      <c r="L61" s="58">
        <v>10</v>
      </c>
      <c r="M61" s="58">
        <v>0.5</v>
      </c>
      <c r="N61" s="58">
        <v>200</v>
      </c>
      <c r="O61" s="58">
        <v>450</v>
      </c>
      <c r="P61" s="58">
        <v>5</v>
      </c>
      <c r="Q61" s="58">
        <v>2</v>
      </c>
      <c r="R61" s="58">
        <v>250</v>
      </c>
      <c r="S61" s="58" t="s">
        <v>155</v>
      </c>
      <c r="T61" s="58"/>
      <c r="U61" s="58"/>
      <c r="V61" s="58"/>
      <c r="W61" s="58"/>
      <c r="X61" s="58"/>
      <c r="Y61" s="58"/>
      <c r="Z61" s="58"/>
    </row>
    <row r="62" spans="1:26" ht="14.25" customHeight="1">
      <c r="A62" s="59" t="s">
        <v>10665</v>
      </c>
      <c r="B62" s="58" t="s">
        <v>316</v>
      </c>
      <c r="C62" s="58" t="s">
        <v>3</v>
      </c>
      <c r="D62" s="58" t="s">
        <v>155</v>
      </c>
      <c r="E62" s="58" t="s">
        <v>155</v>
      </c>
      <c r="F62" s="58" t="s">
        <v>10593</v>
      </c>
      <c r="G62" s="58" t="s">
        <v>314</v>
      </c>
      <c r="H62" s="58">
        <v>50</v>
      </c>
      <c r="I62" s="58">
        <v>45</v>
      </c>
      <c r="J62" s="58">
        <v>100</v>
      </c>
      <c r="K62" s="58">
        <v>0.25</v>
      </c>
      <c r="L62" s="58">
        <v>10</v>
      </c>
      <c r="M62" s="58">
        <v>0.5</v>
      </c>
      <c r="N62" s="58">
        <v>110</v>
      </c>
      <c r="O62" s="58">
        <v>220</v>
      </c>
      <c r="P62" s="58">
        <v>5</v>
      </c>
      <c r="Q62" s="58">
        <v>2</v>
      </c>
      <c r="R62" s="58">
        <v>330</v>
      </c>
      <c r="S62" s="58" t="s">
        <v>155</v>
      </c>
      <c r="T62" s="58"/>
      <c r="U62" s="58"/>
      <c r="V62" s="58"/>
      <c r="W62" s="58"/>
      <c r="X62" s="58"/>
      <c r="Y62" s="58"/>
      <c r="Z62" s="58"/>
    </row>
    <row r="63" spans="1:26" ht="14.25" customHeight="1">
      <c r="A63" s="59" t="s">
        <v>10666</v>
      </c>
      <c r="B63" s="58" t="s">
        <v>316</v>
      </c>
      <c r="C63" s="58" t="s">
        <v>3</v>
      </c>
      <c r="D63" s="58" t="s">
        <v>155</v>
      </c>
      <c r="E63" s="58" t="s">
        <v>133</v>
      </c>
      <c r="F63" s="58" t="s">
        <v>10593</v>
      </c>
      <c r="G63" s="58" t="s">
        <v>314</v>
      </c>
      <c r="H63" s="58">
        <v>50</v>
      </c>
      <c r="I63" s="58">
        <v>45</v>
      </c>
      <c r="J63" s="58">
        <v>100</v>
      </c>
      <c r="K63" s="58">
        <v>0.25</v>
      </c>
      <c r="L63" s="58">
        <v>10</v>
      </c>
      <c r="M63" s="58">
        <v>0.5</v>
      </c>
      <c r="N63" s="58">
        <v>110</v>
      </c>
      <c r="O63" s="58">
        <v>220</v>
      </c>
      <c r="P63" s="58">
        <v>5</v>
      </c>
      <c r="Q63" s="58">
        <v>2</v>
      </c>
      <c r="R63" s="58">
        <v>330</v>
      </c>
      <c r="S63" s="58" t="s">
        <v>155</v>
      </c>
      <c r="T63" s="58"/>
      <c r="U63" s="58"/>
      <c r="V63" s="58"/>
      <c r="W63" s="58"/>
      <c r="X63" s="58"/>
      <c r="Y63" s="58"/>
      <c r="Z63" s="58"/>
    </row>
    <row r="64" spans="1:26" ht="14.25" customHeight="1">
      <c r="A64" s="59" t="s">
        <v>10667</v>
      </c>
      <c r="B64" s="58" t="s">
        <v>324</v>
      </c>
      <c r="C64" s="58" t="s">
        <v>3</v>
      </c>
      <c r="D64" s="58" t="s">
        <v>155</v>
      </c>
      <c r="E64" s="58" t="s">
        <v>155</v>
      </c>
      <c r="F64" s="58" t="s">
        <v>10591</v>
      </c>
      <c r="G64" s="58" t="s">
        <v>341</v>
      </c>
      <c r="H64" s="58">
        <v>50</v>
      </c>
      <c r="I64" s="58">
        <v>45</v>
      </c>
      <c r="J64" s="58">
        <v>100</v>
      </c>
      <c r="K64" s="58">
        <v>0.1</v>
      </c>
      <c r="L64" s="58">
        <v>10</v>
      </c>
      <c r="M64" s="58">
        <v>0.5</v>
      </c>
      <c r="N64" s="58">
        <v>110</v>
      </c>
      <c r="O64" s="58">
        <v>220</v>
      </c>
      <c r="P64" s="58">
        <v>5</v>
      </c>
      <c r="Q64" s="58">
        <v>2</v>
      </c>
      <c r="R64" s="58">
        <v>150</v>
      </c>
      <c r="S64" s="58" t="s">
        <v>155</v>
      </c>
      <c r="T64" s="58"/>
      <c r="U64" s="58"/>
      <c r="V64" s="58"/>
      <c r="W64" s="58"/>
      <c r="X64" s="58"/>
      <c r="Y64" s="58"/>
      <c r="Z64" s="58"/>
    </row>
    <row r="65" spans="1:26" ht="14.25" customHeight="1">
      <c r="A65" s="59" t="s">
        <v>10668</v>
      </c>
      <c r="B65" s="58" t="s">
        <v>324</v>
      </c>
      <c r="C65" s="58" t="s">
        <v>3</v>
      </c>
      <c r="D65" s="58" t="s">
        <v>155</v>
      </c>
      <c r="E65" s="58" t="s">
        <v>133</v>
      </c>
      <c r="F65" s="58" t="s">
        <v>10591</v>
      </c>
      <c r="G65" s="58" t="s">
        <v>341</v>
      </c>
      <c r="H65" s="58">
        <v>50</v>
      </c>
      <c r="I65" s="58">
        <v>45</v>
      </c>
      <c r="J65" s="58">
        <v>100</v>
      </c>
      <c r="K65" s="58">
        <v>0.1</v>
      </c>
      <c r="L65" s="58">
        <v>10</v>
      </c>
      <c r="M65" s="58">
        <v>0.5</v>
      </c>
      <c r="N65" s="58">
        <v>110</v>
      </c>
      <c r="O65" s="58">
        <v>220</v>
      </c>
      <c r="P65" s="58">
        <v>5</v>
      </c>
      <c r="Q65" s="58">
        <v>2</v>
      </c>
      <c r="R65" s="58">
        <v>150</v>
      </c>
      <c r="S65" s="58" t="s">
        <v>155</v>
      </c>
      <c r="T65" s="58"/>
      <c r="U65" s="58"/>
      <c r="V65" s="58"/>
      <c r="W65" s="58"/>
      <c r="X65" s="58"/>
      <c r="Y65" s="58"/>
      <c r="Z65" s="58"/>
    </row>
    <row r="66" spans="1:26" ht="14.25" customHeight="1">
      <c r="A66" s="59" t="s">
        <v>10669</v>
      </c>
      <c r="B66" s="58" t="s">
        <v>312</v>
      </c>
      <c r="C66" s="58" t="s">
        <v>3</v>
      </c>
      <c r="D66" s="58" t="s">
        <v>155</v>
      </c>
      <c r="E66" s="58" t="s">
        <v>155</v>
      </c>
      <c r="F66" s="58" t="s">
        <v>10593</v>
      </c>
      <c r="G66" s="58" t="s">
        <v>314</v>
      </c>
      <c r="H66" s="58">
        <v>50</v>
      </c>
      <c r="I66" s="58">
        <v>45</v>
      </c>
      <c r="J66" s="58">
        <v>100</v>
      </c>
      <c r="K66" s="58">
        <v>0.25</v>
      </c>
      <c r="L66" s="58">
        <v>10</v>
      </c>
      <c r="M66" s="58">
        <v>0.5</v>
      </c>
      <c r="N66" s="58">
        <v>110</v>
      </c>
      <c r="O66" s="58">
        <v>220</v>
      </c>
      <c r="P66" s="58">
        <v>5</v>
      </c>
      <c r="Q66" s="58">
        <v>2</v>
      </c>
      <c r="R66" s="58">
        <v>250</v>
      </c>
      <c r="S66" s="58" t="s">
        <v>155</v>
      </c>
      <c r="T66" s="58"/>
      <c r="U66" s="58"/>
      <c r="V66" s="58"/>
      <c r="W66" s="58"/>
      <c r="X66" s="58"/>
      <c r="Y66" s="58"/>
      <c r="Z66" s="58"/>
    </row>
    <row r="67" spans="1:26" ht="14.25" customHeight="1">
      <c r="A67" s="59" t="s">
        <v>10670</v>
      </c>
      <c r="B67" s="58" t="s">
        <v>312</v>
      </c>
      <c r="C67" s="58" t="s">
        <v>3</v>
      </c>
      <c r="D67" s="58" t="s">
        <v>155</v>
      </c>
      <c r="E67" s="58" t="s">
        <v>133</v>
      </c>
      <c r="F67" s="58" t="s">
        <v>10593</v>
      </c>
      <c r="G67" s="58" t="s">
        <v>314</v>
      </c>
      <c r="H67" s="58">
        <v>50</v>
      </c>
      <c r="I67" s="58">
        <v>45</v>
      </c>
      <c r="J67" s="58">
        <v>100</v>
      </c>
      <c r="K67" s="58">
        <v>0.25</v>
      </c>
      <c r="L67" s="58">
        <v>10</v>
      </c>
      <c r="M67" s="58">
        <v>0.5</v>
      </c>
      <c r="N67" s="58">
        <v>110</v>
      </c>
      <c r="O67" s="58">
        <v>220</v>
      </c>
      <c r="P67" s="58">
        <v>5</v>
      </c>
      <c r="Q67" s="58">
        <v>2</v>
      </c>
      <c r="R67" s="58">
        <v>250</v>
      </c>
      <c r="S67" s="58" t="s">
        <v>155</v>
      </c>
      <c r="T67" s="58"/>
      <c r="U67" s="58"/>
      <c r="V67" s="58"/>
      <c r="W67" s="58"/>
      <c r="X67" s="58"/>
      <c r="Y67" s="58"/>
      <c r="Z67" s="58"/>
    </row>
    <row r="68" spans="1:26" ht="14.25" customHeight="1">
      <c r="A68" s="59" t="s">
        <v>10671</v>
      </c>
      <c r="B68" s="58" t="s">
        <v>316</v>
      </c>
      <c r="C68" s="58" t="s">
        <v>3</v>
      </c>
      <c r="D68" s="58" t="s">
        <v>155</v>
      </c>
      <c r="E68" s="58" t="s">
        <v>155</v>
      </c>
      <c r="F68" s="58" t="s">
        <v>10593</v>
      </c>
      <c r="G68" s="58" t="s">
        <v>314</v>
      </c>
      <c r="H68" s="58">
        <v>50</v>
      </c>
      <c r="I68" s="58">
        <v>45</v>
      </c>
      <c r="J68" s="58">
        <v>100</v>
      </c>
      <c r="K68" s="58">
        <v>0.25</v>
      </c>
      <c r="L68" s="58">
        <v>10</v>
      </c>
      <c r="M68" s="58">
        <v>0.5</v>
      </c>
      <c r="N68" s="58">
        <v>200</v>
      </c>
      <c r="O68" s="58">
        <v>450</v>
      </c>
      <c r="P68" s="58">
        <v>5</v>
      </c>
      <c r="Q68" s="58">
        <v>2</v>
      </c>
      <c r="R68" s="58">
        <v>330</v>
      </c>
      <c r="S68" s="58" t="s">
        <v>155</v>
      </c>
      <c r="T68" s="58"/>
      <c r="U68" s="58"/>
      <c r="V68" s="58"/>
      <c r="W68" s="58"/>
      <c r="X68" s="58"/>
      <c r="Y68" s="58"/>
      <c r="Z68" s="58"/>
    </row>
    <row r="69" spans="1:26" ht="14.25" customHeight="1">
      <c r="A69" s="59" t="s">
        <v>10672</v>
      </c>
      <c r="B69" s="58" t="s">
        <v>316</v>
      </c>
      <c r="C69" s="58" t="s">
        <v>3</v>
      </c>
      <c r="D69" s="58" t="s">
        <v>155</v>
      </c>
      <c r="E69" s="58" t="s">
        <v>133</v>
      </c>
      <c r="F69" s="58" t="s">
        <v>10593</v>
      </c>
      <c r="G69" s="58" t="s">
        <v>314</v>
      </c>
      <c r="H69" s="58">
        <v>50</v>
      </c>
      <c r="I69" s="58">
        <v>45</v>
      </c>
      <c r="J69" s="58">
        <v>100</v>
      </c>
      <c r="K69" s="58">
        <v>0.25</v>
      </c>
      <c r="L69" s="58">
        <v>10</v>
      </c>
      <c r="M69" s="58">
        <v>0.5</v>
      </c>
      <c r="N69" s="58">
        <v>200</v>
      </c>
      <c r="O69" s="58">
        <v>450</v>
      </c>
      <c r="P69" s="58">
        <v>5</v>
      </c>
      <c r="Q69" s="58">
        <v>2</v>
      </c>
      <c r="R69" s="58">
        <v>330</v>
      </c>
      <c r="S69" s="58" t="s">
        <v>155</v>
      </c>
      <c r="T69" s="58"/>
      <c r="U69" s="58"/>
      <c r="V69" s="58"/>
      <c r="W69" s="58"/>
      <c r="X69" s="58"/>
      <c r="Y69" s="58"/>
      <c r="Z69" s="58"/>
    </row>
    <row r="70" spans="1:26" ht="14.25" customHeight="1">
      <c r="A70" s="59" t="s">
        <v>10673</v>
      </c>
      <c r="B70" s="58" t="s">
        <v>413</v>
      </c>
      <c r="C70" s="58" t="s">
        <v>3</v>
      </c>
      <c r="D70" s="58" t="s">
        <v>155</v>
      </c>
      <c r="E70" s="58" t="s">
        <v>155</v>
      </c>
      <c r="F70" s="58" t="s">
        <v>10593</v>
      </c>
      <c r="G70" s="58" t="s">
        <v>314</v>
      </c>
      <c r="H70" s="58">
        <v>50</v>
      </c>
      <c r="I70" s="58">
        <v>45</v>
      </c>
      <c r="J70" s="58">
        <v>100</v>
      </c>
      <c r="K70" s="58">
        <v>0.25</v>
      </c>
      <c r="L70" s="58">
        <v>10</v>
      </c>
      <c r="M70" s="58">
        <v>0.5</v>
      </c>
      <c r="N70" s="58">
        <v>200</v>
      </c>
      <c r="O70" s="58">
        <v>450</v>
      </c>
      <c r="P70" s="58">
        <v>5</v>
      </c>
      <c r="Q70" s="58">
        <v>2</v>
      </c>
      <c r="R70" s="58">
        <v>250</v>
      </c>
      <c r="S70" s="58">
        <v>100</v>
      </c>
      <c r="T70" s="58"/>
      <c r="U70" s="58"/>
      <c r="V70" s="58"/>
      <c r="W70" s="58"/>
      <c r="X70" s="58"/>
      <c r="Y70" s="58"/>
      <c r="Z70" s="58"/>
    </row>
    <row r="71" spans="1:26" ht="14.25" customHeight="1">
      <c r="A71" s="59" t="s">
        <v>10674</v>
      </c>
      <c r="B71" s="58" t="s">
        <v>324</v>
      </c>
      <c r="C71" s="58" t="s">
        <v>3</v>
      </c>
      <c r="D71" s="58" t="s">
        <v>155</v>
      </c>
      <c r="E71" s="58" t="s">
        <v>155</v>
      </c>
      <c r="F71" s="58" t="s">
        <v>10631</v>
      </c>
      <c r="G71" s="58" t="s">
        <v>326</v>
      </c>
      <c r="H71" s="58" t="s">
        <v>10632</v>
      </c>
      <c r="I71" s="58" t="s">
        <v>10633</v>
      </c>
      <c r="J71" s="58" t="s">
        <v>10637</v>
      </c>
      <c r="K71" s="58" t="s">
        <v>10646</v>
      </c>
      <c r="L71" s="58" t="s">
        <v>10647</v>
      </c>
      <c r="M71" s="58" t="s">
        <v>10648</v>
      </c>
      <c r="N71" s="58">
        <v>200</v>
      </c>
      <c r="O71" s="58" t="s">
        <v>10659</v>
      </c>
      <c r="P71" s="58" t="s">
        <v>10649</v>
      </c>
      <c r="Q71" s="58" t="s">
        <v>10650</v>
      </c>
      <c r="R71" s="58">
        <v>200</v>
      </c>
      <c r="S71" s="58">
        <v>100</v>
      </c>
      <c r="T71" s="58"/>
      <c r="U71" s="58"/>
      <c r="V71" s="58"/>
      <c r="W71" s="58"/>
      <c r="X71" s="58"/>
      <c r="Y71" s="58"/>
      <c r="Z71" s="58"/>
    </row>
    <row r="72" spans="1:26" ht="14.25" customHeight="1">
      <c r="A72" s="59" t="s">
        <v>10675</v>
      </c>
      <c r="B72" s="58" t="s">
        <v>324</v>
      </c>
      <c r="C72" s="58" t="s">
        <v>3</v>
      </c>
      <c r="D72" s="58" t="s">
        <v>155</v>
      </c>
      <c r="E72" s="58" t="s">
        <v>133</v>
      </c>
      <c r="F72" s="58" t="s">
        <v>10631</v>
      </c>
      <c r="G72" s="58" t="s">
        <v>326</v>
      </c>
      <c r="H72" s="58" t="s">
        <v>10632</v>
      </c>
      <c r="I72" s="58" t="s">
        <v>10633</v>
      </c>
      <c r="J72" s="58" t="s">
        <v>10637</v>
      </c>
      <c r="K72" s="58" t="s">
        <v>10646</v>
      </c>
      <c r="L72" s="58" t="s">
        <v>10647</v>
      </c>
      <c r="M72" s="58" t="s">
        <v>10648</v>
      </c>
      <c r="N72" s="58">
        <v>200</v>
      </c>
      <c r="O72" s="58" t="s">
        <v>10659</v>
      </c>
      <c r="P72" s="58" t="s">
        <v>10649</v>
      </c>
      <c r="Q72" s="58" t="s">
        <v>10650</v>
      </c>
      <c r="R72" s="58">
        <v>200</v>
      </c>
      <c r="S72" s="58">
        <v>100</v>
      </c>
      <c r="T72" s="58"/>
      <c r="U72" s="58"/>
      <c r="V72" s="58"/>
      <c r="W72" s="58"/>
      <c r="X72" s="58"/>
      <c r="Y72" s="58"/>
      <c r="Z72" s="58"/>
    </row>
    <row r="73" spans="1:26" ht="14.25" customHeight="1">
      <c r="A73" s="59" t="s">
        <v>10676</v>
      </c>
      <c r="B73" s="58" t="s">
        <v>324</v>
      </c>
      <c r="C73" s="58" t="s">
        <v>3</v>
      </c>
      <c r="D73" s="58" t="s">
        <v>155</v>
      </c>
      <c r="E73" s="58" t="s">
        <v>155</v>
      </c>
      <c r="F73" s="58" t="s">
        <v>10591</v>
      </c>
      <c r="G73" s="58" t="s">
        <v>341</v>
      </c>
      <c r="H73" s="58">
        <v>50</v>
      </c>
      <c r="I73" s="58">
        <v>45</v>
      </c>
      <c r="J73" s="58">
        <v>100</v>
      </c>
      <c r="K73" s="58">
        <v>0.25</v>
      </c>
      <c r="L73" s="58">
        <v>10</v>
      </c>
      <c r="M73" s="58">
        <v>0.5</v>
      </c>
      <c r="N73" s="58">
        <v>200</v>
      </c>
      <c r="O73" s="58">
        <v>450</v>
      </c>
      <c r="P73" s="58">
        <v>5</v>
      </c>
      <c r="Q73" s="58">
        <v>2</v>
      </c>
      <c r="R73" s="58">
        <v>150</v>
      </c>
      <c r="S73" s="58">
        <v>100</v>
      </c>
      <c r="T73" s="58"/>
      <c r="U73" s="58"/>
      <c r="V73" s="58"/>
      <c r="W73" s="58"/>
      <c r="X73" s="58"/>
      <c r="Y73" s="58"/>
      <c r="Z73" s="58"/>
    </row>
    <row r="74" spans="1:26" ht="14.25" customHeight="1">
      <c r="A74" s="59" t="s">
        <v>10677</v>
      </c>
      <c r="B74" s="58" t="s">
        <v>324</v>
      </c>
      <c r="C74" s="58" t="s">
        <v>3</v>
      </c>
      <c r="D74" s="58" t="s">
        <v>155</v>
      </c>
      <c r="E74" s="58" t="s">
        <v>133</v>
      </c>
      <c r="F74" s="58" t="s">
        <v>10591</v>
      </c>
      <c r="G74" s="58" t="s">
        <v>341</v>
      </c>
      <c r="H74" s="58">
        <v>50</v>
      </c>
      <c r="I74" s="58">
        <v>45</v>
      </c>
      <c r="J74" s="58">
        <v>100</v>
      </c>
      <c r="K74" s="58">
        <v>0.25</v>
      </c>
      <c r="L74" s="58">
        <v>10</v>
      </c>
      <c r="M74" s="58">
        <v>0.5</v>
      </c>
      <c r="N74" s="58">
        <v>200</v>
      </c>
      <c r="O74" s="58">
        <v>450</v>
      </c>
      <c r="P74" s="58">
        <v>5</v>
      </c>
      <c r="Q74" s="58">
        <v>2</v>
      </c>
      <c r="R74" s="58">
        <v>150</v>
      </c>
      <c r="S74" s="58">
        <v>100</v>
      </c>
      <c r="T74" s="58"/>
      <c r="U74" s="58"/>
      <c r="V74" s="58"/>
      <c r="W74" s="58"/>
      <c r="X74" s="58"/>
      <c r="Y74" s="58"/>
      <c r="Z74" s="58"/>
    </row>
    <row r="75" spans="1:26" ht="14.25" customHeight="1">
      <c r="A75" s="59" t="s">
        <v>10678</v>
      </c>
      <c r="B75" s="58" t="s">
        <v>312</v>
      </c>
      <c r="C75" s="58" t="s">
        <v>3</v>
      </c>
      <c r="D75" s="58" t="s">
        <v>155</v>
      </c>
      <c r="E75" s="58" t="s">
        <v>155</v>
      </c>
      <c r="F75" s="58" t="s">
        <v>10593</v>
      </c>
      <c r="G75" s="58" t="s">
        <v>314</v>
      </c>
      <c r="H75" s="58">
        <v>50</v>
      </c>
      <c r="I75" s="58">
        <v>45</v>
      </c>
      <c r="J75" s="58">
        <v>100</v>
      </c>
      <c r="K75" s="58">
        <v>0.25</v>
      </c>
      <c r="L75" s="58">
        <v>10</v>
      </c>
      <c r="M75" s="58">
        <v>0.5</v>
      </c>
      <c r="N75" s="58">
        <v>200</v>
      </c>
      <c r="O75" s="58">
        <v>450</v>
      </c>
      <c r="P75" s="58">
        <v>5</v>
      </c>
      <c r="Q75" s="58">
        <v>2</v>
      </c>
      <c r="R75" s="58">
        <v>250</v>
      </c>
      <c r="S75" s="58" t="s">
        <v>155</v>
      </c>
      <c r="T75" s="58"/>
      <c r="U75" s="58"/>
      <c r="V75" s="58"/>
      <c r="W75" s="58"/>
      <c r="X75" s="58"/>
      <c r="Y75" s="58"/>
      <c r="Z75" s="58"/>
    </row>
    <row r="76" spans="1:26" ht="14.25" customHeight="1">
      <c r="A76" s="59" t="s">
        <v>10679</v>
      </c>
      <c r="B76" s="58" t="s">
        <v>312</v>
      </c>
      <c r="C76" s="58" t="s">
        <v>3</v>
      </c>
      <c r="D76" s="58" t="s">
        <v>155</v>
      </c>
      <c r="E76" s="58" t="s">
        <v>133</v>
      </c>
      <c r="F76" s="58" t="s">
        <v>10593</v>
      </c>
      <c r="G76" s="58" t="s">
        <v>314</v>
      </c>
      <c r="H76" s="58">
        <v>50</v>
      </c>
      <c r="I76" s="58">
        <v>45</v>
      </c>
      <c r="J76" s="58">
        <v>100</v>
      </c>
      <c r="K76" s="58">
        <v>0.25</v>
      </c>
      <c r="L76" s="58">
        <v>10</v>
      </c>
      <c r="M76" s="58">
        <v>0.5</v>
      </c>
      <c r="N76" s="58">
        <v>200</v>
      </c>
      <c r="O76" s="58">
        <v>450</v>
      </c>
      <c r="P76" s="58">
        <v>5</v>
      </c>
      <c r="Q76" s="58">
        <v>2</v>
      </c>
      <c r="R76" s="58">
        <v>250</v>
      </c>
      <c r="S76" s="58" t="s">
        <v>155</v>
      </c>
      <c r="T76" s="58"/>
      <c r="U76" s="58"/>
      <c r="V76" s="58"/>
      <c r="W76" s="58"/>
      <c r="X76" s="58"/>
      <c r="Y76" s="58"/>
      <c r="Z76" s="58"/>
    </row>
    <row r="77" spans="1:26" ht="14.25" customHeight="1">
      <c r="A77" s="59" t="s">
        <v>10680</v>
      </c>
      <c r="B77" s="58" t="s">
        <v>316</v>
      </c>
      <c r="C77" s="58" t="s">
        <v>3</v>
      </c>
      <c r="D77" s="58" t="s">
        <v>155</v>
      </c>
      <c r="E77" s="58" t="s">
        <v>155</v>
      </c>
      <c r="F77" s="58" t="s">
        <v>10593</v>
      </c>
      <c r="G77" s="58" t="s">
        <v>314</v>
      </c>
      <c r="H77" s="58">
        <v>50</v>
      </c>
      <c r="I77" s="58">
        <v>45</v>
      </c>
      <c r="J77" s="58">
        <v>100</v>
      </c>
      <c r="K77" s="58">
        <v>0.25</v>
      </c>
      <c r="L77" s="58">
        <v>10</v>
      </c>
      <c r="M77" s="58">
        <v>0.5</v>
      </c>
      <c r="N77" s="58">
        <v>420</v>
      </c>
      <c r="O77" s="58">
        <v>800</v>
      </c>
      <c r="P77" s="58">
        <v>5</v>
      </c>
      <c r="Q77" s="58">
        <v>2</v>
      </c>
      <c r="R77" s="58">
        <v>330</v>
      </c>
      <c r="S77" s="58" t="s">
        <v>155</v>
      </c>
      <c r="T77" s="58"/>
      <c r="U77" s="58"/>
      <c r="V77" s="58"/>
      <c r="W77" s="58"/>
      <c r="X77" s="58"/>
      <c r="Y77" s="58"/>
      <c r="Z77" s="58"/>
    </row>
    <row r="78" spans="1:26" ht="14.25" customHeight="1">
      <c r="A78" s="59" t="s">
        <v>10681</v>
      </c>
      <c r="B78" s="58" t="s">
        <v>316</v>
      </c>
      <c r="C78" s="58" t="s">
        <v>3</v>
      </c>
      <c r="D78" s="58" t="s">
        <v>155</v>
      </c>
      <c r="E78" s="58" t="s">
        <v>133</v>
      </c>
      <c r="F78" s="58" t="s">
        <v>10593</v>
      </c>
      <c r="G78" s="58" t="s">
        <v>314</v>
      </c>
      <c r="H78" s="58">
        <v>50</v>
      </c>
      <c r="I78" s="58">
        <v>45</v>
      </c>
      <c r="J78" s="58">
        <v>100</v>
      </c>
      <c r="K78" s="58">
        <v>0.25</v>
      </c>
      <c r="L78" s="58">
        <v>10</v>
      </c>
      <c r="M78" s="58">
        <v>0.5</v>
      </c>
      <c r="N78" s="58">
        <v>420</v>
      </c>
      <c r="O78" s="58">
        <v>800</v>
      </c>
      <c r="P78" s="58">
        <v>5</v>
      </c>
      <c r="Q78" s="58">
        <v>2</v>
      </c>
      <c r="R78" s="58">
        <v>330</v>
      </c>
      <c r="S78" s="58" t="s">
        <v>155</v>
      </c>
      <c r="T78" s="58"/>
      <c r="U78" s="58"/>
      <c r="V78" s="58"/>
      <c r="W78" s="58"/>
      <c r="X78" s="58"/>
      <c r="Y78" s="58"/>
      <c r="Z78" s="58"/>
    </row>
    <row r="79" spans="1:26" ht="14.25" customHeight="1">
      <c r="A79" s="59" t="s">
        <v>10682</v>
      </c>
      <c r="B79" s="58" t="s">
        <v>324</v>
      </c>
      <c r="C79" s="58" t="s">
        <v>3</v>
      </c>
      <c r="D79" s="58" t="s">
        <v>155</v>
      </c>
      <c r="E79" s="58" t="s">
        <v>155</v>
      </c>
      <c r="F79" s="58" t="s">
        <v>10631</v>
      </c>
      <c r="G79" s="58" t="s">
        <v>326</v>
      </c>
      <c r="H79" s="58" t="s">
        <v>10632</v>
      </c>
      <c r="I79" s="58" t="s">
        <v>10633</v>
      </c>
      <c r="J79" s="58" t="s">
        <v>10637</v>
      </c>
      <c r="K79" s="58" t="s">
        <v>10646</v>
      </c>
      <c r="L79" s="58" t="s">
        <v>10647</v>
      </c>
      <c r="M79" s="58" t="s">
        <v>10648</v>
      </c>
      <c r="N79" s="58">
        <v>420</v>
      </c>
      <c r="O79" s="58">
        <v>800</v>
      </c>
      <c r="P79" s="58" t="s">
        <v>10649</v>
      </c>
      <c r="Q79" s="58" t="s">
        <v>10650</v>
      </c>
      <c r="R79" s="58">
        <v>380</v>
      </c>
      <c r="S79" s="58">
        <v>100</v>
      </c>
      <c r="T79" s="58"/>
      <c r="U79" s="58"/>
      <c r="V79" s="58"/>
      <c r="W79" s="58"/>
      <c r="X79" s="58"/>
      <c r="Y79" s="58"/>
      <c r="Z79" s="58"/>
    </row>
    <row r="80" spans="1:26" ht="14.25" customHeight="1">
      <c r="A80" s="59" t="s">
        <v>10683</v>
      </c>
      <c r="B80" s="58" t="s">
        <v>324</v>
      </c>
      <c r="C80" s="58" t="s">
        <v>3</v>
      </c>
      <c r="D80" s="58" t="s">
        <v>155</v>
      </c>
      <c r="E80" s="58" t="s">
        <v>133</v>
      </c>
      <c r="F80" s="58" t="s">
        <v>10631</v>
      </c>
      <c r="G80" s="58" t="s">
        <v>326</v>
      </c>
      <c r="H80" s="58" t="s">
        <v>10632</v>
      </c>
      <c r="I80" s="58" t="s">
        <v>10633</v>
      </c>
      <c r="J80" s="58" t="s">
        <v>10637</v>
      </c>
      <c r="K80" s="58" t="s">
        <v>10646</v>
      </c>
      <c r="L80" s="58" t="s">
        <v>10647</v>
      </c>
      <c r="M80" s="58" t="s">
        <v>10648</v>
      </c>
      <c r="N80" s="58">
        <v>420</v>
      </c>
      <c r="O80" s="58">
        <v>800</v>
      </c>
      <c r="P80" s="58" t="s">
        <v>10649</v>
      </c>
      <c r="Q80" s="58" t="s">
        <v>10650</v>
      </c>
      <c r="R80" s="58">
        <v>380</v>
      </c>
      <c r="S80" s="58">
        <v>100</v>
      </c>
      <c r="T80" s="58"/>
      <c r="U80" s="58"/>
      <c r="V80" s="58"/>
      <c r="W80" s="58"/>
      <c r="X80" s="58"/>
      <c r="Y80" s="58"/>
      <c r="Z80" s="58"/>
    </row>
    <row r="81" spans="1:26" ht="14.25" customHeight="1">
      <c r="A81" s="59" t="s">
        <v>10684</v>
      </c>
      <c r="B81" s="58" t="s">
        <v>324</v>
      </c>
      <c r="C81" s="58" t="s">
        <v>3</v>
      </c>
      <c r="D81" s="58" t="s">
        <v>155</v>
      </c>
      <c r="E81" s="58" t="s">
        <v>155</v>
      </c>
      <c r="F81" s="58" t="s">
        <v>10591</v>
      </c>
      <c r="G81" s="58" t="s">
        <v>341</v>
      </c>
      <c r="H81" s="58">
        <v>50</v>
      </c>
      <c r="I81" s="58">
        <v>45</v>
      </c>
      <c r="J81" s="58">
        <v>100</v>
      </c>
      <c r="K81" s="58">
        <v>0.25</v>
      </c>
      <c r="L81" s="58">
        <v>10</v>
      </c>
      <c r="M81" s="58">
        <v>0.5</v>
      </c>
      <c r="N81" s="58">
        <v>420</v>
      </c>
      <c r="O81" s="58">
        <v>800</v>
      </c>
      <c r="P81" s="58">
        <v>5</v>
      </c>
      <c r="Q81" s="58">
        <v>2</v>
      </c>
      <c r="R81" s="58">
        <v>150</v>
      </c>
      <c r="S81" s="58" t="s">
        <v>155</v>
      </c>
      <c r="T81" s="58"/>
      <c r="U81" s="58"/>
      <c r="V81" s="58"/>
      <c r="W81" s="58"/>
      <c r="X81" s="58"/>
      <c r="Y81" s="58"/>
      <c r="Z81" s="58"/>
    </row>
    <row r="82" spans="1:26" ht="14.25" customHeight="1">
      <c r="A82" s="59" t="s">
        <v>10685</v>
      </c>
      <c r="B82" s="58" t="s">
        <v>312</v>
      </c>
      <c r="C82" s="58" t="s">
        <v>3</v>
      </c>
      <c r="D82" s="58" t="s">
        <v>155</v>
      </c>
      <c r="E82" s="58" t="s">
        <v>155</v>
      </c>
      <c r="F82" s="58" t="s">
        <v>10593</v>
      </c>
      <c r="G82" s="58" t="s">
        <v>314</v>
      </c>
      <c r="H82" s="58">
        <v>50</v>
      </c>
      <c r="I82" s="58">
        <v>45</v>
      </c>
      <c r="J82" s="58">
        <v>100</v>
      </c>
      <c r="K82" s="58">
        <v>0.25</v>
      </c>
      <c r="L82" s="58">
        <v>10</v>
      </c>
      <c r="M82" s="58">
        <v>0.5</v>
      </c>
      <c r="N82" s="58">
        <v>420</v>
      </c>
      <c r="O82" s="58">
        <v>800</v>
      </c>
      <c r="P82" s="58">
        <v>5</v>
      </c>
      <c r="Q82" s="58">
        <v>2</v>
      </c>
      <c r="R82" s="58">
        <v>250</v>
      </c>
      <c r="S82" s="58" t="s">
        <v>155</v>
      </c>
      <c r="T82" s="58"/>
      <c r="U82" s="58"/>
      <c r="V82" s="58"/>
      <c r="W82" s="58"/>
      <c r="X82" s="58"/>
      <c r="Y82" s="58"/>
      <c r="Z82" s="58"/>
    </row>
    <row r="83" spans="1:26" ht="14.25" customHeight="1">
      <c r="A83" s="59" t="s">
        <v>10686</v>
      </c>
      <c r="B83" s="58" t="s">
        <v>312</v>
      </c>
      <c r="C83" s="58" t="s">
        <v>3</v>
      </c>
      <c r="D83" s="58" t="s">
        <v>155</v>
      </c>
      <c r="E83" s="58" t="s">
        <v>133</v>
      </c>
      <c r="F83" s="58" t="s">
        <v>10593</v>
      </c>
      <c r="G83" s="58" t="s">
        <v>314</v>
      </c>
      <c r="H83" s="58">
        <v>50</v>
      </c>
      <c r="I83" s="58">
        <v>45</v>
      </c>
      <c r="J83" s="58">
        <v>100</v>
      </c>
      <c r="K83" s="58">
        <v>0.25</v>
      </c>
      <c r="L83" s="58">
        <v>10</v>
      </c>
      <c r="M83" s="58">
        <v>0.5</v>
      </c>
      <c r="N83" s="58">
        <v>420</v>
      </c>
      <c r="O83" s="58">
        <v>800</v>
      </c>
      <c r="P83" s="58">
        <v>5</v>
      </c>
      <c r="Q83" s="58">
        <v>2</v>
      </c>
      <c r="R83" s="58">
        <v>250</v>
      </c>
      <c r="S83" s="58" t="s">
        <v>155</v>
      </c>
      <c r="T83" s="58"/>
      <c r="U83" s="58"/>
      <c r="V83" s="58"/>
      <c r="W83" s="58"/>
      <c r="X83" s="58"/>
      <c r="Y83" s="58"/>
      <c r="Z83" s="58"/>
    </row>
    <row r="84" spans="1:26" ht="14.25" customHeight="1">
      <c r="A84" s="59" t="s">
        <v>10687</v>
      </c>
      <c r="B84" s="58" t="s">
        <v>316</v>
      </c>
      <c r="C84" s="58" t="s">
        <v>3</v>
      </c>
      <c r="D84" s="58" t="s">
        <v>155</v>
      </c>
      <c r="E84" s="58" t="s">
        <v>155</v>
      </c>
      <c r="F84" s="58" t="s">
        <v>10593</v>
      </c>
      <c r="G84" s="58" t="s">
        <v>314</v>
      </c>
      <c r="H84" s="58">
        <v>30</v>
      </c>
      <c r="I84" s="58">
        <v>30</v>
      </c>
      <c r="J84" s="58">
        <v>100</v>
      </c>
      <c r="K84" s="58">
        <v>0.25</v>
      </c>
      <c r="L84" s="58">
        <v>10</v>
      </c>
      <c r="M84" s="58">
        <v>0.5</v>
      </c>
      <c r="N84" s="58">
        <v>110</v>
      </c>
      <c r="O84" s="58">
        <v>220</v>
      </c>
      <c r="P84" s="58">
        <v>5</v>
      </c>
      <c r="Q84" s="58">
        <v>2</v>
      </c>
      <c r="R84" s="58">
        <v>330</v>
      </c>
      <c r="S84" s="58" t="s">
        <v>155</v>
      </c>
      <c r="T84" s="58"/>
      <c r="U84" s="58"/>
      <c r="V84" s="58"/>
      <c r="W84" s="58"/>
      <c r="X84" s="58"/>
      <c r="Y84" s="58"/>
      <c r="Z84" s="58"/>
    </row>
    <row r="85" spans="1:26" ht="14.25" customHeight="1">
      <c r="A85" s="59" t="s">
        <v>10688</v>
      </c>
      <c r="B85" s="58" t="s">
        <v>316</v>
      </c>
      <c r="C85" s="58" t="s">
        <v>3</v>
      </c>
      <c r="D85" s="58" t="s">
        <v>155</v>
      </c>
      <c r="E85" s="58" t="s">
        <v>133</v>
      </c>
      <c r="F85" s="58" t="s">
        <v>10593</v>
      </c>
      <c r="G85" s="58" t="s">
        <v>314</v>
      </c>
      <c r="H85" s="58">
        <v>30</v>
      </c>
      <c r="I85" s="58">
        <v>30</v>
      </c>
      <c r="J85" s="58">
        <v>100</v>
      </c>
      <c r="K85" s="58">
        <v>0.25</v>
      </c>
      <c r="L85" s="58">
        <v>10</v>
      </c>
      <c r="M85" s="58">
        <v>0.5</v>
      </c>
      <c r="N85" s="58">
        <v>110</v>
      </c>
      <c r="O85" s="58">
        <v>220</v>
      </c>
      <c r="P85" s="58">
        <v>5</v>
      </c>
      <c r="Q85" s="58">
        <v>2</v>
      </c>
      <c r="R85" s="58">
        <v>330</v>
      </c>
      <c r="S85" s="58" t="s">
        <v>155</v>
      </c>
      <c r="T85" s="58"/>
      <c r="U85" s="58"/>
      <c r="V85" s="58"/>
      <c r="W85" s="58"/>
      <c r="X85" s="58"/>
      <c r="Y85" s="58"/>
      <c r="Z85" s="58"/>
    </row>
    <row r="86" spans="1:26" ht="14.25" customHeight="1">
      <c r="A86" s="59" t="s">
        <v>10689</v>
      </c>
      <c r="B86" s="58" t="s">
        <v>312</v>
      </c>
      <c r="C86" s="58" t="s">
        <v>3</v>
      </c>
      <c r="D86" s="58" t="s">
        <v>155</v>
      </c>
      <c r="E86" s="58" t="s">
        <v>155</v>
      </c>
      <c r="F86" s="58" t="s">
        <v>10593</v>
      </c>
      <c r="G86" s="58" t="s">
        <v>314</v>
      </c>
      <c r="H86" s="58">
        <v>30</v>
      </c>
      <c r="I86" s="58">
        <v>30</v>
      </c>
      <c r="J86" s="58">
        <v>100</v>
      </c>
      <c r="K86" s="58">
        <v>0.25</v>
      </c>
      <c r="L86" s="58">
        <v>10</v>
      </c>
      <c r="M86" s="58">
        <v>0.5</v>
      </c>
      <c r="N86" s="58">
        <v>110</v>
      </c>
      <c r="O86" s="58">
        <v>220</v>
      </c>
      <c r="P86" s="58">
        <v>5</v>
      </c>
      <c r="Q86" s="58">
        <v>2</v>
      </c>
      <c r="R86" s="58">
        <v>250</v>
      </c>
      <c r="S86" s="58" t="s">
        <v>155</v>
      </c>
      <c r="T86" s="58"/>
      <c r="U86" s="58"/>
      <c r="V86" s="58"/>
      <c r="W86" s="58"/>
      <c r="X86" s="58"/>
      <c r="Y86" s="58"/>
      <c r="Z86" s="58"/>
    </row>
    <row r="87" spans="1:26" ht="14.25" customHeight="1">
      <c r="A87" s="59" t="s">
        <v>10690</v>
      </c>
      <c r="B87" s="58" t="s">
        <v>312</v>
      </c>
      <c r="C87" s="58" t="s">
        <v>3</v>
      </c>
      <c r="D87" s="58" t="s">
        <v>155</v>
      </c>
      <c r="E87" s="58" t="s">
        <v>133</v>
      </c>
      <c r="F87" s="58" t="s">
        <v>10593</v>
      </c>
      <c r="G87" s="58" t="s">
        <v>314</v>
      </c>
      <c r="H87" s="58">
        <v>30</v>
      </c>
      <c r="I87" s="58">
        <v>30</v>
      </c>
      <c r="J87" s="58">
        <v>100</v>
      </c>
      <c r="K87" s="58">
        <v>0.25</v>
      </c>
      <c r="L87" s="58">
        <v>10</v>
      </c>
      <c r="M87" s="58">
        <v>0.5</v>
      </c>
      <c r="N87" s="58">
        <v>110</v>
      </c>
      <c r="O87" s="58">
        <v>220</v>
      </c>
      <c r="P87" s="58">
        <v>5</v>
      </c>
      <c r="Q87" s="58">
        <v>2</v>
      </c>
      <c r="R87" s="58">
        <v>250</v>
      </c>
      <c r="S87" s="58" t="s">
        <v>155</v>
      </c>
      <c r="T87" s="58"/>
      <c r="U87" s="58"/>
      <c r="V87" s="58"/>
      <c r="W87" s="58"/>
      <c r="X87" s="58"/>
      <c r="Y87" s="58"/>
      <c r="Z87" s="58"/>
    </row>
    <row r="88" spans="1:26" ht="14.25" customHeight="1">
      <c r="A88" s="59" t="s">
        <v>10691</v>
      </c>
      <c r="B88" s="58" t="s">
        <v>316</v>
      </c>
      <c r="C88" s="58" t="s">
        <v>3</v>
      </c>
      <c r="D88" s="58" t="s">
        <v>155</v>
      </c>
      <c r="E88" s="58" t="s">
        <v>155</v>
      </c>
      <c r="F88" s="58" t="s">
        <v>10593</v>
      </c>
      <c r="G88" s="58" t="s">
        <v>314</v>
      </c>
      <c r="H88" s="58">
        <v>30</v>
      </c>
      <c r="I88" s="58">
        <v>30</v>
      </c>
      <c r="J88" s="58">
        <v>100</v>
      </c>
      <c r="K88" s="58">
        <v>0.25</v>
      </c>
      <c r="L88" s="58">
        <v>10</v>
      </c>
      <c r="M88" s="58">
        <v>0.5</v>
      </c>
      <c r="N88" s="58">
        <v>200</v>
      </c>
      <c r="O88" s="58">
        <v>450</v>
      </c>
      <c r="P88" s="58">
        <v>5</v>
      </c>
      <c r="Q88" s="58">
        <v>2</v>
      </c>
      <c r="R88" s="58">
        <v>330</v>
      </c>
      <c r="S88" s="58" t="s">
        <v>155</v>
      </c>
      <c r="T88" s="58"/>
      <c r="U88" s="58"/>
      <c r="V88" s="58"/>
      <c r="W88" s="58"/>
      <c r="X88" s="58"/>
      <c r="Y88" s="58"/>
      <c r="Z88" s="58"/>
    </row>
    <row r="89" spans="1:26" ht="14.25" customHeight="1">
      <c r="A89" s="59" t="s">
        <v>10692</v>
      </c>
      <c r="B89" s="58" t="s">
        <v>316</v>
      </c>
      <c r="C89" s="58" t="s">
        <v>3</v>
      </c>
      <c r="D89" s="58" t="s">
        <v>155</v>
      </c>
      <c r="E89" s="58" t="s">
        <v>133</v>
      </c>
      <c r="F89" s="58" t="s">
        <v>10593</v>
      </c>
      <c r="G89" s="58" t="s">
        <v>314</v>
      </c>
      <c r="H89" s="58">
        <v>30</v>
      </c>
      <c r="I89" s="58">
        <v>30</v>
      </c>
      <c r="J89" s="58">
        <v>100</v>
      </c>
      <c r="K89" s="58">
        <v>0.25</v>
      </c>
      <c r="L89" s="58">
        <v>10</v>
      </c>
      <c r="M89" s="58">
        <v>0.5</v>
      </c>
      <c r="N89" s="58">
        <v>200</v>
      </c>
      <c r="O89" s="58">
        <v>450</v>
      </c>
      <c r="P89" s="58">
        <v>5</v>
      </c>
      <c r="Q89" s="58">
        <v>2</v>
      </c>
      <c r="R89" s="58">
        <v>330</v>
      </c>
      <c r="S89" s="58" t="s">
        <v>155</v>
      </c>
      <c r="T89" s="58"/>
      <c r="U89" s="58"/>
      <c r="V89" s="58"/>
      <c r="W89" s="58"/>
      <c r="X89" s="58"/>
      <c r="Y89" s="58"/>
      <c r="Z89" s="58"/>
    </row>
    <row r="90" spans="1:26" ht="14.25" customHeight="1">
      <c r="A90" s="59" t="s">
        <v>10693</v>
      </c>
      <c r="B90" s="58" t="s">
        <v>312</v>
      </c>
      <c r="C90" s="58" t="s">
        <v>3</v>
      </c>
      <c r="D90" s="58" t="s">
        <v>155</v>
      </c>
      <c r="E90" s="58" t="s">
        <v>155</v>
      </c>
      <c r="F90" s="58" t="s">
        <v>10593</v>
      </c>
      <c r="G90" s="58" t="s">
        <v>314</v>
      </c>
      <c r="H90" s="58">
        <v>30</v>
      </c>
      <c r="I90" s="58">
        <v>30</v>
      </c>
      <c r="J90" s="58">
        <v>100</v>
      </c>
      <c r="K90" s="58">
        <v>0.25</v>
      </c>
      <c r="L90" s="58">
        <v>10</v>
      </c>
      <c r="M90" s="58">
        <v>0.5</v>
      </c>
      <c r="N90" s="58">
        <v>200</v>
      </c>
      <c r="O90" s="58">
        <v>450</v>
      </c>
      <c r="P90" s="58">
        <v>5</v>
      </c>
      <c r="Q90" s="58">
        <v>2</v>
      </c>
      <c r="R90" s="58">
        <v>250</v>
      </c>
      <c r="S90" s="58" t="s">
        <v>155</v>
      </c>
      <c r="T90" s="58"/>
      <c r="U90" s="58"/>
      <c r="V90" s="58"/>
      <c r="W90" s="58"/>
      <c r="X90" s="58"/>
      <c r="Y90" s="58"/>
      <c r="Z90" s="58"/>
    </row>
    <row r="91" spans="1:26" ht="14.25" customHeight="1">
      <c r="A91" s="59" t="s">
        <v>10694</v>
      </c>
      <c r="B91" s="58" t="s">
        <v>312</v>
      </c>
      <c r="C91" s="58" t="s">
        <v>3</v>
      </c>
      <c r="D91" s="58" t="s">
        <v>155</v>
      </c>
      <c r="E91" s="58" t="s">
        <v>133</v>
      </c>
      <c r="F91" s="58" t="s">
        <v>10593</v>
      </c>
      <c r="G91" s="58" t="s">
        <v>314</v>
      </c>
      <c r="H91" s="58">
        <v>30</v>
      </c>
      <c r="I91" s="58">
        <v>30</v>
      </c>
      <c r="J91" s="58">
        <v>100</v>
      </c>
      <c r="K91" s="58">
        <v>0.25</v>
      </c>
      <c r="L91" s="58">
        <v>10</v>
      </c>
      <c r="M91" s="58">
        <v>0.5</v>
      </c>
      <c r="N91" s="58">
        <v>200</v>
      </c>
      <c r="O91" s="58">
        <v>450</v>
      </c>
      <c r="P91" s="58">
        <v>5</v>
      </c>
      <c r="Q91" s="58">
        <v>2</v>
      </c>
      <c r="R91" s="58">
        <v>250</v>
      </c>
      <c r="S91" s="58" t="s">
        <v>155</v>
      </c>
      <c r="T91" s="58"/>
      <c r="U91" s="58"/>
      <c r="V91" s="58"/>
      <c r="W91" s="58"/>
      <c r="X91" s="58"/>
      <c r="Y91" s="58"/>
      <c r="Z91" s="58"/>
    </row>
    <row r="92" spans="1:26" ht="14.25" customHeight="1">
      <c r="A92" s="59" t="s">
        <v>10695</v>
      </c>
      <c r="B92" s="58" t="s">
        <v>316</v>
      </c>
      <c r="C92" s="58" t="s">
        <v>3</v>
      </c>
      <c r="D92" s="58" t="s">
        <v>155</v>
      </c>
      <c r="E92" s="58" t="s">
        <v>155</v>
      </c>
      <c r="F92" s="58" t="s">
        <v>10593</v>
      </c>
      <c r="G92" s="58" t="s">
        <v>314</v>
      </c>
      <c r="H92" s="58">
        <v>30</v>
      </c>
      <c r="I92" s="58">
        <v>30</v>
      </c>
      <c r="J92" s="58">
        <v>100</v>
      </c>
      <c r="K92" s="58">
        <v>0.25</v>
      </c>
      <c r="L92" s="58">
        <v>10</v>
      </c>
      <c r="M92" s="58">
        <v>0.5</v>
      </c>
      <c r="N92" s="58">
        <v>420</v>
      </c>
      <c r="O92" s="58">
        <v>800</v>
      </c>
      <c r="P92" s="58">
        <v>5</v>
      </c>
      <c r="Q92" s="58">
        <v>2</v>
      </c>
      <c r="R92" s="58">
        <v>330</v>
      </c>
      <c r="S92" s="58" t="s">
        <v>155</v>
      </c>
      <c r="T92" s="58"/>
      <c r="U92" s="58"/>
      <c r="V92" s="58"/>
      <c r="W92" s="58"/>
      <c r="X92" s="58"/>
      <c r="Y92" s="58"/>
      <c r="Z92" s="58"/>
    </row>
    <row r="93" spans="1:26" ht="14.25" customHeight="1">
      <c r="A93" s="59" t="s">
        <v>10696</v>
      </c>
      <c r="B93" s="58" t="s">
        <v>316</v>
      </c>
      <c r="C93" s="58" t="s">
        <v>3</v>
      </c>
      <c r="D93" s="58" t="s">
        <v>155</v>
      </c>
      <c r="E93" s="58" t="s">
        <v>133</v>
      </c>
      <c r="F93" s="58" t="s">
        <v>10593</v>
      </c>
      <c r="G93" s="58" t="s">
        <v>314</v>
      </c>
      <c r="H93" s="58">
        <v>30</v>
      </c>
      <c r="I93" s="58">
        <v>30</v>
      </c>
      <c r="J93" s="58">
        <v>100</v>
      </c>
      <c r="K93" s="58">
        <v>0.25</v>
      </c>
      <c r="L93" s="58">
        <v>10</v>
      </c>
      <c r="M93" s="58">
        <v>0.5</v>
      </c>
      <c r="N93" s="58">
        <v>420</v>
      </c>
      <c r="O93" s="58">
        <v>800</v>
      </c>
      <c r="P93" s="58">
        <v>5</v>
      </c>
      <c r="Q93" s="58">
        <v>2</v>
      </c>
      <c r="R93" s="58">
        <v>330</v>
      </c>
      <c r="S93" s="58" t="s">
        <v>155</v>
      </c>
      <c r="T93" s="58"/>
      <c r="U93" s="58"/>
      <c r="V93" s="58"/>
      <c r="W93" s="58"/>
      <c r="X93" s="58"/>
      <c r="Y93" s="58"/>
      <c r="Z93" s="58"/>
    </row>
    <row r="94" spans="1:26" ht="14.25" customHeight="1">
      <c r="A94" s="59" t="s">
        <v>10697</v>
      </c>
      <c r="B94" s="58" t="s">
        <v>312</v>
      </c>
      <c r="C94" s="58" t="s">
        <v>3</v>
      </c>
      <c r="D94" s="58" t="s">
        <v>155</v>
      </c>
      <c r="E94" s="58" t="s">
        <v>155</v>
      </c>
      <c r="F94" s="58" t="s">
        <v>10593</v>
      </c>
      <c r="G94" s="58" t="s">
        <v>314</v>
      </c>
      <c r="H94" s="58">
        <v>30</v>
      </c>
      <c r="I94" s="58">
        <v>30</v>
      </c>
      <c r="J94" s="58">
        <v>100</v>
      </c>
      <c r="K94" s="58">
        <v>0.25</v>
      </c>
      <c r="L94" s="58">
        <v>10</v>
      </c>
      <c r="M94" s="58">
        <v>0.5</v>
      </c>
      <c r="N94" s="58">
        <v>420</v>
      </c>
      <c r="O94" s="58">
        <v>800</v>
      </c>
      <c r="P94" s="58">
        <v>5</v>
      </c>
      <c r="Q94" s="58">
        <v>2</v>
      </c>
      <c r="R94" s="58">
        <v>250</v>
      </c>
      <c r="S94" s="58" t="s">
        <v>155</v>
      </c>
      <c r="T94" s="58"/>
      <c r="U94" s="58"/>
      <c r="V94" s="58"/>
      <c r="W94" s="58"/>
      <c r="X94" s="58"/>
      <c r="Y94" s="58"/>
      <c r="Z94" s="58"/>
    </row>
    <row r="95" spans="1:26" ht="14.25" customHeight="1">
      <c r="A95" s="59" t="s">
        <v>10698</v>
      </c>
      <c r="B95" s="58" t="s">
        <v>312</v>
      </c>
      <c r="C95" s="58" t="s">
        <v>3</v>
      </c>
      <c r="D95" s="58" t="s">
        <v>155</v>
      </c>
      <c r="E95" s="58" t="s">
        <v>133</v>
      </c>
      <c r="F95" s="58" t="s">
        <v>10593</v>
      </c>
      <c r="G95" s="58" t="s">
        <v>314</v>
      </c>
      <c r="H95" s="58">
        <v>30</v>
      </c>
      <c r="I95" s="58">
        <v>30</v>
      </c>
      <c r="J95" s="58">
        <v>100</v>
      </c>
      <c r="K95" s="58">
        <v>0.25</v>
      </c>
      <c r="L95" s="58">
        <v>10</v>
      </c>
      <c r="M95" s="58">
        <v>0.5</v>
      </c>
      <c r="N95" s="58">
        <v>420</v>
      </c>
      <c r="O95" s="58">
        <v>800</v>
      </c>
      <c r="P95" s="58">
        <v>5</v>
      </c>
      <c r="Q95" s="58">
        <v>2</v>
      </c>
      <c r="R95" s="58">
        <v>250</v>
      </c>
      <c r="S95" s="58" t="s">
        <v>155</v>
      </c>
      <c r="T95" s="58"/>
      <c r="U95" s="58"/>
      <c r="V95" s="58"/>
      <c r="W95" s="58"/>
      <c r="X95" s="58"/>
      <c r="Y95" s="58"/>
      <c r="Z95" s="58"/>
    </row>
    <row r="96" spans="1:26" ht="14.25" customHeight="1">
      <c r="A96" s="59" t="s">
        <v>10699</v>
      </c>
      <c r="B96" s="58" t="s">
        <v>316</v>
      </c>
      <c r="C96" s="58" t="s">
        <v>3</v>
      </c>
      <c r="D96" s="58" t="s">
        <v>155</v>
      </c>
      <c r="E96" s="58" t="s">
        <v>155</v>
      </c>
      <c r="F96" s="58" t="s">
        <v>10593</v>
      </c>
      <c r="G96" s="58" t="s">
        <v>314</v>
      </c>
      <c r="H96" s="58">
        <v>30</v>
      </c>
      <c r="I96" s="58">
        <v>30</v>
      </c>
      <c r="J96" s="58">
        <v>100</v>
      </c>
      <c r="K96" s="58">
        <v>0.25</v>
      </c>
      <c r="L96" s="58">
        <v>10</v>
      </c>
      <c r="M96" s="58">
        <v>0.5</v>
      </c>
      <c r="N96" s="58">
        <v>200</v>
      </c>
      <c r="O96" s="58">
        <v>450</v>
      </c>
      <c r="P96" s="58">
        <v>5</v>
      </c>
      <c r="Q96" s="58">
        <v>2</v>
      </c>
      <c r="R96" s="58">
        <v>330</v>
      </c>
      <c r="S96" s="58" t="s">
        <v>155</v>
      </c>
      <c r="T96" s="58"/>
      <c r="U96" s="58"/>
      <c r="V96" s="58"/>
      <c r="W96" s="58"/>
      <c r="X96" s="58"/>
      <c r="Y96" s="58"/>
      <c r="Z96" s="58"/>
    </row>
    <row r="97" spans="1:26" ht="14.25" customHeight="1">
      <c r="A97" s="59" t="s">
        <v>10700</v>
      </c>
      <c r="B97" s="58" t="s">
        <v>316</v>
      </c>
      <c r="C97" s="58" t="s">
        <v>3</v>
      </c>
      <c r="D97" s="58" t="s">
        <v>155</v>
      </c>
      <c r="E97" s="58" t="s">
        <v>133</v>
      </c>
      <c r="F97" s="58" t="s">
        <v>10593</v>
      </c>
      <c r="G97" s="58" t="s">
        <v>314</v>
      </c>
      <c r="H97" s="58">
        <v>30</v>
      </c>
      <c r="I97" s="58">
        <v>30</v>
      </c>
      <c r="J97" s="58">
        <v>100</v>
      </c>
      <c r="K97" s="58">
        <v>0.25</v>
      </c>
      <c r="L97" s="58">
        <v>10</v>
      </c>
      <c r="M97" s="58">
        <v>0.5</v>
      </c>
      <c r="N97" s="58">
        <v>200</v>
      </c>
      <c r="O97" s="58">
        <v>450</v>
      </c>
      <c r="P97" s="58">
        <v>5</v>
      </c>
      <c r="Q97" s="58">
        <v>2</v>
      </c>
      <c r="R97" s="58">
        <v>330</v>
      </c>
      <c r="S97" s="58" t="s">
        <v>155</v>
      </c>
      <c r="T97" s="58"/>
      <c r="U97" s="58"/>
      <c r="V97" s="58"/>
      <c r="W97" s="58"/>
      <c r="X97" s="58"/>
      <c r="Y97" s="58"/>
      <c r="Z97" s="58"/>
    </row>
    <row r="98" spans="1:26" ht="14.25" customHeight="1">
      <c r="A98" s="59" t="s">
        <v>10701</v>
      </c>
      <c r="B98" s="58" t="s">
        <v>312</v>
      </c>
      <c r="C98" s="58" t="s">
        <v>3</v>
      </c>
      <c r="D98" s="58" t="s">
        <v>155</v>
      </c>
      <c r="E98" s="58" t="s">
        <v>155</v>
      </c>
      <c r="F98" s="58" t="s">
        <v>10593</v>
      </c>
      <c r="G98" s="58" t="s">
        <v>314</v>
      </c>
      <c r="H98" s="58">
        <v>30</v>
      </c>
      <c r="I98" s="58">
        <v>30</v>
      </c>
      <c r="J98" s="58">
        <v>100</v>
      </c>
      <c r="K98" s="58">
        <v>0.25</v>
      </c>
      <c r="L98" s="58">
        <v>10</v>
      </c>
      <c r="M98" s="58">
        <v>0.5</v>
      </c>
      <c r="N98" s="58">
        <v>200</v>
      </c>
      <c r="O98" s="58">
        <v>450</v>
      </c>
      <c r="P98" s="58">
        <v>5</v>
      </c>
      <c r="Q98" s="58">
        <v>2</v>
      </c>
      <c r="R98" s="58">
        <v>250</v>
      </c>
      <c r="S98" s="58" t="s">
        <v>155</v>
      </c>
      <c r="T98" s="58"/>
      <c r="U98" s="58"/>
      <c r="V98" s="58"/>
      <c r="W98" s="58"/>
      <c r="X98" s="58"/>
      <c r="Y98" s="58"/>
      <c r="Z98" s="58"/>
    </row>
    <row r="99" spans="1:26" ht="14.25" customHeight="1">
      <c r="A99" s="59" t="s">
        <v>10702</v>
      </c>
      <c r="B99" s="58" t="s">
        <v>312</v>
      </c>
      <c r="C99" s="58" t="s">
        <v>3</v>
      </c>
      <c r="D99" s="58" t="s">
        <v>155</v>
      </c>
      <c r="E99" s="58" t="s">
        <v>133</v>
      </c>
      <c r="F99" s="58" t="s">
        <v>10593</v>
      </c>
      <c r="G99" s="58" t="s">
        <v>314</v>
      </c>
      <c r="H99" s="58">
        <v>30</v>
      </c>
      <c r="I99" s="58">
        <v>30</v>
      </c>
      <c r="J99" s="58">
        <v>100</v>
      </c>
      <c r="K99" s="58">
        <v>0.25</v>
      </c>
      <c r="L99" s="58">
        <v>10</v>
      </c>
      <c r="M99" s="58">
        <v>0.5</v>
      </c>
      <c r="N99" s="58">
        <v>200</v>
      </c>
      <c r="O99" s="58">
        <v>450</v>
      </c>
      <c r="P99" s="58">
        <v>5</v>
      </c>
      <c r="Q99" s="58">
        <v>2</v>
      </c>
      <c r="R99" s="58">
        <v>250</v>
      </c>
      <c r="S99" s="58" t="s">
        <v>155</v>
      </c>
      <c r="T99" s="58"/>
      <c r="U99" s="58"/>
      <c r="V99" s="58"/>
      <c r="W99" s="58"/>
      <c r="X99" s="58"/>
      <c r="Y99" s="58"/>
      <c r="Z99" s="58"/>
    </row>
    <row r="100" spans="1:26" ht="14.25" customHeight="1">
      <c r="A100" s="59" t="s">
        <v>10703</v>
      </c>
      <c r="B100" s="58" t="s">
        <v>316</v>
      </c>
      <c r="C100" s="58" t="s">
        <v>3</v>
      </c>
      <c r="D100" s="58" t="s">
        <v>155</v>
      </c>
      <c r="E100" s="58" t="s">
        <v>155</v>
      </c>
      <c r="F100" s="58" t="s">
        <v>10593</v>
      </c>
      <c r="G100" s="58" t="s">
        <v>314</v>
      </c>
      <c r="H100" s="58">
        <v>30</v>
      </c>
      <c r="I100" s="58">
        <v>30</v>
      </c>
      <c r="J100" s="58">
        <v>100</v>
      </c>
      <c r="K100" s="58">
        <v>0.25</v>
      </c>
      <c r="L100" s="58">
        <v>10</v>
      </c>
      <c r="M100" s="58">
        <v>0.5</v>
      </c>
      <c r="N100" s="58">
        <v>420</v>
      </c>
      <c r="O100" s="58">
        <v>800</v>
      </c>
      <c r="P100" s="58">
        <v>5</v>
      </c>
      <c r="Q100" s="58">
        <v>2</v>
      </c>
      <c r="R100" s="58">
        <v>330</v>
      </c>
      <c r="S100" s="58" t="s">
        <v>155</v>
      </c>
      <c r="T100" s="58"/>
      <c r="U100" s="58"/>
      <c r="V100" s="58"/>
      <c r="W100" s="58"/>
      <c r="X100" s="58"/>
      <c r="Y100" s="58"/>
      <c r="Z100" s="58"/>
    </row>
    <row r="101" spans="1:26" ht="14.25" customHeight="1">
      <c r="A101" s="59" t="s">
        <v>10704</v>
      </c>
      <c r="B101" s="58" t="s">
        <v>316</v>
      </c>
      <c r="C101" s="58" t="s">
        <v>3</v>
      </c>
      <c r="D101" s="58" t="s">
        <v>155</v>
      </c>
      <c r="E101" s="58" t="s">
        <v>133</v>
      </c>
      <c r="F101" s="58" t="s">
        <v>10593</v>
      </c>
      <c r="G101" s="58" t="s">
        <v>314</v>
      </c>
      <c r="H101" s="58">
        <v>30</v>
      </c>
      <c r="I101" s="58">
        <v>30</v>
      </c>
      <c r="J101" s="58">
        <v>100</v>
      </c>
      <c r="K101" s="58">
        <v>0.25</v>
      </c>
      <c r="L101" s="58">
        <v>10</v>
      </c>
      <c r="M101" s="58">
        <v>0.5</v>
      </c>
      <c r="N101" s="58">
        <v>420</v>
      </c>
      <c r="O101" s="58">
        <v>800</v>
      </c>
      <c r="P101" s="58">
        <v>5</v>
      </c>
      <c r="Q101" s="58">
        <v>2</v>
      </c>
      <c r="R101" s="58">
        <v>330</v>
      </c>
      <c r="S101" s="58" t="s">
        <v>155</v>
      </c>
      <c r="T101" s="58"/>
      <c r="U101" s="58"/>
      <c r="V101" s="58"/>
      <c r="W101" s="58"/>
      <c r="X101" s="58"/>
      <c r="Y101" s="58"/>
      <c r="Z101" s="58"/>
    </row>
    <row r="102" spans="1:26" ht="14.25" customHeight="1">
      <c r="A102" s="59" t="s">
        <v>10705</v>
      </c>
      <c r="B102" s="58" t="s">
        <v>312</v>
      </c>
      <c r="C102" s="58" t="s">
        <v>3</v>
      </c>
      <c r="D102" s="58" t="s">
        <v>155</v>
      </c>
      <c r="E102" s="58" t="s">
        <v>155</v>
      </c>
      <c r="F102" s="58" t="s">
        <v>10593</v>
      </c>
      <c r="G102" s="58" t="s">
        <v>314</v>
      </c>
      <c r="H102" s="58">
        <v>30</v>
      </c>
      <c r="I102" s="58">
        <v>30</v>
      </c>
      <c r="J102" s="58">
        <v>100</v>
      </c>
      <c r="K102" s="58">
        <v>0.25</v>
      </c>
      <c r="L102" s="58">
        <v>10</v>
      </c>
      <c r="M102" s="58">
        <v>0.5</v>
      </c>
      <c r="N102" s="58">
        <v>420</v>
      </c>
      <c r="O102" s="58">
        <v>800</v>
      </c>
      <c r="P102" s="58">
        <v>5</v>
      </c>
      <c r="Q102" s="58">
        <v>2</v>
      </c>
      <c r="R102" s="58">
        <v>250</v>
      </c>
      <c r="S102" s="58" t="s">
        <v>155</v>
      </c>
      <c r="T102" s="58"/>
      <c r="U102" s="58"/>
      <c r="V102" s="58"/>
      <c r="W102" s="58"/>
      <c r="X102" s="58"/>
      <c r="Y102" s="58"/>
      <c r="Z102" s="58"/>
    </row>
    <row r="103" spans="1:26" ht="14.25" customHeight="1">
      <c r="A103" s="59" t="s">
        <v>10706</v>
      </c>
      <c r="B103" s="58" t="s">
        <v>312</v>
      </c>
      <c r="C103" s="58" t="s">
        <v>3</v>
      </c>
      <c r="D103" s="58" t="s">
        <v>155</v>
      </c>
      <c r="E103" s="58" t="s">
        <v>133</v>
      </c>
      <c r="F103" s="58" t="s">
        <v>10593</v>
      </c>
      <c r="G103" s="58" t="s">
        <v>314</v>
      </c>
      <c r="H103" s="58">
        <v>30</v>
      </c>
      <c r="I103" s="58">
        <v>30</v>
      </c>
      <c r="J103" s="58">
        <v>100</v>
      </c>
      <c r="K103" s="58">
        <v>0.25</v>
      </c>
      <c r="L103" s="58">
        <v>10</v>
      </c>
      <c r="M103" s="58">
        <v>0.5</v>
      </c>
      <c r="N103" s="58">
        <v>420</v>
      </c>
      <c r="O103" s="58">
        <v>800</v>
      </c>
      <c r="P103" s="58">
        <v>5</v>
      </c>
      <c r="Q103" s="58">
        <v>2</v>
      </c>
      <c r="R103" s="58">
        <v>250</v>
      </c>
      <c r="S103" s="58" t="s">
        <v>155</v>
      </c>
      <c r="T103" s="58"/>
      <c r="U103" s="58"/>
      <c r="V103" s="58"/>
      <c r="W103" s="58"/>
      <c r="X103" s="58"/>
      <c r="Y103" s="58"/>
      <c r="Z103" s="58"/>
    </row>
    <row r="104" spans="1:26" ht="14.25" customHeight="1">
      <c r="A104" s="59" t="s">
        <v>10707</v>
      </c>
      <c r="B104" s="58" t="s">
        <v>316</v>
      </c>
      <c r="C104" s="58" t="s">
        <v>3</v>
      </c>
      <c r="D104" s="58" t="s">
        <v>155</v>
      </c>
      <c r="E104" s="58" t="s">
        <v>155</v>
      </c>
      <c r="F104" s="58" t="s">
        <v>10593</v>
      </c>
      <c r="G104" s="58" t="s">
        <v>314</v>
      </c>
      <c r="H104" s="58">
        <v>50</v>
      </c>
      <c r="I104" s="58">
        <v>45</v>
      </c>
      <c r="J104" s="58">
        <v>100</v>
      </c>
      <c r="K104" s="58">
        <v>0.25</v>
      </c>
      <c r="L104" s="58">
        <v>10</v>
      </c>
      <c r="M104" s="58">
        <v>0.5</v>
      </c>
      <c r="N104" s="58">
        <v>200</v>
      </c>
      <c r="O104" s="58">
        <v>450</v>
      </c>
      <c r="P104" s="58">
        <v>5</v>
      </c>
      <c r="Q104" s="58">
        <v>2</v>
      </c>
      <c r="R104" s="58">
        <v>330</v>
      </c>
      <c r="S104" s="58" t="s">
        <v>155</v>
      </c>
      <c r="T104" s="58"/>
      <c r="U104" s="58"/>
      <c r="V104" s="58"/>
      <c r="W104" s="58"/>
      <c r="X104" s="58"/>
      <c r="Y104" s="58"/>
      <c r="Z104" s="58"/>
    </row>
    <row r="105" spans="1:26" ht="14.25" customHeight="1">
      <c r="A105" s="59" t="s">
        <v>10708</v>
      </c>
      <c r="B105" s="58" t="s">
        <v>316</v>
      </c>
      <c r="C105" s="58" t="s">
        <v>3</v>
      </c>
      <c r="D105" s="58" t="s">
        <v>155</v>
      </c>
      <c r="E105" s="58" t="s">
        <v>133</v>
      </c>
      <c r="F105" s="58" t="s">
        <v>10593</v>
      </c>
      <c r="G105" s="58" t="s">
        <v>314</v>
      </c>
      <c r="H105" s="58">
        <v>50</v>
      </c>
      <c r="I105" s="58">
        <v>45</v>
      </c>
      <c r="J105" s="58">
        <v>100</v>
      </c>
      <c r="K105" s="58">
        <v>0.25</v>
      </c>
      <c r="L105" s="58">
        <v>10</v>
      </c>
      <c r="M105" s="58">
        <v>0.5</v>
      </c>
      <c r="N105" s="58">
        <v>200</v>
      </c>
      <c r="O105" s="58">
        <v>450</v>
      </c>
      <c r="P105" s="58">
        <v>5</v>
      </c>
      <c r="Q105" s="58">
        <v>2</v>
      </c>
      <c r="R105" s="58">
        <v>330</v>
      </c>
      <c r="S105" s="58" t="s">
        <v>155</v>
      </c>
      <c r="T105" s="58"/>
      <c r="U105" s="58"/>
      <c r="V105" s="58"/>
      <c r="W105" s="58"/>
      <c r="X105" s="58"/>
      <c r="Y105" s="58"/>
      <c r="Z105" s="58"/>
    </row>
    <row r="106" spans="1:26" ht="14.25" customHeight="1">
      <c r="A106" s="59" t="s">
        <v>10709</v>
      </c>
      <c r="B106" s="58" t="s">
        <v>312</v>
      </c>
      <c r="C106" s="58" t="s">
        <v>3</v>
      </c>
      <c r="D106" s="58" t="s">
        <v>155</v>
      </c>
      <c r="E106" s="58" t="s">
        <v>155</v>
      </c>
      <c r="F106" s="58" t="s">
        <v>10593</v>
      </c>
      <c r="G106" s="58" t="s">
        <v>314</v>
      </c>
      <c r="H106" s="58">
        <v>50</v>
      </c>
      <c r="I106" s="58">
        <v>45</v>
      </c>
      <c r="J106" s="58">
        <v>100</v>
      </c>
      <c r="K106" s="58">
        <v>0.25</v>
      </c>
      <c r="L106" s="58">
        <v>10</v>
      </c>
      <c r="M106" s="58">
        <v>0.5</v>
      </c>
      <c r="N106" s="58">
        <v>200</v>
      </c>
      <c r="O106" s="58">
        <v>450</v>
      </c>
      <c r="P106" s="58">
        <v>5</v>
      </c>
      <c r="Q106" s="58">
        <v>2</v>
      </c>
      <c r="R106" s="58">
        <v>250</v>
      </c>
      <c r="S106" s="58" t="s">
        <v>155</v>
      </c>
      <c r="T106" s="58"/>
      <c r="U106" s="58"/>
      <c r="V106" s="58"/>
      <c r="W106" s="58"/>
      <c r="X106" s="58"/>
      <c r="Y106" s="58"/>
      <c r="Z106" s="58"/>
    </row>
    <row r="107" spans="1:26" ht="14.25" customHeight="1">
      <c r="A107" s="59" t="s">
        <v>10710</v>
      </c>
      <c r="B107" s="58" t="s">
        <v>312</v>
      </c>
      <c r="C107" s="58" t="s">
        <v>3</v>
      </c>
      <c r="D107" s="58" t="s">
        <v>155</v>
      </c>
      <c r="E107" s="58" t="s">
        <v>133</v>
      </c>
      <c r="F107" s="58" t="s">
        <v>10593</v>
      </c>
      <c r="G107" s="58" t="s">
        <v>314</v>
      </c>
      <c r="H107" s="58">
        <v>50</v>
      </c>
      <c r="I107" s="58">
        <v>45</v>
      </c>
      <c r="J107" s="58">
        <v>100</v>
      </c>
      <c r="K107" s="58">
        <v>0.25</v>
      </c>
      <c r="L107" s="58">
        <v>10</v>
      </c>
      <c r="M107" s="58">
        <v>0.5</v>
      </c>
      <c r="N107" s="58">
        <v>200</v>
      </c>
      <c r="O107" s="58">
        <v>450</v>
      </c>
      <c r="P107" s="58">
        <v>5</v>
      </c>
      <c r="Q107" s="58">
        <v>2</v>
      </c>
      <c r="R107" s="58">
        <v>250</v>
      </c>
      <c r="S107" s="58" t="s">
        <v>155</v>
      </c>
      <c r="T107" s="58"/>
      <c r="U107" s="58"/>
      <c r="V107" s="58"/>
      <c r="W107" s="58"/>
      <c r="X107" s="58"/>
      <c r="Y107" s="58"/>
      <c r="Z107" s="58"/>
    </row>
    <row r="108" spans="1:26" ht="14.25" customHeight="1">
      <c r="A108" s="59" t="s">
        <v>10711</v>
      </c>
      <c r="B108" s="58" t="s">
        <v>316</v>
      </c>
      <c r="C108" s="58" t="s">
        <v>3</v>
      </c>
      <c r="D108" s="58" t="s">
        <v>155</v>
      </c>
      <c r="E108" s="58" t="s">
        <v>155</v>
      </c>
      <c r="F108" s="58" t="s">
        <v>10593</v>
      </c>
      <c r="G108" s="58" t="s">
        <v>314</v>
      </c>
      <c r="H108" s="58">
        <v>50</v>
      </c>
      <c r="I108" s="58">
        <v>45</v>
      </c>
      <c r="J108" s="58">
        <v>100</v>
      </c>
      <c r="K108" s="58">
        <v>0.25</v>
      </c>
      <c r="L108" s="58">
        <v>10</v>
      </c>
      <c r="M108" s="58">
        <v>0.5</v>
      </c>
      <c r="N108" s="58">
        <v>420</v>
      </c>
      <c r="O108" s="58">
        <v>800</v>
      </c>
      <c r="P108" s="58">
        <v>5</v>
      </c>
      <c r="Q108" s="58">
        <v>2</v>
      </c>
      <c r="R108" s="58">
        <v>330</v>
      </c>
      <c r="S108" s="58" t="s">
        <v>155</v>
      </c>
      <c r="T108" s="58"/>
      <c r="U108" s="58"/>
      <c r="V108" s="58"/>
      <c r="W108" s="58"/>
      <c r="X108" s="58"/>
      <c r="Y108" s="58"/>
      <c r="Z108" s="58"/>
    </row>
    <row r="109" spans="1:26" ht="14.25" customHeight="1">
      <c r="A109" s="59" t="s">
        <v>10712</v>
      </c>
      <c r="B109" s="58" t="s">
        <v>316</v>
      </c>
      <c r="C109" s="58" t="s">
        <v>3</v>
      </c>
      <c r="D109" s="58" t="s">
        <v>155</v>
      </c>
      <c r="E109" s="58" t="s">
        <v>133</v>
      </c>
      <c r="F109" s="58" t="s">
        <v>10593</v>
      </c>
      <c r="G109" s="58" t="s">
        <v>314</v>
      </c>
      <c r="H109" s="58">
        <v>50</v>
      </c>
      <c r="I109" s="58">
        <v>45</v>
      </c>
      <c r="J109" s="58">
        <v>100</v>
      </c>
      <c r="K109" s="58">
        <v>0.25</v>
      </c>
      <c r="L109" s="58">
        <v>10</v>
      </c>
      <c r="M109" s="58">
        <v>0.5</v>
      </c>
      <c r="N109" s="58">
        <v>420</v>
      </c>
      <c r="O109" s="58">
        <v>800</v>
      </c>
      <c r="P109" s="58">
        <v>5</v>
      </c>
      <c r="Q109" s="58">
        <v>2</v>
      </c>
      <c r="R109" s="58">
        <v>330</v>
      </c>
      <c r="S109" s="58" t="s">
        <v>155</v>
      </c>
      <c r="T109" s="58"/>
      <c r="U109" s="58"/>
      <c r="V109" s="58"/>
      <c r="W109" s="58"/>
      <c r="X109" s="58"/>
      <c r="Y109" s="58"/>
      <c r="Z109" s="58"/>
    </row>
    <row r="110" spans="1:26" ht="14.25" customHeight="1">
      <c r="A110" s="59" t="s">
        <v>10713</v>
      </c>
      <c r="B110" s="58" t="s">
        <v>312</v>
      </c>
      <c r="C110" s="58" t="s">
        <v>3</v>
      </c>
      <c r="D110" s="58" t="s">
        <v>155</v>
      </c>
      <c r="E110" s="58" t="s">
        <v>155</v>
      </c>
      <c r="F110" s="58" t="s">
        <v>10593</v>
      </c>
      <c r="G110" s="58" t="s">
        <v>314</v>
      </c>
      <c r="H110" s="58">
        <v>50</v>
      </c>
      <c r="I110" s="58">
        <v>45</v>
      </c>
      <c r="J110" s="58">
        <v>100</v>
      </c>
      <c r="K110" s="58">
        <v>0.25</v>
      </c>
      <c r="L110" s="58">
        <v>10</v>
      </c>
      <c r="M110" s="58">
        <v>0.5</v>
      </c>
      <c r="N110" s="58">
        <v>420</v>
      </c>
      <c r="O110" s="58">
        <v>800</v>
      </c>
      <c r="P110" s="58">
        <v>5</v>
      </c>
      <c r="Q110" s="58">
        <v>2</v>
      </c>
      <c r="R110" s="58">
        <v>250</v>
      </c>
      <c r="S110" s="58" t="s">
        <v>155</v>
      </c>
      <c r="T110" s="58"/>
      <c r="U110" s="58"/>
      <c r="V110" s="58"/>
      <c r="W110" s="58"/>
      <c r="X110" s="58"/>
      <c r="Y110" s="58"/>
      <c r="Z110" s="58"/>
    </row>
    <row r="111" spans="1:26" ht="14.25" customHeight="1">
      <c r="A111" s="59" t="s">
        <v>10714</v>
      </c>
      <c r="B111" s="58" t="s">
        <v>312</v>
      </c>
      <c r="C111" s="58" t="s">
        <v>3</v>
      </c>
      <c r="D111" s="58" t="s">
        <v>155</v>
      </c>
      <c r="E111" s="58" t="s">
        <v>133</v>
      </c>
      <c r="F111" s="58" t="s">
        <v>10593</v>
      </c>
      <c r="G111" s="58" t="s">
        <v>314</v>
      </c>
      <c r="H111" s="58">
        <v>50</v>
      </c>
      <c r="I111" s="58">
        <v>45</v>
      </c>
      <c r="J111" s="58">
        <v>100</v>
      </c>
      <c r="K111" s="58">
        <v>0.25</v>
      </c>
      <c r="L111" s="58">
        <v>10</v>
      </c>
      <c r="M111" s="58">
        <v>0.5</v>
      </c>
      <c r="N111" s="58">
        <v>420</v>
      </c>
      <c r="O111" s="58">
        <v>800</v>
      </c>
      <c r="P111" s="58">
        <v>5</v>
      </c>
      <c r="Q111" s="58">
        <v>2</v>
      </c>
      <c r="R111" s="58">
        <v>250</v>
      </c>
      <c r="S111" s="58" t="s">
        <v>155</v>
      </c>
      <c r="T111" s="58"/>
      <c r="U111" s="58"/>
      <c r="V111" s="58"/>
      <c r="W111" s="58"/>
      <c r="X111" s="58"/>
      <c r="Y111" s="58"/>
      <c r="Z111" s="58"/>
    </row>
    <row r="112" spans="1:26" ht="14.25" customHeight="1">
      <c r="A112" s="59" t="s">
        <v>10715</v>
      </c>
      <c r="B112" s="58" t="s">
        <v>316</v>
      </c>
      <c r="C112" s="58" t="s">
        <v>3</v>
      </c>
      <c r="D112" s="58" t="s">
        <v>155</v>
      </c>
      <c r="E112" s="58" t="s">
        <v>155</v>
      </c>
      <c r="F112" s="58" t="s">
        <v>10598</v>
      </c>
      <c r="G112" s="58" t="s">
        <v>314</v>
      </c>
      <c r="H112" s="58">
        <v>-80</v>
      </c>
      <c r="I112" s="58">
        <v>-65</v>
      </c>
      <c r="J112" s="58">
        <v>-100</v>
      </c>
      <c r="K112" s="58">
        <v>-0.3</v>
      </c>
      <c r="L112" s="58">
        <v>-10</v>
      </c>
      <c r="M112" s="58">
        <v>-0.5</v>
      </c>
      <c r="N112" s="58">
        <v>125</v>
      </c>
      <c r="O112" s="58">
        <v>250</v>
      </c>
      <c r="P112" s="58">
        <v>-5</v>
      </c>
      <c r="Q112" s="58">
        <v>-2</v>
      </c>
      <c r="R112" s="58">
        <v>330</v>
      </c>
      <c r="S112" s="58" t="s">
        <v>155</v>
      </c>
      <c r="T112" s="58"/>
      <c r="U112" s="58"/>
      <c r="V112" s="58"/>
      <c r="W112" s="58"/>
      <c r="X112" s="58"/>
      <c r="Y112" s="58"/>
      <c r="Z112" s="58"/>
    </row>
    <row r="113" spans="1:26" ht="14.25" customHeight="1">
      <c r="A113" s="59" t="s">
        <v>10716</v>
      </c>
      <c r="B113" s="58" t="s">
        <v>316</v>
      </c>
      <c r="C113" s="58" t="s">
        <v>3</v>
      </c>
      <c r="D113" s="58" t="s">
        <v>155</v>
      </c>
      <c r="E113" s="58" t="s">
        <v>133</v>
      </c>
      <c r="F113" s="58" t="s">
        <v>10598</v>
      </c>
      <c r="G113" s="58" t="s">
        <v>314</v>
      </c>
      <c r="H113" s="58">
        <v>-80</v>
      </c>
      <c r="I113" s="58">
        <v>-65</v>
      </c>
      <c r="J113" s="58">
        <v>-100</v>
      </c>
      <c r="K113" s="58">
        <v>-0.3</v>
      </c>
      <c r="L113" s="58">
        <v>-10</v>
      </c>
      <c r="M113" s="58">
        <v>-0.5</v>
      </c>
      <c r="N113" s="58">
        <v>125</v>
      </c>
      <c r="O113" s="58">
        <v>250</v>
      </c>
      <c r="P113" s="58">
        <v>-5</v>
      </c>
      <c r="Q113" s="58">
        <v>-2</v>
      </c>
      <c r="R113" s="58">
        <v>330</v>
      </c>
      <c r="S113" s="58" t="s">
        <v>155</v>
      </c>
      <c r="T113" s="58"/>
      <c r="U113" s="58"/>
      <c r="V113" s="58"/>
      <c r="W113" s="58"/>
      <c r="X113" s="58"/>
      <c r="Y113" s="58"/>
      <c r="Z113" s="58"/>
    </row>
    <row r="114" spans="1:26" ht="14.25" customHeight="1">
      <c r="A114" s="59" t="s">
        <v>10717</v>
      </c>
      <c r="B114" s="58" t="s">
        <v>312</v>
      </c>
      <c r="C114" s="58" t="s">
        <v>3</v>
      </c>
      <c r="D114" s="58" t="s">
        <v>155</v>
      </c>
      <c r="E114" s="58" t="s">
        <v>155</v>
      </c>
      <c r="F114" s="58" t="s">
        <v>10598</v>
      </c>
      <c r="G114" s="58" t="s">
        <v>314</v>
      </c>
      <c r="H114" s="58">
        <v>-80</v>
      </c>
      <c r="I114" s="58">
        <v>-65</v>
      </c>
      <c r="J114" s="58">
        <v>-100</v>
      </c>
      <c r="K114" s="58">
        <v>-0.3</v>
      </c>
      <c r="L114" s="58">
        <v>-10</v>
      </c>
      <c r="M114" s="58">
        <v>-0.5</v>
      </c>
      <c r="N114" s="58">
        <v>125</v>
      </c>
      <c r="O114" s="58">
        <v>250</v>
      </c>
      <c r="P114" s="58">
        <v>-5</v>
      </c>
      <c r="Q114" s="58">
        <v>-2</v>
      </c>
      <c r="R114" s="58">
        <v>250</v>
      </c>
      <c r="S114" s="58" t="s">
        <v>155</v>
      </c>
      <c r="T114" s="58"/>
      <c r="U114" s="58"/>
      <c r="V114" s="58"/>
      <c r="W114" s="58"/>
      <c r="X114" s="58"/>
      <c r="Y114" s="58"/>
      <c r="Z114" s="58"/>
    </row>
    <row r="115" spans="1:26" ht="14.25" customHeight="1">
      <c r="A115" s="59" t="s">
        <v>10718</v>
      </c>
      <c r="B115" s="58" t="s">
        <v>316</v>
      </c>
      <c r="C115" s="58" t="s">
        <v>3</v>
      </c>
      <c r="D115" s="58" t="s">
        <v>155</v>
      </c>
      <c r="E115" s="58" t="s">
        <v>155</v>
      </c>
      <c r="F115" s="58" t="s">
        <v>10598</v>
      </c>
      <c r="G115" s="58" t="s">
        <v>314</v>
      </c>
      <c r="H115" s="58">
        <v>-80</v>
      </c>
      <c r="I115" s="58">
        <v>-65</v>
      </c>
      <c r="J115" s="58">
        <v>-100</v>
      </c>
      <c r="K115" s="58">
        <v>-0.3</v>
      </c>
      <c r="L115" s="58">
        <v>-10</v>
      </c>
      <c r="M115" s="58">
        <v>-0.5</v>
      </c>
      <c r="N115" s="58">
        <v>220</v>
      </c>
      <c r="O115" s="58">
        <v>475</v>
      </c>
      <c r="P115" s="58">
        <v>-5</v>
      </c>
      <c r="Q115" s="58">
        <v>-2</v>
      </c>
      <c r="R115" s="58">
        <v>330</v>
      </c>
      <c r="S115" s="58" t="s">
        <v>155</v>
      </c>
      <c r="T115" s="58"/>
      <c r="U115" s="58"/>
      <c r="V115" s="58"/>
      <c r="W115" s="58"/>
      <c r="X115" s="58"/>
      <c r="Y115" s="58"/>
      <c r="Z115" s="58"/>
    </row>
    <row r="116" spans="1:26" ht="14.25" customHeight="1">
      <c r="A116" s="59" t="s">
        <v>10719</v>
      </c>
      <c r="B116" s="58" t="s">
        <v>316</v>
      </c>
      <c r="C116" s="58" t="s">
        <v>3</v>
      </c>
      <c r="D116" s="58" t="s">
        <v>155</v>
      </c>
      <c r="E116" s="58" t="s">
        <v>133</v>
      </c>
      <c r="F116" s="58" t="s">
        <v>10598</v>
      </c>
      <c r="G116" s="58" t="s">
        <v>314</v>
      </c>
      <c r="H116" s="58">
        <v>-80</v>
      </c>
      <c r="I116" s="58">
        <v>-65</v>
      </c>
      <c r="J116" s="58">
        <v>-100</v>
      </c>
      <c r="K116" s="58">
        <v>-0.3</v>
      </c>
      <c r="L116" s="58">
        <v>-10</v>
      </c>
      <c r="M116" s="58">
        <v>-0.5</v>
      </c>
      <c r="N116" s="58">
        <v>220</v>
      </c>
      <c r="O116" s="58">
        <v>475</v>
      </c>
      <c r="P116" s="58">
        <v>-5</v>
      </c>
      <c r="Q116" s="58">
        <v>-2</v>
      </c>
      <c r="R116" s="58">
        <v>330</v>
      </c>
      <c r="S116" s="58" t="s">
        <v>155</v>
      </c>
      <c r="T116" s="58"/>
      <c r="U116" s="58"/>
      <c r="V116" s="58"/>
      <c r="W116" s="58"/>
      <c r="X116" s="58"/>
      <c r="Y116" s="58"/>
      <c r="Z116" s="58"/>
    </row>
    <row r="117" spans="1:26" ht="14.25" customHeight="1">
      <c r="A117" s="59" t="s">
        <v>10720</v>
      </c>
      <c r="B117" s="58" t="s">
        <v>324</v>
      </c>
      <c r="C117" s="58" t="s">
        <v>3</v>
      </c>
      <c r="D117" s="58" t="s">
        <v>155</v>
      </c>
      <c r="E117" s="58" t="s">
        <v>155</v>
      </c>
      <c r="F117" s="58" t="s">
        <v>10596</v>
      </c>
      <c r="G117" s="58" t="s">
        <v>341</v>
      </c>
      <c r="H117" s="58">
        <v>-80</v>
      </c>
      <c r="I117" s="58">
        <v>-65</v>
      </c>
      <c r="J117" s="58">
        <v>-100</v>
      </c>
      <c r="K117" s="58">
        <v>-0.3</v>
      </c>
      <c r="L117" s="58">
        <v>-10</v>
      </c>
      <c r="M117" s="58">
        <v>-0.5</v>
      </c>
      <c r="N117" s="58">
        <v>220</v>
      </c>
      <c r="O117" s="58">
        <v>475</v>
      </c>
      <c r="P117" s="58">
        <v>-5</v>
      </c>
      <c r="Q117" s="58">
        <v>-2</v>
      </c>
      <c r="R117" s="58">
        <v>150</v>
      </c>
      <c r="S117" s="58" t="s">
        <v>155</v>
      </c>
      <c r="T117" s="58"/>
      <c r="U117" s="58"/>
      <c r="V117" s="58"/>
      <c r="W117" s="58"/>
      <c r="X117" s="58"/>
      <c r="Y117" s="58"/>
      <c r="Z117" s="58"/>
    </row>
    <row r="118" spans="1:26" ht="14.25" customHeight="1">
      <c r="A118" s="59" t="s">
        <v>10721</v>
      </c>
      <c r="B118" s="58" t="s">
        <v>312</v>
      </c>
      <c r="C118" s="58" t="s">
        <v>3</v>
      </c>
      <c r="D118" s="58" t="s">
        <v>155</v>
      </c>
      <c r="E118" s="58" t="s">
        <v>155</v>
      </c>
      <c r="F118" s="58" t="s">
        <v>10598</v>
      </c>
      <c r="G118" s="58" t="s">
        <v>314</v>
      </c>
      <c r="H118" s="58">
        <v>-80</v>
      </c>
      <c r="I118" s="58">
        <v>-65</v>
      </c>
      <c r="J118" s="58">
        <v>-100</v>
      </c>
      <c r="K118" s="58">
        <v>-0.3</v>
      </c>
      <c r="L118" s="58">
        <v>-10</v>
      </c>
      <c r="M118" s="58">
        <v>-0.5</v>
      </c>
      <c r="N118" s="58">
        <v>220</v>
      </c>
      <c r="O118" s="58">
        <v>475</v>
      </c>
      <c r="P118" s="58">
        <v>-5</v>
      </c>
      <c r="Q118" s="58">
        <v>-2</v>
      </c>
      <c r="R118" s="58">
        <v>250</v>
      </c>
      <c r="S118" s="58" t="s">
        <v>155</v>
      </c>
      <c r="T118" s="58"/>
      <c r="U118" s="58"/>
      <c r="V118" s="58"/>
      <c r="W118" s="58"/>
      <c r="X118" s="58"/>
      <c r="Y118" s="58"/>
      <c r="Z118" s="58"/>
    </row>
    <row r="119" spans="1:26" ht="14.25" customHeight="1">
      <c r="A119" s="59" t="s">
        <v>10722</v>
      </c>
      <c r="B119" s="58" t="s">
        <v>312</v>
      </c>
      <c r="C119" s="58" t="s">
        <v>3</v>
      </c>
      <c r="D119" s="58" t="s">
        <v>155</v>
      </c>
      <c r="E119" s="58" t="s">
        <v>133</v>
      </c>
      <c r="F119" s="58" t="s">
        <v>10598</v>
      </c>
      <c r="G119" s="58" t="s">
        <v>314</v>
      </c>
      <c r="H119" s="58">
        <v>-80</v>
      </c>
      <c r="I119" s="58">
        <v>-65</v>
      </c>
      <c r="J119" s="58">
        <v>-100</v>
      </c>
      <c r="K119" s="58">
        <v>-0.3</v>
      </c>
      <c r="L119" s="58">
        <v>-10</v>
      </c>
      <c r="M119" s="58">
        <v>-0.5</v>
      </c>
      <c r="N119" s="58">
        <v>220</v>
      </c>
      <c r="O119" s="58">
        <v>475</v>
      </c>
      <c r="P119" s="58">
        <v>-5</v>
      </c>
      <c r="Q119" s="58">
        <v>-2</v>
      </c>
      <c r="R119" s="58">
        <v>250</v>
      </c>
      <c r="S119" s="58" t="s">
        <v>155</v>
      </c>
      <c r="T119" s="58"/>
      <c r="U119" s="58"/>
      <c r="V119" s="58"/>
      <c r="W119" s="58"/>
      <c r="X119" s="58"/>
      <c r="Y119" s="58"/>
      <c r="Z119" s="58"/>
    </row>
    <row r="120" spans="1:26" ht="14.25" customHeight="1">
      <c r="A120" s="59" t="s">
        <v>10723</v>
      </c>
      <c r="B120" s="58" t="s">
        <v>316</v>
      </c>
      <c r="C120" s="58" t="s">
        <v>3</v>
      </c>
      <c r="D120" s="58" t="s">
        <v>155</v>
      </c>
      <c r="E120" s="58" t="s">
        <v>155</v>
      </c>
      <c r="F120" s="58" t="s">
        <v>10598</v>
      </c>
      <c r="G120" s="58" t="s">
        <v>314</v>
      </c>
      <c r="H120" s="58">
        <v>-50</v>
      </c>
      <c r="I120" s="58">
        <v>-45</v>
      </c>
      <c r="J120" s="58">
        <v>-100</v>
      </c>
      <c r="K120" s="58">
        <v>-0.3</v>
      </c>
      <c r="L120" s="58">
        <v>-10</v>
      </c>
      <c r="M120" s="58">
        <v>-0.5</v>
      </c>
      <c r="N120" s="58">
        <v>125</v>
      </c>
      <c r="O120" s="58">
        <v>250</v>
      </c>
      <c r="P120" s="58">
        <v>-5</v>
      </c>
      <c r="Q120" s="58">
        <v>-2</v>
      </c>
      <c r="R120" s="58">
        <v>330</v>
      </c>
      <c r="S120" s="58" t="s">
        <v>155</v>
      </c>
      <c r="T120" s="58"/>
      <c r="U120" s="58"/>
      <c r="V120" s="58"/>
      <c r="W120" s="58"/>
      <c r="X120" s="58"/>
      <c r="Y120" s="58"/>
      <c r="Z120" s="58"/>
    </row>
    <row r="121" spans="1:26" ht="14.25" customHeight="1">
      <c r="A121" s="59" t="s">
        <v>10724</v>
      </c>
      <c r="B121" s="58" t="s">
        <v>316</v>
      </c>
      <c r="C121" s="58" t="s">
        <v>3</v>
      </c>
      <c r="D121" s="58" t="s">
        <v>155</v>
      </c>
      <c r="E121" s="58" t="s">
        <v>133</v>
      </c>
      <c r="F121" s="58" t="s">
        <v>10598</v>
      </c>
      <c r="G121" s="58" t="s">
        <v>314</v>
      </c>
      <c r="H121" s="58">
        <v>-50</v>
      </c>
      <c r="I121" s="58">
        <v>-45</v>
      </c>
      <c r="J121" s="58">
        <v>-100</v>
      </c>
      <c r="K121" s="58">
        <v>-0.3</v>
      </c>
      <c r="L121" s="58">
        <v>-10</v>
      </c>
      <c r="M121" s="58">
        <v>-0.5</v>
      </c>
      <c r="N121" s="58">
        <v>125</v>
      </c>
      <c r="O121" s="58">
        <v>250</v>
      </c>
      <c r="P121" s="58">
        <v>-5</v>
      </c>
      <c r="Q121" s="58">
        <v>-2</v>
      </c>
      <c r="R121" s="58">
        <v>330</v>
      </c>
      <c r="S121" s="58" t="s">
        <v>155</v>
      </c>
      <c r="T121" s="58"/>
      <c r="U121" s="58"/>
      <c r="V121" s="58"/>
      <c r="W121" s="58"/>
      <c r="X121" s="58"/>
      <c r="Y121" s="58"/>
      <c r="Z121" s="58"/>
    </row>
    <row r="122" spans="1:26" ht="14.25" customHeight="1">
      <c r="A122" s="59" t="s">
        <v>10725</v>
      </c>
      <c r="B122" s="58" t="s">
        <v>312</v>
      </c>
      <c r="C122" s="58" t="s">
        <v>3</v>
      </c>
      <c r="D122" s="58" t="s">
        <v>155</v>
      </c>
      <c r="E122" s="58" t="s">
        <v>155</v>
      </c>
      <c r="F122" s="58" t="s">
        <v>10598</v>
      </c>
      <c r="G122" s="58" t="s">
        <v>314</v>
      </c>
      <c r="H122" s="58">
        <v>-50</v>
      </c>
      <c r="I122" s="58">
        <v>-45</v>
      </c>
      <c r="J122" s="58">
        <v>-100</v>
      </c>
      <c r="K122" s="58">
        <v>-0.3</v>
      </c>
      <c r="L122" s="58">
        <v>-10</v>
      </c>
      <c r="M122" s="58">
        <v>-0.5</v>
      </c>
      <c r="N122" s="58">
        <v>125</v>
      </c>
      <c r="O122" s="58">
        <v>250</v>
      </c>
      <c r="P122" s="58">
        <v>-5</v>
      </c>
      <c r="Q122" s="58">
        <v>-2</v>
      </c>
      <c r="R122" s="58">
        <v>250</v>
      </c>
      <c r="S122" s="58" t="s">
        <v>155</v>
      </c>
      <c r="T122" s="58"/>
      <c r="U122" s="58"/>
      <c r="V122" s="58"/>
      <c r="W122" s="58"/>
      <c r="X122" s="58"/>
      <c r="Y122" s="58"/>
      <c r="Z122" s="58"/>
    </row>
    <row r="123" spans="1:26" ht="14.25" customHeight="1">
      <c r="A123" s="59" t="s">
        <v>10726</v>
      </c>
      <c r="B123" s="58" t="s">
        <v>312</v>
      </c>
      <c r="C123" s="58" t="s">
        <v>3</v>
      </c>
      <c r="D123" s="58" t="s">
        <v>155</v>
      </c>
      <c r="E123" s="58" t="s">
        <v>133</v>
      </c>
      <c r="F123" s="58" t="s">
        <v>10598</v>
      </c>
      <c r="G123" s="58" t="s">
        <v>314</v>
      </c>
      <c r="H123" s="58">
        <v>-50</v>
      </c>
      <c r="I123" s="58">
        <v>-45</v>
      </c>
      <c r="J123" s="58">
        <v>-100</v>
      </c>
      <c r="K123" s="58">
        <v>-0.3</v>
      </c>
      <c r="L123" s="58">
        <v>-10</v>
      </c>
      <c r="M123" s="58">
        <v>-0.5</v>
      </c>
      <c r="N123" s="58">
        <v>125</v>
      </c>
      <c r="O123" s="58">
        <v>250</v>
      </c>
      <c r="P123" s="58">
        <v>-5</v>
      </c>
      <c r="Q123" s="58">
        <v>-2</v>
      </c>
      <c r="R123" s="58">
        <v>250</v>
      </c>
      <c r="S123" s="58" t="s">
        <v>155</v>
      </c>
      <c r="T123" s="58"/>
      <c r="U123" s="58"/>
      <c r="V123" s="58"/>
      <c r="W123" s="58"/>
      <c r="X123" s="58"/>
      <c r="Y123" s="58"/>
      <c r="Z123" s="58"/>
    </row>
    <row r="124" spans="1:26" ht="14.25" customHeight="1">
      <c r="A124" s="59" t="s">
        <v>10727</v>
      </c>
      <c r="B124" s="58" t="s">
        <v>316</v>
      </c>
      <c r="C124" s="58" t="s">
        <v>3</v>
      </c>
      <c r="D124" s="58" t="s">
        <v>155</v>
      </c>
      <c r="E124" s="58" t="s">
        <v>155</v>
      </c>
      <c r="F124" s="58" t="s">
        <v>10598</v>
      </c>
      <c r="G124" s="58" t="s">
        <v>314</v>
      </c>
      <c r="H124" s="58">
        <v>-50</v>
      </c>
      <c r="I124" s="58">
        <v>-45</v>
      </c>
      <c r="J124" s="58">
        <v>-100</v>
      </c>
      <c r="K124" s="58">
        <v>-0.3</v>
      </c>
      <c r="L124" s="58">
        <v>-10</v>
      </c>
      <c r="M124" s="58">
        <v>-0.5</v>
      </c>
      <c r="N124" s="58">
        <v>220</v>
      </c>
      <c r="O124" s="58">
        <v>475</v>
      </c>
      <c r="P124" s="58">
        <v>-5</v>
      </c>
      <c r="Q124" s="58">
        <v>-2</v>
      </c>
      <c r="R124" s="58">
        <v>330</v>
      </c>
      <c r="S124" s="58" t="s">
        <v>155</v>
      </c>
      <c r="T124" s="58"/>
      <c r="U124" s="58"/>
      <c r="V124" s="58"/>
      <c r="W124" s="58"/>
      <c r="X124" s="58"/>
      <c r="Y124" s="58"/>
      <c r="Z124" s="58"/>
    </row>
    <row r="125" spans="1:26" ht="14.25" customHeight="1">
      <c r="A125" s="59" t="s">
        <v>10728</v>
      </c>
      <c r="B125" s="58" t="s">
        <v>316</v>
      </c>
      <c r="C125" s="58" t="s">
        <v>3</v>
      </c>
      <c r="D125" s="58" t="s">
        <v>155</v>
      </c>
      <c r="E125" s="58" t="s">
        <v>133</v>
      </c>
      <c r="F125" s="58" t="s">
        <v>10598</v>
      </c>
      <c r="G125" s="58" t="s">
        <v>314</v>
      </c>
      <c r="H125" s="58">
        <v>-50</v>
      </c>
      <c r="I125" s="58">
        <v>-45</v>
      </c>
      <c r="J125" s="58">
        <v>-100</v>
      </c>
      <c r="K125" s="58">
        <v>-0.3</v>
      </c>
      <c r="L125" s="58">
        <v>-10</v>
      </c>
      <c r="M125" s="58">
        <v>-0.5</v>
      </c>
      <c r="N125" s="58">
        <v>220</v>
      </c>
      <c r="O125" s="58">
        <v>475</v>
      </c>
      <c r="P125" s="58">
        <v>-5</v>
      </c>
      <c r="Q125" s="58">
        <v>-2</v>
      </c>
      <c r="R125" s="58">
        <v>330</v>
      </c>
      <c r="S125" s="58" t="s">
        <v>155</v>
      </c>
      <c r="T125" s="58"/>
      <c r="U125" s="58"/>
      <c r="V125" s="58"/>
      <c r="W125" s="58"/>
      <c r="X125" s="58"/>
      <c r="Y125" s="58"/>
      <c r="Z125" s="58"/>
    </row>
    <row r="126" spans="1:26" ht="14.25" customHeight="1">
      <c r="A126" s="59" t="s">
        <v>10729</v>
      </c>
      <c r="B126" s="58" t="s">
        <v>324</v>
      </c>
      <c r="C126" s="58" t="s">
        <v>3</v>
      </c>
      <c r="D126" s="58" t="s">
        <v>155</v>
      </c>
      <c r="E126" s="58" t="s">
        <v>155</v>
      </c>
      <c r="F126" s="58" t="s">
        <v>10596</v>
      </c>
      <c r="G126" s="58" t="s">
        <v>341</v>
      </c>
      <c r="H126" s="58">
        <v>-50</v>
      </c>
      <c r="I126" s="58">
        <v>-45</v>
      </c>
      <c r="J126" s="58">
        <v>-100</v>
      </c>
      <c r="K126" s="58">
        <v>-0.3</v>
      </c>
      <c r="L126" s="58">
        <v>-10</v>
      </c>
      <c r="M126" s="58">
        <v>-0.5</v>
      </c>
      <c r="N126" s="58">
        <v>220</v>
      </c>
      <c r="O126" s="58">
        <v>475</v>
      </c>
      <c r="P126" s="58">
        <v>-5</v>
      </c>
      <c r="Q126" s="58">
        <v>-2</v>
      </c>
      <c r="R126" s="58">
        <v>300</v>
      </c>
      <c r="S126" s="58">
        <v>100</v>
      </c>
      <c r="T126" s="58"/>
      <c r="U126" s="58"/>
      <c r="V126" s="58"/>
      <c r="W126" s="58"/>
      <c r="X126" s="58"/>
      <c r="Y126" s="58"/>
      <c r="Z126" s="58"/>
    </row>
    <row r="127" spans="1:26" ht="14.25" customHeight="1">
      <c r="A127" s="59" t="s">
        <v>10730</v>
      </c>
      <c r="B127" s="58" t="s">
        <v>324</v>
      </c>
      <c r="C127" s="58" t="s">
        <v>3</v>
      </c>
      <c r="D127" s="58" t="s">
        <v>155</v>
      </c>
      <c r="E127" s="58" t="s">
        <v>133</v>
      </c>
      <c r="F127" s="58" t="s">
        <v>10596</v>
      </c>
      <c r="G127" s="58" t="s">
        <v>341</v>
      </c>
      <c r="H127" s="58">
        <v>-50</v>
      </c>
      <c r="I127" s="58">
        <v>-45</v>
      </c>
      <c r="J127" s="58">
        <v>-100</v>
      </c>
      <c r="K127" s="58">
        <v>-0.3</v>
      </c>
      <c r="L127" s="58">
        <v>-10</v>
      </c>
      <c r="M127" s="58">
        <v>-0.5</v>
      </c>
      <c r="N127" s="58">
        <v>220</v>
      </c>
      <c r="O127" s="58">
        <v>475</v>
      </c>
      <c r="P127" s="58">
        <v>-5</v>
      </c>
      <c r="Q127" s="58">
        <v>-2</v>
      </c>
      <c r="R127" s="58">
        <v>300</v>
      </c>
      <c r="S127" s="58">
        <v>100</v>
      </c>
      <c r="T127" s="58"/>
      <c r="U127" s="58"/>
      <c r="V127" s="58"/>
      <c r="W127" s="58"/>
      <c r="X127" s="58"/>
      <c r="Y127" s="58"/>
      <c r="Z127" s="58"/>
    </row>
    <row r="128" spans="1:26" ht="14.25" customHeight="1">
      <c r="A128" s="59" t="s">
        <v>10731</v>
      </c>
      <c r="B128" s="58" t="s">
        <v>312</v>
      </c>
      <c r="C128" s="58" t="s">
        <v>3</v>
      </c>
      <c r="D128" s="58" t="s">
        <v>155</v>
      </c>
      <c r="E128" s="58" t="s">
        <v>155</v>
      </c>
      <c r="F128" s="58" t="s">
        <v>10598</v>
      </c>
      <c r="G128" s="58" t="s">
        <v>314</v>
      </c>
      <c r="H128" s="58">
        <v>-50</v>
      </c>
      <c r="I128" s="58">
        <v>-45</v>
      </c>
      <c r="J128" s="58">
        <v>-100</v>
      </c>
      <c r="K128" s="58">
        <v>-0.3</v>
      </c>
      <c r="L128" s="58">
        <v>-10</v>
      </c>
      <c r="M128" s="58">
        <v>-0.5</v>
      </c>
      <c r="N128" s="58">
        <v>220</v>
      </c>
      <c r="O128" s="58">
        <v>475</v>
      </c>
      <c r="P128" s="58">
        <v>-5</v>
      </c>
      <c r="Q128" s="58">
        <v>-2</v>
      </c>
      <c r="R128" s="58">
        <v>250</v>
      </c>
      <c r="S128" s="58" t="s">
        <v>155</v>
      </c>
      <c r="T128" s="58"/>
      <c r="U128" s="58"/>
      <c r="V128" s="58"/>
      <c r="W128" s="58"/>
      <c r="X128" s="58"/>
      <c r="Y128" s="58"/>
      <c r="Z128" s="58"/>
    </row>
    <row r="129" spans="1:26" ht="14.25" customHeight="1">
      <c r="A129" s="59" t="s">
        <v>10732</v>
      </c>
      <c r="B129" s="58" t="s">
        <v>312</v>
      </c>
      <c r="C129" s="58" t="s">
        <v>3</v>
      </c>
      <c r="D129" s="58" t="s">
        <v>155</v>
      </c>
      <c r="E129" s="58" t="s">
        <v>133</v>
      </c>
      <c r="F129" s="58" t="s">
        <v>10598</v>
      </c>
      <c r="G129" s="58" t="s">
        <v>314</v>
      </c>
      <c r="H129" s="58">
        <v>-50</v>
      </c>
      <c r="I129" s="58">
        <v>-45</v>
      </c>
      <c r="J129" s="58">
        <v>-100</v>
      </c>
      <c r="K129" s="58">
        <v>-0.3</v>
      </c>
      <c r="L129" s="58">
        <v>-10</v>
      </c>
      <c r="M129" s="58">
        <v>-0.5</v>
      </c>
      <c r="N129" s="58">
        <v>220</v>
      </c>
      <c r="O129" s="58">
        <v>475</v>
      </c>
      <c r="P129" s="58">
        <v>-5</v>
      </c>
      <c r="Q129" s="58">
        <v>-2</v>
      </c>
      <c r="R129" s="58">
        <v>250</v>
      </c>
      <c r="S129" s="58" t="s">
        <v>155</v>
      </c>
      <c r="T129" s="58"/>
      <c r="U129" s="58"/>
      <c r="V129" s="58"/>
      <c r="W129" s="58"/>
      <c r="X129" s="58"/>
      <c r="Y129" s="58"/>
      <c r="Z129" s="58"/>
    </row>
    <row r="130" spans="1:26" ht="14.25" customHeight="1">
      <c r="A130" s="59" t="s">
        <v>10733</v>
      </c>
      <c r="B130" s="58" t="s">
        <v>316</v>
      </c>
      <c r="C130" s="58" t="s">
        <v>3</v>
      </c>
      <c r="D130" s="58" t="s">
        <v>155</v>
      </c>
      <c r="E130" s="58" t="s">
        <v>155</v>
      </c>
      <c r="F130" s="58" t="s">
        <v>10598</v>
      </c>
      <c r="G130" s="58" t="s">
        <v>314</v>
      </c>
      <c r="H130" s="58">
        <v>-50</v>
      </c>
      <c r="I130" s="58">
        <v>-45</v>
      </c>
      <c r="J130" s="58">
        <v>-100</v>
      </c>
      <c r="K130" s="58">
        <v>-0.3</v>
      </c>
      <c r="L130" s="58">
        <v>-10</v>
      </c>
      <c r="M130" s="58">
        <v>-0.5</v>
      </c>
      <c r="N130" s="58">
        <v>420</v>
      </c>
      <c r="O130" s="58">
        <v>800</v>
      </c>
      <c r="P130" s="58">
        <v>-5</v>
      </c>
      <c r="Q130" s="58">
        <v>-2</v>
      </c>
      <c r="R130" s="58">
        <v>330</v>
      </c>
      <c r="S130" s="58" t="s">
        <v>155</v>
      </c>
      <c r="T130" s="58"/>
      <c r="U130" s="58"/>
      <c r="V130" s="58"/>
      <c r="W130" s="58"/>
      <c r="X130" s="58"/>
      <c r="Y130" s="58"/>
      <c r="Z130" s="58"/>
    </row>
    <row r="131" spans="1:26" ht="14.25" customHeight="1">
      <c r="A131" s="59" t="s">
        <v>10734</v>
      </c>
      <c r="B131" s="58" t="s">
        <v>316</v>
      </c>
      <c r="C131" s="58" t="s">
        <v>3</v>
      </c>
      <c r="D131" s="58" t="s">
        <v>155</v>
      </c>
      <c r="E131" s="58" t="s">
        <v>133</v>
      </c>
      <c r="F131" s="58" t="s">
        <v>10598</v>
      </c>
      <c r="G131" s="58" t="s">
        <v>314</v>
      </c>
      <c r="H131" s="58">
        <v>-50</v>
      </c>
      <c r="I131" s="58">
        <v>-45</v>
      </c>
      <c r="J131" s="58">
        <v>-100</v>
      </c>
      <c r="K131" s="58">
        <v>-0.3</v>
      </c>
      <c r="L131" s="58">
        <v>-10</v>
      </c>
      <c r="M131" s="58">
        <v>-0.5</v>
      </c>
      <c r="N131" s="58">
        <v>420</v>
      </c>
      <c r="O131" s="58">
        <v>800</v>
      </c>
      <c r="P131" s="58">
        <v>-5</v>
      </c>
      <c r="Q131" s="58">
        <v>-2</v>
      </c>
      <c r="R131" s="58">
        <v>330</v>
      </c>
      <c r="S131" s="58" t="s">
        <v>155</v>
      </c>
      <c r="T131" s="58"/>
      <c r="U131" s="58"/>
      <c r="V131" s="58"/>
      <c r="W131" s="58"/>
      <c r="X131" s="58"/>
      <c r="Y131" s="58"/>
      <c r="Z131" s="58"/>
    </row>
    <row r="132" spans="1:26" ht="14.25" customHeight="1">
      <c r="A132" s="59" t="s">
        <v>10735</v>
      </c>
      <c r="B132" s="58" t="s">
        <v>324</v>
      </c>
      <c r="C132" s="58" t="s">
        <v>3</v>
      </c>
      <c r="D132" s="58" t="s">
        <v>155</v>
      </c>
      <c r="E132" s="58" t="s">
        <v>155</v>
      </c>
      <c r="F132" s="58" t="s">
        <v>10596</v>
      </c>
      <c r="G132" s="58" t="s">
        <v>341</v>
      </c>
      <c r="H132" s="58">
        <v>-50</v>
      </c>
      <c r="I132" s="58">
        <v>-45</v>
      </c>
      <c r="J132" s="58">
        <v>-100</v>
      </c>
      <c r="K132" s="58">
        <v>-0.3</v>
      </c>
      <c r="L132" s="58">
        <v>-10</v>
      </c>
      <c r="M132" s="58">
        <v>-0.5</v>
      </c>
      <c r="N132" s="58">
        <v>420</v>
      </c>
      <c r="O132" s="58">
        <v>800</v>
      </c>
      <c r="P132" s="58">
        <v>-5</v>
      </c>
      <c r="Q132" s="58">
        <v>-2</v>
      </c>
      <c r="R132" s="58">
        <v>225</v>
      </c>
      <c r="S132" s="58" t="s">
        <v>155</v>
      </c>
      <c r="T132" s="58"/>
      <c r="U132" s="58"/>
      <c r="V132" s="58"/>
      <c r="W132" s="58"/>
      <c r="X132" s="58"/>
      <c r="Y132" s="58"/>
      <c r="Z132" s="58"/>
    </row>
    <row r="133" spans="1:26" ht="14.25" customHeight="1">
      <c r="A133" s="59" t="s">
        <v>10736</v>
      </c>
      <c r="B133" s="58" t="s">
        <v>324</v>
      </c>
      <c r="C133" s="58" t="s">
        <v>3</v>
      </c>
      <c r="D133" s="58" t="s">
        <v>155</v>
      </c>
      <c r="E133" s="58" t="s">
        <v>133</v>
      </c>
      <c r="F133" s="58" t="s">
        <v>10596</v>
      </c>
      <c r="G133" s="58" t="s">
        <v>341</v>
      </c>
      <c r="H133" s="58">
        <v>-50</v>
      </c>
      <c r="I133" s="58">
        <v>-45</v>
      </c>
      <c r="J133" s="58">
        <v>-100</v>
      </c>
      <c r="K133" s="58">
        <v>-0.3</v>
      </c>
      <c r="L133" s="58">
        <v>-10</v>
      </c>
      <c r="M133" s="58">
        <v>-0.5</v>
      </c>
      <c r="N133" s="58">
        <v>420</v>
      </c>
      <c r="O133" s="58">
        <v>800</v>
      </c>
      <c r="P133" s="58">
        <v>-5</v>
      </c>
      <c r="Q133" s="58">
        <v>-2</v>
      </c>
      <c r="R133" s="58">
        <v>225</v>
      </c>
      <c r="S133" s="58" t="s">
        <v>155</v>
      </c>
      <c r="T133" s="58"/>
      <c r="U133" s="58"/>
      <c r="V133" s="58"/>
      <c r="W133" s="58"/>
      <c r="X133" s="58"/>
      <c r="Y133" s="58"/>
      <c r="Z133" s="58"/>
    </row>
    <row r="134" spans="1:26" ht="14.25" customHeight="1">
      <c r="A134" s="59" t="s">
        <v>10737</v>
      </c>
      <c r="B134" s="58" t="s">
        <v>312</v>
      </c>
      <c r="C134" s="58" t="s">
        <v>3</v>
      </c>
      <c r="D134" s="58" t="s">
        <v>155</v>
      </c>
      <c r="E134" s="58" t="s">
        <v>155</v>
      </c>
      <c r="F134" s="58" t="s">
        <v>10598</v>
      </c>
      <c r="G134" s="58" t="s">
        <v>314</v>
      </c>
      <c r="H134" s="58">
        <v>-50</v>
      </c>
      <c r="I134" s="58">
        <v>-45</v>
      </c>
      <c r="J134" s="58">
        <v>-100</v>
      </c>
      <c r="K134" s="58">
        <v>-0.3</v>
      </c>
      <c r="L134" s="58">
        <v>-10</v>
      </c>
      <c r="M134" s="58">
        <v>-0.5</v>
      </c>
      <c r="N134" s="58">
        <v>420</v>
      </c>
      <c r="O134" s="58">
        <v>800</v>
      </c>
      <c r="P134" s="58">
        <v>-5</v>
      </c>
      <c r="Q134" s="58">
        <v>-2</v>
      </c>
      <c r="R134" s="58">
        <v>250</v>
      </c>
      <c r="S134" s="58" t="s">
        <v>155</v>
      </c>
      <c r="T134" s="58"/>
      <c r="U134" s="58"/>
      <c r="V134" s="58"/>
      <c r="W134" s="58"/>
      <c r="X134" s="58"/>
      <c r="Y134" s="58"/>
      <c r="Z134" s="58"/>
    </row>
    <row r="135" spans="1:26" ht="14.25" customHeight="1">
      <c r="A135" s="59" t="s">
        <v>10738</v>
      </c>
      <c r="B135" s="58" t="s">
        <v>312</v>
      </c>
      <c r="C135" s="58" t="s">
        <v>3</v>
      </c>
      <c r="D135" s="58" t="s">
        <v>155</v>
      </c>
      <c r="E135" s="58" t="s">
        <v>133</v>
      </c>
      <c r="F135" s="58" t="s">
        <v>10598</v>
      </c>
      <c r="G135" s="58" t="s">
        <v>314</v>
      </c>
      <c r="H135" s="58">
        <v>-50</v>
      </c>
      <c r="I135" s="58">
        <v>-45</v>
      </c>
      <c r="J135" s="58">
        <v>-100</v>
      </c>
      <c r="K135" s="58">
        <v>-0.3</v>
      </c>
      <c r="L135" s="58">
        <v>-10</v>
      </c>
      <c r="M135" s="58">
        <v>-0.5</v>
      </c>
      <c r="N135" s="58">
        <v>420</v>
      </c>
      <c r="O135" s="58">
        <v>800</v>
      </c>
      <c r="P135" s="58">
        <v>-5</v>
      </c>
      <c r="Q135" s="58">
        <v>-2</v>
      </c>
      <c r="R135" s="58">
        <v>250</v>
      </c>
      <c r="S135" s="58" t="s">
        <v>155</v>
      </c>
      <c r="T135" s="58"/>
      <c r="U135" s="58"/>
      <c r="V135" s="58"/>
      <c r="W135" s="58"/>
      <c r="X135" s="58"/>
      <c r="Y135" s="58"/>
      <c r="Z135" s="58"/>
    </row>
    <row r="136" spans="1:26" ht="14.25" customHeight="1">
      <c r="A136" s="59" t="s">
        <v>10739</v>
      </c>
      <c r="B136" s="58" t="s">
        <v>316</v>
      </c>
      <c r="C136" s="58" t="s">
        <v>3</v>
      </c>
      <c r="D136" s="58" t="s">
        <v>155</v>
      </c>
      <c r="E136" s="58" t="s">
        <v>155</v>
      </c>
      <c r="F136" s="58" t="s">
        <v>10598</v>
      </c>
      <c r="G136" s="58" t="s">
        <v>314</v>
      </c>
      <c r="H136" s="58">
        <v>-30</v>
      </c>
      <c r="I136" s="58">
        <v>-30</v>
      </c>
      <c r="J136" s="58">
        <v>-100</v>
      </c>
      <c r="K136" s="58">
        <v>-0.3</v>
      </c>
      <c r="L136" s="58">
        <v>-10</v>
      </c>
      <c r="M136" s="58">
        <v>-0.5</v>
      </c>
      <c r="N136" s="58">
        <v>125</v>
      </c>
      <c r="O136" s="58">
        <v>250</v>
      </c>
      <c r="P136" s="58">
        <v>-5</v>
      </c>
      <c r="Q136" s="58">
        <v>-2</v>
      </c>
      <c r="R136" s="58">
        <v>330</v>
      </c>
      <c r="S136" s="58" t="s">
        <v>155</v>
      </c>
      <c r="T136" s="58"/>
      <c r="U136" s="58"/>
      <c r="V136" s="58"/>
      <c r="W136" s="58"/>
      <c r="X136" s="58"/>
      <c r="Y136" s="58"/>
      <c r="Z136" s="58"/>
    </row>
    <row r="137" spans="1:26" ht="14.25" customHeight="1">
      <c r="A137" s="59" t="s">
        <v>10740</v>
      </c>
      <c r="B137" s="58" t="s">
        <v>316</v>
      </c>
      <c r="C137" s="58" t="s">
        <v>3</v>
      </c>
      <c r="D137" s="58" t="s">
        <v>155</v>
      </c>
      <c r="E137" s="58" t="s">
        <v>133</v>
      </c>
      <c r="F137" s="58" t="s">
        <v>10598</v>
      </c>
      <c r="G137" s="58" t="s">
        <v>314</v>
      </c>
      <c r="H137" s="58">
        <v>-30</v>
      </c>
      <c r="I137" s="58">
        <v>-30</v>
      </c>
      <c r="J137" s="58">
        <v>-100</v>
      </c>
      <c r="K137" s="58">
        <v>-0.3</v>
      </c>
      <c r="L137" s="58">
        <v>-10</v>
      </c>
      <c r="M137" s="58">
        <v>-0.5</v>
      </c>
      <c r="N137" s="58">
        <v>125</v>
      </c>
      <c r="O137" s="58">
        <v>250</v>
      </c>
      <c r="P137" s="58">
        <v>-5</v>
      </c>
      <c r="Q137" s="58">
        <v>-2</v>
      </c>
      <c r="R137" s="58">
        <v>330</v>
      </c>
      <c r="S137" s="58" t="s">
        <v>155</v>
      </c>
      <c r="T137" s="58"/>
      <c r="U137" s="58"/>
      <c r="V137" s="58"/>
      <c r="W137" s="58"/>
      <c r="X137" s="58"/>
      <c r="Y137" s="58"/>
      <c r="Z137" s="58"/>
    </row>
    <row r="138" spans="1:26" ht="14.25" customHeight="1">
      <c r="A138" s="59" t="s">
        <v>10741</v>
      </c>
      <c r="B138" s="58" t="s">
        <v>312</v>
      </c>
      <c r="C138" s="58" t="s">
        <v>3</v>
      </c>
      <c r="D138" s="58" t="s">
        <v>155</v>
      </c>
      <c r="E138" s="58" t="s">
        <v>155</v>
      </c>
      <c r="F138" s="58" t="s">
        <v>10598</v>
      </c>
      <c r="G138" s="58" t="s">
        <v>314</v>
      </c>
      <c r="H138" s="58">
        <v>-30</v>
      </c>
      <c r="I138" s="58">
        <v>-30</v>
      </c>
      <c r="J138" s="58">
        <v>-100</v>
      </c>
      <c r="K138" s="58">
        <v>-0.3</v>
      </c>
      <c r="L138" s="58">
        <v>-10</v>
      </c>
      <c r="M138" s="58">
        <v>-0.5</v>
      </c>
      <c r="N138" s="58">
        <v>125</v>
      </c>
      <c r="O138" s="58">
        <v>250</v>
      </c>
      <c r="P138" s="58">
        <v>-5</v>
      </c>
      <c r="Q138" s="58">
        <v>-2</v>
      </c>
      <c r="R138" s="58">
        <v>250</v>
      </c>
      <c r="S138" s="58" t="s">
        <v>155</v>
      </c>
      <c r="T138" s="58"/>
      <c r="U138" s="58"/>
      <c r="V138" s="58"/>
      <c r="W138" s="58"/>
      <c r="X138" s="58"/>
      <c r="Y138" s="58"/>
      <c r="Z138" s="58"/>
    </row>
    <row r="139" spans="1:26" ht="14.25" customHeight="1">
      <c r="A139" s="59" t="s">
        <v>10742</v>
      </c>
      <c r="B139" s="58" t="s">
        <v>316</v>
      </c>
      <c r="C139" s="58" t="s">
        <v>3</v>
      </c>
      <c r="D139" s="58" t="s">
        <v>155</v>
      </c>
      <c r="E139" s="58" t="s">
        <v>155</v>
      </c>
      <c r="F139" s="58" t="s">
        <v>10598</v>
      </c>
      <c r="G139" s="58" t="s">
        <v>314</v>
      </c>
      <c r="H139" s="58">
        <v>-30</v>
      </c>
      <c r="I139" s="58">
        <v>-30</v>
      </c>
      <c r="J139" s="58">
        <v>-100</v>
      </c>
      <c r="K139" s="58">
        <v>-0.3</v>
      </c>
      <c r="L139" s="58">
        <v>-10</v>
      </c>
      <c r="M139" s="58">
        <v>-0.5</v>
      </c>
      <c r="N139" s="58">
        <v>220</v>
      </c>
      <c r="O139" s="58">
        <v>475</v>
      </c>
      <c r="P139" s="58">
        <v>-5</v>
      </c>
      <c r="Q139" s="58">
        <v>-2</v>
      </c>
      <c r="R139" s="58">
        <v>330</v>
      </c>
      <c r="S139" s="58" t="s">
        <v>155</v>
      </c>
      <c r="T139" s="58"/>
      <c r="U139" s="58"/>
      <c r="V139" s="58"/>
      <c r="W139" s="58"/>
      <c r="X139" s="58"/>
      <c r="Y139" s="58"/>
      <c r="Z139" s="58"/>
    </row>
    <row r="140" spans="1:26" ht="14.25" customHeight="1">
      <c r="A140" s="59" t="s">
        <v>10743</v>
      </c>
      <c r="B140" s="58" t="s">
        <v>316</v>
      </c>
      <c r="C140" s="58" t="s">
        <v>3</v>
      </c>
      <c r="D140" s="58" t="s">
        <v>155</v>
      </c>
      <c r="E140" s="58" t="s">
        <v>133</v>
      </c>
      <c r="F140" s="58" t="s">
        <v>10598</v>
      </c>
      <c r="G140" s="58" t="s">
        <v>314</v>
      </c>
      <c r="H140" s="58">
        <v>-30</v>
      </c>
      <c r="I140" s="58">
        <v>-30</v>
      </c>
      <c r="J140" s="58">
        <v>-100</v>
      </c>
      <c r="K140" s="58">
        <v>-0.3</v>
      </c>
      <c r="L140" s="58">
        <v>-10</v>
      </c>
      <c r="M140" s="58">
        <v>-0.5</v>
      </c>
      <c r="N140" s="58">
        <v>220</v>
      </c>
      <c r="O140" s="58">
        <v>475</v>
      </c>
      <c r="P140" s="58">
        <v>-5</v>
      </c>
      <c r="Q140" s="58">
        <v>-2</v>
      </c>
      <c r="R140" s="58">
        <v>330</v>
      </c>
      <c r="S140" s="58" t="s">
        <v>155</v>
      </c>
      <c r="T140" s="58"/>
      <c r="U140" s="58"/>
      <c r="V140" s="58"/>
      <c r="W140" s="58"/>
      <c r="X140" s="58"/>
      <c r="Y140" s="58"/>
      <c r="Z140" s="58"/>
    </row>
    <row r="141" spans="1:26" ht="14.25" customHeight="1">
      <c r="A141" s="59" t="s">
        <v>10744</v>
      </c>
      <c r="B141" s="58" t="s">
        <v>312</v>
      </c>
      <c r="C141" s="58" t="s">
        <v>3</v>
      </c>
      <c r="D141" s="58" t="s">
        <v>155</v>
      </c>
      <c r="E141" s="58" t="s">
        <v>155</v>
      </c>
      <c r="F141" s="58" t="s">
        <v>10598</v>
      </c>
      <c r="G141" s="58" t="s">
        <v>314</v>
      </c>
      <c r="H141" s="58">
        <v>-30</v>
      </c>
      <c r="I141" s="58">
        <v>-30</v>
      </c>
      <c r="J141" s="58">
        <v>-100</v>
      </c>
      <c r="K141" s="58">
        <v>-0.3</v>
      </c>
      <c r="L141" s="58">
        <v>-10</v>
      </c>
      <c r="M141" s="58">
        <v>-0.5</v>
      </c>
      <c r="N141" s="58">
        <v>220</v>
      </c>
      <c r="O141" s="58">
        <v>475</v>
      </c>
      <c r="P141" s="58">
        <v>-5</v>
      </c>
      <c r="Q141" s="58">
        <v>-2</v>
      </c>
      <c r="R141" s="58">
        <v>250</v>
      </c>
      <c r="S141" s="58" t="s">
        <v>155</v>
      </c>
      <c r="T141" s="58"/>
      <c r="U141" s="58"/>
      <c r="V141" s="58"/>
      <c r="W141" s="58"/>
      <c r="X141" s="58"/>
      <c r="Y141" s="58"/>
      <c r="Z141" s="58"/>
    </row>
    <row r="142" spans="1:26" ht="14.25" customHeight="1">
      <c r="A142" s="59" t="s">
        <v>10745</v>
      </c>
      <c r="B142" s="58" t="s">
        <v>316</v>
      </c>
      <c r="C142" s="58" t="s">
        <v>3</v>
      </c>
      <c r="D142" s="58" t="s">
        <v>155</v>
      </c>
      <c r="E142" s="58" t="s">
        <v>155</v>
      </c>
      <c r="F142" s="58" t="s">
        <v>10598</v>
      </c>
      <c r="G142" s="58" t="s">
        <v>314</v>
      </c>
      <c r="H142" s="58">
        <v>-30</v>
      </c>
      <c r="I142" s="58">
        <v>-30</v>
      </c>
      <c r="J142" s="58">
        <v>-100</v>
      </c>
      <c r="K142" s="58">
        <v>-0.3</v>
      </c>
      <c r="L142" s="58">
        <v>-10</v>
      </c>
      <c r="M142" s="58">
        <v>-0.5</v>
      </c>
      <c r="N142" s="58">
        <v>420</v>
      </c>
      <c r="O142" s="58">
        <v>800</v>
      </c>
      <c r="P142" s="58">
        <v>-5</v>
      </c>
      <c r="Q142" s="58">
        <v>-2</v>
      </c>
      <c r="R142" s="58">
        <v>330</v>
      </c>
      <c r="S142" s="58" t="s">
        <v>155</v>
      </c>
      <c r="T142" s="58"/>
      <c r="U142" s="58"/>
      <c r="V142" s="58"/>
      <c r="W142" s="58"/>
      <c r="X142" s="58"/>
      <c r="Y142" s="58"/>
      <c r="Z142" s="58"/>
    </row>
    <row r="143" spans="1:26" ht="14.25" customHeight="1">
      <c r="A143" s="59" t="s">
        <v>10746</v>
      </c>
      <c r="B143" s="58" t="s">
        <v>316</v>
      </c>
      <c r="C143" s="58" t="s">
        <v>3</v>
      </c>
      <c r="D143" s="58" t="s">
        <v>155</v>
      </c>
      <c r="E143" s="58" t="s">
        <v>133</v>
      </c>
      <c r="F143" s="58" t="s">
        <v>10598</v>
      </c>
      <c r="G143" s="58" t="s">
        <v>314</v>
      </c>
      <c r="H143" s="58">
        <v>-30</v>
      </c>
      <c r="I143" s="58">
        <v>-30</v>
      </c>
      <c r="J143" s="58">
        <v>-100</v>
      </c>
      <c r="K143" s="58">
        <v>-0.3</v>
      </c>
      <c r="L143" s="58">
        <v>-10</v>
      </c>
      <c r="M143" s="58">
        <v>-0.5</v>
      </c>
      <c r="N143" s="58">
        <v>420</v>
      </c>
      <c r="O143" s="58">
        <v>800</v>
      </c>
      <c r="P143" s="58">
        <v>-5</v>
      </c>
      <c r="Q143" s="58">
        <v>-2</v>
      </c>
      <c r="R143" s="58">
        <v>330</v>
      </c>
      <c r="S143" s="58" t="s">
        <v>155</v>
      </c>
      <c r="T143" s="58"/>
      <c r="U143" s="58"/>
      <c r="V143" s="58"/>
      <c r="W143" s="58"/>
      <c r="X143" s="58"/>
      <c r="Y143" s="58"/>
      <c r="Z143" s="58"/>
    </row>
    <row r="144" spans="1:26" ht="14.25" customHeight="1">
      <c r="A144" s="59" t="s">
        <v>10747</v>
      </c>
      <c r="B144" s="58" t="s">
        <v>312</v>
      </c>
      <c r="C144" s="58" t="s">
        <v>3</v>
      </c>
      <c r="D144" s="58" t="s">
        <v>155</v>
      </c>
      <c r="E144" s="58" t="s">
        <v>155</v>
      </c>
      <c r="F144" s="58" t="s">
        <v>10598</v>
      </c>
      <c r="G144" s="58" t="s">
        <v>314</v>
      </c>
      <c r="H144" s="58">
        <v>-30</v>
      </c>
      <c r="I144" s="58">
        <v>-30</v>
      </c>
      <c r="J144" s="58">
        <v>-100</v>
      </c>
      <c r="K144" s="58">
        <v>-0.3</v>
      </c>
      <c r="L144" s="58">
        <v>-10</v>
      </c>
      <c r="M144" s="58">
        <v>-0.5</v>
      </c>
      <c r="N144" s="58">
        <v>420</v>
      </c>
      <c r="O144" s="58">
        <v>800</v>
      </c>
      <c r="P144" s="58">
        <v>-5</v>
      </c>
      <c r="Q144" s="58">
        <v>-2</v>
      </c>
      <c r="R144" s="58">
        <v>250</v>
      </c>
      <c r="S144" s="58" t="s">
        <v>155</v>
      </c>
      <c r="T144" s="58"/>
      <c r="U144" s="58"/>
      <c r="V144" s="58"/>
      <c r="W144" s="58"/>
      <c r="X144" s="58"/>
      <c r="Y144" s="58"/>
      <c r="Z144" s="58"/>
    </row>
    <row r="145" spans="1:26" ht="14.25" customHeight="1">
      <c r="A145" s="59" t="s">
        <v>10748</v>
      </c>
      <c r="B145" s="58" t="s">
        <v>316</v>
      </c>
      <c r="C145" s="58" t="s">
        <v>3</v>
      </c>
      <c r="D145" s="58" t="s">
        <v>155</v>
      </c>
      <c r="E145" s="58" t="s">
        <v>155</v>
      </c>
      <c r="F145" s="58" t="s">
        <v>10598</v>
      </c>
      <c r="G145" s="58" t="s">
        <v>314</v>
      </c>
      <c r="H145" s="58">
        <v>-30</v>
      </c>
      <c r="I145" s="58">
        <v>-30</v>
      </c>
      <c r="J145" s="58">
        <v>-100</v>
      </c>
      <c r="K145" s="58">
        <v>-0.3</v>
      </c>
      <c r="L145" s="58">
        <v>-10</v>
      </c>
      <c r="M145" s="58">
        <v>-0.5</v>
      </c>
      <c r="N145" s="58">
        <v>220</v>
      </c>
      <c r="O145" s="58">
        <v>475</v>
      </c>
      <c r="P145" s="58">
        <v>-5</v>
      </c>
      <c r="Q145" s="58">
        <v>-2</v>
      </c>
      <c r="R145" s="58">
        <v>330</v>
      </c>
      <c r="S145" s="58" t="s">
        <v>155</v>
      </c>
      <c r="T145" s="58"/>
      <c r="U145" s="58"/>
      <c r="V145" s="58"/>
      <c r="W145" s="58"/>
      <c r="X145" s="58"/>
      <c r="Y145" s="58"/>
      <c r="Z145" s="58"/>
    </row>
    <row r="146" spans="1:26" ht="14.25" customHeight="1">
      <c r="A146" s="59" t="s">
        <v>10749</v>
      </c>
      <c r="B146" s="58" t="s">
        <v>316</v>
      </c>
      <c r="C146" s="58" t="s">
        <v>3</v>
      </c>
      <c r="D146" s="58" t="s">
        <v>155</v>
      </c>
      <c r="E146" s="58" t="s">
        <v>133</v>
      </c>
      <c r="F146" s="58" t="s">
        <v>10598</v>
      </c>
      <c r="G146" s="58" t="s">
        <v>314</v>
      </c>
      <c r="H146" s="58">
        <v>-30</v>
      </c>
      <c r="I146" s="58">
        <v>-30</v>
      </c>
      <c r="J146" s="58">
        <v>-100</v>
      </c>
      <c r="K146" s="58">
        <v>-0.3</v>
      </c>
      <c r="L146" s="58">
        <v>-10</v>
      </c>
      <c r="M146" s="58">
        <v>-0.5</v>
      </c>
      <c r="N146" s="58">
        <v>220</v>
      </c>
      <c r="O146" s="58">
        <v>475</v>
      </c>
      <c r="P146" s="58">
        <v>-5</v>
      </c>
      <c r="Q146" s="58">
        <v>-2</v>
      </c>
      <c r="R146" s="58">
        <v>330</v>
      </c>
      <c r="S146" s="58" t="s">
        <v>155</v>
      </c>
      <c r="T146" s="58"/>
      <c r="U146" s="58"/>
      <c r="V146" s="58"/>
      <c r="W146" s="58"/>
      <c r="X146" s="58"/>
      <c r="Y146" s="58"/>
      <c r="Z146" s="58"/>
    </row>
    <row r="147" spans="1:26" ht="14.25" customHeight="1">
      <c r="A147" s="59" t="s">
        <v>10750</v>
      </c>
      <c r="B147" s="58" t="s">
        <v>312</v>
      </c>
      <c r="C147" s="58" t="s">
        <v>3</v>
      </c>
      <c r="D147" s="58" t="s">
        <v>155</v>
      </c>
      <c r="E147" s="58" t="s">
        <v>155</v>
      </c>
      <c r="F147" s="58" t="s">
        <v>10598</v>
      </c>
      <c r="G147" s="58" t="s">
        <v>314</v>
      </c>
      <c r="H147" s="58">
        <v>-30</v>
      </c>
      <c r="I147" s="58">
        <v>-30</v>
      </c>
      <c r="J147" s="58">
        <v>-100</v>
      </c>
      <c r="K147" s="58">
        <v>-0.3</v>
      </c>
      <c r="L147" s="58">
        <v>-10</v>
      </c>
      <c r="M147" s="58">
        <v>-0.5</v>
      </c>
      <c r="N147" s="58">
        <v>220</v>
      </c>
      <c r="O147" s="58">
        <v>475</v>
      </c>
      <c r="P147" s="58">
        <v>-5</v>
      </c>
      <c r="Q147" s="58">
        <v>-2</v>
      </c>
      <c r="R147" s="58">
        <v>250</v>
      </c>
      <c r="S147" s="58" t="s">
        <v>155</v>
      </c>
      <c r="T147" s="58"/>
      <c r="U147" s="58"/>
      <c r="V147" s="58"/>
      <c r="W147" s="58"/>
      <c r="X147" s="58"/>
      <c r="Y147" s="58"/>
      <c r="Z147" s="58"/>
    </row>
    <row r="148" spans="1:26" ht="14.25" customHeight="1">
      <c r="A148" s="59" t="s">
        <v>10751</v>
      </c>
      <c r="B148" s="58" t="s">
        <v>316</v>
      </c>
      <c r="C148" s="58" t="s">
        <v>3</v>
      </c>
      <c r="D148" s="58" t="s">
        <v>155</v>
      </c>
      <c r="E148" s="58" t="s">
        <v>155</v>
      </c>
      <c r="F148" s="58" t="s">
        <v>10598</v>
      </c>
      <c r="G148" s="58" t="s">
        <v>314</v>
      </c>
      <c r="H148" s="58">
        <v>-30</v>
      </c>
      <c r="I148" s="58">
        <v>-30</v>
      </c>
      <c r="J148" s="58">
        <v>-100</v>
      </c>
      <c r="K148" s="58">
        <v>-0.3</v>
      </c>
      <c r="L148" s="58">
        <v>-10</v>
      </c>
      <c r="M148" s="58">
        <v>-0.5</v>
      </c>
      <c r="N148" s="58">
        <v>420</v>
      </c>
      <c r="O148" s="58">
        <v>800</v>
      </c>
      <c r="P148" s="58">
        <v>-5</v>
      </c>
      <c r="Q148" s="58">
        <v>-2</v>
      </c>
      <c r="R148" s="58">
        <v>330</v>
      </c>
      <c r="S148" s="58" t="s">
        <v>155</v>
      </c>
      <c r="T148" s="58"/>
      <c r="U148" s="58"/>
      <c r="V148" s="58"/>
      <c r="W148" s="58"/>
      <c r="X148" s="58"/>
      <c r="Y148" s="58"/>
      <c r="Z148" s="58"/>
    </row>
    <row r="149" spans="1:26" ht="14.25" customHeight="1">
      <c r="A149" s="59" t="s">
        <v>10752</v>
      </c>
      <c r="B149" s="58" t="s">
        <v>316</v>
      </c>
      <c r="C149" s="58" t="s">
        <v>3</v>
      </c>
      <c r="D149" s="58" t="s">
        <v>155</v>
      </c>
      <c r="E149" s="58" t="s">
        <v>133</v>
      </c>
      <c r="F149" s="58" t="s">
        <v>10598</v>
      </c>
      <c r="G149" s="58" t="s">
        <v>314</v>
      </c>
      <c r="H149" s="58">
        <v>-30</v>
      </c>
      <c r="I149" s="58">
        <v>-30</v>
      </c>
      <c r="J149" s="58">
        <v>-100</v>
      </c>
      <c r="K149" s="58">
        <v>-0.3</v>
      </c>
      <c r="L149" s="58">
        <v>-10</v>
      </c>
      <c r="M149" s="58">
        <v>-0.5</v>
      </c>
      <c r="N149" s="58">
        <v>420</v>
      </c>
      <c r="O149" s="58">
        <v>800</v>
      </c>
      <c r="P149" s="58">
        <v>-5</v>
      </c>
      <c r="Q149" s="58">
        <v>-2</v>
      </c>
      <c r="R149" s="58">
        <v>330</v>
      </c>
      <c r="S149" s="58" t="s">
        <v>155</v>
      </c>
      <c r="T149" s="58"/>
      <c r="U149" s="58"/>
      <c r="V149" s="58"/>
      <c r="W149" s="58"/>
      <c r="X149" s="58"/>
      <c r="Y149" s="58"/>
      <c r="Z149" s="58"/>
    </row>
    <row r="150" spans="1:26" ht="14.25" customHeight="1">
      <c r="A150" s="59" t="s">
        <v>10753</v>
      </c>
      <c r="B150" s="58" t="s">
        <v>312</v>
      </c>
      <c r="C150" s="58" t="s">
        <v>3</v>
      </c>
      <c r="D150" s="58" t="s">
        <v>155</v>
      </c>
      <c r="E150" s="58" t="s">
        <v>155</v>
      </c>
      <c r="F150" s="58" t="s">
        <v>10598</v>
      </c>
      <c r="G150" s="58" t="s">
        <v>314</v>
      </c>
      <c r="H150" s="58">
        <v>-30</v>
      </c>
      <c r="I150" s="58">
        <v>-30</v>
      </c>
      <c r="J150" s="58">
        <v>-100</v>
      </c>
      <c r="K150" s="58">
        <v>-0.3</v>
      </c>
      <c r="L150" s="58">
        <v>-10</v>
      </c>
      <c r="M150" s="58">
        <v>-0.5</v>
      </c>
      <c r="N150" s="58">
        <v>420</v>
      </c>
      <c r="O150" s="58">
        <v>800</v>
      </c>
      <c r="P150" s="58">
        <v>-5</v>
      </c>
      <c r="Q150" s="58">
        <v>-2</v>
      </c>
      <c r="R150" s="58">
        <v>250</v>
      </c>
      <c r="S150" s="58" t="s">
        <v>155</v>
      </c>
      <c r="T150" s="58"/>
      <c r="U150" s="58"/>
      <c r="V150" s="58"/>
      <c r="W150" s="58"/>
      <c r="X150" s="58"/>
      <c r="Y150" s="58"/>
      <c r="Z150" s="58"/>
    </row>
    <row r="151" spans="1:26" ht="14.25" customHeight="1">
      <c r="A151" s="59" t="s">
        <v>10754</v>
      </c>
      <c r="B151" s="58" t="s">
        <v>324</v>
      </c>
      <c r="C151" s="58" t="s">
        <v>3</v>
      </c>
      <c r="D151" s="58" t="s">
        <v>155</v>
      </c>
      <c r="E151" s="58" t="s">
        <v>155</v>
      </c>
      <c r="F151" s="58" t="s">
        <v>10591</v>
      </c>
      <c r="G151" s="58" t="s">
        <v>341</v>
      </c>
      <c r="H151" s="58">
        <v>60</v>
      </c>
      <c r="I151" s="58">
        <v>40</v>
      </c>
      <c r="J151" s="58">
        <v>200</v>
      </c>
      <c r="K151" s="58">
        <v>0.3</v>
      </c>
      <c r="L151" s="58">
        <v>50</v>
      </c>
      <c r="M151" s="58">
        <v>5</v>
      </c>
      <c r="N151" s="58">
        <v>100</v>
      </c>
      <c r="O151" s="58">
        <v>300</v>
      </c>
      <c r="P151" s="58">
        <v>1</v>
      </c>
      <c r="Q151" s="58">
        <v>10</v>
      </c>
      <c r="R151" s="58">
        <v>225</v>
      </c>
      <c r="S151" s="58">
        <v>300</v>
      </c>
      <c r="T151" s="58"/>
      <c r="U151" s="58"/>
      <c r="V151" s="58"/>
      <c r="W151" s="58"/>
      <c r="X151" s="58"/>
      <c r="Y151" s="58"/>
      <c r="Z151" s="58"/>
    </row>
    <row r="152" spans="1:26" ht="14.25" customHeight="1">
      <c r="A152" s="59" t="s">
        <v>10755</v>
      </c>
      <c r="B152" s="58" t="s">
        <v>324</v>
      </c>
      <c r="C152" s="58" t="s">
        <v>3</v>
      </c>
      <c r="D152" s="58" t="s">
        <v>155</v>
      </c>
      <c r="E152" s="58" t="s">
        <v>133</v>
      </c>
      <c r="F152" s="58" t="s">
        <v>10591</v>
      </c>
      <c r="G152" s="58" t="s">
        <v>341</v>
      </c>
      <c r="H152" s="58">
        <v>60</v>
      </c>
      <c r="I152" s="58">
        <v>40</v>
      </c>
      <c r="J152" s="58">
        <v>200</v>
      </c>
      <c r="K152" s="58">
        <v>0.3</v>
      </c>
      <c r="L152" s="58">
        <v>50</v>
      </c>
      <c r="M152" s="58">
        <v>5</v>
      </c>
      <c r="N152" s="58">
        <v>100</v>
      </c>
      <c r="O152" s="58">
        <v>300</v>
      </c>
      <c r="P152" s="58">
        <v>1</v>
      </c>
      <c r="Q152" s="58">
        <v>10</v>
      </c>
      <c r="R152" s="58">
        <v>225</v>
      </c>
      <c r="S152" s="58">
        <v>300</v>
      </c>
      <c r="T152" s="58"/>
      <c r="U152" s="58"/>
      <c r="V152" s="58"/>
      <c r="W152" s="58"/>
      <c r="X152" s="58"/>
      <c r="Y152" s="58"/>
      <c r="Z152" s="58"/>
    </row>
    <row r="153" spans="1:26" ht="14.25" customHeight="1">
      <c r="A153" s="59" t="s">
        <v>10756</v>
      </c>
      <c r="B153" s="58" t="s">
        <v>416</v>
      </c>
      <c r="C153" s="58" t="s">
        <v>3</v>
      </c>
      <c r="D153" s="58" t="s">
        <v>155</v>
      </c>
      <c r="E153" s="58" t="s">
        <v>155</v>
      </c>
      <c r="F153" s="58" t="s">
        <v>10757</v>
      </c>
      <c r="G153" s="58" t="s">
        <v>326</v>
      </c>
      <c r="H153" s="58" t="s">
        <v>10632</v>
      </c>
      <c r="I153" s="58" t="s">
        <v>10758</v>
      </c>
      <c r="J153" s="58" t="s">
        <v>10759</v>
      </c>
      <c r="K153" s="58" t="s">
        <v>10760</v>
      </c>
      <c r="L153" s="58" t="s">
        <v>10632</v>
      </c>
      <c r="M153" s="58" t="s">
        <v>10649</v>
      </c>
      <c r="N153" s="58">
        <v>120</v>
      </c>
      <c r="O153" s="58">
        <v>560</v>
      </c>
      <c r="P153" s="58" t="s">
        <v>10761</v>
      </c>
      <c r="Q153" s="58" t="s">
        <v>10636</v>
      </c>
      <c r="R153" s="58">
        <v>300</v>
      </c>
      <c r="S153" s="58" t="s">
        <v>155</v>
      </c>
      <c r="T153" s="58"/>
      <c r="U153" s="58"/>
      <c r="V153" s="58"/>
      <c r="W153" s="58"/>
      <c r="X153" s="58"/>
      <c r="Y153" s="58"/>
      <c r="Z153" s="58"/>
    </row>
    <row r="154" spans="1:26" ht="14.25" customHeight="1">
      <c r="A154" s="59" t="s">
        <v>10762</v>
      </c>
      <c r="B154" s="58" t="s">
        <v>416</v>
      </c>
      <c r="C154" s="58" t="s">
        <v>3</v>
      </c>
      <c r="D154" s="58" t="s">
        <v>155</v>
      </c>
      <c r="E154" s="58" t="s">
        <v>133</v>
      </c>
      <c r="F154" s="58" t="s">
        <v>10757</v>
      </c>
      <c r="G154" s="58" t="s">
        <v>326</v>
      </c>
      <c r="H154" s="58" t="s">
        <v>10632</v>
      </c>
      <c r="I154" s="58" t="s">
        <v>10758</v>
      </c>
      <c r="J154" s="58" t="s">
        <v>10759</v>
      </c>
      <c r="K154" s="58" t="s">
        <v>10760</v>
      </c>
      <c r="L154" s="58" t="s">
        <v>10632</v>
      </c>
      <c r="M154" s="58" t="s">
        <v>10649</v>
      </c>
      <c r="N154" s="58">
        <v>120</v>
      </c>
      <c r="O154" s="58">
        <v>560</v>
      </c>
      <c r="P154" s="58" t="s">
        <v>10761</v>
      </c>
      <c r="Q154" s="58" t="s">
        <v>10636</v>
      </c>
      <c r="R154" s="58">
        <v>300</v>
      </c>
      <c r="S154" s="58" t="s">
        <v>155</v>
      </c>
      <c r="T154" s="58"/>
      <c r="U154" s="58"/>
      <c r="V154" s="58"/>
      <c r="W154" s="58"/>
      <c r="X154" s="58"/>
      <c r="Y154" s="58"/>
      <c r="Z154" s="58"/>
    </row>
    <row r="155" spans="1:26" ht="14.25" customHeight="1">
      <c r="A155" s="59" t="s">
        <v>10763</v>
      </c>
      <c r="B155" s="58" t="s">
        <v>416</v>
      </c>
      <c r="C155" s="58" t="s">
        <v>3</v>
      </c>
      <c r="D155" s="58" t="s">
        <v>155</v>
      </c>
      <c r="E155" s="58" t="s">
        <v>155</v>
      </c>
      <c r="F155" s="58" t="s">
        <v>10757</v>
      </c>
      <c r="G155" s="58" t="s">
        <v>326</v>
      </c>
      <c r="H155" s="58" t="s">
        <v>10758</v>
      </c>
      <c r="I155" s="58" t="s">
        <v>10632</v>
      </c>
      <c r="J155" s="58" t="s">
        <v>10759</v>
      </c>
      <c r="K155" s="58" t="s">
        <v>10760</v>
      </c>
      <c r="L155" s="58" t="s">
        <v>10632</v>
      </c>
      <c r="M155" s="58" t="s">
        <v>10649</v>
      </c>
      <c r="N155" s="58">
        <v>120</v>
      </c>
      <c r="O155" s="58">
        <v>560</v>
      </c>
      <c r="P155" s="58" t="s">
        <v>10761</v>
      </c>
      <c r="Q155" s="58" t="s">
        <v>10636</v>
      </c>
      <c r="R155" s="58">
        <v>300</v>
      </c>
      <c r="S155" s="58" t="s">
        <v>155</v>
      </c>
      <c r="T155" s="58"/>
      <c r="U155" s="58"/>
      <c r="V155" s="58"/>
      <c r="W155" s="58"/>
      <c r="X155" s="58"/>
      <c r="Y155" s="58"/>
      <c r="Z155" s="58"/>
    </row>
    <row r="156" spans="1:26" ht="14.25" customHeight="1">
      <c r="A156" s="59" t="s">
        <v>10764</v>
      </c>
      <c r="B156" s="58" t="s">
        <v>316</v>
      </c>
      <c r="C156" s="58" t="s">
        <v>3</v>
      </c>
      <c r="D156" s="58" t="s">
        <v>155</v>
      </c>
      <c r="E156" s="58" t="s">
        <v>155</v>
      </c>
      <c r="F156" s="58" t="s">
        <v>10593</v>
      </c>
      <c r="G156" s="58" t="s">
        <v>314</v>
      </c>
      <c r="H156" s="58">
        <v>75</v>
      </c>
      <c r="I156" s="58">
        <v>40</v>
      </c>
      <c r="J156" s="58">
        <v>600</v>
      </c>
      <c r="K156" s="58">
        <v>0.3</v>
      </c>
      <c r="L156" s="58">
        <v>150</v>
      </c>
      <c r="M156" s="58">
        <v>15</v>
      </c>
      <c r="N156" s="58">
        <v>100</v>
      </c>
      <c r="O156" s="58">
        <v>300</v>
      </c>
      <c r="P156" s="58">
        <v>10</v>
      </c>
      <c r="Q156" s="58">
        <v>150</v>
      </c>
      <c r="R156" s="58">
        <v>225</v>
      </c>
      <c r="S156" s="58" t="s">
        <v>155</v>
      </c>
      <c r="T156" s="58"/>
      <c r="U156" s="58"/>
      <c r="V156" s="58"/>
      <c r="W156" s="58"/>
      <c r="X156" s="58"/>
      <c r="Y156" s="58"/>
      <c r="Z156" s="58"/>
    </row>
    <row r="157" spans="1:26" ht="14.25" customHeight="1">
      <c r="A157" s="59" t="s">
        <v>10765</v>
      </c>
      <c r="B157" s="58" t="s">
        <v>316</v>
      </c>
      <c r="C157" s="58" t="s">
        <v>3</v>
      </c>
      <c r="D157" s="58" t="s">
        <v>155</v>
      </c>
      <c r="E157" s="58" t="s">
        <v>133</v>
      </c>
      <c r="F157" s="58" t="s">
        <v>10593</v>
      </c>
      <c r="G157" s="58" t="s">
        <v>314</v>
      </c>
      <c r="H157" s="58">
        <v>75</v>
      </c>
      <c r="I157" s="58">
        <v>40</v>
      </c>
      <c r="J157" s="58">
        <v>600</v>
      </c>
      <c r="K157" s="58">
        <v>0.3</v>
      </c>
      <c r="L157" s="58">
        <v>150</v>
      </c>
      <c r="M157" s="58">
        <v>15</v>
      </c>
      <c r="N157" s="58">
        <v>100</v>
      </c>
      <c r="O157" s="58">
        <v>300</v>
      </c>
      <c r="P157" s="58">
        <v>10</v>
      </c>
      <c r="Q157" s="58">
        <v>150</v>
      </c>
      <c r="R157" s="58">
        <v>225</v>
      </c>
      <c r="S157" s="58" t="s">
        <v>155</v>
      </c>
      <c r="T157" s="58"/>
      <c r="U157" s="58"/>
      <c r="V157" s="58"/>
      <c r="W157" s="58"/>
      <c r="X157" s="58"/>
      <c r="Y157" s="58"/>
      <c r="Z157" s="58"/>
    </row>
    <row r="158" spans="1:26" ht="14.25" customHeight="1">
      <c r="A158" s="59" t="s">
        <v>10766</v>
      </c>
      <c r="B158" s="58" t="s">
        <v>344</v>
      </c>
      <c r="C158" s="58" t="s">
        <v>3</v>
      </c>
      <c r="D158" s="58" t="s">
        <v>155</v>
      </c>
      <c r="E158" s="58" t="s">
        <v>155</v>
      </c>
      <c r="F158" s="58" t="s">
        <v>10593</v>
      </c>
      <c r="G158" s="58" t="s">
        <v>314</v>
      </c>
      <c r="H158" s="58">
        <v>75</v>
      </c>
      <c r="I158" s="58">
        <v>40</v>
      </c>
      <c r="J158" s="58">
        <v>600</v>
      </c>
      <c r="K158" s="58">
        <v>0.3</v>
      </c>
      <c r="L158" s="58">
        <v>150</v>
      </c>
      <c r="M158" s="58">
        <v>15</v>
      </c>
      <c r="N158" s="58">
        <v>100</v>
      </c>
      <c r="O158" s="58">
        <v>300</v>
      </c>
      <c r="P158" s="58">
        <v>10</v>
      </c>
      <c r="Q158" s="58">
        <v>150</v>
      </c>
      <c r="R158" s="58">
        <v>225</v>
      </c>
      <c r="S158" s="58" t="s">
        <v>155</v>
      </c>
      <c r="T158" s="58"/>
      <c r="U158" s="58"/>
      <c r="V158" s="58"/>
      <c r="W158" s="58"/>
      <c r="X158" s="58"/>
      <c r="Y158" s="58"/>
      <c r="Z158" s="58"/>
    </row>
    <row r="159" spans="1:26" ht="14.25" customHeight="1">
      <c r="A159" s="59" t="s">
        <v>10767</v>
      </c>
      <c r="B159" s="58" t="s">
        <v>312</v>
      </c>
      <c r="C159" s="58" t="s">
        <v>3</v>
      </c>
      <c r="D159" s="58" t="s">
        <v>155</v>
      </c>
      <c r="E159" s="58" t="s">
        <v>155</v>
      </c>
      <c r="F159" s="58" t="s">
        <v>10593</v>
      </c>
      <c r="G159" s="58" t="s">
        <v>314</v>
      </c>
      <c r="H159" s="58">
        <v>75</v>
      </c>
      <c r="I159" s="58">
        <v>40</v>
      </c>
      <c r="J159" s="58">
        <v>600</v>
      </c>
      <c r="K159" s="58">
        <v>0.3</v>
      </c>
      <c r="L159" s="58">
        <v>150</v>
      </c>
      <c r="M159" s="58">
        <v>15</v>
      </c>
      <c r="N159" s="58">
        <v>100</v>
      </c>
      <c r="O159" s="58">
        <v>300</v>
      </c>
      <c r="P159" s="58">
        <v>10</v>
      </c>
      <c r="Q159" s="58">
        <v>150</v>
      </c>
      <c r="R159" s="58">
        <v>150</v>
      </c>
      <c r="S159" s="58" t="s">
        <v>155</v>
      </c>
      <c r="T159" s="58"/>
      <c r="U159" s="58"/>
      <c r="V159" s="58"/>
      <c r="W159" s="58"/>
      <c r="X159" s="58"/>
      <c r="Y159" s="58"/>
      <c r="Z159" s="58"/>
    </row>
    <row r="160" spans="1:26" ht="14.25" customHeight="1">
      <c r="A160" s="59" t="s">
        <v>10768</v>
      </c>
      <c r="B160" s="58" t="s">
        <v>316</v>
      </c>
      <c r="C160" s="58" t="s">
        <v>3</v>
      </c>
      <c r="D160" s="58" t="s">
        <v>155</v>
      </c>
      <c r="E160" s="58" t="s">
        <v>155</v>
      </c>
      <c r="F160" s="58" t="s">
        <v>10593</v>
      </c>
      <c r="G160" s="58" t="s">
        <v>314</v>
      </c>
      <c r="H160" s="58">
        <v>40</v>
      </c>
      <c r="I160" s="58">
        <v>15</v>
      </c>
      <c r="J160" s="58">
        <v>200</v>
      </c>
      <c r="K160" s="58">
        <v>0.2</v>
      </c>
      <c r="L160" s="58">
        <v>10</v>
      </c>
      <c r="M160" s="58">
        <v>1</v>
      </c>
      <c r="N160" s="58">
        <v>40</v>
      </c>
      <c r="O160" s="58">
        <v>120</v>
      </c>
      <c r="P160" s="58">
        <v>1</v>
      </c>
      <c r="Q160" s="58">
        <v>10</v>
      </c>
      <c r="R160" s="58">
        <v>225</v>
      </c>
      <c r="S160" s="58" t="s">
        <v>155</v>
      </c>
      <c r="T160" s="58"/>
      <c r="U160" s="58"/>
      <c r="V160" s="58"/>
      <c r="W160" s="58"/>
      <c r="X160" s="58"/>
      <c r="Y160" s="58"/>
      <c r="Z160" s="58"/>
    </row>
    <row r="161" spans="1:26" ht="14.25" customHeight="1">
      <c r="A161" s="59" t="s">
        <v>10769</v>
      </c>
      <c r="B161" s="58" t="s">
        <v>316</v>
      </c>
      <c r="C161" s="58" t="s">
        <v>3</v>
      </c>
      <c r="D161" s="58" t="s">
        <v>155</v>
      </c>
      <c r="E161" s="58" t="s">
        <v>155</v>
      </c>
      <c r="F161" s="58" t="s">
        <v>10598</v>
      </c>
      <c r="G161" s="58" t="s">
        <v>314</v>
      </c>
      <c r="H161" s="58">
        <v>-60</v>
      </c>
      <c r="I161" s="58">
        <v>-60</v>
      </c>
      <c r="J161" s="58">
        <v>-600</v>
      </c>
      <c r="K161" s="58">
        <v>-0.4</v>
      </c>
      <c r="L161" s="58">
        <v>-150</v>
      </c>
      <c r="M161" s="58">
        <v>-15</v>
      </c>
      <c r="N161" s="58">
        <v>100</v>
      </c>
      <c r="O161" s="58">
        <v>300</v>
      </c>
      <c r="P161" s="58">
        <v>-10</v>
      </c>
      <c r="Q161" s="58">
        <v>-150</v>
      </c>
      <c r="R161" s="58">
        <v>150</v>
      </c>
      <c r="S161" s="58">
        <v>200</v>
      </c>
      <c r="T161" s="58"/>
      <c r="U161" s="58"/>
      <c r="V161" s="58"/>
      <c r="W161" s="58"/>
      <c r="X161" s="58"/>
      <c r="Y161" s="58"/>
      <c r="Z161" s="58"/>
    </row>
    <row r="162" spans="1:26" ht="14.25" customHeight="1">
      <c r="A162" s="59" t="s">
        <v>10770</v>
      </c>
      <c r="B162" s="58" t="s">
        <v>316</v>
      </c>
      <c r="C162" s="58" t="s">
        <v>3</v>
      </c>
      <c r="D162" s="58" t="s">
        <v>155</v>
      </c>
      <c r="E162" s="58" t="s">
        <v>133</v>
      </c>
      <c r="F162" s="58" t="s">
        <v>10598</v>
      </c>
      <c r="G162" s="58" t="s">
        <v>314</v>
      </c>
      <c r="H162" s="58">
        <v>-60</v>
      </c>
      <c r="I162" s="58">
        <v>-60</v>
      </c>
      <c r="J162" s="58">
        <v>-600</v>
      </c>
      <c r="K162" s="58">
        <v>-0.4</v>
      </c>
      <c r="L162" s="58">
        <v>-150</v>
      </c>
      <c r="M162" s="58">
        <v>-15</v>
      </c>
      <c r="N162" s="58">
        <v>100</v>
      </c>
      <c r="O162" s="58">
        <v>300</v>
      </c>
      <c r="P162" s="58">
        <v>-10</v>
      </c>
      <c r="Q162" s="58">
        <v>-150</v>
      </c>
      <c r="R162" s="58">
        <v>150</v>
      </c>
      <c r="S162" s="58">
        <v>200</v>
      </c>
      <c r="T162" s="58"/>
      <c r="U162" s="58"/>
      <c r="V162" s="58"/>
      <c r="W162" s="58"/>
      <c r="X162" s="58"/>
      <c r="Y162" s="58"/>
      <c r="Z162" s="58"/>
    </row>
    <row r="163" spans="1:26" ht="14.25" customHeight="1">
      <c r="A163" s="59" t="s">
        <v>10771</v>
      </c>
      <c r="B163" s="58" t="s">
        <v>312</v>
      </c>
      <c r="C163" s="58" t="s">
        <v>3</v>
      </c>
      <c r="D163" s="58" t="s">
        <v>155</v>
      </c>
      <c r="E163" s="58" t="s">
        <v>155</v>
      </c>
      <c r="F163" s="58" t="s">
        <v>10598</v>
      </c>
      <c r="G163" s="58" t="s">
        <v>314</v>
      </c>
      <c r="H163" s="58">
        <v>-60</v>
      </c>
      <c r="I163" s="58">
        <v>-60</v>
      </c>
      <c r="J163" s="58">
        <v>-600</v>
      </c>
      <c r="K163" s="58">
        <v>-0.4</v>
      </c>
      <c r="L163" s="58">
        <v>-150</v>
      </c>
      <c r="M163" s="58">
        <v>-15</v>
      </c>
      <c r="N163" s="58">
        <v>100</v>
      </c>
      <c r="O163" s="58">
        <v>300</v>
      </c>
      <c r="P163" s="58">
        <v>-10</v>
      </c>
      <c r="Q163" s="58">
        <v>-150</v>
      </c>
      <c r="R163" s="58">
        <v>150</v>
      </c>
      <c r="S163" s="58">
        <v>200</v>
      </c>
      <c r="T163" s="58"/>
      <c r="U163" s="58"/>
      <c r="V163" s="58"/>
      <c r="W163" s="58"/>
      <c r="X163" s="58"/>
      <c r="Y163" s="58"/>
      <c r="Z163" s="58"/>
    </row>
    <row r="164" spans="1:26" ht="14.25" customHeight="1">
      <c r="A164" s="59" t="s">
        <v>10772</v>
      </c>
      <c r="B164" s="58" t="s">
        <v>316</v>
      </c>
      <c r="C164" s="58" t="s">
        <v>3</v>
      </c>
      <c r="D164" s="58" t="s">
        <v>155</v>
      </c>
      <c r="E164" s="58" t="s">
        <v>155</v>
      </c>
      <c r="F164" s="58" t="s">
        <v>10593</v>
      </c>
      <c r="G164" s="58" t="s">
        <v>314</v>
      </c>
      <c r="H164" s="58">
        <v>60</v>
      </c>
      <c r="I164" s="58">
        <v>40</v>
      </c>
      <c r="J164" s="58">
        <v>200</v>
      </c>
      <c r="K164" s="58">
        <v>0.3</v>
      </c>
      <c r="L164" s="58">
        <v>50</v>
      </c>
      <c r="M164" s="58">
        <v>5</v>
      </c>
      <c r="N164" s="58">
        <v>100</v>
      </c>
      <c r="O164" s="58">
        <v>300</v>
      </c>
      <c r="P164" s="58">
        <v>1</v>
      </c>
      <c r="Q164" s="58">
        <v>10</v>
      </c>
      <c r="R164" s="58">
        <v>225</v>
      </c>
      <c r="S164" s="58" t="s">
        <v>155</v>
      </c>
      <c r="T164" s="58"/>
      <c r="U164" s="58"/>
      <c r="V164" s="58"/>
      <c r="W164" s="58"/>
      <c r="X164" s="58"/>
      <c r="Y164" s="58"/>
      <c r="Z164" s="58"/>
    </row>
    <row r="165" spans="1:26" ht="14.25" customHeight="1">
      <c r="A165" s="59" t="s">
        <v>10773</v>
      </c>
      <c r="B165" s="58" t="s">
        <v>316</v>
      </c>
      <c r="C165" s="58" t="s">
        <v>3</v>
      </c>
      <c r="D165" s="58" t="s">
        <v>155</v>
      </c>
      <c r="E165" s="58" t="s">
        <v>133</v>
      </c>
      <c r="F165" s="58" t="s">
        <v>10593</v>
      </c>
      <c r="G165" s="58" t="s">
        <v>314</v>
      </c>
      <c r="H165" s="58">
        <v>60</v>
      </c>
      <c r="I165" s="58">
        <v>40</v>
      </c>
      <c r="J165" s="58">
        <v>200</v>
      </c>
      <c r="K165" s="58">
        <v>0.3</v>
      </c>
      <c r="L165" s="58">
        <v>50</v>
      </c>
      <c r="M165" s="58">
        <v>5</v>
      </c>
      <c r="N165" s="58">
        <v>100</v>
      </c>
      <c r="O165" s="58">
        <v>300</v>
      </c>
      <c r="P165" s="58">
        <v>1</v>
      </c>
      <c r="Q165" s="58">
        <v>10</v>
      </c>
      <c r="R165" s="58">
        <v>225</v>
      </c>
      <c r="S165" s="58" t="s">
        <v>155</v>
      </c>
      <c r="T165" s="58"/>
      <c r="U165" s="58"/>
      <c r="V165" s="58"/>
      <c r="W165" s="58"/>
      <c r="X165" s="58"/>
      <c r="Y165" s="58"/>
      <c r="Z165" s="58"/>
    </row>
    <row r="166" spans="1:26" ht="14.25" customHeight="1">
      <c r="A166" s="59" t="s">
        <v>10774</v>
      </c>
      <c r="B166" s="58" t="s">
        <v>413</v>
      </c>
      <c r="C166" s="58" t="s">
        <v>3</v>
      </c>
      <c r="D166" s="58" t="s">
        <v>155</v>
      </c>
      <c r="E166" s="58" t="s">
        <v>155</v>
      </c>
      <c r="F166" s="58" t="s">
        <v>10593</v>
      </c>
      <c r="G166" s="58" t="s">
        <v>314</v>
      </c>
      <c r="H166" s="58">
        <v>60</v>
      </c>
      <c r="I166" s="58">
        <v>40</v>
      </c>
      <c r="J166" s="58">
        <v>200</v>
      </c>
      <c r="K166" s="58">
        <v>0.3</v>
      </c>
      <c r="L166" s="58">
        <v>50</v>
      </c>
      <c r="M166" s="58">
        <v>5</v>
      </c>
      <c r="N166" s="58">
        <v>100</v>
      </c>
      <c r="O166" s="58">
        <v>300</v>
      </c>
      <c r="P166" s="58">
        <v>1</v>
      </c>
      <c r="Q166" s="58">
        <v>10</v>
      </c>
      <c r="R166" s="58">
        <v>250</v>
      </c>
      <c r="S166" s="58" t="s">
        <v>155</v>
      </c>
      <c r="T166" s="58"/>
      <c r="U166" s="58"/>
      <c r="V166" s="58"/>
      <c r="W166" s="58"/>
      <c r="X166" s="58"/>
      <c r="Y166" s="58"/>
      <c r="Z166" s="58"/>
    </row>
    <row r="167" spans="1:26" ht="14.25" customHeight="1">
      <c r="A167" s="59" t="s">
        <v>10775</v>
      </c>
      <c r="B167" s="58" t="s">
        <v>312</v>
      </c>
      <c r="C167" s="58" t="s">
        <v>3</v>
      </c>
      <c r="D167" s="58" t="s">
        <v>155</v>
      </c>
      <c r="E167" s="58" t="s">
        <v>155</v>
      </c>
      <c r="F167" s="58" t="s">
        <v>10593</v>
      </c>
      <c r="G167" s="58" t="s">
        <v>314</v>
      </c>
      <c r="H167" s="58">
        <v>60</v>
      </c>
      <c r="I167" s="58">
        <v>40</v>
      </c>
      <c r="J167" s="58">
        <v>200</v>
      </c>
      <c r="K167" s="58">
        <v>0.3</v>
      </c>
      <c r="L167" s="58">
        <v>50</v>
      </c>
      <c r="M167" s="58">
        <v>5</v>
      </c>
      <c r="N167" s="58">
        <v>100</v>
      </c>
      <c r="O167" s="58">
        <v>300</v>
      </c>
      <c r="P167" s="58">
        <v>1</v>
      </c>
      <c r="Q167" s="58">
        <v>10</v>
      </c>
      <c r="R167" s="58">
        <v>150</v>
      </c>
      <c r="S167" s="58" t="s">
        <v>155</v>
      </c>
      <c r="T167" s="58"/>
      <c r="U167" s="58"/>
      <c r="V167" s="58"/>
      <c r="W167" s="58"/>
      <c r="X167" s="58"/>
      <c r="Y167" s="58"/>
      <c r="Z167" s="58"/>
    </row>
    <row r="168" spans="1:26" ht="14.25" customHeight="1">
      <c r="A168" s="59" t="s">
        <v>10776</v>
      </c>
      <c r="B168" s="58" t="s">
        <v>316</v>
      </c>
      <c r="C168" s="58" t="s">
        <v>3</v>
      </c>
      <c r="D168" s="58" t="s">
        <v>155</v>
      </c>
      <c r="E168" s="58" t="s">
        <v>155</v>
      </c>
      <c r="F168" s="58" t="s">
        <v>10598</v>
      </c>
      <c r="G168" s="58" t="s">
        <v>314</v>
      </c>
      <c r="H168" s="58">
        <v>-40</v>
      </c>
      <c r="I168" s="58">
        <v>-40</v>
      </c>
      <c r="J168" s="58">
        <v>-200</v>
      </c>
      <c r="K168" s="58">
        <v>-0.4</v>
      </c>
      <c r="L168" s="58">
        <v>-50</v>
      </c>
      <c r="M168" s="58">
        <v>-5</v>
      </c>
      <c r="N168" s="58">
        <v>100</v>
      </c>
      <c r="O168" s="58">
        <v>300</v>
      </c>
      <c r="P168" s="58">
        <v>-1</v>
      </c>
      <c r="Q168" s="58">
        <v>-10</v>
      </c>
      <c r="R168" s="58">
        <v>225</v>
      </c>
      <c r="S168" s="58">
        <v>250</v>
      </c>
      <c r="T168" s="58"/>
      <c r="U168" s="58"/>
      <c r="V168" s="58"/>
      <c r="W168" s="58"/>
      <c r="X168" s="58"/>
      <c r="Y168" s="58"/>
      <c r="Z168" s="58"/>
    </row>
    <row r="169" spans="1:26" ht="14.25" customHeight="1">
      <c r="A169" s="59" t="s">
        <v>10777</v>
      </c>
      <c r="B169" s="58" t="s">
        <v>316</v>
      </c>
      <c r="C169" s="58" t="s">
        <v>3</v>
      </c>
      <c r="D169" s="58" t="s">
        <v>155</v>
      </c>
      <c r="E169" s="58" t="s">
        <v>133</v>
      </c>
      <c r="F169" s="58" t="s">
        <v>10598</v>
      </c>
      <c r="G169" s="58" t="s">
        <v>314</v>
      </c>
      <c r="H169" s="58">
        <v>-40</v>
      </c>
      <c r="I169" s="58">
        <v>-40</v>
      </c>
      <c r="J169" s="58">
        <v>-200</v>
      </c>
      <c r="K169" s="58">
        <v>-0.4</v>
      </c>
      <c r="L169" s="58">
        <v>-50</v>
      </c>
      <c r="M169" s="58">
        <v>-5</v>
      </c>
      <c r="N169" s="58">
        <v>100</v>
      </c>
      <c r="O169" s="58">
        <v>300</v>
      </c>
      <c r="P169" s="58">
        <v>-1</v>
      </c>
      <c r="Q169" s="58">
        <v>-10</v>
      </c>
      <c r="R169" s="58">
        <v>225</v>
      </c>
      <c r="S169" s="58">
        <v>250</v>
      </c>
      <c r="T169" s="58"/>
      <c r="U169" s="58"/>
      <c r="V169" s="58"/>
      <c r="W169" s="58"/>
      <c r="X169" s="58"/>
      <c r="Y169" s="58"/>
      <c r="Z169" s="58"/>
    </row>
    <row r="170" spans="1:26" ht="14.25" customHeight="1">
      <c r="A170" s="59" t="s">
        <v>10778</v>
      </c>
      <c r="B170" s="58" t="s">
        <v>319</v>
      </c>
      <c r="C170" s="58" t="s">
        <v>3</v>
      </c>
      <c r="D170" s="58" t="s">
        <v>155</v>
      </c>
      <c r="E170" s="58" t="s">
        <v>155</v>
      </c>
      <c r="F170" s="58" t="s">
        <v>10598</v>
      </c>
      <c r="G170" s="58" t="s">
        <v>314</v>
      </c>
      <c r="H170" s="58">
        <v>-40</v>
      </c>
      <c r="I170" s="58">
        <v>-40</v>
      </c>
      <c r="J170" s="58">
        <v>-200</v>
      </c>
      <c r="K170" s="58">
        <v>-0.25</v>
      </c>
      <c r="L170" s="58">
        <v>-10</v>
      </c>
      <c r="M170" s="58">
        <v>-1</v>
      </c>
      <c r="N170" s="58">
        <v>100</v>
      </c>
      <c r="O170" s="58">
        <v>300</v>
      </c>
      <c r="P170" s="58">
        <v>-1</v>
      </c>
      <c r="Q170" s="58">
        <v>-10</v>
      </c>
      <c r="R170" s="58">
        <v>250</v>
      </c>
      <c r="S170" s="58">
        <v>250</v>
      </c>
      <c r="T170" s="58"/>
      <c r="U170" s="58"/>
      <c r="V170" s="58"/>
      <c r="W170" s="58"/>
      <c r="X170" s="58"/>
      <c r="Y170" s="58"/>
      <c r="Z170" s="58"/>
    </row>
    <row r="171" spans="1:26" ht="14.25" customHeight="1">
      <c r="A171" s="59" t="s">
        <v>10779</v>
      </c>
      <c r="B171" s="58" t="s">
        <v>312</v>
      </c>
      <c r="C171" s="58" t="s">
        <v>3</v>
      </c>
      <c r="D171" s="58" t="s">
        <v>155</v>
      </c>
      <c r="E171" s="58" t="s">
        <v>155</v>
      </c>
      <c r="F171" s="58" t="s">
        <v>10598</v>
      </c>
      <c r="G171" s="58" t="s">
        <v>314</v>
      </c>
      <c r="H171" s="58">
        <v>-40</v>
      </c>
      <c r="I171" s="58">
        <v>-40</v>
      </c>
      <c r="J171" s="58">
        <v>-200</v>
      </c>
      <c r="K171" s="58">
        <v>-0.4</v>
      </c>
      <c r="L171" s="58">
        <v>-50</v>
      </c>
      <c r="M171" s="58">
        <v>-5</v>
      </c>
      <c r="N171" s="58">
        <v>100</v>
      </c>
      <c r="O171" s="58">
        <v>300</v>
      </c>
      <c r="P171" s="58">
        <v>-1</v>
      </c>
      <c r="Q171" s="58">
        <v>-10</v>
      </c>
      <c r="R171" s="58">
        <v>150</v>
      </c>
      <c r="S171" s="58">
        <v>250</v>
      </c>
      <c r="T171" s="58"/>
      <c r="U171" s="58"/>
      <c r="V171" s="58"/>
      <c r="W171" s="58"/>
      <c r="X171" s="58"/>
      <c r="Y171" s="58"/>
      <c r="Z171" s="58"/>
    </row>
    <row r="172" spans="1:26" ht="14.25" customHeight="1">
      <c r="A172" s="59" t="s">
        <v>10780</v>
      </c>
      <c r="B172" s="58" t="s">
        <v>316</v>
      </c>
      <c r="C172" s="58" t="s">
        <v>3</v>
      </c>
      <c r="D172" s="58" t="s">
        <v>155</v>
      </c>
      <c r="E172" s="58" t="s">
        <v>155</v>
      </c>
      <c r="F172" s="58" t="s">
        <v>10593</v>
      </c>
      <c r="G172" s="58" t="s">
        <v>314</v>
      </c>
      <c r="H172" s="58">
        <v>60</v>
      </c>
      <c r="I172" s="58">
        <v>40</v>
      </c>
      <c r="J172" s="58">
        <v>600</v>
      </c>
      <c r="K172" s="58">
        <v>0.4</v>
      </c>
      <c r="L172" s="58">
        <v>150</v>
      </c>
      <c r="M172" s="58">
        <v>15</v>
      </c>
      <c r="N172" s="58">
        <v>100</v>
      </c>
      <c r="O172" s="58">
        <v>300</v>
      </c>
      <c r="P172" s="58">
        <v>1</v>
      </c>
      <c r="Q172" s="58">
        <v>150</v>
      </c>
      <c r="R172" s="58">
        <v>225</v>
      </c>
      <c r="S172" s="58">
        <v>250</v>
      </c>
      <c r="T172" s="58"/>
      <c r="U172" s="58"/>
      <c r="V172" s="58"/>
      <c r="W172" s="58"/>
      <c r="X172" s="58"/>
      <c r="Y172" s="58"/>
      <c r="Z172" s="58"/>
    </row>
    <row r="173" spans="1:26" ht="14.25" customHeight="1">
      <c r="A173" s="59" t="s">
        <v>10781</v>
      </c>
      <c r="B173" s="58" t="s">
        <v>316</v>
      </c>
      <c r="C173" s="58" t="s">
        <v>3</v>
      </c>
      <c r="D173" s="58" t="s">
        <v>155</v>
      </c>
      <c r="E173" s="58" t="s">
        <v>133</v>
      </c>
      <c r="F173" s="58" t="s">
        <v>10593</v>
      </c>
      <c r="G173" s="58" t="s">
        <v>314</v>
      </c>
      <c r="H173" s="58">
        <v>60</v>
      </c>
      <c r="I173" s="58">
        <v>40</v>
      </c>
      <c r="J173" s="58">
        <v>600</v>
      </c>
      <c r="K173" s="58">
        <v>0.4</v>
      </c>
      <c r="L173" s="58">
        <v>150</v>
      </c>
      <c r="M173" s="58">
        <v>15</v>
      </c>
      <c r="N173" s="58">
        <v>100</v>
      </c>
      <c r="O173" s="58">
        <v>300</v>
      </c>
      <c r="P173" s="58">
        <v>1</v>
      </c>
      <c r="Q173" s="58">
        <v>150</v>
      </c>
      <c r="R173" s="58">
        <v>225</v>
      </c>
      <c r="S173" s="58">
        <v>250</v>
      </c>
      <c r="T173" s="58"/>
      <c r="U173" s="58"/>
      <c r="V173" s="58"/>
      <c r="W173" s="58"/>
      <c r="X173" s="58"/>
      <c r="Y173" s="58"/>
      <c r="Z173" s="58"/>
    </row>
    <row r="174" spans="1:26" ht="14.25" customHeight="1">
      <c r="A174" s="59" t="s">
        <v>10782</v>
      </c>
      <c r="B174" s="58" t="s">
        <v>312</v>
      </c>
      <c r="C174" s="58" t="s">
        <v>3</v>
      </c>
      <c r="D174" s="58" t="s">
        <v>155</v>
      </c>
      <c r="E174" s="58" t="s">
        <v>155</v>
      </c>
      <c r="F174" s="58" t="s">
        <v>10593</v>
      </c>
      <c r="G174" s="58" t="s">
        <v>314</v>
      </c>
      <c r="H174" s="58">
        <v>60</v>
      </c>
      <c r="I174" s="58">
        <v>40</v>
      </c>
      <c r="J174" s="58">
        <v>600</v>
      </c>
      <c r="K174" s="58">
        <v>0.4</v>
      </c>
      <c r="L174" s="58">
        <v>150</v>
      </c>
      <c r="M174" s="58">
        <v>15</v>
      </c>
      <c r="N174" s="58">
        <v>100</v>
      </c>
      <c r="O174" s="58">
        <v>300</v>
      </c>
      <c r="P174" s="58">
        <v>1</v>
      </c>
      <c r="Q174" s="58">
        <v>150</v>
      </c>
      <c r="R174" s="58">
        <v>225</v>
      </c>
      <c r="S174" s="58">
        <v>250</v>
      </c>
      <c r="T174" s="58"/>
      <c r="U174" s="58"/>
      <c r="V174" s="58"/>
      <c r="W174" s="58"/>
      <c r="X174" s="58"/>
      <c r="Y174" s="58"/>
      <c r="Z174" s="58"/>
    </row>
    <row r="175" spans="1:26" ht="14.25" customHeight="1">
      <c r="A175" s="59" t="s">
        <v>10783</v>
      </c>
      <c r="B175" s="58" t="s">
        <v>316</v>
      </c>
      <c r="C175" s="58" t="s">
        <v>3</v>
      </c>
      <c r="D175" s="58" t="s">
        <v>155</v>
      </c>
      <c r="E175" s="58" t="s">
        <v>155</v>
      </c>
      <c r="F175" s="58" t="s">
        <v>10598</v>
      </c>
      <c r="G175" s="58" t="s">
        <v>314</v>
      </c>
      <c r="H175" s="58">
        <v>-40</v>
      </c>
      <c r="I175" s="58">
        <v>-40</v>
      </c>
      <c r="J175" s="58">
        <v>-600</v>
      </c>
      <c r="K175" s="58">
        <v>-0.4</v>
      </c>
      <c r="L175" s="58">
        <v>-150</v>
      </c>
      <c r="M175" s="58">
        <v>-15</v>
      </c>
      <c r="N175" s="58">
        <v>100</v>
      </c>
      <c r="O175" s="58">
        <v>300</v>
      </c>
      <c r="P175" s="58">
        <v>-2</v>
      </c>
      <c r="Q175" s="58">
        <v>-150</v>
      </c>
      <c r="R175" s="58">
        <v>225</v>
      </c>
      <c r="S175" s="58">
        <v>200</v>
      </c>
      <c r="T175" s="58"/>
      <c r="U175" s="58"/>
      <c r="V175" s="58"/>
      <c r="W175" s="58"/>
      <c r="X175" s="58"/>
      <c r="Y175" s="58"/>
      <c r="Z175" s="58"/>
    </row>
    <row r="176" spans="1:26" ht="14.25" customHeight="1">
      <c r="A176" s="59" t="s">
        <v>10784</v>
      </c>
      <c r="B176" s="58" t="s">
        <v>312</v>
      </c>
      <c r="C176" s="58" t="s">
        <v>3</v>
      </c>
      <c r="D176" s="58" t="s">
        <v>155</v>
      </c>
      <c r="E176" s="58" t="s">
        <v>155</v>
      </c>
      <c r="F176" s="58" t="s">
        <v>10598</v>
      </c>
      <c r="G176" s="58" t="s">
        <v>314</v>
      </c>
      <c r="H176" s="58">
        <v>-40</v>
      </c>
      <c r="I176" s="58">
        <v>-40</v>
      </c>
      <c r="J176" s="58">
        <v>-600</v>
      </c>
      <c r="K176" s="58">
        <v>-0.4</v>
      </c>
      <c r="L176" s="58">
        <v>-150</v>
      </c>
      <c r="M176" s="58">
        <v>-15</v>
      </c>
      <c r="N176" s="58">
        <v>100</v>
      </c>
      <c r="O176" s="58">
        <v>300</v>
      </c>
      <c r="P176" s="58">
        <v>-2</v>
      </c>
      <c r="Q176" s="58">
        <v>-150</v>
      </c>
      <c r="R176" s="58">
        <v>225</v>
      </c>
      <c r="S176" s="58">
        <v>200</v>
      </c>
      <c r="T176" s="58"/>
      <c r="U176" s="58"/>
      <c r="V176" s="58"/>
      <c r="W176" s="58"/>
      <c r="X176" s="58"/>
      <c r="Y176" s="58"/>
      <c r="Z176" s="58"/>
    </row>
    <row r="177" spans="1:26" ht="14.25" customHeight="1">
      <c r="A177" s="59" t="s">
        <v>10785</v>
      </c>
      <c r="B177" s="58" t="s">
        <v>316</v>
      </c>
      <c r="C177" s="58" t="s">
        <v>3</v>
      </c>
      <c r="D177" s="58" t="s">
        <v>155</v>
      </c>
      <c r="E177" s="58" t="s">
        <v>155</v>
      </c>
      <c r="F177" s="58" t="s">
        <v>10598</v>
      </c>
      <c r="G177" s="58" t="s">
        <v>314</v>
      </c>
      <c r="H177" s="58">
        <v>-160</v>
      </c>
      <c r="I177" s="58">
        <v>-150</v>
      </c>
      <c r="J177" s="58">
        <v>-500</v>
      </c>
      <c r="K177" s="58">
        <v>-0.5</v>
      </c>
      <c r="L177" s="58">
        <v>-50</v>
      </c>
      <c r="M177" s="58">
        <v>-5</v>
      </c>
      <c r="N177" s="58">
        <v>60</v>
      </c>
      <c r="O177" s="58">
        <v>240</v>
      </c>
      <c r="P177" s="58">
        <v>-10</v>
      </c>
      <c r="Q177" s="58">
        <v>-5</v>
      </c>
      <c r="R177" s="58">
        <v>225</v>
      </c>
      <c r="S177" s="58">
        <v>100</v>
      </c>
      <c r="T177" s="58"/>
      <c r="U177" s="58"/>
      <c r="V177" s="58"/>
      <c r="W177" s="58"/>
      <c r="X177" s="58"/>
      <c r="Y177" s="58"/>
      <c r="Z177" s="58"/>
    </row>
    <row r="178" spans="1:26" ht="14.25" customHeight="1">
      <c r="A178" s="59" t="s">
        <v>10786</v>
      </c>
      <c r="B178" s="58" t="s">
        <v>316</v>
      </c>
      <c r="C178" s="58" t="s">
        <v>3</v>
      </c>
      <c r="D178" s="58" t="s">
        <v>155</v>
      </c>
      <c r="E178" s="58" t="s">
        <v>133</v>
      </c>
      <c r="F178" s="58" t="s">
        <v>10598</v>
      </c>
      <c r="G178" s="58" t="s">
        <v>314</v>
      </c>
      <c r="H178" s="58">
        <v>-160</v>
      </c>
      <c r="I178" s="58">
        <v>-150</v>
      </c>
      <c r="J178" s="58">
        <v>-500</v>
      </c>
      <c r="K178" s="58">
        <v>-0.5</v>
      </c>
      <c r="L178" s="58">
        <v>-50</v>
      </c>
      <c r="M178" s="58">
        <v>-5</v>
      </c>
      <c r="N178" s="58">
        <v>60</v>
      </c>
      <c r="O178" s="58">
        <v>240</v>
      </c>
      <c r="P178" s="58">
        <v>-10</v>
      </c>
      <c r="Q178" s="58">
        <v>-5</v>
      </c>
      <c r="R178" s="58">
        <v>225</v>
      </c>
      <c r="S178" s="58">
        <v>100</v>
      </c>
      <c r="T178" s="58"/>
      <c r="U178" s="58"/>
      <c r="V178" s="58"/>
      <c r="W178" s="58"/>
      <c r="X178" s="58"/>
      <c r="Y178" s="58"/>
      <c r="Z178" s="58"/>
    </row>
    <row r="179" spans="1:26" ht="14.25" customHeight="1">
      <c r="A179" s="59" t="s">
        <v>10787</v>
      </c>
      <c r="B179" s="58" t="s">
        <v>316</v>
      </c>
      <c r="C179" s="58" t="s">
        <v>3</v>
      </c>
      <c r="D179" s="58" t="s">
        <v>155</v>
      </c>
      <c r="E179" s="58" t="s">
        <v>155</v>
      </c>
      <c r="F179" s="58" t="s">
        <v>10593</v>
      </c>
      <c r="G179" s="58" t="s">
        <v>314</v>
      </c>
      <c r="H179" s="58">
        <v>180</v>
      </c>
      <c r="I179" s="58">
        <v>160</v>
      </c>
      <c r="J179" s="58">
        <v>600</v>
      </c>
      <c r="K179" s="58">
        <v>0.15</v>
      </c>
      <c r="L179" s="58">
        <v>10</v>
      </c>
      <c r="M179" s="58">
        <v>1</v>
      </c>
      <c r="N179" s="58">
        <v>80</v>
      </c>
      <c r="O179" s="58">
        <v>250</v>
      </c>
      <c r="P179" s="58">
        <v>5</v>
      </c>
      <c r="Q179" s="58">
        <v>10</v>
      </c>
      <c r="R179" s="58">
        <v>250</v>
      </c>
      <c r="S179" s="58">
        <v>100</v>
      </c>
      <c r="T179" s="58"/>
      <c r="U179" s="58"/>
      <c r="V179" s="58"/>
      <c r="W179" s="58"/>
      <c r="X179" s="58"/>
      <c r="Y179" s="58"/>
      <c r="Z179" s="58"/>
    </row>
    <row r="180" spans="1:26" ht="14.25" customHeight="1">
      <c r="A180" s="59" t="s">
        <v>10788</v>
      </c>
      <c r="B180" s="58" t="s">
        <v>316</v>
      </c>
      <c r="C180" s="58" t="s">
        <v>3</v>
      </c>
      <c r="D180" s="58" t="s">
        <v>155</v>
      </c>
      <c r="E180" s="58" t="s">
        <v>133</v>
      </c>
      <c r="F180" s="58" t="s">
        <v>10593</v>
      </c>
      <c r="G180" s="58" t="s">
        <v>314</v>
      </c>
      <c r="H180" s="58">
        <v>180</v>
      </c>
      <c r="I180" s="58">
        <v>160</v>
      </c>
      <c r="J180" s="58">
        <v>600</v>
      </c>
      <c r="K180" s="58">
        <v>0.15</v>
      </c>
      <c r="L180" s="58">
        <v>10</v>
      </c>
      <c r="M180" s="58">
        <v>1</v>
      </c>
      <c r="N180" s="58">
        <v>80</v>
      </c>
      <c r="O180" s="58">
        <v>250</v>
      </c>
      <c r="P180" s="58">
        <v>5</v>
      </c>
      <c r="Q180" s="58">
        <v>10</v>
      </c>
      <c r="R180" s="58">
        <v>250</v>
      </c>
      <c r="S180" s="58">
        <v>100</v>
      </c>
      <c r="T180" s="58"/>
      <c r="U180" s="58"/>
      <c r="V180" s="58"/>
      <c r="W180" s="58"/>
      <c r="X180" s="58"/>
      <c r="Y180" s="58"/>
      <c r="Z180" s="58"/>
    </row>
    <row r="181" spans="1:26" ht="14.25" customHeight="1">
      <c r="A181" s="59" t="s">
        <v>10789</v>
      </c>
      <c r="B181" s="58" t="s">
        <v>316</v>
      </c>
      <c r="C181" s="58" t="s">
        <v>3</v>
      </c>
      <c r="D181" s="58" t="s">
        <v>155</v>
      </c>
      <c r="E181" s="58" t="s">
        <v>155</v>
      </c>
      <c r="F181" s="58" t="s">
        <v>10593</v>
      </c>
      <c r="G181" s="58" t="s">
        <v>314</v>
      </c>
      <c r="H181" s="58">
        <v>30</v>
      </c>
      <c r="I181" s="58">
        <v>15</v>
      </c>
      <c r="J181" s="58">
        <v>50</v>
      </c>
      <c r="K181" s="58">
        <v>0.4</v>
      </c>
      <c r="L181" s="58">
        <v>10</v>
      </c>
      <c r="M181" s="58">
        <v>1</v>
      </c>
      <c r="N181" s="58">
        <v>20</v>
      </c>
      <c r="O181" s="58" t="s">
        <v>155</v>
      </c>
      <c r="P181" s="58">
        <v>1</v>
      </c>
      <c r="Q181" s="58">
        <v>3</v>
      </c>
      <c r="R181" s="58">
        <v>225</v>
      </c>
      <c r="S181" s="58">
        <v>600</v>
      </c>
      <c r="T181" s="58"/>
      <c r="U181" s="58"/>
      <c r="V181" s="58"/>
      <c r="W181" s="58"/>
      <c r="X181" s="58"/>
      <c r="Y181" s="58"/>
      <c r="Z181" s="58"/>
    </row>
    <row r="182" spans="1:26" ht="14.25" customHeight="1">
      <c r="A182" s="59" t="s">
        <v>10790</v>
      </c>
      <c r="B182" s="58" t="s">
        <v>316</v>
      </c>
      <c r="C182" s="58" t="s">
        <v>3</v>
      </c>
      <c r="D182" s="58" t="s">
        <v>155</v>
      </c>
      <c r="E182" s="58" t="s">
        <v>155</v>
      </c>
      <c r="F182" s="58" t="s">
        <v>10593</v>
      </c>
      <c r="G182" s="58" t="s">
        <v>314</v>
      </c>
      <c r="H182" s="58">
        <v>60</v>
      </c>
      <c r="I182" s="58">
        <v>60</v>
      </c>
      <c r="J182" s="58">
        <v>500</v>
      </c>
      <c r="K182" s="58">
        <v>0.25</v>
      </c>
      <c r="L182" s="58">
        <v>100</v>
      </c>
      <c r="M182" s="58">
        <v>10</v>
      </c>
      <c r="N182" s="58">
        <v>100</v>
      </c>
      <c r="O182" s="58" t="s">
        <v>155</v>
      </c>
      <c r="P182" s="58">
        <v>1</v>
      </c>
      <c r="Q182" s="58">
        <v>100</v>
      </c>
      <c r="R182" s="58">
        <v>225</v>
      </c>
      <c r="S182" s="58">
        <v>100</v>
      </c>
      <c r="T182" s="58"/>
      <c r="U182" s="58"/>
      <c r="V182" s="58"/>
      <c r="W182" s="58"/>
      <c r="X182" s="58"/>
      <c r="Y182" s="58"/>
      <c r="Z182" s="58"/>
    </row>
    <row r="183" spans="1:26" ht="14.25" customHeight="1">
      <c r="A183" s="59" t="s">
        <v>10791</v>
      </c>
      <c r="B183" s="58" t="s">
        <v>316</v>
      </c>
      <c r="C183" s="58" t="s">
        <v>3</v>
      </c>
      <c r="D183" s="58" t="s">
        <v>155</v>
      </c>
      <c r="E183" s="58" t="s">
        <v>133</v>
      </c>
      <c r="F183" s="58" t="s">
        <v>10593</v>
      </c>
      <c r="G183" s="58" t="s">
        <v>314</v>
      </c>
      <c r="H183" s="58">
        <v>60</v>
      </c>
      <c r="I183" s="58">
        <v>60</v>
      </c>
      <c r="J183" s="58">
        <v>500</v>
      </c>
      <c r="K183" s="58">
        <v>0.25</v>
      </c>
      <c r="L183" s="58">
        <v>100</v>
      </c>
      <c r="M183" s="58">
        <v>10</v>
      </c>
      <c r="N183" s="58">
        <v>100</v>
      </c>
      <c r="O183" s="58" t="s">
        <v>155</v>
      </c>
      <c r="P183" s="58">
        <v>1</v>
      </c>
      <c r="Q183" s="58">
        <v>100</v>
      </c>
      <c r="R183" s="58">
        <v>225</v>
      </c>
      <c r="S183" s="58">
        <v>100</v>
      </c>
      <c r="T183" s="58"/>
      <c r="U183" s="58"/>
      <c r="V183" s="58"/>
      <c r="W183" s="58"/>
      <c r="X183" s="58"/>
      <c r="Y183" s="58"/>
      <c r="Z183" s="58"/>
    </row>
    <row r="184" spans="1:26" ht="14.25" customHeight="1">
      <c r="A184" s="59" t="s">
        <v>10792</v>
      </c>
      <c r="B184" s="58" t="s">
        <v>316</v>
      </c>
      <c r="C184" s="58" t="s">
        <v>3</v>
      </c>
      <c r="D184" s="58" t="s">
        <v>155</v>
      </c>
      <c r="E184" s="58" t="s">
        <v>155</v>
      </c>
      <c r="F184" s="58" t="s">
        <v>10593</v>
      </c>
      <c r="G184" s="58" t="s">
        <v>314</v>
      </c>
      <c r="H184" s="58">
        <v>80</v>
      </c>
      <c r="I184" s="58">
        <v>80</v>
      </c>
      <c r="J184" s="58">
        <v>500</v>
      </c>
      <c r="K184" s="58">
        <v>0.25</v>
      </c>
      <c r="L184" s="58">
        <v>100</v>
      </c>
      <c r="M184" s="58">
        <v>10</v>
      </c>
      <c r="N184" s="58">
        <v>100</v>
      </c>
      <c r="O184" s="58" t="s">
        <v>155</v>
      </c>
      <c r="P184" s="58">
        <v>1</v>
      </c>
      <c r="Q184" s="58">
        <v>100</v>
      </c>
      <c r="R184" s="58">
        <v>225</v>
      </c>
      <c r="S184" s="58">
        <v>100</v>
      </c>
      <c r="T184" s="58"/>
      <c r="U184" s="58"/>
      <c r="V184" s="58"/>
      <c r="W184" s="58"/>
      <c r="X184" s="58"/>
      <c r="Y184" s="58"/>
      <c r="Z184" s="58"/>
    </row>
    <row r="185" spans="1:26" ht="14.25" customHeight="1">
      <c r="A185" s="59" t="s">
        <v>10793</v>
      </c>
      <c r="B185" s="58" t="s">
        <v>316</v>
      </c>
      <c r="C185" s="58" t="s">
        <v>3</v>
      </c>
      <c r="D185" s="58" t="s">
        <v>155</v>
      </c>
      <c r="E185" s="58" t="s">
        <v>133</v>
      </c>
      <c r="F185" s="58" t="s">
        <v>10593</v>
      </c>
      <c r="G185" s="58" t="s">
        <v>314</v>
      </c>
      <c r="H185" s="58">
        <v>80</v>
      </c>
      <c r="I185" s="58">
        <v>80</v>
      </c>
      <c r="J185" s="58">
        <v>500</v>
      </c>
      <c r="K185" s="58">
        <v>0.25</v>
      </c>
      <c r="L185" s="58">
        <v>100</v>
      </c>
      <c r="M185" s="58">
        <v>10</v>
      </c>
      <c r="N185" s="58">
        <v>100</v>
      </c>
      <c r="O185" s="58" t="s">
        <v>155</v>
      </c>
      <c r="P185" s="58">
        <v>1</v>
      </c>
      <c r="Q185" s="58">
        <v>100</v>
      </c>
      <c r="R185" s="58">
        <v>225</v>
      </c>
      <c r="S185" s="58">
        <v>100</v>
      </c>
      <c r="T185" s="58"/>
      <c r="U185" s="58"/>
      <c r="V185" s="58"/>
      <c r="W185" s="58"/>
      <c r="X185" s="58"/>
      <c r="Y185" s="58"/>
      <c r="Z185" s="58"/>
    </row>
    <row r="186" spans="1:26" ht="14.25" customHeight="1">
      <c r="A186" s="59" t="s">
        <v>10794</v>
      </c>
      <c r="B186" s="58" t="s">
        <v>312</v>
      </c>
      <c r="C186" s="58" t="s">
        <v>3</v>
      </c>
      <c r="D186" s="58" t="s">
        <v>155</v>
      </c>
      <c r="E186" s="58" t="s">
        <v>155</v>
      </c>
      <c r="F186" s="58" t="s">
        <v>10593</v>
      </c>
      <c r="G186" s="58" t="s">
        <v>314</v>
      </c>
      <c r="H186" s="58">
        <v>80</v>
      </c>
      <c r="I186" s="58">
        <v>80</v>
      </c>
      <c r="J186" s="58">
        <v>500</v>
      </c>
      <c r="K186" s="58">
        <v>0.25</v>
      </c>
      <c r="L186" s="58">
        <v>100</v>
      </c>
      <c r="M186" s="58">
        <v>10</v>
      </c>
      <c r="N186" s="58">
        <v>100</v>
      </c>
      <c r="O186" s="58" t="s">
        <v>155</v>
      </c>
      <c r="P186" s="58">
        <v>1</v>
      </c>
      <c r="Q186" s="58">
        <v>100</v>
      </c>
      <c r="R186" s="58">
        <v>225</v>
      </c>
      <c r="S186" s="58">
        <v>100</v>
      </c>
      <c r="T186" s="58"/>
      <c r="U186" s="58"/>
      <c r="V186" s="58"/>
      <c r="W186" s="58"/>
      <c r="X186" s="58"/>
      <c r="Y186" s="58"/>
      <c r="Z186" s="58"/>
    </row>
    <row r="187" spans="1:26" ht="14.25" customHeight="1">
      <c r="A187" s="59" t="s">
        <v>10795</v>
      </c>
      <c r="B187" s="58" t="s">
        <v>316</v>
      </c>
      <c r="C187" s="58" t="s">
        <v>3</v>
      </c>
      <c r="D187" s="58" t="s">
        <v>155</v>
      </c>
      <c r="E187" s="58" t="s">
        <v>155</v>
      </c>
      <c r="F187" s="58" t="s">
        <v>10593</v>
      </c>
      <c r="G187" s="58" t="s">
        <v>314</v>
      </c>
      <c r="H187" s="58">
        <v>400</v>
      </c>
      <c r="I187" s="58">
        <v>400</v>
      </c>
      <c r="J187" s="58">
        <v>300</v>
      </c>
      <c r="K187" s="58">
        <v>0.75</v>
      </c>
      <c r="L187" s="58">
        <v>50</v>
      </c>
      <c r="M187" s="58">
        <v>5</v>
      </c>
      <c r="N187" s="58">
        <v>50</v>
      </c>
      <c r="O187" s="58">
        <v>200</v>
      </c>
      <c r="P187" s="58">
        <v>10</v>
      </c>
      <c r="Q187" s="58">
        <v>10</v>
      </c>
      <c r="R187" s="58">
        <v>225</v>
      </c>
      <c r="S187" s="58">
        <v>50</v>
      </c>
      <c r="T187" s="58"/>
      <c r="U187" s="58"/>
      <c r="V187" s="58"/>
      <c r="W187" s="58"/>
      <c r="X187" s="58"/>
      <c r="Y187" s="58"/>
      <c r="Z187" s="58"/>
    </row>
    <row r="188" spans="1:26" ht="14.25" customHeight="1">
      <c r="A188" s="59" t="s">
        <v>10796</v>
      </c>
      <c r="B188" s="58" t="s">
        <v>316</v>
      </c>
      <c r="C188" s="58" t="s">
        <v>3</v>
      </c>
      <c r="D188" s="58" t="s">
        <v>155</v>
      </c>
      <c r="E188" s="58" t="s">
        <v>155</v>
      </c>
      <c r="F188" s="58" t="s">
        <v>10598</v>
      </c>
      <c r="G188" s="58" t="s">
        <v>314</v>
      </c>
      <c r="H188" s="58">
        <v>-60</v>
      </c>
      <c r="I188" s="58">
        <v>-60</v>
      </c>
      <c r="J188" s="58">
        <v>-500</v>
      </c>
      <c r="K188" s="58">
        <v>-0.25</v>
      </c>
      <c r="L188" s="58">
        <v>-100</v>
      </c>
      <c r="M188" s="58">
        <v>-10</v>
      </c>
      <c r="N188" s="58">
        <v>100</v>
      </c>
      <c r="O188" s="58" t="s">
        <v>155</v>
      </c>
      <c r="P188" s="58">
        <v>-1</v>
      </c>
      <c r="Q188" s="58">
        <v>-100</v>
      </c>
      <c r="R188" s="58">
        <v>225</v>
      </c>
      <c r="S188" s="58">
        <v>100</v>
      </c>
      <c r="T188" s="58"/>
      <c r="U188" s="58"/>
      <c r="V188" s="58"/>
      <c r="W188" s="58"/>
      <c r="X188" s="58"/>
      <c r="Y188" s="58"/>
      <c r="Z188" s="58"/>
    </row>
    <row r="189" spans="1:26" ht="14.25" customHeight="1">
      <c r="A189" s="59" t="s">
        <v>10797</v>
      </c>
      <c r="B189" s="58" t="s">
        <v>316</v>
      </c>
      <c r="C189" s="58" t="s">
        <v>3</v>
      </c>
      <c r="D189" s="58" t="s">
        <v>155</v>
      </c>
      <c r="E189" s="58" t="s">
        <v>133</v>
      </c>
      <c r="F189" s="58" t="s">
        <v>10598</v>
      </c>
      <c r="G189" s="58" t="s">
        <v>314</v>
      </c>
      <c r="H189" s="58">
        <v>-60</v>
      </c>
      <c r="I189" s="58">
        <v>-60</v>
      </c>
      <c r="J189" s="58">
        <v>-500</v>
      </c>
      <c r="K189" s="58">
        <v>-0.25</v>
      </c>
      <c r="L189" s="58">
        <v>-100</v>
      </c>
      <c r="M189" s="58">
        <v>-10</v>
      </c>
      <c r="N189" s="58">
        <v>100</v>
      </c>
      <c r="O189" s="58" t="s">
        <v>155</v>
      </c>
      <c r="P189" s="58">
        <v>-1</v>
      </c>
      <c r="Q189" s="58">
        <v>-100</v>
      </c>
      <c r="R189" s="58">
        <v>225</v>
      </c>
      <c r="S189" s="58">
        <v>100</v>
      </c>
      <c r="T189" s="58"/>
      <c r="U189" s="58"/>
      <c r="V189" s="58"/>
      <c r="W189" s="58"/>
      <c r="X189" s="58"/>
      <c r="Y189" s="58"/>
      <c r="Z189" s="58"/>
    </row>
    <row r="190" spans="1:26" ht="14.25" customHeight="1">
      <c r="A190" s="59" t="s">
        <v>10798</v>
      </c>
      <c r="B190" s="58" t="s">
        <v>316</v>
      </c>
      <c r="C190" s="58" t="s">
        <v>3</v>
      </c>
      <c r="D190" s="58" t="s">
        <v>155</v>
      </c>
      <c r="E190" s="58" t="s">
        <v>155</v>
      </c>
      <c r="F190" s="58" t="s">
        <v>10598</v>
      </c>
      <c r="G190" s="58" t="s">
        <v>314</v>
      </c>
      <c r="H190" s="58">
        <v>-80</v>
      </c>
      <c r="I190" s="58">
        <v>-80</v>
      </c>
      <c r="J190" s="58">
        <v>-500</v>
      </c>
      <c r="K190" s="58">
        <v>-0.25</v>
      </c>
      <c r="L190" s="58">
        <v>-100</v>
      </c>
      <c r="M190" s="58">
        <v>-10</v>
      </c>
      <c r="N190" s="58">
        <v>100</v>
      </c>
      <c r="O190" s="58" t="s">
        <v>155</v>
      </c>
      <c r="P190" s="58">
        <v>-1</v>
      </c>
      <c r="Q190" s="58">
        <v>-100</v>
      </c>
      <c r="R190" s="58">
        <v>225</v>
      </c>
      <c r="S190" s="58">
        <v>100</v>
      </c>
      <c r="T190" s="58"/>
      <c r="U190" s="58"/>
      <c r="V190" s="58"/>
      <c r="W190" s="58"/>
      <c r="X190" s="58"/>
      <c r="Y190" s="58"/>
      <c r="Z190" s="58"/>
    </row>
    <row r="191" spans="1:26" ht="14.25" customHeight="1">
      <c r="A191" s="59" t="s">
        <v>10799</v>
      </c>
      <c r="B191" s="58" t="s">
        <v>316</v>
      </c>
      <c r="C191" s="58" t="s">
        <v>3</v>
      </c>
      <c r="D191" s="58" t="s">
        <v>155</v>
      </c>
      <c r="E191" s="58" t="s">
        <v>133</v>
      </c>
      <c r="F191" s="58" t="s">
        <v>10598</v>
      </c>
      <c r="G191" s="58" t="s">
        <v>314</v>
      </c>
      <c r="H191" s="58">
        <v>-80</v>
      </c>
      <c r="I191" s="58">
        <v>-80</v>
      </c>
      <c r="J191" s="58">
        <v>-500</v>
      </c>
      <c r="K191" s="58">
        <v>-0.25</v>
      </c>
      <c r="L191" s="58">
        <v>-100</v>
      </c>
      <c r="M191" s="58">
        <v>-10</v>
      </c>
      <c r="N191" s="58">
        <v>100</v>
      </c>
      <c r="O191" s="58" t="s">
        <v>155</v>
      </c>
      <c r="P191" s="58">
        <v>-1</v>
      </c>
      <c r="Q191" s="58">
        <v>-100</v>
      </c>
      <c r="R191" s="58">
        <v>225</v>
      </c>
      <c r="S191" s="58">
        <v>100</v>
      </c>
      <c r="T191" s="58"/>
      <c r="U191" s="58"/>
      <c r="V191" s="58"/>
      <c r="W191" s="58"/>
      <c r="X191" s="58"/>
      <c r="Y191" s="58"/>
      <c r="Z191" s="58"/>
    </row>
    <row r="192" spans="1:26" ht="14.25" customHeight="1">
      <c r="A192" s="59" t="s">
        <v>10800</v>
      </c>
      <c r="B192" s="58" t="s">
        <v>324</v>
      </c>
      <c r="C192" s="58" t="s">
        <v>3</v>
      </c>
      <c r="D192" s="58" t="s">
        <v>155</v>
      </c>
      <c r="E192" s="58" t="s">
        <v>155</v>
      </c>
      <c r="F192" s="58" t="s">
        <v>10591</v>
      </c>
      <c r="G192" s="58" t="s">
        <v>341</v>
      </c>
      <c r="H192" s="58">
        <v>75</v>
      </c>
      <c r="I192" s="58">
        <v>40</v>
      </c>
      <c r="J192" s="58">
        <v>600</v>
      </c>
      <c r="K192" s="58">
        <v>0.3</v>
      </c>
      <c r="L192" s="58">
        <v>150</v>
      </c>
      <c r="M192" s="58">
        <v>15</v>
      </c>
      <c r="N192" s="58">
        <v>100</v>
      </c>
      <c r="O192" s="58">
        <v>300</v>
      </c>
      <c r="P192" s="58">
        <v>10</v>
      </c>
      <c r="Q192" s="58">
        <v>150</v>
      </c>
      <c r="R192" s="58">
        <v>225</v>
      </c>
      <c r="S192" s="58">
        <v>300</v>
      </c>
      <c r="T192" s="58"/>
      <c r="U192" s="58"/>
      <c r="V192" s="58"/>
      <c r="W192" s="58"/>
      <c r="X192" s="58"/>
      <c r="Y192" s="58"/>
      <c r="Z192" s="58"/>
    </row>
    <row r="193" spans="1:26" ht="14.25" customHeight="1">
      <c r="A193" s="59" t="s">
        <v>10801</v>
      </c>
      <c r="B193" s="58" t="s">
        <v>448</v>
      </c>
      <c r="C193" s="58" t="s">
        <v>3</v>
      </c>
      <c r="D193" s="58" t="s">
        <v>155</v>
      </c>
      <c r="E193" s="58" t="s">
        <v>155</v>
      </c>
      <c r="F193" s="58" t="s">
        <v>10591</v>
      </c>
      <c r="G193" s="58" t="s">
        <v>341</v>
      </c>
      <c r="H193" s="58">
        <v>75</v>
      </c>
      <c r="I193" s="58">
        <v>40</v>
      </c>
      <c r="J193" s="58">
        <v>600</v>
      </c>
      <c r="K193" s="58">
        <v>0.3</v>
      </c>
      <c r="L193" s="58">
        <v>150</v>
      </c>
      <c r="M193" s="58">
        <v>15</v>
      </c>
      <c r="N193" s="58">
        <v>100</v>
      </c>
      <c r="O193" s="58">
        <v>300</v>
      </c>
      <c r="P193" s="58">
        <v>10</v>
      </c>
      <c r="Q193" s="58">
        <v>150</v>
      </c>
      <c r="R193" s="58">
        <v>200</v>
      </c>
      <c r="S193" s="58">
        <v>300</v>
      </c>
      <c r="T193" s="58"/>
      <c r="U193" s="58"/>
      <c r="V193" s="58"/>
      <c r="W193" s="58"/>
      <c r="X193" s="58"/>
      <c r="Y193" s="58"/>
      <c r="Z193" s="58"/>
    </row>
    <row r="194" spans="1:26" ht="14.25" customHeight="1">
      <c r="A194" s="59" t="s">
        <v>10802</v>
      </c>
      <c r="B194" s="58" t="s">
        <v>324</v>
      </c>
      <c r="C194" s="58" t="s">
        <v>3</v>
      </c>
      <c r="D194" s="58" t="s">
        <v>155</v>
      </c>
      <c r="E194" s="58" t="s">
        <v>155</v>
      </c>
      <c r="F194" s="58" t="s">
        <v>10631</v>
      </c>
      <c r="G194" s="58" t="s">
        <v>326</v>
      </c>
      <c r="H194" s="58" t="s">
        <v>10803</v>
      </c>
      <c r="I194" s="58" t="s">
        <v>10804</v>
      </c>
      <c r="J194" s="58" t="s">
        <v>10805</v>
      </c>
      <c r="K194" s="58" t="s">
        <v>10806</v>
      </c>
      <c r="L194" s="58" t="s">
        <v>10759</v>
      </c>
      <c r="M194" s="58" t="s">
        <v>10807</v>
      </c>
      <c r="N194" s="58">
        <v>100</v>
      </c>
      <c r="O194" s="58">
        <v>300</v>
      </c>
      <c r="P194" s="58" t="s">
        <v>10647</v>
      </c>
      <c r="Q194" s="58" t="s">
        <v>10759</v>
      </c>
      <c r="R194" s="58">
        <v>225</v>
      </c>
      <c r="S194" s="58" t="s">
        <v>10808</v>
      </c>
      <c r="T194" s="58"/>
      <c r="U194" s="58"/>
      <c r="V194" s="58"/>
      <c r="W194" s="58"/>
      <c r="X194" s="58"/>
      <c r="Y194" s="58"/>
      <c r="Z194" s="58"/>
    </row>
    <row r="195" spans="1:26" ht="14.25" customHeight="1">
      <c r="A195" s="59" t="s">
        <v>10809</v>
      </c>
      <c r="B195" s="58" t="s">
        <v>324</v>
      </c>
      <c r="C195" s="58" t="s">
        <v>3</v>
      </c>
      <c r="D195" s="58" t="s">
        <v>155</v>
      </c>
      <c r="E195" s="58" t="s">
        <v>155</v>
      </c>
      <c r="F195" s="58" t="s">
        <v>10596</v>
      </c>
      <c r="G195" s="58" t="s">
        <v>341</v>
      </c>
      <c r="H195" s="58">
        <v>-60</v>
      </c>
      <c r="I195" s="58">
        <v>-60</v>
      </c>
      <c r="J195" s="58">
        <v>-600</v>
      </c>
      <c r="K195" s="58">
        <v>-0.4</v>
      </c>
      <c r="L195" s="58">
        <v>-150</v>
      </c>
      <c r="M195" s="58">
        <v>-15</v>
      </c>
      <c r="N195" s="58">
        <v>100</v>
      </c>
      <c r="O195" s="58">
        <v>300</v>
      </c>
      <c r="P195" s="58">
        <v>-10</v>
      </c>
      <c r="Q195" s="58">
        <v>-150</v>
      </c>
      <c r="R195" s="58">
        <v>150</v>
      </c>
      <c r="S195" s="58">
        <v>200</v>
      </c>
      <c r="T195" s="58"/>
      <c r="U195" s="58"/>
      <c r="V195" s="58"/>
      <c r="W195" s="58"/>
      <c r="X195" s="58"/>
      <c r="Y195" s="58"/>
      <c r="Z195" s="58"/>
    </row>
    <row r="196" spans="1:26" ht="14.25" customHeight="1">
      <c r="A196" s="59" t="s">
        <v>10810</v>
      </c>
      <c r="B196" s="58" t="s">
        <v>324</v>
      </c>
      <c r="C196" s="58" t="s">
        <v>3</v>
      </c>
      <c r="D196" s="58" t="s">
        <v>155</v>
      </c>
      <c r="E196" s="58" t="s">
        <v>155</v>
      </c>
      <c r="F196" s="58" t="s">
        <v>10591</v>
      </c>
      <c r="G196" s="58" t="s">
        <v>341</v>
      </c>
      <c r="H196" s="58">
        <v>60</v>
      </c>
      <c r="I196" s="58">
        <v>40</v>
      </c>
      <c r="J196" s="58">
        <v>200</v>
      </c>
      <c r="K196" s="58">
        <v>0.3</v>
      </c>
      <c r="L196" s="58">
        <v>50</v>
      </c>
      <c r="M196" s="58">
        <v>5</v>
      </c>
      <c r="N196" s="58">
        <v>100</v>
      </c>
      <c r="O196" s="58">
        <v>300</v>
      </c>
      <c r="P196" s="58">
        <v>1</v>
      </c>
      <c r="Q196" s="58">
        <v>10</v>
      </c>
      <c r="R196" s="58">
        <v>225</v>
      </c>
      <c r="S196" s="58" t="s">
        <v>155</v>
      </c>
      <c r="T196" s="58"/>
      <c r="U196" s="58"/>
      <c r="V196" s="58"/>
      <c r="W196" s="58"/>
      <c r="X196" s="58"/>
      <c r="Y196" s="58"/>
      <c r="Z196" s="58"/>
    </row>
    <row r="197" spans="1:26" ht="14.25" customHeight="1">
      <c r="A197" s="59" t="s">
        <v>10811</v>
      </c>
      <c r="B197" s="58" t="s">
        <v>448</v>
      </c>
      <c r="C197" s="58" t="s">
        <v>3</v>
      </c>
      <c r="D197" s="58" t="s">
        <v>155</v>
      </c>
      <c r="E197" s="58" t="s">
        <v>155</v>
      </c>
      <c r="F197" s="58" t="s">
        <v>10591</v>
      </c>
      <c r="G197" s="58" t="s">
        <v>341</v>
      </c>
      <c r="H197" s="58">
        <v>60</v>
      </c>
      <c r="I197" s="58">
        <v>40</v>
      </c>
      <c r="J197" s="58">
        <v>200</v>
      </c>
      <c r="K197" s="58">
        <v>0.3</v>
      </c>
      <c r="L197" s="58">
        <v>50</v>
      </c>
      <c r="M197" s="58">
        <v>5</v>
      </c>
      <c r="N197" s="58">
        <v>100</v>
      </c>
      <c r="O197" s="58">
        <v>300</v>
      </c>
      <c r="P197" s="58">
        <v>1</v>
      </c>
      <c r="Q197" s="58">
        <v>10</v>
      </c>
      <c r="R197" s="58">
        <v>225</v>
      </c>
      <c r="S197" s="58" t="s">
        <v>155</v>
      </c>
      <c r="T197" s="58"/>
      <c r="U197" s="58"/>
      <c r="V197" s="58"/>
      <c r="W197" s="58"/>
      <c r="X197" s="58"/>
      <c r="Y197" s="58"/>
      <c r="Z197" s="58"/>
    </row>
    <row r="198" spans="1:26" ht="14.25" customHeight="1">
      <c r="A198" s="59" t="s">
        <v>10812</v>
      </c>
      <c r="B198" s="58" t="s">
        <v>324</v>
      </c>
      <c r="C198" s="58" t="s">
        <v>3</v>
      </c>
      <c r="D198" s="58" t="s">
        <v>155</v>
      </c>
      <c r="E198" s="58" t="s">
        <v>155</v>
      </c>
      <c r="F198" s="58" t="s">
        <v>10596</v>
      </c>
      <c r="G198" s="58" t="s">
        <v>341</v>
      </c>
      <c r="H198" s="58">
        <v>-40</v>
      </c>
      <c r="I198" s="58">
        <v>-40</v>
      </c>
      <c r="J198" s="58">
        <v>-200</v>
      </c>
      <c r="K198" s="58">
        <v>-0.4</v>
      </c>
      <c r="L198" s="58">
        <v>-50</v>
      </c>
      <c r="M198" s="58">
        <v>-5</v>
      </c>
      <c r="N198" s="58">
        <v>100</v>
      </c>
      <c r="O198" s="58">
        <v>300</v>
      </c>
      <c r="P198" s="58">
        <v>-1</v>
      </c>
      <c r="Q198" s="58">
        <v>-10</v>
      </c>
      <c r="R198" s="58">
        <v>225</v>
      </c>
      <c r="S198" s="58" t="s">
        <v>155</v>
      </c>
      <c r="T198" s="58"/>
      <c r="U198" s="58"/>
      <c r="V198" s="58"/>
      <c r="W198" s="58"/>
      <c r="X198" s="58"/>
      <c r="Y198" s="58"/>
      <c r="Z198" s="58"/>
    </row>
    <row r="199" spans="1:26" ht="14.25" customHeight="1">
      <c r="A199" s="59" t="s">
        <v>10813</v>
      </c>
      <c r="B199" s="58" t="s">
        <v>448</v>
      </c>
      <c r="C199" s="58" t="s">
        <v>3</v>
      </c>
      <c r="D199" s="58" t="s">
        <v>155</v>
      </c>
      <c r="E199" s="58" t="s">
        <v>155</v>
      </c>
      <c r="F199" s="58" t="s">
        <v>10596</v>
      </c>
      <c r="G199" s="58" t="s">
        <v>341</v>
      </c>
      <c r="H199" s="58">
        <v>-40</v>
      </c>
      <c r="I199" s="58">
        <v>-40</v>
      </c>
      <c r="J199" s="58">
        <v>-200</v>
      </c>
      <c r="K199" s="58">
        <v>-0.4</v>
      </c>
      <c r="L199" s="58">
        <v>-50</v>
      </c>
      <c r="M199" s="58">
        <v>-5</v>
      </c>
      <c r="N199" s="58">
        <v>100</v>
      </c>
      <c r="O199" s="58">
        <v>300</v>
      </c>
      <c r="P199" s="58">
        <v>-1</v>
      </c>
      <c r="Q199" s="58">
        <v>-10</v>
      </c>
      <c r="R199" s="58">
        <v>200</v>
      </c>
      <c r="S199" s="58" t="s">
        <v>155</v>
      </c>
      <c r="T199" s="58"/>
      <c r="U199" s="58"/>
      <c r="V199" s="58"/>
      <c r="W199" s="58"/>
      <c r="X199" s="58"/>
      <c r="Y199" s="58"/>
      <c r="Z199" s="58"/>
    </row>
    <row r="200" spans="1:26" ht="14.25" customHeight="1">
      <c r="A200" s="59" t="s">
        <v>10814</v>
      </c>
      <c r="B200" s="58" t="s">
        <v>324</v>
      </c>
      <c r="C200" s="58" t="s">
        <v>3</v>
      </c>
      <c r="D200" s="58" t="s">
        <v>155</v>
      </c>
      <c r="E200" s="58" t="s">
        <v>155</v>
      </c>
      <c r="F200" s="58" t="s">
        <v>10631</v>
      </c>
      <c r="G200" s="58" t="s">
        <v>326</v>
      </c>
      <c r="H200" s="58" t="s">
        <v>10815</v>
      </c>
      <c r="I200" s="58" t="s">
        <v>10816</v>
      </c>
      <c r="J200" s="58" t="s">
        <v>10817</v>
      </c>
      <c r="K200" s="58" t="s">
        <v>10806</v>
      </c>
      <c r="L200" s="58" t="s">
        <v>10632</v>
      </c>
      <c r="M200" s="58" t="s">
        <v>10649</v>
      </c>
      <c r="N200" s="58">
        <v>100</v>
      </c>
      <c r="O200" s="58">
        <v>300</v>
      </c>
      <c r="P200" s="58" t="s">
        <v>10636</v>
      </c>
      <c r="Q200" s="58" t="s">
        <v>10647</v>
      </c>
      <c r="R200" s="58">
        <v>225</v>
      </c>
      <c r="S200" s="58" t="s">
        <v>155</v>
      </c>
      <c r="T200" s="58"/>
      <c r="U200" s="58"/>
      <c r="V200" s="58"/>
      <c r="W200" s="58"/>
      <c r="X200" s="58"/>
      <c r="Y200" s="58"/>
      <c r="Z200" s="58"/>
    </row>
    <row r="201" spans="1:26" ht="14.25" customHeight="1">
      <c r="A201" s="59" t="s">
        <v>10818</v>
      </c>
      <c r="B201" s="58" t="s">
        <v>324</v>
      </c>
      <c r="C201" s="58" t="s">
        <v>3</v>
      </c>
      <c r="D201" s="58" t="s">
        <v>155</v>
      </c>
      <c r="E201" s="58" t="s">
        <v>155</v>
      </c>
      <c r="F201" s="58" t="s">
        <v>10591</v>
      </c>
      <c r="G201" s="58" t="s">
        <v>341</v>
      </c>
      <c r="H201" s="58">
        <v>60</v>
      </c>
      <c r="I201" s="58">
        <v>40</v>
      </c>
      <c r="J201" s="58">
        <v>600</v>
      </c>
      <c r="K201" s="58">
        <v>0.4</v>
      </c>
      <c r="L201" s="58">
        <v>150</v>
      </c>
      <c r="M201" s="58">
        <v>15</v>
      </c>
      <c r="N201" s="58">
        <v>100</v>
      </c>
      <c r="O201" s="58">
        <v>300</v>
      </c>
      <c r="P201" s="58">
        <v>1</v>
      </c>
      <c r="Q201" s="58">
        <v>150</v>
      </c>
      <c r="R201" s="58">
        <v>225</v>
      </c>
      <c r="S201" s="58">
        <v>250</v>
      </c>
      <c r="T201" s="58"/>
      <c r="U201" s="58"/>
      <c r="V201" s="58"/>
      <c r="W201" s="58"/>
      <c r="X201" s="58"/>
      <c r="Y201" s="58"/>
      <c r="Z201" s="58"/>
    </row>
    <row r="202" spans="1:26" ht="14.25" customHeight="1">
      <c r="A202" s="59" t="s">
        <v>10819</v>
      </c>
      <c r="B202" s="58" t="s">
        <v>324</v>
      </c>
      <c r="C202" s="58" t="s">
        <v>3</v>
      </c>
      <c r="D202" s="58" t="s">
        <v>155</v>
      </c>
      <c r="E202" s="58" t="s">
        <v>155</v>
      </c>
      <c r="F202" s="58" t="s">
        <v>10596</v>
      </c>
      <c r="G202" s="58" t="s">
        <v>341</v>
      </c>
      <c r="H202" s="58">
        <v>-60</v>
      </c>
      <c r="I202" s="58">
        <v>-40</v>
      </c>
      <c r="J202" s="58">
        <v>-600</v>
      </c>
      <c r="K202" s="58">
        <v>-0.4</v>
      </c>
      <c r="L202" s="58">
        <v>-150</v>
      </c>
      <c r="M202" s="58">
        <v>-15</v>
      </c>
      <c r="N202" s="58">
        <v>100</v>
      </c>
      <c r="O202" s="58">
        <v>300</v>
      </c>
      <c r="P202" s="58">
        <v>-2</v>
      </c>
      <c r="Q202" s="58">
        <v>-150</v>
      </c>
      <c r="R202" s="58">
        <v>225</v>
      </c>
      <c r="S202" s="58">
        <v>200</v>
      </c>
      <c r="T202" s="58"/>
      <c r="U202" s="58"/>
      <c r="V202" s="58"/>
      <c r="W202" s="58"/>
      <c r="X202" s="58"/>
      <c r="Y202" s="58"/>
      <c r="Z202" s="58"/>
    </row>
    <row r="203" spans="1:26" ht="14.25" customHeight="1">
      <c r="A203" s="59" t="s">
        <v>10820</v>
      </c>
      <c r="B203" s="58" t="s">
        <v>448</v>
      </c>
      <c r="C203" s="58" t="s">
        <v>3</v>
      </c>
      <c r="D203" s="58" t="s">
        <v>155</v>
      </c>
      <c r="E203" s="58" t="s">
        <v>155</v>
      </c>
      <c r="F203" s="58" t="s">
        <v>10596</v>
      </c>
      <c r="G203" s="58" t="s">
        <v>341</v>
      </c>
      <c r="H203" s="58">
        <v>-40</v>
      </c>
      <c r="I203" s="58">
        <v>-40</v>
      </c>
      <c r="J203" s="58">
        <v>-500</v>
      </c>
      <c r="K203" s="58">
        <v>-0.4</v>
      </c>
      <c r="L203" s="58">
        <v>-150</v>
      </c>
      <c r="M203" s="58">
        <v>-15</v>
      </c>
      <c r="N203" s="58">
        <v>90</v>
      </c>
      <c r="O203" s="58">
        <v>300</v>
      </c>
      <c r="P203" s="58">
        <v>-2</v>
      </c>
      <c r="Q203" s="58">
        <v>-150</v>
      </c>
      <c r="R203" s="58">
        <v>200</v>
      </c>
      <c r="S203" s="58">
        <v>200</v>
      </c>
      <c r="T203" s="58"/>
      <c r="U203" s="58"/>
      <c r="V203" s="58"/>
      <c r="W203" s="58"/>
      <c r="X203" s="58"/>
      <c r="Y203" s="58"/>
      <c r="Z203" s="58"/>
    </row>
    <row r="204" spans="1:26" ht="14.25" customHeight="1">
      <c r="A204" s="59" t="s">
        <v>10821</v>
      </c>
      <c r="B204" s="58" t="s">
        <v>324</v>
      </c>
      <c r="C204" s="58" t="s">
        <v>3</v>
      </c>
      <c r="D204" s="58" t="s">
        <v>155</v>
      </c>
      <c r="E204" s="58" t="s">
        <v>155</v>
      </c>
      <c r="F204" s="58" t="s">
        <v>10631</v>
      </c>
      <c r="G204" s="58" t="s">
        <v>326</v>
      </c>
      <c r="H204" s="58" t="s">
        <v>10815</v>
      </c>
      <c r="I204" s="58" t="s">
        <v>10816</v>
      </c>
      <c r="J204" s="58" t="s">
        <v>10805</v>
      </c>
      <c r="K204" s="58" t="s">
        <v>10806</v>
      </c>
      <c r="L204" s="58" t="s">
        <v>10759</v>
      </c>
      <c r="M204" s="58" t="s">
        <v>10807</v>
      </c>
      <c r="N204" s="58">
        <v>100</v>
      </c>
      <c r="O204" s="58">
        <v>300</v>
      </c>
      <c r="P204" s="58" t="s">
        <v>10822</v>
      </c>
      <c r="Q204" s="58" t="s">
        <v>10759</v>
      </c>
      <c r="R204" s="58">
        <v>225</v>
      </c>
      <c r="S204" s="58" t="s">
        <v>10823</v>
      </c>
      <c r="T204" s="58"/>
      <c r="U204" s="58"/>
      <c r="V204" s="58"/>
      <c r="W204" s="58"/>
      <c r="X204" s="58"/>
      <c r="Y204" s="58"/>
      <c r="Z204" s="58"/>
    </row>
    <row r="205" spans="1:26" ht="14.25" customHeight="1">
      <c r="A205" s="59" t="s">
        <v>10824</v>
      </c>
      <c r="B205" s="58" t="s">
        <v>487</v>
      </c>
      <c r="C205" s="58" t="s">
        <v>4</v>
      </c>
      <c r="D205" s="58" t="s">
        <v>155</v>
      </c>
      <c r="E205" s="58" t="s">
        <v>155</v>
      </c>
      <c r="F205" s="58" t="s">
        <v>10593</v>
      </c>
      <c r="G205" s="58" t="s">
        <v>314</v>
      </c>
      <c r="H205" s="58">
        <v>250</v>
      </c>
      <c r="I205" s="58">
        <v>220</v>
      </c>
      <c r="J205" s="58">
        <v>3000</v>
      </c>
      <c r="K205" s="58">
        <v>1</v>
      </c>
      <c r="L205" s="58">
        <v>1000</v>
      </c>
      <c r="M205" s="58">
        <v>100</v>
      </c>
      <c r="N205" s="58">
        <v>40</v>
      </c>
      <c r="O205" s="58">
        <v>160</v>
      </c>
      <c r="P205" s="58">
        <v>5</v>
      </c>
      <c r="Q205" s="58">
        <v>500</v>
      </c>
      <c r="R205" s="58">
        <v>1560</v>
      </c>
      <c r="S205" s="58">
        <v>50</v>
      </c>
      <c r="T205" s="58"/>
      <c r="U205" s="58"/>
      <c r="V205" s="58"/>
      <c r="W205" s="58"/>
      <c r="X205" s="58"/>
      <c r="Y205" s="58"/>
      <c r="Z205" s="58"/>
    </row>
    <row r="206" spans="1:26" ht="14.25" customHeight="1">
      <c r="A206" s="59" t="s">
        <v>10825</v>
      </c>
      <c r="B206" s="58" t="s">
        <v>316</v>
      </c>
      <c r="C206" s="58" t="s">
        <v>3</v>
      </c>
      <c r="D206" s="58" t="s">
        <v>155</v>
      </c>
      <c r="E206" s="58" t="s">
        <v>155</v>
      </c>
      <c r="F206" s="58" t="s">
        <v>10593</v>
      </c>
      <c r="G206" s="58" t="s">
        <v>314</v>
      </c>
      <c r="H206" s="58">
        <v>300</v>
      </c>
      <c r="I206" s="58">
        <v>300</v>
      </c>
      <c r="J206" s="58">
        <v>500</v>
      </c>
      <c r="K206" s="58">
        <v>0.5</v>
      </c>
      <c r="L206" s="58">
        <v>20</v>
      </c>
      <c r="M206" s="58">
        <v>2</v>
      </c>
      <c r="N206" s="58">
        <v>40</v>
      </c>
      <c r="O206" s="58" t="s">
        <v>155</v>
      </c>
      <c r="P206" s="58">
        <v>10</v>
      </c>
      <c r="Q206" s="58">
        <v>30</v>
      </c>
      <c r="R206" s="58">
        <v>250</v>
      </c>
      <c r="S206" s="58">
        <v>50</v>
      </c>
      <c r="T206" s="58"/>
      <c r="U206" s="58"/>
      <c r="V206" s="58"/>
      <c r="W206" s="58"/>
      <c r="X206" s="58"/>
      <c r="Y206" s="58"/>
      <c r="Z206" s="58"/>
    </row>
    <row r="207" spans="1:26" ht="14.25" customHeight="1">
      <c r="A207" s="59" t="s">
        <v>10826</v>
      </c>
      <c r="B207" s="58" t="s">
        <v>316</v>
      </c>
      <c r="C207" s="58" t="s">
        <v>3</v>
      </c>
      <c r="D207" s="58" t="s">
        <v>155</v>
      </c>
      <c r="E207" s="58" t="s">
        <v>133</v>
      </c>
      <c r="F207" s="58" t="s">
        <v>10593</v>
      </c>
      <c r="G207" s="58" t="s">
        <v>314</v>
      </c>
      <c r="H207" s="58">
        <v>300</v>
      </c>
      <c r="I207" s="58">
        <v>300</v>
      </c>
      <c r="J207" s="58">
        <v>500</v>
      </c>
      <c r="K207" s="58">
        <v>0.5</v>
      </c>
      <c r="L207" s="58">
        <v>20</v>
      </c>
      <c r="M207" s="58">
        <v>2</v>
      </c>
      <c r="N207" s="58">
        <v>40</v>
      </c>
      <c r="O207" s="58" t="s">
        <v>155</v>
      </c>
      <c r="P207" s="58">
        <v>10</v>
      </c>
      <c r="Q207" s="58">
        <v>30</v>
      </c>
      <c r="R207" s="58">
        <v>250</v>
      </c>
      <c r="S207" s="58">
        <v>50</v>
      </c>
      <c r="T207" s="58"/>
      <c r="U207" s="58"/>
      <c r="V207" s="58"/>
      <c r="W207" s="58"/>
      <c r="X207" s="58"/>
      <c r="Y207" s="58"/>
      <c r="Z207" s="58"/>
    </row>
    <row r="208" spans="1:26" ht="14.25" customHeight="1">
      <c r="A208" s="59" t="s">
        <v>10827</v>
      </c>
      <c r="B208" s="58" t="s">
        <v>312</v>
      </c>
      <c r="C208" s="58" t="s">
        <v>3</v>
      </c>
      <c r="D208" s="58" t="s">
        <v>155</v>
      </c>
      <c r="E208" s="58" t="s">
        <v>155</v>
      </c>
      <c r="F208" s="58" t="s">
        <v>10593</v>
      </c>
      <c r="G208" s="58" t="s">
        <v>314</v>
      </c>
      <c r="H208" s="58">
        <v>300</v>
      </c>
      <c r="I208" s="58">
        <v>300</v>
      </c>
      <c r="J208" s="58">
        <v>500</v>
      </c>
      <c r="K208" s="58">
        <v>0.5</v>
      </c>
      <c r="L208" s="58">
        <v>20</v>
      </c>
      <c r="M208" s="58">
        <v>2</v>
      </c>
      <c r="N208" s="58">
        <v>25</v>
      </c>
      <c r="O208" s="58" t="s">
        <v>155</v>
      </c>
      <c r="P208" s="58">
        <v>10</v>
      </c>
      <c r="Q208" s="58">
        <v>1</v>
      </c>
      <c r="R208" s="58">
        <v>150</v>
      </c>
      <c r="S208" s="58">
        <v>50</v>
      </c>
      <c r="T208" s="58"/>
      <c r="U208" s="58"/>
      <c r="V208" s="58"/>
      <c r="W208" s="58"/>
      <c r="X208" s="58"/>
      <c r="Y208" s="58"/>
      <c r="Z208" s="58"/>
    </row>
    <row r="209" spans="1:26" ht="14.25" customHeight="1">
      <c r="A209" s="59" t="s">
        <v>10828</v>
      </c>
      <c r="B209" s="58" t="s">
        <v>316</v>
      </c>
      <c r="C209" s="58" t="s">
        <v>3</v>
      </c>
      <c r="D209" s="58" t="s">
        <v>155</v>
      </c>
      <c r="E209" s="58" t="s">
        <v>155</v>
      </c>
      <c r="F209" s="58" t="s">
        <v>10598</v>
      </c>
      <c r="G209" s="58" t="s">
        <v>314</v>
      </c>
      <c r="H209" s="58">
        <v>-300</v>
      </c>
      <c r="I209" s="58">
        <v>-300</v>
      </c>
      <c r="J209" s="58">
        <v>-500</v>
      </c>
      <c r="K209" s="58">
        <v>-0.5</v>
      </c>
      <c r="L209" s="58">
        <v>-20</v>
      </c>
      <c r="M209" s="58">
        <v>-2</v>
      </c>
      <c r="N209" s="58">
        <v>25</v>
      </c>
      <c r="O209" s="58" t="s">
        <v>155</v>
      </c>
      <c r="P209" s="58">
        <v>-10</v>
      </c>
      <c r="Q209" s="58">
        <v>-30</v>
      </c>
      <c r="R209" s="58">
        <v>225</v>
      </c>
      <c r="S209" s="58">
        <v>50</v>
      </c>
      <c r="T209" s="58"/>
      <c r="U209" s="58"/>
      <c r="V209" s="58"/>
      <c r="W209" s="58"/>
      <c r="X209" s="58"/>
      <c r="Y209" s="58"/>
      <c r="Z209" s="58"/>
    </row>
    <row r="210" spans="1:26" ht="14.25" customHeight="1">
      <c r="A210" s="59" t="s">
        <v>10829</v>
      </c>
      <c r="B210" s="58" t="s">
        <v>316</v>
      </c>
      <c r="C210" s="58" t="s">
        <v>3</v>
      </c>
      <c r="D210" s="58" t="s">
        <v>155</v>
      </c>
      <c r="E210" s="58" t="s">
        <v>133</v>
      </c>
      <c r="F210" s="58" t="s">
        <v>10598</v>
      </c>
      <c r="G210" s="58" t="s">
        <v>314</v>
      </c>
      <c r="H210" s="58">
        <v>-300</v>
      </c>
      <c r="I210" s="58">
        <v>-300</v>
      </c>
      <c r="J210" s="58">
        <v>-500</v>
      </c>
      <c r="K210" s="58">
        <v>-0.5</v>
      </c>
      <c r="L210" s="58">
        <v>-20</v>
      </c>
      <c r="M210" s="58">
        <v>-2</v>
      </c>
      <c r="N210" s="58">
        <v>25</v>
      </c>
      <c r="O210" s="58" t="s">
        <v>155</v>
      </c>
      <c r="P210" s="58">
        <v>-10</v>
      </c>
      <c r="Q210" s="58">
        <v>-30</v>
      </c>
      <c r="R210" s="58">
        <v>225</v>
      </c>
      <c r="S210" s="58">
        <v>50</v>
      </c>
      <c r="T210" s="58"/>
      <c r="U210" s="58"/>
      <c r="V210" s="58"/>
      <c r="W210" s="58"/>
      <c r="X210" s="58"/>
      <c r="Y210" s="58"/>
      <c r="Z210" s="58"/>
    </row>
    <row r="211" spans="1:26" ht="14.25" customHeight="1">
      <c r="A211" s="59" t="s">
        <v>10830</v>
      </c>
      <c r="B211" s="58" t="s">
        <v>312</v>
      </c>
      <c r="C211" s="58" t="s">
        <v>3</v>
      </c>
      <c r="D211" s="58" t="s">
        <v>155</v>
      </c>
      <c r="E211" s="58" t="s">
        <v>155</v>
      </c>
      <c r="F211" s="58" t="s">
        <v>10598</v>
      </c>
      <c r="G211" s="58" t="s">
        <v>314</v>
      </c>
      <c r="H211" s="58">
        <v>-300</v>
      </c>
      <c r="I211" s="58">
        <v>-300</v>
      </c>
      <c r="J211" s="58">
        <v>-500</v>
      </c>
      <c r="K211" s="58">
        <v>-0.5</v>
      </c>
      <c r="L211" s="58">
        <v>-20</v>
      </c>
      <c r="M211" s="58">
        <v>-2</v>
      </c>
      <c r="N211" s="58">
        <v>25</v>
      </c>
      <c r="O211" s="58" t="s">
        <v>155</v>
      </c>
      <c r="P211" s="58">
        <v>-10</v>
      </c>
      <c r="Q211" s="58">
        <v>-1</v>
      </c>
      <c r="R211" s="58">
        <v>150</v>
      </c>
      <c r="S211" s="58">
        <v>50</v>
      </c>
      <c r="T211" s="58"/>
      <c r="U211" s="58"/>
      <c r="V211" s="58"/>
      <c r="W211" s="58"/>
      <c r="X211" s="58"/>
      <c r="Y211" s="58"/>
      <c r="Z211" s="58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4.2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4.2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4.2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4.2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4.2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4.2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4.2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4.2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4.2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4.2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4.2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4.2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4.2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4.2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4.2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4.2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4.2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4.2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4.2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4.2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4.2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4.2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4.2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4.2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4.2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4.2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4.2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4.2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4.2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4.2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4.2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4.2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4.2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4.2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4.2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4.2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4.2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4.2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4.2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4.2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4.2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4.2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4.2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4.2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4.2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4.2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4.2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4.2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4.2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4.2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4.2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4.2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4.2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4.2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/>
    <row r="413" spans="1:26" ht="15.75" customHeight="1"/>
    <row r="414" spans="1:26" ht="15.75" customHeight="1"/>
    <row r="415" spans="1:26" ht="15.75" customHeight="1"/>
    <row r="416" spans="1:2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S211"/>
  <mergeCells count="1">
    <mergeCell ref="A5:B5"/>
  </mergeCells>
  <phoneticPr fontId="68" type="noConversion"/>
  <dataValidations count="1">
    <dataValidation type="list" allowBlank="1" showErrorMessage="1" sqref="E10">
      <formula1>"-,Y"</formula1>
    </dataValidation>
  </dataValidations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7" r:id="rId8"/>
    <hyperlink ref="A18" r:id="rId9"/>
    <hyperlink ref="A19" r:id="rId10"/>
    <hyperlink ref="A20" r:id="rId11"/>
    <hyperlink ref="A21" r:id="rId12"/>
    <hyperlink ref="A22" r:id="rId13"/>
    <hyperlink ref="A23" r:id="rId14"/>
    <hyperlink ref="A24" r:id="rId15"/>
    <hyperlink ref="A25" r:id="rId16"/>
    <hyperlink ref="A26" r:id="rId17"/>
    <hyperlink ref="A27" r:id="rId18"/>
    <hyperlink ref="A28" r:id="rId19"/>
    <hyperlink ref="A29" r:id="rId20"/>
    <hyperlink ref="A30" r:id="rId21"/>
    <hyperlink ref="A31" r:id="rId22"/>
    <hyperlink ref="A32" r:id="rId23"/>
    <hyperlink ref="A33" r:id="rId24"/>
    <hyperlink ref="A34" r:id="rId25"/>
    <hyperlink ref="A35" r:id="rId26"/>
    <hyperlink ref="A36" r:id="rId27"/>
    <hyperlink ref="A37" r:id="rId28"/>
    <hyperlink ref="A38" r:id="rId29"/>
    <hyperlink ref="A39" r:id="rId30"/>
    <hyperlink ref="A40" r:id="rId31"/>
    <hyperlink ref="A41" r:id="rId32"/>
    <hyperlink ref="A42" r:id="rId33"/>
    <hyperlink ref="A43" r:id="rId34"/>
    <hyperlink ref="A44" r:id="rId35"/>
    <hyperlink ref="A45" r:id="rId36"/>
    <hyperlink ref="A46" r:id="rId37"/>
    <hyperlink ref="A47" r:id="rId38"/>
    <hyperlink ref="A48" r:id="rId39"/>
    <hyperlink ref="A49" r:id="rId40"/>
    <hyperlink ref="A50" r:id="rId41"/>
    <hyperlink ref="A51" r:id="rId42"/>
    <hyperlink ref="A52" r:id="rId43"/>
    <hyperlink ref="A53" r:id="rId44"/>
    <hyperlink ref="A54" r:id="rId45"/>
    <hyperlink ref="A55" r:id="rId46"/>
    <hyperlink ref="A56" r:id="rId47"/>
    <hyperlink ref="A57" r:id="rId48"/>
    <hyperlink ref="A58" r:id="rId49"/>
    <hyperlink ref="A59" r:id="rId50"/>
    <hyperlink ref="A60" r:id="rId51"/>
    <hyperlink ref="A61" r:id="rId52"/>
    <hyperlink ref="A62" r:id="rId53"/>
    <hyperlink ref="A63" r:id="rId54"/>
    <hyperlink ref="A64" r:id="rId55"/>
    <hyperlink ref="A65" r:id="rId56"/>
    <hyperlink ref="A66" r:id="rId57"/>
    <hyperlink ref="A67" r:id="rId58"/>
    <hyperlink ref="A68" r:id="rId59"/>
    <hyperlink ref="A69" r:id="rId60"/>
    <hyperlink ref="A70" r:id="rId61"/>
    <hyperlink ref="A71" r:id="rId62"/>
    <hyperlink ref="A72" r:id="rId63"/>
    <hyperlink ref="A73" r:id="rId64"/>
    <hyperlink ref="A74" r:id="rId65"/>
    <hyperlink ref="A75" r:id="rId66"/>
    <hyperlink ref="A76" r:id="rId67"/>
    <hyperlink ref="A77" r:id="rId68"/>
    <hyperlink ref="A78" r:id="rId69"/>
    <hyperlink ref="A79" r:id="rId70"/>
    <hyperlink ref="A80" r:id="rId71"/>
    <hyperlink ref="A81" r:id="rId72"/>
    <hyperlink ref="A82" r:id="rId73"/>
    <hyperlink ref="A83" r:id="rId74"/>
    <hyperlink ref="A84" r:id="rId75"/>
    <hyperlink ref="A85" r:id="rId76"/>
    <hyperlink ref="A86" r:id="rId77"/>
    <hyperlink ref="A87" r:id="rId78"/>
    <hyperlink ref="A88" r:id="rId79"/>
    <hyperlink ref="A89" r:id="rId80"/>
    <hyperlink ref="A90" r:id="rId81"/>
    <hyperlink ref="A91" r:id="rId82"/>
    <hyperlink ref="A92" r:id="rId83"/>
    <hyperlink ref="A93" r:id="rId84"/>
    <hyperlink ref="A94" r:id="rId85"/>
    <hyperlink ref="A95" r:id="rId86"/>
    <hyperlink ref="A96" r:id="rId87"/>
    <hyperlink ref="A97" r:id="rId88"/>
    <hyperlink ref="A98" r:id="rId89"/>
    <hyperlink ref="A99" r:id="rId90"/>
    <hyperlink ref="A100" r:id="rId91"/>
    <hyperlink ref="A101" r:id="rId92"/>
    <hyperlink ref="A102" r:id="rId93"/>
    <hyperlink ref="A103" r:id="rId94"/>
    <hyperlink ref="A104" r:id="rId95"/>
    <hyperlink ref="A105" r:id="rId96"/>
    <hyperlink ref="A106" r:id="rId97"/>
    <hyperlink ref="A107" r:id="rId98"/>
    <hyperlink ref="A108" r:id="rId99"/>
    <hyperlink ref="A109" r:id="rId100"/>
    <hyperlink ref="A110" r:id="rId101"/>
    <hyperlink ref="A111" r:id="rId102"/>
    <hyperlink ref="A112" r:id="rId103"/>
    <hyperlink ref="A113" r:id="rId104"/>
    <hyperlink ref="A114" r:id="rId105"/>
    <hyperlink ref="A115" r:id="rId106"/>
    <hyperlink ref="A116" r:id="rId107"/>
    <hyperlink ref="A117" r:id="rId108"/>
    <hyperlink ref="A118" r:id="rId109"/>
    <hyperlink ref="A119" r:id="rId110"/>
    <hyperlink ref="A120" r:id="rId111"/>
    <hyperlink ref="A121" r:id="rId112"/>
    <hyperlink ref="A122" r:id="rId113"/>
    <hyperlink ref="A123" r:id="rId114"/>
    <hyperlink ref="A124" r:id="rId115"/>
    <hyperlink ref="A125" r:id="rId116"/>
    <hyperlink ref="A126" r:id="rId117"/>
    <hyperlink ref="A127" r:id="rId118"/>
    <hyperlink ref="A128" r:id="rId119"/>
    <hyperlink ref="A129" r:id="rId120"/>
    <hyperlink ref="A130" r:id="rId121"/>
    <hyperlink ref="A131" r:id="rId122"/>
    <hyperlink ref="A132" r:id="rId123"/>
    <hyperlink ref="A133" r:id="rId124"/>
    <hyperlink ref="A134" r:id="rId125"/>
    <hyperlink ref="A135" r:id="rId126"/>
    <hyperlink ref="A136" r:id="rId127"/>
    <hyperlink ref="A137" r:id="rId128"/>
    <hyperlink ref="A138" r:id="rId129"/>
    <hyperlink ref="A139" r:id="rId130"/>
    <hyperlink ref="A140" r:id="rId131"/>
    <hyperlink ref="A141" r:id="rId132"/>
    <hyperlink ref="A142" r:id="rId133"/>
    <hyperlink ref="A143" r:id="rId134"/>
    <hyperlink ref="A144" r:id="rId135"/>
    <hyperlink ref="A145" r:id="rId136"/>
    <hyperlink ref="A146" r:id="rId137"/>
    <hyperlink ref="A147" r:id="rId138"/>
    <hyperlink ref="A148" r:id="rId139"/>
    <hyperlink ref="A149" r:id="rId140"/>
    <hyperlink ref="A150" r:id="rId141"/>
    <hyperlink ref="A151" r:id="rId142"/>
    <hyperlink ref="A152" r:id="rId143"/>
    <hyperlink ref="A153" r:id="rId144"/>
    <hyperlink ref="A154" r:id="rId145"/>
    <hyperlink ref="A155" r:id="rId146"/>
    <hyperlink ref="A156" r:id="rId147"/>
    <hyperlink ref="A157" r:id="rId148"/>
    <hyperlink ref="A158" r:id="rId149"/>
    <hyperlink ref="A159" r:id="rId150"/>
    <hyperlink ref="A160" r:id="rId151"/>
    <hyperlink ref="A161" r:id="rId152"/>
    <hyperlink ref="A162" r:id="rId153"/>
    <hyperlink ref="A163" r:id="rId154"/>
    <hyperlink ref="A164" r:id="rId155"/>
    <hyperlink ref="A165" r:id="rId156"/>
    <hyperlink ref="A166" r:id="rId157"/>
    <hyperlink ref="A167" r:id="rId158"/>
    <hyperlink ref="A168" r:id="rId159"/>
    <hyperlink ref="A169" r:id="rId160"/>
    <hyperlink ref="A170" r:id="rId161"/>
    <hyperlink ref="A171" r:id="rId162"/>
    <hyperlink ref="A172" r:id="rId163"/>
    <hyperlink ref="A173" r:id="rId164"/>
    <hyperlink ref="A174" r:id="rId165"/>
    <hyperlink ref="A175" r:id="rId166"/>
    <hyperlink ref="A176" r:id="rId167"/>
    <hyperlink ref="A177" r:id="rId168"/>
    <hyperlink ref="A178" r:id="rId169"/>
    <hyperlink ref="A179" r:id="rId170"/>
    <hyperlink ref="A180" r:id="rId171"/>
    <hyperlink ref="A181" r:id="rId172"/>
    <hyperlink ref="A182" r:id="rId173"/>
    <hyperlink ref="A183" r:id="rId174"/>
    <hyperlink ref="A184" r:id="rId175"/>
    <hyperlink ref="A185" r:id="rId176"/>
    <hyperlink ref="A186" r:id="rId177"/>
    <hyperlink ref="A187" r:id="rId178"/>
    <hyperlink ref="A188" r:id="rId179"/>
    <hyperlink ref="A189" r:id="rId180"/>
    <hyperlink ref="A190" r:id="rId181"/>
    <hyperlink ref="A191" r:id="rId182"/>
    <hyperlink ref="A192" r:id="rId183"/>
    <hyperlink ref="A193" r:id="rId184"/>
    <hyperlink ref="A194" r:id="rId185"/>
    <hyperlink ref="A195" r:id="rId186"/>
    <hyperlink ref="A196" r:id="rId187"/>
    <hyperlink ref="A197" r:id="rId188"/>
    <hyperlink ref="A198" r:id="rId189"/>
    <hyperlink ref="A199" r:id="rId190"/>
    <hyperlink ref="A200" r:id="rId191"/>
    <hyperlink ref="A201" r:id="rId192"/>
    <hyperlink ref="A202" r:id="rId193"/>
    <hyperlink ref="A203" r:id="rId194"/>
    <hyperlink ref="A204" r:id="rId195"/>
    <hyperlink ref="A206" r:id="rId196"/>
    <hyperlink ref="A207" r:id="rId197"/>
    <hyperlink ref="A208" r:id="rId198"/>
    <hyperlink ref="A209" r:id="rId199"/>
    <hyperlink ref="A210" r:id="rId200"/>
    <hyperlink ref="A211" r:id="rId201"/>
  </hyperlinks>
  <pageMargins left="0.7" right="0.7" top="0.75" bottom="0.75" header="0" footer="0"/>
  <pageSetup orientation="landscape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4140625" defaultRowHeight="15" customHeight="1"/>
  <cols>
    <col min="1" max="1" width="18.5546875" customWidth="1"/>
    <col min="2" max="2" width="15.5546875" customWidth="1"/>
    <col min="3" max="3" width="15.109375" customWidth="1"/>
    <col min="4" max="4" width="21" customWidth="1"/>
    <col min="5" max="5" width="11.6640625" customWidth="1"/>
    <col min="6" max="18" width="9.109375" customWidth="1"/>
    <col min="19" max="19" width="10.5546875" customWidth="1"/>
    <col min="20" max="20" width="9.109375" customWidth="1"/>
    <col min="21" max="21" width="14.109375" customWidth="1"/>
    <col min="22" max="26" width="9.109375" customWidth="1"/>
  </cols>
  <sheetData>
    <row r="1" spans="1:26" ht="33" customHeight="1">
      <c r="A1" s="51" t="s">
        <v>108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54" t="s">
        <v>10831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187">
        <f>'Content '!J1</f>
        <v>45611</v>
      </c>
      <c r="B5" s="176"/>
      <c r="C5" s="52" t="s">
        <v>109</v>
      </c>
      <c r="D5" s="5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57" t="s">
        <v>111</v>
      </c>
      <c r="B7" s="57" t="s">
        <v>112</v>
      </c>
      <c r="C7" s="57" t="s">
        <v>113</v>
      </c>
      <c r="D7" s="57" t="s">
        <v>156</v>
      </c>
      <c r="E7" s="61" t="s">
        <v>292</v>
      </c>
      <c r="F7" s="57" t="s">
        <v>294</v>
      </c>
      <c r="G7" s="57" t="s">
        <v>295</v>
      </c>
      <c r="H7" s="61" t="s">
        <v>10578</v>
      </c>
      <c r="I7" s="61" t="s">
        <v>10579</v>
      </c>
      <c r="J7" s="61" t="s">
        <v>10580</v>
      </c>
      <c r="K7" s="61" t="s">
        <v>10832</v>
      </c>
      <c r="L7" s="61" t="s">
        <v>10833</v>
      </c>
      <c r="M7" s="61" t="s">
        <v>10833</v>
      </c>
      <c r="N7" s="57" t="s">
        <v>10582</v>
      </c>
      <c r="O7" s="57" t="s">
        <v>10582</v>
      </c>
      <c r="P7" s="57" t="s">
        <v>10582</v>
      </c>
      <c r="Q7" s="57" t="s">
        <v>10582</v>
      </c>
      <c r="R7" s="61" t="s">
        <v>10583</v>
      </c>
      <c r="S7" s="61" t="s">
        <v>10584</v>
      </c>
      <c r="T7" s="58"/>
      <c r="U7" s="58"/>
      <c r="V7" s="58"/>
      <c r="W7" s="58"/>
      <c r="X7" s="58"/>
      <c r="Y7" s="58"/>
      <c r="Z7" s="58"/>
    </row>
    <row r="8" spans="1:26" ht="14.25" customHeight="1">
      <c r="A8" s="68"/>
      <c r="B8" s="68"/>
      <c r="C8" s="68"/>
      <c r="D8" s="68"/>
      <c r="E8" s="57"/>
      <c r="F8" s="57"/>
      <c r="G8" s="57"/>
      <c r="H8" s="57" t="s">
        <v>126</v>
      </c>
      <c r="I8" s="57" t="s">
        <v>126</v>
      </c>
      <c r="J8" s="57" t="s">
        <v>1473</v>
      </c>
      <c r="K8" s="57" t="s">
        <v>126</v>
      </c>
      <c r="L8" s="57" t="s">
        <v>10585</v>
      </c>
      <c r="M8" s="57" t="s">
        <v>10586</v>
      </c>
      <c r="N8" s="57" t="s">
        <v>10587</v>
      </c>
      <c r="O8" s="57" t="s">
        <v>10588</v>
      </c>
      <c r="P8" s="57" t="s">
        <v>10589</v>
      </c>
      <c r="Q8" s="57" t="s">
        <v>10585</v>
      </c>
      <c r="R8" s="57" t="s">
        <v>2883</v>
      </c>
      <c r="S8" s="57" t="s">
        <v>281</v>
      </c>
      <c r="T8" s="2"/>
      <c r="U8" s="2"/>
      <c r="V8" s="2"/>
      <c r="W8" s="2"/>
      <c r="X8" s="2"/>
      <c r="Y8" s="2"/>
      <c r="Z8" s="2"/>
    </row>
    <row r="9" spans="1:26" ht="14.25" customHeight="1">
      <c r="A9" s="59" t="s">
        <v>10834</v>
      </c>
      <c r="B9" s="58" t="s">
        <v>10603</v>
      </c>
      <c r="C9" s="58" t="s">
        <v>3</v>
      </c>
      <c r="D9" s="58" t="s">
        <v>155</v>
      </c>
      <c r="E9" s="58" t="s">
        <v>155</v>
      </c>
      <c r="F9" s="58" t="s">
        <v>10593</v>
      </c>
      <c r="G9" s="58" t="s">
        <v>314</v>
      </c>
      <c r="H9" s="58">
        <v>40</v>
      </c>
      <c r="I9" s="58">
        <v>40</v>
      </c>
      <c r="J9" s="58">
        <v>1000</v>
      </c>
      <c r="K9" s="58">
        <v>0.25</v>
      </c>
      <c r="L9" s="58">
        <v>1000</v>
      </c>
      <c r="M9" s="58">
        <v>100</v>
      </c>
      <c r="N9" s="58">
        <v>300</v>
      </c>
      <c r="O9" s="58">
        <v>900</v>
      </c>
      <c r="P9" s="58">
        <v>5</v>
      </c>
      <c r="Q9" s="58">
        <v>500</v>
      </c>
      <c r="R9" s="58">
        <v>1400</v>
      </c>
      <c r="S9" s="58">
        <v>150</v>
      </c>
      <c r="T9" s="58"/>
      <c r="U9" s="58"/>
      <c r="V9" s="58"/>
      <c r="W9" s="58"/>
      <c r="X9" s="58"/>
      <c r="Y9" s="58"/>
      <c r="Z9" s="58"/>
    </row>
    <row r="10" spans="1:26" ht="14.25" customHeight="1">
      <c r="A10" s="59" t="s">
        <v>10835</v>
      </c>
      <c r="B10" s="58" t="s">
        <v>1006</v>
      </c>
      <c r="C10" s="58" t="s">
        <v>3</v>
      </c>
      <c r="D10" s="58" t="s">
        <v>155</v>
      </c>
      <c r="E10" s="58" t="s">
        <v>155</v>
      </c>
      <c r="F10" s="58" t="s">
        <v>10593</v>
      </c>
      <c r="G10" s="58" t="s">
        <v>314</v>
      </c>
      <c r="H10" s="58">
        <v>40</v>
      </c>
      <c r="I10" s="58">
        <v>40</v>
      </c>
      <c r="J10" s="58">
        <v>1000</v>
      </c>
      <c r="K10" s="58">
        <v>0.25</v>
      </c>
      <c r="L10" s="58">
        <v>1000</v>
      </c>
      <c r="M10" s="58">
        <v>100</v>
      </c>
      <c r="N10" s="58">
        <v>300</v>
      </c>
      <c r="O10" s="58">
        <v>900</v>
      </c>
      <c r="P10" s="58">
        <v>5</v>
      </c>
      <c r="Q10" s="58">
        <v>500</v>
      </c>
      <c r="R10" s="58">
        <v>1400</v>
      </c>
      <c r="S10" s="58">
        <v>150</v>
      </c>
      <c r="T10" s="58"/>
      <c r="U10" s="58"/>
      <c r="V10" s="58"/>
      <c r="W10" s="58"/>
      <c r="X10" s="58"/>
      <c r="Y10" s="58"/>
      <c r="Z10" s="58"/>
    </row>
    <row r="11" spans="1:26" ht="14.25" customHeight="1">
      <c r="A11" s="59" t="s">
        <v>10836</v>
      </c>
      <c r="B11" s="58" t="s">
        <v>1006</v>
      </c>
      <c r="C11" s="58" t="s">
        <v>3</v>
      </c>
      <c r="D11" s="58" t="s">
        <v>155</v>
      </c>
      <c r="E11" s="58" t="s">
        <v>133</v>
      </c>
      <c r="F11" s="58" t="s">
        <v>10598</v>
      </c>
      <c r="G11" s="58" t="s">
        <v>314</v>
      </c>
      <c r="H11" s="58">
        <v>-120</v>
      </c>
      <c r="I11" s="58">
        <v>-100</v>
      </c>
      <c r="J11" s="58">
        <v>-1000</v>
      </c>
      <c r="K11" s="58">
        <v>-0.6</v>
      </c>
      <c r="L11" s="58">
        <v>-1000</v>
      </c>
      <c r="M11" s="58">
        <v>-100</v>
      </c>
      <c r="N11" s="58">
        <v>100</v>
      </c>
      <c r="O11" s="58">
        <v>250</v>
      </c>
      <c r="P11" s="58">
        <v>-2</v>
      </c>
      <c r="Q11" s="58">
        <v>-150</v>
      </c>
      <c r="R11" s="58">
        <v>2600</v>
      </c>
      <c r="S11" s="58">
        <v>100</v>
      </c>
      <c r="T11" s="58"/>
      <c r="U11" s="58"/>
      <c r="V11" s="58"/>
      <c r="W11" s="58"/>
      <c r="X11" s="58"/>
      <c r="Y11" s="58"/>
      <c r="Z11" s="58"/>
    </row>
    <row r="12" spans="1:26" ht="14.25" customHeight="1">
      <c r="A12" s="59" t="s">
        <v>10837</v>
      </c>
      <c r="B12" s="58" t="s">
        <v>10603</v>
      </c>
      <c r="C12" s="58" t="s">
        <v>3</v>
      </c>
      <c r="D12" s="58" t="s">
        <v>155</v>
      </c>
      <c r="E12" s="58" t="s">
        <v>133</v>
      </c>
      <c r="F12" s="58" t="s">
        <v>10598</v>
      </c>
      <c r="G12" s="58" t="s">
        <v>314</v>
      </c>
      <c r="H12" s="58">
        <v>-120</v>
      </c>
      <c r="I12" s="58">
        <v>-100</v>
      </c>
      <c r="J12" s="58">
        <v>-1000</v>
      </c>
      <c r="K12" s="58">
        <v>-0.6</v>
      </c>
      <c r="L12" s="58">
        <v>-1000</v>
      </c>
      <c r="M12" s="58">
        <v>-100</v>
      </c>
      <c r="N12" s="58">
        <v>100</v>
      </c>
      <c r="O12" s="58">
        <v>250</v>
      </c>
      <c r="P12" s="58">
        <v>-2</v>
      </c>
      <c r="Q12" s="58">
        <v>-150</v>
      </c>
      <c r="R12" s="58">
        <v>1400</v>
      </c>
      <c r="S12" s="58">
        <v>100</v>
      </c>
      <c r="T12" s="58"/>
      <c r="U12" s="58"/>
      <c r="V12" s="58"/>
      <c r="W12" s="58"/>
      <c r="X12" s="58"/>
      <c r="Y12" s="58"/>
      <c r="Z12" s="58"/>
    </row>
    <row r="13" spans="1:26" ht="14.25" customHeight="1">
      <c r="A13" s="59" t="s">
        <v>10838</v>
      </c>
      <c r="B13" s="58" t="s">
        <v>10603</v>
      </c>
      <c r="C13" s="58" t="s">
        <v>3</v>
      </c>
      <c r="D13" s="58" t="s">
        <v>155</v>
      </c>
      <c r="E13" s="58" t="s">
        <v>133</v>
      </c>
      <c r="F13" s="58" t="s">
        <v>10593</v>
      </c>
      <c r="G13" s="58" t="s">
        <v>314</v>
      </c>
      <c r="H13" s="58">
        <v>120</v>
      </c>
      <c r="I13" s="58">
        <v>100</v>
      </c>
      <c r="J13" s="58">
        <v>1000</v>
      </c>
      <c r="K13" s="58">
        <v>0.5</v>
      </c>
      <c r="L13" s="58">
        <v>1000</v>
      </c>
      <c r="M13" s="58">
        <v>100</v>
      </c>
      <c r="N13" s="58">
        <v>100</v>
      </c>
      <c r="O13" s="58">
        <v>250</v>
      </c>
      <c r="P13" s="58">
        <v>2</v>
      </c>
      <c r="Q13" s="58">
        <v>150</v>
      </c>
      <c r="R13" s="58">
        <v>1400</v>
      </c>
      <c r="S13" s="58">
        <v>100</v>
      </c>
      <c r="T13" s="58"/>
      <c r="U13" s="58"/>
      <c r="V13" s="58"/>
      <c r="W13" s="58"/>
      <c r="X13" s="58"/>
      <c r="Y13" s="58"/>
      <c r="Z13" s="58"/>
    </row>
    <row r="14" spans="1:26" ht="14.25" customHeight="1">
      <c r="A14" s="59" t="s">
        <v>10839</v>
      </c>
      <c r="B14" s="58" t="s">
        <v>1006</v>
      </c>
      <c r="C14" s="58" t="s">
        <v>3</v>
      </c>
      <c r="D14" s="58" t="s">
        <v>155</v>
      </c>
      <c r="E14" s="58" t="s">
        <v>133</v>
      </c>
      <c r="F14" s="58" t="s">
        <v>10593</v>
      </c>
      <c r="G14" s="58" t="s">
        <v>314</v>
      </c>
      <c r="H14" s="58">
        <v>120</v>
      </c>
      <c r="I14" s="58">
        <v>100</v>
      </c>
      <c r="J14" s="58">
        <v>1000</v>
      </c>
      <c r="K14" s="58">
        <v>0.5</v>
      </c>
      <c r="L14" s="58">
        <v>1000</v>
      </c>
      <c r="M14" s="58">
        <v>100</v>
      </c>
      <c r="N14" s="58">
        <v>100</v>
      </c>
      <c r="O14" s="58">
        <v>250</v>
      </c>
      <c r="P14" s="58">
        <v>2</v>
      </c>
      <c r="Q14" s="58">
        <v>150</v>
      </c>
      <c r="R14" s="58">
        <v>2600</v>
      </c>
      <c r="S14" s="58">
        <v>100</v>
      </c>
      <c r="T14" s="58"/>
      <c r="U14" s="58"/>
      <c r="V14" s="58"/>
      <c r="W14" s="58"/>
      <c r="X14" s="58"/>
      <c r="Y14" s="58"/>
      <c r="Z14" s="58"/>
    </row>
    <row r="15" spans="1:26" ht="14.25" customHeight="1">
      <c r="A15" s="59" t="s">
        <v>10840</v>
      </c>
      <c r="B15" s="58" t="s">
        <v>10603</v>
      </c>
      <c r="C15" s="58" t="s">
        <v>3</v>
      </c>
      <c r="D15" s="58" t="s">
        <v>155</v>
      </c>
      <c r="E15" s="58" t="s">
        <v>155</v>
      </c>
      <c r="F15" s="58" t="s">
        <v>10593</v>
      </c>
      <c r="G15" s="58" t="s">
        <v>314</v>
      </c>
      <c r="H15" s="58">
        <v>120</v>
      </c>
      <c r="I15" s="58">
        <v>100</v>
      </c>
      <c r="J15" s="58">
        <v>1000</v>
      </c>
      <c r="K15" s="58">
        <v>0.45</v>
      </c>
      <c r="L15" s="58">
        <v>1000</v>
      </c>
      <c r="M15" s="58">
        <v>100</v>
      </c>
      <c r="N15" s="58">
        <v>100</v>
      </c>
      <c r="O15" s="58">
        <v>300</v>
      </c>
      <c r="P15" s="58">
        <v>5</v>
      </c>
      <c r="Q15" s="58">
        <v>500</v>
      </c>
      <c r="R15" s="58">
        <v>1400</v>
      </c>
      <c r="S15" s="58">
        <v>100</v>
      </c>
      <c r="T15" s="58"/>
      <c r="U15" s="58"/>
      <c r="V15" s="58"/>
      <c r="W15" s="58"/>
      <c r="X15" s="58"/>
      <c r="Y15" s="58"/>
      <c r="Z15" s="58"/>
    </row>
    <row r="16" spans="1:26" ht="14.25" customHeight="1">
      <c r="A16" s="59" t="s">
        <v>10841</v>
      </c>
      <c r="B16" s="58" t="s">
        <v>10603</v>
      </c>
      <c r="C16" s="58" t="s">
        <v>3</v>
      </c>
      <c r="D16" s="58" t="s">
        <v>155</v>
      </c>
      <c r="E16" s="58" t="s">
        <v>133</v>
      </c>
      <c r="F16" s="58" t="s">
        <v>10593</v>
      </c>
      <c r="G16" s="58" t="s">
        <v>314</v>
      </c>
      <c r="H16" s="58">
        <v>120</v>
      </c>
      <c r="I16" s="58">
        <v>100</v>
      </c>
      <c r="J16" s="58">
        <v>1000</v>
      </c>
      <c r="K16" s="58">
        <v>0.45</v>
      </c>
      <c r="L16" s="58">
        <v>1000</v>
      </c>
      <c r="M16" s="58">
        <v>100</v>
      </c>
      <c r="N16" s="58">
        <v>100</v>
      </c>
      <c r="O16" s="58">
        <v>300</v>
      </c>
      <c r="P16" s="58">
        <v>5</v>
      </c>
      <c r="Q16" s="58">
        <v>500</v>
      </c>
      <c r="R16" s="58">
        <v>1400</v>
      </c>
      <c r="S16" s="58">
        <v>100</v>
      </c>
      <c r="T16" s="58"/>
      <c r="U16" s="58"/>
      <c r="V16" s="58"/>
      <c r="W16" s="58"/>
      <c r="X16" s="58"/>
      <c r="Y16" s="58"/>
      <c r="Z16" s="58"/>
    </row>
    <row r="17" spans="1:26" ht="14.25" customHeight="1">
      <c r="A17" s="59" t="s">
        <v>10842</v>
      </c>
      <c r="B17" s="58" t="s">
        <v>1006</v>
      </c>
      <c r="C17" s="58" t="s">
        <v>3</v>
      </c>
      <c r="D17" s="58" t="s">
        <v>155</v>
      </c>
      <c r="E17" s="58" t="s">
        <v>155</v>
      </c>
      <c r="F17" s="58" t="s">
        <v>10593</v>
      </c>
      <c r="G17" s="58" t="s">
        <v>314</v>
      </c>
      <c r="H17" s="58">
        <v>120</v>
      </c>
      <c r="I17" s="58">
        <v>100</v>
      </c>
      <c r="J17" s="58">
        <v>1000</v>
      </c>
      <c r="K17" s="58">
        <v>0.45</v>
      </c>
      <c r="L17" s="58">
        <v>1000</v>
      </c>
      <c r="M17" s="58">
        <v>100</v>
      </c>
      <c r="N17" s="58">
        <v>100</v>
      </c>
      <c r="O17" s="58">
        <v>300</v>
      </c>
      <c r="P17" s="58">
        <v>5</v>
      </c>
      <c r="Q17" s="58">
        <v>500</v>
      </c>
      <c r="R17" s="58">
        <v>2600</v>
      </c>
      <c r="S17" s="58">
        <v>100</v>
      </c>
      <c r="T17" s="58"/>
      <c r="U17" s="58"/>
      <c r="V17" s="58"/>
      <c r="W17" s="58"/>
      <c r="X17" s="58"/>
      <c r="Y17" s="58"/>
      <c r="Z17" s="58"/>
    </row>
    <row r="18" spans="1:26" ht="14.25" customHeight="1">
      <c r="A18" s="59" t="s">
        <v>10843</v>
      </c>
      <c r="B18" s="58" t="s">
        <v>1006</v>
      </c>
      <c r="C18" s="58" t="s">
        <v>3</v>
      </c>
      <c r="D18" s="58" t="s">
        <v>155</v>
      </c>
      <c r="E18" s="58" t="s">
        <v>133</v>
      </c>
      <c r="F18" s="58" t="s">
        <v>10593</v>
      </c>
      <c r="G18" s="58" t="s">
        <v>314</v>
      </c>
      <c r="H18" s="58">
        <v>120</v>
      </c>
      <c r="I18" s="58">
        <v>100</v>
      </c>
      <c r="J18" s="58">
        <v>1000</v>
      </c>
      <c r="K18" s="58">
        <v>0.45</v>
      </c>
      <c r="L18" s="58">
        <v>1000</v>
      </c>
      <c r="M18" s="58">
        <v>100</v>
      </c>
      <c r="N18" s="58">
        <v>100</v>
      </c>
      <c r="O18" s="58">
        <v>300</v>
      </c>
      <c r="P18" s="58">
        <v>5</v>
      </c>
      <c r="Q18" s="58">
        <v>500</v>
      </c>
      <c r="R18" s="58">
        <v>2600</v>
      </c>
      <c r="S18" s="58">
        <v>100</v>
      </c>
      <c r="T18" s="58"/>
      <c r="U18" s="58"/>
      <c r="V18" s="58"/>
      <c r="W18" s="58"/>
      <c r="X18" s="58"/>
      <c r="Y18" s="58"/>
      <c r="Z18" s="58"/>
    </row>
    <row r="19" spans="1:26" ht="14.25" customHeight="1">
      <c r="A19" s="59" t="s">
        <v>10844</v>
      </c>
      <c r="B19" s="58" t="s">
        <v>10603</v>
      </c>
      <c r="C19" s="58" t="s">
        <v>3</v>
      </c>
      <c r="D19" s="58" t="s">
        <v>155</v>
      </c>
      <c r="E19" s="58" t="s">
        <v>155</v>
      </c>
      <c r="F19" s="58" t="s">
        <v>10598</v>
      </c>
      <c r="G19" s="58" t="s">
        <v>314</v>
      </c>
      <c r="H19" s="58">
        <v>-120</v>
      </c>
      <c r="I19" s="58">
        <v>-100</v>
      </c>
      <c r="J19" s="58">
        <v>-1000</v>
      </c>
      <c r="K19" s="58">
        <v>-0.6</v>
      </c>
      <c r="L19" s="58">
        <v>-1000</v>
      </c>
      <c r="M19" s="58">
        <v>-100</v>
      </c>
      <c r="N19" s="58">
        <v>100</v>
      </c>
      <c r="O19" s="58">
        <v>300</v>
      </c>
      <c r="P19" s="58">
        <v>-5</v>
      </c>
      <c r="Q19" s="58">
        <v>-500</v>
      </c>
      <c r="R19" s="58">
        <v>1400</v>
      </c>
      <c r="S19" s="58">
        <v>100</v>
      </c>
      <c r="T19" s="58"/>
      <c r="U19" s="58"/>
      <c r="V19" s="58"/>
      <c r="W19" s="58"/>
      <c r="X19" s="58"/>
      <c r="Y19" s="58"/>
      <c r="Z19" s="58"/>
    </row>
    <row r="20" spans="1:26" ht="14.25" customHeight="1">
      <c r="A20" s="59" t="s">
        <v>10845</v>
      </c>
      <c r="B20" s="58" t="s">
        <v>10603</v>
      </c>
      <c r="C20" s="58" t="s">
        <v>3</v>
      </c>
      <c r="D20" s="58" t="s">
        <v>155</v>
      </c>
      <c r="E20" s="58" t="s">
        <v>133</v>
      </c>
      <c r="F20" s="58" t="s">
        <v>10598</v>
      </c>
      <c r="G20" s="58" t="s">
        <v>314</v>
      </c>
      <c r="H20" s="58">
        <v>-120</v>
      </c>
      <c r="I20" s="58">
        <v>-100</v>
      </c>
      <c r="J20" s="58">
        <v>-1000</v>
      </c>
      <c r="K20" s="58">
        <v>-0.6</v>
      </c>
      <c r="L20" s="58">
        <v>-1000</v>
      </c>
      <c r="M20" s="58">
        <v>-100</v>
      </c>
      <c r="N20" s="58">
        <v>100</v>
      </c>
      <c r="O20" s="58">
        <v>300</v>
      </c>
      <c r="P20" s="58">
        <v>-5</v>
      </c>
      <c r="Q20" s="58">
        <v>-500</v>
      </c>
      <c r="R20" s="58">
        <v>1400</v>
      </c>
      <c r="S20" s="58">
        <v>100</v>
      </c>
      <c r="T20" s="58"/>
      <c r="U20" s="58"/>
      <c r="V20" s="58"/>
      <c r="W20" s="58"/>
      <c r="X20" s="58"/>
      <c r="Y20" s="58"/>
      <c r="Z20" s="58"/>
    </row>
    <row r="21" spans="1:26" ht="14.25" customHeight="1">
      <c r="A21" s="59" t="s">
        <v>10846</v>
      </c>
      <c r="B21" s="58" t="s">
        <v>1006</v>
      </c>
      <c r="C21" s="58" t="s">
        <v>3</v>
      </c>
      <c r="D21" s="58" t="s">
        <v>155</v>
      </c>
      <c r="E21" s="58" t="s">
        <v>155</v>
      </c>
      <c r="F21" s="58" t="s">
        <v>10598</v>
      </c>
      <c r="G21" s="58" t="s">
        <v>314</v>
      </c>
      <c r="H21" s="58">
        <v>-120</v>
      </c>
      <c r="I21" s="58">
        <v>-100</v>
      </c>
      <c r="J21" s="58">
        <v>-1000</v>
      </c>
      <c r="K21" s="58">
        <v>-0.6</v>
      </c>
      <c r="L21" s="58">
        <v>-1000</v>
      </c>
      <c r="M21" s="58">
        <v>-100</v>
      </c>
      <c r="N21" s="58">
        <v>100</v>
      </c>
      <c r="O21" s="58">
        <v>300</v>
      </c>
      <c r="P21" s="58">
        <v>-5</v>
      </c>
      <c r="Q21" s="58">
        <v>-500</v>
      </c>
      <c r="R21" s="58">
        <v>2600</v>
      </c>
      <c r="S21" s="58">
        <v>100</v>
      </c>
      <c r="T21" s="58"/>
      <c r="U21" s="58"/>
      <c r="V21" s="58"/>
      <c r="W21" s="58"/>
      <c r="X21" s="58"/>
      <c r="Y21" s="58"/>
      <c r="Z21" s="58"/>
    </row>
    <row r="22" spans="1:26" ht="14.25" customHeight="1">
      <c r="A22" s="59" t="s">
        <v>10847</v>
      </c>
      <c r="B22" s="58" t="s">
        <v>1006</v>
      </c>
      <c r="C22" s="58" t="s">
        <v>3</v>
      </c>
      <c r="D22" s="58" t="s">
        <v>155</v>
      </c>
      <c r="E22" s="58" t="s">
        <v>133</v>
      </c>
      <c r="F22" s="58" t="s">
        <v>10598</v>
      </c>
      <c r="G22" s="58" t="s">
        <v>314</v>
      </c>
      <c r="H22" s="58">
        <v>-120</v>
      </c>
      <c r="I22" s="58">
        <v>-100</v>
      </c>
      <c r="J22" s="58">
        <v>-1000</v>
      </c>
      <c r="K22" s="58">
        <v>-0.6</v>
      </c>
      <c r="L22" s="58">
        <v>-1000</v>
      </c>
      <c r="M22" s="58">
        <v>-100</v>
      </c>
      <c r="N22" s="58">
        <v>100</v>
      </c>
      <c r="O22" s="58">
        <v>300</v>
      </c>
      <c r="P22" s="58">
        <v>-5</v>
      </c>
      <c r="Q22" s="58">
        <v>-500</v>
      </c>
      <c r="R22" s="58">
        <v>2600</v>
      </c>
      <c r="S22" s="58">
        <v>100</v>
      </c>
      <c r="T22" s="58"/>
      <c r="U22" s="58"/>
      <c r="V22" s="58"/>
      <c r="W22" s="58"/>
      <c r="X22" s="58"/>
      <c r="Y22" s="58"/>
      <c r="Z22" s="58"/>
    </row>
    <row r="23" spans="1:26" ht="14.25" customHeight="1">
      <c r="A23" s="59" t="s">
        <v>10848</v>
      </c>
      <c r="B23" s="58" t="s">
        <v>637</v>
      </c>
      <c r="C23" s="58" t="s">
        <v>4</v>
      </c>
      <c r="D23" s="58" t="s">
        <v>155</v>
      </c>
      <c r="E23" s="58" t="s">
        <v>155</v>
      </c>
      <c r="F23" s="58" t="s">
        <v>10593</v>
      </c>
      <c r="G23" s="58" t="s">
        <v>314</v>
      </c>
      <c r="H23" s="58">
        <v>50</v>
      </c>
      <c r="I23" s="58">
        <v>50</v>
      </c>
      <c r="J23" s="58">
        <v>3000</v>
      </c>
      <c r="K23" s="58">
        <v>0.37</v>
      </c>
      <c r="L23" s="58">
        <v>3000</v>
      </c>
      <c r="M23" s="58">
        <v>300</v>
      </c>
      <c r="N23" s="58">
        <v>300</v>
      </c>
      <c r="O23" s="58">
        <v>700</v>
      </c>
      <c r="P23" s="58">
        <v>2</v>
      </c>
      <c r="Q23" s="58">
        <v>1000</v>
      </c>
      <c r="R23" s="58">
        <v>1250</v>
      </c>
      <c r="S23" s="58">
        <v>100</v>
      </c>
      <c r="T23" s="58"/>
      <c r="U23" s="58"/>
      <c r="V23" s="58"/>
      <c r="W23" s="58"/>
      <c r="X23" s="58"/>
      <c r="Y23" s="58"/>
      <c r="Z23" s="58"/>
    </row>
    <row r="24" spans="1:26" ht="14.25" customHeight="1">
      <c r="A24" s="59" t="s">
        <v>10849</v>
      </c>
      <c r="B24" s="58" t="s">
        <v>316</v>
      </c>
      <c r="C24" s="58" t="s">
        <v>3</v>
      </c>
      <c r="D24" s="58" t="s">
        <v>155</v>
      </c>
      <c r="E24" s="58" t="s">
        <v>155</v>
      </c>
      <c r="F24" s="58" t="s">
        <v>10593</v>
      </c>
      <c r="G24" s="58" t="s">
        <v>314</v>
      </c>
      <c r="H24" s="58">
        <v>500</v>
      </c>
      <c r="I24" s="58">
        <v>500</v>
      </c>
      <c r="J24" s="58">
        <v>150</v>
      </c>
      <c r="K24" s="58">
        <v>0.2</v>
      </c>
      <c r="L24" s="58">
        <v>20</v>
      </c>
      <c r="M24" s="58">
        <v>2</v>
      </c>
      <c r="N24" s="58">
        <v>150</v>
      </c>
      <c r="O24" s="58">
        <v>300</v>
      </c>
      <c r="P24" s="58">
        <v>10</v>
      </c>
      <c r="Q24" s="58">
        <v>1</v>
      </c>
      <c r="R24" s="58">
        <v>500</v>
      </c>
      <c r="S24" s="58">
        <v>50</v>
      </c>
      <c r="T24" s="58"/>
      <c r="U24" s="58"/>
      <c r="V24" s="58"/>
      <c r="W24" s="58"/>
      <c r="X24" s="58"/>
      <c r="Y24" s="58"/>
      <c r="Z24" s="58"/>
    </row>
    <row r="25" spans="1:26" ht="14.25" customHeight="1">
      <c r="A25" s="59" t="s">
        <v>10850</v>
      </c>
      <c r="B25" s="58" t="s">
        <v>316</v>
      </c>
      <c r="C25" s="58" t="s">
        <v>3</v>
      </c>
      <c r="D25" s="58" t="s">
        <v>155</v>
      </c>
      <c r="E25" s="58" t="s">
        <v>155</v>
      </c>
      <c r="F25" s="58" t="s">
        <v>10593</v>
      </c>
      <c r="G25" s="58" t="s">
        <v>314</v>
      </c>
      <c r="H25" s="58">
        <v>120</v>
      </c>
      <c r="I25" s="58">
        <v>100</v>
      </c>
      <c r="J25" s="58">
        <v>1000</v>
      </c>
      <c r="K25" s="58">
        <v>0.45</v>
      </c>
      <c r="L25" s="58">
        <v>1000</v>
      </c>
      <c r="M25" s="58">
        <v>100</v>
      </c>
      <c r="N25" s="58">
        <v>100</v>
      </c>
      <c r="O25" s="58">
        <v>300</v>
      </c>
      <c r="P25" s="58">
        <v>5</v>
      </c>
      <c r="Q25" s="58">
        <v>500</v>
      </c>
      <c r="R25" s="58">
        <v>1250</v>
      </c>
      <c r="S25" s="58">
        <v>100</v>
      </c>
      <c r="T25" s="58"/>
      <c r="U25" s="58"/>
      <c r="V25" s="58"/>
      <c r="W25" s="58"/>
      <c r="X25" s="58"/>
      <c r="Y25" s="58"/>
      <c r="Z25" s="58"/>
    </row>
    <row r="26" spans="1:26" ht="14.25" customHeight="1">
      <c r="A26" s="59" t="s">
        <v>10851</v>
      </c>
      <c r="B26" s="58" t="s">
        <v>316</v>
      </c>
      <c r="C26" s="58" t="s">
        <v>3</v>
      </c>
      <c r="D26" s="58" t="s">
        <v>155</v>
      </c>
      <c r="E26" s="58" t="s">
        <v>133</v>
      </c>
      <c r="F26" s="58" t="s">
        <v>10593</v>
      </c>
      <c r="G26" s="58" t="s">
        <v>314</v>
      </c>
      <c r="H26" s="58">
        <v>120</v>
      </c>
      <c r="I26" s="58">
        <v>100</v>
      </c>
      <c r="J26" s="58">
        <v>1000</v>
      </c>
      <c r="K26" s="58">
        <v>0.45</v>
      </c>
      <c r="L26" s="58">
        <v>1000</v>
      </c>
      <c r="M26" s="58">
        <v>100</v>
      </c>
      <c r="N26" s="58">
        <v>100</v>
      </c>
      <c r="O26" s="58">
        <v>300</v>
      </c>
      <c r="P26" s="58">
        <v>5</v>
      </c>
      <c r="Q26" s="58">
        <v>500</v>
      </c>
      <c r="R26" s="58">
        <v>1250</v>
      </c>
      <c r="S26" s="58">
        <v>100</v>
      </c>
      <c r="T26" s="58"/>
      <c r="U26" s="58"/>
      <c r="V26" s="58"/>
      <c r="W26" s="58"/>
      <c r="X26" s="58"/>
      <c r="Y26" s="58"/>
      <c r="Z26" s="58"/>
    </row>
    <row r="27" spans="1:26" ht="14.25" customHeight="1">
      <c r="A27" s="59" t="s">
        <v>10852</v>
      </c>
      <c r="B27" s="58" t="s">
        <v>316</v>
      </c>
      <c r="C27" s="58" t="s">
        <v>3</v>
      </c>
      <c r="D27" s="58" t="s">
        <v>155</v>
      </c>
      <c r="E27" s="58" t="s">
        <v>155</v>
      </c>
      <c r="F27" s="58" t="s">
        <v>10598</v>
      </c>
      <c r="G27" s="58" t="s">
        <v>314</v>
      </c>
      <c r="H27" s="58">
        <v>-120</v>
      </c>
      <c r="I27" s="58">
        <v>-100</v>
      </c>
      <c r="J27" s="58">
        <v>-1000</v>
      </c>
      <c r="K27" s="58">
        <v>-0.6</v>
      </c>
      <c r="L27" s="58">
        <v>-1000</v>
      </c>
      <c r="M27" s="58">
        <v>-100</v>
      </c>
      <c r="N27" s="58">
        <v>100</v>
      </c>
      <c r="O27" s="58">
        <v>300</v>
      </c>
      <c r="P27" s="58">
        <v>-5</v>
      </c>
      <c r="Q27" s="58">
        <v>-500</v>
      </c>
      <c r="R27" s="58">
        <v>1250</v>
      </c>
      <c r="S27" s="58">
        <v>100</v>
      </c>
      <c r="T27" s="58"/>
      <c r="U27" s="58"/>
      <c r="V27" s="58"/>
      <c r="W27" s="58"/>
      <c r="X27" s="58"/>
      <c r="Y27" s="58"/>
      <c r="Z27" s="58"/>
    </row>
    <row r="28" spans="1:26" ht="14.25" customHeight="1">
      <c r="A28" s="59" t="s">
        <v>10853</v>
      </c>
      <c r="B28" s="58" t="s">
        <v>316</v>
      </c>
      <c r="C28" s="58" t="s">
        <v>3</v>
      </c>
      <c r="D28" s="58" t="s">
        <v>155</v>
      </c>
      <c r="E28" s="58" t="s">
        <v>133</v>
      </c>
      <c r="F28" s="58" t="s">
        <v>10598</v>
      </c>
      <c r="G28" s="58" t="s">
        <v>314</v>
      </c>
      <c r="H28" s="58">
        <v>-120</v>
      </c>
      <c r="I28" s="58">
        <v>-100</v>
      </c>
      <c r="J28" s="58">
        <v>-1000</v>
      </c>
      <c r="K28" s="58">
        <v>-0.6</v>
      </c>
      <c r="L28" s="58">
        <v>-1000</v>
      </c>
      <c r="M28" s="58">
        <v>-100</v>
      </c>
      <c r="N28" s="58">
        <v>100</v>
      </c>
      <c r="O28" s="58">
        <v>300</v>
      </c>
      <c r="P28" s="58">
        <v>-5</v>
      </c>
      <c r="Q28" s="58">
        <v>-500</v>
      </c>
      <c r="R28" s="58">
        <v>1250</v>
      </c>
      <c r="S28" s="58">
        <v>100</v>
      </c>
      <c r="T28" s="58"/>
      <c r="U28" s="58"/>
      <c r="V28" s="58"/>
      <c r="W28" s="58"/>
      <c r="X28" s="58"/>
      <c r="Y28" s="58"/>
      <c r="Z28" s="58"/>
    </row>
    <row r="29" spans="1:26" ht="14.25" customHeight="1">
      <c r="A29" s="59" t="s">
        <v>10854</v>
      </c>
      <c r="B29" s="58" t="s">
        <v>487</v>
      </c>
      <c r="C29" s="58" t="s">
        <v>3</v>
      </c>
      <c r="D29" s="58" t="s">
        <v>155</v>
      </c>
      <c r="E29" s="58" t="s">
        <v>155</v>
      </c>
      <c r="F29" s="58" t="s">
        <v>10593</v>
      </c>
      <c r="G29" s="58" t="s">
        <v>314</v>
      </c>
      <c r="H29" s="58">
        <v>40</v>
      </c>
      <c r="I29" s="58">
        <v>32</v>
      </c>
      <c r="J29" s="58">
        <v>2000</v>
      </c>
      <c r="K29" s="58">
        <v>0.4</v>
      </c>
      <c r="L29" s="58">
        <v>1000</v>
      </c>
      <c r="M29" s="58">
        <v>100</v>
      </c>
      <c r="N29" s="58">
        <v>180</v>
      </c>
      <c r="O29" s="58">
        <v>390</v>
      </c>
      <c r="P29" s="58">
        <v>3</v>
      </c>
      <c r="Q29" s="58">
        <v>500</v>
      </c>
      <c r="R29" s="58">
        <v>2000</v>
      </c>
      <c r="S29" s="58">
        <v>270</v>
      </c>
      <c r="T29" s="58"/>
      <c r="U29" s="58"/>
      <c r="V29" s="58"/>
      <c r="W29" s="58"/>
      <c r="X29" s="58"/>
      <c r="Y29" s="58"/>
      <c r="Z29" s="58"/>
    </row>
    <row r="30" spans="1:26" ht="14.25" customHeight="1">
      <c r="A30" s="59" t="s">
        <v>10855</v>
      </c>
      <c r="B30" s="58" t="s">
        <v>316</v>
      </c>
      <c r="C30" s="58" t="s">
        <v>3</v>
      </c>
      <c r="D30" s="58" t="s">
        <v>155</v>
      </c>
      <c r="E30" s="58" t="s">
        <v>155</v>
      </c>
      <c r="F30" s="58" t="s">
        <v>10593</v>
      </c>
      <c r="G30" s="58" t="s">
        <v>314</v>
      </c>
      <c r="H30" s="58">
        <v>100</v>
      </c>
      <c r="I30" s="58">
        <v>50</v>
      </c>
      <c r="J30" s="58">
        <v>3000</v>
      </c>
      <c r="K30" s="58">
        <v>0.14000000000000001</v>
      </c>
      <c r="L30" s="58">
        <v>1000</v>
      </c>
      <c r="M30" s="58">
        <v>100</v>
      </c>
      <c r="N30" s="58">
        <v>300</v>
      </c>
      <c r="O30" s="58">
        <v>900</v>
      </c>
      <c r="P30" s="58">
        <v>5</v>
      </c>
      <c r="Q30" s="58">
        <v>500</v>
      </c>
      <c r="R30" s="58">
        <v>1250</v>
      </c>
      <c r="S30" s="58">
        <v>250</v>
      </c>
      <c r="T30" s="58"/>
      <c r="U30" s="58"/>
      <c r="V30" s="58"/>
      <c r="W30" s="58"/>
      <c r="X30" s="58"/>
      <c r="Y30" s="58"/>
      <c r="Z30" s="58"/>
    </row>
    <row r="31" spans="1:26" ht="14.25" customHeight="1">
      <c r="A31" s="59" t="s">
        <v>10856</v>
      </c>
      <c r="B31" s="58" t="s">
        <v>316</v>
      </c>
      <c r="C31" s="58" t="s">
        <v>3</v>
      </c>
      <c r="D31" s="58" t="s">
        <v>155</v>
      </c>
      <c r="E31" s="58" t="s">
        <v>155</v>
      </c>
      <c r="F31" s="58" t="s">
        <v>10598</v>
      </c>
      <c r="G31" s="58" t="s">
        <v>314</v>
      </c>
      <c r="H31" s="58">
        <v>-50</v>
      </c>
      <c r="I31" s="58">
        <v>-50</v>
      </c>
      <c r="J31" s="58">
        <v>-3000</v>
      </c>
      <c r="K31" s="58">
        <v>-0.2</v>
      </c>
      <c r="L31" s="58">
        <v>-1000</v>
      </c>
      <c r="M31" s="58">
        <v>-100</v>
      </c>
      <c r="N31" s="58">
        <v>100</v>
      </c>
      <c r="O31" s="58">
        <v>300</v>
      </c>
      <c r="P31" s="58">
        <v>-2</v>
      </c>
      <c r="Q31" s="58">
        <v>-500</v>
      </c>
      <c r="R31" s="58">
        <v>1250</v>
      </c>
      <c r="S31" s="58">
        <v>180</v>
      </c>
      <c r="T31" s="58"/>
      <c r="U31" s="58"/>
      <c r="V31" s="58"/>
      <c r="W31" s="58"/>
      <c r="X31" s="58"/>
      <c r="Y31" s="58"/>
      <c r="Z31" s="58"/>
    </row>
    <row r="32" spans="1:26" ht="14.25" customHeight="1">
      <c r="A32" s="59" t="s">
        <v>10857</v>
      </c>
      <c r="B32" s="58" t="s">
        <v>142</v>
      </c>
      <c r="C32" s="58" t="s">
        <v>4</v>
      </c>
      <c r="D32" s="58" t="s">
        <v>155</v>
      </c>
      <c r="E32" s="58" t="s">
        <v>155</v>
      </c>
      <c r="F32" s="58" t="s">
        <v>10598</v>
      </c>
      <c r="G32" s="58" t="s">
        <v>314</v>
      </c>
      <c r="H32" s="58">
        <v>-20</v>
      </c>
      <c r="I32" s="58">
        <v>-20</v>
      </c>
      <c r="J32" s="58">
        <v>-3000</v>
      </c>
      <c r="K32" s="58">
        <v>-0.2</v>
      </c>
      <c r="L32" s="58">
        <v>-1600</v>
      </c>
      <c r="M32" s="58">
        <v>-53</v>
      </c>
      <c r="N32" s="58">
        <v>200</v>
      </c>
      <c r="O32" s="58">
        <v>500</v>
      </c>
      <c r="P32" s="58">
        <v>-2</v>
      </c>
      <c r="Q32" s="58">
        <v>-0.1</v>
      </c>
      <c r="R32" s="58">
        <v>1200</v>
      </c>
      <c r="S32" s="58">
        <v>160</v>
      </c>
      <c r="T32" s="58"/>
      <c r="U32" s="58"/>
      <c r="V32" s="58"/>
      <c r="W32" s="58"/>
      <c r="X32" s="58"/>
      <c r="Y32" s="58"/>
      <c r="Z32" s="58"/>
    </row>
    <row r="33" spans="1:26" ht="14.25" customHeight="1">
      <c r="A33" s="59" t="s">
        <v>10858</v>
      </c>
      <c r="B33" s="58" t="s">
        <v>316</v>
      </c>
      <c r="C33" s="58" t="s">
        <v>3</v>
      </c>
      <c r="D33" s="58" t="s">
        <v>155</v>
      </c>
      <c r="E33" s="58" t="s">
        <v>155</v>
      </c>
      <c r="F33" s="58" t="s">
        <v>10598</v>
      </c>
      <c r="G33" s="58" t="s">
        <v>314</v>
      </c>
      <c r="H33" s="58">
        <v>-20</v>
      </c>
      <c r="I33" s="58">
        <v>-20</v>
      </c>
      <c r="J33" s="58">
        <v>-3000</v>
      </c>
      <c r="K33" s="58">
        <v>-0.3</v>
      </c>
      <c r="L33" s="58">
        <v>-3000</v>
      </c>
      <c r="M33" s="58">
        <v>-0.3</v>
      </c>
      <c r="N33" s="58">
        <v>200</v>
      </c>
      <c r="O33" s="58">
        <v>500</v>
      </c>
      <c r="P33" s="58">
        <v>-2</v>
      </c>
      <c r="Q33" s="58">
        <v>-500</v>
      </c>
      <c r="R33" s="58">
        <v>1250</v>
      </c>
      <c r="S33" s="58">
        <v>160</v>
      </c>
      <c r="T33" s="58"/>
      <c r="U33" s="58"/>
      <c r="V33" s="58"/>
      <c r="W33" s="58"/>
      <c r="X33" s="58"/>
      <c r="Y33" s="58"/>
      <c r="Z33" s="58"/>
    </row>
    <row r="34" spans="1:26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/>
    <row r="235" spans="1:26" ht="15.75" customHeight="1"/>
    <row r="236" spans="1:26" ht="15.75" customHeight="1"/>
    <row r="237" spans="1:26" ht="15.75" customHeight="1"/>
    <row r="238" spans="1:26" ht="15.75" customHeight="1"/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S33"/>
  <mergeCells count="1">
    <mergeCell ref="A5:B5"/>
  </mergeCells>
  <phoneticPr fontId="68" type="noConversion"/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  <hyperlink ref="A19" r:id="rId11"/>
    <hyperlink ref="A20" r:id="rId12"/>
    <hyperlink ref="A21" r:id="rId13"/>
    <hyperlink ref="A22" r:id="rId14"/>
    <hyperlink ref="A23" r:id="rId15"/>
    <hyperlink ref="A24" r:id="rId16"/>
    <hyperlink ref="A25" r:id="rId17"/>
    <hyperlink ref="A26" r:id="rId18"/>
    <hyperlink ref="A27" r:id="rId19"/>
    <hyperlink ref="A28" r:id="rId20"/>
    <hyperlink ref="A29" r:id="rId21"/>
    <hyperlink ref="A30" r:id="rId22"/>
    <hyperlink ref="A31" r:id="rId23"/>
    <hyperlink ref="A32" r:id="rId24"/>
    <hyperlink ref="A33" r:id="rId25"/>
  </hyperlinks>
  <pageMargins left="0.7" right="0.7" top="0.75" bottom="0.75" header="0" footer="0"/>
  <pageSetup orientation="landscape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4140625" defaultRowHeight="15" customHeight="1"/>
  <cols>
    <col min="1" max="2" width="15.5546875" customWidth="1"/>
    <col min="3" max="3" width="14.5546875" customWidth="1"/>
    <col min="4" max="4" width="18.5546875" customWidth="1"/>
    <col min="5" max="5" width="11.5546875" customWidth="1"/>
    <col min="6" max="12" width="9.109375" customWidth="1"/>
    <col min="13" max="13" width="15.5546875" customWidth="1"/>
    <col min="14" max="26" width="9.109375" customWidth="1"/>
  </cols>
  <sheetData>
    <row r="1" spans="1:26" ht="33" customHeight="1">
      <c r="A1" s="79" t="s">
        <v>108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54" t="s">
        <v>10859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187">
        <f>'Content '!J1</f>
        <v>45611</v>
      </c>
      <c r="B5" s="176"/>
      <c r="C5" s="52" t="s">
        <v>109</v>
      </c>
      <c r="D5" s="5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57" t="s">
        <v>111</v>
      </c>
      <c r="B7" s="57" t="s">
        <v>112</v>
      </c>
      <c r="C7" s="57" t="s">
        <v>113</v>
      </c>
      <c r="D7" s="57" t="s">
        <v>156</v>
      </c>
      <c r="E7" s="61" t="s">
        <v>1331</v>
      </c>
      <c r="F7" s="57" t="s">
        <v>1467</v>
      </c>
      <c r="G7" s="61" t="s">
        <v>1466</v>
      </c>
      <c r="H7" s="57" t="s">
        <v>1468</v>
      </c>
      <c r="I7" s="61" t="s">
        <v>2577</v>
      </c>
      <c r="J7" s="57" t="s">
        <v>1725</v>
      </c>
      <c r="K7" s="61" t="s">
        <v>2578</v>
      </c>
      <c r="L7" s="57" t="s">
        <v>3034</v>
      </c>
      <c r="M7" s="57" t="s">
        <v>3263</v>
      </c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</row>
    <row r="8" spans="1:26" ht="14.25" customHeight="1">
      <c r="A8" s="57"/>
      <c r="B8" s="57"/>
      <c r="C8" s="57"/>
      <c r="D8" s="57"/>
      <c r="E8" s="57"/>
      <c r="F8" s="57" t="s">
        <v>171</v>
      </c>
      <c r="G8" s="57" t="s">
        <v>126</v>
      </c>
      <c r="H8" s="57" t="s">
        <v>171</v>
      </c>
      <c r="I8" s="57" t="s">
        <v>126</v>
      </c>
      <c r="J8" s="57" t="s">
        <v>171</v>
      </c>
      <c r="K8" s="57" t="s">
        <v>151</v>
      </c>
      <c r="L8" s="57" t="s">
        <v>126</v>
      </c>
      <c r="M8" s="57" t="s">
        <v>3264</v>
      </c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59" t="s">
        <v>10860</v>
      </c>
      <c r="B9" s="58" t="s">
        <v>10861</v>
      </c>
      <c r="C9" s="58" t="s">
        <v>176</v>
      </c>
      <c r="D9" s="58" t="s">
        <v>155</v>
      </c>
      <c r="E9" s="58" t="s">
        <v>155</v>
      </c>
      <c r="F9" s="58">
        <v>35</v>
      </c>
      <c r="G9" s="58">
        <v>800</v>
      </c>
      <c r="H9" s="58">
        <v>450</v>
      </c>
      <c r="I9" s="58" t="s">
        <v>10862</v>
      </c>
      <c r="J9" s="58">
        <v>4</v>
      </c>
      <c r="K9" s="58">
        <v>5</v>
      </c>
      <c r="L9" s="58">
        <v>800</v>
      </c>
      <c r="M9" s="58" t="s">
        <v>155</v>
      </c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>
      <c r="A10" s="59" t="s">
        <v>10863</v>
      </c>
      <c r="B10" s="58" t="s">
        <v>10864</v>
      </c>
      <c r="C10" s="58" t="s">
        <v>176</v>
      </c>
      <c r="D10" s="58" t="s">
        <v>155</v>
      </c>
      <c r="E10" s="58" t="s">
        <v>155</v>
      </c>
      <c r="F10" s="58">
        <v>8</v>
      </c>
      <c r="G10" s="58">
        <v>800</v>
      </c>
      <c r="H10" s="58">
        <v>170</v>
      </c>
      <c r="I10" s="58">
        <v>0.95</v>
      </c>
      <c r="J10" s="58">
        <v>4</v>
      </c>
      <c r="K10" s="58">
        <v>5</v>
      </c>
      <c r="L10" s="58">
        <v>800</v>
      </c>
      <c r="M10" s="58" t="s">
        <v>155</v>
      </c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59" t="s">
        <v>10865</v>
      </c>
      <c r="B11" s="58" t="s">
        <v>10864</v>
      </c>
      <c r="C11" s="58" t="s">
        <v>176</v>
      </c>
      <c r="D11" s="58" t="s">
        <v>155</v>
      </c>
      <c r="E11" s="58" t="s">
        <v>155</v>
      </c>
      <c r="F11" s="58">
        <v>10</v>
      </c>
      <c r="G11" s="58">
        <v>800</v>
      </c>
      <c r="H11" s="58">
        <v>190</v>
      </c>
      <c r="I11" s="58">
        <v>0.95</v>
      </c>
      <c r="J11" s="58">
        <v>5</v>
      </c>
      <c r="K11" s="58">
        <v>5</v>
      </c>
      <c r="L11" s="58">
        <v>800</v>
      </c>
      <c r="M11" s="58" t="s">
        <v>155</v>
      </c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4.25" customHeight="1">
      <c r="A12" s="59" t="s">
        <v>10866</v>
      </c>
      <c r="B12" s="58" t="s">
        <v>10867</v>
      </c>
      <c r="C12" s="58" t="s">
        <v>176</v>
      </c>
      <c r="D12" s="58" t="s">
        <v>155</v>
      </c>
      <c r="E12" s="58" t="s">
        <v>155</v>
      </c>
      <c r="F12" s="58">
        <v>10</v>
      </c>
      <c r="G12" s="58">
        <v>600</v>
      </c>
      <c r="H12" s="58">
        <v>220</v>
      </c>
      <c r="I12" s="58">
        <v>1</v>
      </c>
      <c r="J12" s="58">
        <v>5</v>
      </c>
      <c r="K12" s="58">
        <v>5</v>
      </c>
      <c r="L12" s="58">
        <v>600</v>
      </c>
      <c r="M12" s="58" t="s">
        <v>155</v>
      </c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4.25" customHeight="1">
      <c r="A13" s="59" t="s">
        <v>10868</v>
      </c>
      <c r="B13" s="58" t="s">
        <v>10867</v>
      </c>
      <c r="C13" s="58" t="s">
        <v>176</v>
      </c>
      <c r="D13" s="58" t="s">
        <v>155</v>
      </c>
      <c r="E13" s="58" t="s">
        <v>155</v>
      </c>
      <c r="F13" s="58">
        <v>10</v>
      </c>
      <c r="G13" s="58">
        <v>800</v>
      </c>
      <c r="H13" s="58">
        <v>220</v>
      </c>
      <c r="I13" s="58">
        <v>1</v>
      </c>
      <c r="J13" s="58">
        <v>5</v>
      </c>
      <c r="K13" s="58">
        <v>5</v>
      </c>
      <c r="L13" s="58">
        <v>800</v>
      </c>
      <c r="M13" s="58" t="s">
        <v>155</v>
      </c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4.25" customHeight="1">
      <c r="A14" s="59" t="s">
        <v>10869</v>
      </c>
      <c r="B14" s="58" t="s">
        <v>10867</v>
      </c>
      <c r="C14" s="58" t="s">
        <v>176</v>
      </c>
      <c r="D14" s="58" t="s">
        <v>155</v>
      </c>
      <c r="E14" s="58" t="s">
        <v>155</v>
      </c>
      <c r="F14" s="58">
        <v>10</v>
      </c>
      <c r="G14" s="58">
        <v>1000</v>
      </c>
      <c r="H14" s="58">
        <v>220</v>
      </c>
      <c r="I14" s="58">
        <v>1</v>
      </c>
      <c r="J14" s="58">
        <v>5</v>
      </c>
      <c r="K14" s="58">
        <v>5</v>
      </c>
      <c r="L14" s="58">
        <v>1000</v>
      </c>
      <c r="M14" s="58" t="s">
        <v>155</v>
      </c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>
      <c r="A15" s="59" t="s">
        <v>10870</v>
      </c>
      <c r="B15" s="58" t="s">
        <v>10867</v>
      </c>
      <c r="C15" s="58" t="s">
        <v>176</v>
      </c>
      <c r="D15" s="58" t="s">
        <v>155</v>
      </c>
      <c r="E15" s="58" t="s">
        <v>155</v>
      </c>
      <c r="F15" s="58">
        <v>15</v>
      </c>
      <c r="G15" s="58">
        <v>600</v>
      </c>
      <c r="H15" s="58">
        <v>220</v>
      </c>
      <c r="I15" s="58">
        <v>1</v>
      </c>
      <c r="J15" s="58">
        <v>7.5</v>
      </c>
      <c r="K15" s="58">
        <v>5</v>
      </c>
      <c r="L15" s="58">
        <v>600</v>
      </c>
      <c r="M15" s="58" t="s">
        <v>155</v>
      </c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>
      <c r="A16" s="59" t="s">
        <v>10871</v>
      </c>
      <c r="B16" s="58" t="s">
        <v>10867</v>
      </c>
      <c r="C16" s="58" t="s">
        <v>176</v>
      </c>
      <c r="D16" s="58" t="s">
        <v>155</v>
      </c>
      <c r="E16" s="58" t="s">
        <v>155</v>
      </c>
      <c r="F16" s="58">
        <v>15</v>
      </c>
      <c r="G16" s="58">
        <v>800</v>
      </c>
      <c r="H16" s="58">
        <v>220</v>
      </c>
      <c r="I16" s="58">
        <v>1</v>
      </c>
      <c r="J16" s="58">
        <v>7.5</v>
      </c>
      <c r="K16" s="58">
        <v>5</v>
      </c>
      <c r="L16" s="58">
        <v>800</v>
      </c>
      <c r="M16" s="58" t="s">
        <v>155</v>
      </c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4.25" customHeight="1">
      <c r="A17" s="59" t="s">
        <v>10872</v>
      </c>
      <c r="B17" s="58" t="s">
        <v>10867</v>
      </c>
      <c r="C17" s="58" t="s">
        <v>176</v>
      </c>
      <c r="D17" s="58" t="s">
        <v>155</v>
      </c>
      <c r="E17" s="58" t="s">
        <v>155</v>
      </c>
      <c r="F17" s="58">
        <v>15</v>
      </c>
      <c r="G17" s="58">
        <v>1000</v>
      </c>
      <c r="H17" s="58">
        <v>220</v>
      </c>
      <c r="I17" s="58">
        <v>1</v>
      </c>
      <c r="J17" s="58">
        <v>7.5</v>
      </c>
      <c r="K17" s="58">
        <v>5</v>
      </c>
      <c r="L17" s="58">
        <v>1000</v>
      </c>
      <c r="M17" s="58" t="s">
        <v>155</v>
      </c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4.25" customHeight="1">
      <c r="A18" s="59" t="s">
        <v>10873</v>
      </c>
      <c r="B18" s="58" t="s">
        <v>10874</v>
      </c>
      <c r="C18" s="58" t="s">
        <v>176</v>
      </c>
      <c r="D18" s="58" t="s">
        <v>155</v>
      </c>
      <c r="E18" s="58" t="s">
        <v>155</v>
      </c>
      <c r="F18" s="58">
        <v>15</v>
      </c>
      <c r="G18" s="58">
        <v>600</v>
      </c>
      <c r="H18" s="58">
        <v>240</v>
      </c>
      <c r="I18" s="58">
        <v>1</v>
      </c>
      <c r="J18" s="58">
        <v>7.5</v>
      </c>
      <c r="K18" s="58">
        <v>5</v>
      </c>
      <c r="L18" s="58">
        <v>600</v>
      </c>
      <c r="M18" s="58" t="s">
        <v>155</v>
      </c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>
      <c r="A19" s="59" t="s">
        <v>10875</v>
      </c>
      <c r="B19" s="58" t="s">
        <v>10874</v>
      </c>
      <c r="C19" s="58" t="s">
        <v>176</v>
      </c>
      <c r="D19" s="58" t="s">
        <v>155</v>
      </c>
      <c r="E19" s="58" t="s">
        <v>155</v>
      </c>
      <c r="F19" s="58">
        <v>15</v>
      </c>
      <c r="G19" s="58">
        <v>800</v>
      </c>
      <c r="H19" s="58">
        <v>240</v>
      </c>
      <c r="I19" s="58">
        <v>1</v>
      </c>
      <c r="J19" s="58">
        <v>7.5</v>
      </c>
      <c r="K19" s="58">
        <v>5</v>
      </c>
      <c r="L19" s="58">
        <v>800</v>
      </c>
      <c r="M19" s="58" t="s">
        <v>155</v>
      </c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59" t="s">
        <v>10876</v>
      </c>
      <c r="B20" s="58" t="s">
        <v>10874</v>
      </c>
      <c r="C20" s="58" t="s">
        <v>176</v>
      </c>
      <c r="D20" s="58" t="s">
        <v>155</v>
      </c>
      <c r="E20" s="58" t="s">
        <v>155</v>
      </c>
      <c r="F20" s="58">
        <v>15</v>
      </c>
      <c r="G20" s="58">
        <v>1000</v>
      </c>
      <c r="H20" s="58">
        <v>240</v>
      </c>
      <c r="I20" s="58">
        <v>1</v>
      </c>
      <c r="J20" s="58">
        <v>7.5</v>
      </c>
      <c r="K20" s="58">
        <v>5</v>
      </c>
      <c r="L20" s="58">
        <v>1000</v>
      </c>
      <c r="M20" s="58" t="s">
        <v>155</v>
      </c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59" t="s">
        <v>10877</v>
      </c>
      <c r="B21" s="58" t="s">
        <v>10874</v>
      </c>
      <c r="C21" s="58" t="s">
        <v>176</v>
      </c>
      <c r="D21" s="58" t="s">
        <v>155</v>
      </c>
      <c r="E21" s="58" t="s">
        <v>155</v>
      </c>
      <c r="F21" s="58">
        <v>25</v>
      </c>
      <c r="G21" s="58">
        <v>600</v>
      </c>
      <c r="H21" s="58">
        <v>360</v>
      </c>
      <c r="I21" s="58">
        <v>1</v>
      </c>
      <c r="J21" s="58">
        <v>12.5</v>
      </c>
      <c r="K21" s="58">
        <v>5</v>
      </c>
      <c r="L21" s="58">
        <v>600</v>
      </c>
      <c r="M21" s="58" t="s">
        <v>155</v>
      </c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59" t="s">
        <v>10878</v>
      </c>
      <c r="B22" s="58" t="s">
        <v>10874</v>
      </c>
      <c r="C22" s="58" t="s">
        <v>176</v>
      </c>
      <c r="D22" s="58" t="s">
        <v>155</v>
      </c>
      <c r="E22" s="58" t="s">
        <v>155</v>
      </c>
      <c r="F22" s="58">
        <v>25</v>
      </c>
      <c r="G22" s="58">
        <v>800</v>
      </c>
      <c r="H22" s="58">
        <v>360</v>
      </c>
      <c r="I22" s="58">
        <v>1</v>
      </c>
      <c r="J22" s="58">
        <v>12.5</v>
      </c>
      <c r="K22" s="58">
        <v>5</v>
      </c>
      <c r="L22" s="58">
        <v>800</v>
      </c>
      <c r="M22" s="58" t="s">
        <v>155</v>
      </c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59" t="s">
        <v>10879</v>
      </c>
      <c r="B23" s="58" t="s">
        <v>10874</v>
      </c>
      <c r="C23" s="58" t="s">
        <v>176</v>
      </c>
      <c r="D23" s="58" t="s">
        <v>155</v>
      </c>
      <c r="E23" s="58" t="s">
        <v>155</v>
      </c>
      <c r="F23" s="58">
        <v>25</v>
      </c>
      <c r="G23" s="58">
        <v>1000</v>
      </c>
      <c r="H23" s="58">
        <v>360</v>
      </c>
      <c r="I23" s="58">
        <v>1</v>
      </c>
      <c r="J23" s="58">
        <v>12.5</v>
      </c>
      <c r="K23" s="58">
        <v>5</v>
      </c>
      <c r="L23" s="58">
        <v>1000</v>
      </c>
      <c r="M23" s="58" t="s">
        <v>155</v>
      </c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59" t="s">
        <v>10880</v>
      </c>
      <c r="B24" s="58" t="s">
        <v>10874</v>
      </c>
      <c r="C24" s="58" t="s">
        <v>176</v>
      </c>
      <c r="D24" s="58" t="s">
        <v>155</v>
      </c>
      <c r="E24" s="58" t="s">
        <v>155</v>
      </c>
      <c r="F24" s="58">
        <v>35</v>
      </c>
      <c r="G24" s="58">
        <v>600</v>
      </c>
      <c r="H24" s="58">
        <v>360</v>
      </c>
      <c r="I24" s="58">
        <v>1</v>
      </c>
      <c r="J24" s="58">
        <v>17.5</v>
      </c>
      <c r="K24" s="58">
        <v>5</v>
      </c>
      <c r="L24" s="58">
        <v>600</v>
      </c>
      <c r="M24" s="58" t="s">
        <v>155</v>
      </c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59" t="s">
        <v>10881</v>
      </c>
      <c r="B25" s="58" t="s">
        <v>10874</v>
      </c>
      <c r="C25" s="58" t="s">
        <v>176</v>
      </c>
      <c r="D25" s="58" t="s">
        <v>155</v>
      </c>
      <c r="E25" s="58" t="s">
        <v>155</v>
      </c>
      <c r="F25" s="58">
        <v>35</v>
      </c>
      <c r="G25" s="58">
        <v>800</v>
      </c>
      <c r="H25" s="58">
        <v>360</v>
      </c>
      <c r="I25" s="58">
        <v>1</v>
      </c>
      <c r="J25" s="58">
        <v>17.5</v>
      </c>
      <c r="K25" s="58">
        <v>5</v>
      </c>
      <c r="L25" s="58">
        <v>800</v>
      </c>
      <c r="M25" s="58" t="s">
        <v>155</v>
      </c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59" t="s">
        <v>10882</v>
      </c>
      <c r="B26" s="58" t="s">
        <v>10874</v>
      </c>
      <c r="C26" s="58" t="s">
        <v>176</v>
      </c>
      <c r="D26" s="58" t="s">
        <v>155</v>
      </c>
      <c r="E26" s="58" t="s">
        <v>155</v>
      </c>
      <c r="F26" s="58">
        <v>35</v>
      </c>
      <c r="G26" s="58">
        <v>1000</v>
      </c>
      <c r="H26" s="58">
        <v>360</v>
      </c>
      <c r="I26" s="58">
        <v>1</v>
      </c>
      <c r="J26" s="58">
        <v>17.5</v>
      </c>
      <c r="K26" s="58">
        <v>5</v>
      </c>
      <c r="L26" s="58">
        <v>1000</v>
      </c>
      <c r="M26" s="58" t="s">
        <v>155</v>
      </c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59" t="s">
        <v>10883</v>
      </c>
      <c r="B27" s="58" t="s">
        <v>10861</v>
      </c>
      <c r="C27" s="58" t="s">
        <v>176</v>
      </c>
      <c r="D27" s="58" t="s">
        <v>155</v>
      </c>
      <c r="E27" s="58" t="s">
        <v>155</v>
      </c>
      <c r="F27" s="58">
        <v>35</v>
      </c>
      <c r="G27" s="58">
        <v>1000</v>
      </c>
      <c r="H27" s="58">
        <v>400</v>
      </c>
      <c r="I27" s="58">
        <v>1.05</v>
      </c>
      <c r="J27" s="58">
        <v>17.5</v>
      </c>
      <c r="K27" s="58">
        <v>5</v>
      </c>
      <c r="L27" s="58">
        <v>1000</v>
      </c>
      <c r="M27" s="58" t="s">
        <v>155</v>
      </c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59" t="s">
        <v>10884</v>
      </c>
      <c r="B28" s="58" t="s">
        <v>10861</v>
      </c>
      <c r="C28" s="58" t="s">
        <v>176</v>
      </c>
      <c r="D28" s="58" t="s">
        <v>155</v>
      </c>
      <c r="E28" s="58" t="s">
        <v>155</v>
      </c>
      <c r="F28" s="58">
        <v>25</v>
      </c>
      <c r="G28" s="58">
        <v>1000</v>
      </c>
      <c r="H28" s="58">
        <v>350</v>
      </c>
      <c r="I28" s="58">
        <v>1.05</v>
      </c>
      <c r="J28" s="58">
        <v>12.5</v>
      </c>
      <c r="K28" s="58">
        <v>5</v>
      </c>
      <c r="L28" s="58">
        <v>1000</v>
      </c>
      <c r="M28" s="58" t="s">
        <v>155</v>
      </c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59" t="s">
        <v>10885</v>
      </c>
      <c r="B29" s="58" t="s">
        <v>10886</v>
      </c>
      <c r="C29" s="58" t="s">
        <v>176</v>
      </c>
      <c r="D29" s="58" t="s">
        <v>155</v>
      </c>
      <c r="E29" s="58" t="s">
        <v>155</v>
      </c>
      <c r="F29" s="58">
        <v>4</v>
      </c>
      <c r="G29" s="58">
        <v>800</v>
      </c>
      <c r="H29" s="58">
        <v>120</v>
      </c>
      <c r="I29" s="58">
        <v>0.95</v>
      </c>
      <c r="J29" s="58">
        <v>2</v>
      </c>
      <c r="K29" s="58">
        <v>5</v>
      </c>
      <c r="L29" s="58">
        <v>800</v>
      </c>
      <c r="M29" s="58" t="s">
        <v>155</v>
      </c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59" t="s">
        <v>10887</v>
      </c>
      <c r="B30" s="58" t="s">
        <v>10886</v>
      </c>
      <c r="C30" s="58" t="s">
        <v>176</v>
      </c>
      <c r="D30" s="58" t="s">
        <v>155</v>
      </c>
      <c r="E30" s="58" t="s">
        <v>155</v>
      </c>
      <c r="F30" s="58">
        <v>3</v>
      </c>
      <c r="G30" s="58">
        <v>800</v>
      </c>
      <c r="H30" s="58">
        <v>110</v>
      </c>
      <c r="I30" s="58">
        <v>0.95</v>
      </c>
      <c r="J30" s="58">
        <v>1.5</v>
      </c>
      <c r="K30" s="58">
        <v>5</v>
      </c>
      <c r="L30" s="58">
        <v>800</v>
      </c>
      <c r="M30" s="58" t="s">
        <v>155</v>
      </c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59" t="s">
        <v>10888</v>
      </c>
      <c r="B31" s="58" t="s">
        <v>10889</v>
      </c>
      <c r="C31" s="58" t="s">
        <v>176</v>
      </c>
      <c r="D31" s="58" t="s">
        <v>155</v>
      </c>
      <c r="E31" s="58" t="s">
        <v>155</v>
      </c>
      <c r="F31" s="58">
        <v>15</v>
      </c>
      <c r="G31" s="58">
        <v>600</v>
      </c>
      <c r="H31" s="58">
        <v>240</v>
      </c>
      <c r="I31" s="58">
        <v>0.98</v>
      </c>
      <c r="J31" s="58">
        <v>7.5</v>
      </c>
      <c r="K31" s="58">
        <v>5</v>
      </c>
      <c r="L31" s="58">
        <v>600</v>
      </c>
      <c r="M31" s="58" t="s">
        <v>155</v>
      </c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59" t="s">
        <v>10890</v>
      </c>
      <c r="B32" s="58" t="s">
        <v>10889</v>
      </c>
      <c r="C32" s="58" t="s">
        <v>176</v>
      </c>
      <c r="D32" s="58" t="s">
        <v>155</v>
      </c>
      <c r="E32" s="58" t="s">
        <v>155</v>
      </c>
      <c r="F32" s="58">
        <v>15</v>
      </c>
      <c r="G32" s="58">
        <v>800</v>
      </c>
      <c r="H32" s="58">
        <v>240</v>
      </c>
      <c r="I32" s="58">
        <v>0.95</v>
      </c>
      <c r="J32" s="58">
        <v>7.5</v>
      </c>
      <c r="K32" s="58">
        <v>5</v>
      </c>
      <c r="L32" s="58">
        <v>800</v>
      </c>
      <c r="M32" s="58" t="s">
        <v>155</v>
      </c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59" t="s">
        <v>10891</v>
      </c>
      <c r="B33" s="58" t="s">
        <v>10889</v>
      </c>
      <c r="C33" s="58" t="s">
        <v>176</v>
      </c>
      <c r="D33" s="58" t="s">
        <v>155</v>
      </c>
      <c r="E33" s="58" t="s">
        <v>155</v>
      </c>
      <c r="F33" s="58">
        <v>15</v>
      </c>
      <c r="G33" s="58">
        <v>800</v>
      </c>
      <c r="H33" s="58">
        <v>240</v>
      </c>
      <c r="I33" s="58">
        <v>0.98</v>
      </c>
      <c r="J33" s="58">
        <v>7.5</v>
      </c>
      <c r="K33" s="58">
        <v>5</v>
      </c>
      <c r="L33" s="58">
        <v>800</v>
      </c>
      <c r="M33" s="58" t="s">
        <v>155</v>
      </c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59" t="s">
        <v>10892</v>
      </c>
      <c r="B34" s="58" t="s">
        <v>10889</v>
      </c>
      <c r="C34" s="58" t="s">
        <v>176</v>
      </c>
      <c r="D34" s="58" t="s">
        <v>155</v>
      </c>
      <c r="E34" s="58" t="s">
        <v>155</v>
      </c>
      <c r="F34" s="58">
        <v>25</v>
      </c>
      <c r="G34" s="58">
        <v>600</v>
      </c>
      <c r="H34" s="58">
        <v>400</v>
      </c>
      <c r="I34" s="58">
        <v>0.98</v>
      </c>
      <c r="J34" s="58">
        <v>12.5</v>
      </c>
      <c r="K34" s="58">
        <v>5</v>
      </c>
      <c r="L34" s="58">
        <v>600</v>
      </c>
      <c r="M34" s="58" t="s">
        <v>155</v>
      </c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59" t="s">
        <v>10893</v>
      </c>
      <c r="B35" s="58" t="s">
        <v>10889</v>
      </c>
      <c r="C35" s="58" t="s">
        <v>176</v>
      </c>
      <c r="D35" s="58" t="s">
        <v>155</v>
      </c>
      <c r="E35" s="58" t="s">
        <v>155</v>
      </c>
      <c r="F35" s="58">
        <v>25</v>
      </c>
      <c r="G35" s="58">
        <v>800</v>
      </c>
      <c r="H35" s="58">
        <v>400</v>
      </c>
      <c r="I35" s="58">
        <v>0.98</v>
      </c>
      <c r="J35" s="58">
        <v>12.5</v>
      </c>
      <c r="K35" s="58">
        <v>5</v>
      </c>
      <c r="L35" s="58">
        <v>800</v>
      </c>
      <c r="M35" s="58" t="s">
        <v>155</v>
      </c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59" t="s">
        <v>10894</v>
      </c>
      <c r="B36" s="58" t="s">
        <v>10889</v>
      </c>
      <c r="C36" s="58" t="s">
        <v>3</v>
      </c>
      <c r="D36" s="58" t="s">
        <v>155</v>
      </c>
      <c r="E36" s="58" t="s">
        <v>155</v>
      </c>
      <c r="F36" s="58">
        <v>25</v>
      </c>
      <c r="G36" s="58">
        <v>800</v>
      </c>
      <c r="H36" s="58">
        <v>400</v>
      </c>
      <c r="I36" s="58">
        <v>0.95</v>
      </c>
      <c r="J36" s="58">
        <v>12.5</v>
      </c>
      <c r="K36" s="58">
        <v>5</v>
      </c>
      <c r="L36" s="58">
        <v>800</v>
      </c>
      <c r="M36" s="58" t="s">
        <v>155</v>
      </c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59" t="s">
        <v>10895</v>
      </c>
      <c r="B37" s="58" t="s">
        <v>10864</v>
      </c>
      <c r="C37" s="58" t="s">
        <v>3</v>
      </c>
      <c r="D37" s="58" t="s">
        <v>155</v>
      </c>
      <c r="E37" s="58" t="s">
        <v>155</v>
      </c>
      <c r="F37" s="58">
        <v>5</v>
      </c>
      <c r="G37" s="58">
        <v>1000</v>
      </c>
      <c r="H37" s="58">
        <v>130</v>
      </c>
      <c r="I37" s="58">
        <v>1.3</v>
      </c>
      <c r="J37" s="58">
        <v>2.5</v>
      </c>
      <c r="K37" s="58">
        <v>5</v>
      </c>
      <c r="L37" s="58">
        <v>1000</v>
      </c>
      <c r="M37" s="58">
        <v>250</v>
      </c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59" t="s">
        <v>10896</v>
      </c>
      <c r="B38" s="58" t="s">
        <v>10864</v>
      </c>
      <c r="C38" s="58" t="s">
        <v>3</v>
      </c>
      <c r="D38" s="58" t="s">
        <v>155</v>
      </c>
      <c r="E38" s="58" t="s">
        <v>155</v>
      </c>
      <c r="F38" s="58">
        <v>6</v>
      </c>
      <c r="G38" s="58">
        <v>1000</v>
      </c>
      <c r="H38" s="58">
        <v>150</v>
      </c>
      <c r="I38" s="58">
        <v>1.3</v>
      </c>
      <c r="J38" s="58">
        <v>3</v>
      </c>
      <c r="K38" s="58">
        <v>5</v>
      </c>
      <c r="L38" s="58">
        <v>1000</v>
      </c>
      <c r="M38" s="58">
        <v>250</v>
      </c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59" t="s">
        <v>10897</v>
      </c>
      <c r="B39" s="58" t="s">
        <v>10864</v>
      </c>
      <c r="C39" s="58" t="s">
        <v>3</v>
      </c>
      <c r="D39" s="58" t="s">
        <v>155</v>
      </c>
      <c r="E39" s="58" t="s">
        <v>155</v>
      </c>
      <c r="F39" s="58">
        <v>8</v>
      </c>
      <c r="G39" s="58">
        <v>1000</v>
      </c>
      <c r="H39" s="58">
        <v>160</v>
      </c>
      <c r="I39" s="58">
        <v>1.3</v>
      </c>
      <c r="J39" s="58">
        <v>4</v>
      </c>
      <c r="K39" s="58">
        <v>5</v>
      </c>
      <c r="L39" s="58">
        <v>1000</v>
      </c>
      <c r="M39" s="58">
        <v>250</v>
      </c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59" t="s">
        <v>10898</v>
      </c>
      <c r="B40" s="58" t="s">
        <v>10861</v>
      </c>
      <c r="C40" s="58" t="s">
        <v>3</v>
      </c>
      <c r="D40" s="58" t="s">
        <v>155</v>
      </c>
      <c r="E40" s="58" t="s">
        <v>155</v>
      </c>
      <c r="F40" s="58">
        <v>15</v>
      </c>
      <c r="G40" s="58">
        <v>600</v>
      </c>
      <c r="H40" s="58">
        <v>220</v>
      </c>
      <c r="I40" s="58">
        <v>0.92</v>
      </c>
      <c r="J40" s="58">
        <v>7.5</v>
      </c>
      <c r="K40" s="58">
        <v>1</v>
      </c>
      <c r="L40" s="58">
        <v>600</v>
      </c>
      <c r="M40" s="58" t="s">
        <v>155</v>
      </c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59" t="s">
        <v>10899</v>
      </c>
      <c r="B41" s="58" t="s">
        <v>10861</v>
      </c>
      <c r="C41" s="58" t="s">
        <v>3</v>
      </c>
      <c r="D41" s="58" t="s">
        <v>155</v>
      </c>
      <c r="E41" s="58" t="s">
        <v>155</v>
      </c>
      <c r="F41" s="58">
        <v>35</v>
      </c>
      <c r="G41" s="58">
        <v>600</v>
      </c>
      <c r="H41" s="58">
        <v>400</v>
      </c>
      <c r="I41" s="58">
        <v>0.92</v>
      </c>
      <c r="J41" s="58">
        <v>17.5</v>
      </c>
      <c r="K41" s="58">
        <v>1</v>
      </c>
      <c r="L41" s="58">
        <v>600</v>
      </c>
      <c r="M41" s="58" t="s">
        <v>155</v>
      </c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59" t="s">
        <v>10900</v>
      </c>
      <c r="B42" s="58" t="s">
        <v>10889</v>
      </c>
      <c r="C42" s="58" t="s">
        <v>3</v>
      </c>
      <c r="D42" s="58" t="s">
        <v>155</v>
      </c>
      <c r="E42" s="58" t="s">
        <v>155</v>
      </c>
      <c r="F42" s="58">
        <v>25</v>
      </c>
      <c r="G42" s="58">
        <v>600</v>
      </c>
      <c r="H42" s="58">
        <v>380</v>
      </c>
      <c r="I42" s="58">
        <v>0.92</v>
      </c>
      <c r="J42" s="58">
        <v>12.5</v>
      </c>
      <c r="K42" s="58">
        <v>1</v>
      </c>
      <c r="L42" s="58">
        <v>600</v>
      </c>
      <c r="M42" s="58" t="s">
        <v>155</v>
      </c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59" t="s">
        <v>10901</v>
      </c>
      <c r="B43" s="58" t="s">
        <v>10889</v>
      </c>
      <c r="C43" s="58" t="s">
        <v>3</v>
      </c>
      <c r="D43" s="58" t="s">
        <v>155</v>
      </c>
      <c r="E43" s="58" t="s">
        <v>155</v>
      </c>
      <c r="F43" s="58">
        <v>25</v>
      </c>
      <c r="G43" s="58">
        <v>600</v>
      </c>
      <c r="H43" s="58">
        <v>350</v>
      </c>
      <c r="I43" s="58">
        <v>0.92</v>
      </c>
      <c r="J43" s="58">
        <v>12.5</v>
      </c>
      <c r="K43" s="58">
        <v>1</v>
      </c>
      <c r="L43" s="58">
        <v>600</v>
      </c>
      <c r="M43" s="58" t="s">
        <v>155</v>
      </c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59" t="s">
        <v>10902</v>
      </c>
      <c r="B44" s="58" t="s">
        <v>10861</v>
      </c>
      <c r="C44" s="58" t="s">
        <v>3</v>
      </c>
      <c r="D44" s="58" t="s">
        <v>155</v>
      </c>
      <c r="E44" s="58" t="s">
        <v>155</v>
      </c>
      <c r="F44" s="58">
        <v>25</v>
      </c>
      <c r="G44" s="58">
        <v>600</v>
      </c>
      <c r="H44" s="58">
        <v>350</v>
      </c>
      <c r="I44" s="58">
        <v>0.92</v>
      </c>
      <c r="J44" s="58">
        <v>12.5</v>
      </c>
      <c r="K44" s="58">
        <v>1</v>
      </c>
      <c r="L44" s="58">
        <v>600</v>
      </c>
      <c r="M44" s="58" t="s">
        <v>155</v>
      </c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59" t="s">
        <v>10903</v>
      </c>
      <c r="B45" s="58" t="s">
        <v>10889</v>
      </c>
      <c r="C45" s="58" t="s">
        <v>3</v>
      </c>
      <c r="D45" s="58" t="s">
        <v>155</v>
      </c>
      <c r="E45" s="58" t="s">
        <v>155</v>
      </c>
      <c r="F45" s="58">
        <v>15</v>
      </c>
      <c r="G45" s="58">
        <v>600</v>
      </c>
      <c r="H45" s="58">
        <v>220</v>
      </c>
      <c r="I45" s="58">
        <v>0.92</v>
      </c>
      <c r="J45" s="58">
        <v>7.5</v>
      </c>
      <c r="K45" s="58">
        <v>1</v>
      </c>
      <c r="L45" s="58">
        <v>600</v>
      </c>
      <c r="M45" s="58" t="s">
        <v>155</v>
      </c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59" t="s">
        <v>10904</v>
      </c>
      <c r="B46" s="58" t="s">
        <v>10905</v>
      </c>
      <c r="C46" s="58" t="s">
        <v>3</v>
      </c>
      <c r="D46" s="58" t="s">
        <v>155</v>
      </c>
      <c r="E46" s="58" t="s">
        <v>155</v>
      </c>
      <c r="F46" s="58">
        <v>2</v>
      </c>
      <c r="G46" s="58">
        <v>1000</v>
      </c>
      <c r="H46" s="58">
        <v>100</v>
      </c>
      <c r="I46" s="58">
        <v>1.3</v>
      </c>
      <c r="J46" s="58">
        <v>1</v>
      </c>
      <c r="K46" s="58">
        <v>5</v>
      </c>
      <c r="L46" s="58">
        <v>1000</v>
      </c>
      <c r="M46" s="58">
        <v>250</v>
      </c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59" t="s">
        <v>10906</v>
      </c>
      <c r="B47" s="58" t="s">
        <v>10905</v>
      </c>
      <c r="C47" s="58" t="s">
        <v>3</v>
      </c>
      <c r="D47" s="58" t="s">
        <v>155</v>
      </c>
      <c r="E47" s="58" t="s">
        <v>155</v>
      </c>
      <c r="F47" s="58">
        <v>4</v>
      </c>
      <c r="G47" s="58">
        <v>1000</v>
      </c>
      <c r="H47" s="58">
        <v>120</v>
      </c>
      <c r="I47" s="58">
        <v>1.3</v>
      </c>
      <c r="J47" s="58">
        <v>2</v>
      </c>
      <c r="K47" s="58">
        <v>5</v>
      </c>
      <c r="L47" s="58">
        <v>1000</v>
      </c>
      <c r="M47" s="58">
        <v>250</v>
      </c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59" t="s">
        <v>10907</v>
      </c>
      <c r="B48" s="58" t="s">
        <v>10905</v>
      </c>
      <c r="C48" s="58" t="s">
        <v>3</v>
      </c>
      <c r="D48" s="58" t="s">
        <v>155</v>
      </c>
      <c r="E48" s="58" t="s">
        <v>155</v>
      </c>
      <c r="F48" s="58">
        <v>6</v>
      </c>
      <c r="G48" s="58">
        <v>1000</v>
      </c>
      <c r="H48" s="58">
        <v>130</v>
      </c>
      <c r="I48" s="58">
        <v>1.3</v>
      </c>
      <c r="J48" s="58">
        <v>3</v>
      </c>
      <c r="K48" s="58">
        <v>5</v>
      </c>
      <c r="L48" s="58">
        <v>1000</v>
      </c>
      <c r="M48" s="58">
        <v>250</v>
      </c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59" t="s">
        <v>10908</v>
      </c>
      <c r="B49" s="58" t="s">
        <v>10905</v>
      </c>
      <c r="C49" s="58" t="s">
        <v>3</v>
      </c>
      <c r="D49" s="58" t="s">
        <v>155</v>
      </c>
      <c r="E49" s="58" t="s">
        <v>155</v>
      </c>
      <c r="F49" s="58">
        <v>8</v>
      </c>
      <c r="G49" s="58">
        <v>1000</v>
      </c>
      <c r="H49" s="58">
        <v>150</v>
      </c>
      <c r="I49" s="58">
        <v>1.3</v>
      </c>
      <c r="J49" s="58">
        <v>4</v>
      </c>
      <c r="K49" s="58">
        <v>5</v>
      </c>
      <c r="L49" s="58">
        <v>1000</v>
      </c>
      <c r="M49" s="58">
        <v>250</v>
      </c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59" t="s">
        <v>10909</v>
      </c>
      <c r="B50" s="58" t="s">
        <v>10886</v>
      </c>
      <c r="C50" s="58" t="s">
        <v>3</v>
      </c>
      <c r="D50" s="58" t="s">
        <v>155</v>
      </c>
      <c r="E50" s="58" t="s">
        <v>155</v>
      </c>
      <c r="F50" s="58">
        <v>2</v>
      </c>
      <c r="G50" s="58">
        <v>1000</v>
      </c>
      <c r="H50" s="58">
        <v>100</v>
      </c>
      <c r="I50" s="58">
        <v>1.3</v>
      </c>
      <c r="J50" s="58">
        <v>1</v>
      </c>
      <c r="K50" s="58">
        <v>5</v>
      </c>
      <c r="L50" s="58">
        <v>1000</v>
      </c>
      <c r="M50" s="58">
        <v>250</v>
      </c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59" t="s">
        <v>10910</v>
      </c>
      <c r="B51" s="58" t="s">
        <v>10886</v>
      </c>
      <c r="C51" s="58" t="s">
        <v>3</v>
      </c>
      <c r="D51" s="58" t="s">
        <v>155</v>
      </c>
      <c r="E51" s="58" t="s">
        <v>155</v>
      </c>
      <c r="F51" s="58">
        <v>3</v>
      </c>
      <c r="G51" s="58">
        <v>1000</v>
      </c>
      <c r="H51" s="58">
        <v>110</v>
      </c>
      <c r="I51" s="58">
        <v>1.3</v>
      </c>
      <c r="J51" s="58">
        <v>1.5</v>
      </c>
      <c r="K51" s="58">
        <v>5</v>
      </c>
      <c r="L51" s="58">
        <v>1000</v>
      </c>
      <c r="M51" s="58">
        <v>250</v>
      </c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59" t="s">
        <v>10911</v>
      </c>
      <c r="B52" s="58" t="s">
        <v>10886</v>
      </c>
      <c r="C52" s="58" t="s">
        <v>3</v>
      </c>
      <c r="D52" s="58" t="s">
        <v>155</v>
      </c>
      <c r="E52" s="58" t="s">
        <v>155</v>
      </c>
      <c r="F52" s="58">
        <v>4</v>
      </c>
      <c r="G52" s="58">
        <v>1000</v>
      </c>
      <c r="H52" s="58">
        <v>120</v>
      </c>
      <c r="I52" s="58">
        <v>1.3</v>
      </c>
      <c r="J52" s="58">
        <v>2</v>
      </c>
      <c r="K52" s="58">
        <v>5</v>
      </c>
      <c r="L52" s="58">
        <v>1000</v>
      </c>
      <c r="M52" s="58">
        <v>250</v>
      </c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</row>
    <row r="53" spans="1:26" ht="14.25" customHeight="1">
      <c r="A53" s="59" t="s">
        <v>10912</v>
      </c>
      <c r="B53" s="58" t="s">
        <v>10864</v>
      </c>
      <c r="C53" s="58" t="s">
        <v>3</v>
      </c>
      <c r="D53" s="58" t="s">
        <v>155</v>
      </c>
      <c r="E53" s="58" t="s">
        <v>155</v>
      </c>
      <c r="F53" s="58">
        <v>5</v>
      </c>
      <c r="G53" s="58">
        <v>1000</v>
      </c>
      <c r="H53" s="58">
        <v>130</v>
      </c>
      <c r="I53" s="58">
        <v>1.05</v>
      </c>
      <c r="J53" s="58">
        <v>2.5</v>
      </c>
      <c r="K53" s="58">
        <v>5</v>
      </c>
      <c r="L53" s="58">
        <v>1000</v>
      </c>
      <c r="M53" s="58" t="s">
        <v>155</v>
      </c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</row>
    <row r="54" spans="1:26" ht="14.25" customHeight="1">
      <c r="A54" s="59" t="s">
        <v>10913</v>
      </c>
      <c r="B54" s="58" t="s">
        <v>10864</v>
      </c>
      <c r="C54" s="58" t="s">
        <v>3</v>
      </c>
      <c r="D54" s="58" t="s">
        <v>155</v>
      </c>
      <c r="E54" s="58" t="s">
        <v>155</v>
      </c>
      <c r="F54" s="58">
        <v>6</v>
      </c>
      <c r="G54" s="58">
        <v>1000</v>
      </c>
      <c r="H54" s="58">
        <v>150</v>
      </c>
      <c r="I54" s="58">
        <v>1.05</v>
      </c>
      <c r="J54" s="58">
        <v>3</v>
      </c>
      <c r="K54" s="58">
        <v>5</v>
      </c>
      <c r="L54" s="58">
        <v>1000</v>
      </c>
      <c r="M54" s="58" t="s">
        <v>155</v>
      </c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</row>
    <row r="55" spans="1:26" ht="14.25" customHeight="1">
      <c r="A55" s="59" t="s">
        <v>10914</v>
      </c>
      <c r="B55" s="58" t="s">
        <v>10864</v>
      </c>
      <c r="C55" s="58" t="s">
        <v>3</v>
      </c>
      <c r="D55" s="58" t="s">
        <v>155</v>
      </c>
      <c r="E55" s="58" t="s">
        <v>155</v>
      </c>
      <c r="F55" s="58">
        <v>8</v>
      </c>
      <c r="G55" s="58">
        <v>1000</v>
      </c>
      <c r="H55" s="58">
        <v>170</v>
      </c>
      <c r="I55" s="58">
        <v>1.05</v>
      </c>
      <c r="J55" s="58">
        <v>4</v>
      </c>
      <c r="K55" s="58">
        <v>5</v>
      </c>
      <c r="L55" s="58">
        <v>1000</v>
      </c>
      <c r="M55" s="58" t="s">
        <v>155</v>
      </c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</row>
    <row r="56" spans="1:26" ht="14.25" customHeight="1">
      <c r="A56" s="59" t="s">
        <v>10915</v>
      </c>
      <c r="B56" s="58" t="s">
        <v>10864</v>
      </c>
      <c r="C56" s="58" t="s">
        <v>3</v>
      </c>
      <c r="D56" s="58" t="s">
        <v>155</v>
      </c>
      <c r="E56" s="58" t="s">
        <v>155</v>
      </c>
      <c r="F56" s="58">
        <v>10</v>
      </c>
      <c r="G56" s="58">
        <v>1000</v>
      </c>
      <c r="H56" s="58">
        <v>190</v>
      </c>
      <c r="I56" s="58">
        <v>1.05</v>
      </c>
      <c r="J56" s="58">
        <v>5</v>
      </c>
      <c r="K56" s="58">
        <v>5</v>
      </c>
      <c r="L56" s="58">
        <v>1000</v>
      </c>
      <c r="M56" s="58" t="s">
        <v>155</v>
      </c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</row>
    <row r="57" spans="1:26" ht="14.25" customHeight="1">
      <c r="A57" s="59" t="s">
        <v>10916</v>
      </c>
      <c r="B57" s="58" t="s">
        <v>10889</v>
      </c>
      <c r="C57" s="58" t="s">
        <v>3</v>
      </c>
      <c r="D57" s="58" t="s">
        <v>155</v>
      </c>
      <c r="E57" s="58" t="s">
        <v>155</v>
      </c>
      <c r="F57" s="58">
        <v>30</v>
      </c>
      <c r="G57" s="58">
        <v>800</v>
      </c>
      <c r="H57" s="58">
        <v>350</v>
      </c>
      <c r="I57" s="58">
        <v>1.05</v>
      </c>
      <c r="J57" s="58">
        <v>15</v>
      </c>
      <c r="K57" s="58">
        <v>5</v>
      </c>
      <c r="L57" s="58">
        <v>800</v>
      </c>
      <c r="M57" s="58" t="s">
        <v>155</v>
      </c>
      <c r="N57" s="58"/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</row>
    <row r="58" spans="1:26" ht="14.25" customHeight="1">
      <c r="A58" s="59" t="s">
        <v>10917</v>
      </c>
      <c r="B58" s="58" t="s">
        <v>10889</v>
      </c>
      <c r="C58" s="58" t="s">
        <v>3</v>
      </c>
      <c r="D58" s="58" t="s">
        <v>155</v>
      </c>
      <c r="E58" s="58" t="s">
        <v>155</v>
      </c>
      <c r="F58" s="58">
        <v>20</v>
      </c>
      <c r="G58" s="58">
        <v>800</v>
      </c>
      <c r="H58" s="58">
        <v>400</v>
      </c>
      <c r="I58" s="58">
        <v>0.92</v>
      </c>
      <c r="J58" s="58">
        <v>10</v>
      </c>
      <c r="K58" s="58">
        <v>5</v>
      </c>
      <c r="L58" s="58">
        <v>800</v>
      </c>
      <c r="M58" s="58" t="s">
        <v>155</v>
      </c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</row>
    <row r="59" spans="1:26" ht="14.25" customHeight="1">
      <c r="A59" s="59" t="s">
        <v>10918</v>
      </c>
      <c r="B59" s="58" t="s">
        <v>10889</v>
      </c>
      <c r="C59" s="58" t="s">
        <v>3</v>
      </c>
      <c r="D59" s="58" t="s">
        <v>155</v>
      </c>
      <c r="E59" s="58" t="s">
        <v>155</v>
      </c>
      <c r="F59" s="58">
        <v>25</v>
      </c>
      <c r="G59" s="58">
        <v>1000</v>
      </c>
      <c r="H59" s="58">
        <v>350</v>
      </c>
      <c r="I59" s="58">
        <v>1.05</v>
      </c>
      <c r="J59" s="58">
        <v>12.5</v>
      </c>
      <c r="K59" s="58">
        <v>5</v>
      </c>
      <c r="L59" s="58">
        <v>1000</v>
      </c>
      <c r="M59" s="58" t="s">
        <v>155</v>
      </c>
      <c r="N59" s="58"/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58"/>
      <c r="Z59" s="58"/>
    </row>
    <row r="60" spans="1:26" ht="14.25" customHeight="1">
      <c r="A60" s="59" t="s">
        <v>10919</v>
      </c>
      <c r="B60" s="58" t="s">
        <v>10889</v>
      </c>
      <c r="C60" s="58" t="s">
        <v>3</v>
      </c>
      <c r="D60" s="58" t="s">
        <v>155</v>
      </c>
      <c r="E60" s="58" t="s">
        <v>155</v>
      </c>
      <c r="F60" s="58">
        <v>35</v>
      </c>
      <c r="G60" s="58">
        <v>1000</v>
      </c>
      <c r="H60" s="58">
        <v>400</v>
      </c>
      <c r="I60" s="58">
        <v>1.1000000000000001</v>
      </c>
      <c r="J60" s="58">
        <v>17.5</v>
      </c>
      <c r="K60" s="58">
        <v>5</v>
      </c>
      <c r="L60" s="58">
        <v>1000</v>
      </c>
      <c r="M60" s="58" t="s">
        <v>155</v>
      </c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 ht="14.25" customHeight="1">
      <c r="A61" s="59" t="s">
        <v>10920</v>
      </c>
      <c r="B61" s="58" t="s">
        <v>10886</v>
      </c>
      <c r="C61" s="58" t="s">
        <v>3</v>
      </c>
      <c r="D61" s="58" t="s">
        <v>155</v>
      </c>
      <c r="E61" s="58" t="s">
        <v>155</v>
      </c>
      <c r="F61" s="58">
        <v>4</v>
      </c>
      <c r="G61" s="58">
        <v>1000</v>
      </c>
      <c r="H61" s="58">
        <v>120</v>
      </c>
      <c r="I61" s="58">
        <v>1.05</v>
      </c>
      <c r="J61" s="58">
        <v>2</v>
      </c>
      <c r="K61" s="58">
        <v>5</v>
      </c>
      <c r="L61" s="58">
        <v>1000</v>
      </c>
      <c r="M61" s="58" t="s">
        <v>155</v>
      </c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 ht="14.25" customHeight="1">
      <c r="A62" s="59" t="s">
        <v>10921</v>
      </c>
      <c r="B62" s="58" t="s">
        <v>10886</v>
      </c>
      <c r="C62" s="58" t="s">
        <v>3</v>
      </c>
      <c r="D62" s="58" t="s">
        <v>155</v>
      </c>
      <c r="E62" s="58" t="s">
        <v>155</v>
      </c>
      <c r="F62" s="58">
        <v>3</v>
      </c>
      <c r="G62" s="58">
        <v>1000</v>
      </c>
      <c r="H62" s="58">
        <v>110</v>
      </c>
      <c r="I62" s="58">
        <v>1.05</v>
      </c>
      <c r="J62" s="58">
        <v>1.5</v>
      </c>
      <c r="K62" s="58">
        <v>5</v>
      </c>
      <c r="L62" s="58">
        <v>1000</v>
      </c>
      <c r="M62" s="58" t="s">
        <v>155</v>
      </c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 ht="14.25" customHeight="1">
      <c r="A63" s="59" t="s">
        <v>10922</v>
      </c>
      <c r="B63" s="58" t="s">
        <v>10886</v>
      </c>
      <c r="C63" s="58" t="s">
        <v>3</v>
      </c>
      <c r="D63" s="58" t="s">
        <v>155</v>
      </c>
      <c r="E63" s="58" t="s">
        <v>155</v>
      </c>
      <c r="F63" s="58">
        <v>2</v>
      </c>
      <c r="G63" s="58">
        <v>1000</v>
      </c>
      <c r="H63" s="58">
        <v>70</v>
      </c>
      <c r="I63" s="58">
        <v>1.05</v>
      </c>
      <c r="J63" s="58">
        <v>1</v>
      </c>
      <c r="K63" s="58">
        <v>5</v>
      </c>
      <c r="L63" s="58">
        <v>1000</v>
      </c>
      <c r="M63" s="58" t="s">
        <v>155</v>
      </c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 ht="14.25" customHeight="1">
      <c r="A64" s="59" t="s">
        <v>10923</v>
      </c>
      <c r="B64" s="58" t="s">
        <v>10924</v>
      </c>
      <c r="C64" s="58" t="s">
        <v>3</v>
      </c>
      <c r="D64" s="58" t="s">
        <v>155</v>
      </c>
      <c r="E64" s="58" t="s">
        <v>155</v>
      </c>
      <c r="F64" s="58">
        <v>4</v>
      </c>
      <c r="G64" s="58">
        <v>1000</v>
      </c>
      <c r="H64" s="58">
        <v>150</v>
      </c>
      <c r="I64" s="58">
        <v>1.05</v>
      </c>
      <c r="J64" s="58">
        <v>2</v>
      </c>
      <c r="K64" s="58">
        <v>5</v>
      </c>
      <c r="L64" s="58">
        <v>1000</v>
      </c>
      <c r="M64" s="58" t="s">
        <v>155</v>
      </c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spans="1:26" ht="14.25" customHeight="1">
      <c r="A65" s="59" t="s">
        <v>10925</v>
      </c>
      <c r="B65" s="58" t="s">
        <v>10924</v>
      </c>
      <c r="C65" s="58" t="s">
        <v>3</v>
      </c>
      <c r="D65" s="58" t="s">
        <v>155</v>
      </c>
      <c r="E65" s="58" t="s">
        <v>155</v>
      </c>
      <c r="F65" s="58">
        <v>6</v>
      </c>
      <c r="G65" s="58">
        <v>1000</v>
      </c>
      <c r="H65" s="58">
        <v>160</v>
      </c>
      <c r="I65" s="58">
        <v>1.05</v>
      </c>
      <c r="J65" s="58">
        <v>3</v>
      </c>
      <c r="K65" s="58">
        <v>5</v>
      </c>
      <c r="L65" s="58">
        <v>1000</v>
      </c>
      <c r="M65" s="58" t="s">
        <v>155</v>
      </c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spans="1:26" ht="14.25" customHeight="1">
      <c r="A66" s="59" t="s">
        <v>10926</v>
      </c>
      <c r="B66" s="58" t="s">
        <v>10924</v>
      </c>
      <c r="C66" s="58" t="s">
        <v>3</v>
      </c>
      <c r="D66" s="58" t="s">
        <v>155</v>
      </c>
      <c r="E66" s="58" t="s">
        <v>155</v>
      </c>
      <c r="F66" s="58">
        <v>8</v>
      </c>
      <c r="G66" s="58">
        <v>1000</v>
      </c>
      <c r="H66" s="58">
        <v>200</v>
      </c>
      <c r="I66" s="58">
        <v>1.05</v>
      </c>
      <c r="J66" s="58">
        <v>4</v>
      </c>
      <c r="K66" s="58">
        <v>5</v>
      </c>
      <c r="L66" s="58">
        <v>1000</v>
      </c>
      <c r="M66" s="58" t="s">
        <v>155</v>
      </c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 ht="14.25" customHeight="1">
      <c r="A67" s="59" t="s">
        <v>10927</v>
      </c>
      <c r="B67" s="58" t="s">
        <v>10889</v>
      </c>
      <c r="C67" s="58" t="s">
        <v>3</v>
      </c>
      <c r="D67" s="58" t="s">
        <v>155</v>
      </c>
      <c r="E67" s="58" t="s">
        <v>155</v>
      </c>
      <c r="F67" s="58">
        <v>10</v>
      </c>
      <c r="G67" s="58">
        <v>800</v>
      </c>
      <c r="H67" s="58">
        <v>240</v>
      </c>
      <c r="I67" s="58">
        <v>0.94</v>
      </c>
      <c r="J67" s="58">
        <v>5</v>
      </c>
      <c r="K67" s="58">
        <v>5</v>
      </c>
      <c r="L67" s="58">
        <v>800</v>
      </c>
      <c r="M67" s="58" t="s">
        <v>155</v>
      </c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 ht="14.25" customHeight="1">
      <c r="A68" s="59" t="s">
        <v>10928</v>
      </c>
      <c r="B68" s="58" t="s">
        <v>10861</v>
      </c>
      <c r="C68" s="58" t="s">
        <v>3</v>
      </c>
      <c r="D68" s="58" t="s">
        <v>155</v>
      </c>
      <c r="E68" s="58" t="s">
        <v>155</v>
      </c>
      <c r="F68" s="58">
        <v>25</v>
      </c>
      <c r="G68" s="58">
        <v>800</v>
      </c>
      <c r="H68" s="58">
        <v>500</v>
      </c>
      <c r="I68" s="58">
        <v>0.94</v>
      </c>
      <c r="J68" s="58">
        <v>12.5</v>
      </c>
      <c r="K68" s="58">
        <v>5</v>
      </c>
      <c r="L68" s="58">
        <v>800</v>
      </c>
      <c r="M68" s="58" t="s">
        <v>155</v>
      </c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 ht="14.25" customHeight="1">
      <c r="A69" s="59" t="s">
        <v>10929</v>
      </c>
      <c r="B69" s="58" t="s">
        <v>10861</v>
      </c>
      <c r="C69" s="58" t="s">
        <v>3</v>
      </c>
      <c r="D69" s="58" t="s">
        <v>155</v>
      </c>
      <c r="E69" s="58" t="s">
        <v>155</v>
      </c>
      <c r="F69" s="58">
        <v>10</v>
      </c>
      <c r="G69" s="58">
        <v>1000</v>
      </c>
      <c r="H69" s="58">
        <v>220</v>
      </c>
      <c r="I69" s="58">
        <v>1.05</v>
      </c>
      <c r="J69" s="58">
        <v>5</v>
      </c>
      <c r="K69" s="58">
        <v>5</v>
      </c>
      <c r="L69" s="58">
        <v>1000</v>
      </c>
      <c r="M69" s="58" t="s">
        <v>155</v>
      </c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 ht="14.25" customHeight="1">
      <c r="A70" s="59" t="s">
        <v>10930</v>
      </c>
      <c r="B70" s="58" t="s">
        <v>10861</v>
      </c>
      <c r="C70" s="58" t="s">
        <v>3</v>
      </c>
      <c r="D70" s="58" t="s">
        <v>155</v>
      </c>
      <c r="E70" s="58" t="s">
        <v>155</v>
      </c>
      <c r="F70" s="58">
        <v>15</v>
      </c>
      <c r="G70" s="58">
        <v>1000</v>
      </c>
      <c r="H70" s="58">
        <v>240</v>
      </c>
      <c r="I70" s="58">
        <v>1.05</v>
      </c>
      <c r="J70" s="58">
        <v>7.5</v>
      </c>
      <c r="K70" s="58">
        <v>5</v>
      </c>
      <c r="L70" s="58">
        <v>1000</v>
      </c>
      <c r="M70" s="58" t="s">
        <v>155</v>
      </c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 ht="14.25" customHeight="1">
      <c r="A71" s="59" t="s">
        <v>10931</v>
      </c>
      <c r="B71" s="58" t="s">
        <v>10861</v>
      </c>
      <c r="C71" s="58" t="s">
        <v>3</v>
      </c>
      <c r="D71" s="58" t="s">
        <v>155</v>
      </c>
      <c r="E71" s="58" t="s">
        <v>155</v>
      </c>
      <c r="F71" s="58">
        <v>20</v>
      </c>
      <c r="G71" s="58">
        <v>1000</v>
      </c>
      <c r="H71" s="58">
        <v>260</v>
      </c>
      <c r="I71" s="58">
        <v>1.05</v>
      </c>
      <c r="J71" s="58">
        <v>10</v>
      </c>
      <c r="K71" s="58">
        <v>5</v>
      </c>
      <c r="L71" s="58">
        <v>1000</v>
      </c>
      <c r="M71" s="58" t="s">
        <v>155</v>
      </c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 ht="14.25" customHeight="1">
      <c r="A72" s="59" t="s">
        <v>10932</v>
      </c>
      <c r="B72" s="58" t="s">
        <v>10861</v>
      </c>
      <c r="C72" s="58" t="s">
        <v>3</v>
      </c>
      <c r="D72" s="58" t="s">
        <v>155</v>
      </c>
      <c r="E72" s="58" t="s">
        <v>155</v>
      </c>
      <c r="F72" s="58">
        <v>25</v>
      </c>
      <c r="G72" s="58">
        <v>1000</v>
      </c>
      <c r="H72" s="58">
        <v>350</v>
      </c>
      <c r="I72" s="58">
        <v>1.05</v>
      </c>
      <c r="J72" s="58">
        <v>12.5</v>
      </c>
      <c r="K72" s="58">
        <v>5</v>
      </c>
      <c r="L72" s="58">
        <v>1000</v>
      </c>
      <c r="M72" s="58" t="s">
        <v>155</v>
      </c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 ht="14.25" customHeight="1">
      <c r="A73" s="59" t="s">
        <v>10933</v>
      </c>
      <c r="B73" s="58" t="s">
        <v>10861</v>
      </c>
      <c r="C73" s="58" t="s">
        <v>3</v>
      </c>
      <c r="D73" s="58" t="s">
        <v>155</v>
      </c>
      <c r="E73" s="58" t="s">
        <v>155</v>
      </c>
      <c r="F73" s="58">
        <v>35</v>
      </c>
      <c r="G73" s="58">
        <v>1000</v>
      </c>
      <c r="H73" s="58">
        <v>400</v>
      </c>
      <c r="I73" s="58">
        <v>1.1000000000000001</v>
      </c>
      <c r="J73" s="58">
        <v>17.5</v>
      </c>
      <c r="K73" s="58">
        <v>5</v>
      </c>
      <c r="L73" s="58">
        <v>1000</v>
      </c>
      <c r="M73" s="58" t="s">
        <v>155</v>
      </c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 ht="14.25" customHeight="1">
      <c r="A74" s="59" t="s">
        <v>10934</v>
      </c>
      <c r="B74" s="58" t="s">
        <v>10861</v>
      </c>
      <c r="C74" s="58" t="s">
        <v>3</v>
      </c>
      <c r="D74" s="58" t="s">
        <v>155</v>
      </c>
      <c r="E74" s="58" t="s">
        <v>155</v>
      </c>
      <c r="F74" s="58">
        <v>50</v>
      </c>
      <c r="G74" s="58">
        <v>1000</v>
      </c>
      <c r="H74" s="58">
        <v>500</v>
      </c>
      <c r="I74" s="58">
        <v>1.1000000000000001</v>
      </c>
      <c r="J74" s="58">
        <v>25</v>
      </c>
      <c r="K74" s="58">
        <v>5</v>
      </c>
      <c r="L74" s="58">
        <v>1000</v>
      </c>
      <c r="M74" s="58" t="s">
        <v>155</v>
      </c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 ht="14.25" customHeight="1">
      <c r="A75" s="59" t="s">
        <v>10935</v>
      </c>
      <c r="B75" s="58" t="s">
        <v>10936</v>
      </c>
      <c r="C75" s="58" t="s">
        <v>3</v>
      </c>
      <c r="D75" s="58" t="s">
        <v>155</v>
      </c>
      <c r="E75" s="58" t="s">
        <v>155</v>
      </c>
      <c r="F75" s="58">
        <v>4</v>
      </c>
      <c r="G75" s="58">
        <v>1000</v>
      </c>
      <c r="H75" s="58">
        <v>135</v>
      </c>
      <c r="I75" s="58">
        <v>1.05</v>
      </c>
      <c r="J75" s="58">
        <v>2</v>
      </c>
      <c r="K75" s="58">
        <v>5</v>
      </c>
      <c r="L75" s="58">
        <v>1000</v>
      </c>
      <c r="M75" s="58" t="s">
        <v>155</v>
      </c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 ht="14.25" customHeight="1">
      <c r="A76" s="59" t="s">
        <v>10937</v>
      </c>
      <c r="B76" s="58" t="s">
        <v>10936</v>
      </c>
      <c r="C76" s="58" t="s">
        <v>3</v>
      </c>
      <c r="D76" s="58" t="s">
        <v>155</v>
      </c>
      <c r="E76" s="58" t="s">
        <v>155</v>
      </c>
      <c r="F76" s="58">
        <v>6</v>
      </c>
      <c r="G76" s="58">
        <v>1000</v>
      </c>
      <c r="H76" s="58">
        <v>170</v>
      </c>
      <c r="I76" s="58">
        <v>1.05</v>
      </c>
      <c r="J76" s="58">
        <v>3</v>
      </c>
      <c r="K76" s="58">
        <v>5</v>
      </c>
      <c r="L76" s="58">
        <v>1000</v>
      </c>
      <c r="M76" s="58" t="s">
        <v>155</v>
      </c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 ht="14.25" customHeight="1">
      <c r="A77" s="59" t="s">
        <v>10938</v>
      </c>
      <c r="B77" s="58" t="s">
        <v>10936</v>
      </c>
      <c r="C77" s="58" t="s">
        <v>3</v>
      </c>
      <c r="D77" s="58" t="s">
        <v>155</v>
      </c>
      <c r="E77" s="58" t="s">
        <v>155</v>
      </c>
      <c r="F77" s="58">
        <v>10</v>
      </c>
      <c r="G77" s="58">
        <v>1000</v>
      </c>
      <c r="H77" s="58">
        <v>170</v>
      </c>
      <c r="I77" s="58">
        <v>1.05</v>
      </c>
      <c r="J77" s="58">
        <v>5</v>
      </c>
      <c r="K77" s="58">
        <v>5</v>
      </c>
      <c r="L77" s="58">
        <v>1000</v>
      </c>
      <c r="M77" s="58" t="s">
        <v>155</v>
      </c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 ht="14.25" customHeight="1">
      <c r="A78" s="59" t="s">
        <v>10939</v>
      </c>
      <c r="B78" s="58" t="s">
        <v>10936</v>
      </c>
      <c r="C78" s="58" t="s">
        <v>3</v>
      </c>
      <c r="D78" s="58" t="s">
        <v>155</v>
      </c>
      <c r="E78" s="58" t="s">
        <v>155</v>
      </c>
      <c r="F78" s="58">
        <v>15</v>
      </c>
      <c r="G78" s="58">
        <v>1000</v>
      </c>
      <c r="H78" s="58">
        <v>180</v>
      </c>
      <c r="I78" s="58">
        <v>1.05</v>
      </c>
      <c r="J78" s="58">
        <v>7.5</v>
      </c>
      <c r="K78" s="58">
        <v>5</v>
      </c>
      <c r="L78" s="58">
        <v>1000</v>
      </c>
      <c r="M78" s="58" t="s">
        <v>155</v>
      </c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spans="1:26" ht="14.25" customHeight="1">
      <c r="A79" s="59" t="s">
        <v>10940</v>
      </c>
      <c r="B79" s="58" t="s">
        <v>10936</v>
      </c>
      <c r="C79" s="58" t="s">
        <v>3</v>
      </c>
      <c r="D79" s="58" t="s">
        <v>155</v>
      </c>
      <c r="E79" s="58" t="s">
        <v>155</v>
      </c>
      <c r="F79" s="58">
        <v>20</v>
      </c>
      <c r="G79" s="58">
        <v>1000</v>
      </c>
      <c r="H79" s="58">
        <v>200</v>
      </c>
      <c r="I79" s="58">
        <v>1.05</v>
      </c>
      <c r="J79" s="58">
        <v>10</v>
      </c>
      <c r="K79" s="58">
        <v>5</v>
      </c>
      <c r="L79" s="58">
        <v>1000</v>
      </c>
      <c r="M79" s="58" t="s">
        <v>155</v>
      </c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spans="1:26" ht="14.25" customHeight="1">
      <c r="A80" s="59" t="s">
        <v>10941</v>
      </c>
      <c r="B80" s="58" t="s">
        <v>10936</v>
      </c>
      <c r="C80" s="58" t="s">
        <v>3</v>
      </c>
      <c r="D80" s="58" t="s">
        <v>155</v>
      </c>
      <c r="E80" s="58" t="s">
        <v>155</v>
      </c>
      <c r="F80" s="58">
        <v>25</v>
      </c>
      <c r="G80" s="58">
        <v>1000</v>
      </c>
      <c r="H80" s="58">
        <v>240</v>
      </c>
      <c r="I80" s="58">
        <v>1.05</v>
      </c>
      <c r="J80" s="58">
        <v>12.5</v>
      </c>
      <c r="K80" s="58">
        <v>5</v>
      </c>
      <c r="L80" s="58">
        <v>1000</v>
      </c>
      <c r="M80" s="58" t="s">
        <v>155</v>
      </c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spans="1:26" ht="14.25" customHeight="1">
      <c r="A81" s="59" t="s">
        <v>10942</v>
      </c>
      <c r="B81" s="58" t="s">
        <v>10936</v>
      </c>
      <c r="C81" s="58" t="s">
        <v>3</v>
      </c>
      <c r="D81" s="58" t="s">
        <v>155</v>
      </c>
      <c r="E81" s="58" t="s">
        <v>155</v>
      </c>
      <c r="F81" s="58">
        <v>35</v>
      </c>
      <c r="G81" s="58">
        <v>1000</v>
      </c>
      <c r="H81" s="58">
        <v>350</v>
      </c>
      <c r="I81" s="58">
        <v>1.05</v>
      </c>
      <c r="J81" s="58">
        <v>17.5</v>
      </c>
      <c r="K81" s="58">
        <v>5</v>
      </c>
      <c r="L81" s="58">
        <v>1000</v>
      </c>
      <c r="M81" s="58" t="s">
        <v>155</v>
      </c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spans="1:26" ht="14.25" customHeight="1">
      <c r="A82" s="59" t="s">
        <v>10943</v>
      </c>
      <c r="B82" s="58" t="s">
        <v>10889</v>
      </c>
      <c r="C82" s="58" t="s">
        <v>3</v>
      </c>
      <c r="D82" s="58" t="s">
        <v>155</v>
      </c>
      <c r="E82" s="58" t="s">
        <v>155</v>
      </c>
      <c r="F82" s="58">
        <v>4</v>
      </c>
      <c r="G82" s="58">
        <v>1000</v>
      </c>
      <c r="H82" s="58">
        <v>160</v>
      </c>
      <c r="I82" s="58">
        <v>1.05</v>
      </c>
      <c r="J82" s="58">
        <v>2</v>
      </c>
      <c r="K82" s="58">
        <v>5</v>
      </c>
      <c r="L82" s="58">
        <v>1000</v>
      </c>
      <c r="M82" s="58" t="s">
        <v>155</v>
      </c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spans="1:26" ht="14.25" customHeight="1">
      <c r="A83" s="59" t="s">
        <v>10944</v>
      </c>
      <c r="B83" s="58" t="s">
        <v>10889</v>
      </c>
      <c r="C83" s="58" t="s">
        <v>3</v>
      </c>
      <c r="D83" s="58" t="s">
        <v>155</v>
      </c>
      <c r="E83" s="58" t="s">
        <v>155</v>
      </c>
      <c r="F83" s="58">
        <v>6</v>
      </c>
      <c r="G83" s="58">
        <v>1000</v>
      </c>
      <c r="H83" s="58">
        <v>175</v>
      </c>
      <c r="I83" s="58">
        <v>1.05</v>
      </c>
      <c r="J83" s="58">
        <v>3</v>
      </c>
      <c r="K83" s="58">
        <v>5</v>
      </c>
      <c r="L83" s="58">
        <v>1000</v>
      </c>
      <c r="M83" s="58" t="s">
        <v>155</v>
      </c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</row>
    <row r="84" spans="1:26" ht="14.25" customHeight="1">
      <c r="A84" s="59" t="s">
        <v>10945</v>
      </c>
      <c r="B84" s="58" t="s">
        <v>10889</v>
      </c>
      <c r="C84" s="58" t="s">
        <v>3</v>
      </c>
      <c r="D84" s="58" t="s">
        <v>155</v>
      </c>
      <c r="E84" s="58" t="s">
        <v>155</v>
      </c>
      <c r="F84" s="58">
        <v>8</v>
      </c>
      <c r="G84" s="58">
        <v>1000</v>
      </c>
      <c r="H84" s="58">
        <v>220</v>
      </c>
      <c r="I84" s="58">
        <v>1.05</v>
      </c>
      <c r="J84" s="58">
        <v>4</v>
      </c>
      <c r="K84" s="58">
        <v>5</v>
      </c>
      <c r="L84" s="58">
        <v>1000</v>
      </c>
      <c r="M84" s="58" t="s">
        <v>155</v>
      </c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spans="1:26" ht="14.25" customHeight="1">
      <c r="A85" s="59" t="s">
        <v>10946</v>
      </c>
      <c r="B85" s="58" t="s">
        <v>10889</v>
      </c>
      <c r="C85" s="58" t="s">
        <v>3</v>
      </c>
      <c r="D85" s="58" t="s">
        <v>155</v>
      </c>
      <c r="E85" s="58" t="s">
        <v>155</v>
      </c>
      <c r="F85" s="58">
        <v>10</v>
      </c>
      <c r="G85" s="58">
        <v>1000</v>
      </c>
      <c r="H85" s="58">
        <v>240</v>
      </c>
      <c r="I85" s="58">
        <v>1.05</v>
      </c>
      <c r="J85" s="58">
        <v>5</v>
      </c>
      <c r="K85" s="58">
        <v>5</v>
      </c>
      <c r="L85" s="58">
        <v>1000</v>
      </c>
      <c r="M85" s="58" t="s">
        <v>155</v>
      </c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</row>
    <row r="86" spans="1:26" ht="14.25" customHeight="1">
      <c r="A86" s="59" t="s">
        <v>10947</v>
      </c>
      <c r="B86" s="58" t="s">
        <v>10889</v>
      </c>
      <c r="C86" s="58" t="s">
        <v>3</v>
      </c>
      <c r="D86" s="58" t="s">
        <v>155</v>
      </c>
      <c r="E86" s="58" t="s">
        <v>155</v>
      </c>
      <c r="F86" s="58">
        <v>15</v>
      </c>
      <c r="G86" s="58">
        <v>1000</v>
      </c>
      <c r="H86" s="58">
        <v>200</v>
      </c>
      <c r="I86" s="58">
        <v>1.05</v>
      </c>
      <c r="J86" s="58">
        <v>7.5</v>
      </c>
      <c r="K86" s="58">
        <v>5</v>
      </c>
      <c r="L86" s="58">
        <v>1000</v>
      </c>
      <c r="M86" s="58" t="s">
        <v>155</v>
      </c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</row>
    <row r="87" spans="1:26" ht="14.25" customHeight="1">
      <c r="A87" s="59" t="s">
        <v>10948</v>
      </c>
      <c r="B87" s="58" t="s">
        <v>10889</v>
      </c>
      <c r="C87" s="58" t="s">
        <v>3</v>
      </c>
      <c r="D87" s="58" t="s">
        <v>155</v>
      </c>
      <c r="E87" s="58" t="s">
        <v>155</v>
      </c>
      <c r="F87" s="58">
        <v>25</v>
      </c>
      <c r="G87" s="58">
        <v>1000</v>
      </c>
      <c r="H87" s="58">
        <v>350</v>
      </c>
      <c r="I87" s="58">
        <v>1.05</v>
      </c>
      <c r="J87" s="58">
        <v>12.5</v>
      </c>
      <c r="K87" s="58">
        <v>5</v>
      </c>
      <c r="L87" s="58">
        <v>1000</v>
      </c>
      <c r="M87" s="58" t="s">
        <v>155</v>
      </c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</row>
    <row r="88" spans="1:26" ht="14.25" customHeight="1">
      <c r="A88" s="59" t="s">
        <v>10949</v>
      </c>
      <c r="B88" s="58" t="s">
        <v>10889</v>
      </c>
      <c r="C88" s="58" t="s">
        <v>3</v>
      </c>
      <c r="D88" s="58" t="s">
        <v>155</v>
      </c>
      <c r="E88" s="58" t="s">
        <v>155</v>
      </c>
      <c r="F88" s="58">
        <v>35</v>
      </c>
      <c r="G88" s="58">
        <v>1000</v>
      </c>
      <c r="H88" s="58">
        <v>400</v>
      </c>
      <c r="I88" s="58">
        <v>1.1000000000000001</v>
      </c>
      <c r="J88" s="58">
        <v>17.5</v>
      </c>
      <c r="K88" s="58">
        <v>5</v>
      </c>
      <c r="L88" s="58">
        <v>1000</v>
      </c>
      <c r="M88" s="58" t="s">
        <v>155</v>
      </c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spans="1:26" ht="14.25" customHeight="1">
      <c r="A89" s="59" t="s">
        <v>10950</v>
      </c>
      <c r="B89" s="58" t="s">
        <v>10905</v>
      </c>
      <c r="C89" s="58" t="s">
        <v>3</v>
      </c>
      <c r="D89" s="58" t="s">
        <v>155</v>
      </c>
      <c r="E89" s="58" t="s">
        <v>155</v>
      </c>
      <c r="F89" s="58">
        <v>2</v>
      </c>
      <c r="G89" s="58">
        <v>1000</v>
      </c>
      <c r="H89" s="58">
        <v>75</v>
      </c>
      <c r="I89" s="58">
        <v>1.05</v>
      </c>
      <c r="J89" s="58">
        <v>1</v>
      </c>
      <c r="K89" s="58">
        <v>5</v>
      </c>
      <c r="L89" s="58">
        <v>1000</v>
      </c>
      <c r="M89" s="58" t="s">
        <v>155</v>
      </c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</row>
    <row r="90" spans="1:26" ht="14.25" customHeight="1">
      <c r="A90" s="59" t="s">
        <v>10951</v>
      </c>
      <c r="B90" s="58" t="s">
        <v>10905</v>
      </c>
      <c r="C90" s="58" t="s">
        <v>3</v>
      </c>
      <c r="D90" s="58" t="s">
        <v>155</v>
      </c>
      <c r="E90" s="58" t="s">
        <v>155</v>
      </c>
      <c r="F90" s="58">
        <v>3</v>
      </c>
      <c r="G90" s="58">
        <v>1000</v>
      </c>
      <c r="H90" s="58">
        <v>90</v>
      </c>
      <c r="I90" s="58">
        <v>1.05</v>
      </c>
      <c r="J90" s="58">
        <v>1.5</v>
      </c>
      <c r="K90" s="58">
        <v>5</v>
      </c>
      <c r="L90" s="58">
        <v>1000</v>
      </c>
      <c r="M90" s="58" t="s">
        <v>155</v>
      </c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</row>
    <row r="91" spans="1:26" ht="14.25" customHeight="1">
      <c r="A91" s="59" t="s">
        <v>10952</v>
      </c>
      <c r="B91" s="58" t="s">
        <v>10905</v>
      </c>
      <c r="C91" s="58" t="s">
        <v>3</v>
      </c>
      <c r="D91" s="58" t="s">
        <v>155</v>
      </c>
      <c r="E91" s="58" t="s">
        <v>155</v>
      </c>
      <c r="F91" s="58">
        <v>4</v>
      </c>
      <c r="G91" s="58">
        <v>1000</v>
      </c>
      <c r="H91" s="58">
        <v>135</v>
      </c>
      <c r="I91" s="58">
        <v>1.05</v>
      </c>
      <c r="J91" s="58">
        <v>2</v>
      </c>
      <c r="K91" s="58">
        <v>5</v>
      </c>
      <c r="L91" s="58">
        <v>1000</v>
      </c>
      <c r="M91" s="58" t="s">
        <v>155</v>
      </c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1:26" ht="14.25" customHeight="1">
      <c r="A92" s="59" t="s">
        <v>10953</v>
      </c>
      <c r="B92" s="58" t="s">
        <v>10905</v>
      </c>
      <c r="C92" s="58" t="s">
        <v>3</v>
      </c>
      <c r="D92" s="58" t="s">
        <v>155</v>
      </c>
      <c r="E92" s="58" t="s">
        <v>155</v>
      </c>
      <c r="F92" s="58">
        <v>6</v>
      </c>
      <c r="G92" s="58">
        <v>1000</v>
      </c>
      <c r="H92" s="58">
        <v>150</v>
      </c>
      <c r="I92" s="58">
        <v>1.05</v>
      </c>
      <c r="J92" s="58">
        <v>3</v>
      </c>
      <c r="K92" s="58">
        <v>5</v>
      </c>
      <c r="L92" s="58">
        <v>1000</v>
      </c>
      <c r="M92" s="58" t="s">
        <v>155</v>
      </c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</row>
    <row r="93" spans="1:26" ht="14.25" customHeight="1">
      <c r="A93" s="59" t="s">
        <v>10954</v>
      </c>
      <c r="B93" s="58" t="s">
        <v>10905</v>
      </c>
      <c r="C93" s="58" t="s">
        <v>3</v>
      </c>
      <c r="D93" s="58" t="s">
        <v>155</v>
      </c>
      <c r="E93" s="58" t="s">
        <v>155</v>
      </c>
      <c r="F93" s="58">
        <v>8</v>
      </c>
      <c r="G93" s="58">
        <v>1000</v>
      </c>
      <c r="H93" s="58">
        <v>170</v>
      </c>
      <c r="I93" s="58">
        <v>1.05</v>
      </c>
      <c r="J93" s="58">
        <v>4</v>
      </c>
      <c r="K93" s="58">
        <v>5</v>
      </c>
      <c r="L93" s="58">
        <v>1000</v>
      </c>
      <c r="M93" s="58" t="s">
        <v>155</v>
      </c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</row>
    <row r="94" spans="1:26" ht="14.25" customHeight="1">
      <c r="A94" s="59" t="s">
        <v>10955</v>
      </c>
      <c r="B94" s="58" t="s">
        <v>10956</v>
      </c>
      <c r="C94" s="58" t="s">
        <v>3</v>
      </c>
      <c r="D94" s="58" t="s">
        <v>155</v>
      </c>
      <c r="E94" s="58" t="s">
        <v>155</v>
      </c>
      <c r="F94" s="58">
        <v>2</v>
      </c>
      <c r="G94" s="58">
        <v>1000</v>
      </c>
      <c r="H94" s="58">
        <v>70</v>
      </c>
      <c r="I94" s="58">
        <v>1.1000000000000001</v>
      </c>
      <c r="J94" s="58">
        <v>2</v>
      </c>
      <c r="K94" s="58">
        <v>5</v>
      </c>
      <c r="L94" s="58">
        <v>1000</v>
      </c>
      <c r="M94" s="58" t="s">
        <v>155</v>
      </c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</row>
    <row r="95" spans="1:26" ht="14.25" customHeight="1">
      <c r="A95" s="59" t="s">
        <v>10957</v>
      </c>
      <c r="B95" s="58" t="s">
        <v>10956</v>
      </c>
      <c r="C95" s="58" t="s">
        <v>3</v>
      </c>
      <c r="D95" s="58" t="s">
        <v>155</v>
      </c>
      <c r="E95" s="58" t="s">
        <v>155</v>
      </c>
      <c r="F95" s="58">
        <v>3</v>
      </c>
      <c r="G95" s="58">
        <v>1000</v>
      </c>
      <c r="H95" s="58">
        <v>110</v>
      </c>
      <c r="I95" s="58">
        <v>1.1000000000000001</v>
      </c>
      <c r="J95" s="58">
        <v>3</v>
      </c>
      <c r="K95" s="58">
        <v>5</v>
      </c>
      <c r="L95" s="58">
        <v>1000</v>
      </c>
      <c r="M95" s="58" t="s">
        <v>155</v>
      </c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</row>
    <row r="96" spans="1:26" ht="14.25" customHeight="1">
      <c r="A96" s="59" t="s">
        <v>10958</v>
      </c>
      <c r="B96" s="58" t="s">
        <v>10956</v>
      </c>
      <c r="C96" s="58" t="s">
        <v>3</v>
      </c>
      <c r="D96" s="58" t="s">
        <v>155</v>
      </c>
      <c r="E96" s="58" t="s">
        <v>155</v>
      </c>
      <c r="F96" s="58">
        <v>4</v>
      </c>
      <c r="G96" s="58">
        <v>1000</v>
      </c>
      <c r="H96" s="58">
        <v>120</v>
      </c>
      <c r="I96" s="58">
        <v>1.1000000000000001</v>
      </c>
      <c r="J96" s="58">
        <v>4</v>
      </c>
      <c r="K96" s="58">
        <v>5</v>
      </c>
      <c r="L96" s="58">
        <v>1000</v>
      </c>
      <c r="M96" s="58" t="s">
        <v>155</v>
      </c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</row>
    <row r="97" spans="1:26" ht="14.25" customHeight="1">
      <c r="A97" s="59" t="s">
        <v>10959</v>
      </c>
      <c r="B97" s="58" t="s">
        <v>10960</v>
      </c>
      <c r="C97" s="58" t="s">
        <v>4</v>
      </c>
      <c r="D97" s="58" t="s">
        <v>155</v>
      </c>
      <c r="E97" s="58" t="s">
        <v>155</v>
      </c>
      <c r="F97" s="58">
        <v>4</v>
      </c>
      <c r="G97" s="58">
        <v>1000</v>
      </c>
      <c r="H97" s="58">
        <v>135</v>
      </c>
      <c r="I97" s="58">
        <v>1</v>
      </c>
      <c r="J97" s="58">
        <v>2</v>
      </c>
      <c r="K97" s="58">
        <v>5</v>
      </c>
      <c r="L97" s="58">
        <v>1000</v>
      </c>
      <c r="M97" s="58" t="s">
        <v>155</v>
      </c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</row>
    <row r="98" spans="1:26" ht="14.25" customHeight="1">
      <c r="A98" s="59" t="s">
        <v>10961</v>
      </c>
      <c r="B98" s="58" t="s">
        <v>10960</v>
      </c>
      <c r="C98" s="58" t="s">
        <v>4</v>
      </c>
      <c r="D98" s="58" t="s">
        <v>155</v>
      </c>
      <c r="E98" s="58" t="s">
        <v>155</v>
      </c>
      <c r="F98" s="58">
        <v>6</v>
      </c>
      <c r="G98" s="58">
        <v>1000</v>
      </c>
      <c r="H98" s="58">
        <v>175</v>
      </c>
      <c r="I98" s="58">
        <v>1.05</v>
      </c>
      <c r="J98" s="58">
        <v>3</v>
      </c>
      <c r="K98" s="58">
        <v>5</v>
      </c>
      <c r="L98" s="58">
        <v>1000</v>
      </c>
      <c r="M98" s="58" t="s">
        <v>155</v>
      </c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</row>
    <row r="99" spans="1:26" ht="14.25" customHeight="1">
      <c r="A99" s="59" t="s">
        <v>10962</v>
      </c>
      <c r="B99" s="58" t="s">
        <v>10960</v>
      </c>
      <c r="C99" s="58" t="s">
        <v>4</v>
      </c>
      <c r="D99" s="58" t="s">
        <v>10963</v>
      </c>
      <c r="E99" s="58" t="s">
        <v>155</v>
      </c>
      <c r="F99" s="58">
        <v>8</v>
      </c>
      <c r="G99" s="58">
        <v>1000</v>
      </c>
      <c r="H99" s="58">
        <v>180</v>
      </c>
      <c r="I99" s="58">
        <v>1.05</v>
      </c>
      <c r="J99" s="58">
        <v>8</v>
      </c>
      <c r="K99" s="58">
        <v>5</v>
      </c>
      <c r="L99" s="58">
        <v>1000</v>
      </c>
      <c r="M99" s="58" t="s">
        <v>155</v>
      </c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</row>
    <row r="100" spans="1:26" ht="14.25" customHeight="1">
      <c r="A100" s="59" t="s">
        <v>10964</v>
      </c>
      <c r="B100" s="58" t="s">
        <v>10960</v>
      </c>
      <c r="C100" s="58" t="s">
        <v>4</v>
      </c>
      <c r="D100" s="58" t="s">
        <v>155</v>
      </c>
      <c r="E100" s="58" t="s">
        <v>155</v>
      </c>
      <c r="F100" s="58">
        <v>10</v>
      </c>
      <c r="G100" s="58">
        <v>1000</v>
      </c>
      <c r="H100" s="58">
        <v>240</v>
      </c>
      <c r="I100" s="58">
        <v>1.05</v>
      </c>
      <c r="J100" s="58">
        <v>10</v>
      </c>
      <c r="K100" s="58">
        <v>5</v>
      </c>
      <c r="L100" s="58">
        <v>1000</v>
      </c>
      <c r="M100" s="58" t="s">
        <v>155</v>
      </c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</row>
    <row r="101" spans="1:26" ht="14.25" customHeight="1">
      <c r="A101" s="59" t="s">
        <v>10965</v>
      </c>
      <c r="B101" s="58" t="s">
        <v>10960</v>
      </c>
      <c r="C101" s="58" t="s">
        <v>4</v>
      </c>
      <c r="D101" s="58" t="s">
        <v>155</v>
      </c>
      <c r="E101" s="58" t="s">
        <v>155</v>
      </c>
      <c r="F101" s="58">
        <v>15</v>
      </c>
      <c r="G101" s="58">
        <v>1000</v>
      </c>
      <c r="H101" s="58">
        <v>220</v>
      </c>
      <c r="I101" s="58">
        <v>1.05</v>
      </c>
      <c r="J101" s="58">
        <v>7.5</v>
      </c>
      <c r="K101" s="58">
        <v>5</v>
      </c>
      <c r="L101" s="58">
        <v>1000</v>
      </c>
      <c r="M101" s="58" t="s">
        <v>155</v>
      </c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</row>
    <row r="102" spans="1:26" ht="14.25" customHeight="1">
      <c r="A102" s="59" t="s">
        <v>10966</v>
      </c>
      <c r="B102" s="58" t="s">
        <v>10967</v>
      </c>
      <c r="C102" s="58" t="s">
        <v>3</v>
      </c>
      <c r="D102" s="58" t="s">
        <v>155</v>
      </c>
      <c r="E102" s="58" t="s">
        <v>155</v>
      </c>
      <c r="F102" s="58">
        <v>1</v>
      </c>
      <c r="G102" s="58">
        <v>1000</v>
      </c>
      <c r="H102" s="58">
        <v>35</v>
      </c>
      <c r="I102" s="58">
        <v>1.1000000000000001</v>
      </c>
      <c r="J102" s="58">
        <v>1</v>
      </c>
      <c r="K102" s="58">
        <v>5</v>
      </c>
      <c r="L102" s="58">
        <v>1000</v>
      </c>
      <c r="M102" s="58" t="s">
        <v>155</v>
      </c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</row>
    <row r="103" spans="1:26" ht="14.25" customHeight="1">
      <c r="A103" s="59" t="s">
        <v>10968</v>
      </c>
      <c r="B103" s="58" t="s">
        <v>10967</v>
      </c>
      <c r="C103" s="58" t="s">
        <v>3</v>
      </c>
      <c r="D103" s="58" t="s">
        <v>155</v>
      </c>
      <c r="E103" s="58" t="s">
        <v>155</v>
      </c>
      <c r="F103" s="58">
        <v>2</v>
      </c>
      <c r="G103" s="58">
        <v>1000</v>
      </c>
      <c r="H103" s="58">
        <v>60</v>
      </c>
      <c r="I103" s="58">
        <v>1</v>
      </c>
      <c r="J103" s="58">
        <v>2</v>
      </c>
      <c r="K103" s="58">
        <v>5</v>
      </c>
      <c r="L103" s="58">
        <v>1000</v>
      </c>
      <c r="M103" s="58" t="s">
        <v>155</v>
      </c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</row>
    <row r="104" spans="1:26" ht="14.25" customHeight="1">
      <c r="A104" s="59" t="s">
        <v>10969</v>
      </c>
      <c r="B104" s="58" t="s">
        <v>10967</v>
      </c>
      <c r="C104" s="58" t="s">
        <v>3</v>
      </c>
      <c r="D104" s="58" t="s">
        <v>155</v>
      </c>
      <c r="E104" s="58" t="s">
        <v>155</v>
      </c>
      <c r="F104" s="58">
        <v>2</v>
      </c>
      <c r="G104" s="58">
        <v>1000</v>
      </c>
      <c r="H104" s="58">
        <v>70</v>
      </c>
      <c r="I104" s="58">
        <v>1.1000000000000001</v>
      </c>
      <c r="J104" s="58">
        <v>2</v>
      </c>
      <c r="K104" s="58">
        <v>5</v>
      </c>
      <c r="L104" s="58">
        <v>1000</v>
      </c>
      <c r="M104" s="58" t="s">
        <v>155</v>
      </c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</row>
    <row r="105" spans="1:26" ht="14.25" customHeight="1">
      <c r="A105" s="59" t="s">
        <v>10970</v>
      </c>
      <c r="B105" s="58" t="s">
        <v>10971</v>
      </c>
      <c r="C105" s="58" t="s">
        <v>4</v>
      </c>
      <c r="D105" s="58" t="s">
        <v>155</v>
      </c>
      <c r="E105" s="58" t="s">
        <v>155</v>
      </c>
      <c r="F105" s="58">
        <v>15</v>
      </c>
      <c r="G105" s="58">
        <v>1000</v>
      </c>
      <c r="H105" s="58">
        <v>200</v>
      </c>
      <c r="I105" s="58">
        <v>1</v>
      </c>
      <c r="J105" s="58">
        <v>7.5</v>
      </c>
      <c r="K105" s="58">
        <v>5</v>
      </c>
      <c r="L105" s="58">
        <v>1000</v>
      </c>
      <c r="M105" s="58" t="s">
        <v>155</v>
      </c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</row>
    <row r="106" spans="1:26" ht="14.25" customHeight="1">
      <c r="A106" s="59" t="s">
        <v>10972</v>
      </c>
      <c r="B106" s="58" t="s">
        <v>10971</v>
      </c>
      <c r="C106" s="58" t="s">
        <v>4</v>
      </c>
      <c r="D106" s="58" t="s">
        <v>155</v>
      </c>
      <c r="E106" s="58" t="s">
        <v>155</v>
      </c>
      <c r="F106" s="58">
        <v>20</v>
      </c>
      <c r="G106" s="58">
        <v>1000</v>
      </c>
      <c r="H106" s="58">
        <v>240</v>
      </c>
      <c r="I106" s="58">
        <v>1</v>
      </c>
      <c r="J106" s="58">
        <v>10</v>
      </c>
      <c r="K106" s="58">
        <v>5</v>
      </c>
      <c r="L106" s="58">
        <v>1000</v>
      </c>
      <c r="M106" s="58" t="s">
        <v>155</v>
      </c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</row>
    <row r="107" spans="1:26" ht="14.25" customHeight="1">
      <c r="A107" s="59" t="s">
        <v>10973</v>
      </c>
      <c r="B107" s="58" t="s">
        <v>10971</v>
      </c>
      <c r="C107" s="58" t="s">
        <v>4</v>
      </c>
      <c r="D107" s="58" t="s">
        <v>155</v>
      </c>
      <c r="E107" s="58" t="s">
        <v>155</v>
      </c>
      <c r="F107" s="58">
        <v>25</v>
      </c>
      <c r="G107" s="58">
        <v>1000</v>
      </c>
      <c r="H107" s="58">
        <v>300</v>
      </c>
      <c r="I107" s="58">
        <v>1</v>
      </c>
      <c r="J107" s="58">
        <v>12.5</v>
      </c>
      <c r="K107" s="58">
        <v>5</v>
      </c>
      <c r="L107" s="58">
        <v>1000</v>
      </c>
      <c r="M107" s="58" t="s">
        <v>155</v>
      </c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</row>
    <row r="108" spans="1:26" ht="14.25" customHeight="1">
      <c r="A108" s="59" t="s">
        <v>10974</v>
      </c>
      <c r="B108" s="58" t="s">
        <v>10971</v>
      </c>
      <c r="C108" s="58" t="s">
        <v>3</v>
      </c>
      <c r="D108" s="58" t="s">
        <v>155</v>
      </c>
      <c r="E108" s="58" t="s">
        <v>155</v>
      </c>
      <c r="F108" s="58">
        <v>35</v>
      </c>
      <c r="G108" s="58">
        <v>1000</v>
      </c>
      <c r="H108" s="58">
        <v>400</v>
      </c>
      <c r="I108" s="58">
        <v>1</v>
      </c>
      <c r="J108" s="58">
        <v>17.5</v>
      </c>
      <c r="K108" s="58">
        <v>5</v>
      </c>
      <c r="L108" s="58">
        <v>1000</v>
      </c>
      <c r="M108" s="58" t="s">
        <v>155</v>
      </c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</row>
    <row r="109" spans="1:26" ht="14.25" customHeight="1">
      <c r="A109" s="59" t="s">
        <v>10975</v>
      </c>
      <c r="B109" s="58" t="s">
        <v>10976</v>
      </c>
      <c r="C109" s="58" t="s">
        <v>4</v>
      </c>
      <c r="D109" s="58" t="s">
        <v>10977</v>
      </c>
      <c r="E109" s="58" t="s">
        <v>155</v>
      </c>
      <c r="F109" s="58">
        <v>2</v>
      </c>
      <c r="G109" s="58">
        <v>1000</v>
      </c>
      <c r="H109" s="58">
        <v>55</v>
      </c>
      <c r="I109" s="58">
        <v>1.1000000000000001</v>
      </c>
      <c r="J109" s="58">
        <v>2</v>
      </c>
      <c r="K109" s="58">
        <v>5</v>
      </c>
      <c r="L109" s="58">
        <v>1000</v>
      </c>
      <c r="M109" s="58" t="s">
        <v>155</v>
      </c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</row>
    <row r="110" spans="1:26" ht="14.25" customHeight="1">
      <c r="A110" s="59" t="s">
        <v>10978</v>
      </c>
      <c r="B110" s="58" t="s">
        <v>10976</v>
      </c>
      <c r="C110" s="58" t="s">
        <v>4</v>
      </c>
      <c r="D110" s="58" t="s">
        <v>10977</v>
      </c>
      <c r="E110" s="58" t="s">
        <v>155</v>
      </c>
      <c r="F110" s="58">
        <v>2</v>
      </c>
      <c r="G110" s="58">
        <v>1000</v>
      </c>
      <c r="H110" s="58">
        <v>75</v>
      </c>
      <c r="I110" s="58">
        <v>1.1000000000000001</v>
      </c>
      <c r="J110" s="58">
        <v>2</v>
      </c>
      <c r="K110" s="58">
        <v>5</v>
      </c>
      <c r="L110" s="58">
        <v>1000</v>
      </c>
      <c r="M110" s="58" t="s">
        <v>155</v>
      </c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</row>
    <row r="111" spans="1:26" ht="14.25" customHeight="1">
      <c r="A111" s="59" t="s">
        <v>10979</v>
      </c>
      <c r="B111" s="58" t="s">
        <v>10976</v>
      </c>
      <c r="C111" s="58" t="s">
        <v>4</v>
      </c>
      <c r="D111" s="58" t="s">
        <v>10980</v>
      </c>
      <c r="E111" s="58" t="s">
        <v>155</v>
      </c>
      <c r="F111" s="58">
        <v>4</v>
      </c>
      <c r="G111" s="58">
        <v>1000</v>
      </c>
      <c r="H111" s="58">
        <v>75</v>
      </c>
      <c r="I111" s="58">
        <v>1.1000000000000001</v>
      </c>
      <c r="J111" s="58">
        <v>4</v>
      </c>
      <c r="K111" s="58">
        <v>5</v>
      </c>
      <c r="L111" s="58">
        <v>1000</v>
      </c>
      <c r="M111" s="58" t="s">
        <v>155</v>
      </c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</row>
    <row r="112" spans="1:26" ht="14.25" customHeight="1">
      <c r="A112" s="59" t="s">
        <v>10981</v>
      </c>
      <c r="B112" s="58" t="s">
        <v>10976</v>
      </c>
      <c r="C112" s="58" t="s">
        <v>4</v>
      </c>
      <c r="D112" s="58" t="s">
        <v>10980</v>
      </c>
      <c r="E112" s="58" t="s">
        <v>155</v>
      </c>
      <c r="F112" s="58">
        <v>4</v>
      </c>
      <c r="G112" s="58">
        <v>1000</v>
      </c>
      <c r="H112" s="58">
        <v>130</v>
      </c>
      <c r="I112" s="58">
        <v>1.1000000000000001</v>
      </c>
      <c r="J112" s="58">
        <v>4</v>
      </c>
      <c r="K112" s="58">
        <v>5</v>
      </c>
      <c r="L112" s="58">
        <v>1000</v>
      </c>
      <c r="M112" s="58" t="s">
        <v>155</v>
      </c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</row>
    <row r="113" spans="1:26" ht="14.25" customHeight="1">
      <c r="A113" s="59" t="s">
        <v>10982</v>
      </c>
      <c r="B113" s="58" t="s">
        <v>10956</v>
      </c>
      <c r="C113" s="58" t="s">
        <v>3</v>
      </c>
      <c r="D113" s="58" t="s">
        <v>155</v>
      </c>
      <c r="E113" s="58" t="s">
        <v>155</v>
      </c>
      <c r="F113" s="58">
        <v>3</v>
      </c>
      <c r="G113" s="58">
        <v>1000</v>
      </c>
      <c r="H113" s="58">
        <v>90</v>
      </c>
      <c r="I113" s="58">
        <v>1.3</v>
      </c>
      <c r="J113" s="58">
        <v>3</v>
      </c>
      <c r="K113" s="58">
        <v>5</v>
      </c>
      <c r="L113" s="58">
        <v>1000</v>
      </c>
      <c r="M113" s="58">
        <v>500</v>
      </c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</row>
    <row r="114" spans="1:26" ht="14.25" customHeight="1">
      <c r="A114" s="59" t="s">
        <v>10983</v>
      </c>
      <c r="B114" s="58" t="s">
        <v>10956</v>
      </c>
      <c r="C114" s="58" t="s">
        <v>3</v>
      </c>
      <c r="D114" s="58" t="s">
        <v>155</v>
      </c>
      <c r="E114" s="58" t="s">
        <v>155</v>
      </c>
      <c r="F114" s="58">
        <v>4</v>
      </c>
      <c r="G114" s="58">
        <v>1000</v>
      </c>
      <c r="H114" s="58">
        <v>95</v>
      </c>
      <c r="I114" s="58">
        <v>1.3</v>
      </c>
      <c r="J114" s="58">
        <v>4</v>
      </c>
      <c r="K114" s="58">
        <v>5</v>
      </c>
      <c r="L114" s="58">
        <v>1000</v>
      </c>
      <c r="M114" s="58">
        <v>500</v>
      </c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</row>
    <row r="115" spans="1:26" ht="14.25" customHeight="1">
      <c r="A115" s="59" t="s">
        <v>10984</v>
      </c>
      <c r="B115" s="58" t="s">
        <v>10967</v>
      </c>
      <c r="C115" s="58" t="s">
        <v>3</v>
      </c>
      <c r="D115" s="58" t="s">
        <v>155</v>
      </c>
      <c r="E115" s="58" t="s">
        <v>155</v>
      </c>
      <c r="F115" s="58">
        <v>2</v>
      </c>
      <c r="G115" s="58">
        <v>1000</v>
      </c>
      <c r="H115" s="58">
        <v>50</v>
      </c>
      <c r="I115" s="58">
        <v>1.3</v>
      </c>
      <c r="J115" s="58">
        <v>2</v>
      </c>
      <c r="K115" s="58">
        <v>5</v>
      </c>
      <c r="L115" s="58">
        <v>1000</v>
      </c>
      <c r="M115" s="58">
        <v>500</v>
      </c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</row>
    <row r="116" spans="1:26" ht="14.25" customHeight="1">
      <c r="A116" s="59" t="s">
        <v>10985</v>
      </c>
      <c r="B116" s="58" t="s">
        <v>10986</v>
      </c>
      <c r="C116" s="58" t="s">
        <v>3</v>
      </c>
      <c r="D116" s="58" t="s">
        <v>155</v>
      </c>
      <c r="E116" s="58" t="s">
        <v>155</v>
      </c>
      <c r="F116" s="58">
        <v>0.5</v>
      </c>
      <c r="G116" s="58">
        <v>800</v>
      </c>
      <c r="H116" s="58">
        <v>30</v>
      </c>
      <c r="I116" s="58">
        <v>1.1499999999999999</v>
      </c>
      <c r="J116" s="58">
        <v>0.5</v>
      </c>
      <c r="K116" s="58">
        <v>5</v>
      </c>
      <c r="L116" s="58">
        <v>800</v>
      </c>
      <c r="M116" s="58" t="s">
        <v>155</v>
      </c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</row>
    <row r="117" spans="1:26" ht="14.25" customHeight="1">
      <c r="A117" s="59" t="s">
        <v>10987</v>
      </c>
      <c r="B117" s="58" t="s">
        <v>10986</v>
      </c>
      <c r="C117" s="58" t="s">
        <v>5</v>
      </c>
      <c r="D117" s="58" t="s">
        <v>155</v>
      </c>
      <c r="E117" s="58" t="s">
        <v>155</v>
      </c>
      <c r="F117" s="58">
        <v>0.5</v>
      </c>
      <c r="G117" s="58">
        <v>1000</v>
      </c>
      <c r="H117" s="58">
        <v>30</v>
      </c>
      <c r="I117" s="58">
        <v>1.1499999999999999</v>
      </c>
      <c r="J117" s="58">
        <v>0.5</v>
      </c>
      <c r="K117" s="58">
        <v>5</v>
      </c>
      <c r="L117" s="58">
        <v>1000</v>
      </c>
      <c r="M117" s="58" t="s">
        <v>155</v>
      </c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</row>
    <row r="118" spans="1:26" ht="14.25" customHeight="1">
      <c r="A118" s="59" t="s">
        <v>10988</v>
      </c>
      <c r="B118" s="58" t="s">
        <v>10986</v>
      </c>
      <c r="C118" s="58" t="s">
        <v>3</v>
      </c>
      <c r="D118" s="58" t="s">
        <v>155</v>
      </c>
      <c r="E118" s="58" t="s">
        <v>155</v>
      </c>
      <c r="F118" s="58">
        <v>0.8</v>
      </c>
      <c r="G118" s="58">
        <v>100</v>
      </c>
      <c r="H118" s="58">
        <v>35</v>
      </c>
      <c r="I118" s="58">
        <v>1</v>
      </c>
      <c r="J118" s="58">
        <v>0.5</v>
      </c>
      <c r="K118" s="58">
        <v>5</v>
      </c>
      <c r="L118" s="58">
        <v>100</v>
      </c>
      <c r="M118" s="58" t="s">
        <v>155</v>
      </c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</row>
    <row r="119" spans="1:26" ht="14.25" customHeight="1">
      <c r="A119" s="59" t="s">
        <v>10989</v>
      </c>
      <c r="B119" s="58" t="s">
        <v>10986</v>
      </c>
      <c r="C119" s="58" t="s">
        <v>3</v>
      </c>
      <c r="D119" s="58" t="s">
        <v>155</v>
      </c>
      <c r="E119" s="58" t="s">
        <v>155</v>
      </c>
      <c r="F119" s="58">
        <v>0.8</v>
      </c>
      <c r="G119" s="58">
        <v>200</v>
      </c>
      <c r="H119" s="58">
        <v>35</v>
      </c>
      <c r="I119" s="58">
        <v>1</v>
      </c>
      <c r="J119" s="58">
        <v>0.5</v>
      </c>
      <c r="K119" s="58">
        <v>5</v>
      </c>
      <c r="L119" s="58">
        <v>200</v>
      </c>
      <c r="M119" s="58" t="s">
        <v>155</v>
      </c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</row>
    <row r="120" spans="1:26" ht="14.25" customHeight="1">
      <c r="A120" s="59" t="s">
        <v>10990</v>
      </c>
      <c r="B120" s="58" t="s">
        <v>10986</v>
      </c>
      <c r="C120" s="58" t="s">
        <v>3</v>
      </c>
      <c r="D120" s="58" t="s">
        <v>155</v>
      </c>
      <c r="E120" s="58" t="s">
        <v>155</v>
      </c>
      <c r="F120" s="58">
        <v>0.8</v>
      </c>
      <c r="G120" s="58">
        <v>400</v>
      </c>
      <c r="H120" s="58">
        <v>35</v>
      </c>
      <c r="I120" s="58">
        <v>1</v>
      </c>
      <c r="J120" s="58">
        <v>0.5</v>
      </c>
      <c r="K120" s="58">
        <v>5</v>
      </c>
      <c r="L120" s="58">
        <v>400</v>
      </c>
      <c r="M120" s="58" t="s">
        <v>155</v>
      </c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</row>
    <row r="121" spans="1:26" ht="14.25" customHeight="1">
      <c r="A121" s="59" t="s">
        <v>10991</v>
      </c>
      <c r="B121" s="58" t="s">
        <v>10986</v>
      </c>
      <c r="C121" s="58" t="s">
        <v>3</v>
      </c>
      <c r="D121" s="58" t="s">
        <v>155</v>
      </c>
      <c r="E121" s="58" t="s">
        <v>155</v>
      </c>
      <c r="F121" s="58">
        <v>0.8</v>
      </c>
      <c r="G121" s="58">
        <v>600</v>
      </c>
      <c r="H121" s="58">
        <v>35</v>
      </c>
      <c r="I121" s="58">
        <v>1</v>
      </c>
      <c r="J121" s="58">
        <v>0.5</v>
      </c>
      <c r="K121" s="58">
        <v>5</v>
      </c>
      <c r="L121" s="58">
        <v>600</v>
      </c>
      <c r="M121" s="58" t="s">
        <v>155</v>
      </c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</row>
    <row r="122" spans="1:26" ht="14.25" customHeight="1">
      <c r="A122" s="59" t="s">
        <v>10992</v>
      </c>
      <c r="B122" s="58" t="s">
        <v>10986</v>
      </c>
      <c r="C122" s="58" t="s">
        <v>3</v>
      </c>
      <c r="D122" s="58" t="s">
        <v>155</v>
      </c>
      <c r="E122" s="58" t="s">
        <v>155</v>
      </c>
      <c r="F122" s="58">
        <v>0.8</v>
      </c>
      <c r="G122" s="58">
        <v>800</v>
      </c>
      <c r="H122" s="58">
        <v>35</v>
      </c>
      <c r="I122" s="58">
        <v>1</v>
      </c>
      <c r="J122" s="58">
        <v>0.5</v>
      </c>
      <c r="K122" s="58">
        <v>5</v>
      </c>
      <c r="L122" s="58">
        <v>800</v>
      </c>
      <c r="M122" s="58" t="s">
        <v>155</v>
      </c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</row>
    <row r="123" spans="1:26" ht="14.25" customHeight="1">
      <c r="A123" s="59" t="s">
        <v>10993</v>
      </c>
      <c r="B123" s="58" t="s">
        <v>10986</v>
      </c>
      <c r="C123" s="58" t="s">
        <v>3</v>
      </c>
      <c r="D123" s="58" t="s">
        <v>155</v>
      </c>
      <c r="E123" s="58" t="s">
        <v>155</v>
      </c>
      <c r="F123" s="58">
        <v>0.8</v>
      </c>
      <c r="G123" s="58">
        <v>1000</v>
      </c>
      <c r="H123" s="58">
        <v>35</v>
      </c>
      <c r="I123" s="58">
        <v>1</v>
      </c>
      <c r="J123" s="58">
        <v>0.5</v>
      </c>
      <c r="K123" s="58">
        <v>5</v>
      </c>
      <c r="L123" s="58">
        <v>1000</v>
      </c>
      <c r="M123" s="58" t="s">
        <v>155</v>
      </c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</row>
    <row r="124" spans="1:26" ht="14.25" customHeight="1">
      <c r="A124" s="59" t="s">
        <v>10994</v>
      </c>
      <c r="B124" s="58" t="s">
        <v>10986</v>
      </c>
      <c r="C124" s="58" t="s">
        <v>3</v>
      </c>
      <c r="D124" s="58" t="s">
        <v>155</v>
      </c>
      <c r="E124" s="58" t="s">
        <v>155</v>
      </c>
      <c r="F124" s="58">
        <v>1</v>
      </c>
      <c r="G124" s="58">
        <v>50</v>
      </c>
      <c r="H124" s="58">
        <v>30</v>
      </c>
      <c r="I124" s="58">
        <v>1.1000000000000001</v>
      </c>
      <c r="J124" s="58">
        <v>1</v>
      </c>
      <c r="K124" s="58">
        <v>5</v>
      </c>
      <c r="L124" s="58">
        <v>50</v>
      </c>
      <c r="M124" s="58" t="s">
        <v>155</v>
      </c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</row>
    <row r="125" spans="1:26" ht="14.25" customHeight="1">
      <c r="A125" s="59" t="s">
        <v>10995</v>
      </c>
      <c r="B125" s="58" t="s">
        <v>10986</v>
      </c>
      <c r="C125" s="58" t="s">
        <v>3</v>
      </c>
      <c r="D125" s="58" t="s">
        <v>155</v>
      </c>
      <c r="E125" s="58" t="s">
        <v>155</v>
      </c>
      <c r="F125" s="58">
        <v>1</v>
      </c>
      <c r="G125" s="58">
        <v>100</v>
      </c>
      <c r="H125" s="58">
        <v>30</v>
      </c>
      <c r="I125" s="58">
        <v>1.1000000000000001</v>
      </c>
      <c r="J125" s="58">
        <v>1</v>
      </c>
      <c r="K125" s="58">
        <v>5</v>
      </c>
      <c r="L125" s="58">
        <v>100</v>
      </c>
      <c r="M125" s="58" t="s">
        <v>155</v>
      </c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</row>
    <row r="126" spans="1:26" ht="14.25" customHeight="1">
      <c r="A126" s="59" t="s">
        <v>10996</v>
      </c>
      <c r="B126" s="58" t="s">
        <v>10986</v>
      </c>
      <c r="C126" s="58" t="s">
        <v>3</v>
      </c>
      <c r="D126" s="58" t="s">
        <v>155</v>
      </c>
      <c r="E126" s="58" t="s">
        <v>155</v>
      </c>
      <c r="F126" s="58">
        <v>1</v>
      </c>
      <c r="G126" s="58">
        <v>200</v>
      </c>
      <c r="H126" s="58">
        <v>30</v>
      </c>
      <c r="I126" s="58">
        <v>1.1000000000000001</v>
      </c>
      <c r="J126" s="58">
        <v>1</v>
      </c>
      <c r="K126" s="58">
        <v>5</v>
      </c>
      <c r="L126" s="58">
        <v>200</v>
      </c>
      <c r="M126" s="58" t="s">
        <v>155</v>
      </c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</row>
    <row r="127" spans="1:26" ht="14.25" customHeight="1">
      <c r="A127" s="59" t="s">
        <v>10997</v>
      </c>
      <c r="B127" s="58" t="s">
        <v>10986</v>
      </c>
      <c r="C127" s="58" t="s">
        <v>3</v>
      </c>
      <c r="D127" s="58" t="s">
        <v>155</v>
      </c>
      <c r="E127" s="58" t="s">
        <v>155</v>
      </c>
      <c r="F127" s="58">
        <v>1</v>
      </c>
      <c r="G127" s="58">
        <v>400</v>
      </c>
      <c r="H127" s="58">
        <v>30</v>
      </c>
      <c r="I127" s="58">
        <v>1.1000000000000001</v>
      </c>
      <c r="J127" s="58">
        <v>1</v>
      </c>
      <c r="K127" s="58">
        <v>5</v>
      </c>
      <c r="L127" s="58">
        <v>400</v>
      </c>
      <c r="M127" s="58" t="s">
        <v>155</v>
      </c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</row>
    <row r="128" spans="1:26" ht="14.25" customHeight="1">
      <c r="A128" s="59" t="s">
        <v>10998</v>
      </c>
      <c r="B128" s="58" t="s">
        <v>10986</v>
      </c>
      <c r="C128" s="58" t="s">
        <v>3</v>
      </c>
      <c r="D128" s="58" t="s">
        <v>155</v>
      </c>
      <c r="E128" s="58" t="s">
        <v>155</v>
      </c>
      <c r="F128" s="58">
        <v>1</v>
      </c>
      <c r="G128" s="58">
        <v>600</v>
      </c>
      <c r="H128" s="58">
        <v>30</v>
      </c>
      <c r="I128" s="58">
        <v>1.1000000000000001</v>
      </c>
      <c r="J128" s="58">
        <v>1</v>
      </c>
      <c r="K128" s="58">
        <v>5</v>
      </c>
      <c r="L128" s="58">
        <v>600</v>
      </c>
      <c r="M128" s="58" t="s">
        <v>155</v>
      </c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</row>
    <row r="129" spans="1:26" ht="14.25" customHeight="1">
      <c r="A129" s="59" t="s">
        <v>10999</v>
      </c>
      <c r="B129" s="58" t="s">
        <v>10986</v>
      </c>
      <c r="C129" s="58" t="s">
        <v>3</v>
      </c>
      <c r="D129" s="58" t="s">
        <v>155</v>
      </c>
      <c r="E129" s="58" t="s">
        <v>155</v>
      </c>
      <c r="F129" s="58">
        <v>1</v>
      </c>
      <c r="G129" s="58">
        <v>800</v>
      </c>
      <c r="H129" s="58">
        <v>30</v>
      </c>
      <c r="I129" s="58">
        <v>1.1000000000000001</v>
      </c>
      <c r="J129" s="58">
        <v>1</v>
      </c>
      <c r="K129" s="58">
        <v>5</v>
      </c>
      <c r="L129" s="58">
        <v>800</v>
      </c>
      <c r="M129" s="58" t="s">
        <v>155</v>
      </c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</row>
    <row r="130" spans="1:26" ht="14.25" customHeight="1">
      <c r="A130" s="59" t="s">
        <v>11000</v>
      </c>
      <c r="B130" s="58" t="s">
        <v>10986</v>
      </c>
      <c r="C130" s="58" t="s">
        <v>3</v>
      </c>
      <c r="D130" s="58" t="s">
        <v>155</v>
      </c>
      <c r="E130" s="58" t="s">
        <v>155</v>
      </c>
      <c r="F130" s="58">
        <v>1</v>
      </c>
      <c r="G130" s="58">
        <v>1000</v>
      </c>
      <c r="H130" s="58">
        <v>30</v>
      </c>
      <c r="I130" s="58">
        <v>1.1000000000000001</v>
      </c>
      <c r="J130" s="58">
        <v>1</v>
      </c>
      <c r="K130" s="58">
        <v>5</v>
      </c>
      <c r="L130" s="58">
        <v>1000</v>
      </c>
      <c r="M130" s="58" t="s">
        <v>155</v>
      </c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</row>
    <row r="131" spans="1:26" ht="14.25" customHeight="1">
      <c r="A131" s="59" t="s">
        <v>11001</v>
      </c>
      <c r="B131" s="58" t="s">
        <v>11002</v>
      </c>
      <c r="C131" s="58" t="s">
        <v>3</v>
      </c>
      <c r="D131" s="58" t="s">
        <v>155</v>
      </c>
      <c r="E131" s="58" t="s">
        <v>155</v>
      </c>
      <c r="F131" s="58">
        <v>1</v>
      </c>
      <c r="G131" s="58">
        <v>50</v>
      </c>
      <c r="H131" s="58">
        <v>30</v>
      </c>
      <c r="I131" s="58">
        <v>1.1000000000000001</v>
      </c>
      <c r="J131" s="58">
        <v>1</v>
      </c>
      <c r="K131" s="58">
        <v>5</v>
      </c>
      <c r="L131" s="58">
        <v>50</v>
      </c>
      <c r="M131" s="58" t="s">
        <v>155</v>
      </c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</row>
    <row r="132" spans="1:26" ht="14.25" customHeight="1">
      <c r="A132" s="59" t="s">
        <v>11003</v>
      </c>
      <c r="B132" s="58" t="s">
        <v>11002</v>
      </c>
      <c r="C132" s="58" t="s">
        <v>3</v>
      </c>
      <c r="D132" s="58" t="s">
        <v>155</v>
      </c>
      <c r="E132" s="58" t="s">
        <v>155</v>
      </c>
      <c r="F132" s="58">
        <v>1</v>
      </c>
      <c r="G132" s="58">
        <v>100</v>
      </c>
      <c r="H132" s="58">
        <v>30</v>
      </c>
      <c r="I132" s="58">
        <v>1.1000000000000001</v>
      </c>
      <c r="J132" s="58">
        <v>1</v>
      </c>
      <c r="K132" s="58">
        <v>5</v>
      </c>
      <c r="L132" s="58">
        <v>100</v>
      </c>
      <c r="M132" s="58" t="s">
        <v>155</v>
      </c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</row>
    <row r="133" spans="1:26" ht="14.25" customHeight="1">
      <c r="A133" s="59" t="s">
        <v>11004</v>
      </c>
      <c r="B133" s="58" t="s">
        <v>11002</v>
      </c>
      <c r="C133" s="58" t="s">
        <v>3</v>
      </c>
      <c r="D133" s="58" t="s">
        <v>155</v>
      </c>
      <c r="E133" s="58" t="s">
        <v>155</v>
      </c>
      <c r="F133" s="58">
        <v>1</v>
      </c>
      <c r="G133" s="58">
        <v>200</v>
      </c>
      <c r="H133" s="58">
        <v>30</v>
      </c>
      <c r="I133" s="58">
        <v>1.1000000000000001</v>
      </c>
      <c r="J133" s="58">
        <v>1</v>
      </c>
      <c r="K133" s="58">
        <v>5</v>
      </c>
      <c r="L133" s="58">
        <v>200</v>
      </c>
      <c r="M133" s="58" t="s">
        <v>155</v>
      </c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</row>
    <row r="134" spans="1:26" ht="14.25" customHeight="1">
      <c r="A134" s="59" t="s">
        <v>11005</v>
      </c>
      <c r="B134" s="58" t="s">
        <v>11002</v>
      </c>
      <c r="C134" s="58" t="s">
        <v>3</v>
      </c>
      <c r="D134" s="58" t="s">
        <v>155</v>
      </c>
      <c r="E134" s="58" t="s">
        <v>155</v>
      </c>
      <c r="F134" s="58">
        <v>1</v>
      </c>
      <c r="G134" s="58">
        <v>400</v>
      </c>
      <c r="H134" s="58">
        <v>30</v>
      </c>
      <c r="I134" s="58">
        <v>1.1000000000000001</v>
      </c>
      <c r="J134" s="58">
        <v>1</v>
      </c>
      <c r="K134" s="58">
        <v>5</v>
      </c>
      <c r="L134" s="58">
        <v>400</v>
      </c>
      <c r="M134" s="58" t="s">
        <v>155</v>
      </c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</row>
    <row r="135" spans="1:26" ht="14.25" customHeight="1">
      <c r="A135" s="59" t="s">
        <v>11006</v>
      </c>
      <c r="B135" s="58" t="s">
        <v>11002</v>
      </c>
      <c r="C135" s="58" t="s">
        <v>3</v>
      </c>
      <c r="D135" s="58" t="s">
        <v>155</v>
      </c>
      <c r="E135" s="58" t="s">
        <v>155</v>
      </c>
      <c r="F135" s="58">
        <v>1</v>
      </c>
      <c r="G135" s="58">
        <v>600</v>
      </c>
      <c r="H135" s="58">
        <v>30</v>
      </c>
      <c r="I135" s="58">
        <v>1.1000000000000001</v>
      </c>
      <c r="J135" s="58">
        <v>1</v>
      </c>
      <c r="K135" s="58">
        <v>5</v>
      </c>
      <c r="L135" s="58">
        <v>600</v>
      </c>
      <c r="M135" s="58" t="s">
        <v>155</v>
      </c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</row>
    <row r="136" spans="1:26" ht="14.25" customHeight="1">
      <c r="A136" s="59" t="s">
        <v>11007</v>
      </c>
      <c r="B136" s="58" t="s">
        <v>11002</v>
      </c>
      <c r="C136" s="58" t="s">
        <v>3</v>
      </c>
      <c r="D136" s="58" t="s">
        <v>155</v>
      </c>
      <c r="E136" s="58" t="s">
        <v>155</v>
      </c>
      <c r="F136" s="58">
        <v>1</v>
      </c>
      <c r="G136" s="58">
        <v>800</v>
      </c>
      <c r="H136" s="58">
        <v>30</v>
      </c>
      <c r="I136" s="58">
        <v>1.1000000000000001</v>
      </c>
      <c r="J136" s="58">
        <v>1</v>
      </c>
      <c r="K136" s="58">
        <v>5</v>
      </c>
      <c r="L136" s="58">
        <v>800</v>
      </c>
      <c r="M136" s="58" t="s">
        <v>155</v>
      </c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</row>
    <row r="137" spans="1:26" ht="14.25" customHeight="1">
      <c r="A137" s="59" t="s">
        <v>11008</v>
      </c>
      <c r="B137" s="58" t="s">
        <v>11002</v>
      </c>
      <c r="C137" s="58" t="s">
        <v>3</v>
      </c>
      <c r="D137" s="58" t="s">
        <v>155</v>
      </c>
      <c r="E137" s="58" t="s">
        <v>155</v>
      </c>
      <c r="F137" s="58">
        <v>1</v>
      </c>
      <c r="G137" s="58">
        <v>1000</v>
      </c>
      <c r="H137" s="58">
        <v>30</v>
      </c>
      <c r="I137" s="58">
        <v>1.1000000000000001</v>
      </c>
      <c r="J137" s="58">
        <v>1</v>
      </c>
      <c r="K137" s="58">
        <v>5</v>
      </c>
      <c r="L137" s="58">
        <v>1000</v>
      </c>
      <c r="M137" s="58" t="s">
        <v>155</v>
      </c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</row>
    <row r="138" spans="1:26" ht="14.25" customHeight="1">
      <c r="A138" s="59" t="s">
        <v>11009</v>
      </c>
      <c r="B138" s="58" t="s">
        <v>11010</v>
      </c>
      <c r="C138" s="58" t="s">
        <v>3</v>
      </c>
      <c r="D138" s="58" t="s">
        <v>155</v>
      </c>
      <c r="E138" s="58" t="s">
        <v>155</v>
      </c>
      <c r="F138" s="58">
        <v>1</v>
      </c>
      <c r="G138" s="58">
        <v>50</v>
      </c>
      <c r="H138" s="58">
        <v>30</v>
      </c>
      <c r="I138" s="58">
        <v>1.1000000000000001</v>
      </c>
      <c r="J138" s="58">
        <v>1</v>
      </c>
      <c r="K138" s="58">
        <v>5</v>
      </c>
      <c r="L138" s="58">
        <v>50</v>
      </c>
      <c r="M138" s="58" t="s">
        <v>155</v>
      </c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</row>
    <row r="139" spans="1:26" ht="14.25" customHeight="1">
      <c r="A139" s="59" t="s">
        <v>11011</v>
      </c>
      <c r="B139" s="58" t="s">
        <v>11010</v>
      </c>
      <c r="C139" s="58" t="s">
        <v>3</v>
      </c>
      <c r="D139" s="58" t="s">
        <v>155</v>
      </c>
      <c r="E139" s="58" t="s">
        <v>155</v>
      </c>
      <c r="F139" s="58">
        <v>1</v>
      </c>
      <c r="G139" s="58">
        <v>100</v>
      </c>
      <c r="H139" s="58">
        <v>30</v>
      </c>
      <c r="I139" s="58">
        <v>1.1000000000000001</v>
      </c>
      <c r="J139" s="58">
        <v>1</v>
      </c>
      <c r="K139" s="58">
        <v>5</v>
      </c>
      <c r="L139" s="58">
        <v>100</v>
      </c>
      <c r="M139" s="58" t="s">
        <v>155</v>
      </c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</row>
    <row r="140" spans="1:26" ht="14.25" customHeight="1">
      <c r="A140" s="59" t="s">
        <v>11012</v>
      </c>
      <c r="B140" s="58" t="s">
        <v>11010</v>
      </c>
      <c r="C140" s="58" t="s">
        <v>3</v>
      </c>
      <c r="D140" s="58" t="s">
        <v>155</v>
      </c>
      <c r="E140" s="58" t="s">
        <v>155</v>
      </c>
      <c r="F140" s="58">
        <v>1</v>
      </c>
      <c r="G140" s="58">
        <v>200</v>
      </c>
      <c r="H140" s="58">
        <v>30</v>
      </c>
      <c r="I140" s="58">
        <v>1.1000000000000001</v>
      </c>
      <c r="J140" s="58">
        <v>1</v>
      </c>
      <c r="K140" s="58">
        <v>5</v>
      </c>
      <c r="L140" s="58">
        <v>200</v>
      </c>
      <c r="M140" s="58" t="s">
        <v>155</v>
      </c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</row>
    <row r="141" spans="1:26" ht="14.25" customHeight="1">
      <c r="A141" s="59" t="s">
        <v>11013</v>
      </c>
      <c r="B141" s="58" t="s">
        <v>11010</v>
      </c>
      <c r="C141" s="58" t="s">
        <v>3</v>
      </c>
      <c r="D141" s="58" t="s">
        <v>155</v>
      </c>
      <c r="E141" s="58" t="s">
        <v>155</v>
      </c>
      <c r="F141" s="58">
        <v>1</v>
      </c>
      <c r="G141" s="58">
        <v>400</v>
      </c>
      <c r="H141" s="58">
        <v>30</v>
      </c>
      <c r="I141" s="58">
        <v>1.1000000000000001</v>
      </c>
      <c r="J141" s="58">
        <v>1</v>
      </c>
      <c r="K141" s="58">
        <v>5</v>
      </c>
      <c r="L141" s="58">
        <v>400</v>
      </c>
      <c r="M141" s="58" t="s">
        <v>155</v>
      </c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</row>
    <row r="142" spans="1:26" ht="14.25" customHeight="1">
      <c r="A142" s="59" t="s">
        <v>11014</v>
      </c>
      <c r="B142" s="58" t="s">
        <v>11010</v>
      </c>
      <c r="C142" s="58" t="s">
        <v>3</v>
      </c>
      <c r="D142" s="58" t="s">
        <v>155</v>
      </c>
      <c r="E142" s="58" t="s">
        <v>155</v>
      </c>
      <c r="F142" s="58">
        <v>1</v>
      </c>
      <c r="G142" s="58">
        <v>600</v>
      </c>
      <c r="H142" s="58">
        <v>30</v>
      </c>
      <c r="I142" s="58">
        <v>1.1000000000000001</v>
      </c>
      <c r="J142" s="58">
        <v>1</v>
      </c>
      <c r="K142" s="58">
        <v>5</v>
      </c>
      <c r="L142" s="58">
        <v>600</v>
      </c>
      <c r="M142" s="58" t="s">
        <v>155</v>
      </c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</row>
    <row r="143" spans="1:26" ht="14.25" customHeight="1">
      <c r="A143" s="59" t="s">
        <v>11015</v>
      </c>
      <c r="B143" s="58" t="s">
        <v>11010</v>
      </c>
      <c r="C143" s="58" t="s">
        <v>3</v>
      </c>
      <c r="D143" s="58" t="s">
        <v>155</v>
      </c>
      <c r="E143" s="58" t="s">
        <v>155</v>
      </c>
      <c r="F143" s="58">
        <v>1</v>
      </c>
      <c r="G143" s="58">
        <v>800</v>
      </c>
      <c r="H143" s="58">
        <v>30</v>
      </c>
      <c r="I143" s="58">
        <v>1.1000000000000001</v>
      </c>
      <c r="J143" s="58">
        <v>1</v>
      </c>
      <c r="K143" s="58">
        <v>5</v>
      </c>
      <c r="L143" s="58">
        <v>800</v>
      </c>
      <c r="M143" s="58" t="s">
        <v>155</v>
      </c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</row>
    <row r="144" spans="1:26" ht="14.25" customHeight="1">
      <c r="A144" s="59" t="s">
        <v>11016</v>
      </c>
      <c r="B144" s="58" t="s">
        <v>11010</v>
      </c>
      <c r="C144" s="58" t="s">
        <v>3</v>
      </c>
      <c r="D144" s="58" t="s">
        <v>155</v>
      </c>
      <c r="E144" s="58" t="s">
        <v>155</v>
      </c>
      <c r="F144" s="58">
        <v>1</v>
      </c>
      <c r="G144" s="58">
        <v>1000</v>
      </c>
      <c r="H144" s="58">
        <v>30</v>
      </c>
      <c r="I144" s="58">
        <v>1.1000000000000001</v>
      </c>
      <c r="J144" s="58">
        <v>1</v>
      </c>
      <c r="K144" s="58">
        <v>5</v>
      </c>
      <c r="L144" s="58">
        <v>1000</v>
      </c>
      <c r="M144" s="58" t="s">
        <v>155</v>
      </c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</row>
    <row r="145" spans="1:26" ht="14.25" customHeight="1">
      <c r="A145" s="59" t="s">
        <v>11017</v>
      </c>
      <c r="B145" s="58" t="s">
        <v>11002</v>
      </c>
      <c r="C145" s="58" t="s">
        <v>3</v>
      </c>
      <c r="D145" s="58" t="s">
        <v>155</v>
      </c>
      <c r="E145" s="58" t="s">
        <v>155</v>
      </c>
      <c r="F145" s="58">
        <v>1.5</v>
      </c>
      <c r="G145" s="58">
        <v>50</v>
      </c>
      <c r="H145" s="58">
        <v>50</v>
      </c>
      <c r="I145" s="58">
        <v>1.1000000000000001</v>
      </c>
      <c r="J145" s="58">
        <v>1</v>
      </c>
      <c r="K145" s="58">
        <v>5</v>
      </c>
      <c r="L145" s="58">
        <v>50</v>
      </c>
      <c r="M145" s="58" t="s">
        <v>155</v>
      </c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</row>
    <row r="146" spans="1:26" ht="14.25" customHeight="1">
      <c r="A146" s="59" t="s">
        <v>11018</v>
      </c>
      <c r="B146" s="58" t="s">
        <v>11002</v>
      </c>
      <c r="C146" s="58" t="s">
        <v>3</v>
      </c>
      <c r="D146" s="58" t="s">
        <v>155</v>
      </c>
      <c r="E146" s="58" t="s">
        <v>155</v>
      </c>
      <c r="F146" s="58">
        <v>1.5</v>
      </c>
      <c r="G146" s="58">
        <v>100</v>
      </c>
      <c r="H146" s="58">
        <v>50</v>
      </c>
      <c r="I146" s="58">
        <v>1.1000000000000001</v>
      </c>
      <c r="J146" s="58">
        <v>1</v>
      </c>
      <c r="K146" s="58">
        <v>5</v>
      </c>
      <c r="L146" s="58">
        <v>100</v>
      </c>
      <c r="M146" s="58" t="s">
        <v>155</v>
      </c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</row>
    <row r="147" spans="1:26" ht="14.25" customHeight="1">
      <c r="A147" s="59" t="s">
        <v>11019</v>
      </c>
      <c r="B147" s="58" t="s">
        <v>11002</v>
      </c>
      <c r="C147" s="58" t="s">
        <v>3</v>
      </c>
      <c r="D147" s="58" t="s">
        <v>155</v>
      </c>
      <c r="E147" s="58" t="s">
        <v>155</v>
      </c>
      <c r="F147" s="58">
        <v>1.5</v>
      </c>
      <c r="G147" s="58">
        <v>200</v>
      </c>
      <c r="H147" s="58">
        <v>50</v>
      </c>
      <c r="I147" s="58">
        <v>1.1000000000000001</v>
      </c>
      <c r="J147" s="58">
        <v>1</v>
      </c>
      <c r="K147" s="58">
        <v>5</v>
      </c>
      <c r="L147" s="58">
        <v>200</v>
      </c>
      <c r="M147" s="58" t="s">
        <v>155</v>
      </c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</row>
    <row r="148" spans="1:26" ht="14.25" customHeight="1">
      <c r="A148" s="59" t="s">
        <v>11020</v>
      </c>
      <c r="B148" s="58" t="s">
        <v>11002</v>
      </c>
      <c r="C148" s="58" t="s">
        <v>3</v>
      </c>
      <c r="D148" s="58" t="s">
        <v>155</v>
      </c>
      <c r="E148" s="58" t="s">
        <v>155</v>
      </c>
      <c r="F148" s="58">
        <v>1.5</v>
      </c>
      <c r="G148" s="58">
        <v>400</v>
      </c>
      <c r="H148" s="58">
        <v>50</v>
      </c>
      <c r="I148" s="58">
        <v>1.1000000000000001</v>
      </c>
      <c r="J148" s="58">
        <v>1</v>
      </c>
      <c r="K148" s="58">
        <v>5</v>
      </c>
      <c r="L148" s="58">
        <v>400</v>
      </c>
      <c r="M148" s="58" t="s">
        <v>155</v>
      </c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</row>
    <row r="149" spans="1:26" ht="14.25" customHeight="1">
      <c r="A149" s="59" t="s">
        <v>11021</v>
      </c>
      <c r="B149" s="58" t="s">
        <v>11002</v>
      </c>
      <c r="C149" s="58" t="s">
        <v>3</v>
      </c>
      <c r="D149" s="58" t="s">
        <v>155</v>
      </c>
      <c r="E149" s="58" t="s">
        <v>155</v>
      </c>
      <c r="F149" s="58">
        <v>1.5</v>
      </c>
      <c r="G149" s="58">
        <v>600</v>
      </c>
      <c r="H149" s="58">
        <v>50</v>
      </c>
      <c r="I149" s="58">
        <v>1.1000000000000001</v>
      </c>
      <c r="J149" s="58">
        <v>1</v>
      </c>
      <c r="K149" s="58">
        <v>5</v>
      </c>
      <c r="L149" s="58">
        <v>600</v>
      </c>
      <c r="M149" s="58" t="s">
        <v>155</v>
      </c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</row>
    <row r="150" spans="1:26" ht="14.25" customHeight="1">
      <c r="A150" s="59" t="s">
        <v>11022</v>
      </c>
      <c r="B150" s="58" t="s">
        <v>11002</v>
      </c>
      <c r="C150" s="58" t="s">
        <v>3</v>
      </c>
      <c r="D150" s="58" t="s">
        <v>155</v>
      </c>
      <c r="E150" s="58" t="s">
        <v>155</v>
      </c>
      <c r="F150" s="58">
        <v>1.5</v>
      </c>
      <c r="G150" s="58">
        <v>800</v>
      </c>
      <c r="H150" s="58">
        <v>50</v>
      </c>
      <c r="I150" s="58">
        <v>1.1000000000000001</v>
      </c>
      <c r="J150" s="58">
        <v>1</v>
      </c>
      <c r="K150" s="58">
        <v>5</v>
      </c>
      <c r="L150" s="58">
        <v>800</v>
      </c>
      <c r="M150" s="58" t="s">
        <v>155</v>
      </c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</row>
    <row r="151" spans="1:26" ht="14.25" customHeight="1">
      <c r="A151" s="59" t="s">
        <v>11023</v>
      </c>
      <c r="B151" s="58" t="s">
        <v>11002</v>
      </c>
      <c r="C151" s="58" t="s">
        <v>3</v>
      </c>
      <c r="D151" s="58" t="s">
        <v>155</v>
      </c>
      <c r="E151" s="58" t="s">
        <v>155</v>
      </c>
      <c r="F151" s="58">
        <v>1.5</v>
      </c>
      <c r="G151" s="58">
        <v>1000</v>
      </c>
      <c r="H151" s="58">
        <v>50</v>
      </c>
      <c r="I151" s="58">
        <v>1.1000000000000001</v>
      </c>
      <c r="J151" s="58">
        <v>1</v>
      </c>
      <c r="K151" s="58">
        <v>5</v>
      </c>
      <c r="L151" s="58">
        <v>1000</v>
      </c>
      <c r="M151" s="58" t="s">
        <v>155</v>
      </c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</row>
    <row r="152" spans="1:26" ht="14.25" customHeight="1">
      <c r="A152" s="59" t="s">
        <v>11024</v>
      </c>
      <c r="B152" s="58" t="s">
        <v>11010</v>
      </c>
      <c r="C152" s="58" t="s">
        <v>3</v>
      </c>
      <c r="D152" s="58" t="s">
        <v>155</v>
      </c>
      <c r="E152" s="58" t="s">
        <v>155</v>
      </c>
      <c r="F152" s="58">
        <v>1.5</v>
      </c>
      <c r="G152" s="58">
        <v>50</v>
      </c>
      <c r="H152" s="58">
        <v>50</v>
      </c>
      <c r="I152" s="58">
        <v>1.1000000000000001</v>
      </c>
      <c r="J152" s="58">
        <v>1</v>
      </c>
      <c r="K152" s="58">
        <v>5</v>
      </c>
      <c r="L152" s="58">
        <v>50</v>
      </c>
      <c r="M152" s="58" t="s">
        <v>155</v>
      </c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</row>
    <row r="153" spans="1:26" ht="14.25" customHeight="1">
      <c r="A153" s="59" t="s">
        <v>11025</v>
      </c>
      <c r="B153" s="58" t="s">
        <v>11010</v>
      </c>
      <c r="C153" s="58" t="s">
        <v>3</v>
      </c>
      <c r="D153" s="58" t="s">
        <v>155</v>
      </c>
      <c r="E153" s="58" t="s">
        <v>155</v>
      </c>
      <c r="F153" s="58">
        <v>1.5</v>
      </c>
      <c r="G153" s="58">
        <v>100</v>
      </c>
      <c r="H153" s="58">
        <v>50</v>
      </c>
      <c r="I153" s="58">
        <v>1.1000000000000001</v>
      </c>
      <c r="J153" s="58">
        <v>1</v>
      </c>
      <c r="K153" s="58">
        <v>5</v>
      </c>
      <c r="L153" s="58">
        <v>100</v>
      </c>
      <c r="M153" s="58" t="s">
        <v>155</v>
      </c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</row>
    <row r="154" spans="1:26" ht="14.25" customHeight="1">
      <c r="A154" s="59" t="s">
        <v>11026</v>
      </c>
      <c r="B154" s="58" t="s">
        <v>11010</v>
      </c>
      <c r="C154" s="58" t="s">
        <v>3</v>
      </c>
      <c r="D154" s="58" t="s">
        <v>155</v>
      </c>
      <c r="E154" s="58" t="s">
        <v>155</v>
      </c>
      <c r="F154" s="58">
        <v>1.5</v>
      </c>
      <c r="G154" s="58">
        <v>200</v>
      </c>
      <c r="H154" s="58">
        <v>50</v>
      </c>
      <c r="I154" s="58">
        <v>1.1000000000000001</v>
      </c>
      <c r="J154" s="58">
        <v>1</v>
      </c>
      <c r="K154" s="58">
        <v>5</v>
      </c>
      <c r="L154" s="58">
        <v>200</v>
      </c>
      <c r="M154" s="58" t="s">
        <v>155</v>
      </c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</row>
    <row r="155" spans="1:26" ht="14.25" customHeight="1">
      <c r="A155" s="59" t="s">
        <v>11027</v>
      </c>
      <c r="B155" s="58" t="s">
        <v>11010</v>
      </c>
      <c r="C155" s="58" t="s">
        <v>3</v>
      </c>
      <c r="D155" s="58" t="s">
        <v>155</v>
      </c>
      <c r="E155" s="58" t="s">
        <v>155</v>
      </c>
      <c r="F155" s="58">
        <v>1.5</v>
      </c>
      <c r="G155" s="58">
        <v>400</v>
      </c>
      <c r="H155" s="58">
        <v>50</v>
      </c>
      <c r="I155" s="58">
        <v>1.1000000000000001</v>
      </c>
      <c r="J155" s="58">
        <v>1</v>
      </c>
      <c r="K155" s="58">
        <v>5</v>
      </c>
      <c r="L155" s="58">
        <v>400</v>
      </c>
      <c r="M155" s="58" t="s">
        <v>155</v>
      </c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</row>
    <row r="156" spans="1:26" ht="14.25" customHeight="1">
      <c r="A156" s="59" t="s">
        <v>11028</v>
      </c>
      <c r="B156" s="58" t="s">
        <v>11010</v>
      </c>
      <c r="C156" s="58" t="s">
        <v>3</v>
      </c>
      <c r="D156" s="58" t="s">
        <v>155</v>
      </c>
      <c r="E156" s="58" t="s">
        <v>155</v>
      </c>
      <c r="F156" s="58">
        <v>1.5</v>
      </c>
      <c r="G156" s="58">
        <v>600</v>
      </c>
      <c r="H156" s="58">
        <v>50</v>
      </c>
      <c r="I156" s="58">
        <v>1.1000000000000001</v>
      </c>
      <c r="J156" s="58">
        <v>1</v>
      </c>
      <c r="K156" s="58">
        <v>5</v>
      </c>
      <c r="L156" s="58">
        <v>600</v>
      </c>
      <c r="M156" s="58" t="s">
        <v>155</v>
      </c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</row>
    <row r="157" spans="1:26" ht="14.25" customHeight="1">
      <c r="A157" s="59" t="s">
        <v>11029</v>
      </c>
      <c r="B157" s="58" t="s">
        <v>11010</v>
      </c>
      <c r="C157" s="58" t="s">
        <v>3</v>
      </c>
      <c r="D157" s="58" t="s">
        <v>155</v>
      </c>
      <c r="E157" s="58" t="s">
        <v>155</v>
      </c>
      <c r="F157" s="58">
        <v>1.5</v>
      </c>
      <c r="G157" s="58">
        <v>800</v>
      </c>
      <c r="H157" s="58">
        <v>50</v>
      </c>
      <c r="I157" s="58">
        <v>1.1000000000000001</v>
      </c>
      <c r="J157" s="58">
        <v>1</v>
      </c>
      <c r="K157" s="58">
        <v>5</v>
      </c>
      <c r="L157" s="58">
        <v>800</v>
      </c>
      <c r="M157" s="58" t="s">
        <v>155</v>
      </c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</row>
    <row r="158" spans="1:26" ht="14.25" customHeight="1">
      <c r="A158" s="59" t="s">
        <v>11030</v>
      </c>
      <c r="B158" s="58" t="s">
        <v>11010</v>
      </c>
      <c r="C158" s="58" t="s">
        <v>3</v>
      </c>
      <c r="D158" s="58" t="s">
        <v>155</v>
      </c>
      <c r="E158" s="58" t="s">
        <v>155</v>
      </c>
      <c r="F158" s="58">
        <v>1.5</v>
      </c>
      <c r="G158" s="58">
        <v>1000</v>
      </c>
      <c r="H158" s="58">
        <v>50</v>
      </c>
      <c r="I158" s="58">
        <v>1.1000000000000001</v>
      </c>
      <c r="J158" s="58">
        <v>1</v>
      </c>
      <c r="K158" s="58">
        <v>5</v>
      </c>
      <c r="L158" s="58">
        <v>1000</v>
      </c>
      <c r="M158" s="58" t="s">
        <v>155</v>
      </c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</row>
    <row r="159" spans="1:26" ht="14.25" customHeight="1">
      <c r="A159" s="59" t="s">
        <v>11031</v>
      </c>
      <c r="B159" s="58" t="s">
        <v>11010</v>
      </c>
      <c r="C159" s="58" t="s">
        <v>4</v>
      </c>
      <c r="D159" s="58" t="s">
        <v>155</v>
      </c>
      <c r="E159" s="58" t="s">
        <v>133</v>
      </c>
      <c r="F159" s="58">
        <v>1.5</v>
      </c>
      <c r="G159" s="58">
        <v>600</v>
      </c>
      <c r="H159" s="58">
        <v>50</v>
      </c>
      <c r="I159" s="58">
        <v>1.1000000000000001</v>
      </c>
      <c r="J159" s="58">
        <v>1</v>
      </c>
      <c r="K159" s="58">
        <v>5</v>
      </c>
      <c r="L159" s="58">
        <v>600</v>
      </c>
      <c r="M159" s="58" t="s">
        <v>155</v>
      </c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</row>
    <row r="160" spans="1:26" ht="14.25" customHeight="1">
      <c r="A160" s="59" t="s">
        <v>11032</v>
      </c>
      <c r="B160" s="58" t="s">
        <v>11010</v>
      </c>
      <c r="C160" s="58" t="s">
        <v>3</v>
      </c>
      <c r="D160" s="58" t="s">
        <v>155</v>
      </c>
      <c r="E160" s="58" t="s">
        <v>155</v>
      </c>
      <c r="F160" s="58">
        <v>2</v>
      </c>
      <c r="G160" s="58">
        <v>50</v>
      </c>
      <c r="H160" s="58">
        <v>50</v>
      </c>
      <c r="I160" s="58">
        <v>1.1000000000000001</v>
      </c>
      <c r="J160" s="58">
        <v>2</v>
      </c>
      <c r="K160" s="58">
        <v>5</v>
      </c>
      <c r="L160" s="58">
        <v>50</v>
      </c>
      <c r="M160" s="58" t="s">
        <v>155</v>
      </c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</row>
    <row r="161" spans="1:26" ht="14.25" customHeight="1">
      <c r="A161" s="59" t="s">
        <v>11033</v>
      </c>
      <c r="B161" s="58" t="s">
        <v>11010</v>
      </c>
      <c r="C161" s="58" t="s">
        <v>3</v>
      </c>
      <c r="D161" s="58" t="s">
        <v>155</v>
      </c>
      <c r="E161" s="58" t="s">
        <v>155</v>
      </c>
      <c r="F161" s="58">
        <v>2</v>
      </c>
      <c r="G161" s="58">
        <v>100</v>
      </c>
      <c r="H161" s="58">
        <v>50</v>
      </c>
      <c r="I161" s="58">
        <v>1.1000000000000001</v>
      </c>
      <c r="J161" s="58">
        <v>2</v>
      </c>
      <c r="K161" s="58">
        <v>5</v>
      </c>
      <c r="L161" s="58">
        <v>100</v>
      </c>
      <c r="M161" s="58" t="s">
        <v>155</v>
      </c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</row>
    <row r="162" spans="1:26" ht="14.25" customHeight="1">
      <c r="A162" s="59" t="s">
        <v>11034</v>
      </c>
      <c r="B162" s="58" t="s">
        <v>11010</v>
      </c>
      <c r="C162" s="58" t="s">
        <v>3</v>
      </c>
      <c r="D162" s="58" t="s">
        <v>155</v>
      </c>
      <c r="E162" s="58" t="s">
        <v>155</v>
      </c>
      <c r="F162" s="58">
        <v>2</v>
      </c>
      <c r="G162" s="58">
        <v>200</v>
      </c>
      <c r="H162" s="58">
        <v>50</v>
      </c>
      <c r="I162" s="58">
        <v>1.1000000000000001</v>
      </c>
      <c r="J162" s="58">
        <v>2</v>
      </c>
      <c r="K162" s="58">
        <v>5</v>
      </c>
      <c r="L162" s="58">
        <v>200</v>
      </c>
      <c r="M162" s="58" t="s">
        <v>155</v>
      </c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</row>
    <row r="163" spans="1:26" ht="14.25" customHeight="1">
      <c r="A163" s="59" t="s">
        <v>11035</v>
      </c>
      <c r="B163" s="58" t="s">
        <v>11010</v>
      </c>
      <c r="C163" s="58" t="s">
        <v>3</v>
      </c>
      <c r="D163" s="58" t="s">
        <v>155</v>
      </c>
      <c r="E163" s="58" t="s">
        <v>155</v>
      </c>
      <c r="F163" s="58">
        <v>2</v>
      </c>
      <c r="G163" s="58">
        <v>400</v>
      </c>
      <c r="H163" s="58">
        <v>50</v>
      </c>
      <c r="I163" s="58">
        <v>1.1000000000000001</v>
      </c>
      <c r="J163" s="58">
        <v>2</v>
      </c>
      <c r="K163" s="58">
        <v>5</v>
      </c>
      <c r="L163" s="58">
        <v>400</v>
      </c>
      <c r="M163" s="58" t="s">
        <v>155</v>
      </c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</row>
    <row r="164" spans="1:26" ht="14.25" customHeight="1">
      <c r="A164" s="59" t="s">
        <v>11036</v>
      </c>
      <c r="B164" s="58" t="s">
        <v>11010</v>
      </c>
      <c r="C164" s="58" t="s">
        <v>3</v>
      </c>
      <c r="D164" s="58" t="s">
        <v>155</v>
      </c>
      <c r="E164" s="58" t="s">
        <v>155</v>
      </c>
      <c r="F164" s="58">
        <v>2</v>
      </c>
      <c r="G164" s="58">
        <v>600</v>
      </c>
      <c r="H164" s="58">
        <v>50</v>
      </c>
      <c r="I164" s="58">
        <v>1.1000000000000001</v>
      </c>
      <c r="J164" s="58">
        <v>2</v>
      </c>
      <c r="K164" s="58">
        <v>5</v>
      </c>
      <c r="L164" s="58">
        <v>600</v>
      </c>
      <c r="M164" s="58" t="s">
        <v>155</v>
      </c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</row>
    <row r="165" spans="1:26" ht="14.25" customHeight="1">
      <c r="A165" s="59" t="s">
        <v>11037</v>
      </c>
      <c r="B165" s="58" t="s">
        <v>11010</v>
      </c>
      <c r="C165" s="58" t="s">
        <v>3</v>
      </c>
      <c r="D165" s="58" t="s">
        <v>155</v>
      </c>
      <c r="E165" s="58" t="s">
        <v>155</v>
      </c>
      <c r="F165" s="58">
        <v>2</v>
      </c>
      <c r="G165" s="58">
        <v>800</v>
      </c>
      <c r="H165" s="58">
        <v>50</v>
      </c>
      <c r="I165" s="58">
        <v>1.1000000000000001</v>
      </c>
      <c r="J165" s="58">
        <v>2</v>
      </c>
      <c r="K165" s="58">
        <v>5</v>
      </c>
      <c r="L165" s="58">
        <v>800</v>
      </c>
      <c r="M165" s="58" t="s">
        <v>155</v>
      </c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</row>
    <row r="166" spans="1:26" ht="14.25" customHeight="1">
      <c r="A166" s="59" t="s">
        <v>11038</v>
      </c>
      <c r="B166" s="58" t="s">
        <v>11010</v>
      </c>
      <c r="C166" s="58" t="s">
        <v>3</v>
      </c>
      <c r="D166" s="58" t="s">
        <v>155</v>
      </c>
      <c r="E166" s="58" t="s">
        <v>155</v>
      </c>
      <c r="F166" s="58">
        <v>2</v>
      </c>
      <c r="G166" s="58">
        <v>1000</v>
      </c>
      <c r="H166" s="58">
        <v>50</v>
      </c>
      <c r="I166" s="58">
        <v>1.1000000000000001</v>
      </c>
      <c r="J166" s="58">
        <v>2</v>
      </c>
      <c r="K166" s="58">
        <v>5</v>
      </c>
      <c r="L166" s="58">
        <v>1000</v>
      </c>
      <c r="M166" s="58" t="s">
        <v>155</v>
      </c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4.2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4.2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4.2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4.2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4.2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4.2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4.2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4.2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4.2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/>
    <row r="368" spans="1:26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M166"/>
  <mergeCells count="1">
    <mergeCell ref="A5:B5"/>
  </mergeCells>
  <phoneticPr fontId="68" type="noConversion"/>
  <dataValidations count="1">
    <dataValidation type="list" allowBlank="1" showErrorMessage="1" sqref="C9:C11">
      <formula1>"Active,NSND,EoL,New Product"</formula1>
    </dataValidation>
  </dataValidations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  <hyperlink ref="A19" r:id="rId11"/>
    <hyperlink ref="A20" r:id="rId12"/>
    <hyperlink ref="A21" r:id="rId13"/>
    <hyperlink ref="A22" r:id="rId14"/>
    <hyperlink ref="A23" r:id="rId15"/>
    <hyperlink ref="A24" r:id="rId16"/>
    <hyperlink ref="A25" r:id="rId17"/>
    <hyperlink ref="A26" r:id="rId18"/>
    <hyperlink ref="A27" r:id="rId19"/>
    <hyperlink ref="A28" r:id="rId20"/>
    <hyperlink ref="A29" r:id="rId21"/>
    <hyperlink ref="A30" r:id="rId22"/>
    <hyperlink ref="A31" r:id="rId23"/>
    <hyperlink ref="A32" r:id="rId24"/>
    <hyperlink ref="A33" r:id="rId25"/>
    <hyperlink ref="A34" r:id="rId26"/>
    <hyperlink ref="A35" r:id="rId27"/>
    <hyperlink ref="A36" r:id="rId28"/>
    <hyperlink ref="A37" r:id="rId29"/>
    <hyperlink ref="A38" r:id="rId30"/>
    <hyperlink ref="A39" r:id="rId31"/>
    <hyperlink ref="A40" r:id="rId32"/>
    <hyperlink ref="A41" r:id="rId33"/>
    <hyperlink ref="A42" r:id="rId34"/>
    <hyperlink ref="A43" r:id="rId35"/>
    <hyperlink ref="A44" r:id="rId36"/>
    <hyperlink ref="A45" r:id="rId37"/>
    <hyperlink ref="A46" r:id="rId38"/>
    <hyperlink ref="A47" r:id="rId39"/>
    <hyperlink ref="A48" r:id="rId40"/>
    <hyperlink ref="A49" r:id="rId41"/>
    <hyperlink ref="A50" r:id="rId42"/>
    <hyperlink ref="A51" r:id="rId43"/>
    <hyperlink ref="A52" r:id="rId44"/>
    <hyperlink ref="A53" r:id="rId45"/>
    <hyperlink ref="A54" r:id="rId46"/>
    <hyperlink ref="A55" r:id="rId47"/>
    <hyperlink ref="A56" r:id="rId48"/>
    <hyperlink ref="A57" r:id="rId49"/>
    <hyperlink ref="A58" r:id="rId50"/>
    <hyperlink ref="A59" r:id="rId51"/>
    <hyperlink ref="A60" r:id="rId52"/>
    <hyperlink ref="A61" r:id="rId53"/>
    <hyperlink ref="A62" r:id="rId54"/>
    <hyperlink ref="A63" r:id="rId55"/>
    <hyperlink ref="A64" r:id="rId56"/>
    <hyperlink ref="A65" r:id="rId57"/>
    <hyperlink ref="A66" r:id="rId58"/>
    <hyperlink ref="A67" r:id="rId59"/>
    <hyperlink ref="A68" r:id="rId60"/>
    <hyperlink ref="A69" r:id="rId61"/>
    <hyperlink ref="A70" r:id="rId62"/>
    <hyperlink ref="A71" r:id="rId63"/>
    <hyperlink ref="A72" r:id="rId64"/>
    <hyperlink ref="A73" r:id="rId65"/>
    <hyperlink ref="A74" r:id="rId66"/>
    <hyperlink ref="A75" r:id="rId67"/>
    <hyperlink ref="A76" r:id="rId68"/>
    <hyperlink ref="A77" r:id="rId69"/>
    <hyperlink ref="A78" r:id="rId70"/>
    <hyperlink ref="A79" r:id="rId71"/>
    <hyperlink ref="A80" r:id="rId72"/>
    <hyperlink ref="A81" r:id="rId73"/>
    <hyperlink ref="A82" r:id="rId74"/>
    <hyperlink ref="A83" r:id="rId75"/>
    <hyperlink ref="A84" r:id="rId76"/>
    <hyperlink ref="A85" r:id="rId77"/>
    <hyperlink ref="A86" r:id="rId78"/>
    <hyperlink ref="A87" r:id="rId79"/>
    <hyperlink ref="A88" r:id="rId80"/>
    <hyperlink ref="A89" r:id="rId81"/>
    <hyperlink ref="A90" r:id="rId82"/>
    <hyperlink ref="A91" r:id="rId83"/>
    <hyperlink ref="A92" r:id="rId84"/>
    <hyperlink ref="A93" r:id="rId85"/>
    <hyperlink ref="A94" r:id="rId86"/>
    <hyperlink ref="A95" r:id="rId87"/>
    <hyperlink ref="A96" r:id="rId88"/>
    <hyperlink ref="A102" r:id="rId89"/>
    <hyperlink ref="A103" r:id="rId90"/>
    <hyperlink ref="A104" r:id="rId91"/>
    <hyperlink ref="A108" r:id="rId92"/>
    <hyperlink ref="A113" r:id="rId93"/>
    <hyperlink ref="A114" r:id="rId94"/>
    <hyperlink ref="A115" r:id="rId95"/>
    <hyperlink ref="A116" r:id="rId96"/>
    <hyperlink ref="A118" r:id="rId97"/>
    <hyperlink ref="A119" r:id="rId98"/>
    <hyperlink ref="A120" r:id="rId99"/>
    <hyperlink ref="A121" r:id="rId100"/>
    <hyperlink ref="A122" r:id="rId101"/>
    <hyperlink ref="A123" r:id="rId102"/>
    <hyperlink ref="A124" r:id="rId103"/>
    <hyperlink ref="A125" r:id="rId104"/>
    <hyperlink ref="A126" r:id="rId105"/>
    <hyperlink ref="A127" r:id="rId106"/>
    <hyperlink ref="A128" r:id="rId107"/>
    <hyperlink ref="A129" r:id="rId108"/>
    <hyperlink ref="A130" r:id="rId109"/>
    <hyperlink ref="A131" r:id="rId110"/>
    <hyperlink ref="A132" r:id="rId111"/>
    <hyperlink ref="A133" r:id="rId112"/>
    <hyperlink ref="A134" r:id="rId113"/>
    <hyperlink ref="A135" r:id="rId114"/>
    <hyperlink ref="A136" r:id="rId115"/>
    <hyperlink ref="A137" r:id="rId116"/>
    <hyperlink ref="A138" r:id="rId117"/>
    <hyperlink ref="A139" r:id="rId118"/>
    <hyperlink ref="A140" r:id="rId119"/>
    <hyperlink ref="A141" r:id="rId120"/>
    <hyperlink ref="A142" r:id="rId121"/>
    <hyperlink ref="A143" r:id="rId122"/>
    <hyperlink ref="A144" r:id="rId123"/>
    <hyperlink ref="A145" r:id="rId124"/>
    <hyperlink ref="A146" r:id="rId125"/>
    <hyperlink ref="A147" r:id="rId126"/>
    <hyperlink ref="A148" r:id="rId127"/>
    <hyperlink ref="A149" r:id="rId128"/>
    <hyperlink ref="A150" r:id="rId129"/>
    <hyperlink ref="A151" r:id="rId130"/>
    <hyperlink ref="A152" r:id="rId131"/>
    <hyperlink ref="A153" r:id="rId132"/>
    <hyperlink ref="A154" r:id="rId133"/>
    <hyperlink ref="A155" r:id="rId134"/>
    <hyperlink ref="A156" r:id="rId135"/>
    <hyperlink ref="A157" r:id="rId136"/>
    <hyperlink ref="A158" r:id="rId137"/>
    <hyperlink ref="A159" r:id="rId138"/>
    <hyperlink ref="A160" r:id="rId139"/>
    <hyperlink ref="A161" r:id="rId140"/>
    <hyperlink ref="A162" r:id="rId141"/>
    <hyperlink ref="A163" r:id="rId142"/>
    <hyperlink ref="A164" r:id="rId143"/>
    <hyperlink ref="A165" r:id="rId144"/>
  </hyperlinks>
  <pageMargins left="0.7" right="0.7" top="0.75" bottom="0.75" header="0" footer="0"/>
  <pageSetup paperSize="9"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4140625" defaultRowHeight="15" customHeight="1"/>
  <cols>
    <col min="1" max="2" width="15.5546875" customWidth="1"/>
    <col min="3" max="3" width="12.44140625" customWidth="1"/>
    <col min="4" max="4" width="18.6640625" customWidth="1"/>
    <col min="5" max="5" width="11.109375" customWidth="1"/>
    <col min="6" max="9" width="9.109375" customWidth="1"/>
    <col min="10" max="11" width="14.5546875" customWidth="1"/>
    <col min="12" max="12" width="11" customWidth="1"/>
    <col min="13" max="26" width="9.109375" customWidth="1"/>
  </cols>
  <sheetData>
    <row r="1" spans="1:26" ht="33" customHeight="1">
      <c r="A1" s="78" t="s">
        <v>108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54" t="s">
        <v>11039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187">
        <f>'Content '!J1</f>
        <v>45611</v>
      </c>
      <c r="B5" s="176"/>
      <c r="C5" s="52" t="s">
        <v>109</v>
      </c>
      <c r="D5" s="5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57" t="s">
        <v>111</v>
      </c>
      <c r="B7" s="57" t="s">
        <v>112</v>
      </c>
      <c r="C7" s="57" t="s">
        <v>113</v>
      </c>
      <c r="D7" s="57" t="s">
        <v>156</v>
      </c>
      <c r="E7" s="61" t="s">
        <v>1331</v>
      </c>
      <c r="F7" s="57" t="s">
        <v>1467</v>
      </c>
      <c r="G7" s="61" t="s">
        <v>1466</v>
      </c>
      <c r="H7" s="57" t="s">
        <v>1468</v>
      </c>
      <c r="I7" s="61" t="s">
        <v>1469</v>
      </c>
      <c r="J7" s="61" t="s">
        <v>1469</v>
      </c>
      <c r="K7" s="61" t="s">
        <v>11040</v>
      </c>
      <c r="L7" s="61" t="s">
        <v>11040</v>
      </c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</row>
    <row r="8" spans="1:26" ht="14.25" customHeight="1">
      <c r="A8" s="57"/>
      <c r="B8" s="57"/>
      <c r="C8" s="57"/>
      <c r="D8" s="57"/>
      <c r="E8" s="57"/>
      <c r="F8" s="57" t="s">
        <v>171</v>
      </c>
      <c r="G8" s="57" t="s">
        <v>126</v>
      </c>
      <c r="H8" s="57" t="s">
        <v>171</v>
      </c>
      <c r="I8" s="57" t="s">
        <v>126</v>
      </c>
      <c r="J8" s="57" t="s">
        <v>171</v>
      </c>
      <c r="K8" s="57" t="s">
        <v>151</v>
      </c>
      <c r="L8" s="57" t="s">
        <v>126</v>
      </c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59" t="s">
        <v>11041</v>
      </c>
      <c r="B9" s="58" t="s">
        <v>11042</v>
      </c>
      <c r="C9" s="58" t="s">
        <v>3</v>
      </c>
      <c r="D9" s="58" t="s">
        <v>155</v>
      </c>
      <c r="E9" s="58" t="s">
        <v>155</v>
      </c>
      <c r="F9" s="58">
        <v>1</v>
      </c>
      <c r="G9" s="58">
        <v>40</v>
      </c>
      <c r="H9" s="58">
        <v>30</v>
      </c>
      <c r="I9" s="58">
        <v>0.5</v>
      </c>
      <c r="J9" s="58">
        <v>1</v>
      </c>
      <c r="K9" s="58">
        <v>100</v>
      </c>
      <c r="L9" s="58">
        <v>40</v>
      </c>
      <c r="M9" s="58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</row>
    <row r="10" spans="1:26" ht="14.25" customHeight="1">
      <c r="A10" s="59" t="s">
        <v>11043</v>
      </c>
      <c r="B10" s="58" t="s">
        <v>11042</v>
      </c>
      <c r="C10" s="58" t="s">
        <v>3</v>
      </c>
      <c r="D10" s="58" t="s">
        <v>155</v>
      </c>
      <c r="E10" s="58" t="s">
        <v>155</v>
      </c>
      <c r="F10" s="58">
        <v>2</v>
      </c>
      <c r="G10" s="58">
        <v>40</v>
      </c>
      <c r="H10" s="58">
        <v>50</v>
      </c>
      <c r="I10" s="58">
        <v>0.5</v>
      </c>
      <c r="J10" s="58">
        <v>2</v>
      </c>
      <c r="K10" s="58">
        <v>50</v>
      </c>
      <c r="L10" s="58">
        <v>40</v>
      </c>
      <c r="M10" s="58"/>
      <c r="N10" s="58"/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</row>
    <row r="11" spans="1:26" ht="14.25" customHeight="1">
      <c r="A11" s="59" t="s">
        <v>11044</v>
      </c>
      <c r="B11" s="58" t="s">
        <v>11042</v>
      </c>
      <c r="C11" s="58" t="s">
        <v>3</v>
      </c>
      <c r="D11" s="58" t="s">
        <v>155</v>
      </c>
      <c r="E11" s="58" t="s">
        <v>133</v>
      </c>
      <c r="F11" s="58">
        <v>2</v>
      </c>
      <c r="G11" s="58">
        <v>40</v>
      </c>
      <c r="H11" s="58">
        <v>50</v>
      </c>
      <c r="I11" s="58">
        <v>0.5</v>
      </c>
      <c r="J11" s="58">
        <v>2</v>
      </c>
      <c r="K11" s="58">
        <v>50</v>
      </c>
      <c r="L11" s="58">
        <v>40</v>
      </c>
      <c r="M11" s="58"/>
      <c r="N11" s="58"/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</row>
    <row r="12" spans="1:26" ht="14.25" customHeight="1">
      <c r="A12" s="59" t="s">
        <v>11045</v>
      </c>
      <c r="B12" s="58" t="s">
        <v>11042</v>
      </c>
      <c r="C12" s="58" t="s">
        <v>3</v>
      </c>
      <c r="D12" s="58" t="s">
        <v>155</v>
      </c>
      <c r="E12" s="58" t="s">
        <v>155</v>
      </c>
      <c r="F12" s="58">
        <v>3</v>
      </c>
      <c r="G12" s="58">
        <v>40</v>
      </c>
      <c r="H12" s="58">
        <v>60</v>
      </c>
      <c r="I12" s="58">
        <v>0.56000000000000005</v>
      </c>
      <c r="J12" s="58">
        <v>3</v>
      </c>
      <c r="K12" s="58">
        <v>140</v>
      </c>
      <c r="L12" s="58">
        <v>40</v>
      </c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</row>
    <row r="13" spans="1:26" ht="14.25" customHeight="1">
      <c r="A13" s="59" t="s">
        <v>11046</v>
      </c>
      <c r="B13" s="58" t="s">
        <v>11042</v>
      </c>
      <c r="C13" s="58" t="s">
        <v>3</v>
      </c>
      <c r="D13" s="58" t="s">
        <v>155</v>
      </c>
      <c r="E13" s="58" t="s">
        <v>155</v>
      </c>
      <c r="F13" s="58">
        <v>3</v>
      </c>
      <c r="G13" s="58">
        <v>40</v>
      </c>
      <c r="H13" s="58">
        <v>60</v>
      </c>
      <c r="I13" s="58">
        <v>0.53</v>
      </c>
      <c r="J13" s="58">
        <v>3</v>
      </c>
      <c r="K13" s="58">
        <v>100</v>
      </c>
      <c r="L13" s="58">
        <v>40</v>
      </c>
      <c r="M13" s="58"/>
      <c r="N13" s="58"/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</row>
    <row r="14" spans="1:26" ht="14.25" customHeight="1">
      <c r="A14" s="59" t="s">
        <v>11047</v>
      </c>
      <c r="B14" s="58" t="s">
        <v>11042</v>
      </c>
      <c r="C14" s="58" t="s">
        <v>3</v>
      </c>
      <c r="D14" s="58" t="s">
        <v>155</v>
      </c>
      <c r="E14" s="58" t="s">
        <v>155</v>
      </c>
      <c r="F14" s="58">
        <v>2</v>
      </c>
      <c r="G14" s="58">
        <v>60</v>
      </c>
      <c r="H14" s="58">
        <v>50</v>
      </c>
      <c r="I14" s="58">
        <v>0.7</v>
      </c>
      <c r="J14" s="58">
        <v>2</v>
      </c>
      <c r="K14" s="58">
        <v>50</v>
      </c>
      <c r="L14" s="58">
        <v>60</v>
      </c>
      <c r="M14" s="58"/>
      <c r="N14" s="58"/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</row>
    <row r="15" spans="1:26" ht="14.25" customHeight="1">
      <c r="A15" s="59" t="s">
        <v>11048</v>
      </c>
      <c r="B15" s="58" t="s">
        <v>11042</v>
      </c>
      <c r="C15" s="58" t="s">
        <v>3</v>
      </c>
      <c r="D15" s="58" t="s">
        <v>155</v>
      </c>
      <c r="E15" s="58" t="s">
        <v>155</v>
      </c>
      <c r="F15" s="58">
        <v>3</v>
      </c>
      <c r="G15" s="58">
        <v>60</v>
      </c>
      <c r="H15" s="58">
        <v>60</v>
      </c>
      <c r="I15" s="58">
        <v>0.66</v>
      </c>
      <c r="J15" s="58">
        <v>3</v>
      </c>
      <c r="K15" s="58">
        <v>65</v>
      </c>
      <c r="L15" s="58">
        <v>60</v>
      </c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</row>
    <row r="16" spans="1:26" ht="14.25" customHeight="1">
      <c r="A16" s="59" t="s">
        <v>11049</v>
      </c>
      <c r="B16" s="58" t="s">
        <v>11042</v>
      </c>
      <c r="C16" s="58" t="s">
        <v>3</v>
      </c>
      <c r="D16" s="58" t="s">
        <v>155</v>
      </c>
      <c r="E16" s="58" t="s">
        <v>133</v>
      </c>
      <c r="F16" s="58">
        <v>3</v>
      </c>
      <c r="G16" s="58">
        <v>60</v>
      </c>
      <c r="H16" s="58">
        <v>60</v>
      </c>
      <c r="I16" s="58">
        <v>0.66</v>
      </c>
      <c r="J16" s="58">
        <v>3</v>
      </c>
      <c r="K16" s="58">
        <v>65</v>
      </c>
      <c r="L16" s="58">
        <v>60</v>
      </c>
      <c r="M16" s="58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</row>
    <row r="17" spans="1:26" ht="14.25" customHeight="1">
      <c r="A17" s="59" t="s">
        <v>11050</v>
      </c>
      <c r="B17" s="58" t="s">
        <v>11042</v>
      </c>
      <c r="C17" s="58" t="s">
        <v>3</v>
      </c>
      <c r="D17" s="58" t="s">
        <v>155</v>
      </c>
      <c r="E17" s="58" t="s">
        <v>155</v>
      </c>
      <c r="F17" s="58">
        <v>1</v>
      </c>
      <c r="G17" s="58">
        <v>100</v>
      </c>
      <c r="H17" s="58">
        <v>30</v>
      </c>
      <c r="I17" s="58">
        <v>0.75</v>
      </c>
      <c r="J17" s="58">
        <v>1</v>
      </c>
      <c r="K17" s="58">
        <v>10</v>
      </c>
      <c r="L17" s="58">
        <v>100</v>
      </c>
      <c r="M17" s="58"/>
      <c r="N17" s="58"/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</row>
    <row r="18" spans="1:26" ht="14.25" customHeight="1">
      <c r="A18" s="59" t="s">
        <v>11051</v>
      </c>
      <c r="B18" s="58" t="s">
        <v>11042</v>
      </c>
      <c r="C18" s="58" t="s">
        <v>3</v>
      </c>
      <c r="D18" s="58" t="s">
        <v>155</v>
      </c>
      <c r="E18" s="58" t="s">
        <v>155</v>
      </c>
      <c r="F18" s="58">
        <v>2</v>
      </c>
      <c r="G18" s="58">
        <v>100</v>
      </c>
      <c r="H18" s="58">
        <v>50</v>
      </c>
      <c r="I18" s="58">
        <v>0.84</v>
      </c>
      <c r="J18" s="58">
        <v>2</v>
      </c>
      <c r="K18" s="58">
        <v>4</v>
      </c>
      <c r="L18" s="58">
        <v>100</v>
      </c>
      <c r="M18" s="58"/>
      <c r="N18" s="58"/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</row>
    <row r="19" spans="1:26" ht="14.2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L8"/>
  <mergeCells count="1">
    <mergeCell ref="A5:B5"/>
  </mergeCells>
  <phoneticPr fontId="68" type="noConversion"/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</hyperlinks>
  <pageMargins left="0.7" right="0.7" top="0.75" bottom="0.75" header="0" footer="0"/>
  <pageSetup paperSize="9" orientation="portrait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00"/>
  <sheetViews>
    <sheetView workbookViewId="0"/>
  </sheetViews>
  <sheetFormatPr defaultColWidth="14.44140625" defaultRowHeight="15" customHeight="1"/>
  <cols>
    <col min="1" max="2" width="15.5546875" customWidth="1"/>
    <col min="3" max="3" width="12.44140625" customWidth="1"/>
    <col min="4" max="4" width="18.6640625" customWidth="1"/>
    <col min="5" max="5" width="9.6640625" customWidth="1"/>
    <col min="6" max="6" width="19.5546875" customWidth="1"/>
    <col min="7" max="7" width="12.109375" customWidth="1"/>
    <col min="8" max="8" width="9.109375" customWidth="1"/>
    <col min="9" max="9" width="18.44140625" customWidth="1"/>
    <col min="10" max="11" width="14.5546875" customWidth="1"/>
    <col min="12" max="19" width="11" customWidth="1"/>
    <col min="20" max="33" width="9.109375" customWidth="1"/>
  </cols>
  <sheetData>
    <row r="1" spans="1:33" ht="33" customHeight="1">
      <c r="A1" s="78" t="s">
        <v>108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</row>
    <row r="2" spans="1:33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</row>
    <row r="3" spans="1:33" ht="18" customHeight="1">
      <c r="A3" s="54" t="s">
        <v>11052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</row>
    <row r="4" spans="1:33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</row>
    <row r="5" spans="1:33" ht="14.25" customHeight="1">
      <c r="A5" s="187">
        <f>'Content '!J1</f>
        <v>45611</v>
      </c>
      <c r="B5" s="176"/>
      <c r="C5" s="52" t="s">
        <v>109</v>
      </c>
      <c r="D5" s="5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</row>
    <row r="6" spans="1:33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</row>
    <row r="7" spans="1:33" ht="30" customHeight="1">
      <c r="A7" s="57" t="s">
        <v>111</v>
      </c>
      <c r="B7" s="57" t="s">
        <v>112</v>
      </c>
      <c r="C7" s="57" t="s">
        <v>113</v>
      </c>
      <c r="D7" s="57" t="s">
        <v>156</v>
      </c>
      <c r="E7" s="61" t="s">
        <v>292</v>
      </c>
      <c r="F7" s="57" t="s">
        <v>11053</v>
      </c>
      <c r="G7" s="61" t="s">
        <v>1722</v>
      </c>
      <c r="H7" s="57" t="s">
        <v>11054</v>
      </c>
      <c r="I7" s="61" t="s">
        <v>11055</v>
      </c>
      <c r="J7" s="61" t="s">
        <v>11056</v>
      </c>
      <c r="K7" s="61" t="s">
        <v>11057</v>
      </c>
      <c r="L7" s="61" t="s">
        <v>11058</v>
      </c>
      <c r="M7" s="57" t="s">
        <v>11059</v>
      </c>
      <c r="N7" s="57" t="s">
        <v>11060</v>
      </c>
      <c r="O7" s="57" t="s">
        <v>11061</v>
      </c>
      <c r="P7" s="57" t="s">
        <v>11062</v>
      </c>
      <c r="Q7" s="57" t="s">
        <v>11063</v>
      </c>
      <c r="R7" s="57" t="s">
        <v>11064</v>
      </c>
      <c r="S7" s="57" t="s">
        <v>11065</v>
      </c>
      <c r="T7" s="2"/>
      <c r="U7" s="2"/>
      <c r="V7" s="2"/>
      <c r="W7" s="2"/>
      <c r="X7" s="2"/>
      <c r="Y7" s="2"/>
      <c r="Z7" s="2"/>
      <c r="AA7" s="58"/>
      <c r="AB7" s="58"/>
      <c r="AC7" s="58"/>
      <c r="AD7" s="58"/>
      <c r="AE7" s="58"/>
      <c r="AF7" s="58"/>
      <c r="AG7" s="58"/>
    </row>
    <row r="8" spans="1:33" ht="14.25" customHeight="1">
      <c r="A8" s="57"/>
      <c r="B8" s="57"/>
      <c r="C8" s="57"/>
      <c r="D8" s="57"/>
      <c r="E8" s="57"/>
      <c r="F8" s="57" t="s">
        <v>11066</v>
      </c>
      <c r="G8" s="57"/>
      <c r="H8" s="57" t="s">
        <v>126</v>
      </c>
      <c r="I8" s="57" t="s">
        <v>171</v>
      </c>
      <c r="J8" s="57" t="s">
        <v>11067</v>
      </c>
      <c r="K8" s="57" t="s">
        <v>126</v>
      </c>
      <c r="L8" s="57" t="s">
        <v>11068</v>
      </c>
      <c r="M8" s="57" t="s">
        <v>2884</v>
      </c>
      <c r="N8" s="57" t="s">
        <v>2884</v>
      </c>
      <c r="O8" s="57" t="s">
        <v>2884</v>
      </c>
      <c r="P8" s="57" t="s">
        <v>2780</v>
      </c>
      <c r="Q8" s="57" t="s">
        <v>11068</v>
      </c>
      <c r="R8" s="57" t="s">
        <v>126</v>
      </c>
      <c r="S8" s="57" t="s">
        <v>171</v>
      </c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</row>
    <row r="9" spans="1:33" ht="14.25" customHeight="1">
      <c r="A9" s="59" t="s">
        <v>11069</v>
      </c>
      <c r="B9" s="58" t="s">
        <v>11070</v>
      </c>
      <c r="C9" s="58" t="s">
        <v>176</v>
      </c>
      <c r="D9" s="58" t="s">
        <v>155</v>
      </c>
      <c r="E9" s="58" t="s">
        <v>155</v>
      </c>
      <c r="F9" s="58" t="s">
        <v>11071</v>
      </c>
      <c r="G9" s="58" t="s">
        <v>11072</v>
      </c>
      <c r="H9" s="58">
        <v>650</v>
      </c>
      <c r="I9" s="58">
        <v>46</v>
      </c>
      <c r="J9" s="58">
        <v>1.65</v>
      </c>
      <c r="K9" s="58">
        <v>4.5</v>
      </c>
      <c r="L9" s="58">
        <v>0.75</v>
      </c>
      <c r="M9" s="58">
        <v>15</v>
      </c>
      <c r="N9" s="58">
        <v>31</v>
      </c>
      <c r="O9" s="58">
        <v>86</v>
      </c>
      <c r="P9" s="58">
        <v>65</v>
      </c>
      <c r="Q9" s="58">
        <v>0.39</v>
      </c>
      <c r="R9" s="58">
        <v>1.6</v>
      </c>
      <c r="S9" s="58">
        <v>13</v>
      </c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</row>
    <row r="10" spans="1:33" ht="14.25" customHeight="1">
      <c r="A10" s="59" t="s">
        <v>11073</v>
      </c>
      <c r="B10" s="58" t="s">
        <v>11070</v>
      </c>
      <c r="C10" s="58" t="s">
        <v>176</v>
      </c>
      <c r="D10" s="58" t="s">
        <v>155</v>
      </c>
      <c r="E10" s="58" t="s">
        <v>155</v>
      </c>
      <c r="F10" s="58" t="s">
        <v>11071</v>
      </c>
      <c r="G10" s="58" t="s">
        <v>11072</v>
      </c>
      <c r="H10" s="58">
        <v>650</v>
      </c>
      <c r="I10" s="58">
        <v>60</v>
      </c>
      <c r="J10" s="58">
        <v>1.65</v>
      </c>
      <c r="K10" s="58">
        <v>4.5</v>
      </c>
      <c r="L10" s="58">
        <v>1.35</v>
      </c>
      <c r="M10" s="58">
        <v>19</v>
      </c>
      <c r="N10" s="58">
        <v>36</v>
      </c>
      <c r="O10" s="58">
        <v>99</v>
      </c>
      <c r="P10" s="58">
        <v>74</v>
      </c>
      <c r="Q10" s="58">
        <v>0.47</v>
      </c>
      <c r="R10" s="58">
        <v>1.62</v>
      </c>
      <c r="S10" s="58">
        <v>15</v>
      </c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</row>
    <row r="11" spans="1:33" ht="14.25" customHeight="1">
      <c r="A11" s="59" t="s">
        <v>11074</v>
      </c>
      <c r="B11" s="58" t="s">
        <v>11070</v>
      </c>
      <c r="C11" s="58" t="s">
        <v>176</v>
      </c>
      <c r="D11" s="58" t="s">
        <v>155</v>
      </c>
      <c r="E11" s="58" t="s">
        <v>155</v>
      </c>
      <c r="F11" s="58" t="s">
        <v>11071</v>
      </c>
      <c r="G11" s="58" t="s">
        <v>11072</v>
      </c>
      <c r="H11" s="58">
        <v>650</v>
      </c>
      <c r="I11" s="58">
        <v>69</v>
      </c>
      <c r="J11" s="58">
        <v>1.65</v>
      </c>
      <c r="K11" s="58">
        <v>4.5</v>
      </c>
      <c r="L11" s="58">
        <v>1.75</v>
      </c>
      <c r="M11" s="58">
        <v>20</v>
      </c>
      <c r="N11" s="58">
        <v>50</v>
      </c>
      <c r="O11" s="58">
        <v>121</v>
      </c>
      <c r="P11" s="58">
        <v>89</v>
      </c>
      <c r="Q11" s="58">
        <v>0.85</v>
      </c>
      <c r="R11" s="58">
        <v>1.68</v>
      </c>
      <c r="S11" s="58">
        <v>15</v>
      </c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</row>
    <row r="12" spans="1:33" ht="14.25" customHeight="1">
      <c r="A12" s="59" t="s">
        <v>11075</v>
      </c>
      <c r="B12" s="58" t="s">
        <v>11070</v>
      </c>
      <c r="C12" s="58" t="s">
        <v>176</v>
      </c>
      <c r="D12" s="58" t="s">
        <v>155</v>
      </c>
      <c r="E12" s="58" t="s">
        <v>155</v>
      </c>
      <c r="F12" s="58" t="s">
        <v>11071</v>
      </c>
      <c r="G12" s="58" t="s">
        <v>11072</v>
      </c>
      <c r="H12" s="58">
        <v>650</v>
      </c>
      <c r="I12" s="58">
        <v>80</v>
      </c>
      <c r="J12" s="58">
        <v>1.65</v>
      </c>
      <c r="K12" s="58">
        <v>4.5</v>
      </c>
      <c r="L12" s="58">
        <v>2.4700000000000002</v>
      </c>
      <c r="M12" s="58">
        <v>30</v>
      </c>
      <c r="N12" s="58">
        <v>73</v>
      </c>
      <c r="O12" s="58">
        <v>137</v>
      </c>
      <c r="P12" s="58">
        <v>108</v>
      </c>
      <c r="Q12" s="58">
        <v>1.27</v>
      </c>
      <c r="R12" s="58">
        <v>1.74</v>
      </c>
      <c r="S12" s="58">
        <v>17</v>
      </c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</row>
    <row r="13" spans="1:33" ht="14.25" customHeight="1">
      <c r="A13" s="58"/>
      <c r="B13" s="58"/>
      <c r="C13" s="58"/>
      <c r="D13" s="58"/>
      <c r="E13" s="58"/>
      <c r="F13" s="58"/>
      <c r="G13" s="58"/>
      <c r="H13" s="58"/>
      <c r="I13" s="58"/>
      <c r="J13" s="58"/>
      <c r="K13" s="58"/>
      <c r="L13" s="58"/>
      <c r="M13" s="58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</row>
    <row r="14" spans="1:33" ht="14.25" customHeight="1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</row>
    <row r="15" spans="1:33" ht="14.25" customHeight="1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</row>
    <row r="16" spans="1:33" ht="14.2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</row>
    <row r="17" spans="1:33" ht="14.25" customHeight="1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</row>
    <row r="18" spans="1:33" ht="14.2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</row>
    <row r="19" spans="1:33" ht="14.2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</row>
    <row r="20" spans="1:33" ht="14.2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</row>
    <row r="21" spans="1:33" ht="14.2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</row>
    <row r="22" spans="1:33" ht="14.2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</row>
    <row r="23" spans="1:33" ht="14.2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</row>
    <row r="24" spans="1:33" ht="14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</row>
    <row r="25" spans="1:33" ht="14.2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</row>
    <row r="26" spans="1:33" ht="14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</row>
    <row r="27" spans="1:33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</row>
    <row r="28" spans="1:33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</row>
    <row r="29" spans="1:33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</row>
    <row r="30" spans="1:33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</row>
    <row r="31" spans="1:33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</row>
    <row r="32" spans="1:33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</row>
    <row r="33" spans="1:33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</row>
    <row r="34" spans="1:33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</row>
    <row r="35" spans="1:33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</row>
    <row r="36" spans="1:33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</row>
    <row r="37" spans="1:33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</row>
    <row r="38" spans="1:33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</row>
    <row r="39" spans="1:33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</row>
    <row r="40" spans="1:33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</row>
    <row r="41" spans="1:33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</row>
    <row r="42" spans="1:33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</row>
    <row r="43" spans="1:33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</row>
    <row r="44" spans="1:33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</row>
    <row r="45" spans="1:33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</row>
    <row r="46" spans="1:33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</row>
    <row r="47" spans="1:33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</row>
    <row r="48" spans="1:33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</row>
    <row r="49" spans="1:33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</row>
    <row r="50" spans="1:33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</row>
    <row r="51" spans="1:33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</row>
    <row r="52" spans="1:33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</row>
    <row r="53" spans="1:33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</row>
    <row r="54" spans="1:33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</row>
    <row r="55" spans="1:33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</row>
    <row r="56" spans="1:33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</row>
    <row r="57" spans="1:33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</row>
    <row r="58" spans="1:33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</row>
    <row r="59" spans="1:33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</row>
    <row r="60" spans="1:33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</row>
    <row r="61" spans="1:33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</row>
    <row r="62" spans="1:33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</row>
    <row r="63" spans="1:33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</row>
    <row r="64" spans="1:33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</row>
    <row r="65" spans="1:33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</row>
    <row r="66" spans="1:33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</row>
    <row r="67" spans="1:33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</row>
    <row r="68" spans="1:33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</row>
    <row r="69" spans="1:33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</row>
    <row r="70" spans="1:33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</row>
    <row r="71" spans="1:33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</row>
    <row r="72" spans="1:33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</row>
    <row r="73" spans="1:33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</row>
    <row r="74" spans="1:33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</row>
    <row r="75" spans="1:33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</row>
    <row r="76" spans="1:33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</row>
    <row r="77" spans="1:33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</row>
    <row r="78" spans="1:33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</row>
    <row r="79" spans="1:33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</row>
    <row r="80" spans="1:33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</row>
    <row r="81" spans="1:33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</row>
    <row r="82" spans="1:33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</row>
    <row r="83" spans="1:33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</row>
    <row r="84" spans="1:33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</row>
    <row r="85" spans="1:33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</row>
    <row r="86" spans="1:33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</row>
    <row r="87" spans="1:33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</row>
    <row r="88" spans="1:33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</row>
    <row r="89" spans="1:33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</row>
    <row r="90" spans="1:33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</row>
    <row r="91" spans="1:33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</row>
    <row r="92" spans="1:33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</row>
    <row r="93" spans="1:33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</row>
    <row r="94" spans="1:33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</row>
    <row r="95" spans="1:33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</row>
    <row r="96" spans="1:33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</row>
    <row r="97" spans="1:33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</row>
    <row r="98" spans="1:33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</row>
    <row r="99" spans="1:33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</row>
    <row r="100" spans="1:33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</row>
    <row r="101" spans="1:33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</row>
    <row r="102" spans="1:33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</row>
    <row r="103" spans="1:33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</row>
    <row r="104" spans="1:33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</row>
    <row r="105" spans="1:33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</row>
    <row r="106" spans="1:33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</row>
    <row r="107" spans="1:33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</row>
    <row r="108" spans="1:33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</row>
    <row r="109" spans="1:33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</row>
    <row r="110" spans="1:33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</row>
    <row r="111" spans="1:33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</row>
    <row r="112" spans="1:33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</row>
    <row r="113" spans="1:33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</row>
    <row r="114" spans="1:33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</row>
    <row r="115" spans="1:33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</row>
    <row r="116" spans="1:33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</row>
    <row r="117" spans="1:33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</row>
    <row r="118" spans="1:33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</row>
    <row r="119" spans="1:33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</row>
    <row r="120" spans="1:33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</row>
    <row r="121" spans="1:33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</row>
    <row r="122" spans="1:33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</row>
    <row r="123" spans="1:33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</row>
    <row r="124" spans="1:33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</row>
    <row r="125" spans="1:33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</row>
    <row r="126" spans="1:33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</row>
    <row r="127" spans="1:33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</row>
    <row r="128" spans="1:33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</row>
    <row r="129" spans="1:33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</row>
    <row r="130" spans="1:33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</row>
    <row r="131" spans="1:33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</row>
    <row r="132" spans="1:33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</row>
    <row r="133" spans="1:33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</row>
    <row r="134" spans="1:33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</row>
    <row r="135" spans="1:33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</row>
    <row r="136" spans="1:33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</row>
    <row r="137" spans="1:33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</row>
    <row r="138" spans="1:33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</row>
    <row r="139" spans="1:33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</row>
    <row r="140" spans="1:33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</row>
    <row r="141" spans="1:33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</row>
    <row r="142" spans="1:33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</row>
    <row r="143" spans="1:33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</row>
    <row r="144" spans="1:33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</row>
    <row r="145" spans="1:33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</row>
    <row r="146" spans="1:33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</row>
    <row r="147" spans="1:33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</row>
    <row r="148" spans="1:33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</row>
    <row r="149" spans="1:33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</row>
    <row r="150" spans="1:33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</row>
    <row r="151" spans="1:33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</row>
    <row r="152" spans="1:33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</row>
    <row r="153" spans="1:33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</row>
    <row r="154" spans="1:33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</row>
    <row r="155" spans="1:33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</row>
    <row r="156" spans="1:33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</row>
    <row r="157" spans="1:33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</row>
    <row r="158" spans="1:33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</row>
    <row r="159" spans="1:33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</row>
    <row r="160" spans="1:33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</row>
    <row r="161" spans="1:33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</row>
    <row r="162" spans="1:33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</row>
    <row r="163" spans="1:33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</row>
    <row r="164" spans="1:33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</row>
    <row r="165" spans="1:33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</row>
    <row r="166" spans="1:33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</row>
    <row r="167" spans="1:33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</row>
    <row r="168" spans="1:33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</row>
    <row r="169" spans="1:33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</row>
    <row r="170" spans="1:33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</row>
    <row r="171" spans="1:33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</row>
    <row r="172" spans="1:33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</row>
    <row r="173" spans="1:33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</row>
    <row r="174" spans="1:33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</row>
    <row r="175" spans="1:33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</row>
    <row r="176" spans="1:33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</row>
    <row r="177" spans="1:33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</row>
    <row r="178" spans="1:33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</row>
    <row r="179" spans="1:33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</row>
    <row r="180" spans="1:33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</row>
    <row r="181" spans="1:33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</row>
    <row r="182" spans="1:33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</row>
    <row r="183" spans="1:33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</row>
    <row r="184" spans="1:33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</row>
    <row r="185" spans="1:33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</row>
    <row r="186" spans="1:33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</row>
    <row r="187" spans="1:33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</row>
    <row r="188" spans="1:33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</row>
    <row r="189" spans="1:33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</row>
    <row r="190" spans="1:33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</row>
    <row r="191" spans="1:33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</row>
    <row r="192" spans="1:33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</row>
    <row r="193" spans="1:33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</row>
    <row r="194" spans="1:33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</row>
    <row r="195" spans="1:33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</row>
    <row r="196" spans="1:33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</row>
    <row r="197" spans="1:33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</row>
    <row r="198" spans="1:33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</row>
    <row r="199" spans="1:33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</row>
    <row r="200" spans="1:33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</row>
    <row r="201" spans="1:33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</row>
    <row r="202" spans="1:33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</row>
    <row r="203" spans="1:33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</row>
    <row r="204" spans="1:33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</row>
    <row r="205" spans="1:33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</row>
    <row r="206" spans="1:33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</row>
    <row r="207" spans="1:33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</row>
    <row r="208" spans="1:33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</row>
    <row r="209" spans="1:33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</row>
    <row r="210" spans="1:33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</row>
    <row r="211" spans="1:33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</row>
    <row r="212" spans="1:33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</row>
    <row r="213" spans="1:33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</row>
    <row r="214" spans="1:33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</row>
    <row r="215" spans="1:33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</row>
    <row r="216" spans="1:33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</row>
    <row r="217" spans="1:33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</row>
    <row r="218" spans="1:33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</row>
    <row r="219" spans="1:33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</row>
    <row r="220" spans="1:33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</row>
    <row r="221" spans="1:33" ht="15.75" customHeight="1"/>
    <row r="222" spans="1:33" ht="15.75" customHeight="1"/>
    <row r="223" spans="1:33" ht="15.75" customHeight="1"/>
    <row r="224" spans="1:33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S8"/>
  <mergeCells count="1">
    <mergeCell ref="A5:B5"/>
  </mergeCells>
  <phoneticPr fontId="68" type="noConversion"/>
  <hyperlinks>
    <hyperlink ref="C5" location="'Content '!A1" display="Back to content"/>
    <hyperlink ref="A9" r:id="rId1"/>
    <hyperlink ref="A10" r:id="rId2"/>
    <hyperlink ref="A11" r:id="rId3"/>
    <hyperlink ref="A12" r:id="rId4"/>
  </hyperlinks>
  <pageMargins left="0.7" right="0.7" top="0.75" bottom="0.75" header="0" footer="0"/>
  <pageSetup paperSize="9"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000"/>
  <sheetViews>
    <sheetView workbookViewId="0"/>
  </sheetViews>
  <sheetFormatPr defaultColWidth="14.44140625" defaultRowHeight="15" customHeight="1"/>
  <cols>
    <col min="1" max="1" width="9.109375" customWidth="1"/>
    <col min="2" max="4" width="18.5546875" customWidth="1"/>
    <col min="5" max="5" width="21.44140625" customWidth="1"/>
    <col min="6" max="12" width="18.5546875" customWidth="1"/>
    <col min="13" max="14" width="18.33203125" customWidth="1"/>
    <col min="15" max="26" width="9.109375" customWidth="1"/>
  </cols>
  <sheetData>
    <row r="1" spans="1:27" ht="14.2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7" ht="63.75" customHeight="1">
      <c r="A2" s="1"/>
      <c r="B2" s="1"/>
      <c r="C2" s="1"/>
      <c r="D2" s="1"/>
      <c r="E2" s="80" t="s">
        <v>109</v>
      </c>
      <c r="F2" s="81"/>
      <c r="G2" s="1"/>
      <c r="I2" s="1"/>
      <c r="J2" s="82" t="s">
        <v>91</v>
      </c>
      <c r="K2" s="83">
        <v>45580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7" ht="16.5" customHeight="1">
      <c r="A3" s="84"/>
      <c r="B3" s="85"/>
      <c r="C3" s="86" t="s">
        <v>11076</v>
      </c>
      <c r="D3" s="86" t="s">
        <v>11077</v>
      </c>
      <c r="E3" s="86" t="s">
        <v>11078</v>
      </c>
      <c r="F3" s="86" t="s">
        <v>11079</v>
      </c>
      <c r="G3" s="86" t="s">
        <v>11080</v>
      </c>
      <c r="H3" s="86" t="s">
        <v>11081</v>
      </c>
      <c r="I3" s="86" t="s">
        <v>11082</v>
      </c>
      <c r="J3" s="86" t="s">
        <v>11083</v>
      </c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</row>
    <row r="4" spans="1:27" ht="14.25" customHeight="1">
      <c r="A4" s="1"/>
      <c r="B4" s="87" t="s">
        <v>11084</v>
      </c>
      <c r="C4" s="88" t="s">
        <v>11085</v>
      </c>
      <c r="D4" s="88" t="s">
        <v>11086</v>
      </c>
      <c r="E4" s="88" t="s">
        <v>11087</v>
      </c>
      <c r="F4" s="88" t="s">
        <v>11088</v>
      </c>
      <c r="G4" s="88" t="s">
        <v>11088</v>
      </c>
      <c r="H4" s="88" t="s">
        <v>11089</v>
      </c>
      <c r="I4" s="88" t="s">
        <v>11089</v>
      </c>
      <c r="J4" s="88" t="s">
        <v>11090</v>
      </c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7" ht="79.5" customHeight="1">
      <c r="A5" s="1"/>
      <c r="B5" s="87" t="s">
        <v>11091</v>
      </c>
      <c r="C5" s="89"/>
      <c r="D5" s="90"/>
      <c r="E5" s="90"/>
      <c r="F5" s="90"/>
      <c r="G5" s="90"/>
      <c r="H5" s="90"/>
      <c r="I5" s="90"/>
      <c r="J5" s="90"/>
      <c r="K5" s="199"/>
      <c r="L5" s="200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7" ht="14.25" customHeight="1">
      <c r="A6" s="1"/>
      <c r="B6" s="91" t="s">
        <v>112</v>
      </c>
      <c r="C6" s="92" t="s">
        <v>1006</v>
      </c>
      <c r="D6" s="92" t="s">
        <v>316</v>
      </c>
      <c r="E6" s="92" t="s">
        <v>416</v>
      </c>
      <c r="F6" s="92" t="s">
        <v>312</v>
      </c>
      <c r="G6" s="92" t="s">
        <v>324</v>
      </c>
      <c r="H6" s="92" t="s">
        <v>344</v>
      </c>
      <c r="I6" s="92" t="s">
        <v>448</v>
      </c>
      <c r="J6" s="92" t="s">
        <v>336</v>
      </c>
      <c r="K6" s="201"/>
      <c r="L6" s="202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7" ht="14.2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7" ht="16.5" customHeight="1">
      <c r="A8" s="84"/>
      <c r="B8" s="197"/>
      <c r="C8" s="191" t="s">
        <v>11092</v>
      </c>
      <c r="D8" s="191" t="s">
        <v>11093</v>
      </c>
      <c r="E8" s="191" t="s">
        <v>11094</v>
      </c>
      <c r="F8" s="86" t="s">
        <v>11095</v>
      </c>
      <c r="G8" s="86" t="s">
        <v>11096</v>
      </c>
      <c r="H8" s="93" t="s">
        <v>11097</v>
      </c>
      <c r="I8" s="191" t="s">
        <v>11098</v>
      </c>
      <c r="J8" s="19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</row>
    <row r="9" spans="1:27" ht="16.5" customHeight="1">
      <c r="A9" s="84"/>
      <c r="B9" s="193"/>
      <c r="C9" s="193"/>
      <c r="D9" s="193"/>
      <c r="E9" s="193"/>
      <c r="F9" s="86" t="s">
        <v>11099</v>
      </c>
      <c r="G9" s="86" t="s">
        <v>11100</v>
      </c>
      <c r="H9" s="93" t="s">
        <v>11101</v>
      </c>
      <c r="I9" s="193"/>
      <c r="J9" s="196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</row>
    <row r="10" spans="1:27" ht="14.25" customHeight="1">
      <c r="A10" s="1"/>
      <c r="B10" s="87" t="s">
        <v>11084</v>
      </c>
      <c r="C10" s="88" t="s">
        <v>11102</v>
      </c>
      <c r="D10" s="88" t="s">
        <v>11103</v>
      </c>
      <c r="E10" s="88" t="s">
        <v>11104</v>
      </c>
      <c r="F10" s="88" t="s">
        <v>11105</v>
      </c>
      <c r="G10" s="88" t="s">
        <v>11106</v>
      </c>
      <c r="H10" s="94" t="s">
        <v>11107</v>
      </c>
      <c r="I10" s="88" t="s">
        <v>11108</v>
      </c>
      <c r="J10" s="95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7" ht="79.5" customHeight="1">
      <c r="A11" s="1"/>
      <c r="B11" s="87" t="s">
        <v>11109</v>
      </c>
      <c r="C11" s="90"/>
      <c r="D11" s="90"/>
      <c r="E11" s="90"/>
      <c r="F11" s="90"/>
      <c r="G11" s="90"/>
      <c r="H11" s="96"/>
      <c r="I11" s="97"/>
      <c r="J11" s="1"/>
      <c r="K11" s="1"/>
      <c r="L11" s="1" t="s">
        <v>11110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7" ht="14.25" customHeight="1">
      <c r="A12" s="1"/>
      <c r="B12" s="91" t="s">
        <v>112</v>
      </c>
      <c r="C12" s="92" t="s">
        <v>1364</v>
      </c>
      <c r="D12" s="92" t="s">
        <v>1367</v>
      </c>
      <c r="E12" s="92" t="s">
        <v>784</v>
      </c>
      <c r="F12" s="92" t="s">
        <v>1041</v>
      </c>
      <c r="G12" s="92" t="s">
        <v>1216</v>
      </c>
      <c r="H12" s="98" t="s">
        <v>487</v>
      </c>
      <c r="I12" s="92" t="s">
        <v>1132</v>
      </c>
      <c r="J12" s="99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7" ht="14.25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7" ht="16.5" customHeight="1">
      <c r="A14" s="84"/>
      <c r="B14" s="197"/>
      <c r="C14" s="191" t="s">
        <v>11111</v>
      </c>
      <c r="D14" s="191" t="s">
        <v>11112</v>
      </c>
      <c r="E14" s="86" t="s">
        <v>11113</v>
      </c>
      <c r="F14" s="100" t="s">
        <v>11114</v>
      </c>
      <c r="G14" s="86" t="s">
        <v>11115</v>
      </c>
      <c r="H14" s="198" t="s">
        <v>11116</v>
      </c>
      <c r="I14" s="198" t="s">
        <v>11117</v>
      </c>
      <c r="J14" s="191" t="s">
        <v>11118</v>
      </c>
      <c r="K14" s="191" t="s">
        <v>11119</v>
      </c>
      <c r="L14" s="191" t="s">
        <v>11120</v>
      </c>
      <c r="M14" s="191" t="s">
        <v>11121</v>
      </c>
      <c r="N14" s="19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</row>
    <row r="15" spans="1:27" ht="16.5" customHeight="1">
      <c r="A15" s="84"/>
      <c r="B15" s="192"/>
      <c r="C15" s="192"/>
      <c r="D15" s="192"/>
      <c r="E15" s="86" t="s">
        <v>11122</v>
      </c>
      <c r="F15" s="100" t="s">
        <v>11123</v>
      </c>
      <c r="G15" s="86" t="s">
        <v>11124</v>
      </c>
      <c r="H15" s="192"/>
      <c r="I15" s="192"/>
      <c r="J15" s="192"/>
      <c r="K15" s="192"/>
      <c r="L15" s="192"/>
      <c r="M15" s="192"/>
      <c r="N15" s="195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</row>
    <row r="16" spans="1:27" ht="16.5" customHeight="1">
      <c r="A16" s="84"/>
      <c r="B16" s="193"/>
      <c r="C16" s="193"/>
      <c r="D16" s="193"/>
      <c r="E16" s="86" t="s">
        <v>11125</v>
      </c>
      <c r="F16" s="100" t="s">
        <v>11126</v>
      </c>
      <c r="G16" s="86" t="s">
        <v>11127</v>
      </c>
      <c r="H16" s="193"/>
      <c r="I16" s="193"/>
      <c r="J16" s="193"/>
      <c r="K16" s="193"/>
      <c r="L16" s="193"/>
      <c r="M16" s="193"/>
      <c r="N16" s="196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</row>
    <row r="17" spans="1:27" ht="14.25" customHeight="1">
      <c r="A17" s="1"/>
      <c r="B17" s="87" t="s">
        <v>11084</v>
      </c>
      <c r="C17" s="88" t="s">
        <v>11128</v>
      </c>
      <c r="D17" s="88" t="s">
        <v>11129</v>
      </c>
      <c r="E17" s="88" t="s">
        <v>11130</v>
      </c>
      <c r="F17" s="88" t="s">
        <v>11130</v>
      </c>
      <c r="G17" s="88" t="s">
        <v>11131</v>
      </c>
      <c r="H17" s="88" t="s">
        <v>11132</v>
      </c>
      <c r="I17" s="88" t="s">
        <v>11132</v>
      </c>
      <c r="J17" s="88" t="s">
        <v>11133</v>
      </c>
      <c r="K17" s="88" t="s">
        <v>11133</v>
      </c>
      <c r="L17" s="88" t="s">
        <v>11134</v>
      </c>
      <c r="M17" s="88" t="s">
        <v>11135</v>
      </c>
      <c r="N17" s="95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79.5" customHeight="1">
      <c r="A18" s="1"/>
      <c r="B18" s="87" t="s">
        <v>11136</v>
      </c>
      <c r="C18" s="90"/>
      <c r="D18" s="90"/>
      <c r="E18" s="90"/>
      <c r="F18" s="90"/>
      <c r="G18" s="90"/>
      <c r="H18" s="90"/>
      <c r="I18" s="90"/>
      <c r="J18" s="90"/>
      <c r="K18" s="89"/>
      <c r="L18" s="90"/>
      <c r="M18" s="90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4.25" customHeight="1">
      <c r="A19" s="1"/>
      <c r="B19" s="91" t="s">
        <v>112</v>
      </c>
      <c r="C19" s="92" t="s">
        <v>263</v>
      </c>
      <c r="D19" s="92" t="s">
        <v>11137</v>
      </c>
      <c r="E19" s="92" t="s">
        <v>478</v>
      </c>
      <c r="F19" s="92" t="s">
        <v>480</v>
      </c>
      <c r="G19" s="92" t="s">
        <v>483</v>
      </c>
      <c r="H19" s="92" t="s">
        <v>472</v>
      </c>
      <c r="I19" s="92" t="s">
        <v>861</v>
      </c>
      <c r="J19" s="92" t="s">
        <v>803</v>
      </c>
      <c r="K19" s="92" t="s">
        <v>800</v>
      </c>
      <c r="L19" s="101" t="s">
        <v>576</v>
      </c>
      <c r="M19" s="101" t="s">
        <v>319</v>
      </c>
      <c r="N19" s="102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4.2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4.2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4.2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7" ht="14.2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7" ht="14.2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7" ht="14.2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7" ht="14.2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7" ht="14.2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7" ht="14.2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7" ht="14.2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7" ht="14.2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7" ht="14.2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7" ht="14.2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4.2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.2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2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7">
    <mergeCell ref="K5:L6"/>
    <mergeCell ref="B8:B9"/>
    <mergeCell ref="C8:C9"/>
    <mergeCell ref="D8:D9"/>
    <mergeCell ref="E8:E9"/>
    <mergeCell ref="I8:I9"/>
    <mergeCell ref="J8:J9"/>
    <mergeCell ref="L14:L16"/>
    <mergeCell ref="M14:M16"/>
    <mergeCell ref="N14:N16"/>
    <mergeCell ref="B14:B16"/>
    <mergeCell ref="C14:C16"/>
    <mergeCell ref="D14:D16"/>
    <mergeCell ref="H14:H16"/>
    <mergeCell ref="I14:I16"/>
    <mergeCell ref="J14:J16"/>
    <mergeCell ref="K14:K16"/>
  </mergeCells>
  <phoneticPr fontId="68" type="noConversion"/>
  <hyperlinks>
    <hyperlink ref="E2" location="'Content '!A1" display="Back to content"/>
  </hyperlinks>
  <pageMargins left="0.7" right="0.7" top="0.75" bottom="0.75" header="0" footer="0"/>
  <pageSetup paperSize="9" orientation="portrait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4140625" defaultRowHeight="15" customHeight="1"/>
  <cols>
    <col min="1" max="1" width="9.109375" customWidth="1"/>
    <col min="2" max="17" width="25.5546875" customWidth="1"/>
    <col min="18" max="26" width="9.109375" customWidth="1"/>
  </cols>
  <sheetData>
    <row r="1" spans="1:26" ht="14.25" customHeight="1">
      <c r="A1" s="58"/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103"/>
      <c r="P1" s="2"/>
      <c r="Q1" s="104"/>
      <c r="R1" s="58"/>
      <c r="S1" s="58"/>
      <c r="T1" s="58"/>
      <c r="U1" s="58"/>
      <c r="V1" s="58"/>
      <c r="W1" s="58"/>
      <c r="X1" s="58"/>
      <c r="Y1" s="58"/>
      <c r="Z1" s="58"/>
    </row>
    <row r="2" spans="1:26" ht="73.5" customHeight="1">
      <c r="A2" s="58"/>
      <c r="B2" s="58"/>
      <c r="C2" s="58"/>
      <c r="D2" s="58"/>
      <c r="E2" s="105" t="s">
        <v>109</v>
      </c>
      <c r="F2" s="58"/>
      <c r="G2" s="106" t="s">
        <v>91</v>
      </c>
      <c r="H2" s="107">
        <v>45580</v>
      </c>
      <c r="I2" s="58"/>
      <c r="J2" s="58"/>
      <c r="K2" s="58"/>
      <c r="L2" s="58"/>
      <c r="M2" s="58"/>
      <c r="N2" s="58"/>
      <c r="O2" s="2"/>
      <c r="P2" s="2"/>
      <c r="Q2" s="108" t="s">
        <v>11138</v>
      </c>
      <c r="R2" s="58"/>
      <c r="S2" s="58"/>
      <c r="T2" s="58"/>
      <c r="U2" s="58"/>
      <c r="V2" s="58"/>
      <c r="W2" s="58"/>
      <c r="X2" s="58"/>
      <c r="Y2" s="58"/>
      <c r="Z2" s="58"/>
    </row>
    <row r="3" spans="1:26" ht="56.25" customHeight="1">
      <c r="A3" s="109"/>
      <c r="B3" s="110" t="s">
        <v>11139</v>
      </c>
      <c r="C3" s="111" t="s">
        <v>11140</v>
      </c>
      <c r="D3" s="111" t="s">
        <v>11141</v>
      </c>
      <c r="E3" s="111" t="s">
        <v>11142</v>
      </c>
      <c r="F3" s="112" t="s">
        <v>11143</v>
      </c>
      <c r="G3" s="112" t="s">
        <v>11144</v>
      </c>
      <c r="H3" s="112" t="s">
        <v>11145</v>
      </c>
      <c r="I3" s="112" t="s">
        <v>11146</v>
      </c>
      <c r="J3" s="112" t="s">
        <v>11147</v>
      </c>
      <c r="K3" s="112" t="s">
        <v>11148</v>
      </c>
      <c r="L3" s="112" t="s">
        <v>11149</v>
      </c>
      <c r="M3" s="112" t="s">
        <v>11150</v>
      </c>
      <c r="N3" s="112" t="s">
        <v>11151</v>
      </c>
      <c r="O3" s="112" t="s">
        <v>11152</v>
      </c>
      <c r="P3" s="112" t="s">
        <v>11153</v>
      </c>
      <c r="Q3" s="113" t="s">
        <v>11154</v>
      </c>
      <c r="R3" s="109"/>
      <c r="S3" s="109"/>
      <c r="T3" s="109"/>
      <c r="U3" s="109"/>
      <c r="V3" s="109"/>
      <c r="W3" s="109"/>
      <c r="X3" s="109"/>
      <c r="Y3" s="109"/>
      <c r="Z3" s="109"/>
    </row>
    <row r="4" spans="1:26" ht="79.5" customHeight="1">
      <c r="A4" s="1"/>
      <c r="B4" s="114" t="s">
        <v>11155</v>
      </c>
      <c r="C4" s="115" t="s">
        <v>1006</v>
      </c>
      <c r="D4" s="115" t="s">
        <v>11085</v>
      </c>
      <c r="E4" s="116"/>
      <c r="F4" s="115" t="s">
        <v>11156</v>
      </c>
      <c r="G4" s="115" t="s">
        <v>1006</v>
      </c>
      <c r="H4" s="115" t="s">
        <v>11157</v>
      </c>
      <c r="I4" s="115" t="s">
        <v>155</v>
      </c>
      <c r="J4" s="115" t="s">
        <v>11158</v>
      </c>
      <c r="K4" s="117" t="s">
        <v>11156</v>
      </c>
      <c r="L4" s="115" t="s">
        <v>1006</v>
      </c>
      <c r="M4" s="115" t="s">
        <v>1006</v>
      </c>
      <c r="N4" s="115" t="s">
        <v>11156</v>
      </c>
      <c r="O4" s="115" t="s">
        <v>155</v>
      </c>
      <c r="P4" s="115" t="s">
        <v>1006</v>
      </c>
      <c r="Q4" s="115" t="s">
        <v>11159</v>
      </c>
      <c r="R4" s="1"/>
      <c r="S4" s="1"/>
      <c r="T4" s="1"/>
      <c r="U4" s="1"/>
      <c r="V4" s="1"/>
      <c r="W4" s="1"/>
      <c r="X4" s="1"/>
      <c r="Y4" s="1"/>
      <c r="Z4" s="1"/>
    </row>
    <row r="5" spans="1:26" ht="79.5" customHeight="1">
      <c r="A5" s="1"/>
      <c r="B5" s="114" t="s">
        <v>11160</v>
      </c>
      <c r="C5" s="115" t="s">
        <v>316</v>
      </c>
      <c r="D5" s="115" t="s">
        <v>11086</v>
      </c>
      <c r="E5" s="116"/>
      <c r="F5" s="117" t="s">
        <v>11161</v>
      </c>
      <c r="G5" s="95" t="s">
        <v>316</v>
      </c>
      <c r="H5" s="117" t="s">
        <v>11162</v>
      </c>
      <c r="I5" s="117" t="s">
        <v>11163</v>
      </c>
      <c r="J5" s="115" t="s">
        <v>11164</v>
      </c>
      <c r="K5" s="115" t="s">
        <v>11161</v>
      </c>
      <c r="L5" s="115" t="s">
        <v>316</v>
      </c>
      <c r="M5" s="115" t="s">
        <v>11161</v>
      </c>
      <c r="N5" s="115" t="s">
        <v>11161</v>
      </c>
      <c r="O5" s="115" t="s">
        <v>11161</v>
      </c>
      <c r="P5" s="115" t="s">
        <v>316</v>
      </c>
      <c r="Q5" s="115" t="s">
        <v>637</v>
      </c>
      <c r="R5" s="1"/>
      <c r="S5" s="1"/>
      <c r="T5" s="1"/>
      <c r="U5" s="1"/>
      <c r="V5" s="1"/>
      <c r="W5" s="1"/>
      <c r="X5" s="1"/>
      <c r="Y5" s="1"/>
      <c r="Z5" s="1"/>
    </row>
    <row r="6" spans="1:26" ht="79.5" customHeight="1">
      <c r="A6" s="1"/>
      <c r="B6" s="114" t="s">
        <v>11165</v>
      </c>
      <c r="C6" s="115" t="s">
        <v>416</v>
      </c>
      <c r="D6" s="115" t="s">
        <v>11087</v>
      </c>
      <c r="E6" s="116"/>
      <c r="F6" s="117" t="s">
        <v>11166</v>
      </c>
      <c r="G6" s="117" t="s">
        <v>11167</v>
      </c>
      <c r="H6" s="117" t="s">
        <v>11168</v>
      </c>
      <c r="I6" s="117" t="s">
        <v>11169</v>
      </c>
      <c r="J6" s="115" t="s">
        <v>11170</v>
      </c>
      <c r="K6" s="117" t="s">
        <v>11171</v>
      </c>
      <c r="L6" s="117" t="s">
        <v>11172</v>
      </c>
      <c r="M6" s="115" t="s">
        <v>155</v>
      </c>
      <c r="N6" s="117" t="s">
        <v>11173</v>
      </c>
      <c r="O6" s="115" t="s">
        <v>11174</v>
      </c>
      <c r="P6" s="117" t="s">
        <v>11175</v>
      </c>
      <c r="Q6" s="115" t="s">
        <v>11176</v>
      </c>
      <c r="R6" s="1"/>
      <c r="S6" s="1"/>
      <c r="T6" s="1"/>
      <c r="U6" s="1"/>
      <c r="V6" s="1"/>
      <c r="W6" s="1"/>
      <c r="X6" s="1"/>
      <c r="Y6" s="1"/>
      <c r="Z6" s="1"/>
    </row>
    <row r="7" spans="1:26" ht="79.5" customHeight="1">
      <c r="A7" s="1"/>
      <c r="B7" s="114" t="s">
        <v>11177</v>
      </c>
      <c r="C7" s="115" t="s">
        <v>312</v>
      </c>
      <c r="D7" s="115" t="s">
        <v>11088</v>
      </c>
      <c r="E7" s="116"/>
      <c r="F7" s="117" t="s">
        <v>11178</v>
      </c>
      <c r="G7" s="117" t="s">
        <v>11179</v>
      </c>
      <c r="H7" s="117" t="s">
        <v>11180</v>
      </c>
      <c r="I7" s="117" t="s">
        <v>11181</v>
      </c>
      <c r="J7" s="117" t="s">
        <v>11182</v>
      </c>
      <c r="K7" s="115" t="s">
        <v>11183</v>
      </c>
      <c r="L7" s="115" t="s">
        <v>312</v>
      </c>
      <c r="M7" s="115" t="s">
        <v>312</v>
      </c>
      <c r="N7" s="115" t="s">
        <v>11184</v>
      </c>
      <c r="O7" s="115" t="s">
        <v>312</v>
      </c>
      <c r="P7" s="115" t="s">
        <v>11185</v>
      </c>
      <c r="Q7" s="115" t="s">
        <v>11185</v>
      </c>
      <c r="R7" s="1"/>
      <c r="S7" s="1"/>
      <c r="T7" s="1"/>
      <c r="U7" s="1"/>
      <c r="V7" s="1"/>
      <c r="W7" s="1"/>
      <c r="X7" s="1"/>
      <c r="Y7" s="1"/>
      <c r="Z7" s="1"/>
    </row>
    <row r="8" spans="1:26" ht="79.5" customHeight="1">
      <c r="A8" s="1"/>
      <c r="B8" s="114" t="s">
        <v>11186</v>
      </c>
      <c r="C8" s="115" t="s">
        <v>324</v>
      </c>
      <c r="D8" s="115" t="s">
        <v>11088</v>
      </c>
      <c r="E8" s="116"/>
      <c r="F8" s="115" t="s">
        <v>11187</v>
      </c>
      <c r="G8" s="117" t="s">
        <v>11188</v>
      </c>
      <c r="H8" s="117" t="s">
        <v>11189</v>
      </c>
      <c r="I8" s="117" t="s">
        <v>11190</v>
      </c>
      <c r="J8" s="115" t="s">
        <v>11191</v>
      </c>
      <c r="K8" s="115" t="s">
        <v>11187</v>
      </c>
      <c r="L8" s="115" t="s">
        <v>11187</v>
      </c>
      <c r="M8" s="115" t="s">
        <v>155</v>
      </c>
      <c r="N8" s="115" t="s">
        <v>11192</v>
      </c>
      <c r="O8" s="115" t="s">
        <v>11193</v>
      </c>
      <c r="P8" s="115" t="s">
        <v>11193</v>
      </c>
      <c r="Q8" s="115" t="s">
        <v>11194</v>
      </c>
      <c r="R8" s="1"/>
      <c r="S8" s="1"/>
      <c r="T8" s="1"/>
      <c r="U8" s="1"/>
      <c r="V8" s="1"/>
      <c r="W8" s="1"/>
      <c r="X8" s="1"/>
      <c r="Y8" s="1"/>
      <c r="Z8" s="1"/>
    </row>
    <row r="9" spans="1:26" ht="79.5" customHeight="1">
      <c r="A9" s="1"/>
      <c r="B9" s="114" t="s">
        <v>11195</v>
      </c>
      <c r="C9" s="118" t="s">
        <v>344</v>
      </c>
      <c r="D9" s="115" t="s">
        <v>11089</v>
      </c>
      <c r="E9" s="116"/>
      <c r="F9" s="115" t="s">
        <v>11196</v>
      </c>
      <c r="G9" s="117" t="s">
        <v>11197</v>
      </c>
      <c r="H9" s="117" t="s">
        <v>11198</v>
      </c>
      <c r="I9" s="117" t="s">
        <v>11199</v>
      </c>
      <c r="J9" s="115" t="s">
        <v>155</v>
      </c>
      <c r="K9" s="115" t="s">
        <v>155</v>
      </c>
      <c r="L9" s="115" t="s">
        <v>11200</v>
      </c>
      <c r="M9" s="115" t="s">
        <v>155</v>
      </c>
      <c r="N9" s="115" t="s">
        <v>155</v>
      </c>
      <c r="O9" s="115" t="s">
        <v>11201</v>
      </c>
      <c r="P9" s="115" t="s">
        <v>11202</v>
      </c>
      <c r="Q9" s="117" t="s">
        <v>11203</v>
      </c>
      <c r="R9" s="1"/>
      <c r="S9" s="1"/>
      <c r="T9" s="1"/>
      <c r="U9" s="1"/>
      <c r="V9" s="1"/>
      <c r="W9" s="1"/>
      <c r="X9" s="1"/>
      <c r="Y9" s="1"/>
      <c r="Z9" s="1"/>
    </row>
    <row r="10" spans="1:26" ht="79.5" customHeight="1">
      <c r="A10" s="1"/>
      <c r="B10" s="114" t="s">
        <v>11204</v>
      </c>
      <c r="C10" s="115" t="s">
        <v>448</v>
      </c>
      <c r="D10" s="115" t="s">
        <v>11089</v>
      </c>
      <c r="E10" s="116"/>
      <c r="F10" s="115" t="s">
        <v>11205</v>
      </c>
      <c r="G10" s="115" t="s">
        <v>448</v>
      </c>
      <c r="H10" s="117" t="s">
        <v>11206</v>
      </c>
      <c r="I10" s="115" t="s">
        <v>11207</v>
      </c>
      <c r="J10" s="115" t="s">
        <v>11208</v>
      </c>
      <c r="K10" s="115" t="s">
        <v>11205</v>
      </c>
      <c r="L10" s="115" t="s">
        <v>11209</v>
      </c>
      <c r="M10" s="115" t="s">
        <v>155</v>
      </c>
      <c r="N10" s="115" t="s">
        <v>11210</v>
      </c>
      <c r="O10" s="115" t="s">
        <v>11211</v>
      </c>
      <c r="P10" s="115" t="s">
        <v>155</v>
      </c>
      <c r="Q10" s="117" t="s">
        <v>11212</v>
      </c>
      <c r="R10" s="1"/>
      <c r="S10" s="1"/>
      <c r="T10" s="1"/>
      <c r="U10" s="1"/>
      <c r="V10" s="1"/>
      <c r="W10" s="1"/>
      <c r="X10" s="1"/>
      <c r="Y10" s="1"/>
      <c r="Z10" s="1"/>
    </row>
    <row r="11" spans="1:26" ht="79.5" customHeight="1">
      <c r="A11" s="1"/>
      <c r="B11" s="114" t="s">
        <v>11213</v>
      </c>
      <c r="C11" s="118" t="s">
        <v>336</v>
      </c>
      <c r="D11" s="115" t="s">
        <v>11090</v>
      </c>
      <c r="E11" s="116"/>
      <c r="F11" s="117" t="s">
        <v>11214</v>
      </c>
      <c r="G11" s="117" t="s">
        <v>11215</v>
      </c>
      <c r="H11" s="117" t="s">
        <v>11216</v>
      </c>
      <c r="I11" s="117" t="s">
        <v>11217</v>
      </c>
      <c r="J11" s="115" t="s">
        <v>155</v>
      </c>
      <c r="K11" s="115" t="s">
        <v>155</v>
      </c>
      <c r="L11" s="115" t="s">
        <v>155</v>
      </c>
      <c r="M11" s="115" t="s">
        <v>155</v>
      </c>
      <c r="N11" s="115" t="s">
        <v>155</v>
      </c>
      <c r="O11" s="115" t="s">
        <v>155</v>
      </c>
      <c r="P11" s="115" t="s">
        <v>155</v>
      </c>
      <c r="Q11" s="115" t="s">
        <v>11218</v>
      </c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1"/>
      <c r="B12" s="10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79.5" customHeight="1">
      <c r="A13" s="1"/>
      <c r="B13" s="119" t="s">
        <v>11219</v>
      </c>
      <c r="C13" s="115" t="s">
        <v>263</v>
      </c>
      <c r="D13" s="115" t="s">
        <v>11128</v>
      </c>
      <c r="E13" s="116"/>
      <c r="F13" s="117" t="s">
        <v>11220</v>
      </c>
      <c r="G13" s="115" t="s">
        <v>11221</v>
      </c>
      <c r="H13" s="115" t="s">
        <v>11222</v>
      </c>
      <c r="I13" s="117" t="s">
        <v>11223</v>
      </c>
      <c r="J13" s="115" t="s">
        <v>263</v>
      </c>
      <c r="K13" s="117" t="s">
        <v>11224</v>
      </c>
      <c r="L13" s="115" t="s">
        <v>11225</v>
      </c>
      <c r="M13" s="115" t="s">
        <v>11225</v>
      </c>
      <c r="N13" s="115" t="s">
        <v>11226</v>
      </c>
      <c r="O13" s="115" t="s">
        <v>155</v>
      </c>
      <c r="P13" s="115" t="s">
        <v>11227</v>
      </c>
      <c r="Q13" s="115" t="s">
        <v>155</v>
      </c>
      <c r="R13" s="1"/>
      <c r="S13" s="1"/>
      <c r="T13" s="1"/>
      <c r="U13" s="1"/>
      <c r="V13" s="1"/>
      <c r="W13" s="1"/>
      <c r="X13" s="1"/>
      <c r="Y13" s="1"/>
      <c r="Z13" s="1"/>
    </row>
    <row r="14" spans="1:26" ht="79.5" customHeight="1">
      <c r="A14" s="1"/>
      <c r="B14" s="119" t="s">
        <v>11228</v>
      </c>
      <c r="C14" s="115" t="s">
        <v>11229</v>
      </c>
      <c r="D14" s="115" t="s">
        <v>11230</v>
      </c>
      <c r="E14" s="116"/>
      <c r="F14" s="117" t="s">
        <v>11231</v>
      </c>
      <c r="G14" s="115" t="s">
        <v>11232</v>
      </c>
      <c r="H14" s="115" t="s">
        <v>155</v>
      </c>
      <c r="I14" s="117" t="s">
        <v>1082</v>
      </c>
      <c r="J14" s="115" t="s">
        <v>155</v>
      </c>
      <c r="K14" s="117" t="s">
        <v>11233</v>
      </c>
      <c r="L14" s="115" t="s">
        <v>155</v>
      </c>
      <c r="M14" s="115" t="s">
        <v>11234</v>
      </c>
      <c r="N14" s="115" t="s">
        <v>11235</v>
      </c>
      <c r="O14" s="115" t="s">
        <v>155</v>
      </c>
      <c r="P14" s="117" t="s">
        <v>11236</v>
      </c>
      <c r="Q14" s="115" t="s">
        <v>155</v>
      </c>
      <c r="R14" s="1"/>
      <c r="S14" s="1"/>
      <c r="T14" s="1"/>
      <c r="U14" s="1"/>
      <c r="V14" s="1"/>
      <c r="W14" s="1"/>
      <c r="X14" s="1"/>
      <c r="Y14" s="1"/>
      <c r="Z14" s="1"/>
    </row>
    <row r="15" spans="1:26" ht="79.5" customHeight="1">
      <c r="A15" s="1"/>
      <c r="B15" s="120" t="s">
        <v>11237</v>
      </c>
      <c r="C15" s="115" t="s">
        <v>478</v>
      </c>
      <c r="D15" s="115" t="s">
        <v>11130</v>
      </c>
      <c r="E15" s="116"/>
      <c r="F15" s="117" t="s">
        <v>11238</v>
      </c>
      <c r="G15" s="115" t="s">
        <v>11239</v>
      </c>
      <c r="H15" s="117" t="s">
        <v>11240</v>
      </c>
      <c r="I15" s="117" t="s">
        <v>11241</v>
      </c>
      <c r="J15" s="115" t="s">
        <v>155</v>
      </c>
      <c r="K15" s="117" t="s">
        <v>11242</v>
      </c>
      <c r="L15" s="115" t="s">
        <v>155</v>
      </c>
      <c r="M15" s="115" t="s">
        <v>11243</v>
      </c>
      <c r="N15" s="115" t="s">
        <v>155</v>
      </c>
      <c r="O15" s="115" t="s">
        <v>155</v>
      </c>
      <c r="P15" s="115" t="s">
        <v>11244</v>
      </c>
      <c r="Q15" s="115" t="s">
        <v>155</v>
      </c>
      <c r="R15" s="1"/>
      <c r="S15" s="1"/>
      <c r="T15" s="1"/>
      <c r="U15" s="1"/>
      <c r="V15" s="1"/>
      <c r="W15" s="1"/>
      <c r="X15" s="1"/>
      <c r="Y15" s="1"/>
      <c r="Z15" s="1"/>
    </row>
    <row r="16" spans="1:26" ht="79.5" customHeight="1">
      <c r="A16" s="1"/>
      <c r="B16" s="119" t="s">
        <v>11245</v>
      </c>
      <c r="C16" s="115" t="s">
        <v>480</v>
      </c>
      <c r="D16" s="115" t="s">
        <v>11130</v>
      </c>
      <c r="E16" s="116"/>
      <c r="F16" s="117" t="s">
        <v>11238</v>
      </c>
      <c r="G16" s="117" t="s">
        <v>11246</v>
      </c>
      <c r="H16" s="117" t="s">
        <v>11247</v>
      </c>
      <c r="I16" s="117" t="s">
        <v>11241</v>
      </c>
      <c r="J16" s="115" t="s">
        <v>11248</v>
      </c>
      <c r="K16" s="117" t="s">
        <v>11249</v>
      </c>
      <c r="L16" s="115" t="s">
        <v>11250</v>
      </c>
      <c r="M16" s="115" t="s">
        <v>11251</v>
      </c>
      <c r="N16" s="117" t="s">
        <v>11252</v>
      </c>
      <c r="O16" s="115" t="s">
        <v>155</v>
      </c>
      <c r="P16" s="115" t="s">
        <v>155</v>
      </c>
      <c r="Q16" s="115" t="s">
        <v>155</v>
      </c>
      <c r="R16" s="1"/>
      <c r="S16" s="1"/>
      <c r="T16" s="1"/>
      <c r="U16" s="1"/>
      <c r="V16" s="1"/>
      <c r="W16" s="1"/>
      <c r="X16" s="1"/>
      <c r="Y16" s="1"/>
      <c r="Z16" s="1"/>
    </row>
    <row r="17" spans="1:26" ht="79.5" customHeight="1">
      <c r="A17" s="1"/>
      <c r="B17" s="119" t="s">
        <v>11253</v>
      </c>
      <c r="C17" s="115" t="s">
        <v>11254</v>
      </c>
      <c r="D17" s="115" t="s">
        <v>11132</v>
      </c>
      <c r="E17" s="116"/>
      <c r="F17" s="117" t="s">
        <v>11255</v>
      </c>
      <c r="G17" s="117" t="s">
        <v>11256</v>
      </c>
      <c r="H17" s="115" t="s">
        <v>11257</v>
      </c>
      <c r="I17" s="117" t="s">
        <v>11258</v>
      </c>
      <c r="J17" s="115" t="s">
        <v>155</v>
      </c>
      <c r="K17" s="117" t="s">
        <v>11259</v>
      </c>
      <c r="L17" s="115" t="s">
        <v>155</v>
      </c>
      <c r="M17" s="115" t="s">
        <v>11260</v>
      </c>
      <c r="N17" s="115" t="s">
        <v>155</v>
      </c>
      <c r="O17" s="115" t="s">
        <v>155</v>
      </c>
      <c r="P17" s="115" t="s">
        <v>11261</v>
      </c>
      <c r="Q17" s="115" t="s">
        <v>155</v>
      </c>
      <c r="R17" s="1"/>
      <c r="S17" s="1"/>
      <c r="T17" s="1"/>
      <c r="U17" s="1"/>
      <c r="V17" s="1"/>
      <c r="W17" s="1"/>
      <c r="X17" s="1"/>
      <c r="Y17" s="1"/>
      <c r="Z17" s="1"/>
    </row>
    <row r="18" spans="1:26" ht="79.5" customHeight="1">
      <c r="A18" s="1"/>
      <c r="B18" s="119" t="s">
        <v>11262</v>
      </c>
      <c r="C18" s="115" t="s">
        <v>11263</v>
      </c>
      <c r="D18" s="115" t="s">
        <v>11132</v>
      </c>
      <c r="E18" s="116"/>
      <c r="F18" s="117" t="s">
        <v>11255</v>
      </c>
      <c r="G18" s="117" t="s">
        <v>11264</v>
      </c>
      <c r="H18" s="115" t="s">
        <v>11257</v>
      </c>
      <c r="I18" s="117" t="s">
        <v>11258</v>
      </c>
      <c r="J18" s="115" t="s">
        <v>155</v>
      </c>
      <c r="K18" s="115" t="s">
        <v>11265</v>
      </c>
      <c r="L18" s="115" t="s">
        <v>11266</v>
      </c>
      <c r="M18" s="117" t="s">
        <v>11267</v>
      </c>
      <c r="N18" s="117" t="s">
        <v>11268</v>
      </c>
      <c r="O18" s="115" t="s">
        <v>155</v>
      </c>
      <c r="P18" s="115" t="s">
        <v>11261</v>
      </c>
      <c r="Q18" s="115" t="s">
        <v>155</v>
      </c>
      <c r="R18" s="1"/>
      <c r="S18" s="1"/>
      <c r="T18" s="1"/>
      <c r="U18" s="1"/>
      <c r="V18" s="1"/>
      <c r="W18" s="1"/>
      <c r="X18" s="1"/>
      <c r="Y18" s="1"/>
      <c r="Z18" s="1"/>
    </row>
    <row r="19" spans="1:26" ht="79.5" customHeight="1">
      <c r="A19" s="1"/>
      <c r="B19" s="119" t="s">
        <v>11269</v>
      </c>
      <c r="C19" s="115" t="s">
        <v>853</v>
      </c>
      <c r="D19" s="115" t="s">
        <v>11270</v>
      </c>
      <c r="E19" s="116"/>
      <c r="F19" s="115" t="s">
        <v>155</v>
      </c>
      <c r="G19" s="115" t="s">
        <v>155</v>
      </c>
      <c r="H19" s="115" t="s">
        <v>155</v>
      </c>
      <c r="I19" s="115" t="s">
        <v>155</v>
      </c>
      <c r="J19" s="115" t="s">
        <v>155</v>
      </c>
      <c r="K19" s="115" t="s">
        <v>155</v>
      </c>
      <c r="L19" s="115" t="s">
        <v>155</v>
      </c>
      <c r="M19" s="115" t="s">
        <v>155</v>
      </c>
      <c r="N19" s="115" t="s">
        <v>155</v>
      </c>
      <c r="O19" s="115" t="s">
        <v>155</v>
      </c>
      <c r="P19" s="115" t="s">
        <v>11271</v>
      </c>
      <c r="Q19" s="115" t="s">
        <v>155</v>
      </c>
      <c r="R19" s="1"/>
      <c r="S19" s="1"/>
      <c r="T19" s="1"/>
      <c r="U19" s="1"/>
      <c r="V19" s="1"/>
      <c r="W19" s="1"/>
      <c r="X19" s="1"/>
      <c r="Y19" s="1"/>
      <c r="Z19" s="1"/>
    </row>
    <row r="20" spans="1:26" ht="79.5" customHeight="1">
      <c r="A20" s="1"/>
      <c r="B20" s="119" t="s">
        <v>11272</v>
      </c>
      <c r="C20" s="115" t="s">
        <v>803</v>
      </c>
      <c r="D20" s="115" t="s">
        <v>11133</v>
      </c>
      <c r="E20" s="116"/>
      <c r="F20" s="115" t="s">
        <v>155</v>
      </c>
      <c r="G20" s="115" t="s">
        <v>155</v>
      </c>
      <c r="H20" s="115" t="s">
        <v>155</v>
      </c>
      <c r="I20" s="115" t="s">
        <v>155</v>
      </c>
      <c r="J20" s="115" t="s">
        <v>155</v>
      </c>
      <c r="K20" s="115" t="s">
        <v>155</v>
      </c>
      <c r="L20" s="115" t="s">
        <v>155</v>
      </c>
      <c r="M20" s="115" t="s">
        <v>155</v>
      </c>
      <c r="N20" s="115" t="s">
        <v>155</v>
      </c>
      <c r="O20" s="115" t="s">
        <v>155</v>
      </c>
      <c r="P20" s="115" t="s">
        <v>11273</v>
      </c>
      <c r="Q20" s="115" t="s">
        <v>155</v>
      </c>
      <c r="R20" s="1"/>
      <c r="S20" s="1"/>
      <c r="T20" s="1"/>
      <c r="U20" s="1"/>
      <c r="V20" s="1"/>
      <c r="W20" s="1"/>
      <c r="X20" s="1"/>
      <c r="Y20" s="1"/>
      <c r="Z20" s="1"/>
    </row>
    <row r="21" spans="1:26" ht="79.5" customHeight="1">
      <c r="A21" s="1"/>
      <c r="B21" s="119" t="s">
        <v>11272</v>
      </c>
      <c r="C21" s="115" t="s">
        <v>800</v>
      </c>
      <c r="D21" s="115" t="s">
        <v>11133</v>
      </c>
      <c r="E21" s="116"/>
      <c r="F21" s="121" t="s">
        <v>11274</v>
      </c>
      <c r="G21" s="117" t="s">
        <v>11197</v>
      </c>
      <c r="H21" s="117" t="s">
        <v>11275</v>
      </c>
      <c r="I21" s="115" t="s">
        <v>11276</v>
      </c>
      <c r="J21" s="115" t="s">
        <v>155</v>
      </c>
      <c r="K21" s="115" t="s">
        <v>11277</v>
      </c>
      <c r="L21" s="117" t="s">
        <v>11278</v>
      </c>
      <c r="M21" s="115" t="s">
        <v>155</v>
      </c>
      <c r="N21" s="117" t="s">
        <v>11279</v>
      </c>
      <c r="O21" s="115" t="s">
        <v>155</v>
      </c>
      <c r="P21" s="115" t="s">
        <v>11280</v>
      </c>
      <c r="Q21" s="115" t="s">
        <v>155</v>
      </c>
      <c r="R21" s="1"/>
      <c r="S21" s="1"/>
      <c r="T21" s="1"/>
      <c r="U21" s="1"/>
      <c r="V21" s="1"/>
      <c r="W21" s="1"/>
      <c r="X21" s="1"/>
      <c r="Y21" s="1"/>
      <c r="Z21" s="1"/>
    </row>
    <row r="22" spans="1:26" ht="79.5" customHeight="1">
      <c r="A22" s="1"/>
      <c r="B22" s="119" t="s">
        <v>11281</v>
      </c>
      <c r="C22" s="115" t="s">
        <v>580</v>
      </c>
      <c r="D22" s="115" t="s">
        <v>11133</v>
      </c>
      <c r="E22" s="116"/>
      <c r="F22" s="118" t="s">
        <v>11282</v>
      </c>
      <c r="G22" s="117" t="s">
        <v>11283</v>
      </c>
      <c r="H22" s="117" t="s">
        <v>11284</v>
      </c>
      <c r="I22" s="115" t="s">
        <v>11285</v>
      </c>
      <c r="J22" s="115" t="s">
        <v>155</v>
      </c>
      <c r="K22" s="115" t="s">
        <v>11286</v>
      </c>
      <c r="L22" s="117" t="s">
        <v>11287</v>
      </c>
      <c r="M22" s="115" t="s">
        <v>155</v>
      </c>
      <c r="N22" s="117" t="s">
        <v>11279</v>
      </c>
      <c r="O22" s="115" t="s">
        <v>155</v>
      </c>
      <c r="P22" s="115" t="s">
        <v>155</v>
      </c>
      <c r="Q22" s="115" t="s">
        <v>155</v>
      </c>
      <c r="R22" s="1"/>
      <c r="S22" s="1"/>
      <c r="T22" s="1"/>
      <c r="U22" s="1"/>
      <c r="V22" s="1"/>
      <c r="W22" s="1"/>
      <c r="X22" s="1"/>
      <c r="Y22" s="1"/>
      <c r="Z22" s="1"/>
    </row>
    <row r="23" spans="1:26" ht="79.5" customHeight="1">
      <c r="A23" s="1"/>
      <c r="B23" s="119" t="s">
        <v>11288</v>
      </c>
      <c r="C23" s="115" t="s">
        <v>786</v>
      </c>
      <c r="D23" s="115" t="s">
        <v>11289</v>
      </c>
      <c r="E23" s="116"/>
      <c r="F23" s="118" t="s">
        <v>11290</v>
      </c>
      <c r="G23" s="117" t="s">
        <v>11291</v>
      </c>
      <c r="H23" s="117" t="s">
        <v>11292</v>
      </c>
      <c r="I23" s="115" t="s">
        <v>11293</v>
      </c>
      <c r="J23" s="115" t="s">
        <v>155</v>
      </c>
      <c r="K23" s="115" t="s">
        <v>155</v>
      </c>
      <c r="L23" s="117" t="s">
        <v>11291</v>
      </c>
      <c r="M23" s="115" t="s">
        <v>155</v>
      </c>
      <c r="N23" s="117" t="s">
        <v>155</v>
      </c>
      <c r="O23" s="115" t="s">
        <v>155</v>
      </c>
      <c r="P23" s="115" t="s">
        <v>155</v>
      </c>
      <c r="Q23" s="115" t="s">
        <v>155</v>
      </c>
      <c r="R23" s="1"/>
      <c r="S23" s="1"/>
      <c r="T23" s="1"/>
      <c r="U23" s="1"/>
      <c r="V23" s="1"/>
      <c r="W23" s="1"/>
      <c r="X23" s="1"/>
      <c r="Y23" s="1"/>
      <c r="Z23" s="1"/>
    </row>
    <row r="24" spans="1:26" ht="79.5" customHeight="1">
      <c r="A24" s="1"/>
      <c r="B24" s="119" t="s">
        <v>11294</v>
      </c>
      <c r="C24" s="115" t="s">
        <v>319</v>
      </c>
      <c r="D24" s="115" t="s">
        <v>11135</v>
      </c>
      <c r="E24" s="116"/>
      <c r="F24" s="121" t="s">
        <v>11295</v>
      </c>
      <c r="G24" s="115" t="s">
        <v>11296</v>
      </c>
      <c r="H24" s="115" t="s">
        <v>11297</v>
      </c>
      <c r="I24" s="117" t="s">
        <v>11298</v>
      </c>
      <c r="J24" s="115" t="s">
        <v>155</v>
      </c>
      <c r="K24" s="117" t="s">
        <v>11299</v>
      </c>
      <c r="L24" s="117" t="s">
        <v>11300</v>
      </c>
      <c r="M24" s="115" t="s">
        <v>155</v>
      </c>
      <c r="N24" s="115" t="s">
        <v>155</v>
      </c>
      <c r="O24" s="117" t="s">
        <v>11301</v>
      </c>
      <c r="P24" s="117" t="s">
        <v>11302</v>
      </c>
      <c r="Q24" s="115" t="s">
        <v>11303</v>
      </c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>
      <c r="A25" s="1"/>
      <c r="B25" s="10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79.5" customHeight="1">
      <c r="A26" s="1"/>
      <c r="B26" s="114" t="s">
        <v>11304</v>
      </c>
      <c r="C26" s="115" t="s">
        <v>1364</v>
      </c>
      <c r="D26" s="115" t="s">
        <v>11102</v>
      </c>
      <c r="E26" s="116"/>
      <c r="F26" s="115" t="s">
        <v>155</v>
      </c>
      <c r="G26" s="115" t="s">
        <v>11305</v>
      </c>
      <c r="H26" s="117" t="s">
        <v>155</v>
      </c>
      <c r="I26" s="117" t="s">
        <v>11306</v>
      </c>
      <c r="J26" s="115"/>
      <c r="K26" s="117" t="s">
        <v>11307</v>
      </c>
      <c r="L26" s="115" t="s">
        <v>155</v>
      </c>
      <c r="M26" s="115" t="s">
        <v>11308</v>
      </c>
      <c r="N26" s="115" t="s">
        <v>155</v>
      </c>
      <c r="O26" s="115" t="s">
        <v>155</v>
      </c>
      <c r="P26" s="115" t="s">
        <v>155</v>
      </c>
      <c r="Q26" s="115" t="s">
        <v>155</v>
      </c>
      <c r="R26" s="1"/>
      <c r="S26" s="1"/>
      <c r="T26" s="1"/>
      <c r="U26" s="1"/>
      <c r="V26" s="1"/>
      <c r="W26" s="1"/>
      <c r="X26" s="1"/>
      <c r="Y26" s="1"/>
      <c r="Z26" s="1"/>
    </row>
    <row r="27" spans="1:26" ht="79.5" customHeight="1">
      <c r="A27" s="1"/>
      <c r="B27" s="114" t="s">
        <v>11309</v>
      </c>
      <c r="C27" s="115" t="s">
        <v>1367</v>
      </c>
      <c r="D27" s="115" t="s">
        <v>11103</v>
      </c>
      <c r="E27" s="116"/>
      <c r="F27" s="115" t="s">
        <v>155</v>
      </c>
      <c r="G27" s="115" t="s">
        <v>11310</v>
      </c>
      <c r="H27" s="117" t="s">
        <v>155</v>
      </c>
      <c r="I27" s="117" t="s">
        <v>11311</v>
      </c>
      <c r="J27" s="115" t="s">
        <v>11312</v>
      </c>
      <c r="K27" s="117" t="s">
        <v>11313</v>
      </c>
      <c r="L27" s="115" t="s">
        <v>155</v>
      </c>
      <c r="M27" s="115" t="s">
        <v>11314</v>
      </c>
      <c r="N27" s="115" t="s">
        <v>11310</v>
      </c>
      <c r="O27" s="115" t="s">
        <v>155</v>
      </c>
      <c r="P27" s="117" t="s">
        <v>11315</v>
      </c>
      <c r="Q27" s="115" t="s">
        <v>155</v>
      </c>
      <c r="R27" s="1"/>
      <c r="S27" s="1"/>
      <c r="T27" s="1"/>
      <c r="U27" s="1"/>
      <c r="V27" s="1"/>
      <c r="W27" s="1"/>
      <c r="X27" s="1"/>
      <c r="Y27" s="1"/>
      <c r="Z27" s="1"/>
    </row>
    <row r="28" spans="1:26" ht="79.5" customHeight="1">
      <c r="A28" s="1"/>
      <c r="B28" s="114" t="s">
        <v>11316</v>
      </c>
      <c r="C28" s="115" t="s">
        <v>784</v>
      </c>
      <c r="D28" s="115" t="s">
        <v>11317</v>
      </c>
      <c r="E28" s="116"/>
      <c r="F28" s="117" t="s">
        <v>11318</v>
      </c>
      <c r="G28" s="117" t="s">
        <v>11319</v>
      </c>
      <c r="H28" s="117" t="s">
        <v>784</v>
      </c>
      <c r="I28" s="115" t="s">
        <v>11320</v>
      </c>
      <c r="J28" s="115" t="s">
        <v>11321</v>
      </c>
      <c r="K28" s="117" t="s">
        <v>11322</v>
      </c>
      <c r="L28" s="117" t="s">
        <v>11323</v>
      </c>
      <c r="M28" s="115" t="s">
        <v>11320</v>
      </c>
      <c r="N28" s="117" t="s">
        <v>11324</v>
      </c>
      <c r="O28" s="115" t="s">
        <v>155</v>
      </c>
      <c r="P28" s="115" t="s">
        <v>11320</v>
      </c>
      <c r="Q28" s="115" t="s">
        <v>155</v>
      </c>
      <c r="R28" s="1"/>
      <c r="S28" s="1"/>
      <c r="T28" s="1"/>
      <c r="U28" s="1"/>
      <c r="V28" s="1"/>
      <c r="W28" s="1"/>
      <c r="X28" s="1"/>
      <c r="Y28" s="1"/>
      <c r="Z28" s="1"/>
    </row>
    <row r="29" spans="1:26" ht="79.5" customHeight="1">
      <c r="A29" s="1"/>
      <c r="B29" s="122" t="s">
        <v>11325</v>
      </c>
      <c r="C29" s="115" t="s">
        <v>1041</v>
      </c>
      <c r="D29" s="115" t="s">
        <v>11326</v>
      </c>
      <c r="E29" s="116"/>
      <c r="F29" s="117" t="s">
        <v>11318</v>
      </c>
      <c r="G29" s="117" t="s">
        <v>11319</v>
      </c>
      <c r="H29" s="117" t="s">
        <v>784</v>
      </c>
      <c r="I29" s="115" t="s">
        <v>11320</v>
      </c>
      <c r="J29" s="115" t="s">
        <v>11321</v>
      </c>
      <c r="K29" s="117" t="s">
        <v>11322</v>
      </c>
      <c r="L29" s="117" t="s">
        <v>11323</v>
      </c>
      <c r="M29" s="115" t="s">
        <v>11320</v>
      </c>
      <c r="N29" s="117" t="s">
        <v>11324</v>
      </c>
      <c r="O29" s="115" t="s">
        <v>155</v>
      </c>
      <c r="P29" s="115" t="s">
        <v>11320</v>
      </c>
      <c r="Q29" s="115" t="s">
        <v>155</v>
      </c>
      <c r="R29" s="1"/>
      <c r="S29" s="1"/>
      <c r="T29" s="1"/>
      <c r="U29" s="1"/>
      <c r="V29" s="1"/>
      <c r="W29" s="1"/>
      <c r="X29" s="1"/>
      <c r="Y29" s="1"/>
      <c r="Z29" s="1"/>
    </row>
    <row r="30" spans="1:26" ht="79.5" customHeight="1">
      <c r="A30" s="1"/>
      <c r="B30" s="122" t="s">
        <v>11327</v>
      </c>
      <c r="C30" s="118" t="s">
        <v>1216</v>
      </c>
      <c r="D30" s="115" t="s">
        <v>11328</v>
      </c>
      <c r="E30" s="116"/>
      <c r="F30" s="117" t="s">
        <v>11329</v>
      </c>
      <c r="G30" s="115" t="s">
        <v>11330</v>
      </c>
      <c r="H30" s="117" t="s">
        <v>11331</v>
      </c>
      <c r="I30" s="115" t="s">
        <v>11332</v>
      </c>
      <c r="J30" s="95" t="s">
        <v>11333</v>
      </c>
      <c r="K30" s="115" t="s">
        <v>11334</v>
      </c>
      <c r="L30" s="117" t="s">
        <v>11335</v>
      </c>
      <c r="M30" s="115" t="s">
        <v>11333</v>
      </c>
      <c r="N30" s="115" t="s">
        <v>1939</v>
      </c>
      <c r="O30" s="115" t="s">
        <v>155</v>
      </c>
      <c r="P30" s="115" t="s">
        <v>11330</v>
      </c>
      <c r="Q30" s="115" t="s">
        <v>155</v>
      </c>
      <c r="R30" s="1"/>
      <c r="S30" s="1"/>
      <c r="T30" s="1"/>
      <c r="U30" s="1"/>
      <c r="V30" s="1"/>
      <c r="W30" s="1"/>
      <c r="X30" s="1"/>
      <c r="Y30" s="1"/>
      <c r="Z30" s="1"/>
    </row>
    <row r="31" spans="1:26" ht="79.5" customHeight="1">
      <c r="A31" s="1"/>
      <c r="B31" s="122" t="s">
        <v>11336</v>
      </c>
      <c r="C31" s="115" t="s">
        <v>11337</v>
      </c>
      <c r="D31" s="115" t="s">
        <v>11108</v>
      </c>
      <c r="E31" s="116"/>
      <c r="F31" s="117" t="s">
        <v>11338</v>
      </c>
      <c r="G31" s="117" t="s">
        <v>11339</v>
      </c>
      <c r="H31" s="117" t="s">
        <v>11340</v>
      </c>
      <c r="I31" s="117" t="s">
        <v>11341</v>
      </c>
      <c r="J31" s="117" t="s">
        <v>11342</v>
      </c>
      <c r="K31" s="117" t="s">
        <v>11343</v>
      </c>
      <c r="L31" s="117" t="s">
        <v>11344</v>
      </c>
      <c r="M31" s="117" t="s">
        <v>11345</v>
      </c>
      <c r="N31" s="117" t="s">
        <v>11346</v>
      </c>
      <c r="O31" s="115" t="s">
        <v>155</v>
      </c>
      <c r="P31" s="115" t="s">
        <v>11347</v>
      </c>
      <c r="Q31" s="115" t="s">
        <v>11348</v>
      </c>
      <c r="R31" s="1"/>
      <c r="S31" s="1"/>
      <c r="T31" s="1"/>
      <c r="U31" s="1"/>
      <c r="V31" s="1"/>
      <c r="W31" s="1"/>
      <c r="X31" s="1"/>
      <c r="Y31" s="1"/>
      <c r="Z31" s="1"/>
    </row>
    <row r="32" spans="1:26" ht="79.5" customHeight="1">
      <c r="A32" s="1"/>
      <c r="B32" s="122" t="s">
        <v>11349</v>
      </c>
      <c r="C32" s="115" t="s">
        <v>11350</v>
      </c>
      <c r="D32" s="115" t="s">
        <v>11107</v>
      </c>
      <c r="E32" s="116"/>
      <c r="F32" s="117" t="s">
        <v>11351</v>
      </c>
      <c r="G32" s="115" t="s">
        <v>11352</v>
      </c>
      <c r="H32" s="117" t="s">
        <v>11353</v>
      </c>
      <c r="I32" s="117" t="s">
        <v>11354</v>
      </c>
      <c r="J32" s="117" t="s">
        <v>11355</v>
      </c>
      <c r="K32" s="117" t="s">
        <v>11356</v>
      </c>
      <c r="L32" s="115" t="s">
        <v>11357</v>
      </c>
      <c r="M32" s="115" t="s">
        <v>11352</v>
      </c>
      <c r="N32" s="117" t="s">
        <v>11358</v>
      </c>
      <c r="O32" s="115" t="s">
        <v>155</v>
      </c>
      <c r="P32" s="115" t="s">
        <v>11359</v>
      </c>
      <c r="Q32" s="115" t="s">
        <v>11360</v>
      </c>
      <c r="R32" s="1"/>
      <c r="S32" s="1"/>
      <c r="T32" s="1"/>
      <c r="U32" s="1"/>
      <c r="V32" s="1"/>
      <c r="W32" s="1"/>
      <c r="X32" s="1"/>
      <c r="Y32" s="1"/>
      <c r="Z32" s="1"/>
    </row>
    <row r="33" spans="1:26" ht="79.5" customHeight="1">
      <c r="A33" s="1"/>
      <c r="B33" s="99"/>
      <c r="C33" s="95"/>
      <c r="D33" s="95"/>
      <c r="E33" s="1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/>
      <c r="Q33" s="95"/>
      <c r="R33" s="1"/>
      <c r="S33" s="1"/>
      <c r="T33" s="1"/>
      <c r="U33" s="1"/>
      <c r="V33" s="1"/>
      <c r="W33" s="1"/>
      <c r="X33" s="1"/>
      <c r="Y33" s="1"/>
      <c r="Z33" s="1"/>
    </row>
    <row r="34" spans="1:26" ht="14.2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>
      <c r="A35" s="58"/>
      <c r="B35" s="58"/>
      <c r="C35" s="58"/>
      <c r="D35" s="58"/>
      <c r="E35" s="58"/>
      <c r="F35" s="58"/>
      <c r="G35" s="58"/>
      <c r="H35" s="58"/>
      <c r="I35" s="58"/>
      <c r="J35" s="58"/>
      <c r="K35" s="58"/>
      <c r="L35" s="58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</row>
    <row r="36" spans="1:26" ht="14.25" customHeight="1">
      <c r="A36" s="58"/>
      <c r="B36" s="58"/>
      <c r="C36" s="58"/>
      <c r="D36" s="58"/>
      <c r="E36" s="58"/>
      <c r="F36" s="58"/>
      <c r="G36" s="58"/>
      <c r="H36" s="58"/>
      <c r="I36" s="58"/>
      <c r="J36" s="58"/>
      <c r="K36" s="58"/>
      <c r="L36" s="58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</row>
    <row r="37" spans="1:26" ht="14.25" customHeight="1">
      <c r="A37" s="58"/>
      <c r="B37" s="58"/>
      <c r="C37" s="58"/>
      <c r="D37" s="58"/>
      <c r="E37" s="58"/>
      <c r="F37" s="58"/>
      <c r="G37" s="58"/>
      <c r="H37" s="58"/>
      <c r="I37" s="58"/>
      <c r="J37" s="58"/>
      <c r="K37" s="58"/>
      <c r="L37" s="58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</row>
    <row r="38" spans="1:26" ht="14.25" customHeight="1">
      <c r="A38" s="58"/>
      <c r="B38" s="58"/>
      <c r="C38" s="58"/>
      <c r="D38" s="58"/>
      <c r="E38" s="58"/>
      <c r="F38" s="58"/>
      <c r="G38" s="58"/>
      <c r="H38" s="58"/>
      <c r="I38" s="58"/>
      <c r="J38" s="58"/>
      <c r="K38" s="58"/>
      <c r="L38" s="58"/>
      <c r="M38" s="58"/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</row>
    <row r="39" spans="1:26" ht="14.25" customHeight="1">
      <c r="A39" s="58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</row>
    <row r="40" spans="1:26" ht="14.25" customHeight="1">
      <c r="A40" s="58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</row>
    <row r="41" spans="1:26" ht="14.25" customHeight="1">
      <c r="A41" s="58"/>
      <c r="B41" s="58"/>
      <c r="C41" s="58"/>
      <c r="D41" s="58"/>
      <c r="E41" s="58"/>
      <c r="F41" s="58"/>
      <c r="G41" s="58"/>
      <c r="H41" s="58"/>
      <c r="I41" s="58"/>
      <c r="J41" s="58"/>
      <c r="K41" s="58"/>
      <c r="L41" s="58"/>
      <c r="M41" s="58"/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</row>
    <row r="42" spans="1:26" ht="14.25" customHeight="1">
      <c r="A42" s="58"/>
      <c r="B42" s="58"/>
      <c r="C42" s="58"/>
      <c r="D42" s="58"/>
      <c r="E42" s="58"/>
      <c r="F42" s="58"/>
      <c r="G42" s="58"/>
      <c r="H42" s="58"/>
      <c r="I42" s="58"/>
      <c r="J42" s="58"/>
      <c r="K42" s="58"/>
      <c r="L42" s="58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</row>
    <row r="43" spans="1:26" ht="14.25" customHeight="1">
      <c r="A43" s="58"/>
      <c r="B43" s="58"/>
      <c r="C43" s="58"/>
      <c r="D43" s="58"/>
      <c r="E43" s="58"/>
      <c r="F43" s="58"/>
      <c r="G43" s="58"/>
      <c r="H43" s="58"/>
      <c r="I43" s="58"/>
      <c r="J43" s="58"/>
      <c r="K43" s="58"/>
      <c r="L43" s="58"/>
      <c r="M43" s="58"/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</row>
    <row r="44" spans="1:26" ht="14.25" customHeight="1">
      <c r="A44" s="58"/>
      <c r="B44" s="58"/>
      <c r="C44" s="58"/>
      <c r="D44" s="58"/>
      <c r="E44" s="58"/>
      <c r="F44" s="58"/>
      <c r="G44" s="58"/>
      <c r="H44" s="58"/>
      <c r="I44" s="58"/>
      <c r="J44" s="58"/>
      <c r="K44" s="58"/>
      <c r="L44" s="58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</row>
    <row r="45" spans="1:26" ht="14.25" customHeight="1">
      <c r="A45" s="58"/>
      <c r="B45" s="58"/>
      <c r="C45" s="58"/>
      <c r="D45" s="58"/>
      <c r="E45" s="58"/>
      <c r="F45" s="58"/>
      <c r="G45" s="58"/>
      <c r="H45" s="58"/>
      <c r="I45" s="58"/>
      <c r="J45" s="58"/>
      <c r="K45" s="58"/>
      <c r="L45" s="58"/>
      <c r="M45" s="58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</row>
    <row r="46" spans="1:26" ht="14.25" customHeight="1">
      <c r="A46" s="58"/>
      <c r="B46" s="58"/>
      <c r="C46" s="58"/>
      <c r="D46" s="58"/>
      <c r="E46" s="58"/>
      <c r="F46" s="58"/>
      <c r="G46" s="58"/>
      <c r="H46" s="58"/>
      <c r="I46" s="58"/>
      <c r="J46" s="58"/>
      <c r="K46" s="58"/>
      <c r="L46" s="58"/>
      <c r="M46" s="58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</row>
    <row r="47" spans="1:26" ht="14.25" customHeight="1">
      <c r="A47" s="58"/>
      <c r="B47" s="58"/>
      <c r="C47" s="58"/>
      <c r="D47" s="58"/>
      <c r="E47" s="58"/>
      <c r="F47" s="58"/>
      <c r="G47" s="58"/>
      <c r="H47" s="58"/>
      <c r="I47" s="58"/>
      <c r="J47" s="58"/>
      <c r="K47" s="58"/>
      <c r="L47" s="58"/>
      <c r="M47" s="58"/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</row>
    <row r="48" spans="1:26" ht="14.25" customHeight="1">
      <c r="A48" s="58"/>
      <c r="B48" s="58"/>
      <c r="C48" s="58"/>
      <c r="D48" s="58"/>
      <c r="E48" s="58"/>
      <c r="F48" s="58"/>
      <c r="G48" s="58"/>
      <c r="H48" s="58"/>
      <c r="I48" s="58"/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</row>
    <row r="49" spans="1:26" ht="14.25" customHeight="1">
      <c r="A49" s="58"/>
      <c r="B49" s="58"/>
      <c r="C49" s="58"/>
      <c r="D49" s="58"/>
      <c r="E49" s="58"/>
      <c r="F49" s="58"/>
      <c r="G49" s="58"/>
      <c r="H49" s="58"/>
      <c r="I49" s="58"/>
      <c r="J49" s="58"/>
      <c r="K49" s="58"/>
      <c r="L49" s="58"/>
      <c r="M49" s="58"/>
      <c r="N49" s="58"/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</row>
    <row r="50" spans="1:26" ht="14.25" customHeight="1">
      <c r="A50" s="58"/>
      <c r="B50" s="58"/>
      <c r="C50" s="58"/>
      <c r="D50" s="58"/>
      <c r="E50" s="58"/>
      <c r="F50" s="58"/>
      <c r="G50" s="58"/>
      <c r="H50" s="58"/>
      <c r="I50" s="58"/>
      <c r="J50" s="58"/>
      <c r="K50" s="58"/>
      <c r="L50" s="58"/>
      <c r="M50" s="58"/>
      <c r="N50" s="58"/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58"/>
      <c r="Z50" s="58"/>
    </row>
    <row r="51" spans="1:26" ht="14.25" customHeight="1">
      <c r="A51" s="58"/>
      <c r="B51" s="58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</row>
    <row r="52" spans="1:26" ht="14.25" customHeight="1">
      <c r="A52" s="58"/>
      <c r="B52" s="58"/>
      <c r="C52" s="58"/>
      <c r="D52" s="58"/>
      <c r="E52" s="58"/>
      <c r="F52" s="58"/>
      <c r="G52" s="58"/>
      <c r="H52" s="58"/>
      <c r="I52" s="58"/>
      <c r="J52" s="58"/>
      <c r="K52" s="58"/>
      <c r="L52" s="58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</row>
    <row r="53" spans="1:26" ht="14.25" customHeight="1">
      <c r="A53" s="58"/>
      <c r="B53" s="58"/>
      <c r="C53" s="58"/>
      <c r="D53" s="58"/>
      <c r="E53" s="58"/>
      <c r="F53" s="58"/>
      <c r="G53" s="58"/>
      <c r="H53" s="58"/>
      <c r="I53" s="58"/>
      <c r="J53" s="58"/>
      <c r="K53" s="58"/>
      <c r="L53" s="58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</row>
    <row r="54" spans="1:26" ht="14.25" customHeight="1">
      <c r="A54" s="58"/>
      <c r="B54" s="58"/>
      <c r="C54" s="58"/>
      <c r="D54" s="58"/>
      <c r="E54" s="58"/>
      <c r="F54" s="58"/>
      <c r="G54" s="58"/>
      <c r="H54" s="58"/>
      <c r="I54" s="58"/>
      <c r="J54" s="58"/>
      <c r="K54" s="58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</row>
    <row r="55" spans="1:26" ht="14.25" customHeight="1">
      <c r="A55" s="58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</row>
    <row r="56" spans="1:26" ht="14.25" customHeight="1">
      <c r="A56" s="58"/>
      <c r="B56" s="58"/>
      <c r="C56" s="58"/>
      <c r="D56" s="58"/>
      <c r="E56" s="58"/>
      <c r="F56" s="58"/>
      <c r="G56" s="58"/>
      <c r="H56" s="58"/>
      <c r="I56" s="58"/>
      <c r="J56" s="58"/>
      <c r="K56" s="58"/>
      <c r="L56" s="58"/>
      <c r="M56" s="58"/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</row>
    <row r="57" spans="1:26" ht="14.25" customHeight="1">
      <c r="A57" s="58"/>
      <c r="B57" s="58"/>
      <c r="C57" s="58"/>
      <c r="D57" s="58"/>
      <c r="E57" s="58"/>
      <c r="F57" s="58"/>
      <c r="G57" s="58"/>
      <c r="H57" s="58"/>
      <c r="I57" s="58"/>
      <c r="J57" s="58"/>
      <c r="K57" s="58"/>
      <c r="L57" s="58"/>
      <c r="M57" s="58"/>
      <c r="N57" s="58"/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</row>
    <row r="58" spans="1:26" ht="14.25" customHeight="1">
      <c r="A58" s="58"/>
      <c r="B58" s="58"/>
      <c r="C58" s="58"/>
      <c r="D58" s="58"/>
      <c r="E58" s="58"/>
      <c r="F58" s="58"/>
      <c r="G58" s="58"/>
      <c r="H58" s="58"/>
      <c r="I58" s="58"/>
      <c r="J58" s="58"/>
      <c r="K58" s="58"/>
      <c r="L58" s="58"/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</row>
    <row r="59" spans="1:26" ht="14.25" customHeight="1">
      <c r="A59" s="58"/>
      <c r="B59" s="58"/>
      <c r="C59" s="58"/>
      <c r="D59" s="58"/>
      <c r="E59" s="58"/>
      <c r="F59" s="58"/>
      <c r="G59" s="58"/>
      <c r="H59" s="58"/>
      <c r="I59" s="58"/>
      <c r="J59" s="58"/>
      <c r="K59" s="58"/>
      <c r="L59" s="58"/>
      <c r="M59" s="58"/>
      <c r="N59" s="58"/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58"/>
      <c r="Z59" s="58"/>
    </row>
    <row r="60" spans="1:26" ht="14.25" customHeight="1">
      <c r="A60" s="58"/>
      <c r="B60" s="58"/>
      <c r="C60" s="58"/>
      <c r="D60" s="58"/>
      <c r="E60" s="58"/>
      <c r="F60" s="58"/>
      <c r="G60" s="58"/>
      <c r="H60" s="58"/>
      <c r="I60" s="58"/>
      <c r="J60" s="58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 ht="14.25" customHeight="1">
      <c r="A61" s="58"/>
      <c r="B61" s="58"/>
      <c r="C61" s="58"/>
      <c r="D61" s="58"/>
      <c r="E61" s="58"/>
      <c r="F61" s="58"/>
      <c r="G61" s="58"/>
      <c r="H61" s="58"/>
      <c r="I61" s="58"/>
      <c r="J61" s="58"/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 ht="14.25" customHeight="1">
      <c r="A62" s="58"/>
      <c r="B62" s="58"/>
      <c r="C62" s="58"/>
      <c r="D62" s="58"/>
      <c r="E62" s="58"/>
      <c r="F62" s="58"/>
      <c r="G62" s="58"/>
      <c r="H62" s="58"/>
      <c r="I62" s="58"/>
      <c r="J62" s="58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 ht="14.25" customHeight="1">
      <c r="A63" s="58"/>
      <c r="B63" s="58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 ht="14.25" customHeight="1">
      <c r="A64" s="58"/>
      <c r="B64" s="58"/>
      <c r="C64" s="58"/>
      <c r="D64" s="58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spans="1:26" ht="14.25" customHeight="1">
      <c r="A65" s="58"/>
      <c r="B65" s="58"/>
      <c r="C65" s="58"/>
      <c r="D65" s="58"/>
      <c r="E65" s="58"/>
      <c r="F65" s="58"/>
      <c r="G65" s="58"/>
      <c r="H65" s="58"/>
      <c r="I65" s="58"/>
      <c r="J65" s="58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spans="1:26" ht="14.25" customHeight="1">
      <c r="A66" s="58"/>
      <c r="B66" s="58"/>
      <c r="C66" s="58"/>
      <c r="D66" s="58"/>
      <c r="E66" s="58"/>
      <c r="F66" s="58"/>
      <c r="G66" s="58"/>
      <c r="H66" s="58"/>
      <c r="I66" s="58"/>
      <c r="J66" s="58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 ht="14.25" customHeight="1">
      <c r="A67" s="58"/>
      <c r="B67" s="58"/>
      <c r="C67" s="58"/>
      <c r="D67" s="58"/>
      <c r="E67" s="58"/>
      <c r="F67" s="58"/>
      <c r="G67" s="58"/>
      <c r="H67" s="58"/>
      <c r="I67" s="58"/>
      <c r="J67" s="58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 ht="14.25" customHeight="1">
      <c r="A68" s="58"/>
      <c r="B68" s="58"/>
      <c r="C68" s="58"/>
      <c r="D68" s="58"/>
      <c r="E68" s="58"/>
      <c r="F68" s="58"/>
      <c r="G68" s="58"/>
      <c r="H68" s="58"/>
      <c r="I68" s="58"/>
      <c r="J68" s="58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 ht="14.25" customHeight="1">
      <c r="A69" s="58"/>
      <c r="B69" s="58"/>
      <c r="C69" s="58"/>
      <c r="D69" s="58"/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 ht="14.25" customHeight="1">
      <c r="A70" s="58"/>
      <c r="B70" s="58"/>
      <c r="C70" s="58"/>
      <c r="D70" s="58"/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 ht="14.25" customHeight="1">
      <c r="A71" s="58"/>
      <c r="B71" s="58"/>
      <c r="C71" s="58"/>
      <c r="D71" s="58"/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 ht="14.25" customHeight="1">
      <c r="A72" s="58"/>
      <c r="B72" s="58"/>
      <c r="C72" s="58"/>
      <c r="D72" s="58"/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 ht="14.25" customHeight="1">
      <c r="A73" s="58"/>
      <c r="B73" s="58"/>
      <c r="C73" s="58"/>
      <c r="D73" s="58"/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 ht="14.25" customHeight="1">
      <c r="A74" s="58"/>
      <c r="B74" s="58"/>
      <c r="C74" s="58"/>
      <c r="D74" s="58"/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 ht="14.25" customHeight="1">
      <c r="A75" s="58"/>
      <c r="B75" s="58"/>
      <c r="C75" s="58"/>
      <c r="D75" s="58"/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 ht="14.25" customHeight="1">
      <c r="A76" s="58"/>
      <c r="B76" s="58"/>
      <c r="C76" s="58"/>
      <c r="D76" s="58"/>
      <c r="E76" s="58"/>
      <c r="F76" s="58"/>
      <c r="G76" s="58"/>
      <c r="H76" s="58"/>
      <c r="I76" s="58"/>
      <c r="J76" s="58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 ht="14.25" customHeight="1">
      <c r="A77" s="58"/>
      <c r="B77" s="58"/>
      <c r="C77" s="58"/>
      <c r="D77" s="58"/>
      <c r="E77" s="58"/>
      <c r="F77" s="58"/>
      <c r="G77" s="58"/>
      <c r="H77" s="58"/>
      <c r="I77" s="58"/>
      <c r="J77" s="58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 ht="14.25" customHeight="1">
      <c r="A78" s="58"/>
      <c r="B78" s="58"/>
      <c r="C78" s="58"/>
      <c r="D78" s="58"/>
      <c r="E78" s="58"/>
      <c r="F78" s="58"/>
      <c r="G78" s="58"/>
      <c r="H78" s="58"/>
      <c r="I78" s="58"/>
      <c r="J78" s="58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spans="1:26" ht="14.25" customHeight="1">
      <c r="A79" s="58"/>
      <c r="B79" s="58"/>
      <c r="C79" s="58"/>
      <c r="D79" s="58"/>
      <c r="E79" s="58"/>
      <c r="F79" s="58"/>
      <c r="G79" s="58"/>
      <c r="H79" s="58"/>
      <c r="I79" s="58"/>
      <c r="J79" s="58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spans="1:26" ht="14.25" customHeight="1">
      <c r="A80" s="58"/>
      <c r="B80" s="58"/>
      <c r="C80" s="58"/>
      <c r="D80" s="58"/>
      <c r="E80" s="58"/>
      <c r="F80" s="58"/>
      <c r="G80" s="58"/>
      <c r="H80" s="58"/>
      <c r="I80" s="58"/>
      <c r="J80" s="58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spans="1:26" ht="14.25" customHeight="1">
      <c r="A81" s="58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spans="1:26" ht="14.25" customHeight="1">
      <c r="A82" s="58"/>
      <c r="B82" s="58"/>
      <c r="C82" s="58"/>
      <c r="D82" s="58"/>
      <c r="E82" s="58"/>
      <c r="F82" s="58"/>
      <c r="G82" s="58"/>
      <c r="H82" s="58"/>
      <c r="I82" s="58"/>
      <c r="J82" s="58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spans="1:26" ht="14.25" customHeight="1">
      <c r="A83" s="58"/>
      <c r="B83" s="58"/>
      <c r="C83" s="58"/>
      <c r="D83" s="58"/>
      <c r="E83" s="58"/>
      <c r="F83" s="58"/>
      <c r="G83" s="58"/>
      <c r="H83" s="58"/>
      <c r="I83" s="58"/>
      <c r="J83" s="58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</row>
    <row r="84" spans="1:26" ht="14.25" customHeight="1">
      <c r="A84" s="58"/>
      <c r="B84" s="58"/>
      <c r="C84" s="58"/>
      <c r="D84" s="58"/>
      <c r="E84" s="58"/>
      <c r="F84" s="58"/>
      <c r="G84" s="58"/>
      <c r="H84" s="58"/>
      <c r="I84" s="58"/>
      <c r="J84" s="58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spans="1:26" ht="14.25" customHeight="1">
      <c r="A85" s="58"/>
      <c r="B85" s="58"/>
      <c r="C85" s="58"/>
      <c r="D85" s="58"/>
      <c r="E85" s="58"/>
      <c r="F85" s="58"/>
      <c r="G85" s="58"/>
      <c r="H85" s="58"/>
      <c r="I85" s="58"/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</row>
    <row r="86" spans="1:26" ht="14.25" customHeight="1">
      <c r="A86" s="58"/>
      <c r="B86" s="58"/>
      <c r="C86" s="58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</row>
    <row r="87" spans="1:26" ht="14.25" customHeight="1">
      <c r="A87" s="58"/>
      <c r="B87" s="58"/>
      <c r="C87" s="58"/>
      <c r="D87" s="58"/>
      <c r="E87" s="58"/>
      <c r="F87" s="58"/>
      <c r="G87" s="58"/>
      <c r="H87" s="58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</row>
    <row r="88" spans="1:26" ht="14.25" customHeight="1">
      <c r="A88" s="58"/>
      <c r="B88" s="58"/>
      <c r="C88" s="58"/>
      <c r="D88" s="58"/>
      <c r="E88" s="58"/>
      <c r="F88" s="58"/>
      <c r="G88" s="58"/>
      <c r="H88" s="58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spans="1:26" ht="14.25" customHeight="1">
      <c r="A89" s="58"/>
      <c r="B89" s="58"/>
      <c r="C89" s="58"/>
      <c r="D89" s="58"/>
      <c r="E89" s="58"/>
      <c r="F89" s="58"/>
      <c r="G89" s="58"/>
      <c r="H89" s="58"/>
      <c r="I89" s="58"/>
      <c r="J89" s="58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</row>
    <row r="90" spans="1:26" ht="14.25" customHeight="1">
      <c r="A90" s="58"/>
      <c r="B90" s="58"/>
      <c r="C90" s="58"/>
      <c r="D90" s="58"/>
      <c r="E90" s="58"/>
      <c r="F90" s="58"/>
      <c r="G90" s="58"/>
      <c r="H90" s="58"/>
      <c r="I90" s="58"/>
      <c r="J90" s="58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</row>
    <row r="91" spans="1:26" ht="14.25" customHeight="1">
      <c r="A91" s="58"/>
      <c r="B91" s="58"/>
      <c r="C91" s="58"/>
      <c r="D91" s="58"/>
      <c r="E91" s="58"/>
      <c r="F91" s="58"/>
      <c r="G91" s="58"/>
      <c r="H91" s="58"/>
      <c r="I91" s="58"/>
      <c r="J91" s="58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1:26" ht="14.25" customHeight="1">
      <c r="A92" s="58"/>
      <c r="B92" s="58"/>
      <c r="C92" s="58"/>
      <c r="D92" s="58"/>
      <c r="E92" s="58"/>
      <c r="F92" s="58"/>
      <c r="G92" s="58"/>
      <c r="H92" s="58"/>
      <c r="I92" s="58"/>
      <c r="J92" s="58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</row>
    <row r="93" spans="1:26" ht="14.25" customHeight="1">
      <c r="A93" s="58"/>
      <c r="B93" s="58"/>
      <c r="C93" s="58"/>
      <c r="D93" s="58"/>
      <c r="E93" s="58"/>
      <c r="F93" s="58"/>
      <c r="G93" s="58"/>
      <c r="H93" s="58"/>
      <c r="I93" s="58"/>
      <c r="J93" s="58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</row>
    <row r="94" spans="1:26" ht="14.25" customHeight="1">
      <c r="A94" s="58"/>
      <c r="B94" s="58"/>
      <c r="C94" s="58"/>
      <c r="D94" s="58"/>
      <c r="E94" s="58"/>
      <c r="F94" s="58"/>
      <c r="G94" s="58"/>
      <c r="H94" s="58"/>
      <c r="I94" s="58"/>
      <c r="J94" s="58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</row>
    <row r="95" spans="1:26" ht="14.25" customHeight="1">
      <c r="A95" s="58"/>
      <c r="B95" s="58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</row>
    <row r="96" spans="1:26" ht="14.25" customHeight="1">
      <c r="A96" s="58"/>
      <c r="B96" s="58"/>
      <c r="C96" s="58"/>
      <c r="D96" s="58"/>
      <c r="E96" s="58"/>
      <c r="F96" s="58"/>
      <c r="G96" s="58"/>
      <c r="H96" s="58"/>
      <c r="I96" s="58"/>
      <c r="J96" s="58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</row>
    <row r="97" spans="1:26" ht="14.25" customHeight="1">
      <c r="A97" s="58"/>
      <c r="B97" s="58"/>
      <c r="C97" s="58"/>
      <c r="D97" s="58"/>
      <c r="E97" s="58"/>
      <c r="F97" s="58"/>
      <c r="G97" s="58"/>
      <c r="H97" s="58"/>
      <c r="I97" s="58"/>
      <c r="J97" s="58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</row>
    <row r="98" spans="1:26" ht="14.25" customHeight="1">
      <c r="A98" s="58"/>
      <c r="B98" s="58"/>
      <c r="C98" s="58"/>
      <c r="D98" s="58"/>
      <c r="E98" s="58"/>
      <c r="F98" s="58"/>
      <c r="G98" s="58"/>
      <c r="H98" s="58"/>
      <c r="I98" s="58"/>
      <c r="J98" s="58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</row>
    <row r="99" spans="1:26" ht="14.25" customHeight="1">
      <c r="A99" s="58"/>
      <c r="B99" s="58"/>
      <c r="C99" s="58"/>
      <c r="D99" s="58"/>
      <c r="E99" s="58"/>
      <c r="F99" s="58"/>
      <c r="G99" s="58"/>
      <c r="H99" s="58"/>
      <c r="I99" s="58"/>
      <c r="J99" s="58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</row>
    <row r="100" spans="1:26" ht="14.25" customHeight="1">
      <c r="A100" s="58"/>
      <c r="B100" s="58"/>
      <c r="C100" s="58"/>
      <c r="D100" s="58"/>
      <c r="E100" s="58"/>
      <c r="F100" s="58"/>
      <c r="G100" s="58"/>
      <c r="H100" s="58"/>
      <c r="I100" s="58"/>
      <c r="J100" s="58"/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</row>
    <row r="101" spans="1:26" ht="14.25" customHeight="1">
      <c r="A101" s="58"/>
      <c r="B101" s="58"/>
      <c r="C101" s="58"/>
      <c r="D101" s="58"/>
      <c r="E101" s="58"/>
      <c r="F101" s="58"/>
      <c r="G101" s="58"/>
      <c r="H101" s="58"/>
      <c r="I101" s="58"/>
      <c r="J101" s="58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</row>
    <row r="102" spans="1:26" ht="14.25" customHeight="1">
      <c r="A102" s="58"/>
      <c r="B102" s="58"/>
      <c r="C102" s="58"/>
      <c r="D102" s="58"/>
      <c r="E102" s="58"/>
      <c r="F102" s="58"/>
      <c r="G102" s="58"/>
      <c r="H102" s="58"/>
      <c r="I102" s="58"/>
      <c r="J102" s="58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</row>
    <row r="103" spans="1:26" ht="14.25" customHeight="1">
      <c r="A103" s="58"/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</row>
    <row r="104" spans="1:26" ht="14.25" customHeight="1">
      <c r="A104" s="58"/>
      <c r="B104" s="58"/>
      <c r="C104" s="58"/>
      <c r="D104" s="58"/>
      <c r="E104" s="58"/>
      <c r="F104" s="58"/>
      <c r="G104" s="58"/>
      <c r="H104" s="58"/>
      <c r="I104" s="58"/>
      <c r="J104" s="58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</row>
    <row r="105" spans="1:26" ht="14.25" customHeight="1">
      <c r="A105" s="58"/>
      <c r="B105" s="58"/>
      <c r="C105" s="58"/>
      <c r="D105" s="58"/>
      <c r="E105" s="58"/>
      <c r="F105" s="58"/>
      <c r="G105" s="58"/>
      <c r="H105" s="58"/>
      <c r="I105" s="58"/>
      <c r="J105" s="58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</row>
    <row r="106" spans="1:26" ht="14.25" customHeight="1">
      <c r="A106" s="58"/>
      <c r="B106" s="58"/>
      <c r="C106" s="58"/>
      <c r="D106" s="58"/>
      <c r="E106" s="58"/>
      <c r="F106" s="58"/>
      <c r="G106" s="58"/>
      <c r="H106" s="58"/>
      <c r="I106" s="58"/>
      <c r="J106" s="58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</row>
    <row r="107" spans="1:26" ht="14.25" customHeight="1">
      <c r="A107" s="58"/>
      <c r="B107" s="58"/>
      <c r="C107" s="58"/>
      <c r="D107" s="58"/>
      <c r="E107" s="58"/>
      <c r="F107" s="58"/>
      <c r="G107" s="58"/>
      <c r="H107" s="58"/>
      <c r="I107" s="58"/>
      <c r="J107" s="58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</row>
    <row r="108" spans="1:26" ht="14.25" customHeight="1">
      <c r="A108" s="58"/>
      <c r="B108" s="58"/>
      <c r="C108" s="58"/>
      <c r="D108" s="58"/>
      <c r="E108" s="58"/>
      <c r="F108" s="58"/>
      <c r="G108" s="58"/>
      <c r="H108" s="58"/>
      <c r="I108" s="58"/>
      <c r="J108" s="58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</row>
    <row r="109" spans="1:26" ht="14.25" customHeight="1">
      <c r="A109" s="58"/>
      <c r="B109" s="58"/>
      <c r="C109" s="58"/>
      <c r="D109" s="58"/>
      <c r="E109" s="58"/>
      <c r="F109" s="58"/>
      <c r="G109" s="58"/>
      <c r="H109" s="58"/>
      <c r="I109" s="58"/>
      <c r="J109" s="58"/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</row>
    <row r="110" spans="1:26" ht="14.25" customHeight="1">
      <c r="A110" s="58"/>
      <c r="B110" s="58"/>
      <c r="C110" s="58"/>
      <c r="D110" s="58"/>
      <c r="E110" s="58"/>
      <c r="F110" s="58"/>
      <c r="G110" s="58"/>
      <c r="H110" s="58"/>
      <c r="I110" s="58"/>
      <c r="J110" s="58"/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</row>
    <row r="111" spans="1:26" ht="14.25" customHeight="1">
      <c r="A111" s="58"/>
      <c r="B111" s="58"/>
      <c r="C111" s="58"/>
      <c r="D111" s="58"/>
      <c r="E111" s="58"/>
      <c r="F111" s="58"/>
      <c r="G111" s="58"/>
      <c r="H111" s="58"/>
      <c r="I111" s="58"/>
      <c r="J111" s="58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</row>
    <row r="112" spans="1:26" ht="14.25" customHeight="1">
      <c r="A112" s="58"/>
      <c r="B112" s="58"/>
      <c r="C112" s="58"/>
      <c r="D112" s="58"/>
      <c r="E112" s="58"/>
      <c r="F112" s="58"/>
      <c r="G112" s="58"/>
      <c r="H112" s="58"/>
      <c r="I112" s="58"/>
      <c r="J112" s="58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</row>
    <row r="113" spans="1:26" ht="14.25" customHeight="1">
      <c r="A113" s="58"/>
      <c r="B113" s="58"/>
      <c r="C113" s="58"/>
      <c r="D113" s="58"/>
      <c r="E113" s="58"/>
      <c r="F113" s="58"/>
      <c r="G113" s="58"/>
      <c r="H113" s="58"/>
      <c r="I113" s="58"/>
      <c r="J113" s="58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</row>
    <row r="114" spans="1:26" ht="14.25" customHeight="1">
      <c r="A114" s="58"/>
      <c r="B114" s="58"/>
      <c r="C114" s="58"/>
      <c r="D114" s="58"/>
      <c r="E114" s="58"/>
      <c r="F114" s="58"/>
      <c r="G114" s="58"/>
      <c r="H114" s="58"/>
      <c r="I114" s="58"/>
      <c r="J114" s="58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</row>
    <row r="115" spans="1:26" ht="14.25" customHeight="1">
      <c r="A115" s="58"/>
      <c r="B115" s="58"/>
      <c r="C115" s="58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</row>
    <row r="116" spans="1:26" ht="14.25" customHeight="1">
      <c r="A116" s="58"/>
      <c r="B116" s="58"/>
      <c r="C116" s="58"/>
      <c r="D116" s="58"/>
      <c r="E116" s="58"/>
      <c r="F116" s="58"/>
      <c r="G116" s="58"/>
      <c r="H116" s="58"/>
      <c r="I116" s="58"/>
      <c r="J116" s="58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</row>
    <row r="117" spans="1:26" ht="14.25" customHeight="1">
      <c r="A117" s="58"/>
      <c r="B117" s="58"/>
      <c r="C117" s="58"/>
      <c r="D117" s="58"/>
      <c r="E117" s="58"/>
      <c r="F117" s="58"/>
      <c r="G117" s="58"/>
      <c r="H117" s="58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</row>
    <row r="118" spans="1:26" ht="14.25" customHeight="1">
      <c r="A118" s="58"/>
      <c r="B118" s="58"/>
      <c r="C118" s="58"/>
      <c r="D118" s="58"/>
      <c r="E118" s="58"/>
      <c r="F118" s="58"/>
      <c r="G118" s="58"/>
      <c r="H118" s="58"/>
      <c r="I118" s="58"/>
      <c r="J118" s="58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</row>
    <row r="119" spans="1:26" ht="14.25" customHeight="1">
      <c r="A119" s="58"/>
      <c r="B119" s="58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</row>
    <row r="120" spans="1:26" ht="14.25" customHeight="1">
      <c r="A120" s="58"/>
      <c r="B120" s="58"/>
      <c r="C120" s="58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</row>
    <row r="121" spans="1:26" ht="14.25" customHeight="1">
      <c r="A121" s="58"/>
      <c r="B121" s="58"/>
      <c r="C121" s="58"/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</row>
    <row r="122" spans="1:26" ht="14.25" customHeight="1">
      <c r="A122" s="58"/>
      <c r="B122" s="58"/>
      <c r="C122" s="58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</row>
    <row r="123" spans="1:26" ht="14.25" customHeight="1">
      <c r="A123" s="58"/>
      <c r="B123" s="58"/>
      <c r="C123" s="58"/>
      <c r="D123" s="58"/>
      <c r="E123" s="58"/>
      <c r="F123" s="58"/>
      <c r="G123" s="58"/>
      <c r="H123" s="58"/>
      <c r="I123" s="58"/>
      <c r="J123" s="58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</row>
    <row r="124" spans="1:26" ht="14.25" customHeight="1">
      <c r="A124" s="58"/>
      <c r="B124" s="58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</row>
    <row r="125" spans="1:26" ht="14.25" customHeight="1">
      <c r="A125" s="58"/>
      <c r="B125" s="58"/>
      <c r="C125" s="58"/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</row>
    <row r="126" spans="1:26" ht="14.25" customHeight="1">
      <c r="A126" s="58"/>
      <c r="B126" s="58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</row>
    <row r="127" spans="1:26" ht="14.25" customHeight="1">
      <c r="A127" s="58"/>
      <c r="B127" s="58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</row>
    <row r="128" spans="1:26" ht="14.25" customHeight="1">
      <c r="A128" s="58"/>
      <c r="B128" s="58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</row>
    <row r="129" spans="1:26" ht="14.25" customHeight="1">
      <c r="A129" s="58"/>
      <c r="B129" s="58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</row>
    <row r="130" spans="1:26" ht="14.25" customHeight="1">
      <c r="A130" s="58"/>
      <c r="B130" s="58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</row>
    <row r="131" spans="1:26" ht="14.25" customHeight="1">
      <c r="A131" s="58"/>
      <c r="B131" s="58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</row>
    <row r="132" spans="1:26" ht="14.25" customHeight="1">
      <c r="A132" s="58"/>
      <c r="B132" s="58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</row>
    <row r="133" spans="1:26" ht="14.25" customHeight="1">
      <c r="A133" s="58"/>
      <c r="B133" s="58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</row>
    <row r="134" spans="1:26" ht="14.25" customHeight="1">
      <c r="A134" s="58"/>
      <c r="B134" s="58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</row>
    <row r="135" spans="1:26" ht="14.25" customHeight="1">
      <c r="A135" s="58"/>
      <c r="B135" s="58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</row>
    <row r="136" spans="1:26" ht="14.25" customHeight="1">
      <c r="A136" s="58"/>
      <c r="B136" s="58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</row>
    <row r="137" spans="1:26" ht="14.25" customHeight="1">
      <c r="A137" s="58"/>
      <c r="B137" s="58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</row>
    <row r="138" spans="1:26" ht="14.25" customHeight="1">
      <c r="A138" s="58"/>
      <c r="B138" s="58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</row>
    <row r="139" spans="1:26" ht="14.25" customHeight="1">
      <c r="A139" s="58"/>
      <c r="B139" s="58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</row>
    <row r="140" spans="1:26" ht="14.25" customHeight="1">
      <c r="A140" s="58"/>
      <c r="B140" s="58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</row>
    <row r="141" spans="1:26" ht="14.25" customHeight="1">
      <c r="A141" s="58"/>
      <c r="B141" s="58"/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</row>
    <row r="142" spans="1:26" ht="14.25" customHeight="1">
      <c r="A142" s="58"/>
      <c r="B142" s="58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</row>
    <row r="143" spans="1:26" ht="14.25" customHeight="1">
      <c r="A143" s="58"/>
      <c r="B143" s="58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</row>
    <row r="144" spans="1:26" ht="14.25" customHeight="1">
      <c r="A144" s="58"/>
      <c r="B144" s="58"/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</row>
    <row r="145" spans="1:26" ht="14.25" customHeight="1">
      <c r="A145" s="58"/>
      <c r="B145" s="58"/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</row>
    <row r="146" spans="1:26" ht="14.25" customHeight="1">
      <c r="A146" s="58"/>
      <c r="B146" s="58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</row>
    <row r="147" spans="1:26" ht="14.25" customHeight="1">
      <c r="A147" s="58"/>
      <c r="B147" s="58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</row>
    <row r="148" spans="1:26" ht="14.25" customHeight="1">
      <c r="A148" s="58"/>
      <c r="B148" s="58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</row>
    <row r="149" spans="1:26" ht="14.25" customHeight="1">
      <c r="A149" s="58"/>
      <c r="B149" s="58"/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</row>
    <row r="150" spans="1:26" ht="14.25" customHeight="1">
      <c r="A150" s="58"/>
      <c r="B150" s="58"/>
      <c r="C150" s="58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</row>
    <row r="151" spans="1:26" ht="14.25" customHeight="1">
      <c r="A151" s="58"/>
      <c r="B151" s="58"/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</row>
    <row r="152" spans="1:26" ht="14.25" customHeight="1">
      <c r="A152" s="58"/>
      <c r="B152" s="58"/>
      <c r="C152" s="58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</row>
    <row r="153" spans="1:26" ht="14.25" customHeight="1">
      <c r="A153" s="58"/>
      <c r="B153" s="58"/>
      <c r="C153" s="58"/>
      <c r="D153" s="58"/>
      <c r="E153" s="58"/>
      <c r="F153" s="58"/>
      <c r="G153" s="58"/>
      <c r="H153" s="58"/>
      <c r="I153" s="58"/>
      <c r="J153" s="58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</row>
    <row r="154" spans="1:26" ht="14.25" customHeight="1">
      <c r="A154" s="58"/>
      <c r="B154" s="58"/>
      <c r="C154" s="58"/>
      <c r="D154" s="58"/>
      <c r="E154" s="58"/>
      <c r="F154" s="58"/>
      <c r="G154" s="58"/>
      <c r="H154" s="58"/>
      <c r="I154" s="58"/>
      <c r="J154" s="58"/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</row>
    <row r="155" spans="1:26" ht="14.25" customHeight="1">
      <c r="A155" s="58"/>
      <c r="B155" s="58"/>
      <c r="C155" s="58"/>
      <c r="D155" s="58"/>
      <c r="E155" s="58"/>
      <c r="F155" s="58"/>
      <c r="G155" s="58"/>
      <c r="H155" s="58"/>
      <c r="I155" s="58"/>
      <c r="J155" s="58"/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</row>
    <row r="156" spans="1:26" ht="14.25" customHeight="1">
      <c r="A156" s="58"/>
      <c r="B156" s="58"/>
      <c r="C156" s="58"/>
      <c r="D156" s="58"/>
      <c r="E156" s="58"/>
      <c r="F156" s="58"/>
      <c r="G156" s="58"/>
      <c r="H156" s="58"/>
      <c r="I156" s="58"/>
      <c r="J156" s="58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</row>
    <row r="157" spans="1:26" ht="14.25" customHeight="1">
      <c r="A157" s="58"/>
      <c r="B157" s="58"/>
      <c r="C157" s="58"/>
      <c r="D157" s="58"/>
      <c r="E157" s="58"/>
      <c r="F157" s="58"/>
      <c r="G157" s="58"/>
      <c r="H157" s="58"/>
      <c r="I157" s="58"/>
      <c r="J157" s="58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</row>
    <row r="158" spans="1:26" ht="14.25" customHeight="1">
      <c r="A158" s="58"/>
      <c r="B158" s="58"/>
      <c r="C158" s="58"/>
      <c r="D158" s="58"/>
      <c r="E158" s="58"/>
      <c r="F158" s="58"/>
      <c r="G158" s="58"/>
      <c r="H158" s="58"/>
      <c r="I158" s="58"/>
      <c r="J158" s="58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</row>
    <row r="159" spans="1:26" ht="14.25" customHeight="1">
      <c r="A159" s="58"/>
      <c r="B159" s="58"/>
      <c r="C159" s="58"/>
      <c r="D159" s="58"/>
      <c r="E159" s="58"/>
      <c r="F159" s="58"/>
      <c r="G159" s="58"/>
      <c r="H159" s="58"/>
      <c r="I159" s="58"/>
      <c r="J159" s="58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</row>
    <row r="160" spans="1:26" ht="14.25" customHeight="1">
      <c r="A160" s="58"/>
      <c r="B160" s="58"/>
      <c r="C160" s="58"/>
      <c r="D160" s="58"/>
      <c r="E160" s="58"/>
      <c r="F160" s="58"/>
      <c r="G160" s="58"/>
      <c r="H160" s="58"/>
      <c r="I160" s="58"/>
      <c r="J160" s="58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</row>
    <row r="161" spans="1:26" ht="14.25" customHeight="1">
      <c r="A161" s="58"/>
      <c r="B161" s="58"/>
      <c r="C161" s="58"/>
      <c r="D161" s="58"/>
      <c r="E161" s="58"/>
      <c r="F161" s="58"/>
      <c r="G161" s="58"/>
      <c r="H161" s="58"/>
      <c r="I161" s="58"/>
      <c r="J161" s="58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</row>
    <row r="162" spans="1:26" ht="14.25" customHeight="1">
      <c r="A162" s="58"/>
      <c r="B162" s="58"/>
      <c r="C162" s="58"/>
      <c r="D162" s="58"/>
      <c r="E162" s="58"/>
      <c r="F162" s="58"/>
      <c r="G162" s="58"/>
      <c r="H162" s="58"/>
      <c r="I162" s="58"/>
      <c r="J162" s="58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</row>
    <row r="163" spans="1:26" ht="14.25" customHeight="1">
      <c r="A163" s="58"/>
      <c r="B163" s="58"/>
      <c r="C163" s="58"/>
      <c r="D163" s="58"/>
      <c r="E163" s="58"/>
      <c r="F163" s="58"/>
      <c r="G163" s="58"/>
      <c r="H163" s="58"/>
      <c r="I163" s="58"/>
      <c r="J163" s="58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</row>
    <row r="164" spans="1:26" ht="14.25" customHeight="1">
      <c r="A164" s="58"/>
      <c r="B164" s="58"/>
      <c r="C164" s="58"/>
      <c r="D164" s="58"/>
      <c r="E164" s="58"/>
      <c r="F164" s="58"/>
      <c r="G164" s="58"/>
      <c r="H164" s="58"/>
      <c r="I164" s="58"/>
      <c r="J164" s="58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</row>
    <row r="165" spans="1:26" ht="14.25" customHeight="1">
      <c r="A165" s="58"/>
      <c r="B165" s="58"/>
      <c r="C165" s="58"/>
      <c r="D165" s="58"/>
      <c r="E165" s="58"/>
      <c r="F165" s="58"/>
      <c r="G165" s="58"/>
      <c r="H165" s="58"/>
      <c r="I165" s="58"/>
      <c r="J165" s="58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</row>
    <row r="166" spans="1:26" ht="14.25" customHeight="1">
      <c r="A166" s="58"/>
      <c r="B166" s="58"/>
      <c r="C166" s="58"/>
      <c r="D166" s="58"/>
      <c r="E166" s="58"/>
      <c r="F166" s="58"/>
      <c r="G166" s="58"/>
      <c r="H166" s="58"/>
      <c r="I166" s="58"/>
      <c r="J166" s="58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</row>
    <row r="167" spans="1:26" ht="14.25" customHeight="1">
      <c r="A167" s="58"/>
      <c r="B167" s="58"/>
      <c r="C167" s="58"/>
      <c r="D167" s="58"/>
      <c r="E167" s="58"/>
      <c r="F167" s="58"/>
      <c r="G167" s="58"/>
      <c r="H167" s="58"/>
      <c r="I167" s="58"/>
      <c r="J167" s="58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</row>
    <row r="168" spans="1:26" ht="14.25" customHeight="1">
      <c r="A168" s="58"/>
      <c r="B168" s="58"/>
      <c r="C168" s="58"/>
      <c r="D168" s="58"/>
      <c r="E168" s="58"/>
      <c r="F168" s="58"/>
      <c r="G168" s="58"/>
      <c r="H168" s="58"/>
      <c r="I168" s="58"/>
      <c r="J168" s="58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</row>
    <row r="169" spans="1:26" ht="14.25" customHeight="1">
      <c r="A169" s="58"/>
      <c r="B169" s="58"/>
      <c r="C169" s="58"/>
      <c r="D169" s="58"/>
      <c r="E169" s="58"/>
      <c r="F169" s="58"/>
      <c r="G169" s="58"/>
      <c r="H169" s="58"/>
      <c r="I169" s="58"/>
      <c r="J169" s="58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</row>
    <row r="170" spans="1:26" ht="14.25" customHeight="1">
      <c r="A170" s="58"/>
      <c r="B170" s="58"/>
      <c r="C170" s="58"/>
      <c r="D170" s="58"/>
      <c r="E170" s="58"/>
      <c r="F170" s="58"/>
      <c r="G170" s="58"/>
      <c r="H170" s="58"/>
      <c r="I170" s="58"/>
      <c r="J170" s="58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</row>
    <row r="171" spans="1:26" ht="14.25" customHeight="1">
      <c r="A171" s="58"/>
      <c r="B171" s="58"/>
      <c r="C171" s="58"/>
      <c r="D171" s="58"/>
      <c r="E171" s="58"/>
      <c r="F171" s="58"/>
      <c r="G171" s="58"/>
      <c r="H171" s="58"/>
      <c r="I171" s="58"/>
      <c r="J171" s="58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</row>
    <row r="172" spans="1:26" ht="14.25" customHeight="1">
      <c r="A172" s="58"/>
      <c r="B172" s="58"/>
      <c r="C172" s="58"/>
      <c r="D172" s="58"/>
      <c r="E172" s="58"/>
      <c r="F172" s="58"/>
      <c r="G172" s="58"/>
      <c r="H172" s="58"/>
      <c r="I172" s="58"/>
      <c r="J172" s="58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</row>
    <row r="173" spans="1:26" ht="14.25" customHeight="1">
      <c r="A173" s="58"/>
      <c r="B173" s="58"/>
      <c r="C173" s="58"/>
      <c r="D173" s="58"/>
      <c r="E173" s="58"/>
      <c r="F173" s="58"/>
      <c r="G173" s="58"/>
      <c r="H173" s="58"/>
      <c r="I173" s="58"/>
      <c r="J173" s="58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</row>
    <row r="174" spans="1:26" ht="14.25" customHeight="1">
      <c r="A174" s="58"/>
      <c r="B174" s="58"/>
      <c r="C174" s="58"/>
      <c r="D174" s="58"/>
      <c r="E174" s="58"/>
      <c r="F174" s="58"/>
      <c r="G174" s="58"/>
      <c r="H174" s="58"/>
      <c r="I174" s="58"/>
      <c r="J174" s="58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</row>
    <row r="175" spans="1:26" ht="14.25" customHeight="1">
      <c r="A175" s="58"/>
      <c r="B175" s="58"/>
      <c r="C175" s="58"/>
      <c r="D175" s="58"/>
      <c r="E175" s="58"/>
      <c r="F175" s="58"/>
      <c r="G175" s="58"/>
      <c r="H175" s="58"/>
      <c r="I175" s="58"/>
      <c r="J175" s="58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</row>
    <row r="176" spans="1:26" ht="14.25" customHeight="1">
      <c r="A176" s="58"/>
      <c r="B176" s="58"/>
      <c r="C176" s="58"/>
      <c r="D176" s="58"/>
      <c r="E176" s="58"/>
      <c r="F176" s="58"/>
      <c r="G176" s="58"/>
      <c r="H176" s="58"/>
      <c r="I176" s="58"/>
      <c r="J176" s="58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</row>
    <row r="177" spans="1:26" ht="14.25" customHeight="1">
      <c r="A177" s="58"/>
      <c r="B177" s="58"/>
      <c r="C177" s="58"/>
      <c r="D177" s="58"/>
      <c r="E177" s="58"/>
      <c r="F177" s="58"/>
      <c r="G177" s="58"/>
      <c r="H177" s="58"/>
      <c r="I177" s="58"/>
      <c r="J177" s="58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</row>
    <row r="178" spans="1:26" ht="14.25" customHeight="1">
      <c r="A178" s="58"/>
      <c r="B178" s="58"/>
      <c r="C178" s="58"/>
      <c r="D178" s="58"/>
      <c r="E178" s="58"/>
      <c r="F178" s="58"/>
      <c r="G178" s="58"/>
      <c r="H178" s="58"/>
      <c r="I178" s="58"/>
      <c r="J178" s="58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</row>
    <row r="179" spans="1:26" ht="14.25" customHeight="1">
      <c r="A179" s="58"/>
      <c r="B179" s="58"/>
      <c r="C179" s="58"/>
      <c r="D179" s="58"/>
      <c r="E179" s="58"/>
      <c r="F179" s="58"/>
      <c r="G179" s="58"/>
      <c r="H179" s="58"/>
      <c r="I179" s="58"/>
      <c r="J179" s="58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</row>
    <row r="180" spans="1:26" ht="14.25" customHeight="1">
      <c r="A180" s="58"/>
      <c r="B180" s="58"/>
      <c r="C180" s="58"/>
      <c r="D180" s="58"/>
      <c r="E180" s="58"/>
      <c r="F180" s="58"/>
      <c r="G180" s="58"/>
      <c r="H180" s="58"/>
      <c r="I180" s="58"/>
      <c r="J180" s="58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</row>
    <row r="181" spans="1:26" ht="14.25" customHeight="1">
      <c r="A181" s="58"/>
      <c r="B181" s="58"/>
      <c r="C181" s="58"/>
      <c r="D181" s="58"/>
      <c r="E181" s="58"/>
      <c r="F181" s="58"/>
      <c r="G181" s="58"/>
      <c r="H181" s="58"/>
      <c r="I181" s="58"/>
      <c r="J181" s="58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</row>
    <row r="182" spans="1:26" ht="14.25" customHeight="1">
      <c r="A182" s="58"/>
      <c r="B182" s="58"/>
      <c r="C182" s="58"/>
      <c r="D182" s="58"/>
      <c r="E182" s="58"/>
      <c r="F182" s="58"/>
      <c r="G182" s="58"/>
      <c r="H182" s="58"/>
      <c r="I182" s="58"/>
      <c r="J182" s="58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</row>
    <row r="183" spans="1:26" ht="14.25" customHeight="1">
      <c r="A183" s="58"/>
      <c r="B183" s="58"/>
      <c r="C183" s="58"/>
      <c r="D183" s="58"/>
      <c r="E183" s="58"/>
      <c r="F183" s="58"/>
      <c r="G183" s="58"/>
      <c r="H183" s="58"/>
      <c r="I183" s="58"/>
      <c r="J183" s="58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</row>
    <row r="184" spans="1:26" ht="14.25" customHeight="1">
      <c r="A184" s="58"/>
      <c r="B184" s="58"/>
      <c r="C184" s="58"/>
      <c r="D184" s="58"/>
      <c r="E184" s="58"/>
      <c r="F184" s="58"/>
      <c r="G184" s="58"/>
      <c r="H184" s="58"/>
      <c r="I184" s="58"/>
      <c r="J184" s="58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</row>
    <row r="185" spans="1:26" ht="14.25" customHeight="1">
      <c r="A185" s="58"/>
      <c r="B185" s="58"/>
      <c r="C185" s="58"/>
      <c r="D185" s="58"/>
      <c r="E185" s="58"/>
      <c r="F185" s="58"/>
      <c r="G185" s="58"/>
      <c r="H185" s="58"/>
      <c r="I185" s="58"/>
      <c r="J185" s="58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</row>
    <row r="186" spans="1:26" ht="14.25" customHeight="1">
      <c r="A186" s="58"/>
      <c r="B186" s="58"/>
      <c r="C186" s="58"/>
      <c r="D186" s="58"/>
      <c r="E186" s="58"/>
      <c r="F186" s="58"/>
      <c r="G186" s="58"/>
      <c r="H186" s="58"/>
      <c r="I186" s="58"/>
      <c r="J186" s="58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</row>
    <row r="187" spans="1:26" ht="14.25" customHeight="1">
      <c r="A187" s="58"/>
      <c r="B187" s="58"/>
      <c r="C187" s="58"/>
      <c r="D187" s="58"/>
      <c r="E187" s="58"/>
      <c r="F187" s="58"/>
      <c r="G187" s="58"/>
      <c r="H187" s="58"/>
      <c r="I187" s="58"/>
      <c r="J187" s="58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</row>
    <row r="188" spans="1:26" ht="14.25" customHeight="1">
      <c r="A188" s="58"/>
      <c r="B188" s="58"/>
      <c r="C188" s="58"/>
      <c r="D188" s="58"/>
      <c r="E188" s="58"/>
      <c r="F188" s="58"/>
      <c r="G188" s="58"/>
      <c r="H188" s="58"/>
      <c r="I188" s="58"/>
      <c r="J188" s="58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</row>
    <row r="189" spans="1:26" ht="14.25" customHeight="1">
      <c r="A189" s="58"/>
      <c r="B189" s="58"/>
      <c r="C189" s="58"/>
      <c r="D189" s="58"/>
      <c r="E189" s="58"/>
      <c r="F189" s="58"/>
      <c r="G189" s="58"/>
      <c r="H189" s="58"/>
      <c r="I189" s="58"/>
      <c r="J189" s="58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</row>
    <row r="190" spans="1:26" ht="14.25" customHeight="1">
      <c r="A190" s="58"/>
      <c r="B190" s="58"/>
      <c r="C190" s="58"/>
      <c r="D190" s="58"/>
      <c r="E190" s="58"/>
      <c r="F190" s="58"/>
      <c r="G190" s="58"/>
      <c r="H190" s="58"/>
      <c r="I190" s="58"/>
      <c r="J190" s="58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</row>
    <row r="191" spans="1:26" ht="14.25" customHeight="1">
      <c r="A191" s="58"/>
      <c r="B191" s="58"/>
      <c r="C191" s="58"/>
      <c r="D191" s="58"/>
      <c r="E191" s="58"/>
      <c r="F191" s="58"/>
      <c r="G191" s="58"/>
      <c r="H191" s="58"/>
      <c r="I191" s="58"/>
      <c r="J191" s="58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</row>
    <row r="192" spans="1:26" ht="14.25" customHeight="1">
      <c r="A192" s="58"/>
      <c r="B192" s="58"/>
      <c r="C192" s="58"/>
      <c r="D192" s="58"/>
      <c r="E192" s="58"/>
      <c r="F192" s="58"/>
      <c r="G192" s="58"/>
      <c r="H192" s="58"/>
      <c r="I192" s="58"/>
      <c r="J192" s="58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</row>
    <row r="193" spans="1:26" ht="14.25" customHeight="1">
      <c r="A193" s="58"/>
      <c r="B193" s="58"/>
      <c r="C193" s="58"/>
      <c r="D193" s="58"/>
      <c r="E193" s="58"/>
      <c r="F193" s="58"/>
      <c r="G193" s="58"/>
      <c r="H193" s="58"/>
      <c r="I193" s="58"/>
      <c r="J193" s="58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</row>
    <row r="194" spans="1:26" ht="14.25" customHeight="1">
      <c r="A194" s="58"/>
      <c r="B194" s="58"/>
      <c r="C194" s="58"/>
      <c r="D194" s="58"/>
      <c r="E194" s="58"/>
      <c r="F194" s="58"/>
      <c r="G194" s="58"/>
      <c r="H194" s="58"/>
      <c r="I194" s="58"/>
      <c r="J194" s="58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</row>
    <row r="195" spans="1:26" ht="14.25" customHeight="1">
      <c r="A195" s="58"/>
      <c r="B195" s="58"/>
      <c r="C195" s="58"/>
      <c r="D195" s="58"/>
      <c r="E195" s="58"/>
      <c r="F195" s="58"/>
      <c r="G195" s="58"/>
      <c r="H195" s="58"/>
      <c r="I195" s="58"/>
      <c r="J195" s="58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</row>
    <row r="196" spans="1:26" ht="14.25" customHeight="1">
      <c r="A196" s="58"/>
      <c r="B196" s="58"/>
      <c r="C196" s="58"/>
      <c r="D196" s="58"/>
      <c r="E196" s="58"/>
      <c r="F196" s="58"/>
      <c r="G196" s="58"/>
      <c r="H196" s="58"/>
      <c r="I196" s="58"/>
      <c r="J196" s="58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</row>
    <row r="197" spans="1:26" ht="14.25" customHeight="1">
      <c r="A197" s="58"/>
      <c r="B197" s="58"/>
      <c r="C197" s="58"/>
      <c r="D197" s="58"/>
      <c r="E197" s="58"/>
      <c r="F197" s="58"/>
      <c r="G197" s="58"/>
      <c r="H197" s="58"/>
      <c r="I197" s="58"/>
      <c r="J197" s="58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</row>
    <row r="198" spans="1:26" ht="14.25" customHeight="1">
      <c r="A198" s="58"/>
      <c r="B198" s="58"/>
      <c r="C198" s="58"/>
      <c r="D198" s="58"/>
      <c r="E198" s="58"/>
      <c r="F198" s="58"/>
      <c r="G198" s="58"/>
      <c r="H198" s="58"/>
      <c r="I198" s="58"/>
      <c r="J198" s="58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</row>
    <row r="199" spans="1:26" ht="14.25" customHeight="1">
      <c r="A199" s="58"/>
      <c r="B199" s="58"/>
      <c r="C199" s="58"/>
      <c r="D199" s="58"/>
      <c r="E199" s="58"/>
      <c r="F199" s="58"/>
      <c r="G199" s="58"/>
      <c r="H199" s="58"/>
      <c r="I199" s="58"/>
      <c r="J199" s="58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</row>
    <row r="200" spans="1:26" ht="14.25" customHeight="1">
      <c r="A200" s="58"/>
      <c r="B200" s="58"/>
      <c r="C200" s="58"/>
      <c r="D200" s="58"/>
      <c r="E200" s="58"/>
      <c r="F200" s="58"/>
      <c r="G200" s="58"/>
      <c r="H200" s="58"/>
      <c r="I200" s="58"/>
      <c r="J200" s="58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</row>
    <row r="201" spans="1:26" ht="14.25" customHeight="1">
      <c r="A201" s="58"/>
      <c r="B201" s="58"/>
      <c r="C201" s="58"/>
      <c r="D201" s="58"/>
      <c r="E201" s="58"/>
      <c r="F201" s="58"/>
      <c r="G201" s="58"/>
      <c r="H201" s="58"/>
      <c r="I201" s="58"/>
      <c r="J201" s="58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</row>
    <row r="202" spans="1:26" ht="14.25" customHeight="1">
      <c r="A202" s="58"/>
      <c r="B202" s="58"/>
      <c r="C202" s="58"/>
      <c r="D202" s="58"/>
      <c r="E202" s="58"/>
      <c r="F202" s="58"/>
      <c r="G202" s="58"/>
      <c r="H202" s="58"/>
      <c r="I202" s="58"/>
      <c r="J202" s="58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</row>
    <row r="203" spans="1:26" ht="14.25" customHeight="1">
      <c r="A203" s="58"/>
      <c r="B203" s="58"/>
      <c r="C203" s="58"/>
      <c r="D203" s="58"/>
      <c r="E203" s="58"/>
      <c r="F203" s="58"/>
      <c r="G203" s="58"/>
      <c r="H203" s="58"/>
      <c r="I203" s="58"/>
      <c r="J203" s="58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</row>
    <row r="204" spans="1:26" ht="14.25" customHeight="1">
      <c r="A204" s="58"/>
      <c r="B204" s="58"/>
      <c r="C204" s="58"/>
      <c r="D204" s="58"/>
      <c r="E204" s="58"/>
      <c r="F204" s="58"/>
      <c r="G204" s="58"/>
      <c r="H204" s="58"/>
      <c r="I204" s="58"/>
      <c r="J204" s="58"/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</row>
    <row r="205" spans="1:26" ht="14.25" customHeight="1">
      <c r="A205" s="58"/>
      <c r="B205" s="58"/>
      <c r="C205" s="58"/>
      <c r="D205" s="58"/>
      <c r="E205" s="58"/>
      <c r="F205" s="58"/>
      <c r="G205" s="58"/>
      <c r="H205" s="58"/>
      <c r="I205" s="58"/>
      <c r="J205" s="58"/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</row>
    <row r="206" spans="1:26" ht="14.25" customHeight="1">
      <c r="A206" s="58"/>
      <c r="B206" s="58"/>
      <c r="C206" s="58"/>
      <c r="D206" s="58"/>
      <c r="E206" s="58"/>
      <c r="F206" s="58"/>
      <c r="G206" s="58"/>
      <c r="H206" s="58"/>
      <c r="I206" s="58"/>
      <c r="J206" s="58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</row>
    <row r="207" spans="1:26" ht="14.25" customHeight="1">
      <c r="A207" s="58"/>
      <c r="B207" s="58"/>
      <c r="C207" s="58"/>
      <c r="D207" s="58"/>
      <c r="E207" s="58"/>
      <c r="F207" s="58"/>
      <c r="G207" s="58"/>
      <c r="H207" s="58"/>
      <c r="I207" s="58"/>
      <c r="J207" s="58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</row>
    <row r="208" spans="1:26" ht="14.25" customHeight="1">
      <c r="A208" s="58"/>
      <c r="B208" s="58"/>
      <c r="C208" s="58"/>
      <c r="D208" s="58"/>
      <c r="E208" s="58"/>
      <c r="F208" s="58"/>
      <c r="G208" s="58"/>
      <c r="H208" s="58"/>
      <c r="I208" s="58"/>
      <c r="J208" s="58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</row>
    <row r="209" spans="1:26" ht="14.25" customHeight="1">
      <c r="A209" s="58"/>
      <c r="B209" s="58"/>
      <c r="C209" s="58"/>
      <c r="D209" s="58"/>
      <c r="E209" s="58"/>
      <c r="F209" s="58"/>
      <c r="G209" s="58"/>
      <c r="H209" s="58"/>
      <c r="I209" s="58"/>
      <c r="J209" s="58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</row>
    <row r="210" spans="1:26" ht="14.25" customHeight="1">
      <c r="A210" s="58"/>
      <c r="B210" s="58"/>
      <c r="C210" s="58"/>
      <c r="D210" s="58"/>
      <c r="E210" s="58"/>
      <c r="F210" s="58"/>
      <c r="G210" s="58"/>
      <c r="H210" s="58"/>
      <c r="I210" s="58"/>
      <c r="J210" s="58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</row>
    <row r="211" spans="1:26" ht="14.25" customHeight="1">
      <c r="A211" s="58"/>
      <c r="B211" s="58"/>
      <c r="C211" s="58"/>
      <c r="D211" s="58"/>
      <c r="E211" s="58"/>
      <c r="F211" s="58"/>
      <c r="G211" s="58"/>
      <c r="H211" s="58"/>
      <c r="I211" s="58"/>
      <c r="J211" s="58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</row>
    <row r="212" spans="1:26" ht="14.25" customHeight="1">
      <c r="A212" s="58"/>
      <c r="B212" s="58"/>
      <c r="C212" s="58"/>
      <c r="D212" s="58"/>
      <c r="E212" s="58"/>
      <c r="F212" s="58"/>
      <c r="G212" s="58"/>
      <c r="H212" s="58"/>
      <c r="I212" s="58"/>
      <c r="J212" s="58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</row>
    <row r="213" spans="1:26" ht="14.25" customHeight="1">
      <c r="A213" s="58"/>
      <c r="B213" s="58"/>
      <c r="C213" s="58"/>
      <c r="D213" s="58"/>
      <c r="E213" s="58"/>
      <c r="F213" s="58"/>
      <c r="G213" s="58"/>
      <c r="H213" s="58"/>
      <c r="I213" s="58"/>
      <c r="J213" s="58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</row>
    <row r="214" spans="1:26" ht="14.25" customHeight="1">
      <c r="A214" s="58"/>
      <c r="B214" s="58"/>
      <c r="C214" s="58"/>
      <c r="D214" s="58"/>
      <c r="E214" s="58"/>
      <c r="F214" s="58"/>
      <c r="G214" s="58"/>
      <c r="H214" s="58"/>
      <c r="I214" s="58"/>
      <c r="J214" s="58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</row>
    <row r="215" spans="1:26" ht="14.25" customHeight="1">
      <c r="A215" s="58"/>
      <c r="B215" s="58"/>
      <c r="C215" s="58"/>
      <c r="D215" s="58"/>
      <c r="E215" s="58"/>
      <c r="F215" s="58"/>
      <c r="G215" s="58"/>
      <c r="H215" s="58"/>
      <c r="I215" s="58"/>
      <c r="J215" s="58"/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</row>
    <row r="216" spans="1:26" ht="14.25" customHeight="1">
      <c r="A216" s="58"/>
      <c r="B216" s="58"/>
      <c r="C216" s="58"/>
      <c r="D216" s="58"/>
      <c r="E216" s="58"/>
      <c r="F216" s="58"/>
      <c r="G216" s="58"/>
      <c r="H216" s="58"/>
      <c r="I216" s="58"/>
      <c r="J216" s="58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</row>
    <row r="217" spans="1:26" ht="14.25" customHeight="1">
      <c r="A217" s="58"/>
      <c r="B217" s="58"/>
      <c r="C217" s="58"/>
      <c r="D217" s="58"/>
      <c r="E217" s="58"/>
      <c r="F217" s="58"/>
      <c r="G217" s="58"/>
      <c r="H217" s="58"/>
      <c r="I217" s="58"/>
      <c r="J217" s="58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</row>
    <row r="218" spans="1:26" ht="14.25" customHeight="1">
      <c r="A218" s="58"/>
      <c r="B218" s="58"/>
      <c r="C218" s="58"/>
      <c r="D218" s="58"/>
      <c r="E218" s="58"/>
      <c r="F218" s="58"/>
      <c r="G218" s="58"/>
      <c r="H218" s="58"/>
      <c r="I218" s="58"/>
      <c r="J218" s="58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</row>
    <row r="219" spans="1:26" ht="14.25" customHeight="1">
      <c r="A219" s="58"/>
      <c r="B219" s="58"/>
      <c r="C219" s="58"/>
      <c r="D219" s="58"/>
      <c r="E219" s="58"/>
      <c r="F219" s="58"/>
      <c r="G219" s="58"/>
      <c r="H219" s="58"/>
      <c r="I219" s="58"/>
      <c r="J219" s="58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</row>
    <row r="220" spans="1:26" ht="14.25" customHeight="1">
      <c r="A220" s="58"/>
      <c r="B220" s="58"/>
      <c r="C220" s="58"/>
      <c r="D220" s="58"/>
      <c r="E220" s="58"/>
      <c r="F220" s="58"/>
      <c r="G220" s="58"/>
      <c r="H220" s="58"/>
      <c r="I220" s="58"/>
      <c r="J220" s="58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</row>
    <row r="221" spans="1:26" ht="14.25" customHeight="1">
      <c r="A221" s="58"/>
      <c r="B221" s="58"/>
      <c r="C221" s="58"/>
      <c r="D221" s="58"/>
      <c r="E221" s="58"/>
      <c r="F221" s="58"/>
      <c r="G221" s="58"/>
      <c r="H221" s="58"/>
      <c r="I221" s="58"/>
      <c r="J221" s="58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</row>
    <row r="222" spans="1:26" ht="14.25" customHeight="1">
      <c r="A222" s="58"/>
      <c r="B222" s="58"/>
      <c r="C222" s="58"/>
      <c r="D222" s="58"/>
      <c r="E222" s="58"/>
      <c r="F222" s="58"/>
      <c r="G222" s="58"/>
      <c r="H222" s="58"/>
      <c r="I222" s="58"/>
      <c r="J222" s="58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</row>
    <row r="223" spans="1:26" ht="14.25" customHeight="1">
      <c r="A223" s="58"/>
      <c r="B223" s="58"/>
      <c r="C223" s="58"/>
      <c r="D223" s="58"/>
      <c r="E223" s="58"/>
      <c r="F223" s="58"/>
      <c r="G223" s="58"/>
      <c r="H223" s="58"/>
      <c r="I223" s="58"/>
      <c r="J223" s="58"/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</row>
    <row r="224" spans="1:26" ht="14.25" customHeight="1">
      <c r="A224" s="58"/>
      <c r="B224" s="58"/>
      <c r="C224" s="58"/>
      <c r="D224" s="58"/>
      <c r="E224" s="58"/>
      <c r="F224" s="58"/>
      <c r="G224" s="58"/>
      <c r="H224" s="58"/>
      <c r="I224" s="58"/>
      <c r="J224" s="58"/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</row>
    <row r="225" spans="1:26" ht="14.25" customHeight="1">
      <c r="A225" s="58"/>
      <c r="B225" s="58"/>
      <c r="C225" s="58"/>
      <c r="D225" s="58"/>
      <c r="E225" s="58"/>
      <c r="F225" s="58"/>
      <c r="G225" s="58"/>
      <c r="H225" s="58"/>
      <c r="I225" s="58"/>
      <c r="J225" s="58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</row>
    <row r="226" spans="1:26" ht="14.25" customHeight="1">
      <c r="A226" s="58"/>
      <c r="B226" s="58"/>
      <c r="C226" s="58"/>
      <c r="D226" s="58"/>
      <c r="E226" s="58"/>
      <c r="F226" s="58"/>
      <c r="G226" s="58"/>
      <c r="H226" s="58"/>
      <c r="I226" s="58"/>
      <c r="J226" s="58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</row>
    <row r="227" spans="1:26" ht="14.25" customHeight="1">
      <c r="A227" s="58"/>
      <c r="B227" s="58"/>
      <c r="C227" s="58"/>
      <c r="D227" s="58"/>
      <c r="E227" s="58"/>
      <c r="F227" s="58"/>
      <c r="G227" s="58"/>
      <c r="H227" s="58"/>
      <c r="I227" s="58"/>
      <c r="J227" s="58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</row>
    <row r="228" spans="1:26" ht="14.25" customHeight="1">
      <c r="A228" s="58"/>
      <c r="B228" s="58"/>
      <c r="C228" s="58"/>
      <c r="D228" s="58"/>
      <c r="E228" s="58"/>
      <c r="F228" s="58"/>
      <c r="G228" s="58"/>
      <c r="H228" s="58"/>
      <c r="I228" s="58"/>
      <c r="J228" s="58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</row>
    <row r="229" spans="1:26" ht="14.25" customHeight="1">
      <c r="A229" s="58"/>
      <c r="B229" s="58"/>
      <c r="C229" s="58"/>
      <c r="D229" s="58"/>
      <c r="E229" s="58"/>
      <c r="F229" s="58"/>
      <c r="G229" s="58"/>
      <c r="H229" s="58"/>
      <c r="I229" s="58"/>
      <c r="J229" s="58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</row>
    <row r="230" spans="1:26" ht="14.25" customHeight="1">
      <c r="A230" s="58"/>
      <c r="B230" s="58"/>
      <c r="C230" s="58"/>
      <c r="D230" s="58"/>
      <c r="E230" s="58"/>
      <c r="F230" s="58"/>
      <c r="G230" s="58"/>
      <c r="H230" s="58"/>
      <c r="I230" s="58"/>
      <c r="J230" s="58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</row>
    <row r="231" spans="1:26" ht="14.25" customHeight="1">
      <c r="A231" s="58"/>
      <c r="B231" s="58"/>
      <c r="C231" s="58"/>
      <c r="D231" s="58"/>
      <c r="E231" s="58"/>
      <c r="F231" s="58"/>
      <c r="G231" s="58"/>
      <c r="H231" s="58"/>
      <c r="I231" s="58"/>
      <c r="J231" s="58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</row>
    <row r="232" spans="1:26" ht="14.25" customHeight="1">
      <c r="A232" s="58"/>
      <c r="B232" s="58"/>
      <c r="C232" s="58"/>
      <c r="D232" s="58"/>
      <c r="E232" s="58"/>
      <c r="F232" s="58"/>
      <c r="G232" s="58"/>
      <c r="H232" s="58"/>
      <c r="I232" s="58"/>
      <c r="J232" s="58"/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</row>
    <row r="233" spans="1:26" ht="15.75" customHeight="1"/>
    <row r="234" spans="1:26" ht="15.75" customHeight="1"/>
    <row r="235" spans="1:26" ht="15.75" customHeight="1"/>
    <row r="236" spans="1:26" ht="15.75" customHeight="1"/>
    <row r="237" spans="1:26" ht="15.75" customHeight="1"/>
    <row r="238" spans="1:26" ht="15.75" customHeight="1"/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honeticPr fontId="68" type="noConversion"/>
  <hyperlinks>
    <hyperlink ref="E2" location="'Content '!A1" display="Back to content"/>
  </hyperlinks>
  <pageMargins left="0.7" right="0.7" top="0.75" bottom="0.75" header="0" footer="0"/>
  <pageSetup paperSize="9" orientation="portrait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4140625" defaultRowHeight="15" customHeight="1"/>
  <cols>
    <col min="1" max="1" width="3.109375" customWidth="1"/>
    <col min="2" max="2" width="21.109375" customWidth="1"/>
    <col min="3" max="3" width="22.109375" customWidth="1"/>
    <col min="4" max="4" width="18.44140625" customWidth="1"/>
    <col min="5" max="5" width="22.109375" customWidth="1"/>
    <col min="6" max="6" width="14.44140625" customWidth="1"/>
    <col min="7" max="7" width="16.5546875" customWidth="1"/>
    <col min="8" max="8" width="3.109375" customWidth="1"/>
    <col min="9" max="9" width="26.6640625" customWidth="1"/>
    <col min="10" max="10" width="22.109375" customWidth="1"/>
    <col min="11" max="13" width="18.44140625" customWidth="1"/>
    <col min="14" max="14" width="10.109375" customWidth="1"/>
    <col min="15" max="15" width="3.109375" customWidth="1"/>
    <col min="16" max="16" width="26.6640625" customWidth="1"/>
    <col min="17" max="20" width="22.109375" customWidth="1"/>
    <col min="21" max="26" width="10.109375" customWidth="1"/>
  </cols>
  <sheetData>
    <row r="1" spans="1:26" ht="21.75" customHeight="1">
      <c r="A1" s="123"/>
      <c r="B1" s="209" t="s">
        <v>109</v>
      </c>
      <c r="C1" s="176"/>
      <c r="D1" s="124"/>
      <c r="E1" s="125">
        <v>45425</v>
      </c>
      <c r="F1" s="126"/>
      <c r="G1" s="126"/>
      <c r="H1" s="123"/>
      <c r="I1" s="127"/>
      <c r="J1" s="127"/>
      <c r="K1" s="127"/>
      <c r="L1" s="127"/>
      <c r="M1" s="127"/>
      <c r="N1" s="127"/>
      <c r="O1" s="123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</row>
    <row r="2" spans="1:26" ht="31.5" customHeight="1">
      <c r="A2" s="128"/>
      <c r="B2" s="210" t="s">
        <v>11361</v>
      </c>
      <c r="C2" s="175"/>
      <c r="D2" s="175"/>
      <c r="E2" s="175"/>
      <c r="F2" s="175"/>
      <c r="G2" s="176"/>
      <c r="H2" s="128"/>
      <c r="I2" s="210" t="s">
        <v>11362</v>
      </c>
      <c r="J2" s="175"/>
      <c r="K2" s="175"/>
      <c r="L2" s="175"/>
      <c r="M2" s="175"/>
      <c r="N2" s="176"/>
      <c r="O2" s="128"/>
      <c r="P2" s="210" t="s">
        <v>11363</v>
      </c>
      <c r="Q2" s="175"/>
      <c r="R2" s="175"/>
      <c r="S2" s="175"/>
      <c r="T2" s="175"/>
      <c r="U2" s="176"/>
      <c r="V2" s="129"/>
      <c r="W2" s="129"/>
      <c r="X2" s="129"/>
      <c r="Y2" s="129"/>
      <c r="Z2" s="129"/>
    </row>
    <row r="3" spans="1:26" ht="51.75" customHeight="1">
      <c r="A3" s="130"/>
      <c r="B3" s="211" t="s">
        <v>112</v>
      </c>
      <c r="C3" s="131" t="s">
        <v>11364</v>
      </c>
      <c r="D3" s="131" t="s">
        <v>11365</v>
      </c>
      <c r="E3" s="131" t="s">
        <v>11366</v>
      </c>
      <c r="F3" s="131" t="s">
        <v>11367</v>
      </c>
      <c r="G3" s="131" t="s">
        <v>11368</v>
      </c>
      <c r="H3" s="130"/>
      <c r="I3" s="211" t="s">
        <v>112</v>
      </c>
      <c r="J3" s="131" t="s">
        <v>11369</v>
      </c>
      <c r="K3" s="131" t="s">
        <v>11370</v>
      </c>
      <c r="L3" s="131" t="s">
        <v>11366</v>
      </c>
      <c r="M3" s="131" t="s">
        <v>11367</v>
      </c>
      <c r="N3" s="131" t="s">
        <v>11368</v>
      </c>
      <c r="O3" s="130"/>
      <c r="P3" s="211" t="s">
        <v>112</v>
      </c>
      <c r="Q3" s="131" t="s">
        <v>11369</v>
      </c>
      <c r="R3" s="131" t="s">
        <v>11371</v>
      </c>
      <c r="S3" s="131" t="s">
        <v>11366</v>
      </c>
      <c r="T3" s="131" t="s">
        <v>11367</v>
      </c>
      <c r="U3" s="131" t="s">
        <v>11372</v>
      </c>
      <c r="V3" s="132"/>
      <c r="W3" s="132"/>
      <c r="X3" s="132"/>
      <c r="Y3" s="132"/>
      <c r="Z3" s="132"/>
    </row>
    <row r="4" spans="1:26" ht="16.5" customHeight="1">
      <c r="A4" s="123"/>
      <c r="B4" s="204"/>
      <c r="C4" s="133" t="s">
        <v>11373</v>
      </c>
      <c r="D4" s="131" t="s">
        <v>11374</v>
      </c>
      <c r="E4" s="131" t="s">
        <v>11375</v>
      </c>
      <c r="F4" s="131" t="s">
        <v>11376</v>
      </c>
      <c r="G4" s="131" t="s">
        <v>11377</v>
      </c>
      <c r="H4" s="123"/>
      <c r="I4" s="204"/>
      <c r="J4" s="133" t="s">
        <v>11375</v>
      </c>
      <c r="K4" s="133" t="s">
        <v>11376</v>
      </c>
      <c r="L4" s="133" t="s">
        <v>11375</v>
      </c>
      <c r="M4" s="133" t="s">
        <v>11376</v>
      </c>
      <c r="N4" s="133" t="s">
        <v>11377</v>
      </c>
      <c r="O4" s="123"/>
      <c r="P4" s="204"/>
      <c r="Q4" s="133" t="s">
        <v>11375</v>
      </c>
      <c r="R4" s="133" t="s">
        <v>11374</v>
      </c>
      <c r="S4" s="133" t="s">
        <v>11375</v>
      </c>
      <c r="T4" s="133" t="s">
        <v>11376</v>
      </c>
      <c r="U4" s="131" t="s">
        <v>11377</v>
      </c>
      <c r="V4" s="127"/>
      <c r="W4" s="127"/>
      <c r="X4" s="127"/>
      <c r="Y4" s="127"/>
      <c r="Z4" s="127"/>
    </row>
    <row r="5" spans="1:26" ht="15" customHeight="1">
      <c r="A5" s="123"/>
      <c r="B5" s="206"/>
      <c r="C5" s="207"/>
      <c r="D5" s="207"/>
      <c r="E5" s="207"/>
      <c r="F5" s="207"/>
      <c r="G5" s="208"/>
      <c r="H5" s="123"/>
      <c r="I5" s="206"/>
      <c r="J5" s="207"/>
      <c r="K5" s="207"/>
      <c r="L5" s="207"/>
      <c r="M5" s="207"/>
      <c r="N5" s="208"/>
      <c r="O5" s="123"/>
      <c r="P5" s="206"/>
      <c r="Q5" s="207"/>
      <c r="R5" s="207"/>
      <c r="S5" s="207"/>
      <c r="T5" s="207"/>
      <c r="U5" s="208"/>
      <c r="V5" s="127"/>
      <c r="W5" s="127"/>
      <c r="X5" s="127"/>
      <c r="Y5" s="127"/>
      <c r="Z5" s="127"/>
    </row>
    <row r="6" spans="1:26" ht="15" customHeight="1">
      <c r="A6" s="134"/>
      <c r="B6" s="135" t="s">
        <v>1711</v>
      </c>
      <c r="C6" s="136">
        <v>7</v>
      </c>
      <c r="D6" s="137">
        <v>10000</v>
      </c>
      <c r="E6" s="138" t="s">
        <v>11378</v>
      </c>
      <c r="F6" s="137">
        <v>800000</v>
      </c>
      <c r="G6" s="139">
        <v>9</v>
      </c>
      <c r="H6" s="134"/>
      <c r="I6" s="140" t="s">
        <v>1830</v>
      </c>
      <c r="J6" s="141" t="s">
        <v>11379</v>
      </c>
      <c r="K6" s="142">
        <v>1000</v>
      </c>
      <c r="L6" s="141" t="s">
        <v>11380</v>
      </c>
      <c r="M6" s="143">
        <v>50000</v>
      </c>
      <c r="N6" s="144">
        <v>19.3</v>
      </c>
      <c r="O6" s="134"/>
      <c r="P6" s="203" t="s">
        <v>1830</v>
      </c>
      <c r="Q6" s="145" t="s">
        <v>11381</v>
      </c>
      <c r="R6" s="146">
        <v>5000</v>
      </c>
      <c r="S6" s="145" t="s">
        <v>11382</v>
      </c>
      <c r="T6" s="147">
        <v>40000</v>
      </c>
      <c r="U6" s="148">
        <v>15.9</v>
      </c>
      <c r="V6" s="127"/>
      <c r="W6" s="127"/>
      <c r="X6" s="127"/>
      <c r="Y6" s="127"/>
      <c r="Z6" s="127"/>
    </row>
    <row r="7" spans="1:26" ht="15" customHeight="1">
      <c r="A7" s="134"/>
      <c r="B7" s="149" t="s">
        <v>1478</v>
      </c>
      <c r="C7" s="145">
        <v>7</v>
      </c>
      <c r="D7" s="146">
        <v>10000</v>
      </c>
      <c r="E7" s="150" t="s">
        <v>11378</v>
      </c>
      <c r="F7" s="146">
        <v>800000</v>
      </c>
      <c r="G7" s="151">
        <v>5</v>
      </c>
      <c r="H7" s="134"/>
      <c r="I7" s="152" t="s">
        <v>2059</v>
      </c>
      <c r="J7" s="153" t="s">
        <v>11383</v>
      </c>
      <c r="K7" s="154">
        <v>1000</v>
      </c>
      <c r="L7" s="153" t="s">
        <v>11380</v>
      </c>
      <c r="M7" s="155">
        <v>40000</v>
      </c>
      <c r="N7" s="156">
        <v>20.7</v>
      </c>
      <c r="O7" s="134"/>
      <c r="P7" s="204"/>
      <c r="Q7" s="145" t="s">
        <v>11384</v>
      </c>
      <c r="R7" s="146">
        <v>3000</v>
      </c>
      <c r="S7" s="145" t="s">
        <v>11385</v>
      </c>
      <c r="T7" s="147">
        <v>24000</v>
      </c>
      <c r="U7" s="148">
        <v>8.9</v>
      </c>
      <c r="V7" s="127"/>
      <c r="W7" s="127"/>
      <c r="X7" s="127"/>
      <c r="Y7" s="127"/>
      <c r="Z7" s="127"/>
    </row>
    <row r="8" spans="1:26" ht="15" customHeight="1">
      <c r="A8" s="134"/>
      <c r="B8" s="135" t="s">
        <v>319</v>
      </c>
      <c r="C8" s="136">
        <v>7</v>
      </c>
      <c r="D8" s="137">
        <v>10000</v>
      </c>
      <c r="E8" s="138" t="s">
        <v>11378</v>
      </c>
      <c r="F8" s="137">
        <v>800000</v>
      </c>
      <c r="G8" s="139">
        <v>5</v>
      </c>
      <c r="H8" s="134"/>
      <c r="I8" s="140" t="s">
        <v>2117</v>
      </c>
      <c r="J8" s="141" t="s">
        <v>11386</v>
      </c>
      <c r="K8" s="142">
        <v>500</v>
      </c>
      <c r="L8" s="141" t="s">
        <v>11380</v>
      </c>
      <c r="M8" s="143">
        <v>12500</v>
      </c>
      <c r="N8" s="144">
        <v>15.95</v>
      </c>
      <c r="O8" s="134"/>
      <c r="P8" s="205" t="s">
        <v>2059</v>
      </c>
      <c r="Q8" s="136" t="s">
        <v>11381</v>
      </c>
      <c r="R8" s="137">
        <v>3000</v>
      </c>
      <c r="S8" s="136" t="s">
        <v>11382</v>
      </c>
      <c r="T8" s="157">
        <v>24000</v>
      </c>
      <c r="U8" s="158">
        <v>13.25</v>
      </c>
      <c r="V8" s="127"/>
      <c r="W8" s="127"/>
      <c r="X8" s="127"/>
      <c r="Y8" s="127"/>
      <c r="Z8" s="127"/>
    </row>
    <row r="9" spans="1:26" ht="15" customHeight="1">
      <c r="A9" s="134"/>
      <c r="B9" s="149" t="s">
        <v>2613</v>
      </c>
      <c r="C9" s="145">
        <v>7</v>
      </c>
      <c r="D9" s="146">
        <v>3000</v>
      </c>
      <c r="E9" s="150" t="s">
        <v>11378</v>
      </c>
      <c r="F9" s="146">
        <v>240000</v>
      </c>
      <c r="G9" s="151">
        <v>9.6999999999999993</v>
      </c>
      <c r="H9" s="134"/>
      <c r="I9" s="152" t="s">
        <v>7340</v>
      </c>
      <c r="J9" s="153" t="s">
        <v>11386</v>
      </c>
      <c r="K9" s="154">
        <v>500</v>
      </c>
      <c r="L9" s="153" t="s">
        <v>11380</v>
      </c>
      <c r="M9" s="155">
        <v>12500</v>
      </c>
      <c r="N9" s="156">
        <v>15.95</v>
      </c>
      <c r="O9" s="134"/>
      <c r="P9" s="204"/>
      <c r="Q9" s="136" t="s">
        <v>11384</v>
      </c>
      <c r="R9" s="137">
        <v>1500</v>
      </c>
      <c r="S9" s="136" t="s">
        <v>11382</v>
      </c>
      <c r="T9" s="157">
        <v>18000</v>
      </c>
      <c r="U9" s="158">
        <v>8.64</v>
      </c>
      <c r="V9" s="127"/>
      <c r="W9" s="127"/>
      <c r="X9" s="127"/>
      <c r="Y9" s="127"/>
      <c r="Z9" s="127"/>
    </row>
    <row r="10" spans="1:26" ht="15" customHeight="1">
      <c r="A10" s="134"/>
      <c r="B10" s="135" t="s">
        <v>576</v>
      </c>
      <c r="C10" s="136">
        <v>7</v>
      </c>
      <c r="D10" s="137">
        <v>5000</v>
      </c>
      <c r="E10" s="138" t="s">
        <v>11387</v>
      </c>
      <c r="F10" s="137">
        <v>400000</v>
      </c>
      <c r="G10" s="139">
        <v>8.84</v>
      </c>
      <c r="H10" s="134"/>
      <c r="I10" s="140" t="s">
        <v>2281</v>
      </c>
      <c r="J10" s="141" t="s">
        <v>11388</v>
      </c>
      <c r="K10" s="142">
        <v>100</v>
      </c>
      <c r="L10" s="141" t="s">
        <v>11380</v>
      </c>
      <c r="M10" s="143">
        <v>2500</v>
      </c>
      <c r="N10" s="144">
        <v>6.83</v>
      </c>
      <c r="O10" s="134"/>
      <c r="P10" s="203" t="s">
        <v>2117</v>
      </c>
      <c r="Q10" s="145" t="s">
        <v>11381</v>
      </c>
      <c r="R10" s="146">
        <v>1250</v>
      </c>
      <c r="S10" s="145" t="s">
        <v>11382</v>
      </c>
      <c r="T10" s="147">
        <v>10000</v>
      </c>
      <c r="U10" s="148">
        <v>13.36</v>
      </c>
      <c r="V10" s="127"/>
      <c r="W10" s="127"/>
      <c r="X10" s="127"/>
      <c r="Y10" s="127"/>
      <c r="Z10" s="127"/>
    </row>
    <row r="11" spans="1:26" ht="15" customHeight="1">
      <c r="A11" s="134"/>
      <c r="B11" s="149" t="s">
        <v>800</v>
      </c>
      <c r="C11" s="145">
        <v>7</v>
      </c>
      <c r="D11" s="146">
        <v>3000</v>
      </c>
      <c r="E11" s="150" t="s">
        <v>11387</v>
      </c>
      <c r="F11" s="146">
        <v>240000</v>
      </c>
      <c r="G11" s="151">
        <v>12.3</v>
      </c>
      <c r="H11" s="134"/>
      <c r="I11" s="152" t="s">
        <v>2892</v>
      </c>
      <c r="J11" s="153" t="s">
        <v>11389</v>
      </c>
      <c r="K11" s="154">
        <v>2000</v>
      </c>
      <c r="L11" s="153" t="s">
        <v>11390</v>
      </c>
      <c r="M11" s="155">
        <v>120000</v>
      </c>
      <c r="N11" s="156">
        <v>14.5</v>
      </c>
      <c r="O11" s="134"/>
      <c r="P11" s="204"/>
      <c r="Q11" s="145" t="s">
        <v>11391</v>
      </c>
      <c r="R11" s="146">
        <v>750</v>
      </c>
      <c r="S11" s="145" t="s">
        <v>11382</v>
      </c>
      <c r="T11" s="147">
        <v>9000</v>
      </c>
      <c r="U11" s="148">
        <v>11.62</v>
      </c>
      <c r="V11" s="159"/>
      <c r="W11" s="159"/>
      <c r="X11" s="159"/>
      <c r="Y11" s="159"/>
      <c r="Z11" s="159"/>
    </row>
    <row r="12" spans="1:26" ht="15" customHeight="1">
      <c r="A12" s="134"/>
      <c r="B12" s="135" t="s">
        <v>580</v>
      </c>
      <c r="C12" s="136">
        <v>7</v>
      </c>
      <c r="D12" s="137">
        <v>3000</v>
      </c>
      <c r="E12" s="138" t="s">
        <v>11387</v>
      </c>
      <c r="F12" s="137">
        <v>240000</v>
      </c>
      <c r="G12" s="139">
        <v>12.3</v>
      </c>
      <c r="H12" s="134"/>
      <c r="I12" s="140" t="s">
        <v>1696</v>
      </c>
      <c r="J12" s="141" t="s">
        <v>11389</v>
      </c>
      <c r="K12" s="142">
        <v>2000</v>
      </c>
      <c r="L12" s="141" t="s">
        <v>11390</v>
      </c>
      <c r="M12" s="143">
        <v>120000</v>
      </c>
      <c r="N12" s="144">
        <v>17.100000000000001</v>
      </c>
      <c r="O12" s="134"/>
      <c r="P12" s="205" t="s">
        <v>7340</v>
      </c>
      <c r="Q12" s="136" t="s">
        <v>11391</v>
      </c>
      <c r="R12" s="137">
        <v>1250</v>
      </c>
      <c r="S12" s="136" t="s">
        <v>11382</v>
      </c>
      <c r="T12" s="157">
        <v>10000</v>
      </c>
      <c r="U12" s="158">
        <v>13.36</v>
      </c>
      <c r="V12" s="159"/>
      <c r="W12" s="159"/>
      <c r="X12" s="159"/>
      <c r="Y12" s="159"/>
      <c r="Z12" s="159"/>
    </row>
    <row r="13" spans="1:26" ht="15" customHeight="1">
      <c r="A13" s="134"/>
      <c r="B13" s="149" t="s">
        <v>803</v>
      </c>
      <c r="C13" s="145">
        <v>7</v>
      </c>
      <c r="D13" s="146">
        <v>3000</v>
      </c>
      <c r="E13" s="150" t="s">
        <v>11387</v>
      </c>
      <c r="F13" s="146">
        <v>240000</v>
      </c>
      <c r="G13" s="151">
        <v>11.2</v>
      </c>
      <c r="H13" s="134"/>
      <c r="I13" s="152" t="s">
        <v>784</v>
      </c>
      <c r="J13" s="153" t="s">
        <v>11392</v>
      </c>
      <c r="K13" s="154">
        <v>2000</v>
      </c>
      <c r="L13" s="153" t="s">
        <v>11393</v>
      </c>
      <c r="M13" s="155">
        <v>8000</v>
      </c>
      <c r="N13" s="156">
        <v>22</v>
      </c>
      <c r="O13" s="134"/>
      <c r="P13" s="204"/>
      <c r="Q13" s="136" t="s">
        <v>11391</v>
      </c>
      <c r="R13" s="137">
        <v>750</v>
      </c>
      <c r="S13" s="136" t="s">
        <v>11382</v>
      </c>
      <c r="T13" s="157">
        <v>9000</v>
      </c>
      <c r="U13" s="158">
        <v>11.62</v>
      </c>
      <c r="V13" s="159"/>
      <c r="W13" s="159"/>
      <c r="X13" s="159"/>
      <c r="Y13" s="159"/>
      <c r="Z13" s="159"/>
    </row>
    <row r="14" spans="1:26" ht="15" customHeight="1">
      <c r="A14" s="134"/>
      <c r="B14" s="205" t="s">
        <v>7758</v>
      </c>
      <c r="C14" s="136">
        <v>7</v>
      </c>
      <c r="D14" s="137">
        <v>5000</v>
      </c>
      <c r="E14" s="138" t="s">
        <v>11378</v>
      </c>
      <c r="F14" s="137">
        <v>400000</v>
      </c>
      <c r="G14" s="139">
        <v>10.5</v>
      </c>
      <c r="H14" s="134"/>
      <c r="I14" s="140" t="s">
        <v>1933</v>
      </c>
      <c r="J14" s="141" t="s">
        <v>11392</v>
      </c>
      <c r="K14" s="142">
        <v>2000</v>
      </c>
      <c r="L14" s="141" t="s">
        <v>11393</v>
      </c>
      <c r="M14" s="143">
        <v>8000</v>
      </c>
      <c r="N14" s="144">
        <v>21.76</v>
      </c>
      <c r="O14" s="134"/>
      <c r="P14" s="160" t="s">
        <v>2281</v>
      </c>
      <c r="Q14" s="145" t="s">
        <v>11381</v>
      </c>
      <c r="R14" s="146">
        <v>400</v>
      </c>
      <c r="S14" s="145" t="s">
        <v>11382</v>
      </c>
      <c r="T14" s="147">
        <v>3200</v>
      </c>
      <c r="U14" s="148">
        <v>8.1</v>
      </c>
      <c r="V14" s="127"/>
      <c r="W14" s="127"/>
      <c r="X14" s="127"/>
      <c r="Y14" s="127"/>
      <c r="Z14" s="127"/>
    </row>
    <row r="15" spans="1:26" ht="15" customHeight="1">
      <c r="A15" s="134"/>
      <c r="B15" s="204"/>
      <c r="C15" s="136">
        <v>13</v>
      </c>
      <c r="D15" s="137">
        <v>12000</v>
      </c>
      <c r="E15" s="138" t="s">
        <v>11394</v>
      </c>
      <c r="F15" s="137">
        <v>144000</v>
      </c>
      <c r="G15" s="139">
        <v>6.4</v>
      </c>
      <c r="H15" s="134"/>
      <c r="I15" s="152" t="s">
        <v>1937</v>
      </c>
      <c r="J15" s="153" t="s">
        <v>11392</v>
      </c>
      <c r="K15" s="154">
        <v>2000</v>
      </c>
      <c r="L15" s="153" t="s">
        <v>11393</v>
      </c>
      <c r="M15" s="155">
        <v>8000</v>
      </c>
      <c r="N15" s="156">
        <v>19.34</v>
      </c>
      <c r="O15" s="134"/>
      <c r="P15" s="205" t="s">
        <v>2892</v>
      </c>
      <c r="Q15" s="136" t="s">
        <v>11395</v>
      </c>
      <c r="R15" s="137">
        <v>5000</v>
      </c>
      <c r="S15" s="136" t="s">
        <v>11390</v>
      </c>
      <c r="T15" s="157">
        <v>150000</v>
      </c>
      <c r="U15" s="158">
        <v>15.3</v>
      </c>
      <c r="V15" s="127"/>
      <c r="W15" s="127"/>
      <c r="X15" s="127"/>
      <c r="Y15" s="127"/>
      <c r="Z15" s="127"/>
    </row>
    <row r="16" spans="1:26" ht="15" customHeight="1">
      <c r="A16" s="134"/>
      <c r="B16" s="149" t="s">
        <v>7481</v>
      </c>
      <c r="C16" s="145">
        <v>7</v>
      </c>
      <c r="D16" s="146">
        <v>3000</v>
      </c>
      <c r="E16" s="150" t="s">
        <v>11387</v>
      </c>
      <c r="F16" s="146">
        <v>240000</v>
      </c>
      <c r="G16" s="151">
        <v>10.95</v>
      </c>
      <c r="H16" s="134"/>
      <c r="I16" s="140" t="s">
        <v>1041</v>
      </c>
      <c r="J16" s="141" t="s">
        <v>11392</v>
      </c>
      <c r="K16" s="142">
        <v>2000</v>
      </c>
      <c r="L16" s="141" t="s">
        <v>11393</v>
      </c>
      <c r="M16" s="143">
        <v>8000</v>
      </c>
      <c r="N16" s="144">
        <v>24.63</v>
      </c>
      <c r="O16" s="134"/>
      <c r="P16" s="204"/>
      <c r="Q16" s="136" t="s">
        <v>11396</v>
      </c>
      <c r="R16" s="137">
        <v>5000</v>
      </c>
      <c r="S16" s="136" t="s">
        <v>11390</v>
      </c>
      <c r="T16" s="157">
        <v>100000</v>
      </c>
      <c r="U16" s="158">
        <v>13.1</v>
      </c>
      <c r="V16" s="159"/>
      <c r="W16" s="159"/>
      <c r="X16" s="159"/>
      <c r="Y16" s="159"/>
      <c r="Z16" s="159"/>
    </row>
    <row r="17" spans="1:26" ht="15" customHeight="1">
      <c r="A17" s="134"/>
      <c r="B17" s="135" t="s">
        <v>472</v>
      </c>
      <c r="C17" s="136">
        <v>13</v>
      </c>
      <c r="D17" s="137">
        <v>5000</v>
      </c>
      <c r="E17" s="138" t="s">
        <v>11397</v>
      </c>
      <c r="F17" s="137">
        <v>80000</v>
      </c>
      <c r="G17" s="139">
        <v>10.5</v>
      </c>
      <c r="H17" s="134"/>
      <c r="I17" s="152" t="s">
        <v>1939</v>
      </c>
      <c r="J17" s="153" t="s">
        <v>11392</v>
      </c>
      <c r="K17" s="154">
        <v>2000</v>
      </c>
      <c r="L17" s="153" t="s">
        <v>11393</v>
      </c>
      <c r="M17" s="155">
        <v>8000</v>
      </c>
      <c r="N17" s="156">
        <v>19.579999999999998</v>
      </c>
      <c r="O17" s="134"/>
      <c r="P17" s="203" t="s">
        <v>1696</v>
      </c>
      <c r="Q17" s="145" t="s">
        <v>11395</v>
      </c>
      <c r="R17" s="146">
        <v>5000</v>
      </c>
      <c r="S17" s="145" t="s">
        <v>11390</v>
      </c>
      <c r="T17" s="147">
        <v>150000</v>
      </c>
      <c r="U17" s="148">
        <v>17.5</v>
      </c>
      <c r="V17" s="127"/>
      <c r="W17" s="127"/>
      <c r="X17" s="127"/>
      <c r="Y17" s="127"/>
      <c r="Z17" s="127"/>
    </row>
    <row r="18" spans="1:26" ht="15" customHeight="1">
      <c r="A18" s="134"/>
      <c r="B18" s="149" t="s">
        <v>861</v>
      </c>
      <c r="C18" s="145">
        <v>13</v>
      </c>
      <c r="D18" s="146">
        <v>5000</v>
      </c>
      <c r="E18" s="150" t="s">
        <v>11397</v>
      </c>
      <c r="F18" s="146">
        <v>80000</v>
      </c>
      <c r="G18" s="151">
        <v>10.5</v>
      </c>
      <c r="H18" s="134"/>
      <c r="I18" s="140" t="s">
        <v>1216</v>
      </c>
      <c r="J18" s="141" t="s">
        <v>11392</v>
      </c>
      <c r="K18" s="142">
        <v>2000</v>
      </c>
      <c r="L18" s="141" t="s">
        <v>11393</v>
      </c>
      <c r="M18" s="143">
        <v>8000</v>
      </c>
      <c r="N18" s="144">
        <v>25.5</v>
      </c>
      <c r="O18" s="134"/>
      <c r="P18" s="204"/>
      <c r="Q18" s="145" t="s">
        <v>11396</v>
      </c>
      <c r="R18" s="146">
        <v>5000</v>
      </c>
      <c r="S18" s="145" t="s">
        <v>11390</v>
      </c>
      <c r="T18" s="147">
        <v>100000</v>
      </c>
      <c r="U18" s="148">
        <v>15.7</v>
      </c>
      <c r="V18" s="127"/>
      <c r="W18" s="127"/>
      <c r="X18" s="127"/>
      <c r="Y18" s="127"/>
      <c r="Z18" s="127"/>
    </row>
    <row r="19" spans="1:26" ht="15" customHeight="1">
      <c r="A19" s="134"/>
      <c r="B19" s="135" t="s">
        <v>7761</v>
      </c>
      <c r="C19" s="136">
        <v>7</v>
      </c>
      <c r="D19" s="137">
        <v>3000</v>
      </c>
      <c r="E19" s="138" t="s">
        <v>11398</v>
      </c>
      <c r="F19" s="137">
        <v>120000</v>
      </c>
      <c r="G19" s="139">
        <v>4.4000000000000004</v>
      </c>
      <c r="H19" s="134"/>
      <c r="I19" s="152" t="s">
        <v>11399</v>
      </c>
      <c r="J19" s="153" t="s">
        <v>11392</v>
      </c>
      <c r="K19" s="154">
        <v>2000</v>
      </c>
      <c r="L19" s="153" t="s">
        <v>11393</v>
      </c>
      <c r="M19" s="155">
        <v>8000</v>
      </c>
      <c r="N19" s="156">
        <v>18.7</v>
      </c>
      <c r="O19" s="134"/>
      <c r="P19" s="127"/>
      <c r="Q19" s="127"/>
      <c r="R19" s="127"/>
      <c r="S19" s="127"/>
      <c r="T19" s="127"/>
      <c r="U19" s="127"/>
      <c r="V19" s="127"/>
      <c r="W19" s="127"/>
      <c r="X19" s="127"/>
      <c r="Y19" s="127"/>
      <c r="Z19" s="127"/>
    </row>
    <row r="20" spans="1:26" ht="15" customHeight="1">
      <c r="A20" s="134"/>
      <c r="B20" s="149" t="s">
        <v>478</v>
      </c>
      <c r="C20" s="145">
        <v>13</v>
      </c>
      <c r="D20" s="146">
        <v>3000</v>
      </c>
      <c r="E20" s="150" t="s">
        <v>11397</v>
      </c>
      <c r="F20" s="146">
        <v>48000</v>
      </c>
      <c r="G20" s="151">
        <v>14.19</v>
      </c>
      <c r="H20" s="134"/>
      <c r="I20" s="140" t="s">
        <v>2086</v>
      </c>
      <c r="J20" s="141" t="s">
        <v>155</v>
      </c>
      <c r="K20" s="142" t="s">
        <v>155</v>
      </c>
      <c r="L20" s="141" t="s">
        <v>11400</v>
      </c>
      <c r="M20" s="143">
        <v>1500</v>
      </c>
      <c r="N20" s="144">
        <v>13.9</v>
      </c>
      <c r="O20" s="134"/>
      <c r="P20" s="127"/>
      <c r="Q20" s="127"/>
      <c r="R20" s="127"/>
      <c r="S20" s="127"/>
      <c r="T20" s="127"/>
      <c r="U20" s="127"/>
      <c r="V20" s="127"/>
      <c r="W20" s="127"/>
      <c r="X20" s="127"/>
      <c r="Y20" s="127"/>
      <c r="Z20" s="127"/>
    </row>
    <row r="21" spans="1:26" ht="15" customHeight="1">
      <c r="A21" s="134"/>
      <c r="B21" s="135" t="s">
        <v>480</v>
      </c>
      <c r="C21" s="136">
        <v>13</v>
      </c>
      <c r="D21" s="137">
        <v>3000</v>
      </c>
      <c r="E21" s="138" t="s">
        <v>11397</v>
      </c>
      <c r="F21" s="137">
        <v>48000</v>
      </c>
      <c r="G21" s="139">
        <v>14.19</v>
      </c>
      <c r="H21" s="134"/>
      <c r="I21" s="152" t="s">
        <v>2832</v>
      </c>
      <c r="J21" s="153" t="s">
        <v>155</v>
      </c>
      <c r="K21" s="154" t="s">
        <v>155</v>
      </c>
      <c r="L21" s="153" t="s">
        <v>11400</v>
      </c>
      <c r="M21" s="155">
        <v>1500</v>
      </c>
      <c r="N21" s="156">
        <v>14.35</v>
      </c>
      <c r="O21" s="134"/>
      <c r="P21" s="127"/>
      <c r="Q21" s="127"/>
      <c r="R21" s="127"/>
      <c r="S21" s="127"/>
      <c r="T21" s="127"/>
      <c r="U21" s="127"/>
      <c r="V21" s="127"/>
      <c r="W21" s="127"/>
      <c r="X21" s="127"/>
      <c r="Y21" s="127"/>
      <c r="Z21" s="127"/>
    </row>
    <row r="22" spans="1:26" ht="15" customHeight="1">
      <c r="A22" s="134"/>
      <c r="B22" s="149" t="s">
        <v>1082</v>
      </c>
      <c r="C22" s="145">
        <v>13</v>
      </c>
      <c r="D22" s="146">
        <v>2000</v>
      </c>
      <c r="E22" s="150" t="s">
        <v>11401</v>
      </c>
      <c r="F22" s="146">
        <v>16000</v>
      </c>
      <c r="G22" s="151">
        <v>12.5</v>
      </c>
      <c r="H22" s="134"/>
      <c r="I22" s="140" t="s">
        <v>1367</v>
      </c>
      <c r="J22" s="141" t="s">
        <v>155</v>
      </c>
      <c r="K22" s="142" t="s">
        <v>155</v>
      </c>
      <c r="L22" s="141" t="s">
        <v>11400</v>
      </c>
      <c r="M22" s="143">
        <v>1500</v>
      </c>
      <c r="N22" s="144">
        <v>12.9</v>
      </c>
      <c r="O22" s="134"/>
      <c r="P22" s="127"/>
      <c r="Q22" s="127"/>
      <c r="R22" s="127"/>
      <c r="S22" s="127"/>
      <c r="T22" s="127"/>
      <c r="U22" s="127"/>
      <c r="V22" s="127"/>
      <c r="W22" s="127"/>
      <c r="X22" s="127"/>
      <c r="Y22" s="127"/>
      <c r="Z22" s="127"/>
    </row>
    <row r="23" spans="1:26" ht="15" customHeight="1">
      <c r="A23" s="134"/>
      <c r="B23" s="135" t="s">
        <v>263</v>
      </c>
      <c r="C23" s="136">
        <v>13</v>
      </c>
      <c r="D23" s="137">
        <v>2500</v>
      </c>
      <c r="E23" s="138" t="s">
        <v>11397</v>
      </c>
      <c r="F23" s="137">
        <v>40000</v>
      </c>
      <c r="G23" s="139">
        <v>7.4</v>
      </c>
      <c r="H23" s="134"/>
      <c r="I23" s="152" t="s">
        <v>11002</v>
      </c>
      <c r="J23" s="153" t="s">
        <v>155</v>
      </c>
      <c r="K23" s="154" t="s">
        <v>155</v>
      </c>
      <c r="L23" s="153" t="s">
        <v>11380</v>
      </c>
      <c r="M23" s="155">
        <v>12000</v>
      </c>
      <c r="N23" s="156">
        <v>6.45</v>
      </c>
      <c r="O23" s="134"/>
      <c r="P23" s="127"/>
      <c r="Q23" s="127"/>
      <c r="R23" s="127"/>
      <c r="S23" s="127"/>
      <c r="T23" s="127"/>
      <c r="U23" s="127"/>
      <c r="V23" s="127"/>
      <c r="W23" s="127"/>
      <c r="X23" s="127"/>
      <c r="Y23" s="127"/>
      <c r="Z23" s="127"/>
    </row>
    <row r="24" spans="1:26" ht="15" customHeight="1">
      <c r="A24" s="134"/>
      <c r="B24" s="149" t="s">
        <v>129</v>
      </c>
      <c r="C24" s="145">
        <v>13</v>
      </c>
      <c r="D24" s="146">
        <v>2500</v>
      </c>
      <c r="E24" s="150" t="s">
        <v>11397</v>
      </c>
      <c r="F24" s="146">
        <v>20000</v>
      </c>
      <c r="G24" s="151">
        <v>8.94</v>
      </c>
      <c r="H24" s="134"/>
      <c r="I24" s="140" t="s">
        <v>11010</v>
      </c>
      <c r="J24" s="141" t="s">
        <v>155</v>
      </c>
      <c r="K24" s="142" t="s">
        <v>155</v>
      </c>
      <c r="L24" s="141" t="s">
        <v>11380</v>
      </c>
      <c r="M24" s="143">
        <v>24000</v>
      </c>
      <c r="N24" s="144">
        <v>15.72</v>
      </c>
      <c r="O24" s="134"/>
      <c r="P24" s="127"/>
      <c r="Q24" s="127"/>
      <c r="R24" s="127"/>
      <c r="S24" s="127"/>
      <c r="T24" s="127"/>
      <c r="U24" s="127"/>
      <c r="V24" s="127"/>
      <c r="W24" s="127"/>
      <c r="X24" s="127"/>
      <c r="Y24" s="127"/>
      <c r="Z24" s="127"/>
    </row>
    <row r="25" spans="1:26" ht="15" customHeight="1">
      <c r="A25" s="134"/>
      <c r="B25" s="135" t="s">
        <v>1480</v>
      </c>
      <c r="C25" s="136">
        <v>7</v>
      </c>
      <c r="D25" s="137">
        <v>8000</v>
      </c>
      <c r="E25" s="138" t="s">
        <v>11378</v>
      </c>
      <c r="F25" s="137">
        <v>640000</v>
      </c>
      <c r="G25" s="139">
        <v>7.7</v>
      </c>
      <c r="H25" s="134"/>
      <c r="I25" s="152" t="s">
        <v>10905</v>
      </c>
      <c r="J25" s="153" t="s">
        <v>11402</v>
      </c>
      <c r="K25" s="154">
        <v>2800</v>
      </c>
      <c r="L25" s="153" t="s">
        <v>11403</v>
      </c>
      <c r="M25" s="155">
        <v>5600</v>
      </c>
      <c r="N25" s="156">
        <v>13.8</v>
      </c>
      <c r="O25" s="134"/>
      <c r="P25" s="127"/>
      <c r="Q25" s="127"/>
      <c r="R25" s="127"/>
      <c r="S25" s="127"/>
      <c r="T25" s="127"/>
      <c r="U25" s="127"/>
      <c r="V25" s="127"/>
      <c r="W25" s="127"/>
      <c r="X25" s="127"/>
      <c r="Y25" s="127"/>
      <c r="Z25" s="127"/>
    </row>
    <row r="26" spans="1:26" ht="15" customHeight="1">
      <c r="A26" s="134"/>
      <c r="B26" s="203" t="s">
        <v>1475</v>
      </c>
      <c r="C26" s="145">
        <v>7</v>
      </c>
      <c r="D26" s="146">
        <v>5000</v>
      </c>
      <c r="E26" s="150" t="s">
        <v>11378</v>
      </c>
      <c r="F26" s="146">
        <v>400000</v>
      </c>
      <c r="G26" s="151">
        <v>9.1</v>
      </c>
      <c r="H26" s="134"/>
      <c r="I26" s="140" t="s">
        <v>10976</v>
      </c>
      <c r="J26" s="141" t="s">
        <v>11404</v>
      </c>
      <c r="K26" s="142">
        <v>2800</v>
      </c>
      <c r="L26" s="141" t="s">
        <v>11405</v>
      </c>
      <c r="M26" s="143">
        <v>5600</v>
      </c>
      <c r="N26" s="144">
        <v>13.95</v>
      </c>
      <c r="O26" s="134"/>
      <c r="P26" s="127"/>
      <c r="Q26" s="127"/>
      <c r="R26" s="127"/>
      <c r="S26" s="127"/>
      <c r="T26" s="127"/>
      <c r="U26" s="127"/>
      <c r="V26" s="127"/>
      <c r="W26" s="127"/>
      <c r="X26" s="127"/>
      <c r="Y26" s="127"/>
      <c r="Z26" s="127"/>
    </row>
    <row r="27" spans="1:26" ht="15" customHeight="1">
      <c r="A27" s="134"/>
      <c r="B27" s="204"/>
      <c r="C27" s="145">
        <v>13</v>
      </c>
      <c r="D27" s="146">
        <v>12000</v>
      </c>
      <c r="E27" s="150" t="s">
        <v>11406</v>
      </c>
      <c r="F27" s="146">
        <v>144000</v>
      </c>
      <c r="G27" s="151">
        <v>5.4</v>
      </c>
      <c r="H27" s="134"/>
      <c r="I27" s="152" t="s">
        <v>10924</v>
      </c>
      <c r="J27" s="153" t="s">
        <v>11402</v>
      </c>
      <c r="K27" s="154">
        <v>2000</v>
      </c>
      <c r="L27" s="153" t="s">
        <v>11403</v>
      </c>
      <c r="M27" s="155">
        <v>4000</v>
      </c>
      <c r="N27" s="156">
        <v>13.15</v>
      </c>
      <c r="O27" s="134"/>
      <c r="P27" s="127"/>
      <c r="Q27" s="127"/>
      <c r="R27" s="127"/>
      <c r="S27" s="127"/>
      <c r="T27" s="127"/>
      <c r="U27" s="127"/>
      <c r="V27" s="127"/>
      <c r="W27" s="127"/>
      <c r="X27" s="127"/>
      <c r="Y27" s="127"/>
      <c r="Z27" s="127"/>
    </row>
    <row r="28" spans="1:26" ht="15" customHeight="1">
      <c r="A28" s="134"/>
      <c r="B28" s="205" t="s">
        <v>1755</v>
      </c>
      <c r="C28" s="136">
        <v>7</v>
      </c>
      <c r="D28" s="137">
        <v>5000</v>
      </c>
      <c r="E28" s="138" t="s">
        <v>11378</v>
      </c>
      <c r="F28" s="137">
        <v>400000</v>
      </c>
      <c r="G28" s="139">
        <v>11.9</v>
      </c>
      <c r="H28" s="134"/>
      <c r="I28" s="140" t="s">
        <v>10889</v>
      </c>
      <c r="J28" s="141" t="s">
        <v>11407</v>
      </c>
      <c r="K28" s="142">
        <v>1000</v>
      </c>
      <c r="L28" s="141" t="s">
        <v>11408</v>
      </c>
      <c r="M28" s="143">
        <v>2000</v>
      </c>
      <c r="N28" s="144">
        <v>12.54</v>
      </c>
      <c r="O28" s="134"/>
      <c r="P28" s="159"/>
      <c r="Q28" s="159"/>
      <c r="R28" s="159"/>
      <c r="S28" s="159"/>
      <c r="T28" s="159"/>
      <c r="U28" s="159"/>
      <c r="V28" s="127"/>
      <c r="W28" s="127"/>
      <c r="X28" s="127"/>
      <c r="Y28" s="127"/>
      <c r="Z28" s="127"/>
    </row>
    <row r="29" spans="1:26" ht="15" customHeight="1">
      <c r="A29" s="134"/>
      <c r="B29" s="204"/>
      <c r="C29" s="136">
        <v>13</v>
      </c>
      <c r="D29" s="137">
        <v>12000</v>
      </c>
      <c r="E29" s="138" t="s">
        <v>11406</v>
      </c>
      <c r="F29" s="137">
        <v>144000</v>
      </c>
      <c r="G29" s="139">
        <v>8.3000000000000007</v>
      </c>
      <c r="H29" s="134"/>
      <c r="I29" s="152" t="s">
        <v>10936</v>
      </c>
      <c r="J29" s="153" t="s">
        <v>11402</v>
      </c>
      <c r="K29" s="154">
        <v>1000</v>
      </c>
      <c r="L29" s="153" t="s">
        <v>11403</v>
      </c>
      <c r="M29" s="155">
        <v>2000</v>
      </c>
      <c r="N29" s="156">
        <v>13.13</v>
      </c>
      <c r="O29" s="134"/>
      <c r="P29" s="127"/>
      <c r="Q29" s="127"/>
      <c r="R29" s="127"/>
      <c r="S29" s="127"/>
      <c r="T29" s="127"/>
      <c r="U29" s="127"/>
      <c r="V29" s="159"/>
      <c r="W29" s="159"/>
      <c r="X29" s="159"/>
      <c r="Y29" s="159"/>
      <c r="Z29" s="159"/>
    </row>
    <row r="30" spans="1:26" ht="15" customHeight="1">
      <c r="A30" s="134"/>
      <c r="B30" s="203" t="s">
        <v>1486</v>
      </c>
      <c r="C30" s="145">
        <v>7</v>
      </c>
      <c r="D30" s="146">
        <v>5000</v>
      </c>
      <c r="E30" s="150" t="s">
        <v>11378</v>
      </c>
      <c r="F30" s="146">
        <v>400000</v>
      </c>
      <c r="G30" s="151">
        <v>9.4</v>
      </c>
      <c r="H30" s="134"/>
      <c r="I30" s="140" t="s">
        <v>10971</v>
      </c>
      <c r="J30" s="141" t="s">
        <v>11409</v>
      </c>
      <c r="K30" s="142">
        <v>750</v>
      </c>
      <c r="L30" s="141" t="s">
        <v>11410</v>
      </c>
      <c r="M30" s="143">
        <v>1500</v>
      </c>
      <c r="N30" s="144">
        <v>16</v>
      </c>
      <c r="O30" s="134"/>
      <c r="P30" s="159"/>
      <c r="Q30" s="159"/>
      <c r="R30" s="159"/>
      <c r="S30" s="159"/>
      <c r="T30" s="159"/>
      <c r="U30" s="159"/>
      <c r="V30" s="127"/>
      <c r="W30" s="127"/>
      <c r="X30" s="127"/>
      <c r="Y30" s="127"/>
      <c r="Z30" s="127"/>
    </row>
    <row r="31" spans="1:26" ht="15" customHeight="1">
      <c r="A31" s="134"/>
      <c r="B31" s="204"/>
      <c r="C31" s="145">
        <v>13</v>
      </c>
      <c r="D31" s="146">
        <v>12000</v>
      </c>
      <c r="E31" s="150" t="s">
        <v>11406</v>
      </c>
      <c r="F31" s="146">
        <v>144000</v>
      </c>
      <c r="G31" s="151">
        <v>5.9</v>
      </c>
      <c r="H31" s="134"/>
      <c r="I31" s="152" t="s">
        <v>10861</v>
      </c>
      <c r="J31" s="153" t="s">
        <v>11407</v>
      </c>
      <c r="K31" s="154">
        <v>900</v>
      </c>
      <c r="L31" s="153" t="s">
        <v>11408</v>
      </c>
      <c r="M31" s="155">
        <v>1800</v>
      </c>
      <c r="N31" s="156">
        <v>18.2</v>
      </c>
      <c r="O31" s="134"/>
      <c r="P31" s="161"/>
      <c r="Q31" s="161"/>
      <c r="R31" s="161"/>
      <c r="S31" s="161"/>
      <c r="T31" s="161"/>
      <c r="U31" s="161"/>
      <c r="V31" s="159"/>
      <c r="W31" s="159"/>
      <c r="X31" s="159"/>
      <c r="Y31" s="159"/>
      <c r="Z31" s="159"/>
    </row>
    <row r="32" spans="1:26" ht="15" customHeight="1">
      <c r="A32" s="134"/>
      <c r="B32" s="162" t="s">
        <v>2888</v>
      </c>
      <c r="C32" s="136">
        <v>7</v>
      </c>
      <c r="D32" s="137">
        <v>3000</v>
      </c>
      <c r="E32" s="138" t="s">
        <v>11411</v>
      </c>
      <c r="F32" s="137">
        <v>240000</v>
      </c>
      <c r="G32" s="139">
        <v>8.75</v>
      </c>
      <c r="H32" s="134"/>
      <c r="I32" s="163"/>
      <c r="J32" s="161"/>
      <c r="K32" s="161"/>
      <c r="L32" s="161"/>
      <c r="M32" s="161"/>
      <c r="N32" s="161"/>
      <c r="O32" s="134"/>
      <c r="P32" s="161"/>
      <c r="Q32" s="161"/>
      <c r="R32" s="161"/>
      <c r="S32" s="161"/>
      <c r="T32" s="161"/>
      <c r="U32" s="161"/>
      <c r="V32" s="161"/>
      <c r="W32" s="161"/>
      <c r="X32" s="161"/>
      <c r="Y32" s="161"/>
      <c r="Z32" s="161"/>
    </row>
    <row r="33" spans="1:26" ht="15" customHeight="1">
      <c r="A33" s="134"/>
      <c r="B33" s="203" t="s">
        <v>1919</v>
      </c>
      <c r="C33" s="145">
        <v>7</v>
      </c>
      <c r="D33" s="146">
        <v>3000</v>
      </c>
      <c r="E33" s="150" t="s">
        <v>11378</v>
      </c>
      <c r="F33" s="146">
        <v>240000</v>
      </c>
      <c r="G33" s="151">
        <v>12.4</v>
      </c>
      <c r="H33" s="134"/>
      <c r="I33" s="163"/>
      <c r="J33" s="161"/>
      <c r="K33" s="161"/>
      <c r="L33" s="161"/>
      <c r="M33" s="161"/>
      <c r="N33" s="161"/>
      <c r="O33" s="134"/>
      <c r="P33" s="161"/>
      <c r="Q33" s="161"/>
      <c r="R33" s="161"/>
      <c r="S33" s="161"/>
      <c r="T33" s="161"/>
      <c r="U33" s="161"/>
      <c r="V33" s="161"/>
      <c r="W33" s="161"/>
      <c r="X33" s="161"/>
      <c r="Y33" s="161"/>
      <c r="Z33" s="161"/>
    </row>
    <row r="34" spans="1:26" ht="15" customHeight="1">
      <c r="A34" s="134"/>
      <c r="B34" s="204"/>
      <c r="C34" s="145">
        <v>13</v>
      </c>
      <c r="D34" s="146">
        <v>10000</v>
      </c>
      <c r="E34" s="150" t="s">
        <v>11406</v>
      </c>
      <c r="F34" s="146">
        <v>120000</v>
      </c>
      <c r="G34" s="151">
        <v>8.1</v>
      </c>
      <c r="H34" s="134"/>
      <c r="I34" s="163"/>
      <c r="J34" s="161"/>
      <c r="K34" s="161"/>
      <c r="L34" s="161"/>
      <c r="M34" s="161"/>
      <c r="N34" s="161"/>
      <c r="O34" s="134"/>
      <c r="P34" s="161"/>
      <c r="Q34" s="161"/>
      <c r="R34" s="161"/>
      <c r="S34" s="161"/>
      <c r="T34" s="161"/>
      <c r="U34" s="161"/>
      <c r="V34" s="161"/>
      <c r="W34" s="161"/>
      <c r="X34" s="161"/>
      <c r="Y34" s="161"/>
      <c r="Z34" s="161"/>
    </row>
    <row r="35" spans="1:26" ht="15" customHeight="1">
      <c r="A35" s="134"/>
      <c r="B35" s="205" t="s">
        <v>1775</v>
      </c>
      <c r="C35" s="136">
        <v>7</v>
      </c>
      <c r="D35" s="137">
        <v>3000</v>
      </c>
      <c r="E35" s="138" t="s">
        <v>11378</v>
      </c>
      <c r="F35" s="137">
        <v>240000</v>
      </c>
      <c r="G35" s="139">
        <v>10.6</v>
      </c>
      <c r="H35" s="134"/>
      <c r="I35" s="163"/>
      <c r="J35" s="161"/>
      <c r="K35" s="161"/>
      <c r="L35" s="161"/>
      <c r="M35" s="161"/>
      <c r="N35" s="161"/>
      <c r="O35" s="134"/>
      <c r="P35" s="161"/>
      <c r="Q35" s="161"/>
      <c r="R35" s="161"/>
      <c r="S35" s="161"/>
      <c r="T35" s="161"/>
      <c r="U35" s="161"/>
      <c r="V35" s="161"/>
      <c r="W35" s="161"/>
      <c r="X35" s="161"/>
      <c r="Y35" s="161"/>
      <c r="Z35" s="161"/>
    </row>
    <row r="36" spans="1:26" ht="15" customHeight="1">
      <c r="A36" s="134"/>
      <c r="B36" s="204"/>
      <c r="C36" s="136">
        <v>13</v>
      </c>
      <c r="D36" s="137">
        <v>10000</v>
      </c>
      <c r="E36" s="138" t="s">
        <v>11406</v>
      </c>
      <c r="F36" s="137">
        <v>120000</v>
      </c>
      <c r="G36" s="139">
        <v>7.2</v>
      </c>
      <c r="H36" s="134"/>
      <c r="I36" s="163"/>
      <c r="J36" s="127"/>
      <c r="K36" s="127"/>
      <c r="L36" s="127"/>
      <c r="M36" s="127"/>
      <c r="N36" s="127"/>
      <c r="O36" s="134"/>
      <c r="P36" s="127"/>
      <c r="Q36" s="127"/>
      <c r="R36" s="127"/>
      <c r="S36" s="127"/>
      <c r="T36" s="127"/>
      <c r="U36" s="127"/>
      <c r="V36" s="161"/>
      <c r="W36" s="161"/>
      <c r="X36" s="161"/>
      <c r="Y36" s="161"/>
      <c r="Z36" s="161"/>
    </row>
    <row r="37" spans="1:26" ht="15" customHeight="1">
      <c r="A37" s="134"/>
      <c r="B37" s="203" t="s">
        <v>154</v>
      </c>
      <c r="C37" s="145">
        <v>7</v>
      </c>
      <c r="D37" s="146">
        <v>3000</v>
      </c>
      <c r="E37" s="150" t="s">
        <v>11378</v>
      </c>
      <c r="F37" s="146">
        <v>240000</v>
      </c>
      <c r="G37" s="151">
        <v>9.9</v>
      </c>
      <c r="H37" s="134"/>
      <c r="I37" s="163"/>
      <c r="J37" s="161"/>
      <c r="K37" s="161"/>
      <c r="L37" s="161"/>
      <c r="M37" s="161"/>
      <c r="N37" s="161"/>
      <c r="O37" s="134"/>
      <c r="P37" s="161"/>
      <c r="Q37" s="161"/>
      <c r="R37" s="161"/>
      <c r="S37" s="161"/>
      <c r="T37" s="161"/>
      <c r="U37" s="161"/>
      <c r="V37" s="127"/>
      <c r="W37" s="127"/>
      <c r="X37" s="127"/>
      <c r="Y37" s="127"/>
      <c r="Z37" s="127"/>
    </row>
    <row r="38" spans="1:26" ht="15" customHeight="1">
      <c r="A38" s="134"/>
      <c r="B38" s="204"/>
      <c r="C38" s="145">
        <v>13</v>
      </c>
      <c r="D38" s="146">
        <v>10000</v>
      </c>
      <c r="E38" s="150" t="s">
        <v>11406</v>
      </c>
      <c r="F38" s="146">
        <v>120000</v>
      </c>
      <c r="G38" s="151">
        <v>6.5</v>
      </c>
      <c r="H38" s="134"/>
      <c r="I38" s="163"/>
      <c r="J38" s="161"/>
      <c r="K38" s="161"/>
      <c r="L38" s="161"/>
      <c r="M38" s="161"/>
      <c r="N38" s="161"/>
      <c r="O38" s="134"/>
      <c r="P38" s="161"/>
      <c r="Q38" s="161"/>
      <c r="R38" s="161"/>
      <c r="S38" s="161"/>
      <c r="T38" s="161"/>
      <c r="U38" s="161"/>
      <c r="V38" s="161"/>
      <c r="W38" s="161"/>
      <c r="X38" s="161"/>
      <c r="Y38" s="161"/>
      <c r="Z38" s="161"/>
    </row>
    <row r="39" spans="1:26" ht="15" customHeight="1">
      <c r="A39" s="134"/>
      <c r="B39" s="162" t="s">
        <v>336</v>
      </c>
      <c r="C39" s="136">
        <v>7</v>
      </c>
      <c r="D39" s="137">
        <v>8000</v>
      </c>
      <c r="E39" s="138" t="s">
        <v>11387</v>
      </c>
      <c r="F39" s="137">
        <v>640000</v>
      </c>
      <c r="G39" s="139">
        <v>10.5</v>
      </c>
      <c r="H39" s="134"/>
      <c r="I39" s="163"/>
      <c r="J39" s="127"/>
      <c r="K39" s="127"/>
      <c r="L39" s="127"/>
      <c r="M39" s="127"/>
      <c r="N39" s="127"/>
      <c r="O39" s="134"/>
      <c r="P39" s="127"/>
      <c r="Q39" s="127"/>
      <c r="R39" s="127"/>
      <c r="S39" s="127"/>
      <c r="T39" s="127"/>
      <c r="U39" s="127"/>
      <c r="V39" s="161"/>
      <c r="W39" s="161"/>
      <c r="X39" s="161"/>
      <c r="Y39" s="161"/>
      <c r="Z39" s="161"/>
    </row>
    <row r="40" spans="1:26" ht="15" customHeight="1">
      <c r="A40" s="134"/>
      <c r="B40" s="203" t="s">
        <v>448</v>
      </c>
      <c r="C40" s="145">
        <v>7</v>
      </c>
      <c r="D40" s="146">
        <v>4000</v>
      </c>
      <c r="E40" s="150" t="s">
        <v>11378</v>
      </c>
      <c r="F40" s="146">
        <v>320000</v>
      </c>
      <c r="G40" s="151">
        <v>10</v>
      </c>
      <c r="H40" s="134"/>
      <c r="I40" s="163"/>
      <c r="J40" s="127"/>
      <c r="K40" s="127"/>
      <c r="L40" s="127"/>
      <c r="M40" s="127"/>
      <c r="N40" s="127"/>
      <c r="O40" s="134"/>
      <c r="P40" s="127"/>
      <c r="Q40" s="127"/>
      <c r="R40" s="127"/>
      <c r="S40" s="127"/>
      <c r="T40" s="127"/>
      <c r="U40" s="127"/>
      <c r="V40" s="127"/>
      <c r="W40" s="127"/>
      <c r="X40" s="127"/>
      <c r="Y40" s="127"/>
      <c r="Z40" s="127"/>
    </row>
    <row r="41" spans="1:26" ht="15" customHeight="1">
      <c r="A41" s="134"/>
      <c r="B41" s="204"/>
      <c r="C41" s="145">
        <v>13</v>
      </c>
      <c r="D41" s="146">
        <v>10000</v>
      </c>
      <c r="E41" s="150" t="s">
        <v>11406</v>
      </c>
      <c r="F41" s="146">
        <v>120000</v>
      </c>
      <c r="G41" s="151">
        <v>5.2</v>
      </c>
      <c r="H41" s="134"/>
      <c r="I41" s="163"/>
      <c r="J41" s="127"/>
      <c r="K41" s="127"/>
      <c r="L41" s="127"/>
      <c r="M41" s="127"/>
      <c r="N41" s="127"/>
      <c r="O41" s="134"/>
      <c r="P41" s="127"/>
      <c r="Q41" s="127"/>
      <c r="R41" s="127"/>
      <c r="S41" s="127"/>
      <c r="T41" s="127"/>
      <c r="U41" s="127"/>
      <c r="V41" s="127"/>
      <c r="W41" s="127"/>
      <c r="X41" s="127"/>
      <c r="Y41" s="127"/>
      <c r="Z41" s="127"/>
    </row>
    <row r="42" spans="1:26" ht="15" customHeight="1">
      <c r="A42" s="134"/>
      <c r="B42" s="135" t="s">
        <v>344</v>
      </c>
      <c r="C42" s="136">
        <v>7</v>
      </c>
      <c r="D42" s="137">
        <v>4000</v>
      </c>
      <c r="E42" s="138" t="s">
        <v>11378</v>
      </c>
      <c r="F42" s="137">
        <v>320000</v>
      </c>
      <c r="G42" s="139">
        <v>10</v>
      </c>
      <c r="H42" s="134"/>
      <c r="I42" s="163"/>
      <c r="J42" s="161"/>
      <c r="K42" s="161"/>
      <c r="L42" s="161"/>
      <c r="M42" s="161"/>
      <c r="N42" s="161"/>
      <c r="O42" s="134"/>
      <c r="P42" s="161"/>
      <c r="Q42" s="161"/>
      <c r="R42" s="161"/>
      <c r="S42" s="161"/>
      <c r="T42" s="161"/>
      <c r="U42" s="161"/>
      <c r="V42" s="127"/>
      <c r="W42" s="127"/>
      <c r="X42" s="127"/>
      <c r="Y42" s="127"/>
      <c r="Z42" s="127"/>
    </row>
    <row r="43" spans="1:26" ht="15" customHeight="1">
      <c r="A43" s="134"/>
      <c r="B43" s="203" t="s">
        <v>324</v>
      </c>
      <c r="C43" s="145">
        <v>7</v>
      </c>
      <c r="D43" s="146">
        <v>3000</v>
      </c>
      <c r="E43" s="150" t="s">
        <v>11378</v>
      </c>
      <c r="F43" s="146">
        <v>240000</v>
      </c>
      <c r="G43" s="151">
        <v>9.3000000000000007</v>
      </c>
      <c r="H43" s="134"/>
      <c r="I43" s="163"/>
      <c r="J43" s="164"/>
      <c r="K43" s="164"/>
      <c r="L43" s="164"/>
      <c r="M43" s="164"/>
      <c r="N43" s="164"/>
      <c r="O43" s="134"/>
      <c r="P43" s="164"/>
      <c r="Q43" s="164"/>
      <c r="R43" s="164"/>
      <c r="S43" s="164"/>
      <c r="T43" s="164"/>
      <c r="U43" s="164"/>
      <c r="V43" s="161"/>
      <c r="W43" s="161"/>
      <c r="X43" s="161"/>
      <c r="Y43" s="161"/>
      <c r="Z43" s="161"/>
    </row>
    <row r="44" spans="1:26" ht="15" customHeight="1">
      <c r="A44" s="134"/>
      <c r="B44" s="204"/>
      <c r="C44" s="145">
        <v>13</v>
      </c>
      <c r="D44" s="146">
        <v>10000</v>
      </c>
      <c r="E44" s="150" t="s">
        <v>11406</v>
      </c>
      <c r="F44" s="146">
        <v>120000</v>
      </c>
      <c r="G44" s="151">
        <v>7.1</v>
      </c>
      <c r="H44" s="134"/>
      <c r="I44" s="163"/>
      <c r="J44" s="127"/>
      <c r="K44" s="127"/>
      <c r="L44" s="127"/>
      <c r="M44" s="127"/>
      <c r="N44" s="127"/>
      <c r="O44" s="134"/>
      <c r="P44" s="127"/>
      <c r="Q44" s="127"/>
      <c r="R44" s="127"/>
      <c r="S44" s="127"/>
      <c r="T44" s="127"/>
      <c r="U44" s="127"/>
      <c r="V44" s="164"/>
      <c r="W44" s="164"/>
      <c r="X44" s="164"/>
      <c r="Y44" s="164"/>
      <c r="Z44" s="164"/>
    </row>
    <row r="45" spans="1:26" ht="15" customHeight="1">
      <c r="A45" s="134"/>
      <c r="B45" s="205" t="s">
        <v>312</v>
      </c>
      <c r="C45" s="136">
        <v>7</v>
      </c>
      <c r="D45" s="137">
        <v>3000</v>
      </c>
      <c r="E45" s="138" t="s">
        <v>11378</v>
      </c>
      <c r="F45" s="137">
        <v>240000</v>
      </c>
      <c r="G45" s="139">
        <v>7.9</v>
      </c>
      <c r="H45" s="134"/>
      <c r="I45" s="163"/>
      <c r="J45" s="127"/>
      <c r="K45" s="127"/>
      <c r="L45" s="127"/>
      <c r="M45" s="127"/>
      <c r="N45" s="127"/>
      <c r="O45" s="134"/>
      <c r="P45" s="127"/>
      <c r="Q45" s="127"/>
      <c r="R45" s="127"/>
      <c r="S45" s="127"/>
      <c r="T45" s="127"/>
      <c r="U45" s="127"/>
      <c r="V45" s="127"/>
      <c r="W45" s="127"/>
      <c r="X45" s="127"/>
      <c r="Y45" s="127"/>
      <c r="Z45" s="127"/>
    </row>
    <row r="46" spans="1:26" ht="15" customHeight="1">
      <c r="A46" s="134"/>
      <c r="B46" s="204"/>
      <c r="C46" s="136">
        <v>13</v>
      </c>
      <c r="D46" s="137">
        <v>12000</v>
      </c>
      <c r="E46" s="138" t="s">
        <v>11406</v>
      </c>
      <c r="F46" s="137">
        <v>144000</v>
      </c>
      <c r="G46" s="139">
        <v>6.1</v>
      </c>
      <c r="H46" s="134"/>
      <c r="I46" s="163"/>
      <c r="J46" s="127"/>
      <c r="K46" s="127"/>
      <c r="L46" s="127"/>
      <c r="M46" s="127"/>
      <c r="N46" s="127"/>
      <c r="O46" s="134"/>
      <c r="P46" s="127"/>
      <c r="Q46" s="127"/>
      <c r="R46" s="127"/>
      <c r="S46" s="127"/>
      <c r="T46" s="127"/>
      <c r="U46" s="127"/>
      <c r="V46" s="127"/>
      <c r="W46" s="127"/>
      <c r="X46" s="127"/>
      <c r="Y46" s="127"/>
      <c r="Z46" s="127"/>
    </row>
    <row r="47" spans="1:26" ht="15" customHeight="1">
      <c r="A47" s="134"/>
      <c r="B47" s="203" t="s">
        <v>416</v>
      </c>
      <c r="C47" s="145">
        <v>7</v>
      </c>
      <c r="D47" s="146">
        <v>3000</v>
      </c>
      <c r="E47" s="150" t="s">
        <v>11378</v>
      </c>
      <c r="F47" s="146">
        <v>240000</v>
      </c>
      <c r="G47" s="151">
        <v>14.5</v>
      </c>
      <c r="H47" s="134"/>
      <c r="I47" s="163"/>
      <c r="J47" s="127"/>
      <c r="K47" s="127"/>
      <c r="L47" s="127"/>
      <c r="M47" s="127"/>
      <c r="N47" s="127"/>
      <c r="O47" s="134"/>
      <c r="P47" s="127"/>
      <c r="Q47" s="127"/>
      <c r="R47" s="127"/>
      <c r="S47" s="127"/>
      <c r="T47" s="127"/>
      <c r="U47" s="127"/>
      <c r="V47" s="127"/>
      <c r="W47" s="127"/>
      <c r="X47" s="127"/>
      <c r="Y47" s="127"/>
      <c r="Z47" s="127"/>
    </row>
    <row r="48" spans="1:26" ht="15" customHeight="1">
      <c r="A48" s="134"/>
      <c r="B48" s="204"/>
      <c r="C48" s="145">
        <v>13</v>
      </c>
      <c r="D48" s="146">
        <v>10000</v>
      </c>
      <c r="E48" s="150" t="s">
        <v>11406</v>
      </c>
      <c r="F48" s="146">
        <v>120000</v>
      </c>
      <c r="G48" s="151">
        <v>7.9</v>
      </c>
      <c r="H48" s="134"/>
      <c r="I48" s="163"/>
      <c r="J48" s="127"/>
      <c r="K48" s="127"/>
      <c r="L48" s="127"/>
      <c r="M48" s="127"/>
      <c r="N48" s="127"/>
      <c r="O48" s="134"/>
      <c r="P48" s="127"/>
      <c r="Q48" s="127"/>
      <c r="R48" s="127"/>
      <c r="S48" s="127"/>
      <c r="T48" s="127"/>
      <c r="U48" s="127"/>
      <c r="V48" s="127"/>
      <c r="W48" s="127"/>
      <c r="X48" s="127"/>
      <c r="Y48" s="127"/>
      <c r="Z48" s="127"/>
    </row>
    <row r="49" spans="1:26" ht="15" customHeight="1">
      <c r="A49" s="134"/>
      <c r="B49" s="205" t="s">
        <v>142</v>
      </c>
      <c r="C49" s="136">
        <v>7</v>
      </c>
      <c r="D49" s="137">
        <v>3000</v>
      </c>
      <c r="E49" s="138" t="s">
        <v>11378</v>
      </c>
      <c r="F49" s="137">
        <v>240000</v>
      </c>
      <c r="G49" s="139">
        <v>14.9</v>
      </c>
      <c r="H49" s="134"/>
      <c r="I49" s="163"/>
      <c r="J49" s="127"/>
      <c r="K49" s="127"/>
      <c r="L49" s="127"/>
      <c r="M49" s="127"/>
      <c r="N49" s="127"/>
      <c r="O49" s="134"/>
      <c r="P49" s="127"/>
      <c r="Q49" s="127"/>
      <c r="R49" s="127"/>
      <c r="S49" s="127"/>
      <c r="T49" s="127"/>
      <c r="U49" s="127"/>
      <c r="V49" s="127"/>
      <c r="W49" s="127"/>
      <c r="X49" s="127"/>
      <c r="Y49" s="127"/>
      <c r="Z49" s="127"/>
    </row>
    <row r="50" spans="1:26" ht="15" customHeight="1">
      <c r="A50" s="134"/>
      <c r="B50" s="204"/>
      <c r="C50" s="136">
        <v>13</v>
      </c>
      <c r="D50" s="137">
        <v>10000</v>
      </c>
      <c r="E50" s="138" t="s">
        <v>11406</v>
      </c>
      <c r="F50" s="137">
        <v>120000</v>
      </c>
      <c r="G50" s="139">
        <v>8.1</v>
      </c>
      <c r="H50" s="134"/>
      <c r="I50" s="163"/>
      <c r="J50" s="127"/>
      <c r="K50" s="127"/>
      <c r="L50" s="127"/>
      <c r="M50" s="127"/>
      <c r="N50" s="127"/>
      <c r="O50" s="134"/>
      <c r="P50" s="127"/>
      <c r="Q50" s="127"/>
      <c r="R50" s="127"/>
      <c r="S50" s="127"/>
      <c r="T50" s="127"/>
      <c r="U50" s="127"/>
      <c r="V50" s="127"/>
      <c r="W50" s="127"/>
      <c r="X50" s="127"/>
      <c r="Y50" s="127"/>
      <c r="Z50" s="127"/>
    </row>
    <row r="51" spans="1:26" ht="15.75" customHeight="1">
      <c r="A51" s="134"/>
      <c r="B51" s="203" t="s">
        <v>316</v>
      </c>
      <c r="C51" s="145">
        <v>7</v>
      </c>
      <c r="D51" s="146">
        <v>3000</v>
      </c>
      <c r="E51" s="150" t="s">
        <v>11378</v>
      </c>
      <c r="F51" s="146">
        <v>240000</v>
      </c>
      <c r="G51" s="151">
        <v>9.8000000000000007</v>
      </c>
      <c r="H51" s="134"/>
      <c r="I51" s="163"/>
      <c r="J51" s="127"/>
      <c r="K51" s="127"/>
      <c r="L51" s="127"/>
      <c r="M51" s="127"/>
      <c r="N51" s="127"/>
      <c r="O51" s="134"/>
      <c r="P51" s="127"/>
      <c r="Q51" s="127"/>
      <c r="R51" s="127"/>
      <c r="S51" s="127"/>
      <c r="T51" s="127"/>
      <c r="U51" s="127"/>
      <c r="V51" s="127"/>
      <c r="W51" s="127"/>
      <c r="X51" s="127"/>
      <c r="Y51" s="127"/>
      <c r="Z51" s="127"/>
    </row>
    <row r="52" spans="1:26" ht="15" customHeight="1">
      <c r="A52" s="134"/>
      <c r="B52" s="204"/>
      <c r="C52" s="145">
        <v>13</v>
      </c>
      <c r="D52" s="146">
        <v>12000</v>
      </c>
      <c r="E52" s="150" t="s">
        <v>11406</v>
      </c>
      <c r="F52" s="146">
        <v>144000</v>
      </c>
      <c r="G52" s="151">
        <v>7</v>
      </c>
      <c r="H52" s="134"/>
      <c r="I52" s="163"/>
      <c r="J52" s="127"/>
      <c r="K52" s="127"/>
      <c r="L52" s="127"/>
      <c r="M52" s="127"/>
      <c r="N52" s="127"/>
      <c r="O52" s="134"/>
      <c r="P52" s="127"/>
      <c r="Q52" s="127"/>
      <c r="R52" s="127"/>
      <c r="S52" s="127"/>
      <c r="T52" s="127"/>
      <c r="U52" s="127"/>
      <c r="V52" s="127"/>
      <c r="W52" s="127"/>
      <c r="X52" s="127"/>
      <c r="Y52" s="127"/>
      <c r="Z52" s="127"/>
    </row>
    <row r="53" spans="1:26" ht="15.75" customHeight="1">
      <c r="A53" s="134"/>
      <c r="B53" s="135" t="s">
        <v>1006</v>
      </c>
      <c r="C53" s="136">
        <v>13</v>
      </c>
      <c r="D53" s="137">
        <v>2500</v>
      </c>
      <c r="E53" s="138" t="s">
        <v>11397</v>
      </c>
      <c r="F53" s="137">
        <v>40000</v>
      </c>
      <c r="G53" s="139">
        <v>14.96</v>
      </c>
      <c r="H53" s="134"/>
      <c r="I53" s="163"/>
      <c r="J53" s="127"/>
      <c r="K53" s="127"/>
      <c r="L53" s="127"/>
      <c r="M53" s="127"/>
      <c r="N53" s="127"/>
      <c r="O53" s="134"/>
      <c r="P53" s="127"/>
      <c r="Q53" s="127"/>
      <c r="R53" s="127"/>
      <c r="S53" s="127"/>
      <c r="T53" s="127"/>
      <c r="U53" s="127"/>
      <c r="V53" s="127"/>
      <c r="W53" s="127"/>
      <c r="X53" s="127"/>
      <c r="Y53" s="127"/>
      <c r="Z53" s="127"/>
    </row>
    <row r="54" spans="1:26" ht="15" customHeight="1">
      <c r="A54" s="134"/>
      <c r="B54" s="149" t="s">
        <v>10603</v>
      </c>
      <c r="C54" s="145">
        <v>7</v>
      </c>
      <c r="D54" s="146">
        <v>1000</v>
      </c>
      <c r="E54" s="150" t="s">
        <v>11387</v>
      </c>
      <c r="F54" s="146">
        <v>80000</v>
      </c>
      <c r="G54" s="151">
        <v>15.64</v>
      </c>
      <c r="H54" s="134"/>
      <c r="I54" s="163"/>
      <c r="J54" s="127"/>
      <c r="K54" s="127"/>
      <c r="L54" s="127"/>
      <c r="M54" s="127"/>
      <c r="N54" s="127"/>
      <c r="O54" s="134"/>
      <c r="P54" s="127"/>
      <c r="Q54" s="127"/>
      <c r="R54" s="127"/>
      <c r="S54" s="127"/>
      <c r="T54" s="127"/>
      <c r="U54" s="127"/>
      <c r="V54" s="127"/>
      <c r="W54" s="127"/>
      <c r="X54" s="127"/>
      <c r="Y54" s="127"/>
      <c r="Z54" s="127"/>
    </row>
    <row r="55" spans="1:26" ht="15.75" customHeight="1">
      <c r="A55" s="134"/>
      <c r="B55" s="135" t="s">
        <v>7934</v>
      </c>
      <c r="C55" s="136">
        <v>7</v>
      </c>
      <c r="D55" s="137">
        <v>3000</v>
      </c>
      <c r="E55" s="138" t="s">
        <v>11378</v>
      </c>
      <c r="F55" s="137">
        <v>240000</v>
      </c>
      <c r="G55" s="139">
        <v>9</v>
      </c>
      <c r="H55" s="134"/>
      <c r="I55" s="163"/>
      <c r="J55" s="127"/>
      <c r="K55" s="127"/>
      <c r="L55" s="127"/>
      <c r="M55" s="127"/>
      <c r="N55" s="127"/>
      <c r="O55" s="134"/>
      <c r="P55" s="127"/>
      <c r="Q55" s="127"/>
      <c r="R55" s="127"/>
      <c r="S55" s="127"/>
      <c r="T55" s="127"/>
      <c r="U55" s="127"/>
      <c r="V55" s="127"/>
      <c r="W55" s="127"/>
      <c r="X55" s="127"/>
      <c r="Y55" s="127"/>
      <c r="Z55" s="127"/>
    </row>
    <row r="56" spans="1:26" ht="15.75" customHeight="1">
      <c r="A56" s="134"/>
      <c r="B56" s="203" t="s">
        <v>1781</v>
      </c>
      <c r="C56" s="145">
        <v>7</v>
      </c>
      <c r="D56" s="146">
        <v>3000</v>
      </c>
      <c r="E56" s="150" t="s">
        <v>11398</v>
      </c>
      <c r="F56" s="146">
        <v>120000</v>
      </c>
      <c r="G56" s="151">
        <v>10.9</v>
      </c>
      <c r="H56" s="134"/>
      <c r="I56" s="163"/>
      <c r="J56" s="127"/>
      <c r="K56" s="127"/>
      <c r="L56" s="127"/>
      <c r="M56" s="127"/>
      <c r="N56" s="127"/>
      <c r="O56" s="134"/>
      <c r="P56" s="127"/>
      <c r="Q56" s="127"/>
      <c r="R56" s="127"/>
      <c r="S56" s="127"/>
      <c r="T56" s="127"/>
      <c r="U56" s="127"/>
      <c r="V56" s="127"/>
      <c r="W56" s="127"/>
      <c r="X56" s="127"/>
      <c r="Y56" s="127"/>
      <c r="Z56" s="127"/>
    </row>
    <row r="57" spans="1:26" ht="15.75" customHeight="1">
      <c r="A57" s="134"/>
      <c r="B57" s="204"/>
      <c r="C57" s="145">
        <v>13</v>
      </c>
      <c r="D57" s="146">
        <v>10000</v>
      </c>
      <c r="E57" s="150" t="s">
        <v>11397</v>
      </c>
      <c r="F57" s="146">
        <v>160000</v>
      </c>
      <c r="G57" s="151">
        <v>14.1</v>
      </c>
      <c r="H57" s="134"/>
      <c r="I57" s="163"/>
      <c r="J57" s="127"/>
      <c r="K57" s="127"/>
      <c r="L57" s="127"/>
      <c r="M57" s="127"/>
      <c r="N57" s="127"/>
      <c r="O57" s="134"/>
      <c r="P57" s="127"/>
      <c r="Q57" s="127"/>
      <c r="R57" s="127"/>
      <c r="S57" s="127"/>
      <c r="T57" s="127"/>
      <c r="U57" s="127"/>
      <c r="V57" s="127"/>
      <c r="W57" s="127"/>
      <c r="X57" s="127"/>
      <c r="Y57" s="127"/>
      <c r="Z57" s="127"/>
    </row>
    <row r="58" spans="1:26" ht="15.75" customHeight="1">
      <c r="A58" s="134"/>
      <c r="B58" s="205" t="s">
        <v>1769</v>
      </c>
      <c r="C58" s="136">
        <v>7</v>
      </c>
      <c r="D58" s="137">
        <v>1500</v>
      </c>
      <c r="E58" s="138" t="s">
        <v>11398</v>
      </c>
      <c r="F58" s="137">
        <v>60000</v>
      </c>
      <c r="G58" s="139">
        <v>9.6</v>
      </c>
      <c r="H58" s="134"/>
      <c r="I58" s="163"/>
      <c r="J58" s="127"/>
      <c r="K58" s="127"/>
      <c r="L58" s="127"/>
      <c r="M58" s="127"/>
      <c r="N58" s="127"/>
      <c r="O58" s="134"/>
      <c r="P58" s="127"/>
      <c r="Q58" s="127"/>
      <c r="R58" s="127"/>
      <c r="S58" s="127"/>
      <c r="T58" s="127"/>
      <c r="U58" s="127"/>
      <c r="V58" s="127"/>
      <c r="W58" s="127"/>
      <c r="X58" s="127"/>
      <c r="Y58" s="127"/>
      <c r="Z58" s="127"/>
    </row>
    <row r="59" spans="1:26" ht="15.75" customHeight="1">
      <c r="A59" s="134"/>
      <c r="B59" s="204"/>
      <c r="C59" s="136">
        <v>13</v>
      </c>
      <c r="D59" s="137">
        <v>5000</v>
      </c>
      <c r="E59" s="138" t="s">
        <v>11397</v>
      </c>
      <c r="F59" s="137">
        <v>80000</v>
      </c>
      <c r="G59" s="139">
        <v>15.6</v>
      </c>
      <c r="H59" s="134"/>
      <c r="I59" s="163"/>
      <c r="J59" s="127"/>
      <c r="K59" s="127"/>
      <c r="L59" s="127"/>
      <c r="M59" s="127"/>
      <c r="N59" s="127"/>
      <c r="O59" s="134"/>
      <c r="P59" s="127"/>
      <c r="Q59" s="127"/>
      <c r="R59" s="127"/>
      <c r="S59" s="127"/>
      <c r="T59" s="127"/>
      <c r="U59" s="127"/>
      <c r="V59" s="127"/>
      <c r="W59" s="127"/>
      <c r="X59" s="127"/>
      <c r="Y59" s="127"/>
      <c r="Z59" s="127"/>
    </row>
    <row r="60" spans="1:26" ht="15.75" customHeight="1">
      <c r="A60" s="134"/>
      <c r="B60" s="203" t="s">
        <v>2250</v>
      </c>
      <c r="C60" s="145">
        <v>7</v>
      </c>
      <c r="D60" s="146">
        <v>1800</v>
      </c>
      <c r="E60" s="150" t="s">
        <v>11398</v>
      </c>
      <c r="F60" s="146">
        <v>100800</v>
      </c>
      <c r="G60" s="151">
        <v>13</v>
      </c>
      <c r="H60" s="134"/>
      <c r="I60" s="163"/>
      <c r="J60" s="127"/>
      <c r="K60" s="127"/>
      <c r="L60" s="127"/>
      <c r="M60" s="127"/>
      <c r="N60" s="127"/>
      <c r="O60" s="134"/>
      <c r="P60" s="127"/>
      <c r="Q60" s="127"/>
      <c r="R60" s="127"/>
      <c r="S60" s="127"/>
      <c r="T60" s="127"/>
      <c r="U60" s="127"/>
      <c r="V60" s="127"/>
      <c r="W60" s="127"/>
      <c r="X60" s="127"/>
      <c r="Y60" s="127"/>
      <c r="Z60" s="127"/>
    </row>
    <row r="61" spans="1:26" ht="15.75" customHeight="1">
      <c r="A61" s="134"/>
      <c r="B61" s="204"/>
      <c r="C61" s="145">
        <v>13</v>
      </c>
      <c r="D61" s="146">
        <v>7500</v>
      </c>
      <c r="E61" s="150" t="s">
        <v>11412</v>
      </c>
      <c r="F61" s="146">
        <v>150000</v>
      </c>
      <c r="G61" s="151">
        <v>20.45</v>
      </c>
      <c r="H61" s="134"/>
      <c r="I61" s="163"/>
      <c r="J61" s="127"/>
      <c r="K61" s="127"/>
      <c r="L61" s="127"/>
      <c r="M61" s="127"/>
      <c r="N61" s="127"/>
      <c r="O61" s="134"/>
      <c r="P61" s="127"/>
      <c r="Q61" s="127"/>
      <c r="R61" s="127"/>
      <c r="S61" s="127"/>
      <c r="T61" s="127"/>
      <c r="U61" s="127"/>
      <c r="V61" s="127"/>
      <c r="W61" s="127"/>
      <c r="X61" s="127"/>
      <c r="Y61" s="127"/>
      <c r="Z61" s="127"/>
    </row>
    <row r="62" spans="1:26" ht="15.75" customHeight="1">
      <c r="A62" s="134"/>
      <c r="B62" s="205" t="s">
        <v>11413</v>
      </c>
      <c r="C62" s="136">
        <v>7</v>
      </c>
      <c r="D62" s="137">
        <v>1800</v>
      </c>
      <c r="E62" s="138" t="s">
        <v>11414</v>
      </c>
      <c r="F62" s="137">
        <v>72000</v>
      </c>
      <c r="G62" s="139">
        <v>9.98</v>
      </c>
      <c r="H62" s="134"/>
      <c r="I62" s="163"/>
      <c r="J62" s="127"/>
      <c r="K62" s="127"/>
      <c r="L62" s="127"/>
      <c r="M62" s="127"/>
      <c r="N62" s="127"/>
      <c r="O62" s="134"/>
      <c r="P62" s="127"/>
      <c r="Q62" s="127"/>
      <c r="R62" s="127"/>
      <c r="S62" s="127"/>
      <c r="T62" s="127"/>
      <c r="U62" s="127"/>
      <c r="V62" s="127"/>
      <c r="W62" s="127"/>
      <c r="X62" s="127"/>
      <c r="Y62" s="127"/>
      <c r="Z62" s="127"/>
    </row>
    <row r="63" spans="1:26" ht="15.75" customHeight="1">
      <c r="A63" s="134"/>
      <c r="B63" s="204"/>
      <c r="C63" s="136">
        <v>13</v>
      </c>
      <c r="D63" s="137">
        <v>7500</v>
      </c>
      <c r="E63" s="138" t="s">
        <v>11415</v>
      </c>
      <c r="F63" s="137">
        <v>120000</v>
      </c>
      <c r="G63" s="139">
        <v>17.350000000000001</v>
      </c>
      <c r="H63" s="134"/>
      <c r="I63" s="163"/>
      <c r="J63" s="127"/>
      <c r="K63" s="127"/>
      <c r="L63" s="127"/>
      <c r="M63" s="127"/>
      <c r="N63" s="127"/>
      <c r="O63" s="134"/>
      <c r="P63" s="127"/>
      <c r="Q63" s="127"/>
      <c r="R63" s="127"/>
      <c r="S63" s="127"/>
      <c r="T63" s="127"/>
      <c r="U63" s="127"/>
      <c r="V63" s="127"/>
      <c r="W63" s="127"/>
      <c r="X63" s="127"/>
      <c r="Y63" s="127"/>
      <c r="Z63" s="127"/>
    </row>
    <row r="64" spans="1:26" ht="15" customHeight="1">
      <c r="A64" s="134"/>
      <c r="B64" s="203" t="s">
        <v>11416</v>
      </c>
      <c r="C64" s="145">
        <v>7</v>
      </c>
      <c r="D64" s="146">
        <v>800</v>
      </c>
      <c r="E64" s="150" t="s">
        <v>11414</v>
      </c>
      <c r="F64" s="146">
        <v>32000</v>
      </c>
      <c r="G64" s="151">
        <v>7.69</v>
      </c>
      <c r="H64" s="134"/>
      <c r="I64" s="163"/>
      <c r="J64" s="127"/>
      <c r="K64" s="127"/>
      <c r="L64" s="127"/>
      <c r="M64" s="127"/>
      <c r="N64" s="127"/>
      <c r="O64" s="134"/>
      <c r="P64" s="127"/>
      <c r="Q64" s="127"/>
      <c r="R64" s="127"/>
      <c r="S64" s="127"/>
      <c r="T64" s="127"/>
      <c r="U64" s="127"/>
      <c r="V64" s="127"/>
      <c r="W64" s="127"/>
      <c r="X64" s="127"/>
      <c r="Y64" s="127"/>
      <c r="Z64" s="127"/>
    </row>
    <row r="65" spans="1:26" ht="15.75" customHeight="1">
      <c r="A65" s="134"/>
      <c r="B65" s="204"/>
      <c r="C65" s="145">
        <v>13</v>
      </c>
      <c r="D65" s="146">
        <v>3000</v>
      </c>
      <c r="E65" s="150" t="s">
        <v>11415</v>
      </c>
      <c r="F65" s="146">
        <v>48000</v>
      </c>
      <c r="G65" s="151">
        <v>13.23</v>
      </c>
      <c r="H65" s="134"/>
      <c r="I65" s="163"/>
      <c r="J65" s="127"/>
      <c r="K65" s="127"/>
      <c r="L65" s="127"/>
      <c r="M65" s="127"/>
      <c r="N65" s="127"/>
      <c r="O65" s="134"/>
      <c r="P65" s="127"/>
      <c r="Q65" s="127"/>
      <c r="R65" s="127"/>
      <c r="S65" s="127"/>
      <c r="T65" s="127"/>
      <c r="U65" s="127"/>
      <c r="V65" s="127"/>
      <c r="W65" s="127"/>
      <c r="X65" s="127"/>
      <c r="Y65" s="127"/>
      <c r="Z65" s="127"/>
    </row>
    <row r="66" spans="1:26" ht="15" customHeight="1">
      <c r="A66" s="134"/>
      <c r="B66" s="205" t="s">
        <v>11417</v>
      </c>
      <c r="C66" s="136">
        <v>7</v>
      </c>
      <c r="D66" s="137">
        <v>800</v>
      </c>
      <c r="E66" s="138" t="s">
        <v>11414</v>
      </c>
      <c r="F66" s="137">
        <v>24000</v>
      </c>
      <c r="G66" s="139">
        <v>10.79</v>
      </c>
      <c r="H66" s="134"/>
      <c r="I66" s="165"/>
      <c r="J66" s="127"/>
      <c r="K66" s="127"/>
      <c r="L66" s="127"/>
      <c r="M66" s="127"/>
      <c r="N66" s="127"/>
      <c r="O66" s="134"/>
      <c r="P66" s="127"/>
      <c r="Q66" s="127"/>
      <c r="R66" s="127"/>
      <c r="S66" s="127"/>
      <c r="T66" s="127"/>
      <c r="U66" s="127"/>
      <c r="V66" s="127"/>
      <c r="W66" s="127"/>
      <c r="X66" s="127"/>
      <c r="Y66" s="127"/>
      <c r="Z66" s="127"/>
    </row>
    <row r="67" spans="1:26" ht="15.75" customHeight="1">
      <c r="A67" s="134"/>
      <c r="B67" s="204"/>
      <c r="C67" s="136">
        <v>13</v>
      </c>
      <c r="D67" s="137">
        <v>3000</v>
      </c>
      <c r="E67" s="138" t="s">
        <v>11415</v>
      </c>
      <c r="F67" s="137">
        <v>42000</v>
      </c>
      <c r="G67" s="139">
        <v>17.98</v>
      </c>
      <c r="H67" s="134"/>
      <c r="I67" s="163"/>
      <c r="J67" s="127"/>
      <c r="K67" s="127"/>
      <c r="L67" s="127"/>
      <c r="M67" s="127"/>
      <c r="N67" s="127"/>
      <c r="O67" s="134"/>
      <c r="P67" s="127"/>
      <c r="Q67" s="127"/>
      <c r="R67" s="127"/>
      <c r="S67" s="127"/>
      <c r="T67" s="127"/>
      <c r="U67" s="127"/>
      <c r="V67" s="127"/>
      <c r="W67" s="127"/>
      <c r="X67" s="127"/>
      <c r="Y67" s="127"/>
      <c r="Z67" s="127"/>
    </row>
    <row r="68" spans="1:26" ht="15" customHeight="1">
      <c r="A68" s="134"/>
      <c r="B68" s="149" t="s">
        <v>1830</v>
      </c>
      <c r="C68" s="145">
        <v>13</v>
      </c>
      <c r="D68" s="146">
        <v>5000</v>
      </c>
      <c r="E68" s="150" t="s">
        <v>11418</v>
      </c>
      <c r="F68" s="146">
        <v>25000</v>
      </c>
      <c r="G68" s="151">
        <v>11.04</v>
      </c>
      <c r="H68" s="134"/>
      <c r="I68" s="163"/>
      <c r="J68" s="127"/>
      <c r="K68" s="127"/>
      <c r="L68" s="127"/>
      <c r="M68" s="127"/>
      <c r="N68" s="127"/>
      <c r="O68" s="134"/>
      <c r="P68" s="127"/>
      <c r="Q68" s="127"/>
      <c r="R68" s="127"/>
      <c r="S68" s="127"/>
      <c r="T68" s="127"/>
      <c r="U68" s="127"/>
      <c r="V68" s="127"/>
      <c r="W68" s="127"/>
      <c r="X68" s="127"/>
      <c r="Y68" s="127"/>
      <c r="Z68" s="127"/>
    </row>
    <row r="69" spans="1:26" ht="15.75" customHeight="1">
      <c r="A69" s="134"/>
      <c r="B69" s="135" t="s">
        <v>2059</v>
      </c>
      <c r="C69" s="136">
        <v>13</v>
      </c>
      <c r="D69" s="137">
        <v>4000</v>
      </c>
      <c r="E69" s="138" t="s">
        <v>11418</v>
      </c>
      <c r="F69" s="137">
        <v>20000</v>
      </c>
      <c r="G69" s="139">
        <v>11.39</v>
      </c>
      <c r="H69" s="134"/>
      <c r="I69" s="163"/>
      <c r="J69" s="127"/>
      <c r="K69" s="127"/>
      <c r="L69" s="127"/>
      <c r="M69" s="127"/>
      <c r="N69" s="127"/>
      <c r="O69" s="134"/>
      <c r="P69" s="127"/>
      <c r="Q69" s="127"/>
      <c r="R69" s="127"/>
      <c r="S69" s="127"/>
      <c r="T69" s="127"/>
      <c r="U69" s="127"/>
      <c r="V69" s="127"/>
      <c r="W69" s="127"/>
      <c r="X69" s="127"/>
      <c r="Y69" s="127"/>
      <c r="Z69" s="127"/>
    </row>
    <row r="70" spans="1:26" ht="15" customHeight="1">
      <c r="A70" s="134"/>
      <c r="B70" s="149" t="s">
        <v>2117</v>
      </c>
      <c r="C70" s="145">
        <v>13</v>
      </c>
      <c r="D70" s="146">
        <v>1250</v>
      </c>
      <c r="E70" s="150" t="s">
        <v>11418</v>
      </c>
      <c r="F70" s="146">
        <v>6250</v>
      </c>
      <c r="G70" s="151">
        <v>9.1999999999999993</v>
      </c>
      <c r="H70" s="134"/>
      <c r="I70" s="163"/>
      <c r="J70" s="127"/>
      <c r="K70" s="127"/>
      <c r="L70" s="127"/>
      <c r="M70" s="127"/>
      <c r="N70" s="127"/>
      <c r="O70" s="134"/>
      <c r="P70" s="127"/>
      <c r="Q70" s="127"/>
      <c r="R70" s="127"/>
      <c r="S70" s="127"/>
      <c r="T70" s="127"/>
      <c r="U70" s="127"/>
      <c r="V70" s="127"/>
      <c r="W70" s="127"/>
      <c r="X70" s="127"/>
      <c r="Y70" s="127"/>
      <c r="Z70" s="127"/>
    </row>
    <row r="71" spans="1:26" ht="15.75" customHeight="1">
      <c r="A71" s="134"/>
      <c r="B71" s="135" t="s">
        <v>7340</v>
      </c>
      <c r="C71" s="136">
        <v>13</v>
      </c>
      <c r="D71" s="137">
        <v>1250</v>
      </c>
      <c r="E71" s="138" t="s">
        <v>11418</v>
      </c>
      <c r="F71" s="137">
        <v>6250</v>
      </c>
      <c r="G71" s="139">
        <v>9.1999999999999993</v>
      </c>
      <c r="H71" s="134"/>
      <c r="I71" s="163"/>
      <c r="J71" s="127"/>
      <c r="K71" s="127"/>
      <c r="L71" s="127"/>
      <c r="M71" s="127"/>
      <c r="N71" s="127"/>
      <c r="O71" s="134"/>
      <c r="P71" s="127"/>
      <c r="Q71" s="127"/>
      <c r="R71" s="127"/>
      <c r="S71" s="127"/>
      <c r="T71" s="127"/>
      <c r="U71" s="127"/>
      <c r="V71" s="127"/>
      <c r="W71" s="127"/>
      <c r="X71" s="127"/>
      <c r="Y71" s="127"/>
      <c r="Z71" s="127"/>
    </row>
    <row r="72" spans="1:26" ht="15.75" customHeight="1">
      <c r="A72" s="134"/>
      <c r="B72" s="149" t="s">
        <v>2281</v>
      </c>
      <c r="C72" s="145">
        <v>13</v>
      </c>
      <c r="D72" s="146">
        <v>800</v>
      </c>
      <c r="E72" s="150" t="s">
        <v>11418</v>
      </c>
      <c r="F72" s="146">
        <v>4000</v>
      </c>
      <c r="G72" s="151">
        <v>9.85</v>
      </c>
      <c r="H72" s="134"/>
      <c r="I72" s="163"/>
      <c r="J72" s="127"/>
      <c r="K72" s="127"/>
      <c r="L72" s="127"/>
      <c r="M72" s="127"/>
      <c r="N72" s="127"/>
      <c r="O72" s="134"/>
      <c r="P72" s="127"/>
      <c r="Q72" s="127"/>
      <c r="R72" s="127"/>
      <c r="S72" s="127"/>
      <c r="T72" s="127"/>
      <c r="U72" s="127"/>
      <c r="V72" s="127"/>
      <c r="W72" s="127"/>
      <c r="X72" s="127"/>
      <c r="Y72" s="127"/>
      <c r="Z72" s="127"/>
    </row>
    <row r="73" spans="1:26" ht="15.75" customHeight="1">
      <c r="A73" s="134"/>
      <c r="B73" s="135" t="s">
        <v>2892</v>
      </c>
      <c r="C73" s="136">
        <v>15</v>
      </c>
      <c r="D73" s="137">
        <v>10000</v>
      </c>
      <c r="E73" s="138" t="s">
        <v>11419</v>
      </c>
      <c r="F73" s="137">
        <v>50000</v>
      </c>
      <c r="G73" s="139">
        <v>10.1</v>
      </c>
      <c r="H73" s="134"/>
      <c r="I73" s="163"/>
      <c r="J73" s="127"/>
      <c r="K73" s="127"/>
      <c r="L73" s="127"/>
      <c r="M73" s="127"/>
      <c r="N73" s="127"/>
      <c r="O73" s="134"/>
      <c r="P73" s="127"/>
      <c r="Q73" s="127"/>
      <c r="R73" s="127"/>
      <c r="S73" s="127"/>
      <c r="T73" s="127"/>
      <c r="U73" s="127"/>
      <c r="V73" s="127"/>
      <c r="W73" s="127"/>
      <c r="X73" s="127"/>
      <c r="Y73" s="127"/>
      <c r="Z73" s="127"/>
    </row>
    <row r="74" spans="1:26" ht="15.75" customHeight="1">
      <c r="A74" s="134"/>
      <c r="B74" s="149" t="s">
        <v>1696</v>
      </c>
      <c r="C74" s="145">
        <v>15</v>
      </c>
      <c r="D74" s="146">
        <v>10000</v>
      </c>
      <c r="E74" s="150" t="s">
        <v>11419</v>
      </c>
      <c r="F74" s="146">
        <v>50000</v>
      </c>
      <c r="G74" s="151">
        <v>11.2</v>
      </c>
      <c r="H74" s="134"/>
      <c r="I74" s="163"/>
      <c r="J74" s="127"/>
      <c r="K74" s="127"/>
      <c r="L74" s="127"/>
      <c r="M74" s="127"/>
      <c r="N74" s="127"/>
      <c r="O74" s="134"/>
      <c r="P74" s="127"/>
      <c r="Q74" s="127"/>
      <c r="R74" s="127"/>
      <c r="S74" s="127"/>
      <c r="T74" s="127"/>
      <c r="U74" s="127"/>
      <c r="V74" s="127"/>
      <c r="W74" s="127"/>
      <c r="X74" s="127"/>
      <c r="Y74" s="127"/>
      <c r="Z74" s="127"/>
    </row>
    <row r="75" spans="1:26" ht="15.75" customHeight="1">
      <c r="A75" s="134"/>
      <c r="B75" s="205" t="s">
        <v>1616</v>
      </c>
      <c r="C75" s="136">
        <v>7</v>
      </c>
      <c r="D75" s="137">
        <v>3000</v>
      </c>
      <c r="E75" s="138" t="s">
        <v>11378</v>
      </c>
      <c r="F75" s="137">
        <v>240000</v>
      </c>
      <c r="G75" s="139">
        <v>8.8000000000000007</v>
      </c>
      <c r="H75" s="134"/>
      <c r="I75" s="163"/>
      <c r="J75" s="127"/>
      <c r="K75" s="127"/>
      <c r="L75" s="127"/>
      <c r="M75" s="127"/>
      <c r="N75" s="127"/>
      <c r="O75" s="134"/>
      <c r="P75" s="127"/>
      <c r="Q75" s="127"/>
      <c r="R75" s="127"/>
      <c r="S75" s="127"/>
      <c r="T75" s="127"/>
      <c r="U75" s="127"/>
      <c r="V75" s="127"/>
      <c r="W75" s="127"/>
      <c r="X75" s="127"/>
      <c r="Y75" s="127"/>
      <c r="Z75" s="127"/>
    </row>
    <row r="76" spans="1:26" ht="15.75" customHeight="1">
      <c r="A76" s="134"/>
      <c r="B76" s="204"/>
      <c r="C76" s="136">
        <v>13</v>
      </c>
      <c r="D76" s="137">
        <v>10000</v>
      </c>
      <c r="E76" s="138" t="s">
        <v>11412</v>
      </c>
      <c r="F76" s="137">
        <v>200000</v>
      </c>
      <c r="G76" s="139">
        <v>11.5</v>
      </c>
      <c r="H76" s="134"/>
      <c r="I76" s="163"/>
      <c r="J76" s="127"/>
      <c r="K76" s="127"/>
      <c r="L76" s="127"/>
      <c r="M76" s="127"/>
      <c r="N76" s="127"/>
      <c r="O76" s="134"/>
      <c r="P76" s="127"/>
      <c r="Q76" s="127"/>
      <c r="R76" s="127"/>
      <c r="S76" s="127"/>
      <c r="T76" s="127"/>
      <c r="U76" s="127"/>
      <c r="V76" s="127"/>
      <c r="W76" s="127"/>
      <c r="X76" s="127"/>
      <c r="Y76" s="127"/>
      <c r="Z76" s="127"/>
    </row>
    <row r="77" spans="1:26" ht="15.75" customHeight="1">
      <c r="A77" s="134"/>
      <c r="B77" s="203" t="s">
        <v>1620</v>
      </c>
      <c r="C77" s="145">
        <v>7</v>
      </c>
      <c r="D77" s="146">
        <v>2500</v>
      </c>
      <c r="E77" s="150" t="s">
        <v>11378</v>
      </c>
      <c r="F77" s="146">
        <v>200000</v>
      </c>
      <c r="G77" s="151">
        <v>13.3</v>
      </c>
      <c r="H77" s="134"/>
      <c r="I77" s="163"/>
      <c r="J77" s="127"/>
      <c r="K77" s="127"/>
      <c r="L77" s="127"/>
      <c r="M77" s="127"/>
      <c r="N77" s="127"/>
      <c r="O77" s="134"/>
      <c r="P77" s="127"/>
      <c r="Q77" s="127"/>
      <c r="R77" s="127"/>
      <c r="S77" s="127"/>
      <c r="T77" s="127"/>
      <c r="U77" s="127"/>
      <c r="V77" s="127"/>
      <c r="W77" s="127"/>
      <c r="X77" s="127"/>
      <c r="Y77" s="127"/>
      <c r="Z77" s="127"/>
    </row>
    <row r="78" spans="1:26" ht="15.75" customHeight="1">
      <c r="A78" s="134"/>
      <c r="B78" s="204"/>
      <c r="C78" s="145">
        <v>13</v>
      </c>
      <c r="D78" s="146">
        <v>10000</v>
      </c>
      <c r="E78" s="150" t="s">
        <v>11412</v>
      </c>
      <c r="F78" s="146">
        <v>200000</v>
      </c>
      <c r="G78" s="151">
        <v>14.9</v>
      </c>
      <c r="H78" s="134"/>
      <c r="I78" s="163"/>
      <c r="J78" s="127"/>
      <c r="K78" s="127"/>
      <c r="L78" s="127"/>
      <c r="M78" s="127"/>
      <c r="N78" s="127"/>
      <c r="O78" s="134"/>
      <c r="P78" s="127"/>
      <c r="Q78" s="127"/>
      <c r="R78" s="127"/>
      <c r="S78" s="127"/>
      <c r="T78" s="127"/>
      <c r="U78" s="127"/>
      <c r="V78" s="127"/>
      <c r="W78" s="127"/>
      <c r="X78" s="127"/>
      <c r="Y78" s="127"/>
      <c r="Z78" s="127"/>
    </row>
    <row r="79" spans="1:26" ht="15" customHeight="1">
      <c r="A79" s="134"/>
      <c r="B79" s="205" t="s">
        <v>11420</v>
      </c>
      <c r="C79" s="136">
        <v>7</v>
      </c>
      <c r="D79" s="137">
        <v>2500</v>
      </c>
      <c r="E79" s="138" t="s">
        <v>11378</v>
      </c>
      <c r="F79" s="137">
        <v>200000</v>
      </c>
      <c r="G79" s="139">
        <v>12.7</v>
      </c>
      <c r="H79" s="134"/>
      <c r="I79" s="163"/>
      <c r="J79" s="127"/>
      <c r="K79" s="127"/>
      <c r="L79" s="127"/>
      <c r="M79" s="127"/>
      <c r="N79" s="127"/>
      <c r="O79" s="134"/>
      <c r="P79" s="127"/>
      <c r="Q79" s="127"/>
      <c r="R79" s="127"/>
      <c r="S79" s="127"/>
      <c r="T79" s="127"/>
      <c r="U79" s="127"/>
      <c r="V79" s="127"/>
      <c r="W79" s="127"/>
      <c r="X79" s="127"/>
      <c r="Y79" s="127"/>
      <c r="Z79" s="127"/>
    </row>
    <row r="80" spans="1:26" ht="15.75" customHeight="1">
      <c r="A80" s="134"/>
      <c r="B80" s="204"/>
      <c r="C80" s="136">
        <v>13</v>
      </c>
      <c r="D80" s="137">
        <v>10000</v>
      </c>
      <c r="E80" s="138" t="s">
        <v>11412</v>
      </c>
      <c r="F80" s="137">
        <v>200000</v>
      </c>
      <c r="G80" s="139">
        <v>14.6</v>
      </c>
      <c r="H80" s="134"/>
      <c r="I80" s="127"/>
      <c r="J80" s="127"/>
      <c r="K80" s="127"/>
      <c r="L80" s="127"/>
      <c r="M80" s="127"/>
      <c r="N80" s="127"/>
      <c r="O80" s="134"/>
      <c r="P80" s="127"/>
      <c r="Q80" s="127"/>
      <c r="R80" s="127"/>
      <c r="S80" s="127"/>
      <c r="T80" s="127"/>
      <c r="U80" s="127"/>
      <c r="V80" s="127"/>
      <c r="W80" s="127"/>
      <c r="X80" s="127"/>
      <c r="Y80" s="127"/>
      <c r="Z80" s="127"/>
    </row>
    <row r="81" spans="1:26" ht="15" customHeight="1">
      <c r="A81" s="134"/>
      <c r="B81" s="149" t="s">
        <v>10986</v>
      </c>
      <c r="C81" s="145">
        <v>13</v>
      </c>
      <c r="D81" s="146">
        <v>3000</v>
      </c>
      <c r="E81" s="150" t="s">
        <v>11415</v>
      </c>
      <c r="F81" s="146">
        <v>48000</v>
      </c>
      <c r="G81" s="151">
        <v>14.71</v>
      </c>
      <c r="H81" s="134"/>
      <c r="I81" s="127"/>
      <c r="J81" s="127"/>
      <c r="K81" s="127"/>
      <c r="L81" s="127"/>
      <c r="M81" s="127"/>
      <c r="N81" s="127"/>
      <c r="O81" s="134"/>
      <c r="P81" s="127"/>
      <c r="Q81" s="127"/>
      <c r="R81" s="127"/>
      <c r="S81" s="127"/>
      <c r="T81" s="127"/>
      <c r="U81" s="127"/>
      <c r="V81" s="127"/>
      <c r="W81" s="127"/>
      <c r="X81" s="127"/>
      <c r="Y81" s="127"/>
      <c r="Z81" s="127"/>
    </row>
    <row r="82" spans="1:26" ht="15.75" customHeight="1">
      <c r="A82" s="134"/>
      <c r="B82" s="135" t="s">
        <v>10967</v>
      </c>
      <c r="C82" s="136">
        <v>13</v>
      </c>
      <c r="D82" s="137">
        <v>4000</v>
      </c>
      <c r="E82" s="138" t="s">
        <v>11397</v>
      </c>
      <c r="F82" s="137">
        <v>64000</v>
      </c>
      <c r="G82" s="139">
        <v>17.8</v>
      </c>
      <c r="H82" s="134"/>
      <c r="I82" s="127"/>
      <c r="J82" s="127"/>
      <c r="K82" s="127"/>
      <c r="L82" s="127"/>
      <c r="M82" s="127"/>
      <c r="N82" s="127"/>
      <c r="O82" s="134"/>
      <c r="P82" s="127"/>
      <c r="Q82" s="127"/>
      <c r="R82" s="127"/>
      <c r="S82" s="127"/>
      <c r="T82" s="127"/>
      <c r="U82" s="127"/>
      <c r="V82" s="127"/>
      <c r="W82" s="127"/>
      <c r="X82" s="127"/>
      <c r="Y82" s="127"/>
      <c r="Z82" s="127"/>
    </row>
    <row r="83" spans="1:26" ht="15" customHeight="1">
      <c r="A83" s="134"/>
      <c r="B83" s="203" t="s">
        <v>11421</v>
      </c>
      <c r="C83" s="145">
        <v>7</v>
      </c>
      <c r="D83" s="146">
        <v>1000</v>
      </c>
      <c r="E83" s="150" t="s">
        <v>11398</v>
      </c>
      <c r="F83" s="146">
        <v>40000</v>
      </c>
      <c r="G83" s="151">
        <v>9.5</v>
      </c>
      <c r="H83" s="134"/>
      <c r="I83" s="127"/>
      <c r="J83" s="127"/>
      <c r="K83" s="127"/>
      <c r="L83" s="127"/>
      <c r="M83" s="127"/>
      <c r="N83" s="127"/>
      <c r="O83" s="134"/>
      <c r="P83" s="127"/>
      <c r="Q83" s="127"/>
      <c r="R83" s="127"/>
      <c r="S83" s="127"/>
      <c r="T83" s="127"/>
      <c r="U83" s="127"/>
      <c r="V83" s="127"/>
      <c r="W83" s="127"/>
      <c r="X83" s="127"/>
      <c r="Y83" s="127"/>
      <c r="Z83" s="127"/>
    </row>
    <row r="84" spans="1:26" ht="15.75" customHeight="1">
      <c r="A84" s="134"/>
      <c r="B84" s="204"/>
      <c r="C84" s="145">
        <v>13</v>
      </c>
      <c r="D84" s="146">
        <v>4000</v>
      </c>
      <c r="E84" s="150" t="s">
        <v>11397</v>
      </c>
      <c r="F84" s="146">
        <v>64000</v>
      </c>
      <c r="G84" s="151">
        <v>17</v>
      </c>
      <c r="H84" s="134"/>
      <c r="I84" s="127"/>
      <c r="J84" s="127"/>
      <c r="K84" s="127"/>
      <c r="L84" s="127"/>
      <c r="M84" s="127"/>
      <c r="N84" s="127"/>
      <c r="O84" s="134"/>
      <c r="P84" s="127"/>
      <c r="Q84" s="127"/>
      <c r="R84" s="127"/>
      <c r="S84" s="127"/>
      <c r="T84" s="127"/>
      <c r="U84" s="127"/>
      <c r="V84" s="127"/>
      <c r="W84" s="127"/>
      <c r="X84" s="127"/>
      <c r="Y84" s="127"/>
      <c r="Z84" s="127"/>
    </row>
    <row r="85" spans="1:26" ht="15.75" customHeight="1">
      <c r="A85" s="134"/>
      <c r="B85" s="162" t="s">
        <v>10956</v>
      </c>
      <c r="C85" s="136">
        <v>13</v>
      </c>
      <c r="D85" s="137">
        <v>3000</v>
      </c>
      <c r="E85" s="138" t="s">
        <v>11397</v>
      </c>
      <c r="F85" s="137">
        <v>48000</v>
      </c>
      <c r="G85" s="139">
        <v>21.5</v>
      </c>
      <c r="H85" s="134"/>
      <c r="I85" s="127"/>
      <c r="J85" s="127"/>
      <c r="K85" s="127"/>
      <c r="L85" s="127"/>
      <c r="M85" s="127"/>
      <c r="N85" s="127"/>
      <c r="O85" s="134"/>
      <c r="P85" s="127"/>
      <c r="Q85" s="127"/>
      <c r="R85" s="127"/>
      <c r="S85" s="127"/>
      <c r="T85" s="127"/>
      <c r="U85" s="127"/>
      <c r="V85" s="127"/>
      <c r="W85" s="127"/>
      <c r="X85" s="127"/>
      <c r="Y85" s="127"/>
      <c r="Z85" s="127"/>
    </row>
    <row r="86" spans="1:26" ht="15" customHeight="1">
      <c r="A86" s="134"/>
      <c r="B86" s="149" t="s">
        <v>11010</v>
      </c>
      <c r="C86" s="145">
        <v>13</v>
      </c>
      <c r="D86" s="146">
        <v>1500</v>
      </c>
      <c r="E86" s="150" t="s">
        <v>11415</v>
      </c>
      <c r="F86" s="146">
        <v>21000</v>
      </c>
      <c r="G86" s="151">
        <v>14.31</v>
      </c>
      <c r="H86" s="134"/>
      <c r="I86" s="127"/>
      <c r="J86" s="127"/>
      <c r="K86" s="127"/>
      <c r="L86" s="127"/>
      <c r="M86" s="127"/>
      <c r="N86" s="127"/>
      <c r="O86" s="134"/>
      <c r="P86" s="127"/>
      <c r="Q86" s="127"/>
      <c r="R86" s="127"/>
      <c r="S86" s="127"/>
      <c r="T86" s="127"/>
      <c r="U86" s="127"/>
      <c r="V86" s="127"/>
      <c r="W86" s="127"/>
      <c r="X86" s="127"/>
      <c r="Y86" s="127"/>
      <c r="Z86" s="127"/>
    </row>
    <row r="87" spans="1:26" ht="15.75" customHeight="1">
      <c r="A87" s="134"/>
      <c r="B87" s="135" t="s">
        <v>10886</v>
      </c>
      <c r="C87" s="136">
        <v>13</v>
      </c>
      <c r="D87" s="137">
        <v>3000</v>
      </c>
      <c r="E87" s="138" t="s">
        <v>11415</v>
      </c>
      <c r="F87" s="137">
        <v>42000</v>
      </c>
      <c r="G87" s="139">
        <v>14</v>
      </c>
      <c r="H87" s="134"/>
      <c r="I87" s="127"/>
      <c r="J87" s="127"/>
      <c r="K87" s="127"/>
      <c r="L87" s="127"/>
      <c r="M87" s="127"/>
      <c r="N87" s="127"/>
      <c r="O87" s="134"/>
      <c r="P87" s="127"/>
      <c r="Q87" s="127"/>
      <c r="R87" s="127"/>
      <c r="S87" s="127"/>
      <c r="T87" s="127"/>
      <c r="U87" s="127"/>
      <c r="V87" s="127"/>
      <c r="W87" s="127"/>
      <c r="X87" s="127"/>
      <c r="Y87" s="127"/>
      <c r="Z87" s="127"/>
    </row>
    <row r="88" spans="1:26" ht="15.75" customHeight="1">
      <c r="A88" s="134"/>
      <c r="B88" s="203" t="s">
        <v>2547</v>
      </c>
      <c r="C88" s="145">
        <v>7</v>
      </c>
      <c r="D88" s="146">
        <v>1500</v>
      </c>
      <c r="E88" s="150" t="s">
        <v>11398</v>
      </c>
      <c r="F88" s="146">
        <v>60000</v>
      </c>
      <c r="G88" s="151">
        <v>12.2</v>
      </c>
      <c r="H88" s="134"/>
      <c r="I88" s="127"/>
      <c r="J88" s="127"/>
      <c r="K88" s="127"/>
      <c r="L88" s="127"/>
      <c r="M88" s="127"/>
      <c r="N88" s="127"/>
      <c r="O88" s="134"/>
      <c r="P88" s="127"/>
      <c r="Q88" s="127"/>
      <c r="R88" s="127"/>
      <c r="S88" s="127"/>
      <c r="T88" s="127"/>
      <c r="U88" s="127"/>
      <c r="V88" s="127"/>
      <c r="W88" s="127"/>
      <c r="X88" s="127"/>
      <c r="Y88" s="127"/>
      <c r="Z88" s="127"/>
    </row>
    <row r="89" spans="1:26" ht="15" customHeight="1">
      <c r="A89" s="134"/>
      <c r="B89" s="204"/>
      <c r="C89" s="145">
        <v>13</v>
      </c>
      <c r="D89" s="146">
        <v>5000</v>
      </c>
      <c r="E89" s="150" t="s">
        <v>11397</v>
      </c>
      <c r="F89" s="146">
        <v>80000</v>
      </c>
      <c r="G89" s="151">
        <v>19.100000000000001</v>
      </c>
      <c r="H89" s="134"/>
      <c r="I89" s="127"/>
      <c r="J89" s="127"/>
      <c r="K89" s="127"/>
      <c r="L89" s="127"/>
      <c r="M89" s="127"/>
      <c r="N89" s="127"/>
      <c r="O89" s="134"/>
      <c r="P89" s="127"/>
      <c r="Q89" s="127"/>
      <c r="R89" s="127"/>
      <c r="S89" s="127"/>
      <c r="T89" s="127"/>
      <c r="U89" s="127"/>
      <c r="V89" s="127"/>
      <c r="W89" s="127"/>
      <c r="X89" s="127"/>
      <c r="Y89" s="127"/>
      <c r="Z89" s="127"/>
    </row>
    <row r="90" spans="1:26" ht="15.75" customHeight="1">
      <c r="A90" s="134"/>
      <c r="B90" s="135" t="s">
        <v>2725</v>
      </c>
      <c r="C90" s="136">
        <v>13</v>
      </c>
      <c r="D90" s="137">
        <v>5000</v>
      </c>
      <c r="E90" s="138" t="s">
        <v>11397</v>
      </c>
      <c r="F90" s="137">
        <v>80000</v>
      </c>
      <c r="G90" s="139">
        <v>18.52</v>
      </c>
      <c r="H90" s="134"/>
      <c r="I90" s="127"/>
      <c r="J90" s="127"/>
      <c r="K90" s="127"/>
      <c r="L90" s="127"/>
      <c r="M90" s="127"/>
      <c r="N90" s="127"/>
      <c r="O90" s="134"/>
      <c r="P90" s="127"/>
      <c r="Q90" s="127"/>
      <c r="R90" s="127"/>
      <c r="S90" s="127"/>
      <c r="T90" s="127"/>
      <c r="U90" s="127"/>
      <c r="V90" s="127"/>
      <c r="W90" s="127"/>
      <c r="X90" s="127"/>
      <c r="Y90" s="127"/>
      <c r="Z90" s="127"/>
    </row>
    <row r="91" spans="1:26" ht="15.75" customHeight="1">
      <c r="A91" s="134"/>
      <c r="B91" s="149" t="s">
        <v>2549</v>
      </c>
      <c r="C91" s="145">
        <v>13</v>
      </c>
      <c r="D91" s="146">
        <v>5000</v>
      </c>
      <c r="E91" s="150" t="s">
        <v>11397</v>
      </c>
      <c r="F91" s="146">
        <v>80000</v>
      </c>
      <c r="G91" s="151">
        <v>20.6</v>
      </c>
      <c r="H91" s="134"/>
      <c r="I91" s="127"/>
      <c r="J91" s="127"/>
      <c r="K91" s="127"/>
      <c r="L91" s="127"/>
      <c r="M91" s="127"/>
      <c r="N91" s="127"/>
      <c r="O91" s="134"/>
      <c r="P91" s="127"/>
      <c r="Q91" s="127"/>
      <c r="R91" s="127"/>
      <c r="S91" s="127"/>
      <c r="T91" s="127"/>
      <c r="U91" s="127"/>
      <c r="V91" s="127"/>
      <c r="W91" s="127"/>
      <c r="X91" s="127"/>
      <c r="Y91" s="127"/>
      <c r="Z91" s="127"/>
    </row>
    <row r="92" spans="1:26" ht="15.75" customHeight="1">
      <c r="A92" s="134"/>
      <c r="B92" s="205" t="s">
        <v>1759</v>
      </c>
      <c r="C92" s="136">
        <v>7</v>
      </c>
      <c r="D92" s="137">
        <v>1500</v>
      </c>
      <c r="E92" s="138" t="s">
        <v>11398</v>
      </c>
      <c r="F92" s="137">
        <v>60000</v>
      </c>
      <c r="G92" s="139">
        <v>13.5</v>
      </c>
      <c r="H92" s="134"/>
      <c r="I92" s="127"/>
      <c r="J92" s="127"/>
      <c r="K92" s="127"/>
      <c r="L92" s="127"/>
      <c r="M92" s="127"/>
      <c r="N92" s="127"/>
      <c r="O92" s="134"/>
      <c r="P92" s="127"/>
      <c r="Q92" s="127"/>
      <c r="R92" s="127"/>
      <c r="S92" s="127"/>
      <c r="T92" s="127"/>
      <c r="U92" s="127"/>
      <c r="V92" s="127"/>
      <c r="W92" s="127"/>
      <c r="X92" s="127"/>
      <c r="Y92" s="127"/>
      <c r="Z92" s="127"/>
    </row>
    <row r="93" spans="1:26" ht="15.75" customHeight="1">
      <c r="A93" s="134"/>
      <c r="B93" s="204"/>
      <c r="C93" s="136">
        <v>13</v>
      </c>
      <c r="D93" s="137">
        <v>5000</v>
      </c>
      <c r="E93" s="138" t="s">
        <v>11397</v>
      </c>
      <c r="F93" s="137">
        <v>80000</v>
      </c>
      <c r="G93" s="139">
        <v>20.8</v>
      </c>
      <c r="H93" s="134"/>
      <c r="I93" s="127"/>
      <c r="J93" s="127"/>
      <c r="K93" s="127"/>
      <c r="L93" s="127"/>
      <c r="M93" s="127"/>
      <c r="N93" s="127"/>
      <c r="O93" s="134"/>
      <c r="P93" s="127"/>
      <c r="Q93" s="127"/>
      <c r="R93" s="127"/>
      <c r="S93" s="127"/>
      <c r="T93" s="127"/>
      <c r="U93" s="127"/>
      <c r="V93" s="127"/>
      <c r="W93" s="127"/>
      <c r="X93" s="127"/>
      <c r="Y93" s="127"/>
      <c r="Z93" s="127"/>
    </row>
    <row r="94" spans="1:26" ht="15.75" customHeight="1">
      <c r="A94" s="134"/>
      <c r="B94" s="149" t="s">
        <v>2704</v>
      </c>
      <c r="C94" s="145">
        <v>13</v>
      </c>
      <c r="D94" s="146">
        <v>3000</v>
      </c>
      <c r="E94" s="150" t="s">
        <v>11397</v>
      </c>
      <c r="F94" s="146">
        <v>48000</v>
      </c>
      <c r="G94" s="151">
        <v>25.04</v>
      </c>
      <c r="H94" s="134"/>
      <c r="I94" s="127"/>
      <c r="J94" s="127"/>
      <c r="K94" s="127"/>
      <c r="L94" s="127"/>
      <c r="M94" s="127"/>
      <c r="N94" s="127"/>
      <c r="O94" s="134"/>
      <c r="P94" s="127"/>
      <c r="Q94" s="127"/>
      <c r="R94" s="127"/>
      <c r="S94" s="127"/>
      <c r="T94" s="127"/>
      <c r="U94" s="127"/>
      <c r="V94" s="127"/>
      <c r="W94" s="127"/>
      <c r="X94" s="127"/>
      <c r="Y94" s="127"/>
      <c r="Z94" s="127"/>
    </row>
    <row r="95" spans="1:26" ht="15.75" customHeight="1">
      <c r="A95" s="134"/>
      <c r="B95" s="135" t="s">
        <v>487</v>
      </c>
      <c r="C95" s="136">
        <v>13</v>
      </c>
      <c r="D95" s="137">
        <v>3000</v>
      </c>
      <c r="E95" s="138" t="s">
        <v>11397</v>
      </c>
      <c r="F95" s="137">
        <v>48000</v>
      </c>
      <c r="G95" s="139">
        <v>24.16</v>
      </c>
      <c r="H95" s="134"/>
      <c r="I95" s="127"/>
      <c r="J95" s="127"/>
      <c r="K95" s="127"/>
      <c r="L95" s="127"/>
      <c r="M95" s="127"/>
      <c r="N95" s="127"/>
      <c r="O95" s="134"/>
      <c r="P95" s="127"/>
      <c r="Q95" s="127"/>
      <c r="R95" s="127"/>
      <c r="S95" s="127"/>
      <c r="T95" s="127"/>
      <c r="U95" s="127"/>
      <c r="V95" s="127"/>
      <c r="W95" s="127"/>
      <c r="X95" s="127"/>
      <c r="Y95" s="127"/>
      <c r="Z95" s="127"/>
    </row>
    <row r="96" spans="1:26" ht="15.75" customHeight="1">
      <c r="A96" s="134"/>
      <c r="B96" s="149" t="s">
        <v>11422</v>
      </c>
      <c r="C96" s="145">
        <v>13</v>
      </c>
      <c r="D96" s="146">
        <v>800</v>
      </c>
      <c r="E96" s="150" t="s">
        <v>11397</v>
      </c>
      <c r="F96" s="146">
        <v>6400</v>
      </c>
      <c r="G96" s="151">
        <v>14.7</v>
      </c>
      <c r="H96" s="134"/>
      <c r="I96" s="127"/>
      <c r="J96" s="127"/>
      <c r="K96" s="127"/>
      <c r="L96" s="127"/>
      <c r="M96" s="127"/>
      <c r="N96" s="127"/>
      <c r="O96" s="134"/>
      <c r="P96" s="127"/>
      <c r="Q96" s="127"/>
      <c r="R96" s="127"/>
      <c r="S96" s="127"/>
      <c r="T96" s="127"/>
      <c r="U96" s="127"/>
      <c r="V96" s="127"/>
      <c r="W96" s="127"/>
      <c r="X96" s="127"/>
      <c r="Y96" s="127"/>
      <c r="Z96" s="127"/>
    </row>
    <row r="97" spans="1:26" ht="15.75" customHeight="1">
      <c r="A97" s="123"/>
      <c r="B97" s="166"/>
      <c r="C97" s="167"/>
      <c r="D97" s="168"/>
      <c r="E97" s="169"/>
      <c r="F97" s="168"/>
      <c r="G97" s="169"/>
      <c r="H97" s="123"/>
      <c r="I97" s="127"/>
      <c r="J97" s="127"/>
      <c r="K97" s="127"/>
      <c r="L97" s="127"/>
      <c r="M97" s="127"/>
      <c r="N97" s="127"/>
      <c r="O97" s="123"/>
      <c r="P97" s="127"/>
      <c r="Q97" s="127"/>
      <c r="R97" s="127"/>
      <c r="S97" s="127"/>
      <c r="T97" s="127"/>
      <c r="U97" s="127"/>
      <c r="V97" s="127"/>
      <c r="W97" s="127"/>
      <c r="X97" s="127"/>
      <c r="Y97" s="127"/>
      <c r="Z97" s="127"/>
    </row>
    <row r="98" spans="1:26" ht="15.75" customHeight="1">
      <c r="A98" s="123"/>
      <c r="B98" s="166"/>
      <c r="C98" s="167"/>
      <c r="D98" s="168"/>
      <c r="E98" s="169"/>
      <c r="F98" s="168"/>
      <c r="G98" s="169"/>
      <c r="H98" s="123"/>
      <c r="I98" s="127"/>
      <c r="J98" s="127"/>
      <c r="K98" s="127"/>
      <c r="L98" s="127"/>
      <c r="M98" s="127"/>
      <c r="N98" s="127"/>
      <c r="O98" s="123"/>
      <c r="P98" s="127"/>
      <c r="Q98" s="127"/>
      <c r="R98" s="127"/>
      <c r="S98" s="127"/>
      <c r="T98" s="127"/>
      <c r="U98" s="127"/>
      <c r="V98" s="127"/>
      <c r="W98" s="127"/>
      <c r="X98" s="127"/>
      <c r="Y98" s="127"/>
      <c r="Z98" s="127"/>
    </row>
    <row r="99" spans="1:26" ht="15.75" customHeight="1">
      <c r="A99" s="123"/>
      <c r="B99" s="166"/>
      <c r="C99" s="167"/>
      <c r="D99" s="168"/>
      <c r="E99" s="169"/>
      <c r="F99" s="168"/>
      <c r="G99" s="169"/>
      <c r="H99" s="123"/>
      <c r="I99" s="127"/>
      <c r="J99" s="127"/>
      <c r="K99" s="127"/>
      <c r="L99" s="127"/>
      <c r="M99" s="127"/>
      <c r="N99" s="127"/>
      <c r="O99" s="123"/>
      <c r="P99" s="127"/>
      <c r="Q99" s="127"/>
      <c r="R99" s="127"/>
      <c r="S99" s="127"/>
      <c r="T99" s="127"/>
      <c r="U99" s="127"/>
      <c r="V99" s="127"/>
      <c r="W99" s="127"/>
      <c r="X99" s="127"/>
      <c r="Y99" s="127"/>
      <c r="Z99" s="127"/>
    </row>
    <row r="100" spans="1:26" ht="15.75" customHeight="1">
      <c r="A100" s="123"/>
      <c r="B100" s="127"/>
      <c r="C100" s="170"/>
      <c r="D100" s="171"/>
      <c r="E100" s="171"/>
      <c r="F100" s="171"/>
      <c r="G100" s="171"/>
      <c r="H100" s="123"/>
      <c r="I100" s="127"/>
      <c r="J100" s="127"/>
      <c r="K100" s="127"/>
      <c r="L100" s="127"/>
      <c r="M100" s="127"/>
      <c r="N100" s="127"/>
      <c r="O100" s="123"/>
      <c r="P100" s="127"/>
      <c r="Q100" s="127"/>
      <c r="R100" s="127"/>
      <c r="S100" s="127"/>
      <c r="T100" s="127"/>
      <c r="U100" s="127"/>
      <c r="V100" s="127"/>
      <c r="W100" s="127"/>
      <c r="X100" s="127"/>
      <c r="Y100" s="127"/>
      <c r="Z100" s="127"/>
    </row>
    <row r="101" spans="1:26" ht="15" customHeight="1">
      <c r="A101" s="123"/>
      <c r="B101" s="127"/>
      <c r="C101" s="170"/>
      <c r="D101" s="171"/>
      <c r="E101" s="171"/>
      <c r="F101" s="171"/>
      <c r="G101" s="171"/>
      <c r="H101" s="123"/>
      <c r="I101" s="127"/>
      <c r="J101" s="127"/>
      <c r="K101" s="127"/>
      <c r="L101" s="127"/>
      <c r="M101" s="127"/>
      <c r="N101" s="127"/>
      <c r="O101" s="123"/>
      <c r="P101" s="127"/>
      <c r="Q101" s="127"/>
      <c r="R101" s="127"/>
      <c r="S101" s="127"/>
      <c r="T101" s="127"/>
      <c r="U101" s="127"/>
      <c r="V101" s="127"/>
      <c r="W101" s="127"/>
      <c r="X101" s="127"/>
      <c r="Y101" s="127"/>
      <c r="Z101" s="127"/>
    </row>
    <row r="102" spans="1:26" ht="15" customHeight="1">
      <c r="A102" s="123"/>
      <c r="B102" s="127"/>
      <c r="C102" s="170"/>
      <c r="D102" s="171"/>
      <c r="E102" s="171"/>
      <c r="F102" s="171"/>
      <c r="G102" s="171"/>
      <c r="H102" s="123"/>
      <c r="I102" s="127"/>
      <c r="J102" s="127"/>
      <c r="K102" s="127"/>
      <c r="L102" s="127"/>
      <c r="M102" s="127"/>
      <c r="N102" s="127"/>
      <c r="O102" s="123"/>
      <c r="P102" s="127"/>
      <c r="Q102" s="127"/>
      <c r="R102" s="127"/>
      <c r="S102" s="127"/>
      <c r="T102" s="127"/>
      <c r="U102" s="127"/>
      <c r="V102" s="127"/>
      <c r="W102" s="127"/>
      <c r="X102" s="127"/>
      <c r="Y102" s="127"/>
      <c r="Z102" s="127"/>
    </row>
    <row r="103" spans="1:26" ht="15" customHeight="1">
      <c r="A103" s="123"/>
      <c r="B103" s="127"/>
      <c r="C103" s="170"/>
      <c r="D103" s="171"/>
      <c r="E103" s="171"/>
      <c r="F103" s="171"/>
      <c r="G103" s="171"/>
      <c r="H103" s="123"/>
      <c r="I103" s="127"/>
      <c r="J103" s="127"/>
      <c r="K103" s="127"/>
      <c r="L103" s="127"/>
      <c r="M103" s="127"/>
      <c r="N103" s="127"/>
      <c r="O103" s="123"/>
      <c r="P103" s="127"/>
      <c r="Q103" s="127"/>
      <c r="R103" s="127"/>
      <c r="S103" s="127"/>
      <c r="T103" s="127"/>
      <c r="U103" s="127"/>
      <c r="V103" s="127"/>
      <c r="W103" s="127"/>
      <c r="X103" s="127"/>
      <c r="Y103" s="127"/>
      <c r="Z103" s="127"/>
    </row>
    <row r="104" spans="1:26" ht="15" customHeight="1">
      <c r="A104" s="123"/>
      <c r="B104" s="127"/>
      <c r="C104" s="170"/>
      <c r="D104" s="171"/>
      <c r="E104" s="171"/>
      <c r="F104" s="171"/>
      <c r="G104" s="171"/>
      <c r="H104" s="123"/>
      <c r="I104" s="127"/>
      <c r="J104" s="127"/>
      <c r="K104" s="127"/>
      <c r="L104" s="127"/>
      <c r="M104" s="127"/>
      <c r="N104" s="127"/>
      <c r="O104" s="123"/>
      <c r="P104" s="127"/>
      <c r="Q104" s="127"/>
      <c r="R104" s="127"/>
      <c r="S104" s="127"/>
      <c r="T104" s="127"/>
      <c r="U104" s="127"/>
      <c r="V104" s="127"/>
      <c r="W104" s="127"/>
      <c r="X104" s="127"/>
      <c r="Y104" s="127"/>
      <c r="Z104" s="127"/>
    </row>
    <row r="105" spans="1:26" ht="15.75" customHeight="1">
      <c r="A105" s="123"/>
      <c r="B105" s="127"/>
      <c r="C105" s="170"/>
      <c r="D105" s="171"/>
      <c r="E105" s="171"/>
      <c r="F105" s="171"/>
      <c r="G105" s="171"/>
      <c r="H105" s="123"/>
      <c r="I105" s="127"/>
      <c r="J105" s="127"/>
      <c r="K105" s="127"/>
      <c r="L105" s="127"/>
      <c r="M105" s="127"/>
      <c r="N105" s="127"/>
      <c r="O105" s="123"/>
      <c r="P105" s="127"/>
      <c r="Q105" s="127"/>
      <c r="R105" s="127"/>
      <c r="S105" s="127"/>
      <c r="T105" s="127"/>
      <c r="U105" s="127"/>
      <c r="V105" s="127"/>
      <c r="W105" s="127"/>
      <c r="X105" s="127"/>
      <c r="Y105" s="127"/>
      <c r="Z105" s="127"/>
    </row>
    <row r="106" spans="1:26" ht="15.75" customHeight="1">
      <c r="A106" s="123"/>
      <c r="B106" s="127"/>
      <c r="C106" s="170"/>
      <c r="D106" s="171"/>
      <c r="E106" s="171"/>
      <c r="F106" s="171"/>
      <c r="G106" s="171"/>
      <c r="H106" s="123"/>
      <c r="I106" s="127"/>
      <c r="J106" s="127"/>
      <c r="K106" s="127"/>
      <c r="L106" s="127"/>
      <c r="M106" s="127"/>
      <c r="N106" s="127"/>
      <c r="O106" s="123"/>
      <c r="P106" s="127"/>
      <c r="Q106" s="127"/>
      <c r="R106" s="127"/>
      <c r="S106" s="127"/>
      <c r="T106" s="127"/>
      <c r="U106" s="127"/>
      <c r="V106" s="127"/>
      <c r="W106" s="127"/>
      <c r="X106" s="127"/>
      <c r="Y106" s="127"/>
      <c r="Z106" s="127"/>
    </row>
    <row r="107" spans="1:26" ht="15.75" customHeight="1">
      <c r="A107" s="123"/>
      <c r="B107" s="127"/>
      <c r="C107" s="170"/>
      <c r="D107" s="171"/>
      <c r="E107" s="171"/>
      <c r="F107" s="171"/>
      <c r="G107" s="171"/>
      <c r="H107" s="123"/>
      <c r="I107" s="127"/>
      <c r="J107" s="127"/>
      <c r="K107" s="127"/>
      <c r="L107" s="127"/>
      <c r="M107" s="127"/>
      <c r="N107" s="127"/>
      <c r="O107" s="123"/>
      <c r="P107" s="127"/>
      <c r="Q107" s="127"/>
      <c r="R107" s="127"/>
      <c r="S107" s="127"/>
      <c r="T107" s="127"/>
      <c r="U107" s="127"/>
      <c r="V107" s="127"/>
      <c r="W107" s="127"/>
      <c r="X107" s="127"/>
      <c r="Y107" s="127"/>
      <c r="Z107" s="127"/>
    </row>
    <row r="108" spans="1:26" ht="15.75" customHeight="1">
      <c r="A108" s="123"/>
      <c r="B108" s="127"/>
      <c r="C108" s="170"/>
      <c r="D108" s="171"/>
      <c r="E108" s="171"/>
      <c r="F108" s="171"/>
      <c r="G108" s="171"/>
      <c r="H108" s="123"/>
      <c r="I108" s="127"/>
      <c r="J108" s="127"/>
      <c r="K108" s="127"/>
      <c r="L108" s="127"/>
      <c r="M108" s="127"/>
      <c r="N108" s="127"/>
      <c r="O108" s="123"/>
      <c r="P108" s="127"/>
      <c r="Q108" s="127"/>
      <c r="R108" s="127"/>
      <c r="S108" s="127"/>
      <c r="T108" s="127"/>
      <c r="U108" s="127"/>
      <c r="V108" s="127"/>
      <c r="W108" s="127"/>
      <c r="X108" s="127"/>
      <c r="Y108" s="127"/>
      <c r="Z108" s="127"/>
    </row>
    <row r="109" spans="1:26" ht="15.75" customHeight="1">
      <c r="A109" s="123"/>
      <c r="B109" s="127"/>
      <c r="C109" s="170"/>
      <c r="D109" s="171"/>
      <c r="E109" s="171"/>
      <c r="F109" s="171"/>
      <c r="G109" s="171"/>
      <c r="H109" s="123"/>
      <c r="I109" s="127"/>
      <c r="J109" s="127"/>
      <c r="K109" s="127"/>
      <c r="L109" s="127"/>
      <c r="M109" s="127"/>
      <c r="N109" s="127"/>
      <c r="O109" s="123"/>
      <c r="P109" s="127"/>
      <c r="Q109" s="127"/>
      <c r="R109" s="127"/>
      <c r="S109" s="127"/>
      <c r="T109" s="127"/>
      <c r="U109" s="127"/>
      <c r="V109" s="127"/>
      <c r="W109" s="127"/>
      <c r="X109" s="127"/>
      <c r="Y109" s="127"/>
      <c r="Z109" s="127"/>
    </row>
    <row r="110" spans="1:26" ht="15.75" customHeight="1">
      <c r="A110" s="123"/>
      <c r="B110" s="127"/>
      <c r="C110" s="170"/>
      <c r="D110" s="171"/>
      <c r="E110" s="171"/>
      <c r="F110" s="171"/>
      <c r="G110" s="171"/>
      <c r="H110" s="123"/>
      <c r="I110" s="127"/>
      <c r="J110" s="127"/>
      <c r="K110" s="127"/>
      <c r="L110" s="127"/>
      <c r="M110" s="127"/>
      <c r="N110" s="127"/>
      <c r="O110" s="123"/>
      <c r="P110" s="127"/>
      <c r="Q110" s="127"/>
      <c r="R110" s="127"/>
      <c r="S110" s="127"/>
      <c r="T110" s="127"/>
      <c r="U110" s="127"/>
      <c r="V110" s="127"/>
      <c r="W110" s="127"/>
      <c r="X110" s="127"/>
      <c r="Y110" s="127"/>
      <c r="Z110" s="127"/>
    </row>
    <row r="111" spans="1:26" ht="15.75" customHeight="1">
      <c r="A111" s="123"/>
      <c r="B111" s="127"/>
      <c r="C111" s="170"/>
      <c r="D111" s="171"/>
      <c r="E111" s="171"/>
      <c r="F111" s="171"/>
      <c r="G111" s="171"/>
      <c r="H111" s="123"/>
      <c r="I111" s="163"/>
      <c r="J111" s="127"/>
      <c r="K111" s="127"/>
      <c r="L111" s="127"/>
      <c r="M111" s="127"/>
      <c r="N111" s="127"/>
      <c r="O111" s="123"/>
      <c r="P111" s="127"/>
      <c r="Q111" s="127"/>
      <c r="R111" s="127"/>
      <c r="S111" s="127"/>
      <c r="T111" s="127"/>
      <c r="U111" s="127"/>
      <c r="V111" s="127"/>
      <c r="W111" s="127"/>
      <c r="X111" s="127"/>
      <c r="Y111" s="127"/>
      <c r="Z111" s="127"/>
    </row>
    <row r="112" spans="1:26" ht="15" customHeight="1">
      <c r="A112" s="123"/>
      <c r="B112" s="127"/>
      <c r="C112" s="170"/>
      <c r="D112" s="171"/>
      <c r="E112" s="171"/>
      <c r="F112" s="171"/>
      <c r="G112" s="171"/>
      <c r="H112" s="123"/>
      <c r="I112" s="163"/>
      <c r="J112" s="127"/>
      <c r="K112" s="127"/>
      <c r="L112" s="127"/>
      <c r="M112" s="127"/>
      <c r="N112" s="127"/>
      <c r="O112" s="123"/>
      <c r="P112" s="127"/>
      <c r="Q112" s="127"/>
      <c r="R112" s="127"/>
      <c r="S112" s="127"/>
      <c r="T112" s="127"/>
      <c r="U112" s="127"/>
      <c r="V112" s="127"/>
      <c r="W112" s="127"/>
      <c r="X112" s="127"/>
      <c r="Y112" s="127"/>
      <c r="Z112" s="127"/>
    </row>
    <row r="113" spans="1:26" ht="15" customHeight="1">
      <c r="A113" s="123"/>
      <c r="B113" s="127"/>
      <c r="C113" s="170"/>
      <c r="D113" s="171"/>
      <c r="E113" s="171"/>
      <c r="F113" s="171"/>
      <c r="G113" s="171"/>
      <c r="H113" s="123"/>
      <c r="I113" s="163"/>
      <c r="J113" s="127"/>
      <c r="K113" s="127"/>
      <c r="L113" s="127"/>
      <c r="M113" s="127"/>
      <c r="N113" s="127"/>
      <c r="O113" s="123"/>
      <c r="P113" s="127"/>
      <c r="Q113" s="127"/>
      <c r="R113" s="127"/>
      <c r="S113" s="127"/>
      <c r="T113" s="127"/>
      <c r="U113" s="127"/>
      <c r="V113" s="127"/>
      <c r="W113" s="127"/>
      <c r="X113" s="127"/>
      <c r="Y113" s="127"/>
      <c r="Z113" s="127"/>
    </row>
    <row r="114" spans="1:26" ht="15.75" customHeight="1">
      <c r="A114" s="123"/>
      <c r="B114" s="127"/>
      <c r="C114" s="170"/>
      <c r="D114" s="171"/>
      <c r="E114" s="171"/>
      <c r="F114" s="171"/>
      <c r="G114" s="171"/>
      <c r="H114" s="123"/>
      <c r="I114" s="163"/>
      <c r="J114" s="127"/>
      <c r="K114" s="127"/>
      <c r="L114" s="127"/>
      <c r="M114" s="127"/>
      <c r="N114" s="127"/>
      <c r="O114" s="123"/>
      <c r="P114" s="127"/>
      <c r="Q114" s="127"/>
      <c r="R114" s="127"/>
      <c r="S114" s="127"/>
      <c r="T114" s="127"/>
      <c r="U114" s="127"/>
      <c r="V114" s="127"/>
      <c r="W114" s="127"/>
      <c r="X114" s="127"/>
      <c r="Y114" s="127"/>
      <c r="Z114" s="127"/>
    </row>
    <row r="115" spans="1:26" ht="15.75" customHeight="1">
      <c r="A115" s="123"/>
      <c r="B115" s="127"/>
      <c r="C115" s="170"/>
      <c r="D115" s="171"/>
      <c r="E115" s="171"/>
      <c r="F115" s="171"/>
      <c r="G115" s="171"/>
      <c r="H115" s="123"/>
      <c r="I115" s="163"/>
      <c r="J115" s="127"/>
      <c r="K115" s="127"/>
      <c r="L115" s="127"/>
      <c r="M115" s="127"/>
      <c r="N115" s="127"/>
      <c r="O115" s="123"/>
      <c r="P115" s="127"/>
      <c r="Q115" s="127"/>
      <c r="R115" s="127"/>
      <c r="S115" s="127"/>
      <c r="T115" s="127"/>
      <c r="U115" s="127"/>
      <c r="V115" s="127"/>
      <c r="W115" s="127"/>
      <c r="X115" s="127"/>
      <c r="Y115" s="127"/>
      <c r="Z115" s="127"/>
    </row>
    <row r="116" spans="1:26" ht="15.75" customHeight="1">
      <c r="A116" s="123"/>
      <c r="B116" s="127"/>
      <c r="C116" s="170"/>
      <c r="D116" s="171"/>
      <c r="E116" s="171"/>
      <c r="F116" s="171"/>
      <c r="G116" s="171"/>
      <c r="H116" s="123"/>
      <c r="I116" s="163"/>
      <c r="J116" s="127"/>
      <c r="K116" s="127"/>
      <c r="L116" s="127"/>
      <c r="M116" s="127"/>
      <c r="N116" s="127"/>
      <c r="O116" s="123"/>
      <c r="P116" s="127"/>
      <c r="Q116" s="127"/>
      <c r="R116" s="127"/>
      <c r="S116" s="127"/>
      <c r="T116" s="127"/>
      <c r="U116" s="127"/>
      <c r="V116" s="127"/>
      <c r="W116" s="127"/>
      <c r="X116" s="127"/>
      <c r="Y116" s="127"/>
      <c r="Z116" s="127"/>
    </row>
    <row r="117" spans="1:26" ht="15.75" customHeight="1">
      <c r="A117" s="123"/>
      <c r="B117" s="127"/>
      <c r="C117" s="170"/>
      <c r="D117" s="171"/>
      <c r="E117" s="171"/>
      <c r="F117" s="171"/>
      <c r="G117" s="171"/>
      <c r="H117" s="123"/>
      <c r="I117" s="163"/>
      <c r="J117" s="127"/>
      <c r="K117" s="127"/>
      <c r="L117" s="127"/>
      <c r="M117" s="127"/>
      <c r="N117" s="127"/>
      <c r="O117" s="123"/>
      <c r="P117" s="127"/>
      <c r="Q117" s="127"/>
      <c r="R117" s="127"/>
      <c r="S117" s="127"/>
      <c r="T117" s="127"/>
      <c r="U117" s="127"/>
      <c r="V117" s="127"/>
      <c r="W117" s="127"/>
      <c r="X117" s="127"/>
      <c r="Y117" s="127"/>
      <c r="Z117" s="127"/>
    </row>
    <row r="118" spans="1:26" ht="15.75" customHeight="1">
      <c r="A118" s="123"/>
      <c r="B118" s="127"/>
      <c r="C118" s="170"/>
      <c r="D118" s="171"/>
      <c r="E118" s="171"/>
      <c r="F118" s="171"/>
      <c r="G118" s="171"/>
      <c r="H118" s="123"/>
      <c r="I118" s="163"/>
      <c r="J118" s="127"/>
      <c r="K118" s="127"/>
      <c r="L118" s="127"/>
      <c r="M118" s="127"/>
      <c r="N118" s="127"/>
      <c r="O118" s="123"/>
      <c r="P118" s="127"/>
      <c r="Q118" s="127"/>
      <c r="R118" s="127"/>
      <c r="S118" s="127"/>
      <c r="T118" s="127"/>
      <c r="U118" s="127"/>
      <c r="V118" s="127"/>
      <c r="W118" s="127"/>
      <c r="X118" s="127"/>
      <c r="Y118" s="127"/>
      <c r="Z118" s="127"/>
    </row>
    <row r="119" spans="1:26" ht="15.75" customHeight="1">
      <c r="A119" s="123"/>
      <c r="B119" s="127"/>
      <c r="C119" s="170"/>
      <c r="D119" s="171"/>
      <c r="E119" s="171"/>
      <c r="F119" s="171"/>
      <c r="G119" s="171"/>
      <c r="H119" s="123"/>
      <c r="I119" s="127"/>
      <c r="J119" s="127"/>
      <c r="K119" s="127"/>
      <c r="L119" s="127"/>
      <c r="M119" s="127"/>
      <c r="N119" s="127"/>
      <c r="O119" s="123"/>
      <c r="P119" s="127"/>
      <c r="Q119" s="127"/>
      <c r="R119" s="127"/>
      <c r="S119" s="127"/>
      <c r="T119" s="127"/>
      <c r="U119" s="127"/>
      <c r="V119" s="127"/>
      <c r="W119" s="127"/>
      <c r="X119" s="127"/>
      <c r="Y119" s="127"/>
      <c r="Z119" s="127"/>
    </row>
    <row r="120" spans="1:26" ht="15.75" customHeight="1">
      <c r="A120" s="123"/>
      <c r="B120" s="127"/>
      <c r="C120" s="170"/>
      <c r="D120" s="171"/>
      <c r="E120" s="171"/>
      <c r="F120" s="171"/>
      <c r="G120" s="171"/>
      <c r="H120" s="123"/>
      <c r="I120" s="127"/>
      <c r="J120" s="127"/>
      <c r="K120" s="127"/>
      <c r="L120" s="127"/>
      <c r="M120" s="127"/>
      <c r="N120" s="127"/>
      <c r="O120" s="123"/>
      <c r="P120" s="127"/>
      <c r="Q120" s="127"/>
      <c r="R120" s="127"/>
      <c r="S120" s="127"/>
      <c r="T120" s="127"/>
      <c r="U120" s="127"/>
      <c r="V120" s="127"/>
      <c r="W120" s="127"/>
      <c r="X120" s="127"/>
      <c r="Y120" s="127"/>
      <c r="Z120" s="127"/>
    </row>
    <row r="121" spans="1:26" ht="15" customHeight="1">
      <c r="A121" s="123"/>
      <c r="B121" s="127"/>
      <c r="C121" s="170"/>
      <c r="D121" s="171"/>
      <c r="E121" s="171"/>
      <c r="F121" s="171"/>
      <c r="G121" s="171"/>
      <c r="H121" s="123"/>
      <c r="I121" s="127"/>
      <c r="J121" s="127"/>
      <c r="K121" s="127"/>
      <c r="L121" s="127"/>
      <c r="M121" s="127"/>
      <c r="N121" s="127"/>
      <c r="O121" s="123"/>
      <c r="P121" s="127"/>
      <c r="Q121" s="127"/>
      <c r="R121" s="127"/>
      <c r="S121" s="127"/>
      <c r="T121" s="127"/>
      <c r="U121" s="127"/>
      <c r="V121" s="127"/>
      <c r="W121" s="127"/>
      <c r="X121" s="127"/>
      <c r="Y121" s="127"/>
      <c r="Z121" s="127"/>
    </row>
    <row r="122" spans="1:26" ht="15.75" customHeight="1">
      <c r="A122" s="123"/>
      <c r="B122" s="127"/>
      <c r="C122" s="170"/>
      <c r="D122" s="171"/>
      <c r="E122" s="171"/>
      <c r="F122" s="171"/>
      <c r="G122" s="171"/>
      <c r="H122" s="123"/>
      <c r="I122" s="127"/>
      <c r="J122" s="127"/>
      <c r="K122" s="127"/>
      <c r="L122" s="127"/>
      <c r="M122" s="127"/>
      <c r="N122" s="127"/>
      <c r="O122" s="123"/>
      <c r="P122" s="127"/>
      <c r="Q122" s="127"/>
      <c r="R122" s="127"/>
      <c r="S122" s="127"/>
      <c r="T122" s="127"/>
      <c r="U122" s="127"/>
      <c r="V122" s="127"/>
      <c r="W122" s="127"/>
      <c r="X122" s="127"/>
      <c r="Y122" s="127"/>
      <c r="Z122" s="127"/>
    </row>
    <row r="123" spans="1:26" ht="15.75" customHeight="1">
      <c r="A123" s="123"/>
      <c r="B123" s="127"/>
      <c r="C123" s="170"/>
      <c r="D123" s="171"/>
      <c r="E123" s="171"/>
      <c r="F123" s="171"/>
      <c r="G123" s="171"/>
      <c r="H123" s="123"/>
      <c r="I123" s="127"/>
      <c r="J123" s="127"/>
      <c r="K123" s="127"/>
      <c r="L123" s="127"/>
      <c r="M123" s="127"/>
      <c r="N123" s="127"/>
      <c r="O123" s="123"/>
      <c r="P123" s="127"/>
      <c r="Q123" s="127"/>
      <c r="R123" s="127"/>
      <c r="S123" s="127"/>
      <c r="T123" s="127"/>
      <c r="U123" s="127"/>
      <c r="V123" s="127"/>
      <c r="W123" s="127"/>
      <c r="X123" s="127"/>
      <c r="Y123" s="127"/>
      <c r="Z123" s="127"/>
    </row>
    <row r="124" spans="1:26" ht="15.75" customHeight="1">
      <c r="A124" s="123"/>
      <c r="B124" s="127"/>
      <c r="C124" s="170"/>
      <c r="D124" s="171"/>
      <c r="E124" s="171"/>
      <c r="F124" s="171"/>
      <c r="G124" s="171"/>
      <c r="H124" s="123"/>
      <c r="I124" s="127"/>
      <c r="J124" s="127"/>
      <c r="K124" s="127"/>
      <c r="L124" s="127"/>
      <c r="M124" s="127"/>
      <c r="N124" s="127"/>
      <c r="O124" s="123"/>
      <c r="P124" s="127"/>
      <c r="Q124" s="127"/>
      <c r="R124" s="127"/>
      <c r="S124" s="127"/>
      <c r="T124" s="127"/>
      <c r="U124" s="127"/>
      <c r="V124" s="127"/>
      <c r="W124" s="127"/>
      <c r="X124" s="127"/>
      <c r="Y124" s="127"/>
      <c r="Z124" s="127"/>
    </row>
    <row r="125" spans="1:26" ht="15.75" customHeight="1">
      <c r="A125" s="123"/>
      <c r="B125" s="127"/>
      <c r="C125" s="170"/>
      <c r="D125" s="171"/>
      <c r="E125" s="171"/>
      <c r="F125" s="171"/>
      <c r="G125" s="171"/>
      <c r="H125" s="123"/>
      <c r="I125" s="127"/>
      <c r="J125" s="127"/>
      <c r="K125" s="127"/>
      <c r="L125" s="127"/>
      <c r="M125" s="127"/>
      <c r="N125" s="127"/>
      <c r="O125" s="123"/>
      <c r="P125" s="127"/>
      <c r="Q125" s="127"/>
      <c r="R125" s="127"/>
      <c r="S125" s="127"/>
      <c r="T125" s="127"/>
      <c r="U125" s="127"/>
      <c r="V125" s="127"/>
      <c r="W125" s="127"/>
      <c r="X125" s="127"/>
      <c r="Y125" s="127"/>
      <c r="Z125" s="127"/>
    </row>
    <row r="126" spans="1:26" ht="15.75" customHeight="1">
      <c r="A126" s="123"/>
      <c r="B126" s="127"/>
      <c r="C126" s="170"/>
      <c r="D126" s="171"/>
      <c r="E126" s="171"/>
      <c r="F126" s="171"/>
      <c r="G126" s="171"/>
      <c r="H126" s="123"/>
      <c r="I126" s="127"/>
      <c r="J126" s="127"/>
      <c r="K126" s="127"/>
      <c r="L126" s="127"/>
      <c r="M126" s="127"/>
      <c r="N126" s="127"/>
      <c r="O126" s="123"/>
      <c r="P126" s="127"/>
      <c r="Q126" s="127"/>
      <c r="R126" s="127"/>
      <c r="S126" s="127"/>
      <c r="T126" s="127"/>
      <c r="U126" s="127"/>
      <c r="V126" s="127"/>
      <c r="W126" s="127"/>
      <c r="X126" s="127"/>
      <c r="Y126" s="127"/>
      <c r="Z126" s="127"/>
    </row>
    <row r="127" spans="1:26" ht="15.75" customHeight="1">
      <c r="A127" s="123"/>
      <c r="B127" s="127"/>
      <c r="C127" s="170"/>
      <c r="D127" s="171"/>
      <c r="E127" s="171"/>
      <c r="F127" s="171"/>
      <c r="G127" s="171"/>
      <c r="H127" s="123"/>
      <c r="I127" s="127"/>
      <c r="J127" s="127"/>
      <c r="K127" s="127"/>
      <c r="L127" s="127"/>
      <c r="M127" s="127"/>
      <c r="N127" s="127"/>
      <c r="O127" s="123"/>
      <c r="P127" s="127"/>
      <c r="Q127" s="127"/>
      <c r="R127" s="127"/>
      <c r="S127" s="127"/>
      <c r="T127" s="127"/>
      <c r="U127" s="127"/>
      <c r="V127" s="127"/>
      <c r="W127" s="127"/>
      <c r="X127" s="127"/>
      <c r="Y127" s="127"/>
      <c r="Z127" s="127"/>
    </row>
    <row r="128" spans="1:26" ht="15.75" customHeight="1">
      <c r="A128" s="123"/>
      <c r="B128" s="127"/>
      <c r="C128" s="170"/>
      <c r="D128" s="171"/>
      <c r="E128" s="171"/>
      <c r="F128" s="171"/>
      <c r="G128" s="171"/>
      <c r="H128" s="123"/>
      <c r="I128" s="127"/>
      <c r="J128" s="127"/>
      <c r="K128" s="127"/>
      <c r="L128" s="127"/>
      <c r="M128" s="127"/>
      <c r="N128" s="127"/>
      <c r="O128" s="123"/>
      <c r="P128" s="127"/>
      <c r="Q128" s="127"/>
      <c r="R128" s="127"/>
      <c r="S128" s="127"/>
      <c r="T128" s="127"/>
      <c r="U128" s="127"/>
      <c r="V128" s="127"/>
      <c r="W128" s="127"/>
      <c r="X128" s="127"/>
      <c r="Y128" s="127"/>
      <c r="Z128" s="127"/>
    </row>
    <row r="129" spans="1:26" ht="15.75" customHeight="1">
      <c r="A129" s="123"/>
      <c r="B129" s="127"/>
      <c r="C129" s="170"/>
      <c r="D129" s="171"/>
      <c r="E129" s="171"/>
      <c r="F129" s="171"/>
      <c r="G129" s="171"/>
      <c r="H129" s="123"/>
      <c r="I129" s="127"/>
      <c r="J129" s="127"/>
      <c r="K129" s="127"/>
      <c r="L129" s="127"/>
      <c r="M129" s="127"/>
      <c r="N129" s="127"/>
      <c r="O129" s="123"/>
      <c r="P129" s="127"/>
      <c r="Q129" s="127"/>
      <c r="R129" s="127"/>
      <c r="S129" s="127"/>
      <c r="T129" s="127"/>
      <c r="U129" s="127"/>
      <c r="V129" s="127"/>
      <c r="W129" s="127"/>
      <c r="X129" s="127"/>
      <c r="Y129" s="127"/>
      <c r="Z129" s="127"/>
    </row>
    <row r="130" spans="1:26" ht="15.75" customHeight="1">
      <c r="A130" s="123"/>
      <c r="B130" s="127"/>
      <c r="C130" s="170"/>
      <c r="D130" s="171"/>
      <c r="E130" s="171"/>
      <c r="F130" s="171"/>
      <c r="G130" s="171"/>
      <c r="H130" s="123"/>
      <c r="I130" s="127"/>
      <c r="J130" s="127"/>
      <c r="K130" s="127"/>
      <c r="L130" s="127"/>
      <c r="M130" s="127"/>
      <c r="N130" s="127"/>
      <c r="O130" s="123"/>
      <c r="P130" s="127"/>
      <c r="Q130" s="127"/>
      <c r="R130" s="127"/>
      <c r="S130" s="127"/>
      <c r="T130" s="127"/>
      <c r="U130" s="127"/>
      <c r="V130" s="127"/>
      <c r="W130" s="127"/>
      <c r="X130" s="127"/>
      <c r="Y130" s="127"/>
      <c r="Z130" s="127"/>
    </row>
    <row r="131" spans="1:26" ht="15.75" customHeight="1">
      <c r="A131" s="123"/>
      <c r="B131" s="127"/>
      <c r="C131" s="170"/>
      <c r="D131" s="171"/>
      <c r="E131" s="171"/>
      <c r="F131" s="171"/>
      <c r="G131" s="171"/>
      <c r="H131" s="123"/>
      <c r="I131" s="127"/>
      <c r="J131" s="127"/>
      <c r="K131" s="127"/>
      <c r="L131" s="127"/>
      <c r="M131" s="127"/>
      <c r="N131" s="127"/>
      <c r="O131" s="123"/>
      <c r="P131" s="127"/>
      <c r="Q131" s="127"/>
      <c r="R131" s="127"/>
      <c r="S131" s="127"/>
      <c r="T131" s="127"/>
      <c r="U131" s="127"/>
      <c r="V131" s="127"/>
      <c r="W131" s="127"/>
      <c r="X131" s="127"/>
      <c r="Y131" s="127"/>
      <c r="Z131" s="127"/>
    </row>
    <row r="132" spans="1:26" ht="15.75" customHeight="1">
      <c r="A132" s="123"/>
      <c r="B132" s="127"/>
      <c r="C132" s="170"/>
      <c r="D132" s="171"/>
      <c r="E132" s="171"/>
      <c r="F132" s="171"/>
      <c r="G132" s="171"/>
      <c r="H132" s="123"/>
      <c r="I132" s="127"/>
      <c r="J132" s="127"/>
      <c r="K132" s="127"/>
      <c r="L132" s="127"/>
      <c r="M132" s="127"/>
      <c r="N132" s="127"/>
      <c r="O132" s="123"/>
      <c r="P132" s="127"/>
      <c r="Q132" s="127"/>
      <c r="R132" s="127"/>
      <c r="S132" s="127"/>
      <c r="T132" s="127"/>
      <c r="U132" s="127"/>
      <c r="V132" s="127"/>
      <c r="W132" s="127"/>
      <c r="X132" s="127"/>
      <c r="Y132" s="127"/>
      <c r="Z132" s="127"/>
    </row>
    <row r="133" spans="1:26" ht="15.75" customHeight="1">
      <c r="A133" s="123"/>
      <c r="B133" s="127"/>
      <c r="C133" s="170"/>
      <c r="D133" s="171"/>
      <c r="E133" s="171"/>
      <c r="F133" s="171"/>
      <c r="G133" s="171"/>
      <c r="H133" s="123"/>
      <c r="I133" s="127"/>
      <c r="J133" s="127"/>
      <c r="K133" s="127"/>
      <c r="L133" s="127"/>
      <c r="M133" s="127"/>
      <c r="N133" s="127"/>
      <c r="O133" s="123"/>
      <c r="P133" s="127"/>
      <c r="Q133" s="127"/>
      <c r="R133" s="127"/>
      <c r="S133" s="127"/>
      <c r="T133" s="127"/>
      <c r="U133" s="127"/>
      <c r="V133" s="127"/>
      <c r="W133" s="127"/>
      <c r="X133" s="127"/>
      <c r="Y133" s="127"/>
      <c r="Z133" s="127"/>
    </row>
    <row r="134" spans="1:26" ht="15.75" customHeight="1">
      <c r="A134" s="123"/>
      <c r="B134" s="127"/>
      <c r="C134" s="170"/>
      <c r="D134" s="171"/>
      <c r="E134" s="171"/>
      <c r="F134" s="171"/>
      <c r="G134" s="171"/>
      <c r="H134" s="123"/>
      <c r="I134" s="127"/>
      <c r="J134" s="127"/>
      <c r="K134" s="127"/>
      <c r="L134" s="127"/>
      <c r="M134" s="127"/>
      <c r="N134" s="127"/>
      <c r="O134" s="123"/>
      <c r="P134" s="127"/>
      <c r="Q134" s="127"/>
      <c r="R134" s="127"/>
      <c r="S134" s="127"/>
      <c r="T134" s="127"/>
      <c r="U134" s="127"/>
      <c r="V134" s="127"/>
      <c r="W134" s="127"/>
      <c r="X134" s="127"/>
      <c r="Y134" s="127"/>
      <c r="Z134" s="127"/>
    </row>
    <row r="135" spans="1:26" ht="15.75" customHeight="1">
      <c r="A135" s="123"/>
      <c r="B135" s="127"/>
      <c r="C135" s="170"/>
      <c r="D135" s="171"/>
      <c r="E135" s="171"/>
      <c r="F135" s="171"/>
      <c r="G135" s="171"/>
      <c r="H135" s="123"/>
      <c r="I135" s="127"/>
      <c r="J135" s="127"/>
      <c r="K135" s="127"/>
      <c r="L135" s="127"/>
      <c r="M135" s="127"/>
      <c r="N135" s="127"/>
      <c r="O135" s="123"/>
      <c r="P135" s="127"/>
      <c r="Q135" s="127"/>
      <c r="R135" s="127"/>
      <c r="S135" s="127"/>
      <c r="T135" s="127"/>
      <c r="U135" s="127"/>
      <c r="V135" s="127"/>
      <c r="W135" s="127"/>
      <c r="X135" s="127"/>
      <c r="Y135" s="127"/>
      <c r="Z135" s="127"/>
    </row>
    <row r="136" spans="1:26" ht="15.75" customHeight="1">
      <c r="A136" s="123"/>
      <c r="B136" s="127"/>
      <c r="C136" s="170"/>
      <c r="D136" s="171"/>
      <c r="E136" s="171"/>
      <c r="F136" s="171"/>
      <c r="G136" s="171"/>
      <c r="H136" s="123"/>
      <c r="I136" s="127"/>
      <c r="J136" s="127"/>
      <c r="K136" s="127"/>
      <c r="L136" s="127"/>
      <c r="M136" s="127"/>
      <c r="N136" s="127"/>
      <c r="O136" s="123"/>
      <c r="P136" s="127"/>
      <c r="Q136" s="127"/>
      <c r="R136" s="127"/>
      <c r="S136" s="127"/>
      <c r="T136" s="127"/>
      <c r="U136" s="127"/>
      <c r="V136" s="127"/>
      <c r="W136" s="127"/>
      <c r="X136" s="127"/>
      <c r="Y136" s="127"/>
      <c r="Z136" s="127"/>
    </row>
    <row r="137" spans="1:26" ht="15.75" customHeight="1">
      <c r="A137" s="123"/>
      <c r="B137" s="127"/>
      <c r="C137" s="170"/>
      <c r="D137" s="171"/>
      <c r="E137" s="171"/>
      <c r="F137" s="171"/>
      <c r="G137" s="171"/>
      <c r="H137" s="123"/>
      <c r="I137" s="127"/>
      <c r="J137" s="127"/>
      <c r="K137" s="127"/>
      <c r="L137" s="127"/>
      <c r="M137" s="127"/>
      <c r="N137" s="127"/>
      <c r="O137" s="123"/>
      <c r="P137" s="127"/>
      <c r="Q137" s="127"/>
      <c r="R137" s="127"/>
      <c r="S137" s="127"/>
      <c r="T137" s="127"/>
      <c r="U137" s="127"/>
      <c r="V137" s="127"/>
      <c r="W137" s="127"/>
      <c r="X137" s="127"/>
      <c r="Y137" s="127"/>
      <c r="Z137" s="127"/>
    </row>
    <row r="138" spans="1:26" ht="15.75" customHeight="1">
      <c r="A138" s="123"/>
      <c r="B138" s="127"/>
      <c r="C138" s="170"/>
      <c r="D138" s="171"/>
      <c r="E138" s="171"/>
      <c r="F138" s="171"/>
      <c r="G138" s="171"/>
      <c r="H138" s="123"/>
      <c r="I138" s="127"/>
      <c r="J138" s="127"/>
      <c r="K138" s="127"/>
      <c r="L138" s="127"/>
      <c r="M138" s="127"/>
      <c r="N138" s="127"/>
      <c r="O138" s="123"/>
      <c r="P138" s="127"/>
      <c r="Q138" s="127"/>
      <c r="R138" s="127"/>
      <c r="S138" s="127"/>
      <c r="T138" s="127"/>
      <c r="U138" s="127"/>
      <c r="V138" s="127"/>
      <c r="W138" s="127"/>
      <c r="X138" s="127"/>
      <c r="Y138" s="127"/>
      <c r="Z138" s="127"/>
    </row>
    <row r="139" spans="1:26" ht="15.75" customHeight="1">
      <c r="A139" s="123"/>
      <c r="B139" s="127"/>
      <c r="C139" s="170"/>
      <c r="D139" s="171"/>
      <c r="E139" s="171"/>
      <c r="F139" s="171"/>
      <c r="G139" s="171"/>
      <c r="H139" s="123"/>
      <c r="I139" s="127"/>
      <c r="J139" s="127"/>
      <c r="K139" s="127"/>
      <c r="L139" s="127"/>
      <c r="M139" s="127"/>
      <c r="N139" s="127"/>
      <c r="O139" s="123"/>
      <c r="P139" s="127"/>
      <c r="Q139" s="127"/>
      <c r="R139" s="127"/>
      <c r="S139" s="127"/>
      <c r="T139" s="127"/>
      <c r="U139" s="127"/>
      <c r="V139" s="127"/>
      <c r="W139" s="127"/>
      <c r="X139" s="127"/>
      <c r="Y139" s="127"/>
      <c r="Z139" s="127"/>
    </row>
    <row r="140" spans="1:26" ht="15.75" customHeight="1">
      <c r="A140" s="123"/>
      <c r="B140" s="127"/>
      <c r="C140" s="170"/>
      <c r="D140" s="171"/>
      <c r="E140" s="171"/>
      <c r="F140" s="171"/>
      <c r="G140" s="171"/>
      <c r="H140" s="123"/>
      <c r="I140" s="127"/>
      <c r="J140" s="127"/>
      <c r="K140" s="127"/>
      <c r="L140" s="127"/>
      <c r="M140" s="127"/>
      <c r="N140" s="127"/>
      <c r="O140" s="123"/>
      <c r="P140" s="127"/>
      <c r="Q140" s="127"/>
      <c r="R140" s="127"/>
      <c r="S140" s="127"/>
      <c r="T140" s="127"/>
      <c r="U140" s="127"/>
      <c r="V140" s="127"/>
      <c r="W140" s="127"/>
      <c r="X140" s="127"/>
      <c r="Y140" s="127"/>
      <c r="Z140" s="127"/>
    </row>
    <row r="141" spans="1:26" ht="15.75" customHeight="1">
      <c r="A141" s="123"/>
      <c r="B141" s="127"/>
      <c r="C141" s="170"/>
      <c r="D141" s="171"/>
      <c r="E141" s="171"/>
      <c r="F141" s="171"/>
      <c r="G141" s="171"/>
      <c r="H141" s="123"/>
      <c r="I141" s="127"/>
      <c r="J141" s="127"/>
      <c r="K141" s="127"/>
      <c r="L141" s="127"/>
      <c r="M141" s="127"/>
      <c r="N141" s="127"/>
      <c r="O141" s="123"/>
      <c r="P141" s="127"/>
      <c r="Q141" s="127"/>
      <c r="R141" s="127"/>
      <c r="S141" s="127"/>
      <c r="T141" s="127"/>
      <c r="U141" s="127"/>
      <c r="V141" s="127"/>
      <c r="W141" s="127"/>
      <c r="X141" s="127"/>
      <c r="Y141" s="127"/>
      <c r="Z141" s="127"/>
    </row>
    <row r="142" spans="1:26" ht="15.75" customHeight="1">
      <c r="A142" s="123"/>
      <c r="B142" s="127"/>
      <c r="C142" s="170"/>
      <c r="D142" s="171"/>
      <c r="E142" s="171"/>
      <c r="F142" s="171"/>
      <c r="G142" s="171"/>
      <c r="H142" s="123"/>
      <c r="I142" s="127"/>
      <c r="J142" s="127"/>
      <c r="K142" s="127"/>
      <c r="L142" s="127"/>
      <c r="M142" s="127"/>
      <c r="N142" s="127"/>
      <c r="O142" s="123"/>
      <c r="P142" s="127"/>
      <c r="Q142" s="127"/>
      <c r="R142" s="127"/>
      <c r="S142" s="127"/>
      <c r="T142" s="127"/>
      <c r="U142" s="127"/>
      <c r="V142" s="127"/>
      <c r="W142" s="127"/>
      <c r="X142" s="127"/>
      <c r="Y142" s="127"/>
      <c r="Z142" s="127"/>
    </row>
    <row r="143" spans="1:26" ht="15.75" customHeight="1">
      <c r="A143" s="123"/>
      <c r="B143" s="127"/>
      <c r="C143" s="170"/>
      <c r="D143" s="171"/>
      <c r="E143" s="171"/>
      <c r="F143" s="171"/>
      <c r="G143" s="171"/>
      <c r="H143" s="123"/>
      <c r="I143" s="127"/>
      <c r="J143" s="127"/>
      <c r="K143" s="127"/>
      <c r="L143" s="127"/>
      <c r="M143" s="127"/>
      <c r="N143" s="127"/>
      <c r="O143" s="123"/>
      <c r="P143" s="127"/>
      <c r="Q143" s="127"/>
      <c r="R143" s="127"/>
      <c r="S143" s="127"/>
      <c r="T143" s="127"/>
      <c r="U143" s="127"/>
      <c r="V143" s="127"/>
      <c r="W143" s="127"/>
      <c r="X143" s="127"/>
      <c r="Y143" s="127"/>
      <c r="Z143" s="127"/>
    </row>
    <row r="144" spans="1:26" ht="15.75" customHeight="1">
      <c r="A144" s="123"/>
      <c r="B144" s="127"/>
      <c r="C144" s="170"/>
      <c r="D144" s="171"/>
      <c r="E144" s="171"/>
      <c r="F144" s="171"/>
      <c r="G144" s="171"/>
      <c r="H144" s="123"/>
      <c r="I144" s="127"/>
      <c r="J144" s="127"/>
      <c r="K144" s="127"/>
      <c r="L144" s="127"/>
      <c r="M144" s="127"/>
      <c r="N144" s="127"/>
      <c r="O144" s="123"/>
      <c r="P144" s="127"/>
      <c r="Q144" s="127"/>
      <c r="R144" s="127"/>
      <c r="S144" s="127"/>
      <c r="T144" s="127"/>
      <c r="U144" s="127"/>
      <c r="V144" s="127"/>
      <c r="W144" s="127"/>
      <c r="X144" s="127"/>
      <c r="Y144" s="127"/>
      <c r="Z144" s="127"/>
    </row>
    <row r="145" spans="1:26" ht="15.75" customHeight="1">
      <c r="A145" s="123"/>
      <c r="B145" s="127"/>
      <c r="C145" s="170"/>
      <c r="D145" s="171"/>
      <c r="E145" s="171"/>
      <c r="F145" s="171"/>
      <c r="G145" s="171"/>
      <c r="H145" s="123"/>
      <c r="I145" s="127"/>
      <c r="J145" s="127"/>
      <c r="K145" s="127"/>
      <c r="L145" s="127"/>
      <c r="M145" s="127"/>
      <c r="N145" s="127"/>
      <c r="O145" s="123"/>
      <c r="P145" s="127"/>
      <c r="Q145" s="127"/>
      <c r="R145" s="127"/>
      <c r="S145" s="127"/>
      <c r="T145" s="127"/>
      <c r="U145" s="127"/>
      <c r="V145" s="127"/>
      <c r="W145" s="127"/>
      <c r="X145" s="127"/>
      <c r="Y145" s="127"/>
      <c r="Z145" s="127"/>
    </row>
    <row r="146" spans="1:26" ht="15.75" customHeight="1">
      <c r="A146" s="123"/>
      <c r="B146" s="127"/>
      <c r="C146" s="170"/>
      <c r="D146" s="171"/>
      <c r="E146" s="171"/>
      <c r="F146" s="171"/>
      <c r="G146" s="171"/>
      <c r="H146" s="123"/>
      <c r="I146" s="127"/>
      <c r="J146" s="127"/>
      <c r="K146" s="127"/>
      <c r="L146" s="127"/>
      <c r="M146" s="127"/>
      <c r="N146" s="127"/>
      <c r="O146" s="123"/>
      <c r="P146" s="127"/>
      <c r="Q146" s="127"/>
      <c r="R146" s="127"/>
      <c r="S146" s="127"/>
      <c r="T146" s="127"/>
      <c r="U146" s="127"/>
      <c r="V146" s="127"/>
      <c r="W146" s="127"/>
      <c r="X146" s="127"/>
      <c r="Y146" s="127"/>
      <c r="Z146" s="127"/>
    </row>
    <row r="147" spans="1:26" ht="15.75" customHeight="1">
      <c r="A147" s="123"/>
      <c r="B147" s="127"/>
      <c r="C147" s="170"/>
      <c r="D147" s="171"/>
      <c r="E147" s="171"/>
      <c r="F147" s="171"/>
      <c r="G147" s="171"/>
      <c r="H147" s="123"/>
      <c r="I147" s="127"/>
      <c r="J147" s="127"/>
      <c r="K147" s="127"/>
      <c r="L147" s="127"/>
      <c r="M147" s="127"/>
      <c r="N147" s="127"/>
      <c r="O147" s="123"/>
      <c r="P147" s="127"/>
      <c r="Q147" s="127"/>
      <c r="R147" s="127"/>
      <c r="S147" s="127"/>
      <c r="T147" s="127"/>
      <c r="U147" s="127"/>
      <c r="V147" s="127"/>
      <c r="W147" s="127"/>
      <c r="X147" s="127"/>
      <c r="Y147" s="127"/>
      <c r="Z147" s="127"/>
    </row>
    <row r="148" spans="1:26" ht="15.75" customHeight="1">
      <c r="A148" s="123"/>
      <c r="B148" s="127"/>
      <c r="C148" s="170"/>
      <c r="D148" s="171"/>
      <c r="E148" s="171"/>
      <c r="F148" s="171"/>
      <c r="G148" s="171"/>
      <c r="H148" s="123"/>
      <c r="I148" s="127"/>
      <c r="J148" s="127"/>
      <c r="K148" s="127"/>
      <c r="L148" s="127"/>
      <c r="M148" s="127"/>
      <c r="N148" s="127"/>
      <c r="O148" s="123"/>
      <c r="P148" s="127"/>
      <c r="Q148" s="127"/>
      <c r="R148" s="127"/>
      <c r="S148" s="127"/>
      <c r="T148" s="127"/>
      <c r="U148" s="127"/>
      <c r="V148" s="127"/>
      <c r="W148" s="127"/>
      <c r="X148" s="127"/>
      <c r="Y148" s="127"/>
      <c r="Z148" s="127"/>
    </row>
    <row r="149" spans="1:26" ht="15.75" customHeight="1">
      <c r="A149" s="123"/>
      <c r="B149" s="127"/>
      <c r="C149" s="170"/>
      <c r="D149" s="171"/>
      <c r="E149" s="171"/>
      <c r="F149" s="171"/>
      <c r="G149" s="171"/>
      <c r="H149" s="123"/>
      <c r="I149" s="127"/>
      <c r="J149" s="127"/>
      <c r="K149" s="127"/>
      <c r="L149" s="127"/>
      <c r="M149" s="127"/>
      <c r="N149" s="127"/>
      <c r="O149" s="123"/>
      <c r="P149" s="127"/>
      <c r="Q149" s="127"/>
      <c r="R149" s="127"/>
      <c r="S149" s="127"/>
      <c r="T149" s="127"/>
      <c r="U149" s="127"/>
      <c r="V149" s="127"/>
      <c r="W149" s="127"/>
      <c r="X149" s="127"/>
      <c r="Y149" s="127"/>
      <c r="Z149" s="127"/>
    </row>
    <row r="150" spans="1:26" ht="15.75" customHeight="1">
      <c r="A150" s="123"/>
      <c r="B150" s="127"/>
      <c r="C150" s="170"/>
      <c r="D150" s="171"/>
      <c r="E150" s="171"/>
      <c r="F150" s="171"/>
      <c r="G150" s="171"/>
      <c r="H150" s="123"/>
      <c r="I150" s="127"/>
      <c r="J150" s="127"/>
      <c r="K150" s="127"/>
      <c r="L150" s="127"/>
      <c r="M150" s="127"/>
      <c r="N150" s="127"/>
      <c r="O150" s="123"/>
      <c r="P150" s="127"/>
      <c r="Q150" s="127"/>
      <c r="R150" s="127"/>
      <c r="S150" s="127"/>
      <c r="T150" s="127"/>
      <c r="U150" s="127"/>
      <c r="V150" s="127"/>
      <c r="W150" s="127"/>
      <c r="X150" s="127"/>
      <c r="Y150" s="127"/>
      <c r="Z150" s="127"/>
    </row>
    <row r="151" spans="1:26" ht="15.75" customHeight="1">
      <c r="A151" s="123"/>
      <c r="B151" s="127"/>
      <c r="C151" s="170"/>
      <c r="D151" s="171"/>
      <c r="E151" s="171"/>
      <c r="F151" s="171"/>
      <c r="G151" s="171"/>
      <c r="H151" s="123"/>
      <c r="I151" s="127"/>
      <c r="J151" s="127"/>
      <c r="K151" s="127"/>
      <c r="L151" s="127"/>
      <c r="M151" s="127"/>
      <c r="N151" s="127"/>
      <c r="O151" s="123"/>
      <c r="P151" s="127"/>
      <c r="Q151" s="127"/>
      <c r="R151" s="127"/>
      <c r="S151" s="127"/>
      <c r="T151" s="127"/>
      <c r="U151" s="127"/>
      <c r="V151" s="127"/>
      <c r="W151" s="127"/>
      <c r="X151" s="127"/>
      <c r="Y151" s="127"/>
      <c r="Z151" s="127"/>
    </row>
    <row r="152" spans="1:26" ht="15.75" customHeight="1">
      <c r="A152" s="123"/>
      <c r="B152" s="127"/>
      <c r="C152" s="170"/>
      <c r="D152" s="171"/>
      <c r="E152" s="171"/>
      <c r="F152" s="171"/>
      <c r="G152" s="171"/>
      <c r="H152" s="123"/>
      <c r="I152" s="127"/>
      <c r="J152" s="127"/>
      <c r="K152" s="127"/>
      <c r="L152" s="127"/>
      <c r="M152" s="127"/>
      <c r="N152" s="127"/>
      <c r="O152" s="123"/>
      <c r="P152" s="127"/>
      <c r="Q152" s="127"/>
      <c r="R152" s="127"/>
      <c r="S152" s="127"/>
      <c r="T152" s="127"/>
      <c r="U152" s="127"/>
      <c r="V152" s="127"/>
      <c r="W152" s="127"/>
      <c r="X152" s="127"/>
      <c r="Y152" s="127"/>
      <c r="Z152" s="127"/>
    </row>
    <row r="153" spans="1:26" ht="15.75" customHeight="1">
      <c r="A153" s="123"/>
      <c r="B153" s="127"/>
      <c r="C153" s="170"/>
      <c r="D153" s="171"/>
      <c r="E153" s="171"/>
      <c r="F153" s="171"/>
      <c r="G153" s="171"/>
      <c r="H153" s="123"/>
      <c r="I153" s="127"/>
      <c r="J153" s="127"/>
      <c r="K153" s="127"/>
      <c r="L153" s="127"/>
      <c r="M153" s="127"/>
      <c r="N153" s="127"/>
      <c r="O153" s="123"/>
      <c r="P153" s="127"/>
      <c r="Q153" s="127"/>
      <c r="R153" s="127"/>
      <c r="S153" s="127"/>
      <c r="T153" s="127"/>
      <c r="U153" s="127"/>
      <c r="V153" s="127"/>
      <c r="W153" s="127"/>
      <c r="X153" s="127"/>
      <c r="Y153" s="127"/>
      <c r="Z153" s="127"/>
    </row>
    <row r="154" spans="1:26" ht="15.75" customHeight="1">
      <c r="A154" s="123"/>
      <c r="B154" s="127"/>
      <c r="C154" s="170"/>
      <c r="D154" s="171"/>
      <c r="E154" s="171"/>
      <c r="F154" s="171"/>
      <c r="G154" s="171"/>
      <c r="H154" s="123"/>
      <c r="I154" s="127"/>
      <c r="J154" s="127"/>
      <c r="K154" s="127"/>
      <c r="L154" s="127"/>
      <c r="M154" s="127"/>
      <c r="N154" s="127"/>
      <c r="O154" s="123"/>
      <c r="P154" s="127"/>
      <c r="Q154" s="127"/>
      <c r="R154" s="127"/>
      <c r="S154" s="127"/>
      <c r="T154" s="127"/>
      <c r="U154" s="127"/>
      <c r="V154" s="127"/>
      <c r="W154" s="127"/>
      <c r="X154" s="127"/>
      <c r="Y154" s="127"/>
      <c r="Z154" s="127"/>
    </row>
    <row r="155" spans="1:26" ht="15.75" customHeight="1">
      <c r="A155" s="123"/>
      <c r="B155" s="127"/>
      <c r="C155" s="170"/>
      <c r="D155" s="171"/>
      <c r="E155" s="171"/>
      <c r="F155" s="171"/>
      <c r="G155" s="171"/>
      <c r="H155" s="123"/>
      <c r="I155" s="127"/>
      <c r="J155" s="127"/>
      <c r="K155" s="127"/>
      <c r="L155" s="127"/>
      <c r="M155" s="127"/>
      <c r="N155" s="127"/>
      <c r="O155" s="123"/>
      <c r="P155" s="127"/>
      <c r="Q155" s="127"/>
      <c r="R155" s="127"/>
      <c r="S155" s="127"/>
      <c r="T155" s="127"/>
      <c r="U155" s="127"/>
      <c r="V155" s="127"/>
      <c r="W155" s="127"/>
      <c r="X155" s="127"/>
      <c r="Y155" s="127"/>
      <c r="Z155" s="127"/>
    </row>
    <row r="156" spans="1:26" ht="15.75" customHeight="1">
      <c r="A156" s="123"/>
      <c r="B156" s="127"/>
      <c r="C156" s="170"/>
      <c r="D156" s="171"/>
      <c r="E156" s="171"/>
      <c r="F156" s="171"/>
      <c r="G156" s="171"/>
      <c r="H156" s="123"/>
      <c r="I156" s="127"/>
      <c r="J156" s="127"/>
      <c r="K156" s="127"/>
      <c r="L156" s="127"/>
      <c r="M156" s="127"/>
      <c r="N156" s="127"/>
      <c r="O156" s="123"/>
      <c r="P156" s="127"/>
      <c r="Q156" s="127"/>
      <c r="R156" s="127"/>
      <c r="S156" s="127"/>
      <c r="T156" s="127"/>
      <c r="U156" s="127"/>
      <c r="V156" s="127"/>
      <c r="W156" s="127"/>
      <c r="X156" s="127"/>
      <c r="Y156" s="127"/>
      <c r="Z156" s="127"/>
    </row>
    <row r="157" spans="1:26" ht="15.75" customHeight="1">
      <c r="A157" s="123"/>
      <c r="B157" s="127"/>
      <c r="C157" s="170"/>
      <c r="D157" s="171"/>
      <c r="E157" s="171"/>
      <c r="F157" s="171"/>
      <c r="G157" s="171"/>
      <c r="H157" s="123"/>
      <c r="I157" s="127"/>
      <c r="J157" s="127"/>
      <c r="K157" s="127"/>
      <c r="L157" s="127"/>
      <c r="M157" s="127"/>
      <c r="N157" s="127"/>
      <c r="O157" s="123"/>
      <c r="P157" s="127"/>
      <c r="Q157" s="127"/>
      <c r="R157" s="127"/>
      <c r="S157" s="127"/>
      <c r="T157" s="127"/>
      <c r="U157" s="127"/>
      <c r="V157" s="127"/>
      <c r="W157" s="127"/>
      <c r="X157" s="127"/>
      <c r="Y157" s="127"/>
      <c r="Z157" s="127"/>
    </row>
    <row r="158" spans="1:26" ht="15.75" customHeight="1">
      <c r="A158" s="123"/>
      <c r="B158" s="127"/>
      <c r="C158" s="170"/>
      <c r="D158" s="171"/>
      <c r="E158" s="171"/>
      <c r="F158" s="171"/>
      <c r="G158" s="171"/>
      <c r="H158" s="123"/>
      <c r="I158" s="127"/>
      <c r="J158" s="127"/>
      <c r="K158" s="127"/>
      <c r="L158" s="127"/>
      <c r="M158" s="127"/>
      <c r="N158" s="127"/>
      <c r="O158" s="123"/>
      <c r="P158" s="127"/>
      <c r="Q158" s="127"/>
      <c r="R158" s="127"/>
      <c r="S158" s="127"/>
      <c r="T158" s="127"/>
      <c r="U158" s="127"/>
      <c r="V158" s="127"/>
      <c r="W158" s="127"/>
      <c r="X158" s="127"/>
      <c r="Y158" s="127"/>
      <c r="Z158" s="127"/>
    </row>
    <row r="159" spans="1:26" ht="15.75" customHeight="1">
      <c r="A159" s="123"/>
      <c r="B159" s="127"/>
      <c r="C159" s="170"/>
      <c r="D159" s="171"/>
      <c r="E159" s="171"/>
      <c r="F159" s="171"/>
      <c r="G159" s="171"/>
      <c r="H159" s="123"/>
      <c r="I159" s="127"/>
      <c r="J159" s="127"/>
      <c r="K159" s="127"/>
      <c r="L159" s="127"/>
      <c r="M159" s="127"/>
      <c r="N159" s="127"/>
      <c r="O159" s="123"/>
      <c r="P159" s="127"/>
      <c r="Q159" s="127"/>
      <c r="R159" s="127"/>
      <c r="S159" s="127"/>
      <c r="T159" s="127"/>
      <c r="U159" s="127"/>
      <c r="V159" s="127"/>
      <c r="W159" s="127"/>
      <c r="X159" s="127"/>
      <c r="Y159" s="127"/>
      <c r="Z159" s="127"/>
    </row>
    <row r="160" spans="1:26" ht="15.75" customHeight="1">
      <c r="A160" s="123"/>
      <c r="B160" s="127"/>
      <c r="C160" s="170"/>
      <c r="D160" s="171"/>
      <c r="E160" s="171"/>
      <c r="F160" s="171"/>
      <c r="G160" s="171"/>
      <c r="H160" s="123"/>
      <c r="I160" s="127"/>
      <c r="J160" s="127"/>
      <c r="K160" s="127"/>
      <c r="L160" s="127"/>
      <c r="M160" s="127"/>
      <c r="N160" s="127"/>
      <c r="O160" s="123"/>
      <c r="P160" s="127"/>
      <c r="Q160" s="127"/>
      <c r="R160" s="127"/>
      <c r="S160" s="127"/>
      <c r="T160" s="127"/>
      <c r="U160" s="127"/>
      <c r="V160" s="127"/>
      <c r="W160" s="127"/>
      <c r="X160" s="127"/>
      <c r="Y160" s="127"/>
      <c r="Z160" s="127"/>
    </row>
    <row r="161" spans="1:26" ht="15.75" customHeight="1">
      <c r="A161" s="123"/>
      <c r="B161" s="127"/>
      <c r="C161" s="170"/>
      <c r="D161" s="171"/>
      <c r="E161" s="171"/>
      <c r="F161" s="171"/>
      <c r="G161" s="171"/>
      <c r="H161" s="123"/>
      <c r="I161" s="127"/>
      <c r="J161" s="127"/>
      <c r="K161" s="127"/>
      <c r="L161" s="127"/>
      <c r="M161" s="127"/>
      <c r="N161" s="127"/>
      <c r="O161" s="123"/>
      <c r="P161" s="127"/>
      <c r="Q161" s="127"/>
      <c r="R161" s="127"/>
      <c r="S161" s="127"/>
      <c r="T161" s="127"/>
      <c r="U161" s="127"/>
      <c r="V161" s="127"/>
      <c r="W161" s="127"/>
      <c r="X161" s="127"/>
      <c r="Y161" s="127"/>
      <c r="Z161" s="127"/>
    </row>
    <row r="162" spans="1:26" ht="15.75" customHeight="1">
      <c r="A162" s="123"/>
      <c r="B162" s="127"/>
      <c r="C162" s="170"/>
      <c r="D162" s="171"/>
      <c r="E162" s="171"/>
      <c r="F162" s="171"/>
      <c r="G162" s="171"/>
      <c r="H162" s="123"/>
      <c r="I162" s="127"/>
      <c r="J162" s="127"/>
      <c r="K162" s="127"/>
      <c r="L162" s="127"/>
      <c r="M162" s="127"/>
      <c r="N162" s="127"/>
      <c r="O162" s="123"/>
      <c r="P162" s="127"/>
      <c r="Q162" s="127"/>
      <c r="R162" s="127"/>
      <c r="S162" s="127"/>
      <c r="T162" s="127"/>
      <c r="U162" s="127"/>
      <c r="V162" s="127"/>
      <c r="W162" s="127"/>
      <c r="X162" s="127"/>
      <c r="Y162" s="127"/>
      <c r="Z162" s="127"/>
    </row>
    <row r="163" spans="1:26" ht="15.75" customHeight="1">
      <c r="A163" s="123"/>
      <c r="B163" s="127"/>
      <c r="C163" s="170"/>
      <c r="D163" s="171"/>
      <c r="E163" s="171"/>
      <c r="F163" s="171"/>
      <c r="G163" s="171"/>
      <c r="H163" s="123"/>
      <c r="I163" s="127"/>
      <c r="J163" s="127"/>
      <c r="K163" s="127"/>
      <c r="L163" s="127"/>
      <c r="M163" s="127"/>
      <c r="N163" s="127"/>
      <c r="O163" s="123"/>
      <c r="P163" s="127"/>
      <c r="Q163" s="127"/>
      <c r="R163" s="127"/>
      <c r="S163" s="127"/>
      <c r="T163" s="127"/>
      <c r="U163" s="127"/>
      <c r="V163" s="127"/>
      <c r="W163" s="127"/>
      <c r="X163" s="127"/>
      <c r="Y163" s="127"/>
      <c r="Z163" s="127"/>
    </row>
    <row r="164" spans="1:26" ht="15.75" customHeight="1">
      <c r="A164" s="123"/>
      <c r="B164" s="127"/>
      <c r="C164" s="170"/>
      <c r="D164" s="171"/>
      <c r="E164" s="171"/>
      <c r="F164" s="171"/>
      <c r="G164" s="171"/>
      <c r="H164" s="123"/>
      <c r="I164" s="127"/>
      <c r="J164" s="127"/>
      <c r="K164" s="127"/>
      <c r="L164" s="127"/>
      <c r="M164" s="127"/>
      <c r="N164" s="127"/>
      <c r="O164" s="123"/>
      <c r="P164" s="127"/>
      <c r="Q164" s="127"/>
      <c r="R164" s="127"/>
      <c r="S164" s="127"/>
      <c r="T164" s="127"/>
      <c r="U164" s="127"/>
      <c r="V164" s="127"/>
      <c r="W164" s="127"/>
      <c r="X164" s="127"/>
      <c r="Y164" s="127"/>
      <c r="Z164" s="127"/>
    </row>
    <row r="165" spans="1:26" ht="15.75" customHeight="1">
      <c r="A165" s="123"/>
      <c r="B165" s="127"/>
      <c r="C165" s="170"/>
      <c r="D165" s="171"/>
      <c r="E165" s="171"/>
      <c r="F165" s="171"/>
      <c r="G165" s="171"/>
      <c r="H165" s="123"/>
      <c r="I165" s="127"/>
      <c r="J165" s="127"/>
      <c r="K165" s="127"/>
      <c r="L165" s="127"/>
      <c r="M165" s="127"/>
      <c r="N165" s="127"/>
      <c r="O165" s="123"/>
      <c r="P165" s="127"/>
      <c r="Q165" s="127"/>
      <c r="R165" s="127"/>
      <c r="S165" s="127"/>
      <c r="T165" s="127"/>
      <c r="U165" s="127"/>
      <c r="V165" s="127"/>
      <c r="W165" s="127"/>
      <c r="X165" s="127"/>
      <c r="Y165" s="127"/>
      <c r="Z165" s="127"/>
    </row>
    <row r="166" spans="1:26" ht="15.75" customHeight="1">
      <c r="A166" s="123"/>
      <c r="B166" s="127"/>
      <c r="C166" s="170"/>
      <c r="D166" s="171"/>
      <c r="E166" s="171"/>
      <c r="F166" s="171"/>
      <c r="G166" s="171"/>
      <c r="H166" s="123"/>
      <c r="I166" s="127"/>
      <c r="J166" s="127"/>
      <c r="K166" s="127"/>
      <c r="L166" s="127"/>
      <c r="M166" s="127"/>
      <c r="N166" s="127"/>
      <c r="O166" s="123"/>
      <c r="P166" s="127"/>
      <c r="Q166" s="127"/>
      <c r="R166" s="127"/>
      <c r="S166" s="127"/>
      <c r="T166" s="127"/>
      <c r="U166" s="127"/>
      <c r="V166" s="127"/>
      <c r="W166" s="127"/>
      <c r="X166" s="127"/>
      <c r="Y166" s="127"/>
      <c r="Z166" s="127"/>
    </row>
    <row r="167" spans="1:26" ht="15.75" customHeight="1">
      <c r="A167" s="123"/>
      <c r="B167" s="127"/>
      <c r="C167" s="170"/>
      <c r="D167" s="171"/>
      <c r="E167" s="171"/>
      <c r="F167" s="171"/>
      <c r="G167" s="171"/>
      <c r="H167" s="123"/>
      <c r="I167" s="127"/>
      <c r="J167" s="127"/>
      <c r="K167" s="127"/>
      <c r="L167" s="127"/>
      <c r="M167" s="127"/>
      <c r="N167" s="127"/>
      <c r="O167" s="123"/>
      <c r="P167" s="127"/>
      <c r="Q167" s="127"/>
      <c r="R167" s="127"/>
      <c r="S167" s="127"/>
      <c r="T167" s="127"/>
      <c r="U167" s="127"/>
      <c r="V167" s="127"/>
      <c r="W167" s="127"/>
      <c r="X167" s="127"/>
      <c r="Y167" s="127"/>
      <c r="Z167" s="127"/>
    </row>
    <row r="168" spans="1:26" ht="15.75" customHeight="1">
      <c r="A168" s="123"/>
      <c r="B168" s="127"/>
      <c r="C168" s="170"/>
      <c r="D168" s="171"/>
      <c r="E168" s="171"/>
      <c r="F168" s="171"/>
      <c r="G168" s="171"/>
      <c r="H168" s="123"/>
      <c r="I168" s="127"/>
      <c r="J168" s="127"/>
      <c r="K168" s="127"/>
      <c r="L168" s="127"/>
      <c r="M168" s="127"/>
      <c r="N168" s="127"/>
      <c r="O168" s="123"/>
      <c r="P168" s="127"/>
      <c r="Q168" s="127"/>
      <c r="R168" s="127"/>
      <c r="S168" s="127"/>
      <c r="T168" s="127"/>
      <c r="U168" s="127"/>
      <c r="V168" s="127"/>
      <c r="W168" s="127"/>
      <c r="X168" s="127"/>
      <c r="Y168" s="127"/>
      <c r="Z168" s="127"/>
    </row>
    <row r="169" spans="1:26" ht="15.75" customHeight="1">
      <c r="A169" s="123"/>
      <c r="B169" s="127"/>
      <c r="C169" s="170"/>
      <c r="D169" s="171"/>
      <c r="E169" s="171"/>
      <c r="F169" s="171"/>
      <c r="G169" s="171"/>
      <c r="H169" s="123"/>
      <c r="I169" s="127"/>
      <c r="J169" s="127"/>
      <c r="K169" s="127"/>
      <c r="L169" s="127"/>
      <c r="M169" s="127"/>
      <c r="N169" s="127"/>
      <c r="O169" s="123"/>
      <c r="P169" s="127"/>
      <c r="Q169" s="127"/>
      <c r="R169" s="127"/>
      <c r="S169" s="127"/>
      <c r="T169" s="127"/>
      <c r="U169" s="127"/>
      <c r="V169" s="127"/>
      <c r="W169" s="127"/>
      <c r="X169" s="127"/>
      <c r="Y169" s="127"/>
      <c r="Z169" s="127"/>
    </row>
    <row r="170" spans="1:26" ht="15.75" customHeight="1">
      <c r="A170" s="123"/>
      <c r="B170" s="127"/>
      <c r="C170" s="170"/>
      <c r="D170" s="171"/>
      <c r="E170" s="171"/>
      <c r="F170" s="171"/>
      <c r="G170" s="171"/>
      <c r="H170" s="123"/>
      <c r="I170" s="127"/>
      <c r="J170" s="127"/>
      <c r="K170" s="127"/>
      <c r="L170" s="127"/>
      <c r="M170" s="127"/>
      <c r="N170" s="127"/>
      <c r="O170" s="123"/>
      <c r="P170" s="127"/>
      <c r="Q170" s="127"/>
      <c r="R170" s="127"/>
      <c r="S170" s="127"/>
      <c r="T170" s="127"/>
      <c r="U170" s="127"/>
      <c r="V170" s="127"/>
      <c r="W170" s="127"/>
      <c r="X170" s="127"/>
      <c r="Y170" s="127"/>
      <c r="Z170" s="127"/>
    </row>
    <row r="171" spans="1:26" ht="15.75" customHeight="1">
      <c r="A171" s="123"/>
      <c r="B171" s="127"/>
      <c r="C171" s="170"/>
      <c r="D171" s="171"/>
      <c r="E171" s="171"/>
      <c r="F171" s="171"/>
      <c r="G171" s="171"/>
      <c r="H171" s="123"/>
      <c r="I171" s="127"/>
      <c r="J171" s="127"/>
      <c r="K171" s="127"/>
      <c r="L171" s="127"/>
      <c r="M171" s="127"/>
      <c r="N171" s="127"/>
      <c r="O171" s="123"/>
      <c r="P171" s="127"/>
      <c r="Q171" s="127"/>
      <c r="R171" s="127"/>
      <c r="S171" s="127"/>
      <c r="T171" s="127"/>
      <c r="U171" s="127"/>
      <c r="V171" s="127"/>
      <c r="W171" s="127"/>
      <c r="X171" s="127"/>
      <c r="Y171" s="127"/>
      <c r="Z171" s="127"/>
    </row>
    <row r="172" spans="1:26" ht="15.75" customHeight="1">
      <c r="A172" s="123"/>
      <c r="B172" s="127"/>
      <c r="C172" s="170"/>
      <c r="D172" s="171"/>
      <c r="E172" s="171"/>
      <c r="F172" s="171"/>
      <c r="G172" s="171"/>
      <c r="H172" s="123"/>
      <c r="I172" s="127"/>
      <c r="J172" s="127"/>
      <c r="K172" s="127"/>
      <c r="L172" s="127"/>
      <c r="M172" s="127"/>
      <c r="N172" s="127"/>
      <c r="O172" s="123"/>
      <c r="P172" s="127"/>
      <c r="Q172" s="127"/>
      <c r="R172" s="127"/>
      <c r="S172" s="127"/>
      <c r="T172" s="127"/>
      <c r="U172" s="127"/>
      <c r="V172" s="127"/>
      <c r="W172" s="127"/>
      <c r="X172" s="127"/>
      <c r="Y172" s="127"/>
      <c r="Z172" s="127"/>
    </row>
    <row r="173" spans="1:26" ht="15.75" customHeight="1">
      <c r="A173" s="123"/>
      <c r="B173" s="127"/>
      <c r="C173" s="170"/>
      <c r="D173" s="171"/>
      <c r="E173" s="171"/>
      <c r="F173" s="171"/>
      <c r="G173" s="171"/>
      <c r="H173" s="123"/>
      <c r="I173" s="127"/>
      <c r="J173" s="127"/>
      <c r="K173" s="127"/>
      <c r="L173" s="127"/>
      <c r="M173" s="127"/>
      <c r="N173" s="127"/>
      <c r="O173" s="123"/>
      <c r="P173" s="127"/>
      <c r="Q173" s="127"/>
      <c r="R173" s="127"/>
      <c r="S173" s="127"/>
      <c r="T173" s="127"/>
      <c r="U173" s="127"/>
      <c r="V173" s="127"/>
      <c r="W173" s="127"/>
      <c r="X173" s="127"/>
      <c r="Y173" s="127"/>
      <c r="Z173" s="127"/>
    </row>
    <row r="174" spans="1:26" ht="15.75" customHeight="1">
      <c r="A174" s="123"/>
      <c r="B174" s="127"/>
      <c r="C174" s="170"/>
      <c r="D174" s="171"/>
      <c r="E174" s="171"/>
      <c r="F174" s="171"/>
      <c r="G174" s="171"/>
      <c r="H174" s="123"/>
      <c r="I174" s="127"/>
      <c r="J174" s="127"/>
      <c r="K174" s="127"/>
      <c r="L174" s="127"/>
      <c r="M174" s="127"/>
      <c r="N174" s="127"/>
      <c r="O174" s="123"/>
      <c r="P174" s="127"/>
      <c r="Q174" s="127"/>
      <c r="R174" s="127"/>
      <c r="S174" s="127"/>
      <c r="T174" s="127"/>
      <c r="U174" s="127"/>
      <c r="V174" s="127"/>
      <c r="W174" s="127"/>
      <c r="X174" s="127"/>
      <c r="Y174" s="127"/>
      <c r="Z174" s="127"/>
    </row>
    <row r="175" spans="1:26" ht="15.75" customHeight="1">
      <c r="A175" s="123"/>
      <c r="B175" s="127"/>
      <c r="C175" s="170"/>
      <c r="D175" s="171"/>
      <c r="E175" s="171"/>
      <c r="F175" s="171"/>
      <c r="G175" s="171"/>
      <c r="H175" s="123"/>
      <c r="I175" s="127"/>
      <c r="J175" s="127"/>
      <c r="K175" s="127"/>
      <c r="L175" s="127"/>
      <c r="M175" s="127"/>
      <c r="N175" s="127"/>
      <c r="O175" s="123"/>
      <c r="P175" s="127"/>
      <c r="Q175" s="127"/>
      <c r="R175" s="127"/>
      <c r="S175" s="127"/>
      <c r="T175" s="127"/>
      <c r="U175" s="127"/>
      <c r="V175" s="127"/>
      <c r="W175" s="127"/>
      <c r="X175" s="127"/>
      <c r="Y175" s="127"/>
      <c r="Z175" s="127"/>
    </row>
    <row r="176" spans="1:26" ht="15.75" customHeight="1">
      <c r="A176" s="123"/>
      <c r="B176" s="127"/>
      <c r="C176" s="170"/>
      <c r="D176" s="171"/>
      <c r="E176" s="171"/>
      <c r="F176" s="171"/>
      <c r="G176" s="171"/>
      <c r="H176" s="123"/>
      <c r="I176" s="127"/>
      <c r="J176" s="127"/>
      <c r="K176" s="127"/>
      <c r="L176" s="127"/>
      <c r="M176" s="127"/>
      <c r="N176" s="127"/>
      <c r="O176" s="123"/>
      <c r="P176" s="127"/>
      <c r="Q176" s="127"/>
      <c r="R176" s="127"/>
      <c r="S176" s="127"/>
      <c r="T176" s="127"/>
      <c r="U176" s="127"/>
      <c r="V176" s="127"/>
      <c r="W176" s="127"/>
      <c r="X176" s="127"/>
      <c r="Y176" s="127"/>
      <c r="Z176" s="127"/>
    </row>
    <row r="177" spans="1:26" ht="15.75" customHeight="1">
      <c r="A177" s="123"/>
      <c r="B177" s="127"/>
      <c r="C177" s="170"/>
      <c r="D177" s="171"/>
      <c r="E177" s="171"/>
      <c r="F177" s="171"/>
      <c r="G177" s="171"/>
      <c r="H177" s="123"/>
      <c r="I177" s="127"/>
      <c r="J177" s="127"/>
      <c r="K177" s="127"/>
      <c r="L177" s="127"/>
      <c r="M177" s="127"/>
      <c r="N177" s="127"/>
      <c r="O177" s="123"/>
      <c r="P177" s="127"/>
      <c r="Q177" s="127"/>
      <c r="R177" s="127"/>
      <c r="S177" s="127"/>
      <c r="T177" s="127"/>
      <c r="U177" s="127"/>
      <c r="V177" s="127"/>
      <c r="W177" s="127"/>
      <c r="X177" s="127"/>
      <c r="Y177" s="127"/>
      <c r="Z177" s="127"/>
    </row>
    <row r="178" spans="1:26" ht="15.75" customHeight="1">
      <c r="A178" s="123"/>
      <c r="B178" s="127"/>
      <c r="C178" s="170"/>
      <c r="D178" s="171"/>
      <c r="E178" s="171"/>
      <c r="F178" s="171"/>
      <c r="G178" s="171"/>
      <c r="H178" s="123"/>
      <c r="I178" s="127"/>
      <c r="J178" s="127"/>
      <c r="K178" s="127"/>
      <c r="L178" s="127"/>
      <c r="M178" s="127"/>
      <c r="N178" s="127"/>
      <c r="O178" s="123"/>
      <c r="P178" s="127"/>
      <c r="Q178" s="127"/>
      <c r="R178" s="127"/>
      <c r="S178" s="127"/>
      <c r="T178" s="127"/>
      <c r="U178" s="127"/>
      <c r="V178" s="127"/>
      <c r="W178" s="127"/>
      <c r="X178" s="127"/>
      <c r="Y178" s="127"/>
      <c r="Z178" s="127"/>
    </row>
    <row r="179" spans="1:26" ht="15.75" customHeight="1">
      <c r="A179" s="123"/>
      <c r="B179" s="127"/>
      <c r="C179" s="170"/>
      <c r="D179" s="171"/>
      <c r="E179" s="171"/>
      <c r="F179" s="171"/>
      <c r="G179" s="171"/>
      <c r="H179" s="123"/>
      <c r="I179" s="127"/>
      <c r="J179" s="127"/>
      <c r="K179" s="127"/>
      <c r="L179" s="127"/>
      <c r="M179" s="127"/>
      <c r="N179" s="127"/>
      <c r="O179" s="123"/>
      <c r="P179" s="127"/>
      <c r="Q179" s="127"/>
      <c r="R179" s="127"/>
      <c r="S179" s="127"/>
      <c r="T179" s="127"/>
      <c r="U179" s="127"/>
      <c r="V179" s="127"/>
      <c r="W179" s="127"/>
      <c r="X179" s="127"/>
      <c r="Y179" s="127"/>
      <c r="Z179" s="127"/>
    </row>
    <row r="180" spans="1:26" ht="15.75" customHeight="1">
      <c r="A180" s="123"/>
      <c r="B180" s="127"/>
      <c r="C180" s="170"/>
      <c r="D180" s="171"/>
      <c r="E180" s="171"/>
      <c r="F180" s="171"/>
      <c r="G180" s="171"/>
      <c r="H180" s="123"/>
      <c r="I180" s="127"/>
      <c r="J180" s="127"/>
      <c r="K180" s="127"/>
      <c r="L180" s="127"/>
      <c r="M180" s="127"/>
      <c r="N180" s="127"/>
      <c r="O180" s="123"/>
      <c r="P180" s="127"/>
      <c r="Q180" s="127"/>
      <c r="R180" s="127"/>
      <c r="S180" s="127"/>
      <c r="T180" s="127"/>
      <c r="U180" s="127"/>
      <c r="V180" s="127"/>
      <c r="W180" s="127"/>
      <c r="X180" s="127"/>
      <c r="Y180" s="127"/>
      <c r="Z180" s="127"/>
    </row>
    <row r="181" spans="1:26" ht="15.75" customHeight="1">
      <c r="A181" s="123"/>
      <c r="B181" s="127"/>
      <c r="C181" s="170"/>
      <c r="D181" s="171"/>
      <c r="E181" s="171"/>
      <c r="F181" s="171"/>
      <c r="G181" s="171"/>
      <c r="H181" s="123"/>
      <c r="I181" s="127"/>
      <c r="J181" s="127"/>
      <c r="K181" s="127"/>
      <c r="L181" s="127"/>
      <c r="M181" s="127"/>
      <c r="N181" s="127"/>
      <c r="O181" s="123"/>
      <c r="P181" s="127"/>
      <c r="Q181" s="127"/>
      <c r="R181" s="127"/>
      <c r="S181" s="127"/>
      <c r="T181" s="127"/>
      <c r="U181" s="127"/>
      <c r="V181" s="127"/>
      <c r="W181" s="127"/>
      <c r="X181" s="127"/>
      <c r="Y181" s="127"/>
      <c r="Z181" s="127"/>
    </row>
    <row r="182" spans="1:26" ht="15.75" customHeight="1">
      <c r="A182" s="123"/>
      <c r="B182" s="127"/>
      <c r="C182" s="170"/>
      <c r="D182" s="171"/>
      <c r="E182" s="171"/>
      <c r="F182" s="171"/>
      <c r="G182" s="171"/>
      <c r="H182" s="123"/>
      <c r="I182" s="127"/>
      <c r="J182" s="127"/>
      <c r="K182" s="127"/>
      <c r="L182" s="127"/>
      <c r="M182" s="127"/>
      <c r="N182" s="127"/>
      <c r="O182" s="123"/>
      <c r="P182" s="127"/>
      <c r="Q182" s="127"/>
      <c r="R182" s="127"/>
      <c r="S182" s="127"/>
      <c r="T182" s="127"/>
      <c r="U182" s="127"/>
      <c r="V182" s="127"/>
      <c r="W182" s="127"/>
      <c r="X182" s="127"/>
      <c r="Y182" s="127"/>
      <c r="Z182" s="127"/>
    </row>
    <row r="183" spans="1:26" ht="15.75" customHeight="1">
      <c r="A183" s="123"/>
      <c r="B183" s="127"/>
      <c r="C183" s="170"/>
      <c r="D183" s="171"/>
      <c r="E183" s="171"/>
      <c r="F183" s="171"/>
      <c r="G183" s="171"/>
      <c r="H183" s="123"/>
      <c r="I183" s="127"/>
      <c r="J183" s="127"/>
      <c r="K183" s="127"/>
      <c r="L183" s="127"/>
      <c r="M183" s="127"/>
      <c r="N183" s="127"/>
      <c r="O183" s="123"/>
      <c r="P183" s="127"/>
      <c r="Q183" s="127"/>
      <c r="R183" s="127"/>
      <c r="S183" s="127"/>
      <c r="T183" s="127"/>
      <c r="U183" s="127"/>
      <c r="V183" s="127"/>
      <c r="W183" s="127"/>
      <c r="X183" s="127"/>
      <c r="Y183" s="127"/>
      <c r="Z183" s="127"/>
    </row>
    <row r="184" spans="1:26" ht="15.75" customHeight="1">
      <c r="A184" s="123"/>
      <c r="B184" s="127"/>
      <c r="C184" s="170"/>
      <c r="D184" s="171"/>
      <c r="E184" s="171"/>
      <c r="F184" s="171"/>
      <c r="G184" s="171"/>
      <c r="H184" s="123"/>
      <c r="I184" s="127"/>
      <c r="J184" s="127"/>
      <c r="K184" s="127"/>
      <c r="L184" s="127"/>
      <c r="M184" s="127"/>
      <c r="N184" s="127"/>
      <c r="O184" s="123"/>
      <c r="P184" s="127"/>
      <c r="Q184" s="127"/>
      <c r="R184" s="127"/>
      <c r="S184" s="127"/>
      <c r="T184" s="127"/>
      <c r="U184" s="127"/>
      <c r="V184" s="127"/>
      <c r="W184" s="127"/>
      <c r="X184" s="127"/>
      <c r="Y184" s="127"/>
      <c r="Z184" s="127"/>
    </row>
    <row r="185" spans="1:26" ht="15.75" customHeight="1">
      <c r="A185" s="123"/>
      <c r="B185" s="127"/>
      <c r="C185" s="170"/>
      <c r="D185" s="171"/>
      <c r="E185" s="171"/>
      <c r="F185" s="171"/>
      <c r="G185" s="171"/>
      <c r="H185" s="123"/>
      <c r="I185" s="127"/>
      <c r="J185" s="127"/>
      <c r="K185" s="127"/>
      <c r="L185" s="127"/>
      <c r="M185" s="127"/>
      <c r="N185" s="127"/>
      <c r="O185" s="123"/>
      <c r="P185" s="127"/>
      <c r="Q185" s="127"/>
      <c r="R185" s="127"/>
      <c r="S185" s="127"/>
      <c r="T185" s="127"/>
      <c r="U185" s="127"/>
      <c r="V185" s="127"/>
      <c r="W185" s="127"/>
      <c r="X185" s="127"/>
      <c r="Y185" s="127"/>
      <c r="Z185" s="127"/>
    </row>
    <row r="186" spans="1:26" ht="15.75" customHeight="1">
      <c r="A186" s="123"/>
      <c r="B186" s="127"/>
      <c r="C186" s="170"/>
      <c r="D186" s="171"/>
      <c r="E186" s="171"/>
      <c r="F186" s="171"/>
      <c r="G186" s="171"/>
      <c r="H186" s="123"/>
      <c r="I186" s="127"/>
      <c r="J186" s="127"/>
      <c r="K186" s="127"/>
      <c r="L186" s="127"/>
      <c r="M186" s="127"/>
      <c r="N186" s="127"/>
      <c r="O186" s="123"/>
      <c r="P186" s="127"/>
      <c r="Q186" s="127"/>
      <c r="R186" s="127"/>
      <c r="S186" s="127"/>
      <c r="T186" s="127"/>
      <c r="U186" s="127"/>
      <c r="V186" s="127"/>
      <c r="W186" s="127"/>
      <c r="X186" s="127"/>
      <c r="Y186" s="127"/>
      <c r="Z186" s="127"/>
    </row>
    <row r="187" spans="1:26" ht="15.75" customHeight="1">
      <c r="A187" s="123"/>
      <c r="B187" s="127"/>
      <c r="C187" s="170"/>
      <c r="D187" s="171"/>
      <c r="E187" s="171"/>
      <c r="F187" s="171"/>
      <c r="G187" s="171"/>
      <c r="H187" s="123"/>
      <c r="I187" s="127"/>
      <c r="J187" s="127"/>
      <c r="K187" s="127"/>
      <c r="L187" s="127"/>
      <c r="M187" s="127"/>
      <c r="N187" s="127"/>
      <c r="O187" s="123"/>
      <c r="P187" s="127"/>
      <c r="Q187" s="127"/>
      <c r="R187" s="127"/>
      <c r="S187" s="127"/>
      <c r="T187" s="127"/>
      <c r="U187" s="127"/>
      <c r="V187" s="127"/>
      <c r="W187" s="127"/>
      <c r="X187" s="127"/>
      <c r="Y187" s="127"/>
      <c r="Z187" s="127"/>
    </row>
    <row r="188" spans="1:26" ht="15.75" customHeight="1">
      <c r="A188" s="123"/>
      <c r="B188" s="127"/>
      <c r="C188" s="170"/>
      <c r="D188" s="171"/>
      <c r="E188" s="171"/>
      <c r="F188" s="171"/>
      <c r="G188" s="171"/>
      <c r="H188" s="123"/>
      <c r="I188" s="127"/>
      <c r="J188" s="127"/>
      <c r="K188" s="127"/>
      <c r="L188" s="127"/>
      <c r="M188" s="127"/>
      <c r="N188" s="127"/>
      <c r="O188" s="123"/>
      <c r="P188" s="127"/>
      <c r="Q188" s="127"/>
      <c r="R188" s="127"/>
      <c r="S188" s="127"/>
      <c r="T188" s="127"/>
      <c r="U188" s="127"/>
      <c r="V188" s="127"/>
      <c r="W188" s="127"/>
      <c r="X188" s="127"/>
      <c r="Y188" s="127"/>
      <c r="Z188" s="127"/>
    </row>
    <row r="189" spans="1:26" ht="15.75" customHeight="1">
      <c r="A189" s="123"/>
      <c r="B189" s="127"/>
      <c r="C189" s="170"/>
      <c r="D189" s="171"/>
      <c r="E189" s="171"/>
      <c r="F189" s="171"/>
      <c r="G189" s="171"/>
      <c r="H189" s="123"/>
      <c r="I189" s="127"/>
      <c r="J189" s="127"/>
      <c r="K189" s="127"/>
      <c r="L189" s="127"/>
      <c r="M189" s="127"/>
      <c r="N189" s="127"/>
      <c r="O189" s="123"/>
      <c r="P189" s="127"/>
      <c r="Q189" s="127"/>
      <c r="R189" s="127"/>
      <c r="S189" s="127"/>
      <c r="T189" s="127"/>
      <c r="U189" s="127"/>
      <c r="V189" s="127"/>
      <c r="W189" s="127"/>
      <c r="X189" s="127"/>
      <c r="Y189" s="127"/>
      <c r="Z189" s="127"/>
    </row>
    <row r="190" spans="1:26" ht="15.75" customHeight="1">
      <c r="A190" s="123"/>
      <c r="B190" s="127"/>
      <c r="C190" s="170"/>
      <c r="D190" s="171"/>
      <c r="E190" s="171"/>
      <c r="F190" s="171"/>
      <c r="G190" s="171"/>
      <c r="H190" s="123"/>
      <c r="I190" s="127"/>
      <c r="J190" s="127"/>
      <c r="K190" s="127"/>
      <c r="L190" s="127"/>
      <c r="M190" s="127"/>
      <c r="N190" s="127"/>
      <c r="O190" s="123"/>
      <c r="P190" s="127"/>
      <c r="Q190" s="127"/>
      <c r="R190" s="127"/>
      <c r="S190" s="127"/>
      <c r="T190" s="127"/>
      <c r="U190" s="127"/>
      <c r="V190" s="127"/>
      <c r="W190" s="127"/>
      <c r="X190" s="127"/>
      <c r="Y190" s="127"/>
      <c r="Z190" s="127"/>
    </row>
    <row r="191" spans="1:26" ht="15.75" customHeight="1">
      <c r="A191" s="123"/>
      <c r="B191" s="127"/>
      <c r="C191" s="170"/>
      <c r="D191" s="171"/>
      <c r="E191" s="171"/>
      <c r="F191" s="171"/>
      <c r="G191" s="171"/>
      <c r="H191" s="123"/>
      <c r="I191" s="127"/>
      <c r="J191" s="127"/>
      <c r="K191" s="127"/>
      <c r="L191" s="127"/>
      <c r="M191" s="127"/>
      <c r="N191" s="127"/>
      <c r="O191" s="123"/>
      <c r="P191" s="127"/>
      <c r="Q191" s="127"/>
      <c r="R191" s="127"/>
      <c r="S191" s="127"/>
      <c r="T191" s="127"/>
      <c r="U191" s="127"/>
      <c r="V191" s="127"/>
      <c r="W191" s="127"/>
      <c r="X191" s="127"/>
      <c r="Y191" s="127"/>
      <c r="Z191" s="127"/>
    </row>
    <row r="192" spans="1:26" ht="15.75" customHeight="1">
      <c r="A192" s="123"/>
      <c r="B192" s="127"/>
      <c r="C192" s="170"/>
      <c r="D192" s="171"/>
      <c r="E192" s="171"/>
      <c r="F192" s="171"/>
      <c r="G192" s="171"/>
      <c r="H192" s="123"/>
      <c r="I192" s="127"/>
      <c r="J192" s="127"/>
      <c r="K192" s="127"/>
      <c r="L192" s="127"/>
      <c r="M192" s="127"/>
      <c r="N192" s="127"/>
      <c r="O192" s="123"/>
      <c r="P192" s="127"/>
      <c r="Q192" s="127"/>
      <c r="R192" s="127"/>
      <c r="S192" s="127"/>
      <c r="T192" s="127"/>
      <c r="U192" s="127"/>
      <c r="V192" s="127"/>
      <c r="W192" s="127"/>
      <c r="X192" s="127"/>
      <c r="Y192" s="127"/>
      <c r="Z192" s="127"/>
    </row>
    <row r="193" spans="1:26" ht="15.75" customHeight="1">
      <c r="A193" s="123"/>
      <c r="B193" s="127"/>
      <c r="C193" s="170"/>
      <c r="D193" s="171"/>
      <c r="E193" s="171"/>
      <c r="F193" s="171"/>
      <c r="G193" s="171"/>
      <c r="H193" s="123"/>
      <c r="I193" s="127"/>
      <c r="J193" s="127"/>
      <c r="K193" s="127"/>
      <c r="L193" s="127"/>
      <c r="M193" s="127"/>
      <c r="N193" s="127"/>
      <c r="O193" s="123"/>
      <c r="P193" s="127"/>
      <c r="Q193" s="127"/>
      <c r="R193" s="127"/>
      <c r="S193" s="127"/>
      <c r="T193" s="127"/>
      <c r="U193" s="127"/>
      <c r="V193" s="127"/>
      <c r="W193" s="127"/>
      <c r="X193" s="127"/>
      <c r="Y193" s="127"/>
      <c r="Z193" s="127"/>
    </row>
    <row r="194" spans="1:26" ht="15.75" customHeight="1">
      <c r="A194" s="123"/>
      <c r="B194" s="127"/>
      <c r="C194" s="170"/>
      <c r="D194" s="171"/>
      <c r="E194" s="171"/>
      <c r="F194" s="171"/>
      <c r="G194" s="171"/>
      <c r="H194" s="123"/>
      <c r="I194" s="127"/>
      <c r="J194" s="127"/>
      <c r="K194" s="127"/>
      <c r="L194" s="127"/>
      <c r="M194" s="127"/>
      <c r="N194" s="127"/>
      <c r="O194" s="123"/>
      <c r="P194" s="127"/>
      <c r="Q194" s="127"/>
      <c r="R194" s="127"/>
      <c r="S194" s="127"/>
      <c r="T194" s="127"/>
      <c r="U194" s="127"/>
      <c r="V194" s="127"/>
      <c r="W194" s="127"/>
      <c r="X194" s="127"/>
      <c r="Y194" s="127"/>
      <c r="Z194" s="127"/>
    </row>
    <row r="195" spans="1:26" ht="15.75" customHeight="1">
      <c r="A195" s="123"/>
      <c r="B195" s="127"/>
      <c r="C195" s="170"/>
      <c r="D195" s="171"/>
      <c r="E195" s="171"/>
      <c r="F195" s="171"/>
      <c r="G195" s="171"/>
      <c r="H195" s="123"/>
      <c r="I195" s="127"/>
      <c r="J195" s="127"/>
      <c r="K195" s="127"/>
      <c r="L195" s="127"/>
      <c r="M195" s="127"/>
      <c r="N195" s="127"/>
      <c r="O195" s="123"/>
      <c r="P195" s="127"/>
      <c r="Q195" s="127"/>
      <c r="R195" s="127"/>
      <c r="S195" s="127"/>
      <c r="T195" s="127"/>
      <c r="U195" s="127"/>
      <c r="V195" s="127"/>
      <c r="W195" s="127"/>
      <c r="X195" s="127"/>
      <c r="Y195" s="127"/>
      <c r="Z195" s="127"/>
    </row>
    <row r="196" spans="1:26" ht="15.75" customHeight="1">
      <c r="A196" s="123"/>
      <c r="B196" s="127"/>
      <c r="C196" s="170"/>
      <c r="D196" s="171"/>
      <c r="E196" s="171"/>
      <c r="F196" s="171"/>
      <c r="G196" s="171"/>
      <c r="H196" s="123"/>
      <c r="I196" s="127"/>
      <c r="J196" s="127"/>
      <c r="K196" s="127"/>
      <c r="L196" s="127"/>
      <c r="M196" s="127"/>
      <c r="N196" s="127"/>
      <c r="O196" s="123"/>
      <c r="P196" s="127"/>
      <c r="Q196" s="127"/>
      <c r="R196" s="127"/>
      <c r="S196" s="127"/>
      <c r="T196" s="127"/>
      <c r="U196" s="127"/>
      <c r="V196" s="127"/>
      <c r="W196" s="127"/>
      <c r="X196" s="127"/>
      <c r="Y196" s="127"/>
      <c r="Z196" s="127"/>
    </row>
    <row r="197" spans="1:26" ht="15.75" customHeight="1">
      <c r="A197" s="123"/>
      <c r="B197" s="127"/>
      <c r="C197" s="170"/>
      <c r="D197" s="171"/>
      <c r="E197" s="171"/>
      <c r="F197" s="171"/>
      <c r="G197" s="171"/>
      <c r="H197" s="123"/>
      <c r="I197" s="127"/>
      <c r="J197" s="127"/>
      <c r="K197" s="127"/>
      <c r="L197" s="127"/>
      <c r="M197" s="127"/>
      <c r="N197" s="127"/>
      <c r="O197" s="123"/>
      <c r="P197" s="127"/>
      <c r="Q197" s="127"/>
      <c r="R197" s="127"/>
      <c r="S197" s="127"/>
      <c r="T197" s="127"/>
      <c r="U197" s="127"/>
      <c r="V197" s="127"/>
      <c r="W197" s="127"/>
      <c r="X197" s="127"/>
      <c r="Y197" s="127"/>
      <c r="Z197" s="127"/>
    </row>
    <row r="198" spans="1:26" ht="15.75" customHeight="1">
      <c r="A198" s="123"/>
      <c r="B198" s="127"/>
      <c r="C198" s="170"/>
      <c r="D198" s="171"/>
      <c r="E198" s="171"/>
      <c r="F198" s="171"/>
      <c r="G198" s="171"/>
      <c r="H198" s="123"/>
      <c r="I198" s="127"/>
      <c r="J198" s="127"/>
      <c r="K198" s="127"/>
      <c r="L198" s="127"/>
      <c r="M198" s="127"/>
      <c r="N198" s="127"/>
      <c r="O198" s="123"/>
      <c r="P198" s="127"/>
      <c r="Q198" s="127"/>
      <c r="R198" s="127"/>
      <c r="S198" s="127"/>
      <c r="T198" s="127"/>
      <c r="U198" s="127"/>
      <c r="V198" s="127"/>
      <c r="W198" s="127"/>
      <c r="X198" s="127"/>
      <c r="Y198" s="127"/>
      <c r="Z198" s="127"/>
    </row>
    <row r="199" spans="1:26" ht="15.75" customHeight="1">
      <c r="A199" s="123"/>
      <c r="B199" s="127"/>
      <c r="C199" s="170"/>
      <c r="D199" s="171"/>
      <c r="E199" s="171"/>
      <c r="F199" s="171"/>
      <c r="G199" s="171"/>
      <c r="H199" s="123"/>
      <c r="I199" s="127"/>
      <c r="J199" s="127"/>
      <c r="K199" s="127"/>
      <c r="L199" s="127"/>
      <c r="M199" s="127"/>
      <c r="N199" s="127"/>
      <c r="O199" s="123"/>
      <c r="P199" s="127"/>
      <c r="Q199" s="127"/>
      <c r="R199" s="127"/>
      <c r="S199" s="127"/>
      <c r="T199" s="127"/>
      <c r="U199" s="127"/>
      <c r="V199" s="127"/>
      <c r="W199" s="127"/>
      <c r="X199" s="127"/>
      <c r="Y199" s="127"/>
      <c r="Z199" s="127"/>
    </row>
    <row r="200" spans="1:26" ht="15.75" customHeight="1">
      <c r="A200" s="123"/>
      <c r="B200" s="127"/>
      <c r="C200" s="170"/>
      <c r="D200" s="171"/>
      <c r="E200" s="171"/>
      <c r="F200" s="171"/>
      <c r="G200" s="171"/>
      <c r="H200" s="123"/>
      <c r="I200" s="127"/>
      <c r="J200" s="127"/>
      <c r="K200" s="127"/>
      <c r="L200" s="127"/>
      <c r="M200" s="127"/>
      <c r="N200" s="127"/>
      <c r="O200" s="123"/>
      <c r="P200" s="127"/>
      <c r="Q200" s="127"/>
      <c r="R200" s="127"/>
      <c r="S200" s="127"/>
      <c r="T200" s="127"/>
      <c r="U200" s="127"/>
      <c r="V200" s="127"/>
      <c r="W200" s="127"/>
      <c r="X200" s="127"/>
      <c r="Y200" s="127"/>
      <c r="Z200" s="127"/>
    </row>
    <row r="201" spans="1:26" ht="15.75" customHeight="1">
      <c r="A201" s="123"/>
      <c r="B201" s="127"/>
      <c r="C201" s="170"/>
      <c r="D201" s="171"/>
      <c r="E201" s="171"/>
      <c r="F201" s="171"/>
      <c r="G201" s="171"/>
      <c r="H201" s="123"/>
      <c r="I201" s="127"/>
      <c r="J201" s="127"/>
      <c r="K201" s="127"/>
      <c r="L201" s="127"/>
      <c r="M201" s="127"/>
      <c r="N201" s="127"/>
      <c r="O201" s="123"/>
      <c r="P201" s="127"/>
      <c r="Q201" s="127"/>
      <c r="R201" s="127"/>
      <c r="S201" s="127"/>
      <c r="T201" s="127"/>
      <c r="U201" s="127"/>
      <c r="V201" s="127"/>
      <c r="W201" s="127"/>
      <c r="X201" s="127"/>
      <c r="Y201" s="127"/>
      <c r="Z201" s="127"/>
    </row>
    <row r="202" spans="1:26" ht="15.75" customHeight="1">
      <c r="A202" s="123"/>
      <c r="B202" s="127"/>
      <c r="C202" s="170"/>
      <c r="D202" s="171"/>
      <c r="E202" s="171"/>
      <c r="F202" s="171"/>
      <c r="G202" s="171"/>
      <c r="H202" s="123"/>
      <c r="I202" s="127"/>
      <c r="J202" s="127"/>
      <c r="K202" s="127"/>
      <c r="L202" s="127"/>
      <c r="M202" s="127"/>
      <c r="N202" s="127"/>
      <c r="O202" s="123"/>
      <c r="P202" s="127"/>
      <c r="Q202" s="127"/>
      <c r="R202" s="127"/>
      <c r="S202" s="127"/>
      <c r="T202" s="127"/>
      <c r="U202" s="127"/>
      <c r="V202" s="127"/>
      <c r="W202" s="127"/>
      <c r="X202" s="127"/>
      <c r="Y202" s="127"/>
      <c r="Z202" s="127"/>
    </row>
    <row r="203" spans="1:26" ht="15.75" customHeight="1">
      <c r="A203" s="123"/>
      <c r="B203" s="127"/>
      <c r="C203" s="170"/>
      <c r="D203" s="171"/>
      <c r="E203" s="171"/>
      <c r="F203" s="171"/>
      <c r="G203" s="171"/>
      <c r="H203" s="123"/>
      <c r="I203" s="127"/>
      <c r="J203" s="127"/>
      <c r="K203" s="127"/>
      <c r="L203" s="127"/>
      <c r="M203" s="127"/>
      <c r="N203" s="127"/>
      <c r="O203" s="123"/>
      <c r="P203" s="127"/>
      <c r="Q203" s="127"/>
      <c r="R203" s="127"/>
      <c r="S203" s="127"/>
      <c r="T203" s="127"/>
      <c r="U203" s="127"/>
      <c r="V203" s="127"/>
      <c r="W203" s="127"/>
      <c r="X203" s="127"/>
      <c r="Y203" s="127"/>
      <c r="Z203" s="127"/>
    </row>
    <row r="204" spans="1:26" ht="15.75" customHeight="1">
      <c r="A204" s="123"/>
      <c r="B204" s="127"/>
      <c r="C204" s="170"/>
      <c r="D204" s="171"/>
      <c r="E204" s="171"/>
      <c r="F204" s="171"/>
      <c r="G204" s="171"/>
      <c r="H204" s="123"/>
      <c r="I204" s="127"/>
      <c r="J204" s="127"/>
      <c r="K204" s="127"/>
      <c r="L204" s="127"/>
      <c r="M204" s="127"/>
      <c r="N204" s="127"/>
      <c r="O204" s="123"/>
      <c r="P204" s="127"/>
      <c r="Q204" s="127"/>
      <c r="R204" s="127"/>
      <c r="S204" s="127"/>
      <c r="T204" s="127"/>
      <c r="U204" s="127"/>
      <c r="V204" s="127"/>
      <c r="W204" s="127"/>
      <c r="X204" s="127"/>
      <c r="Y204" s="127"/>
      <c r="Z204" s="127"/>
    </row>
    <row r="205" spans="1:26" ht="15.75" customHeight="1">
      <c r="A205" s="123"/>
      <c r="B205" s="127"/>
      <c r="C205" s="170"/>
      <c r="D205" s="171"/>
      <c r="E205" s="171"/>
      <c r="F205" s="171"/>
      <c r="G205" s="171"/>
      <c r="H205" s="123"/>
      <c r="I205" s="127"/>
      <c r="J205" s="127"/>
      <c r="K205" s="127"/>
      <c r="L205" s="127"/>
      <c r="M205" s="127"/>
      <c r="N205" s="127"/>
      <c r="O205" s="123"/>
      <c r="P205" s="127"/>
      <c r="Q205" s="127"/>
      <c r="R205" s="127"/>
      <c r="S205" s="127"/>
      <c r="T205" s="127"/>
      <c r="U205" s="127"/>
      <c r="V205" s="127"/>
      <c r="W205" s="127"/>
      <c r="X205" s="127"/>
      <c r="Y205" s="127"/>
      <c r="Z205" s="127"/>
    </row>
    <row r="206" spans="1:26" ht="15.75" customHeight="1">
      <c r="A206" s="123"/>
      <c r="B206" s="127"/>
      <c r="C206" s="170"/>
      <c r="D206" s="171"/>
      <c r="E206" s="171"/>
      <c r="F206" s="171"/>
      <c r="G206" s="171"/>
      <c r="H206" s="123"/>
      <c r="I206" s="127"/>
      <c r="J206" s="127"/>
      <c r="K206" s="127"/>
      <c r="L206" s="127"/>
      <c r="M206" s="127"/>
      <c r="N206" s="127"/>
      <c r="O206" s="123"/>
      <c r="P206" s="127"/>
      <c r="Q206" s="127"/>
      <c r="R206" s="127"/>
      <c r="S206" s="127"/>
      <c r="T206" s="127"/>
      <c r="U206" s="127"/>
      <c r="V206" s="127"/>
      <c r="W206" s="127"/>
      <c r="X206" s="127"/>
      <c r="Y206" s="127"/>
      <c r="Z206" s="127"/>
    </row>
    <row r="207" spans="1:26" ht="15.75" customHeight="1">
      <c r="A207" s="123"/>
      <c r="B207" s="127"/>
      <c r="C207" s="170"/>
      <c r="D207" s="171"/>
      <c r="E207" s="171"/>
      <c r="F207" s="171"/>
      <c r="G207" s="171"/>
      <c r="H207" s="123"/>
      <c r="I207" s="127"/>
      <c r="J207" s="127"/>
      <c r="K207" s="127"/>
      <c r="L207" s="127"/>
      <c r="M207" s="127"/>
      <c r="N207" s="127"/>
      <c r="O207" s="123"/>
      <c r="P207" s="127"/>
      <c r="Q207" s="127"/>
      <c r="R207" s="127"/>
      <c r="S207" s="127"/>
      <c r="T207" s="127"/>
      <c r="U207" s="127"/>
      <c r="V207" s="127"/>
      <c r="W207" s="127"/>
      <c r="X207" s="127"/>
      <c r="Y207" s="127"/>
      <c r="Z207" s="127"/>
    </row>
    <row r="208" spans="1:26" ht="15.75" customHeight="1">
      <c r="A208" s="123"/>
      <c r="B208" s="127"/>
      <c r="C208" s="170"/>
      <c r="D208" s="171"/>
      <c r="E208" s="171"/>
      <c r="F208" s="171"/>
      <c r="G208" s="171"/>
      <c r="H208" s="123"/>
      <c r="I208" s="127"/>
      <c r="J208" s="127"/>
      <c r="K208" s="127"/>
      <c r="L208" s="127"/>
      <c r="M208" s="127"/>
      <c r="N208" s="127"/>
      <c r="O208" s="123"/>
      <c r="P208" s="127"/>
      <c r="Q208" s="127"/>
      <c r="R208" s="127"/>
      <c r="S208" s="127"/>
      <c r="T208" s="127"/>
      <c r="U208" s="127"/>
      <c r="V208" s="127"/>
      <c r="W208" s="127"/>
      <c r="X208" s="127"/>
      <c r="Y208" s="127"/>
      <c r="Z208" s="127"/>
    </row>
    <row r="209" spans="1:26" ht="15.75" customHeight="1">
      <c r="A209" s="123"/>
      <c r="B209" s="127"/>
      <c r="C209" s="170"/>
      <c r="D209" s="171"/>
      <c r="E209" s="171"/>
      <c r="F209" s="171"/>
      <c r="G209" s="171"/>
      <c r="H209" s="123"/>
      <c r="I209" s="127"/>
      <c r="J209" s="127"/>
      <c r="K209" s="127"/>
      <c r="L209" s="127"/>
      <c r="M209" s="127"/>
      <c r="N209" s="127"/>
      <c r="O209" s="123"/>
      <c r="P209" s="127"/>
      <c r="Q209" s="127"/>
      <c r="R209" s="127"/>
      <c r="S209" s="127"/>
      <c r="T209" s="127"/>
      <c r="U209" s="127"/>
      <c r="V209" s="127"/>
      <c r="W209" s="127"/>
      <c r="X209" s="127"/>
      <c r="Y209" s="127"/>
      <c r="Z209" s="127"/>
    </row>
    <row r="210" spans="1:26" ht="15.75" customHeight="1">
      <c r="A210" s="123"/>
      <c r="B210" s="127"/>
      <c r="C210" s="170"/>
      <c r="D210" s="171"/>
      <c r="E210" s="171"/>
      <c r="F210" s="171"/>
      <c r="G210" s="171"/>
      <c r="H210" s="123"/>
      <c r="I210" s="127"/>
      <c r="J210" s="127"/>
      <c r="K210" s="127"/>
      <c r="L210" s="127"/>
      <c r="M210" s="127"/>
      <c r="N210" s="127"/>
      <c r="O210" s="123"/>
      <c r="P210" s="127"/>
      <c r="Q210" s="127"/>
      <c r="R210" s="127"/>
      <c r="S210" s="127"/>
      <c r="T210" s="127"/>
      <c r="U210" s="127"/>
      <c r="V210" s="127"/>
      <c r="W210" s="127"/>
      <c r="X210" s="127"/>
      <c r="Y210" s="127"/>
      <c r="Z210" s="127"/>
    </row>
    <row r="211" spans="1:26" ht="15.75" customHeight="1">
      <c r="A211" s="123"/>
      <c r="B211" s="127"/>
      <c r="C211" s="170"/>
      <c r="D211" s="171"/>
      <c r="E211" s="171"/>
      <c r="F211" s="171"/>
      <c r="G211" s="171"/>
      <c r="H211" s="123"/>
      <c r="I211" s="127"/>
      <c r="J211" s="127"/>
      <c r="K211" s="127"/>
      <c r="L211" s="127"/>
      <c r="M211" s="127"/>
      <c r="N211" s="127"/>
      <c r="O211" s="123"/>
      <c r="P211" s="127"/>
      <c r="Q211" s="127"/>
      <c r="R211" s="127"/>
      <c r="S211" s="127"/>
      <c r="T211" s="127"/>
      <c r="U211" s="127"/>
      <c r="V211" s="127"/>
      <c r="W211" s="127"/>
      <c r="X211" s="127"/>
      <c r="Y211" s="127"/>
      <c r="Z211" s="127"/>
    </row>
    <row r="212" spans="1:26" ht="15.75" customHeight="1">
      <c r="A212" s="123"/>
      <c r="B212" s="127"/>
      <c r="C212" s="170"/>
      <c r="D212" s="171"/>
      <c r="E212" s="171"/>
      <c r="F212" s="171"/>
      <c r="G212" s="171"/>
      <c r="H212" s="123"/>
      <c r="I212" s="127"/>
      <c r="J212" s="127"/>
      <c r="K212" s="127"/>
      <c r="L212" s="127"/>
      <c r="M212" s="127"/>
      <c r="N212" s="127"/>
      <c r="O212" s="123"/>
      <c r="P212" s="127"/>
      <c r="Q212" s="127"/>
      <c r="R212" s="127"/>
      <c r="S212" s="127"/>
      <c r="T212" s="127"/>
      <c r="U212" s="127"/>
      <c r="V212" s="127"/>
      <c r="W212" s="127"/>
      <c r="X212" s="127"/>
      <c r="Y212" s="127"/>
      <c r="Z212" s="127"/>
    </row>
    <row r="213" spans="1:26" ht="15.75" customHeight="1">
      <c r="A213" s="123"/>
      <c r="B213" s="127"/>
      <c r="C213" s="170"/>
      <c r="D213" s="171"/>
      <c r="E213" s="171"/>
      <c r="F213" s="171"/>
      <c r="G213" s="171"/>
      <c r="H213" s="123"/>
      <c r="I213" s="127"/>
      <c r="J213" s="127"/>
      <c r="K213" s="127"/>
      <c r="L213" s="127"/>
      <c r="M213" s="127"/>
      <c r="N213" s="127"/>
      <c r="O213" s="123"/>
      <c r="P213" s="127"/>
      <c r="Q213" s="127"/>
      <c r="R213" s="127"/>
      <c r="S213" s="127"/>
      <c r="T213" s="127"/>
      <c r="U213" s="127"/>
      <c r="V213" s="127"/>
      <c r="W213" s="127"/>
      <c r="X213" s="127"/>
      <c r="Y213" s="127"/>
      <c r="Z213" s="127"/>
    </row>
    <row r="214" spans="1:26" ht="15.75" customHeight="1">
      <c r="A214" s="123"/>
      <c r="B214" s="127"/>
      <c r="C214" s="170"/>
      <c r="D214" s="171"/>
      <c r="E214" s="171"/>
      <c r="F214" s="171"/>
      <c r="G214" s="171"/>
      <c r="H214" s="123"/>
      <c r="I214" s="127"/>
      <c r="J214" s="127"/>
      <c r="K214" s="127"/>
      <c r="L214" s="127"/>
      <c r="M214" s="127"/>
      <c r="N214" s="127"/>
      <c r="O214" s="123"/>
      <c r="P214" s="127"/>
      <c r="Q214" s="127"/>
      <c r="R214" s="127"/>
      <c r="S214" s="127"/>
      <c r="T214" s="127"/>
      <c r="U214" s="127"/>
      <c r="V214" s="127"/>
      <c r="W214" s="127"/>
      <c r="X214" s="127"/>
      <c r="Y214" s="127"/>
      <c r="Z214" s="127"/>
    </row>
    <row r="215" spans="1:26" ht="15.75" customHeight="1">
      <c r="A215" s="123"/>
      <c r="B215" s="127"/>
      <c r="C215" s="170"/>
      <c r="D215" s="171"/>
      <c r="E215" s="171"/>
      <c r="F215" s="171"/>
      <c r="G215" s="171"/>
      <c r="H215" s="123"/>
      <c r="I215" s="127"/>
      <c r="J215" s="127"/>
      <c r="K215" s="127"/>
      <c r="L215" s="127"/>
      <c r="M215" s="127"/>
      <c r="N215" s="127"/>
      <c r="O215" s="123"/>
      <c r="P215" s="127"/>
      <c r="Q215" s="127"/>
      <c r="R215" s="127"/>
      <c r="S215" s="127"/>
      <c r="T215" s="127"/>
      <c r="U215" s="127"/>
      <c r="V215" s="127"/>
      <c r="W215" s="127"/>
      <c r="X215" s="127"/>
      <c r="Y215" s="127"/>
      <c r="Z215" s="127"/>
    </row>
    <row r="216" spans="1:26" ht="15.75" customHeight="1">
      <c r="A216" s="123"/>
      <c r="B216" s="127"/>
      <c r="C216" s="170"/>
      <c r="D216" s="171"/>
      <c r="E216" s="171"/>
      <c r="F216" s="171"/>
      <c r="G216" s="171"/>
      <c r="H216" s="123"/>
      <c r="I216" s="127"/>
      <c r="J216" s="127"/>
      <c r="K216" s="127"/>
      <c r="L216" s="127"/>
      <c r="M216" s="127"/>
      <c r="N216" s="127"/>
      <c r="O216" s="123"/>
      <c r="P216" s="127"/>
      <c r="Q216" s="127"/>
      <c r="R216" s="127"/>
      <c r="S216" s="127"/>
      <c r="T216" s="127"/>
      <c r="U216" s="127"/>
      <c r="V216" s="127"/>
      <c r="W216" s="127"/>
      <c r="X216" s="127"/>
      <c r="Y216" s="127"/>
      <c r="Z216" s="127"/>
    </row>
    <row r="217" spans="1:26" ht="15.75" customHeight="1">
      <c r="A217" s="123"/>
      <c r="B217" s="127"/>
      <c r="C217" s="170"/>
      <c r="D217" s="171"/>
      <c r="E217" s="171"/>
      <c r="F217" s="171"/>
      <c r="G217" s="171"/>
      <c r="H217" s="123"/>
      <c r="I217" s="127"/>
      <c r="J217" s="127"/>
      <c r="K217" s="127"/>
      <c r="L217" s="127"/>
      <c r="M217" s="127"/>
      <c r="N217" s="127"/>
      <c r="O217" s="123"/>
      <c r="P217" s="127"/>
      <c r="Q217" s="127"/>
      <c r="R217" s="127"/>
      <c r="S217" s="127"/>
      <c r="T217" s="127"/>
      <c r="U217" s="127"/>
      <c r="V217" s="127"/>
      <c r="W217" s="127"/>
      <c r="X217" s="127"/>
      <c r="Y217" s="127"/>
      <c r="Z217" s="127"/>
    </row>
    <row r="218" spans="1:26" ht="15.75" customHeight="1">
      <c r="A218" s="123"/>
      <c r="B218" s="127"/>
      <c r="C218" s="170"/>
      <c r="D218" s="171"/>
      <c r="E218" s="171"/>
      <c r="F218" s="171"/>
      <c r="G218" s="171"/>
      <c r="H218" s="123"/>
      <c r="I218" s="127"/>
      <c r="J218" s="127"/>
      <c r="K218" s="127"/>
      <c r="L218" s="127"/>
      <c r="M218" s="127"/>
      <c r="N218" s="127"/>
      <c r="O218" s="123"/>
      <c r="P218" s="127"/>
      <c r="Q218" s="127"/>
      <c r="R218" s="127"/>
      <c r="S218" s="127"/>
      <c r="T218" s="127"/>
      <c r="U218" s="127"/>
      <c r="V218" s="127"/>
      <c r="W218" s="127"/>
      <c r="X218" s="127"/>
      <c r="Y218" s="127"/>
      <c r="Z218" s="127"/>
    </row>
    <row r="219" spans="1:26" ht="15.75" customHeight="1">
      <c r="A219" s="123"/>
      <c r="B219" s="127"/>
      <c r="C219" s="170"/>
      <c r="D219" s="171"/>
      <c r="E219" s="171"/>
      <c r="F219" s="171"/>
      <c r="G219" s="171"/>
      <c r="H219" s="123"/>
      <c r="I219" s="127"/>
      <c r="J219" s="127"/>
      <c r="K219" s="127"/>
      <c r="L219" s="127"/>
      <c r="M219" s="127"/>
      <c r="N219" s="127"/>
      <c r="O219" s="123"/>
      <c r="P219" s="127"/>
      <c r="Q219" s="127"/>
      <c r="R219" s="127"/>
      <c r="S219" s="127"/>
      <c r="T219" s="127"/>
      <c r="U219" s="127"/>
      <c r="V219" s="127"/>
      <c r="W219" s="127"/>
      <c r="X219" s="127"/>
      <c r="Y219" s="127"/>
      <c r="Z219" s="127"/>
    </row>
    <row r="220" spans="1:26" ht="15.75" customHeight="1">
      <c r="A220" s="123"/>
      <c r="B220" s="127"/>
      <c r="C220" s="170"/>
      <c r="D220" s="171"/>
      <c r="E220" s="171"/>
      <c r="F220" s="171"/>
      <c r="G220" s="171"/>
      <c r="H220" s="123"/>
      <c r="I220" s="127"/>
      <c r="J220" s="127"/>
      <c r="K220" s="127"/>
      <c r="L220" s="127"/>
      <c r="M220" s="127"/>
      <c r="N220" s="127"/>
      <c r="O220" s="123"/>
      <c r="P220" s="127"/>
      <c r="Q220" s="127"/>
      <c r="R220" s="127"/>
      <c r="S220" s="127"/>
      <c r="T220" s="127"/>
      <c r="U220" s="127"/>
      <c r="V220" s="127"/>
      <c r="W220" s="127"/>
      <c r="X220" s="127"/>
      <c r="Y220" s="127"/>
      <c r="Z220" s="127"/>
    </row>
    <row r="221" spans="1:26" ht="15.75" customHeight="1">
      <c r="A221" s="123"/>
      <c r="B221" s="127"/>
      <c r="C221" s="170"/>
      <c r="D221" s="171"/>
      <c r="E221" s="171"/>
      <c r="F221" s="171"/>
      <c r="G221" s="171"/>
      <c r="H221" s="123"/>
      <c r="I221" s="127"/>
      <c r="J221" s="127"/>
      <c r="K221" s="127"/>
      <c r="L221" s="127"/>
      <c r="M221" s="127"/>
      <c r="N221" s="127"/>
      <c r="O221" s="123"/>
      <c r="P221" s="127"/>
      <c r="Q221" s="127"/>
      <c r="R221" s="127"/>
      <c r="S221" s="127"/>
      <c r="T221" s="127"/>
      <c r="U221" s="127"/>
      <c r="V221" s="127"/>
      <c r="W221" s="127"/>
      <c r="X221" s="127"/>
      <c r="Y221" s="127"/>
      <c r="Z221" s="127"/>
    </row>
    <row r="222" spans="1:26" ht="15.75" customHeight="1">
      <c r="A222" s="123"/>
      <c r="B222" s="127"/>
      <c r="C222" s="170"/>
      <c r="D222" s="171"/>
      <c r="E222" s="171"/>
      <c r="F222" s="171"/>
      <c r="G222" s="171"/>
      <c r="H222" s="123"/>
      <c r="I222" s="127"/>
      <c r="J222" s="127"/>
      <c r="K222" s="127"/>
      <c r="L222" s="127"/>
      <c r="M222" s="127"/>
      <c r="N222" s="127"/>
      <c r="O222" s="123"/>
      <c r="P222" s="127"/>
      <c r="Q222" s="127"/>
      <c r="R222" s="127"/>
      <c r="S222" s="127"/>
      <c r="T222" s="127"/>
      <c r="U222" s="127"/>
      <c r="V222" s="127"/>
      <c r="W222" s="127"/>
      <c r="X222" s="127"/>
      <c r="Y222" s="127"/>
      <c r="Z222" s="127"/>
    </row>
    <row r="223" spans="1:26" ht="15.75" customHeight="1">
      <c r="A223" s="123"/>
      <c r="B223" s="127"/>
      <c r="C223" s="170"/>
      <c r="D223" s="171"/>
      <c r="E223" s="171"/>
      <c r="F223" s="171"/>
      <c r="G223" s="171"/>
      <c r="H223" s="123"/>
      <c r="I223" s="127"/>
      <c r="J223" s="127"/>
      <c r="K223" s="127"/>
      <c r="L223" s="127"/>
      <c r="M223" s="127"/>
      <c r="N223" s="127"/>
      <c r="O223" s="123"/>
      <c r="P223" s="127"/>
      <c r="Q223" s="127"/>
      <c r="R223" s="127"/>
      <c r="S223" s="127"/>
      <c r="T223" s="127"/>
      <c r="U223" s="127"/>
      <c r="V223" s="127"/>
      <c r="W223" s="127"/>
      <c r="X223" s="127"/>
      <c r="Y223" s="127"/>
      <c r="Z223" s="127"/>
    </row>
    <row r="224" spans="1:26" ht="15.75" customHeight="1">
      <c r="A224" s="123"/>
      <c r="B224" s="127"/>
      <c r="C224" s="170"/>
      <c r="D224" s="171"/>
      <c r="E224" s="171"/>
      <c r="F224" s="171"/>
      <c r="G224" s="171"/>
      <c r="H224" s="123"/>
      <c r="I224" s="127"/>
      <c r="J224" s="127"/>
      <c r="K224" s="127"/>
      <c r="L224" s="127"/>
      <c r="M224" s="127"/>
      <c r="N224" s="127"/>
      <c r="O224" s="123"/>
      <c r="P224" s="127"/>
      <c r="Q224" s="127"/>
      <c r="R224" s="127"/>
      <c r="S224" s="127"/>
      <c r="T224" s="127"/>
      <c r="U224" s="127"/>
      <c r="V224" s="127"/>
      <c r="W224" s="127"/>
      <c r="X224" s="127"/>
      <c r="Y224" s="127"/>
      <c r="Z224" s="127"/>
    </row>
    <row r="225" spans="1:26" ht="15.75" customHeight="1">
      <c r="A225" s="123"/>
      <c r="B225" s="127"/>
      <c r="C225" s="170"/>
      <c r="D225" s="171"/>
      <c r="E225" s="171"/>
      <c r="F225" s="171"/>
      <c r="G225" s="171"/>
      <c r="H225" s="123"/>
      <c r="I225" s="127"/>
      <c r="J225" s="127"/>
      <c r="K225" s="127"/>
      <c r="L225" s="127"/>
      <c r="M225" s="127"/>
      <c r="N225" s="127"/>
      <c r="O225" s="123"/>
      <c r="P225" s="127"/>
      <c r="Q225" s="127"/>
      <c r="R225" s="127"/>
      <c r="S225" s="127"/>
      <c r="T225" s="127"/>
      <c r="U225" s="127"/>
      <c r="V225" s="127"/>
      <c r="W225" s="127"/>
      <c r="X225" s="127"/>
      <c r="Y225" s="127"/>
      <c r="Z225" s="127"/>
    </row>
    <row r="226" spans="1:26" ht="15.75" customHeight="1">
      <c r="A226" s="123"/>
      <c r="B226" s="127"/>
      <c r="C226" s="170"/>
      <c r="D226" s="171"/>
      <c r="E226" s="171"/>
      <c r="F226" s="171"/>
      <c r="G226" s="171"/>
      <c r="H226" s="123"/>
      <c r="I226" s="127"/>
      <c r="J226" s="127"/>
      <c r="K226" s="127"/>
      <c r="L226" s="127"/>
      <c r="M226" s="127"/>
      <c r="N226" s="127"/>
      <c r="O226" s="123"/>
      <c r="P226" s="127"/>
      <c r="Q226" s="127"/>
      <c r="R226" s="127"/>
      <c r="S226" s="127"/>
      <c r="T226" s="127"/>
      <c r="U226" s="127"/>
      <c r="V226" s="127"/>
      <c r="W226" s="127"/>
      <c r="X226" s="127"/>
      <c r="Y226" s="127"/>
      <c r="Z226" s="127"/>
    </row>
    <row r="227" spans="1:26" ht="15.75" customHeight="1">
      <c r="A227" s="123"/>
      <c r="B227" s="127"/>
      <c r="C227" s="170"/>
      <c r="D227" s="171"/>
      <c r="E227" s="171"/>
      <c r="F227" s="171"/>
      <c r="G227" s="171"/>
      <c r="H227" s="123"/>
      <c r="I227" s="127"/>
      <c r="J227" s="127"/>
      <c r="K227" s="127"/>
      <c r="L227" s="127"/>
      <c r="M227" s="127"/>
      <c r="N227" s="127"/>
      <c r="O227" s="123"/>
      <c r="P227" s="127"/>
      <c r="Q227" s="127"/>
      <c r="R227" s="127"/>
      <c r="S227" s="127"/>
      <c r="T227" s="127"/>
      <c r="U227" s="127"/>
      <c r="V227" s="127"/>
      <c r="W227" s="127"/>
      <c r="X227" s="127"/>
      <c r="Y227" s="127"/>
      <c r="Z227" s="127"/>
    </row>
    <row r="228" spans="1:26" ht="15.75" customHeight="1">
      <c r="A228" s="123"/>
      <c r="B228" s="127"/>
      <c r="C228" s="170"/>
      <c r="D228" s="171"/>
      <c r="E228" s="171"/>
      <c r="F228" s="171"/>
      <c r="G228" s="171"/>
      <c r="H228" s="123"/>
      <c r="I228" s="127"/>
      <c r="J228" s="127"/>
      <c r="K228" s="127"/>
      <c r="L228" s="127"/>
      <c r="M228" s="127"/>
      <c r="N228" s="127"/>
      <c r="O228" s="123"/>
      <c r="P228" s="127"/>
      <c r="Q228" s="127"/>
      <c r="R228" s="127"/>
      <c r="S228" s="127"/>
      <c r="T228" s="127"/>
      <c r="U228" s="127"/>
      <c r="V228" s="127"/>
      <c r="W228" s="127"/>
      <c r="X228" s="127"/>
      <c r="Y228" s="127"/>
      <c r="Z228" s="127"/>
    </row>
    <row r="229" spans="1:26" ht="15.75" customHeight="1">
      <c r="A229" s="123"/>
      <c r="B229" s="127"/>
      <c r="C229" s="170"/>
      <c r="D229" s="171"/>
      <c r="E229" s="171"/>
      <c r="F229" s="171"/>
      <c r="G229" s="171"/>
      <c r="H229" s="123"/>
      <c r="I229" s="127"/>
      <c r="J229" s="127"/>
      <c r="K229" s="127"/>
      <c r="L229" s="127"/>
      <c r="M229" s="127"/>
      <c r="N229" s="127"/>
      <c r="O229" s="123"/>
      <c r="P229" s="127"/>
      <c r="Q229" s="127"/>
      <c r="R229" s="127"/>
      <c r="S229" s="127"/>
      <c r="T229" s="127"/>
      <c r="U229" s="127"/>
      <c r="V229" s="127"/>
      <c r="W229" s="127"/>
      <c r="X229" s="127"/>
      <c r="Y229" s="127"/>
      <c r="Z229" s="127"/>
    </row>
    <row r="230" spans="1:26" ht="15.75" customHeight="1">
      <c r="A230" s="123"/>
      <c r="B230" s="127"/>
      <c r="C230" s="170"/>
      <c r="D230" s="171"/>
      <c r="E230" s="171"/>
      <c r="F230" s="171"/>
      <c r="G230" s="171"/>
      <c r="H230" s="123"/>
      <c r="I230" s="127"/>
      <c r="J230" s="127"/>
      <c r="K230" s="127"/>
      <c r="L230" s="127"/>
      <c r="M230" s="127"/>
      <c r="N230" s="127"/>
      <c r="O230" s="123"/>
      <c r="P230" s="127"/>
      <c r="Q230" s="127"/>
      <c r="R230" s="127"/>
      <c r="S230" s="127"/>
      <c r="T230" s="127"/>
      <c r="U230" s="127"/>
      <c r="V230" s="127"/>
      <c r="W230" s="127"/>
      <c r="X230" s="127"/>
      <c r="Y230" s="127"/>
      <c r="Z230" s="127"/>
    </row>
    <row r="231" spans="1:26" ht="15.75" customHeight="1">
      <c r="A231" s="123"/>
      <c r="B231" s="127"/>
      <c r="C231" s="170"/>
      <c r="D231" s="171"/>
      <c r="E231" s="171"/>
      <c r="F231" s="171"/>
      <c r="G231" s="171"/>
      <c r="H231" s="123"/>
      <c r="I231" s="127"/>
      <c r="J231" s="127"/>
      <c r="K231" s="127"/>
      <c r="L231" s="127"/>
      <c r="M231" s="127"/>
      <c r="N231" s="127"/>
      <c r="O231" s="123"/>
      <c r="P231" s="127"/>
      <c r="Q231" s="127"/>
      <c r="R231" s="127"/>
      <c r="S231" s="127"/>
      <c r="T231" s="127"/>
      <c r="U231" s="127"/>
      <c r="V231" s="127"/>
      <c r="W231" s="127"/>
      <c r="X231" s="127"/>
      <c r="Y231" s="127"/>
      <c r="Z231" s="127"/>
    </row>
    <row r="232" spans="1:26" ht="15.75" customHeight="1">
      <c r="A232" s="123"/>
      <c r="B232" s="127"/>
      <c r="C232" s="170"/>
      <c r="D232" s="171"/>
      <c r="E232" s="171"/>
      <c r="F232" s="171"/>
      <c r="G232" s="171"/>
      <c r="H232" s="123"/>
      <c r="I232" s="127"/>
      <c r="J232" s="127"/>
      <c r="K232" s="127"/>
      <c r="L232" s="127"/>
      <c r="M232" s="127"/>
      <c r="N232" s="127"/>
      <c r="O232" s="123"/>
      <c r="P232" s="127"/>
      <c r="Q232" s="127"/>
      <c r="R232" s="127"/>
      <c r="S232" s="127"/>
      <c r="T232" s="127"/>
      <c r="U232" s="127"/>
      <c r="V232" s="127"/>
      <c r="W232" s="127"/>
      <c r="X232" s="127"/>
      <c r="Y232" s="127"/>
      <c r="Z232" s="127"/>
    </row>
    <row r="233" spans="1:26" ht="15.75" customHeight="1">
      <c r="A233" s="123"/>
      <c r="B233" s="127"/>
      <c r="C233" s="170"/>
      <c r="D233" s="171"/>
      <c r="E233" s="171"/>
      <c r="F233" s="171"/>
      <c r="G233" s="171"/>
      <c r="H233" s="123"/>
      <c r="I233" s="127"/>
      <c r="J233" s="127"/>
      <c r="K233" s="127"/>
      <c r="L233" s="127"/>
      <c r="M233" s="127"/>
      <c r="N233" s="127"/>
      <c r="O233" s="123"/>
      <c r="P233" s="127"/>
      <c r="Q233" s="127"/>
      <c r="R233" s="127"/>
      <c r="S233" s="127"/>
      <c r="T233" s="127"/>
      <c r="U233" s="127"/>
      <c r="V233" s="127"/>
      <c r="W233" s="127"/>
      <c r="X233" s="127"/>
      <c r="Y233" s="127"/>
      <c r="Z233" s="127"/>
    </row>
    <row r="234" spans="1:26" ht="15.75" customHeight="1">
      <c r="A234" s="123"/>
      <c r="B234" s="127"/>
      <c r="C234" s="170"/>
      <c r="D234" s="171"/>
      <c r="E234" s="171"/>
      <c r="F234" s="171"/>
      <c r="G234" s="171"/>
      <c r="H234" s="123"/>
      <c r="I234" s="127"/>
      <c r="J234" s="127"/>
      <c r="K234" s="127"/>
      <c r="L234" s="127"/>
      <c r="M234" s="127"/>
      <c r="N234" s="127"/>
      <c r="O234" s="123"/>
      <c r="P234" s="127"/>
      <c r="Q234" s="127"/>
      <c r="R234" s="127"/>
      <c r="S234" s="127"/>
      <c r="T234" s="127"/>
      <c r="U234" s="127"/>
      <c r="V234" s="127"/>
      <c r="W234" s="127"/>
      <c r="X234" s="127"/>
      <c r="Y234" s="127"/>
      <c r="Z234" s="127"/>
    </row>
    <row r="235" spans="1:26" ht="15.75" customHeight="1">
      <c r="A235" s="123"/>
      <c r="B235" s="127"/>
      <c r="C235" s="170"/>
      <c r="D235" s="171"/>
      <c r="E235" s="171"/>
      <c r="F235" s="171"/>
      <c r="G235" s="171"/>
      <c r="H235" s="123"/>
      <c r="I235" s="127"/>
      <c r="J235" s="127"/>
      <c r="K235" s="127"/>
      <c r="L235" s="127"/>
      <c r="M235" s="127"/>
      <c r="N235" s="127"/>
      <c r="O235" s="123"/>
      <c r="P235" s="127"/>
      <c r="Q235" s="127"/>
      <c r="R235" s="127"/>
      <c r="S235" s="127"/>
      <c r="T235" s="127"/>
      <c r="U235" s="127"/>
      <c r="V235" s="127"/>
      <c r="W235" s="127"/>
      <c r="X235" s="127"/>
      <c r="Y235" s="127"/>
      <c r="Z235" s="127"/>
    </row>
    <row r="236" spans="1:26" ht="15.75" customHeight="1">
      <c r="A236" s="123"/>
      <c r="B236" s="127"/>
      <c r="C236" s="170"/>
      <c r="D236" s="171"/>
      <c r="E236" s="171"/>
      <c r="F236" s="171"/>
      <c r="G236" s="171"/>
      <c r="H236" s="123"/>
      <c r="I236" s="127"/>
      <c r="J236" s="127"/>
      <c r="K236" s="127"/>
      <c r="L236" s="127"/>
      <c r="M236" s="127"/>
      <c r="N236" s="127"/>
      <c r="O236" s="123"/>
      <c r="P236" s="127"/>
      <c r="Q236" s="127"/>
      <c r="R236" s="127"/>
      <c r="S236" s="127"/>
      <c r="T236" s="127"/>
      <c r="U236" s="127"/>
      <c r="V236" s="127"/>
      <c r="W236" s="127"/>
      <c r="X236" s="127"/>
      <c r="Y236" s="127"/>
      <c r="Z236" s="127"/>
    </row>
    <row r="237" spans="1:26" ht="15.75" customHeight="1">
      <c r="A237" s="123"/>
      <c r="B237" s="127"/>
      <c r="C237" s="170"/>
      <c r="D237" s="171"/>
      <c r="E237" s="171"/>
      <c r="F237" s="171"/>
      <c r="G237" s="171"/>
      <c r="H237" s="123"/>
      <c r="I237" s="127"/>
      <c r="J237" s="127"/>
      <c r="K237" s="127"/>
      <c r="L237" s="127"/>
      <c r="M237" s="127"/>
      <c r="N237" s="127"/>
      <c r="O237" s="123"/>
      <c r="P237" s="127"/>
      <c r="Q237" s="127"/>
      <c r="R237" s="127"/>
      <c r="S237" s="127"/>
      <c r="T237" s="127"/>
      <c r="U237" s="127"/>
      <c r="V237" s="127"/>
      <c r="W237" s="127"/>
      <c r="X237" s="127"/>
      <c r="Y237" s="127"/>
      <c r="Z237" s="127"/>
    </row>
    <row r="238" spans="1:26" ht="15.75" customHeight="1">
      <c r="A238" s="123"/>
      <c r="B238" s="127"/>
      <c r="C238" s="170"/>
      <c r="D238" s="171"/>
      <c r="E238" s="171"/>
      <c r="F238" s="171"/>
      <c r="G238" s="171"/>
      <c r="H238" s="123"/>
      <c r="I238" s="127"/>
      <c r="J238" s="127"/>
      <c r="K238" s="127"/>
      <c r="L238" s="127"/>
      <c r="M238" s="127"/>
      <c r="N238" s="127"/>
      <c r="O238" s="123"/>
      <c r="P238" s="127"/>
      <c r="Q238" s="127"/>
      <c r="R238" s="127"/>
      <c r="S238" s="127"/>
      <c r="T238" s="127"/>
      <c r="U238" s="127"/>
      <c r="V238" s="127"/>
      <c r="W238" s="127"/>
      <c r="X238" s="127"/>
      <c r="Y238" s="127"/>
      <c r="Z238" s="127"/>
    </row>
    <row r="239" spans="1:26" ht="15.75" customHeight="1">
      <c r="A239" s="123"/>
      <c r="B239" s="127"/>
      <c r="C239" s="170"/>
      <c r="D239" s="171"/>
      <c r="E239" s="171"/>
      <c r="F239" s="171"/>
      <c r="G239" s="171"/>
      <c r="H239" s="123"/>
      <c r="I239" s="127"/>
      <c r="J239" s="127"/>
      <c r="K239" s="127"/>
      <c r="L239" s="127"/>
      <c r="M239" s="127"/>
      <c r="N239" s="127"/>
      <c r="O239" s="123"/>
      <c r="P239" s="127"/>
      <c r="Q239" s="127"/>
      <c r="R239" s="127"/>
      <c r="S239" s="127"/>
      <c r="T239" s="127"/>
      <c r="U239" s="127"/>
      <c r="V239" s="127"/>
      <c r="W239" s="127"/>
      <c r="X239" s="127"/>
      <c r="Y239" s="127"/>
      <c r="Z239" s="127"/>
    </row>
    <row r="240" spans="1:26" ht="15.75" customHeight="1">
      <c r="A240" s="123"/>
      <c r="B240" s="127"/>
      <c r="C240" s="170"/>
      <c r="D240" s="171"/>
      <c r="E240" s="171"/>
      <c r="F240" s="171"/>
      <c r="G240" s="171"/>
      <c r="H240" s="123"/>
      <c r="I240" s="127"/>
      <c r="J240" s="127"/>
      <c r="K240" s="127"/>
      <c r="L240" s="127"/>
      <c r="M240" s="127"/>
      <c r="N240" s="127"/>
      <c r="O240" s="123"/>
      <c r="P240" s="127"/>
      <c r="Q240" s="127"/>
      <c r="R240" s="127"/>
      <c r="S240" s="127"/>
      <c r="T240" s="127"/>
      <c r="U240" s="127"/>
      <c r="V240" s="127"/>
      <c r="W240" s="127"/>
      <c r="X240" s="127"/>
      <c r="Y240" s="127"/>
      <c r="Z240" s="127"/>
    </row>
    <row r="241" spans="1:26" ht="15.75" customHeight="1">
      <c r="A241" s="123"/>
      <c r="B241" s="127"/>
      <c r="C241" s="170"/>
      <c r="D241" s="171"/>
      <c r="E241" s="171"/>
      <c r="F241" s="171"/>
      <c r="G241" s="171"/>
      <c r="H241" s="123"/>
      <c r="I241" s="127"/>
      <c r="J241" s="127"/>
      <c r="K241" s="127"/>
      <c r="L241" s="127"/>
      <c r="M241" s="127"/>
      <c r="N241" s="127"/>
      <c r="O241" s="123"/>
      <c r="P241" s="127"/>
      <c r="Q241" s="127"/>
      <c r="R241" s="127"/>
      <c r="S241" s="127"/>
      <c r="T241" s="127"/>
      <c r="U241" s="127"/>
      <c r="V241" s="127"/>
      <c r="W241" s="127"/>
      <c r="X241" s="127"/>
      <c r="Y241" s="127"/>
      <c r="Z241" s="127"/>
    </row>
    <row r="242" spans="1:26" ht="15.75" customHeight="1">
      <c r="A242" s="123"/>
      <c r="B242" s="127"/>
      <c r="C242" s="170"/>
      <c r="D242" s="171"/>
      <c r="E242" s="171"/>
      <c r="F242" s="171"/>
      <c r="G242" s="171"/>
      <c r="H242" s="123"/>
      <c r="I242" s="127"/>
      <c r="J242" s="127"/>
      <c r="K242" s="127"/>
      <c r="L242" s="127"/>
      <c r="M242" s="127"/>
      <c r="N242" s="127"/>
      <c r="O242" s="123"/>
      <c r="P242" s="127"/>
      <c r="Q242" s="127"/>
      <c r="R242" s="127"/>
      <c r="S242" s="127"/>
      <c r="T242" s="127"/>
      <c r="U242" s="127"/>
      <c r="V242" s="127"/>
      <c r="W242" s="127"/>
      <c r="X242" s="127"/>
      <c r="Y242" s="127"/>
      <c r="Z242" s="127"/>
    </row>
    <row r="243" spans="1:26" ht="15.75" customHeight="1">
      <c r="A243" s="123"/>
      <c r="B243" s="127"/>
      <c r="C243" s="170"/>
      <c r="D243" s="171"/>
      <c r="E243" s="171"/>
      <c r="F243" s="171"/>
      <c r="G243" s="171"/>
      <c r="H243" s="123"/>
      <c r="I243" s="127"/>
      <c r="J243" s="127"/>
      <c r="K243" s="127"/>
      <c r="L243" s="127"/>
      <c r="M243" s="127"/>
      <c r="N243" s="127"/>
      <c r="O243" s="123"/>
      <c r="P243" s="127"/>
      <c r="Q243" s="127"/>
      <c r="R243" s="127"/>
      <c r="S243" s="127"/>
      <c r="T243" s="127"/>
      <c r="U243" s="127"/>
      <c r="V243" s="127"/>
      <c r="W243" s="127"/>
      <c r="X243" s="127"/>
      <c r="Y243" s="127"/>
      <c r="Z243" s="127"/>
    </row>
    <row r="244" spans="1:26" ht="15.75" customHeight="1">
      <c r="A244" s="123"/>
      <c r="B244" s="127"/>
      <c r="C244" s="170"/>
      <c r="D244" s="171"/>
      <c r="E244" s="171"/>
      <c r="F244" s="171"/>
      <c r="G244" s="171"/>
      <c r="H244" s="123"/>
      <c r="I244" s="127"/>
      <c r="J244" s="127"/>
      <c r="K244" s="127"/>
      <c r="L244" s="127"/>
      <c r="M244" s="127"/>
      <c r="N244" s="127"/>
      <c r="O244" s="123"/>
      <c r="P244" s="127"/>
      <c r="Q244" s="127"/>
      <c r="R244" s="127"/>
      <c r="S244" s="127"/>
      <c r="T244" s="127"/>
      <c r="U244" s="127"/>
      <c r="V244" s="127"/>
      <c r="W244" s="127"/>
      <c r="X244" s="127"/>
      <c r="Y244" s="127"/>
      <c r="Z244" s="127"/>
    </row>
    <row r="245" spans="1:26" ht="15.75" customHeight="1">
      <c r="A245" s="123"/>
      <c r="B245" s="127"/>
      <c r="C245" s="170"/>
      <c r="D245" s="171"/>
      <c r="E245" s="171"/>
      <c r="F245" s="171"/>
      <c r="G245" s="171"/>
      <c r="H245" s="123"/>
      <c r="I245" s="127"/>
      <c r="J245" s="127"/>
      <c r="K245" s="127"/>
      <c r="L245" s="127"/>
      <c r="M245" s="127"/>
      <c r="N245" s="127"/>
      <c r="O245" s="123"/>
      <c r="P245" s="127"/>
      <c r="Q245" s="127"/>
      <c r="R245" s="127"/>
      <c r="S245" s="127"/>
      <c r="T245" s="127"/>
      <c r="U245" s="127"/>
      <c r="V245" s="127"/>
      <c r="W245" s="127"/>
      <c r="X245" s="127"/>
      <c r="Y245" s="127"/>
      <c r="Z245" s="127"/>
    </row>
    <row r="246" spans="1:26" ht="15.75" customHeight="1">
      <c r="A246" s="123"/>
      <c r="B246" s="127"/>
      <c r="C246" s="170"/>
      <c r="D246" s="171"/>
      <c r="E246" s="171"/>
      <c r="F246" s="171"/>
      <c r="G246" s="171"/>
      <c r="H246" s="123"/>
      <c r="I246" s="127"/>
      <c r="J246" s="127"/>
      <c r="K246" s="127"/>
      <c r="L246" s="127"/>
      <c r="M246" s="127"/>
      <c r="N246" s="127"/>
      <c r="O246" s="123"/>
      <c r="P246" s="127"/>
      <c r="Q246" s="127"/>
      <c r="R246" s="127"/>
      <c r="S246" s="127"/>
      <c r="T246" s="127"/>
      <c r="U246" s="127"/>
      <c r="V246" s="127"/>
      <c r="W246" s="127"/>
      <c r="X246" s="127"/>
      <c r="Y246" s="127"/>
      <c r="Z246" s="127"/>
    </row>
    <row r="247" spans="1:26" ht="15.75" customHeight="1">
      <c r="A247" s="123"/>
      <c r="B247" s="127"/>
      <c r="C247" s="170"/>
      <c r="D247" s="171"/>
      <c r="E247" s="171"/>
      <c r="F247" s="171"/>
      <c r="G247" s="171"/>
      <c r="H247" s="123"/>
      <c r="I247" s="127"/>
      <c r="J247" s="127"/>
      <c r="K247" s="127"/>
      <c r="L247" s="127"/>
      <c r="M247" s="127"/>
      <c r="N247" s="127"/>
      <c r="O247" s="123"/>
      <c r="P247" s="127"/>
      <c r="Q247" s="127"/>
      <c r="R247" s="127"/>
      <c r="S247" s="127"/>
      <c r="T247" s="127"/>
      <c r="U247" s="127"/>
      <c r="V247" s="127"/>
      <c r="W247" s="127"/>
      <c r="X247" s="127"/>
      <c r="Y247" s="127"/>
      <c r="Z247" s="127"/>
    </row>
    <row r="248" spans="1:26" ht="15.75" customHeight="1">
      <c r="A248" s="123"/>
      <c r="B248" s="127"/>
      <c r="C248" s="170"/>
      <c r="D248" s="171"/>
      <c r="E248" s="171"/>
      <c r="F248" s="171"/>
      <c r="G248" s="171"/>
      <c r="H248" s="123"/>
      <c r="I248" s="127"/>
      <c r="J248" s="127"/>
      <c r="K248" s="127"/>
      <c r="L248" s="127"/>
      <c r="M248" s="127"/>
      <c r="N248" s="127"/>
      <c r="O248" s="123"/>
      <c r="P248" s="127"/>
      <c r="Q248" s="127"/>
      <c r="R248" s="127"/>
      <c r="S248" s="127"/>
      <c r="T248" s="127"/>
      <c r="U248" s="127"/>
      <c r="V248" s="127"/>
      <c r="W248" s="127"/>
      <c r="X248" s="127"/>
      <c r="Y248" s="127"/>
      <c r="Z248" s="127"/>
    </row>
    <row r="249" spans="1:26" ht="15.75" customHeight="1">
      <c r="A249" s="123"/>
      <c r="B249" s="127"/>
      <c r="C249" s="170"/>
      <c r="D249" s="171"/>
      <c r="E249" s="171"/>
      <c r="F249" s="171"/>
      <c r="G249" s="171"/>
      <c r="H249" s="123"/>
      <c r="I249" s="127"/>
      <c r="J249" s="127"/>
      <c r="K249" s="127"/>
      <c r="L249" s="127"/>
      <c r="M249" s="127"/>
      <c r="N249" s="127"/>
      <c r="O249" s="123"/>
      <c r="P249" s="127"/>
      <c r="Q249" s="127"/>
      <c r="R249" s="127"/>
      <c r="S249" s="127"/>
      <c r="T249" s="127"/>
      <c r="U249" s="127"/>
      <c r="V249" s="127"/>
      <c r="W249" s="127"/>
      <c r="X249" s="127"/>
      <c r="Y249" s="127"/>
      <c r="Z249" s="127"/>
    </row>
    <row r="250" spans="1:26" ht="15.75" customHeight="1">
      <c r="A250" s="123"/>
      <c r="B250" s="127"/>
      <c r="C250" s="170"/>
      <c r="D250" s="171"/>
      <c r="E250" s="171"/>
      <c r="F250" s="171"/>
      <c r="G250" s="171"/>
      <c r="H250" s="123"/>
      <c r="I250" s="127"/>
      <c r="J250" s="127"/>
      <c r="K250" s="127"/>
      <c r="L250" s="127"/>
      <c r="M250" s="127"/>
      <c r="N250" s="127"/>
      <c r="O250" s="123"/>
      <c r="P250" s="127"/>
      <c r="Q250" s="127"/>
      <c r="R250" s="127"/>
      <c r="S250" s="127"/>
      <c r="T250" s="127"/>
      <c r="U250" s="127"/>
      <c r="V250" s="127"/>
      <c r="W250" s="127"/>
      <c r="X250" s="127"/>
      <c r="Y250" s="127"/>
      <c r="Z250" s="127"/>
    </row>
    <row r="251" spans="1:26" ht="15.75" customHeight="1">
      <c r="A251" s="123"/>
      <c r="B251" s="127"/>
      <c r="C251" s="170"/>
      <c r="D251" s="171"/>
      <c r="E251" s="171"/>
      <c r="F251" s="171"/>
      <c r="G251" s="171"/>
      <c r="H251" s="123"/>
      <c r="I251" s="127"/>
      <c r="J251" s="127"/>
      <c r="K251" s="127"/>
      <c r="L251" s="127"/>
      <c r="M251" s="127"/>
      <c r="N251" s="127"/>
      <c r="O251" s="123"/>
      <c r="P251" s="127"/>
      <c r="Q251" s="127"/>
      <c r="R251" s="127"/>
      <c r="S251" s="127"/>
      <c r="T251" s="127"/>
      <c r="U251" s="127"/>
      <c r="V251" s="127"/>
      <c r="W251" s="127"/>
      <c r="X251" s="127"/>
      <c r="Y251" s="127"/>
      <c r="Z251" s="127"/>
    </row>
    <row r="252" spans="1:26" ht="15.75" customHeight="1">
      <c r="A252" s="123"/>
      <c r="B252" s="127"/>
      <c r="C252" s="170"/>
      <c r="D252" s="171"/>
      <c r="E252" s="171"/>
      <c r="F252" s="171"/>
      <c r="G252" s="171"/>
      <c r="H252" s="123"/>
      <c r="I252" s="127"/>
      <c r="J252" s="127"/>
      <c r="K252" s="127"/>
      <c r="L252" s="127"/>
      <c r="M252" s="127"/>
      <c r="N252" s="127"/>
      <c r="O252" s="123"/>
      <c r="P252" s="127"/>
      <c r="Q252" s="127"/>
      <c r="R252" s="127"/>
      <c r="S252" s="127"/>
      <c r="T252" s="127"/>
      <c r="U252" s="127"/>
      <c r="V252" s="127"/>
      <c r="W252" s="127"/>
      <c r="X252" s="127"/>
      <c r="Y252" s="127"/>
      <c r="Z252" s="127"/>
    </row>
    <row r="253" spans="1:26" ht="15.75" customHeight="1">
      <c r="A253" s="123"/>
      <c r="B253" s="127"/>
      <c r="C253" s="170"/>
      <c r="D253" s="171"/>
      <c r="E253" s="171"/>
      <c r="F253" s="171"/>
      <c r="G253" s="171"/>
      <c r="H253" s="123"/>
      <c r="I253" s="127"/>
      <c r="J253" s="127"/>
      <c r="K253" s="127"/>
      <c r="L253" s="127"/>
      <c r="M253" s="127"/>
      <c r="N253" s="127"/>
      <c r="O253" s="123"/>
      <c r="P253" s="127"/>
      <c r="Q253" s="127"/>
      <c r="R253" s="127"/>
      <c r="S253" s="127"/>
      <c r="T253" s="127"/>
      <c r="U253" s="127"/>
      <c r="V253" s="127"/>
      <c r="W253" s="127"/>
      <c r="X253" s="127"/>
      <c r="Y253" s="127"/>
      <c r="Z253" s="127"/>
    </row>
    <row r="254" spans="1:26" ht="15.75" customHeight="1">
      <c r="A254" s="123"/>
      <c r="B254" s="127"/>
      <c r="C254" s="170"/>
      <c r="D254" s="171"/>
      <c r="E254" s="171"/>
      <c r="F254" s="171"/>
      <c r="G254" s="171"/>
      <c r="H254" s="123"/>
      <c r="I254" s="127"/>
      <c r="J254" s="127"/>
      <c r="K254" s="127"/>
      <c r="L254" s="127"/>
      <c r="M254" s="127"/>
      <c r="N254" s="127"/>
      <c r="O254" s="123"/>
      <c r="P254" s="127"/>
      <c r="Q254" s="127"/>
      <c r="R254" s="127"/>
      <c r="S254" s="127"/>
      <c r="T254" s="127"/>
      <c r="U254" s="127"/>
      <c r="V254" s="127"/>
      <c r="W254" s="127"/>
      <c r="X254" s="127"/>
      <c r="Y254" s="127"/>
      <c r="Z254" s="127"/>
    </row>
    <row r="255" spans="1:26" ht="15.75" customHeight="1">
      <c r="A255" s="123"/>
      <c r="B255" s="127"/>
      <c r="C255" s="170"/>
      <c r="D255" s="171"/>
      <c r="E255" s="171"/>
      <c r="F255" s="171"/>
      <c r="G255" s="171"/>
      <c r="H255" s="123"/>
      <c r="I255" s="127"/>
      <c r="J255" s="127"/>
      <c r="K255" s="127"/>
      <c r="L255" s="127"/>
      <c r="M255" s="127"/>
      <c r="N255" s="127"/>
      <c r="O255" s="123"/>
      <c r="P255" s="127"/>
      <c r="Q255" s="127"/>
      <c r="R255" s="127"/>
      <c r="S255" s="127"/>
      <c r="T255" s="127"/>
      <c r="U255" s="127"/>
      <c r="V255" s="127"/>
      <c r="W255" s="127"/>
      <c r="X255" s="127"/>
      <c r="Y255" s="127"/>
      <c r="Z255" s="127"/>
    </row>
    <row r="256" spans="1:26" ht="15.75" customHeight="1">
      <c r="A256" s="123"/>
      <c r="B256" s="127"/>
      <c r="C256" s="170"/>
      <c r="D256" s="171"/>
      <c r="E256" s="171"/>
      <c r="F256" s="171"/>
      <c r="G256" s="171"/>
      <c r="H256" s="123"/>
      <c r="I256" s="127"/>
      <c r="J256" s="127"/>
      <c r="K256" s="127"/>
      <c r="L256" s="127"/>
      <c r="M256" s="127"/>
      <c r="N256" s="127"/>
      <c r="O256" s="123"/>
      <c r="P256" s="127"/>
      <c r="Q256" s="127"/>
      <c r="R256" s="127"/>
      <c r="S256" s="127"/>
      <c r="T256" s="127"/>
      <c r="U256" s="127"/>
      <c r="V256" s="127"/>
      <c r="W256" s="127"/>
      <c r="X256" s="127"/>
      <c r="Y256" s="127"/>
      <c r="Z256" s="127"/>
    </row>
    <row r="257" spans="1:26" ht="15.75" customHeight="1">
      <c r="A257" s="123"/>
      <c r="B257" s="127"/>
      <c r="C257" s="170"/>
      <c r="D257" s="171"/>
      <c r="E257" s="171"/>
      <c r="F257" s="171"/>
      <c r="G257" s="171"/>
      <c r="H257" s="123"/>
      <c r="I257" s="127"/>
      <c r="J257" s="127"/>
      <c r="K257" s="127"/>
      <c r="L257" s="127"/>
      <c r="M257" s="127"/>
      <c r="N257" s="127"/>
      <c r="O257" s="123"/>
      <c r="P257" s="127"/>
      <c r="Q257" s="127"/>
      <c r="R257" s="127"/>
      <c r="S257" s="127"/>
      <c r="T257" s="127"/>
      <c r="U257" s="127"/>
      <c r="V257" s="127"/>
      <c r="W257" s="127"/>
      <c r="X257" s="127"/>
      <c r="Y257" s="127"/>
      <c r="Z257" s="127"/>
    </row>
    <row r="258" spans="1:26" ht="15.75" customHeight="1">
      <c r="A258" s="123"/>
      <c r="B258" s="127"/>
      <c r="C258" s="170"/>
      <c r="D258" s="171"/>
      <c r="E258" s="171"/>
      <c r="F258" s="171"/>
      <c r="G258" s="171"/>
      <c r="H258" s="123"/>
      <c r="I258" s="127"/>
      <c r="J258" s="127"/>
      <c r="K258" s="127"/>
      <c r="L258" s="127"/>
      <c r="M258" s="127"/>
      <c r="N258" s="127"/>
      <c r="O258" s="123"/>
      <c r="P258" s="127"/>
      <c r="Q258" s="127"/>
      <c r="R258" s="127"/>
      <c r="S258" s="127"/>
      <c r="T258" s="127"/>
      <c r="U258" s="127"/>
      <c r="V258" s="127"/>
      <c r="W258" s="127"/>
      <c r="X258" s="127"/>
      <c r="Y258" s="127"/>
      <c r="Z258" s="127"/>
    </row>
    <row r="259" spans="1:26" ht="15.75" customHeight="1">
      <c r="A259" s="123"/>
      <c r="B259" s="127"/>
      <c r="C259" s="170"/>
      <c r="D259" s="171"/>
      <c r="E259" s="171"/>
      <c r="F259" s="171"/>
      <c r="G259" s="171"/>
      <c r="H259" s="123"/>
      <c r="I259" s="127"/>
      <c r="J259" s="127"/>
      <c r="K259" s="127"/>
      <c r="L259" s="127"/>
      <c r="M259" s="127"/>
      <c r="N259" s="127"/>
      <c r="O259" s="123"/>
      <c r="P259" s="127"/>
      <c r="Q259" s="127"/>
      <c r="R259" s="127"/>
      <c r="S259" s="127"/>
      <c r="T259" s="127"/>
      <c r="U259" s="127"/>
      <c r="V259" s="127"/>
      <c r="W259" s="127"/>
      <c r="X259" s="127"/>
      <c r="Y259" s="127"/>
      <c r="Z259" s="127"/>
    </row>
    <row r="260" spans="1:26" ht="15.75" customHeight="1">
      <c r="A260" s="123"/>
      <c r="B260" s="127"/>
      <c r="C260" s="170"/>
      <c r="D260" s="171"/>
      <c r="E260" s="171"/>
      <c r="F260" s="171"/>
      <c r="G260" s="171"/>
      <c r="H260" s="123"/>
      <c r="I260" s="127"/>
      <c r="J260" s="127"/>
      <c r="K260" s="127"/>
      <c r="L260" s="127"/>
      <c r="M260" s="127"/>
      <c r="N260" s="127"/>
      <c r="O260" s="123"/>
      <c r="P260" s="127"/>
      <c r="Q260" s="127"/>
      <c r="R260" s="127"/>
      <c r="S260" s="127"/>
      <c r="T260" s="127"/>
      <c r="U260" s="127"/>
      <c r="V260" s="127"/>
      <c r="W260" s="127"/>
      <c r="X260" s="127"/>
      <c r="Y260" s="127"/>
      <c r="Z260" s="127"/>
    </row>
    <row r="261" spans="1:26" ht="15.75" customHeight="1">
      <c r="A261" s="123"/>
      <c r="B261" s="127"/>
      <c r="C261" s="170"/>
      <c r="D261" s="171"/>
      <c r="E261" s="171"/>
      <c r="F261" s="171"/>
      <c r="G261" s="171"/>
      <c r="H261" s="123"/>
      <c r="I261" s="127"/>
      <c r="J261" s="127"/>
      <c r="K261" s="127"/>
      <c r="L261" s="127"/>
      <c r="M261" s="127"/>
      <c r="N261" s="127"/>
      <c r="O261" s="123"/>
      <c r="P261" s="127"/>
      <c r="Q261" s="127"/>
      <c r="R261" s="127"/>
      <c r="S261" s="127"/>
      <c r="T261" s="127"/>
      <c r="U261" s="127"/>
      <c r="V261" s="127"/>
      <c r="W261" s="127"/>
      <c r="X261" s="127"/>
      <c r="Y261" s="127"/>
      <c r="Z261" s="127"/>
    </row>
    <row r="262" spans="1:26" ht="15.75" customHeight="1">
      <c r="A262" s="123"/>
      <c r="B262" s="127"/>
      <c r="C262" s="170"/>
      <c r="D262" s="171"/>
      <c r="E262" s="171"/>
      <c r="F262" s="171"/>
      <c r="G262" s="171"/>
      <c r="H262" s="123"/>
      <c r="I262" s="127"/>
      <c r="J262" s="127"/>
      <c r="K262" s="127"/>
      <c r="L262" s="127"/>
      <c r="M262" s="127"/>
      <c r="N262" s="127"/>
      <c r="O262" s="123"/>
      <c r="P262" s="127"/>
      <c r="Q262" s="127"/>
      <c r="R262" s="127"/>
      <c r="S262" s="127"/>
      <c r="T262" s="127"/>
      <c r="U262" s="127"/>
      <c r="V262" s="127"/>
      <c r="W262" s="127"/>
      <c r="X262" s="127"/>
      <c r="Y262" s="127"/>
      <c r="Z262" s="127"/>
    </row>
    <row r="263" spans="1:26" ht="15.75" customHeight="1">
      <c r="A263" s="123"/>
      <c r="B263" s="127"/>
      <c r="C263" s="170"/>
      <c r="D263" s="171"/>
      <c r="E263" s="171"/>
      <c r="F263" s="171"/>
      <c r="G263" s="171"/>
      <c r="H263" s="123"/>
      <c r="I263" s="127"/>
      <c r="J263" s="127"/>
      <c r="K263" s="127"/>
      <c r="L263" s="127"/>
      <c r="M263" s="127"/>
      <c r="N263" s="127"/>
      <c r="O263" s="123"/>
      <c r="P263" s="127"/>
      <c r="Q263" s="127"/>
      <c r="R263" s="127"/>
      <c r="S263" s="127"/>
      <c r="T263" s="127"/>
      <c r="U263" s="127"/>
      <c r="V263" s="127"/>
      <c r="W263" s="127"/>
      <c r="X263" s="127"/>
      <c r="Y263" s="127"/>
      <c r="Z263" s="127"/>
    </row>
    <row r="264" spans="1:26" ht="15.75" customHeight="1">
      <c r="A264" s="123"/>
      <c r="B264" s="127"/>
      <c r="C264" s="170"/>
      <c r="D264" s="171"/>
      <c r="E264" s="171"/>
      <c r="F264" s="171"/>
      <c r="G264" s="171"/>
      <c r="H264" s="123"/>
      <c r="I264" s="127"/>
      <c r="J264" s="127"/>
      <c r="K264" s="127"/>
      <c r="L264" s="127"/>
      <c r="M264" s="127"/>
      <c r="N264" s="127"/>
      <c r="O264" s="123"/>
      <c r="P264" s="127"/>
      <c r="Q264" s="127"/>
      <c r="R264" s="127"/>
      <c r="S264" s="127"/>
      <c r="T264" s="127"/>
      <c r="U264" s="127"/>
      <c r="V264" s="127"/>
      <c r="W264" s="127"/>
      <c r="X264" s="127"/>
      <c r="Y264" s="127"/>
      <c r="Z264" s="127"/>
    </row>
    <row r="265" spans="1:26" ht="15.75" customHeight="1">
      <c r="A265" s="123"/>
      <c r="B265" s="127"/>
      <c r="C265" s="170"/>
      <c r="D265" s="171"/>
      <c r="E265" s="171"/>
      <c r="F265" s="171"/>
      <c r="G265" s="171"/>
      <c r="H265" s="123"/>
      <c r="I265" s="127"/>
      <c r="J265" s="127"/>
      <c r="K265" s="127"/>
      <c r="L265" s="127"/>
      <c r="M265" s="127"/>
      <c r="N265" s="127"/>
      <c r="O265" s="123"/>
      <c r="P265" s="127"/>
      <c r="Q265" s="127"/>
      <c r="R265" s="127"/>
      <c r="S265" s="127"/>
      <c r="T265" s="127"/>
      <c r="U265" s="127"/>
      <c r="V265" s="127"/>
      <c r="W265" s="127"/>
      <c r="X265" s="127"/>
      <c r="Y265" s="127"/>
      <c r="Z265" s="127"/>
    </row>
    <row r="266" spans="1:26" ht="15.75" customHeight="1">
      <c r="A266" s="123"/>
      <c r="B266" s="127"/>
      <c r="C266" s="170"/>
      <c r="D266" s="171"/>
      <c r="E266" s="171"/>
      <c r="F266" s="171"/>
      <c r="G266" s="171"/>
      <c r="H266" s="123"/>
      <c r="I266" s="127"/>
      <c r="J266" s="127"/>
      <c r="K266" s="127"/>
      <c r="L266" s="127"/>
      <c r="M266" s="127"/>
      <c r="N266" s="127"/>
      <c r="O266" s="123"/>
      <c r="P266" s="127"/>
      <c r="Q266" s="127"/>
      <c r="R266" s="127"/>
      <c r="S266" s="127"/>
      <c r="T266" s="127"/>
      <c r="U266" s="127"/>
      <c r="V266" s="127"/>
      <c r="W266" s="127"/>
      <c r="X266" s="127"/>
      <c r="Y266" s="127"/>
      <c r="Z266" s="127"/>
    </row>
    <row r="267" spans="1:26" ht="15.75" customHeight="1">
      <c r="A267" s="123"/>
      <c r="B267" s="127"/>
      <c r="C267" s="170"/>
      <c r="D267" s="171"/>
      <c r="E267" s="171"/>
      <c r="F267" s="171"/>
      <c r="G267" s="171"/>
      <c r="H267" s="123"/>
      <c r="I267" s="127"/>
      <c r="J267" s="127"/>
      <c r="K267" s="127"/>
      <c r="L267" s="127"/>
      <c r="M267" s="127"/>
      <c r="N267" s="127"/>
      <c r="O267" s="123"/>
      <c r="P267" s="127"/>
      <c r="Q267" s="127"/>
      <c r="R267" s="127"/>
      <c r="S267" s="127"/>
      <c r="T267" s="127"/>
      <c r="U267" s="127"/>
      <c r="V267" s="127"/>
      <c r="W267" s="127"/>
      <c r="X267" s="127"/>
      <c r="Y267" s="127"/>
      <c r="Z267" s="127"/>
    </row>
    <row r="268" spans="1:26" ht="15.75" customHeight="1">
      <c r="A268" s="123"/>
      <c r="B268" s="127"/>
      <c r="C268" s="170"/>
      <c r="D268" s="171"/>
      <c r="E268" s="171"/>
      <c r="F268" s="171"/>
      <c r="G268" s="171"/>
      <c r="H268" s="123"/>
      <c r="I268" s="127"/>
      <c r="J268" s="127"/>
      <c r="K268" s="127"/>
      <c r="L268" s="127"/>
      <c r="M268" s="127"/>
      <c r="N268" s="127"/>
      <c r="O268" s="123"/>
      <c r="P268" s="127"/>
      <c r="Q268" s="127"/>
      <c r="R268" s="127"/>
      <c r="S268" s="127"/>
      <c r="T268" s="127"/>
      <c r="U268" s="127"/>
      <c r="V268" s="127"/>
      <c r="W268" s="127"/>
      <c r="X268" s="127"/>
      <c r="Y268" s="127"/>
      <c r="Z268" s="127"/>
    </row>
    <row r="269" spans="1:26" ht="15.75" customHeight="1">
      <c r="A269" s="123"/>
      <c r="B269" s="127"/>
      <c r="C269" s="170"/>
      <c r="D269" s="171"/>
      <c r="E269" s="171"/>
      <c r="F269" s="171"/>
      <c r="G269" s="171"/>
      <c r="H269" s="123"/>
      <c r="I269" s="127"/>
      <c r="J269" s="127"/>
      <c r="K269" s="127"/>
      <c r="L269" s="127"/>
      <c r="M269" s="127"/>
      <c r="N269" s="127"/>
      <c r="O269" s="123"/>
      <c r="P269" s="127"/>
      <c r="Q269" s="127"/>
      <c r="R269" s="127"/>
      <c r="S269" s="127"/>
      <c r="T269" s="127"/>
      <c r="U269" s="127"/>
      <c r="V269" s="127"/>
      <c r="W269" s="127"/>
      <c r="X269" s="127"/>
      <c r="Y269" s="127"/>
      <c r="Z269" s="127"/>
    </row>
    <row r="270" spans="1:26" ht="15.75" customHeight="1">
      <c r="A270" s="123"/>
      <c r="B270" s="127"/>
      <c r="C270" s="170"/>
      <c r="D270" s="171"/>
      <c r="E270" s="171"/>
      <c r="F270" s="171"/>
      <c r="G270" s="171"/>
      <c r="H270" s="123"/>
      <c r="I270" s="127"/>
      <c r="J270" s="127"/>
      <c r="K270" s="127"/>
      <c r="L270" s="127"/>
      <c r="M270" s="127"/>
      <c r="N270" s="127"/>
      <c r="O270" s="123"/>
      <c r="P270" s="127"/>
      <c r="Q270" s="127"/>
      <c r="R270" s="127"/>
      <c r="S270" s="127"/>
      <c r="T270" s="127"/>
      <c r="U270" s="127"/>
      <c r="V270" s="127"/>
      <c r="W270" s="127"/>
      <c r="X270" s="127"/>
      <c r="Y270" s="127"/>
      <c r="Z270" s="127"/>
    </row>
    <row r="271" spans="1:26" ht="15.75" customHeight="1">
      <c r="A271" s="123"/>
      <c r="B271" s="127"/>
      <c r="C271" s="170"/>
      <c r="D271" s="171"/>
      <c r="E271" s="171"/>
      <c r="F271" s="171"/>
      <c r="G271" s="171"/>
      <c r="H271" s="123"/>
      <c r="I271" s="127"/>
      <c r="J271" s="127"/>
      <c r="K271" s="127"/>
      <c r="L271" s="127"/>
      <c r="M271" s="127"/>
      <c r="N271" s="127"/>
      <c r="O271" s="123"/>
      <c r="P271" s="127"/>
      <c r="Q271" s="127"/>
      <c r="R271" s="127"/>
      <c r="S271" s="127"/>
      <c r="T271" s="127"/>
      <c r="U271" s="127"/>
      <c r="V271" s="127"/>
      <c r="W271" s="127"/>
      <c r="X271" s="127"/>
      <c r="Y271" s="127"/>
      <c r="Z271" s="127"/>
    </row>
    <row r="272" spans="1:26" ht="15.75" customHeight="1">
      <c r="A272" s="123"/>
      <c r="B272" s="127"/>
      <c r="C272" s="170"/>
      <c r="D272" s="171"/>
      <c r="E272" s="171"/>
      <c r="F272" s="171"/>
      <c r="G272" s="171"/>
      <c r="H272" s="123"/>
      <c r="I272" s="127"/>
      <c r="J272" s="127"/>
      <c r="K272" s="127"/>
      <c r="L272" s="127"/>
      <c r="M272" s="127"/>
      <c r="N272" s="127"/>
      <c r="O272" s="123"/>
      <c r="P272" s="127"/>
      <c r="Q272" s="127"/>
      <c r="R272" s="127"/>
      <c r="S272" s="127"/>
      <c r="T272" s="127"/>
      <c r="U272" s="127"/>
      <c r="V272" s="127"/>
      <c r="W272" s="127"/>
      <c r="X272" s="127"/>
      <c r="Y272" s="127"/>
      <c r="Z272" s="127"/>
    </row>
    <row r="273" spans="1:26" ht="15.75" customHeight="1">
      <c r="A273" s="123"/>
      <c r="B273" s="127"/>
      <c r="C273" s="170"/>
      <c r="D273" s="171"/>
      <c r="E273" s="171"/>
      <c r="F273" s="171"/>
      <c r="G273" s="171"/>
      <c r="H273" s="123"/>
      <c r="I273" s="127"/>
      <c r="J273" s="127"/>
      <c r="K273" s="127"/>
      <c r="L273" s="127"/>
      <c r="M273" s="127"/>
      <c r="N273" s="127"/>
      <c r="O273" s="123"/>
      <c r="P273" s="127"/>
      <c r="Q273" s="127"/>
      <c r="R273" s="127"/>
      <c r="S273" s="127"/>
      <c r="T273" s="127"/>
      <c r="U273" s="127"/>
      <c r="V273" s="127"/>
      <c r="W273" s="127"/>
      <c r="X273" s="127"/>
      <c r="Y273" s="127"/>
      <c r="Z273" s="127"/>
    </row>
    <row r="274" spans="1:26" ht="15.75" customHeight="1">
      <c r="A274" s="123"/>
      <c r="B274" s="127"/>
      <c r="C274" s="170"/>
      <c r="D274" s="171"/>
      <c r="E274" s="171"/>
      <c r="F274" s="171"/>
      <c r="G274" s="171"/>
      <c r="H274" s="123"/>
      <c r="I274" s="127"/>
      <c r="J274" s="127"/>
      <c r="K274" s="127"/>
      <c r="L274" s="127"/>
      <c r="M274" s="127"/>
      <c r="N274" s="127"/>
      <c r="O274" s="123"/>
      <c r="P274" s="127"/>
      <c r="Q274" s="127"/>
      <c r="R274" s="127"/>
      <c r="S274" s="127"/>
      <c r="T274" s="127"/>
      <c r="U274" s="127"/>
      <c r="V274" s="127"/>
      <c r="W274" s="127"/>
      <c r="X274" s="127"/>
      <c r="Y274" s="127"/>
      <c r="Z274" s="127"/>
    </row>
    <row r="275" spans="1:26" ht="15.75" customHeight="1">
      <c r="A275" s="123"/>
      <c r="B275" s="127"/>
      <c r="C275" s="170"/>
      <c r="D275" s="171"/>
      <c r="E275" s="171"/>
      <c r="F275" s="171"/>
      <c r="G275" s="171"/>
      <c r="H275" s="123"/>
      <c r="I275" s="127"/>
      <c r="J275" s="127"/>
      <c r="K275" s="127"/>
      <c r="L275" s="127"/>
      <c r="M275" s="127"/>
      <c r="N275" s="127"/>
      <c r="O275" s="123"/>
      <c r="P275" s="127"/>
      <c r="Q275" s="127"/>
      <c r="R275" s="127"/>
      <c r="S275" s="127"/>
      <c r="T275" s="127"/>
      <c r="U275" s="127"/>
      <c r="V275" s="127"/>
      <c r="W275" s="127"/>
      <c r="X275" s="127"/>
      <c r="Y275" s="127"/>
      <c r="Z275" s="127"/>
    </row>
    <row r="276" spans="1:26" ht="15.75" customHeight="1">
      <c r="A276" s="123"/>
      <c r="B276" s="127"/>
      <c r="C276" s="170"/>
      <c r="D276" s="171"/>
      <c r="E276" s="171"/>
      <c r="F276" s="171"/>
      <c r="G276" s="171"/>
      <c r="H276" s="123"/>
      <c r="I276" s="127"/>
      <c r="J276" s="127"/>
      <c r="K276" s="127"/>
      <c r="L276" s="127"/>
      <c r="M276" s="127"/>
      <c r="N276" s="127"/>
      <c r="O276" s="123"/>
      <c r="P276" s="127"/>
      <c r="Q276" s="127"/>
      <c r="R276" s="127"/>
      <c r="S276" s="127"/>
      <c r="T276" s="127"/>
      <c r="U276" s="127"/>
      <c r="V276" s="127"/>
      <c r="W276" s="127"/>
      <c r="X276" s="127"/>
      <c r="Y276" s="127"/>
      <c r="Z276" s="127"/>
    </row>
    <row r="277" spans="1:26" ht="15.75" customHeight="1">
      <c r="A277" s="123"/>
      <c r="B277" s="127"/>
      <c r="C277" s="170"/>
      <c r="D277" s="171"/>
      <c r="E277" s="171"/>
      <c r="F277" s="171"/>
      <c r="G277" s="171"/>
      <c r="H277" s="123"/>
      <c r="I277" s="127"/>
      <c r="J277" s="127"/>
      <c r="K277" s="127"/>
      <c r="L277" s="127"/>
      <c r="M277" s="127"/>
      <c r="N277" s="127"/>
      <c r="O277" s="123"/>
      <c r="P277" s="127"/>
      <c r="Q277" s="127"/>
      <c r="R277" s="127"/>
      <c r="S277" s="127"/>
      <c r="T277" s="127"/>
      <c r="U277" s="127"/>
      <c r="V277" s="127"/>
      <c r="W277" s="127"/>
      <c r="X277" s="127"/>
      <c r="Y277" s="127"/>
      <c r="Z277" s="127"/>
    </row>
    <row r="278" spans="1:26" ht="15.75" customHeight="1">
      <c r="A278" s="123"/>
      <c r="B278" s="127"/>
      <c r="C278" s="170"/>
      <c r="D278" s="171"/>
      <c r="E278" s="171"/>
      <c r="F278" s="171"/>
      <c r="G278" s="171"/>
      <c r="H278" s="123"/>
      <c r="I278" s="127"/>
      <c r="J278" s="127"/>
      <c r="K278" s="127"/>
      <c r="L278" s="127"/>
      <c r="M278" s="127"/>
      <c r="N278" s="127"/>
      <c r="O278" s="123"/>
      <c r="P278" s="127"/>
      <c r="Q278" s="127"/>
      <c r="R278" s="127"/>
      <c r="S278" s="127"/>
      <c r="T278" s="127"/>
      <c r="U278" s="127"/>
      <c r="V278" s="127"/>
      <c r="W278" s="127"/>
      <c r="X278" s="127"/>
      <c r="Y278" s="127"/>
      <c r="Z278" s="127"/>
    </row>
    <row r="279" spans="1:26" ht="15.75" customHeight="1">
      <c r="A279" s="123"/>
      <c r="B279" s="127"/>
      <c r="C279" s="170"/>
      <c r="D279" s="171"/>
      <c r="E279" s="171"/>
      <c r="F279" s="171"/>
      <c r="G279" s="171"/>
      <c r="H279" s="123"/>
      <c r="I279" s="127"/>
      <c r="J279" s="127"/>
      <c r="K279" s="127"/>
      <c r="L279" s="127"/>
      <c r="M279" s="127"/>
      <c r="N279" s="127"/>
      <c r="O279" s="123"/>
      <c r="P279" s="127"/>
      <c r="Q279" s="127"/>
      <c r="R279" s="127"/>
      <c r="S279" s="127"/>
      <c r="T279" s="127"/>
      <c r="U279" s="127"/>
      <c r="V279" s="127"/>
      <c r="W279" s="127"/>
      <c r="X279" s="127"/>
      <c r="Y279" s="127"/>
      <c r="Z279" s="127"/>
    </row>
    <row r="280" spans="1:26" ht="15.75" customHeight="1">
      <c r="A280" s="123"/>
      <c r="B280" s="127"/>
      <c r="C280" s="170"/>
      <c r="D280" s="171"/>
      <c r="E280" s="171"/>
      <c r="F280" s="171"/>
      <c r="G280" s="171"/>
      <c r="H280" s="123"/>
      <c r="I280" s="127"/>
      <c r="J280" s="127"/>
      <c r="K280" s="127"/>
      <c r="L280" s="127"/>
      <c r="M280" s="127"/>
      <c r="N280" s="127"/>
      <c r="O280" s="123"/>
      <c r="P280" s="127"/>
      <c r="Q280" s="127"/>
      <c r="R280" s="127"/>
      <c r="S280" s="127"/>
      <c r="T280" s="127"/>
      <c r="U280" s="127"/>
      <c r="V280" s="127"/>
      <c r="W280" s="127"/>
      <c r="X280" s="127"/>
      <c r="Y280" s="127"/>
      <c r="Z280" s="127"/>
    </row>
    <row r="281" spans="1:26" ht="15.75" customHeight="1">
      <c r="A281" s="123"/>
      <c r="B281" s="127"/>
      <c r="C281" s="170"/>
      <c r="D281" s="171"/>
      <c r="E281" s="171"/>
      <c r="F281" s="171"/>
      <c r="G281" s="171"/>
      <c r="H281" s="123"/>
      <c r="I281" s="127"/>
      <c r="J281" s="127"/>
      <c r="K281" s="127"/>
      <c r="L281" s="127"/>
      <c r="M281" s="127"/>
      <c r="N281" s="127"/>
      <c r="O281" s="123"/>
      <c r="P281" s="127"/>
      <c r="Q281" s="127"/>
      <c r="R281" s="127"/>
      <c r="S281" s="127"/>
      <c r="T281" s="127"/>
      <c r="U281" s="127"/>
      <c r="V281" s="127"/>
      <c r="W281" s="127"/>
      <c r="X281" s="127"/>
      <c r="Y281" s="127"/>
      <c r="Z281" s="127"/>
    </row>
    <row r="282" spans="1:26" ht="15.75" customHeight="1">
      <c r="A282" s="123"/>
      <c r="B282" s="127"/>
      <c r="C282" s="170"/>
      <c r="D282" s="171"/>
      <c r="E282" s="171"/>
      <c r="F282" s="171"/>
      <c r="G282" s="171"/>
      <c r="H282" s="123"/>
      <c r="I282" s="127"/>
      <c r="J282" s="127"/>
      <c r="K282" s="127"/>
      <c r="L282" s="127"/>
      <c r="M282" s="127"/>
      <c r="N282" s="127"/>
      <c r="O282" s="123"/>
      <c r="P282" s="127"/>
      <c r="Q282" s="127"/>
      <c r="R282" s="127"/>
      <c r="S282" s="127"/>
      <c r="T282" s="127"/>
      <c r="U282" s="127"/>
      <c r="V282" s="127"/>
      <c r="W282" s="127"/>
      <c r="X282" s="127"/>
      <c r="Y282" s="127"/>
      <c r="Z282" s="127"/>
    </row>
    <row r="283" spans="1:26" ht="15.75" customHeight="1">
      <c r="A283" s="123"/>
      <c r="B283" s="127"/>
      <c r="C283" s="170"/>
      <c r="D283" s="171"/>
      <c r="E283" s="171"/>
      <c r="F283" s="171"/>
      <c r="G283" s="171"/>
      <c r="H283" s="123"/>
      <c r="I283" s="127"/>
      <c r="J283" s="127"/>
      <c r="K283" s="127"/>
      <c r="L283" s="127"/>
      <c r="M283" s="127"/>
      <c r="N283" s="127"/>
      <c r="O283" s="123"/>
      <c r="P283" s="127"/>
      <c r="Q283" s="127"/>
      <c r="R283" s="127"/>
      <c r="S283" s="127"/>
      <c r="T283" s="127"/>
      <c r="U283" s="127"/>
      <c r="V283" s="127"/>
      <c r="W283" s="127"/>
      <c r="X283" s="127"/>
      <c r="Y283" s="127"/>
      <c r="Z283" s="127"/>
    </row>
    <row r="284" spans="1:26" ht="15.75" customHeight="1">
      <c r="A284" s="123"/>
      <c r="B284" s="127"/>
      <c r="C284" s="170"/>
      <c r="D284" s="171"/>
      <c r="E284" s="171"/>
      <c r="F284" s="171"/>
      <c r="G284" s="171"/>
      <c r="H284" s="123"/>
      <c r="I284" s="127"/>
      <c r="J284" s="127"/>
      <c r="K284" s="127"/>
      <c r="L284" s="127"/>
      <c r="M284" s="127"/>
      <c r="N284" s="127"/>
      <c r="O284" s="123"/>
      <c r="P284" s="127"/>
      <c r="Q284" s="127"/>
      <c r="R284" s="127"/>
      <c r="S284" s="127"/>
      <c r="T284" s="127"/>
      <c r="U284" s="127"/>
      <c r="V284" s="127"/>
      <c r="W284" s="127"/>
      <c r="X284" s="127"/>
      <c r="Y284" s="127"/>
      <c r="Z284" s="127"/>
    </row>
    <row r="285" spans="1:26" ht="15.75" customHeight="1">
      <c r="A285" s="123"/>
      <c r="B285" s="127"/>
      <c r="C285" s="170"/>
      <c r="D285" s="171"/>
      <c r="E285" s="171"/>
      <c r="F285" s="171"/>
      <c r="G285" s="171"/>
      <c r="H285" s="123"/>
      <c r="I285" s="127"/>
      <c r="J285" s="127"/>
      <c r="K285" s="127"/>
      <c r="L285" s="127"/>
      <c r="M285" s="127"/>
      <c r="N285" s="127"/>
      <c r="O285" s="123"/>
      <c r="P285" s="127"/>
      <c r="Q285" s="127"/>
      <c r="R285" s="127"/>
      <c r="S285" s="127"/>
      <c r="T285" s="127"/>
      <c r="U285" s="127"/>
      <c r="V285" s="127"/>
      <c r="W285" s="127"/>
      <c r="X285" s="127"/>
      <c r="Y285" s="127"/>
      <c r="Z285" s="127"/>
    </row>
    <row r="286" spans="1:26" ht="15.75" customHeight="1">
      <c r="A286" s="123"/>
      <c r="B286" s="127"/>
      <c r="C286" s="170"/>
      <c r="D286" s="171"/>
      <c r="E286" s="171"/>
      <c r="F286" s="171"/>
      <c r="G286" s="171"/>
      <c r="H286" s="123"/>
      <c r="I286" s="127"/>
      <c r="J286" s="127"/>
      <c r="K286" s="127"/>
      <c r="L286" s="127"/>
      <c r="M286" s="127"/>
      <c r="N286" s="127"/>
      <c r="O286" s="123"/>
      <c r="P286" s="127"/>
      <c r="Q286" s="127"/>
      <c r="R286" s="127"/>
      <c r="S286" s="127"/>
      <c r="T286" s="127"/>
      <c r="U286" s="127"/>
      <c r="V286" s="127"/>
      <c r="W286" s="127"/>
      <c r="X286" s="127"/>
      <c r="Y286" s="127"/>
      <c r="Z286" s="127"/>
    </row>
    <row r="287" spans="1:26" ht="15.75" customHeight="1">
      <c r="A287" s="123"/>
      <c r="B287" s="127"/>
      <c r="C287" s="170"/>
      <c r="D287" s="171"/>
      <c r="E287" s="171"/>
      <c r="F287" s="171"/>
      <c r="G287" s="171"/>
      <c r="H287" s="123"/>
      <c r="I287" s="127"/>
      <c r="J287" s="127"/>
      <c r="K287" s="127"/>
      <c r="L287" s="127"/>
      <c r="M287" s="127"/>
      <c r="N287" s="127"/>
      <c r="O287" s="123"/>
      <c r="P287" s="127"/>
      <c r="Q287" s="127"/>
      <c r="R287" s="127"/>
      <c r="S287" s="127"/>
      <c r="T287" s="127"/>
      <c r="U287" s="127"/>
      <c r="V287" s="127"/>
      <c r="W287" s="127"/>
      <c r="X287" s="127"/>
      <c r="Y287" s="127"/>
      <c r="Z287" s="127"/>
    </row>
    <row r="288" spans="1:26" ht="15.75" customHeight="1">
      <c r="A288" s="123"/>
      <c r="B288" s="127"/>
      <c r="C288" s="170"/>
      <c r="D288" s="171"/>
      <c r="E288" s="171"/>
      <c r="F288" s="171"/>
      <c r="G288" s="171"/>
      <c r="H288" s="123"/>
      <c r="I288" s="127"/>
      <c r="J288" s="127"/>
      <c r="K288" s="127"/>
      <c r="L288" s="127"/>
      <c r="M288" s="127"/>
      <c r="N288" s="127"/>
      <c r="O288" s="123"/>
      <c r="P288" s="127"/>
      <c r="Q288" s="127"/>
      <c r="R288" s="127"/>
      <c r="S288" s="127"/>
      <c r="T288" s="127"/>
      <c r="U288" s="127"/>
      <c r="V288" s="127"/>
      <c r="W288" s="127"/>
      <c r="X288" s="127"/>
      <c r="Y288" s="127"/>
      <c r="Z288" s="127"/>
    </row>
    <row r="289" spans="1:26" ht="15.75" customHeight="1">
      <c r="A289" s="123"/>
      <c r="B289" s="127"/>
      <c r="C289" s="170"/>
      <c r="D289" s="171"/>
      <c r="E289" s="171"/>
      <c r="F289" s="171"/>
      <c r="G289" s="171"/>
      <c r="H289" s="123"/>
      <c r="I289" s="127"/>
      <c r="J289" s="127"/>
      <c r="K289" s="127"/>
      <c r="L289" s="127"/>
      <c r="M289" s="127"/>
      <c r="N289" s="127"/>
      <c r="O289" s="123"/>
      <c r="P289" s="127"/>
      <c r="Q289" s="127"/>
      <c r="R289" s="127"/>
      <c r="S289" s="127"/>
      <c r="T289" s="127"/>
      <c r="U289" s="127"/>
      <c r="V289" s="127"/>
      <c r="W289" s="127"/>
      <c r="X289" s="127"/>
      <c r="Y289" s="127"/>
      <c r="Z289" s="127"/>
    </row>
    <row r="290" spans="1:26" ht="15.75" customHeight="1">
      <c r="A290" s="123"/>
      <c r="B290" s="127"/>
      <c r="C290" s="170"/>
      <c r="D290" s="171"/>
      <c r="E290" s="171"/>
      <c r="F290" s="171"/>
      <c r="G290" s="171"/>
      <c r="H290" s="123"/>
      <c r="I290" s="127"/>
      <c r="J290" s="127"/>
      <c r="K290" s="127"/>
      <c r="L290" s="127"/>
      <c r="M290" s="127"/>
      <c r="N290" s="127"/>
      <c r="O290" s="123"/>
      <c r="P290" s="127"/>
      <c r="Q290" s="127"/>
      <c r="R290" s="127"/>
      <c r="S290" s="127"/>
      <c r="T290" s="127"/>
      <c r="U290" s="127"/>
      <c r="V290" s="127"/>
      <c r="W290" s="127"/>
      <c r="X290" s="127"/>
      <c r="Y290" s="127"/>
      <c r="Z290" s="127"/>
    </row>
    <row r="291" spans="1:26" ht="15.75" customHeight="1">
      <c r="A291" s="123"/>
      <c r="B291" s="127"/>
      <c r="C291" s="170"/>
      <c r="D291" s="171"/>
      <c r="E291" s="171"/>
      <c r="F291" s="171"/>
      <c r="G291" s="171"/>
      <c r="H291" s="123"/>
      <c r="I291" s="127"/>
      <c r="J291" s="127"/>
      <c r="K291" s="127"/>
      <c r="L291" s="127"/>
      <c r="M291" s="127"/>
      <c r="N291" s="127"/>
      <c r="O291" s="123"/>
      <c r="P291" s="127"/>
      <c r="Q291" s="127"/>
      <c r="R291" s="127"/>
      <c r="S291" s="127"/>
      <c r="T291" s="127"/>
      <c r="U291" s="127"/>
      <c r="V291" s="127"/>
      <c r="W291" s="127"/>
      <c r="X291" s="127"/>
      <c r="Y291" s="127"/>
      <c r="Z291" s="127"/>
    </row>
    <row r="292" spans="1:26" ht="15.75" customHeight="1">
      <c r="A292" s="123"/>
      <c r="B292" s="127"/>
      <c r="C292" s="170"/>
      <c r="D292" s="171"/>
      <c r="E292" s="171"/>
      <c r="F292" s="171"/>
      <c r="G292" s="171"/>
      <c r="H292" s="123"/>
      <c r="I292" s="127"/>
      <c r="J292" s="127"/>
      <c r="K292" s="127"/>
      <c r="L292" s="127"/>
      <c r="M292" s="127"/>
      <c r="N292" s="127"/>
      <c r="O292" s="123"/>
      <c r="P292" s="127"/>
      <c r="Q292" s="127"/>
      <c r="R292" s="127"/>
      <c r="S292" s="127"/>
      <c r="T292" s="127"/>
      <c r="U292" s="127"/>
      <c r="V292" s="127"/>
      <c r="W292" s="127"/>
      <c r="X292" s="127"/>
      <c r="Y292" s="127"/>
      <c r="Z292" s="127"/>
    </row>
    <row r="293" spans="1:26" ht="15.75" customHeight="1">
      <c r="A293" s="123"/>
      <c r="B293" s="127"/>
      <c r="C293" s="170"/>
      <c r="D293" s="171"/>
      <c r="E293" s="171"/>
      <c r="F293" s="171"/>
      <c r="G293" s="171"/>
      <c r="H293" s="123"/>
      <c r="I293" s="127"/>
      <c r="J293" s="127"/>
      <c r="K293" s="127"/>
      <c r="L293" s="127"/>
      <c r="M293" s="127"/>
      <c r="N293" s="127"/>
      <c r="O293" s="123"/>
      <c r="P293" s="127"/>
      <c r="Q293" s="127"/>
      <c r="R293" s="127"/>
      <c r="S293" s="127"/>
      <c r="T293" s="127"/>
      <c r="U293" s="127"/>
      <c r="V293" s="127"/>
      <c r="W293" s="127"/>
      <c r="X293" s="127"/>
      <c r="Y293" s="127"/>
      <c r="Z293" s="127"/>
    </row>
    <row r="294" spans="1:26" ht="15.75" customHeight="1">
      <c r="A294" s="123"/>
      <c r="B294" s="127"/>
      <c r="C294" s="170"/>
      <c r="D294" s="171"/>
      <c r="E294" s="171"/>
      <c r="F294" s="171"/>
      <c r="G294" s="171"/>
      <c r="H294" s="123"/>
      <c r="I294" s="127"/>
      <c r="J294" s="127"/>
      <c r="K294" s="127"/>
      <c r="L294" s="127"/>
      <c r="M294" s="127"/>
      <c r="N294" s="127"/>
      <c r="O294" s="123"/>
      <c r="P294" s="127"/>
      <c r="Q294" s="127"/>
      <c r="R294" s="127"/>
      <c r="S294" s="127"/>
      <c r="T294" s="127"/>
      <c r="U294" s="127"/>
      <c r="V294" s="127"/>
      <c r="W294" s="127"/>
      <c r="X294" s="127"/>
      <c r="Y294" s="127"/>
      <c r="Z294" s="127"/>
    </row>
    <row r="295" spans="1:26" ht="15.75" customHeight="1">
      <c r="A295" s="123"/>
      <c r="B295" s="127"/>
      <c r="C295" s="170"/>
      <c r="D295" s="171"/>
      <c r="E295" s="171"/>
      <c r="F295" s="171"/>
      <c r="G295" s="171"/>
      <c r="H295" s="123"/>
      <c r="I295" s="127"/>
      <c r="J295" s="127"/>
      <c r="K295" s="127"/>
      <c r="L295" s="127"/>
      <c r="M295" s="127"/>
      <c r="N295" s="127"/>
      <c r="O295" s="123"/>
      <c r="P295" s="127"/>
      <c r="Q295" s="127"/>
      <c r="R295" s="127"/>
      <c r="S295" s="127"/>
      <c r="T295" s="127"/>
      <c r="U295" s="127"/>
      <c r="V295" s="127"/>
      <c r="W295" s="127"/>
      <c r="X295" s="127"/>
      <c r="Y295" s="127"/>
      <c r="Z295" s="127"/>
    </row>
    <row r="296" spans="1:26" ht="15.75" customHeight="1">
      <c r="A296" s="123"/>
      <c r="B296" s="127"/>
      <c r="C296" s="170"/>
      <c r="D296" s="171"/>
      <c r="E296" s="171"/>
      <c r="F296" s="171"/>
      <c r="G296" s="171"/>
      <c r="H296" s="123"/>
      <c r="I296" s="127"/>
      <c r="J296" s="127"/>
      <c r="K296" s="127"/>
      <c r="L296" s="127"/>
      <c r="M296" s="127"/>
      <c r="N296" s="127"/>
      <c r="O296" s="123"/>
      <c r="P296" s="127"/>
      <c r="Q296" s="127"/>
      <c r="R296" s="127"/>
      <c r="S296" s="127"/>
      <c r="T296" s="127"/>
      <c r="U296" s="127"/>
      <c r="V296" s="127"/>
      <c r="W296" s="127"/>
      <c r="X296" s="127"/>
      <c r="Y296" s="127"/>
      <c r="Z296" s="127"/>
    </row>
    <row r="297" spans="1:26" ht="15.75" customHeight="1"/>
    <row r="298" spans="1:26" ht="15.75" customHeight="1"/>
    <row r="299" spans="1:26" ht="15.75" customHeight="1"/>
    <row r="300" spans="1:26" ht="15.75" customHeight="1"/>
    <row r="301" spans="1:26" ht="15.75" customHeight="1"/>
    <row r="302" spans="1:26" ht="15.75" customHeight="1"/>
    <row r="303" spans="1:26" ht="15.75" customHeight="1"/>
    <row r="304" spans="1:26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1">
    <mergeCell ref="B1:C1"/>
    <mergeCell ref="B2:G2"/>
    <mergeCell ref="I2:N2"/>
    <mergeCell ref="P2:U2"/>
    <mergeCell ref="B3:B4"/>
    <mergeCell ref="I3:I4"/>
    <mergeCell ref="P3:P4"/>
    <mergeCell ref="B5:G5"/>
    <mergeCell ref="I5:N5"/>
    <mergeCell ref="P5:U5"/>
    <mergeCell ref="P6:P7"/>
    <mergeCell ref="P8:P9"/>
    <mergeCell ref="P10:P11"/>
    <mergeCell ref="B14:B15"/>
    <mergeCell ref="P12:P13"/>
    <mergeCell ref="P15:P16"/>
    <mergeCell ref="P17:P18"/>
    <mergeCell ref="B26:B27"/>
    <mergeCell ref="B28:B29"/>
    <mergeCell ref="B30:B31"/>
    <mergeCell ref="B33:B34"/>
    <mergeCell ref="B35:B36"/>
    <mergeCell ref="B37:B38"/>
    <mergeCell ref="B40:B41"/>
    <mergeCell ref="B43:B44"/>
    <mergeCell ref="B45:B46"/>
    <mergeCell ref="B47:B48"/>
    <mergeCell ref="B49:B50"/>
    <mergeCell ref="B75:B76"/>
    <mergeCell ref="B77:B78"/>
    <mergeCell ref="B79:B80"/>
    <mergeCell ref="B83:B84"/>
    <mergeCell ref="B88:B89"/>
    <mergeCell ref="B92:B93"/>
    <mergeCell ref="B51:B52"/>
    <mergeCell ref="B56:B57"/>
    <mergeCell ref="B58:B59"/>
    <mergeCell ref="B60:B61"/>
    <mergeCell ref="B62:B63"/>
    <mergeCell ref="B64:B65"/>
    <mergeCell ref="B66:B67"/>
  </mergeCells>
  <phoneticPr fontId="68" type="noConversion"/>
  <hyperlinks>
    <hyperlink ref="B1" location="'Content '!A1" display="Back to content"/>
  </hyperlinks>
  <printOptions horizontalCentered="1"/>
  <pageMargins left="0" right="0" top="0.39370078740157483" bottom="0.39370078740157483" header="0" footer="0"/>
  <pageSetup paperSize="9" orientation="portrait"/>
  <headerFooter>
    <oddFooter>&amp;L04+000All data are subject to change. Please check our data sheets at www.panjit.com for updates.&amp;R&amp;P</oddFooter>
  </headerFooter>
  <rowBreaks count="1" manualBreakCount="1">
    <brk id="55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4140625" defaultRowHeight="15" customHeight="1"/>
  <cols>
    <col min="1" max="1" width="25.109375" customWidth="1"/>
    <col min="2" max="2" width="17.5546875" customWidth="1"/>
    <col min="3" max="3" width="16.5546875" customWidth="1"/>
    <col min="4" max="4" width="22.109375" customWidth="1"/>
    <col min="5" max="5" width="18.5546875" customWidth="1"/>
    <col min="6" max="6" width="19" customWidth="1"/>
    <col min="7" max="7" width="20.109375" customWidth="1"/>
    <col min="8" max="8" width="20.6640625" customWidth="1"/>
    <col min="9" max="9" width="27.44140625" customWidth="1"/>
    <col min="10" max="10" width="21.109375" customWidth="1"/>
    <col min="11" max="11" width="23.6640625" customWidth="1"/>
    <col min="12" max="12" width="22.6640625" customWidth="1"/>
    <col min="13" max="13" width="35.6640625" customWidth="1"/>
    <col min="15" max="15" width="15.44140625" customWidth="1"/>
    <col min="16" max="16" width="37.5546875" customWidth="1"/>
    <col min="17" max="17" width="31.109375" customWidth="1"/>
    <col min="18" max="18" width="95.109375" customWidth="1"/>
    <col min="19" max="19" width="31.109375" customWidth="1"/>
    <col min="20" max="20" width="9.44140625" customWidth="1"/>
    <col min="21" max="21" width="15.44140625" customWidth="1"/>
    <col min="22" max="26" width="8.6640625" customWidth="1"/>
  </cols>
  <sheetData>
    <row r="1" spans="1:26" ht="33" customHeight="1">
      <c r="A1" s="51" t="s">
        <v>108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4.25" customHeight="1">
      <c r="A3" s="53">
        <f>'Content '!J1</f>
        <v>45611</v>
      </c>
      <c r="B3" s="52" t="s">
        <v>109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53"/>
      <c r="B4" s="5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54" t="s">
        <v>46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57" t="s">
        <v>111</v>
      </c>
      <c r="B6" s="57" t="s">
        <v>113</v>
      </c>
      <c r="C6" s="57" t="s">
        <v>156</v>
      </c>
      <c r="D6" s="57" t="s">
        <v>157</v>
      </c>
      <c r="E6" s="57" t="s">
        <v>158</v>
      </c>
      <c r="F6" s="57" t="s">
        <v>159</v>
      </c>
      <c r="G6" s="57" t="s">
        <v>160</v>
      </c>
      <c r="H6" s="57" t="s">
        <v>161</v>
      </c>
      <c r="I6" s="57" t="s">
        <v>162</v>
      </c>
      <c r="J6" s="57" t="s">
        <v>163</v>
      </c>
      <c r="K6" s="57" t="s">
        <v>164</v>
      </c>
      <c r="L6" s="57" t="s">
        <v>165</v>
      </c>
      <c r="M6" s="57" t="s">
        <v>166</v>
      </c>
      <c r="N6" s="57" t="s">
        <v>167</v>
      </c>
      <c r="O6" s="57" t="s">
        <v>168</v>
      </c>
      <c r="P6" s="57" t="s">
        <v>169</v>
      </c>
      <c r="Q6" s="57" t="s">
        <v>170</v>
      </c>
      <c r="R6" s="57" t="s">
        <v>112</v>
      </c>
      <c r="S6" s="58"/>
      <c r="T6" s="58"/>
      <c r="U6" s="58"/>
      <c r="V6" s="58"/>
      <c r="W6" s="58"/>
      <c r="X6" s="58"/>
      <c r="Y6" s="58"/>
      <c r="Z6" s="58"/>
    </row>
    <row r="7" spans="1:26" ht="14.25" customHeight="1">
      <c r="A7" s="57"/>
      <c r="B7" s="57"/>
      <c r="C7" s="57"/>
      <c r="D7" s="57"/>
      <c r="E7" s="57" t="s">
        <v>126</v>
      </c>
      <c r="F7" s="57" t="s">
        <v>126</v>
      </c>
      <c r="G7" s="57" t="s">
        <v>126</v>
      </c>
      <c r="H7" s="57" t="s">
        <v>126</v>
      </c>
      <c r="I7" s="57" t="s">
        <v>171</v>
      </c>
      <c r="J7" s="57" t="s">
        <v>172</v>
      </c>
      <c r="K7" s="57"/>
      <c r="L7" s="57" t="s">
        <v>173</v>
      </c>
      <c r="M7" s="57" t="s">
        <v>174</v>
      </c>
      <c r="N7" s="57" t="s">
        <v>174</v>
      </c>
      <c r="O7" s="57"/>
      <c r="P7" s="57"/>
      <c r="Q7" s="57"/>
      <c r="R7" s="57"/>
      <c r="S7" s="58"/>
      <c r="T7" s="58"/>
      <c r="U7" s="58"/>
      <c r="V7" s="58"/>
      <c r="W7" s="58"/>
      <c r="X7" s="58"/>
      <c r="Y7" s="58"/>
      <c r="Z7" s="58"/>
    </row>
    <row r="8" spans="1:26" ht="14.25" customHeight="1">
      <c r="A8" s="59" t="s">
        <v>175</v>
      </c>
      <c r="B8" s="58" t="s">
        <v>176</v>
      </c>
      <c r="C8" s="58" t="s">
        <v>155</v>
      </c>
      <c r="D8" s="58" t="s">
        <v>155</v>
      </c>
      <c r="E8" s="58">
        <v>0.75</v>
      </c>
      <c r="F8" s="58">
        <v>5</v>
      </c>
      <c r="G8" s="58">
        <v>1.8</v>
      </c>
      <c r="H8" s="58">
        <v>5.5</v>
      </c>
      <c r="I8" s="58">
        <v>0.75</v>
      </c>
      <c r="J8" s="58">
        <v>12</v>
      </c>
      <c r="K8" s="58" t="s">
        <v>177</v>
      </c>
      <c r="L8" s="58">
        <v>1000</v>
      </c>
      <c r="M8" s="58">
        <v>250</v>
      </c>
      <c r="N8" s="58">
        <v>350</v>
      </c>
      <c r="O8" s="58" t="s">
        <v>155</v>
      </c>
      <c r="P8" s="58" t="s">
        <v>178</v>
      </c>
      <c r="Q8" s="58" t="s">
        <v>179</v>
      </c>
      <c r="R8" s="58" t="s">
        <v>180</v>
      </c>
      <c r="S8" s="58"/>
      <c r="T8" s="58"/>
      <c r="U8" s="58"/>
      <c r="V8" s="58"/>
      <c r="W8" s="58"/>
      <c r="X8" s="58"/>
      <c r="Y8" s="58"/>
      <c r="Z8" s="58"/>
    </row>
    <row r="9" spans="1:26" ht="14.25" customHeight="1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4.25" customHeight="1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4.25" customHeight="1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4.25" customHeight="1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4.25" customHeight="1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4.2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honeticPr fontId="68" type="noConversion"/>
  <hyperlinks>
    <hyperlink ref="B3" location="'Content '!A1" display="Back to content"/>
    <hyperlink ref="A8" r:id="rId1"/>
  </hyperlinks>
  <pageMargins left="0.7" right="0.7" top="0.75" bottom="0.75" header="0" footer="0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00"/>
  <sheetViews>
    <sheetView workbookViewId="0"/>
  </sheetViews>
  <sheetFormatPr defaultColWidth="14.44140625" defaultRowHeight="15" customHeight="1"/>
  <cols>
    <col min="1" max="1" width="24.6640625" customWidth="1"/>
    <col min="2" max="2" width="13.5546875" customWidth="1"/>
    <col min="3" max="3" width="16.5546875" customWidth="1"/>
    <col min="4" max="4" width="18.44140625" customWidth="1"/>
    <col min="5" max="5" width="17.109375" customWidth="1"/>
    <col min="6" max="6" width="17.5546875" customWidth="1"/>
    <col min="7" max="7" width="18.6640625" customWidth="1"/>
    <col min="8" max="8" width="19.109375" customWidth="1"/>
    <col min="9" max="9" width="18.44140625" customWidth="1"/>
    <col min="10" max="10" width="33.44140625" customWidth="1"/>
    <col min="11" max="11" width="37.5546875" customWidth="1"/>
    <col min="12" max="12" width="21.109375" customWidth="1"/>
    <col min="13" max="13" width="19.6640625" customWidth="1"/>
    <col min="14" max="14" width="20.5546875" customWidth="1"/>
    <col min="15" max="15" width="70.109375" customWidth="1"/>
    <col min="16" max="16" width="31.109375" customWidth="1"/>
    <col min="17" max="17" width="12.6640625" customWidth="1"/>
    <col min="18" max="37" width="8.6640625" customWidth="1"/>
  </cols>
  <sheetData>
    <row r="1" spans="1:37" ht="33" customHeight="1">
      <c r="A1" s="51" t="s">
        <v>108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</row>
    <row r="2" spans="1:37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</row>
    <row r="3" spans="1:37" ht="14.25" customHeight="1">
      <c r="A3" s="53">
        <f>'Content '!J1</f>
        <v>45611</v>
      </c>
      <c r="B3" s="52" t="s">
        <v>109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</row>
    <row r="4" spans="1:37" ht="14.25" customHeight="1">
      <c r="A4" s="53"/>
      <c r="B4" s="5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</row>
    <row r="5" spans="1:37" ht="14.25" customHeight="1">
      <c r="A5" s="54" t="s">
        <v>181</v>
      </c>
      <c r="B5" s="5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</row>
    <row r="6" spans="1:37" ht="14.25" customHeight="1">
      <c r="A6" s="57" t="s">
        <v>111</v>
      </c>
      <c r="B6" s="57" t="s">
        <v>113</v>
      </c>
      <c r="C6" s="57" t="s">
        <v>156</v>
      </c>
      <c r="D6" s="57" t="s">
        <v>157</v>
      </c>
      <c r="E6" s="57" t="s">
        <v>158</v>
      </c>
      <c r="F6" s="57" t="s">
        <v>159</v>
      </c>
      <c r="G6" s="57" t="s">
        <v>160</v>
      </c>
      <c r="H6" s="57" t="s">
        <v>161</v>
      </c>
      <c r="I6" s="57" t="s">
        <v>182</v>
      </c>
      <c r="J6" s="57" t="s">
        <v>183</v>
      </c>
      <c r="K6" s="57" t="s">
        <v>184</v>
      </c>
      <c r="L6" s="57" t="s">
        <v>163</v>
      </c>
      <c r="M6" s="57" t="s">
        <v>185</v>
      </c>
      <c r="N6" s="57" t="s">
        <v>186</v>
      </c>
      <c r="O6" s="57" t="s">
        <v>169</v>
      </c>
      <c r="P6" s="57" t="s">
        <v>170</v>
      </c>
      <c r="Q6" s="57" t="s">
        <v>112</v>
      </c>
      <c r="R6" s="58"/>
      <c r="S6" s="58"/>
      <c r="T6" s="58"/>
      <c r="U6" s="58"/>
      <c r="V6" s="58"/>
      <c r="W6" s="58"/>
      <c r="X6" s="58"/>
      <c r="Y6" s="58"/>
      <c r="Z6" s="58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</row>
    <row r="7" spans="1:37" ht="14.25" customHeight="1">
      <c r="A7" s="57"/>
      <c r="B7" s="57"/>
      <c r="C7" s="57"/>
      <c r="D7" s="57"/>
      <c r="E7" s="57" t="s">
        <v>126</v>
      </c>
      <c r="F7" s="57" t="s">
        <v>126</v>
      </c>
      <c r="G7" s="57" t="s">
        <v>126</v>
      </c>
      <c r="H7" s="57" t="s">
        <v>126</v>
      </c>
      <c r="I7" s="57" t="s">
        <v>171</v>
      </c>
      <c r="J7" s="57"/>
      <c r="K7" s="57" t="s">
        <v>187</v>
      </c>
      <c r="L7" s="57" t="s">
        <v>172</v>
      </c>
      <c r="M7" s="57" t="s">
        <v>126</v>
      </c>
      <c r="N7" s="57" t="s">
        <v>188</v>
      </c>
      <c r="O7" s="57"/>
      <c r="P7" s="57"/>
      <c r="Q7" s="57"/>
      <c r="R7" s="58"/>
      <c r="S7" s="58"/>
      <c r="T7" s="58"/>
      <c r="U7" s="58"/>
      <c r="V7" s="58"/>
      <c r="W7" s="58"/>
      <c r="X7" s="58"/>
      <c r="Y7" s="58"/>
      <c r="Z7" s="58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</row>
    <row r="8" spans="1:37" ht="14.25" customHeight="1">
      <c r="A8" s="59" t="s">
        <v>189</v>
      </c>
      <c r="B8" s="58" t="s">
        <v>176</v>
      </c>
      <c r="C8" s="58" t="s">
        <v>155</v>
      </c>
      <c r="D8" s="58" t="s">
        <v>155</v>
      </c>
      <c r="E8" s="58">
        <v>1.6</v>
      </c>
      <c r="F8" s="58">
        <v>5.5</v>
      </c>
      <c r="G8" s="58">
        <v>2.7</v>
      </c>
      <c r="H8" s="58">
        <v>2.7</v>
      </c>
      <c r="I8" s="58">
        <v>0.3</v>
      </c>
      <c r="J8" s="58" t="s">
        <v>190</v>
      </c>
      <c r="K8" s="58" t="s">
        <v>191</v>
      </c>
      <c r="L8" s="58">
        <v>75</v>
      </c>
      <c r="M8" s="58">
        <v>25</v>
      </c>
      <c r="N8" s="58">
        <v>170</v>
      </c>
      <c r="O8" s="58" t="s">
        <v>192</v>
      </c>
      <c r="P8" s="58" t="s">
        <v>193</v>
      </c>
      <c r="Q8" s="58" t="s">
        <v>194</v>
      </c>
      <c r="R8" s="58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</row>
    <row r="9" spans="1:37" ht="14.25" customHeight="1">
      <c r="A9" s="59" t="s">
        <v>195</v>
      </c>
      <c r="B9" s="58" t="s">
        <v>176</v>
      </c>
      <c r="C9" s="58" t="s">
        <v>155</v>
      </c>
      <c r="D9" s="58" t="s">
        <v>155</v>
      </c>
      <c r="E9" s="58">
        <v>1.6</v>
      </c>
      <c r="F9" s="58">
        <v>5.5</v>
      </c>
      <c r="G9" s="58">
        <v>0.8</v>
      </c>
      <c r="H9" s="58">
        <v>0.8</v>
      </c>
      <c r="I9" s="58">
        <v>0.3</v>
      </c>
      <c r="J9" s="58" t="s">
        <v>196</v>
      </c>
      <c r="K9" s="58" t="s">
        <v>191</v>
      </c>
      <c r="L9" s="58">
        <v>75</v>
      </c>
      <c r="M9" s="58">
        <v>25</v>
      </c>
      <c r="N9" s="58">
        <v>170</v>
      </c>
      <c r="O9" s="58" t="s">
        <v>192</v>
      </c>
      <c r="P9" s="58" t="s">
        <v>193</v>
      </c>
      <c r="Q9" s="58" t="s">
        <v>194</v>
      </c>
      <c r="R9" s="58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</row>
    <row r="10" spans="1:37" ht="14.25" customHeight="1">
      <c r="A10" s="59" t="s">
        <v>197</v>
      </c>
      <c r="B10" s="58" t="s">
        <v>176</v>
      </c>
      <c r="C10" s="58" t="s">
        <v>155</v>
      </c>
      <c r="D10" s="58" t="s">
        <v>155</v>
      </c>
      <c r="E10" s="58">
        <v>1.6</v>
      </c>
      <c r="F10" s="58">
        <v>5.5</v>
      </c>
      <c r="G10" s="58">
        <v>1.8</v>
      </c>
      <c r="H10" s="58">
        <v>1.8</v>
      </c>
      <c r="I10" s="58">
        <v>0.3</v>
      </c>
      <c r="J10" s="58" t="s">
        <v>198</v>
      </c>
      <c r="K10" s="58" t="s">
        <v>191</v>
      </c>
      <c r="L10" s="58">
        <v>75</v>
      </c>
      <c r="M10" s="58">
        <v>25</v>
      </c>
      <c r="N10" s="58">
        <v>170</v>
      </c>
      <c r="O10" s="58" t="s">
        <v>192</v>
      </c>
      <c r="P10" s="58" t="s">
        <v>193</v>
      </c>
      <c r="Q10" s="58" t="s">
        <v>194</v>
      </c>
      <c r="R10" s="58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</row>
    <row r="11" spans="1:37" ht="14.25" customHeight="1">
      <c r="A11" s="59" t="s">
        <v>199</v>
      </c>
      <c r="B11" s="58" t="s">
        <v>176</v>
      </c>
      <c r="C11" s="58" t="s">
        <v>155</v>
      </c>
      <c r="D11" s="58" t="s">
        <v>155</v>
      </c>
      <c r="E11" s="58">
        <v>1.6</v>
      </c>
      <c r="F11" s="58">
        <v>5.5</v>
      </c>
      <c r="G11" s="58">
        <v>2.8</v>
      </c>
      <c r="H11" s="58">
        <v>2.8</v>
      </c>
      <c r="I11" s="58">
        <v>0.3</v>
      </c>
      <c r="J11" s="58" t="s">
        <v>200</v>
      </c>
      <c r="K11" s="58" t="s">
        <v>191</v>
      </c>
      <c r="L11" s="58">
        <v>75</v>
      </c>
      <c r="M11" s="58">
        <v>25</v>
      </c>
      <c r="N11" s="58">
        <v>170</v>
      </c>
      <c r="O11" s="58" t="s">
        <v>192</v>
      </c>
      <c r="P11" s="58" t="s">
        <v>193</v>
      </c>
      <c r="Q11" s="58" t="s">
        <v>194</v>
      </c>
      <c r="R11" s="58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</row>
    <row r="12" spans="1:37" ht="14.25" customHeight="1">
      <c r="A12" s="59" t="s">
        <v>201</v>
      </c>
      <c r="B12" s="58" t="s">
        <v>176</v>
      </c>
      <c r="C12" s="58" t="s">
        <v>155</v>
      </c>
      <c r="D12" s="58" t="s">
        <v>155</v>
      </c>
      <c r="E12" s="58">
        <v>1.6</v>
      </c>
      <c r="F12" s="58">
        <v>5.5</v>
      </c>
      <c r="G12" s="58">
        <v>3.3</v>
      </c>
      <c r="H12" s="58">
        <v>3.3</v>
      </c>
      <c r="I12" s="58">
        <v>0.3</v>
      </c>
      <c r="J12" s="58" t="s">
        <v>202</v>
      </c>
      <c r="K12" s="58" t="s">
        <v>191</v>
      </c>
      <c r="L12" s="58">
        <v>75</v>
      </c>
      <c r="M12" s="58">
        <v>25</v>
      </c>
      <c r="N12" s="58">
        <v>170</v>
      </c>
      <c r="O12" s="58" t="s">
        <v>192</v>
      </c>
      <c r="P12" s="58" t="s">
        <v>193</v>
      </c>
      <c r="Q12" s="58" t="s">
        <v>194</v>
      </c>
      <c r="R12" s="58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</row>
    <row r="13" spans="1:37" ht="14.25" customHeight="1">
      <c r="A13" s="59" t="s">
        <v>203</v>
      </c>
      <c r="B13" s="58" t="s">
        <v>176</v>
      </c>
      <c r="C13" s="58" t="s">
        <v>155</v>
      </c>
      <c r="D13" s="58" t="s">
        <v>155</v>
      </c>
      <c r="E13" s="58">
        <v>1.6</v>
      </c>
      <c r="F13" s="58">
        <v>5.5</v>
      </c>
      <c r="G13" s="58">
        <v>0.8</v>
      </c>
      <c r="H13" s="58">
        <v>0.8</v>
      </c>
      <c r="I13" s="58">
        <v>0.3</v>
      </c>
      <c r="J13" s="58" t="s">
        <v>196</v>
      </c>
      <c r="K13" s="58" t="s">
        <v>191</v>
      </c>
      <c r="L13" s="58">
        <v>75</v>
      </c>
      <c r="M13" s="58">
        <v>25</v>
      </c>
      <c r="N13" s="58">
        <v>170</v>
      </c>
      <c r="O13" s="58" t="s">
        <v>192</v>
      </c>
      <c r="P13" s="58" t="s">
        <v>193</v>
      </c>
      <c r="Q13" s="58" t="s">
        <v>204</v>
      </c>
      <c r="R13" s="58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</row>
    <row r="14" spans="1:37" ht="14.25" customHeight="1">
      <c r="A14" s="59" t="s">
        <v>205</v>
      </c>
      <c r="B14" s="58" t="s">
        <v>176</v>
      </c>
      <c r="C14" s="58" t="s">
        <v>155</v>
      </c>
      <c r="D14" s="58" t="s">
        <v>155</v>
      </c>
      <c r="E14" s="58">
        <v>1.6</v>
      </c>
      <c r="F14" s="58">
        <v>5.5</v>
      </c>
      <c r="G14" s="58">
        <v>1.8</v>
      </c>
      <c r="H14" s="58">
        <v>1.8</v>
      </c>
      <c r="I14" s="58">
        <v>0.3</v>
      </c>
      <c r="J14" s="58" t="s">
        <v>198</v>
      </c>
      <c r="K14" s="58" t="s">
        <v>191</v>
      </c>
      <c r="L14" s="58">
        <v>75</v>
      </c>
      <c r="M14" s="58">
        <v>25</v>
      </c>
      <c r="N14" s="58">
        <v>170</v>
      </c>
      <c r="O14" s="58" t="s">
        <v>192</v>
      </c>
      <c r="P14" s="58" t="s">
        <v>193</v>
      </c>
      <c r="Q14" s="58" t="s">
        <v>204</v>
      </c>
      <c r="R14" s="58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</row>
    <row r="15" spans="1:37" ht="14.25" customHeight="1">
      <c r="A15" s="59" t="s">
        <v>206</v>
      </c>
      <c r="B15" s="58" t="s">
        <v>176</v>
      </c>
      <c r="C15" s="58" t="s">
        <v>155</v>
      </c>
      <c r="D15" s="58" t="s">
        <v>155</v>
      </c>
      <c r="E15" s="58">
        <v>1.6</v>
      </c>
      <c r="F15" s="58">
        <v>5.5</v>
      </c>
      <c r="G15" s="58">
        <v>2.8</v>
      </c>
      <c r="H15" s="58">
        <v>2.8</v>
      </c>
      <c r="I15" s="58">
        <v>0.3</v>
      </c>
      <c r="J15" s="58" t="s">
        <v>200</v>
      </c>
      <c r="K15" s="58" t="s">
        <v>191</v>
      </c>
      <c r="L15" s="58">
        <v>75</v>
      </c>
      <c r="M15" s="58">
        <v>25</v>
      </c>
      <c r="N15" s="58">
        <v>170</v>
      </c>
      <c r="O15" s="58" t="s">
        <v>192</v>
      </c>
      <c r="P15" s="58" t="s">
        <v>193</v>
      </c>
      <c r="Q15" s="58" t="s">
        <v>204</v>
      </c>
      <c r="R15" s="58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</row>
    <row r="16" spans="1:37" ht="14.25" customHeight="1">
      <c r="A16" s="59" t="s">
        <v>207</v>
      </c>
      <c r="B16" s="58" t="s">
        <v>176</v>
      </c>
      <c r="C16" s="58" t="s">
        <v>155</v>
      </c>
      <c r="D16" s="58" t="s">
        <v>155</v>
      </c>
      <c r="E16" s="58">
        <v>1.6</v>
      </c>
      <c r="F16" s="58">
        <v>5.5</v>
      </c>
      <c r="G16" s="58">
        <v>3.3</v>
      </c>
      <c r="H16" s="58">
        <v>3.3</v>
      </c>
      <c r="I16" s="58">
        <v>0.3</v>
      </c>
      <c r="J16" s="58" t="s">
        <v>202</v>
      </c>
      <c r="K16" s="58" t="s">
        <v>191</v>
      </c>
      <c r="L16" s="58">
        <v>75</v>
      </c>
      <c r="M16" s="58">
        <v>25</v>
      </c>
      <c r="N16" s="58">
        <v>170</v>
      </c>
      <c r="O16" s="58" t="s">
        <v>192</v>
      </c>
      <c r="P16" s="58" t="s">
        <v>193</v>
      </c>
      <c r="Q16" s="58" t="s">
        <v>204</v>
      </c>
      <c r="R16" s="58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</row>
    <row r="17" spans="1:37" ht="14.25" customHeight="1">
      <c r="A17" s="59" t="s">
        <v>208</v>
      </c>
      <c r="B17" s="58" t="s">
        <v>176</v>
      </c>
      <c r="C17" s="58" t="s">
        <v>155</v>
      </c>
      <c r="D17" s="58" t="s">
        <v>155</v>
      </c>
      <c r="E17" s="58">
        <v>1.6</v>
      </c>
      <c r="F17" s="58">
        <v>5.5</v>
      </c>
      <c r="G17" s="58">
        <v>0.8</v>
      </c>
      <c r="H17" s="58">
        <v>0.8</v>
      </c>
      <c r="I17" s="58">
        <v>0.3</v>
      </c>
      <c r="J17" s="58" t="s">
        <v>196</v>
      </c>
      <c r="K17" s="58" t="s">
        <v>191</v>
      </c>
      <c r="L17" s="58">
        <v>75</v>
      </c>
      <c r="M17" s="58">
        <v>25</v>
      </c>
      <c r="N17" s="58">
        <v>170</v>
      </c>
      <c r="O17" s="58" t="s">
        <v>192</v>
      </c>
      <c r="P17" s="58" t="s">
        <v>193</v>
      </c>
      <c r="Q17" s="58" t="s">
        <v>209</v>
      </c>
      <c r="R17" s="58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</row>
    <row r="18" spans="1:37" ht="14.25" customHeight="1">
      <c r="A18" s="59" t="s">
        <v>210</v>
      </c>
      <c r="B18" s="58" t="s">
        <v>176</v>
      </c>
      <c r="C18" s="58" t="s">
        <v>155</v>
      </c>
      <c r="D18" s="58" t="s">
        <v>155</v>
      </c>
      <c r="E18" s="58">
        <v>1.6</v>
      </c>
      <c r="F18" s="58">
        <v>5.5</v>
      </c>
      <c r="G18" s="58">
        <v>1.8</v>
      </c>
      <c r="H18" s="58">
        <v>1.8</v>
      </c>
      <c r="I18" s="58">
        <v>0.3</v>
      </c>
      <c r="J18" s="58" t="s">
        <v>198</v>
      </c>
      <c r="K18" s="58" t="s">
        <v>191</v>
      </c>
      <c r="L18" s="58">
        <v>75</v>
      </c>
      <c r="M18" s="58">
        <v>25</v>
      </c>
      <c r="N18" s="58">
        <v>170</v>
      </c>
      <c r="O18" s="58" t="s">
        <v>192</v>
      </c>
      <c r="P18" s="58" t="s">
        <v>193</v>
      </c>
      <c r="Q18" s="58" t="s">
        <v>209</v>
      </c>
      <c r="R18" s="58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</row>
    <row r="19" spans="1:37" ht="14.25" customHeight="1">
      <c r="A19" s="59" t="s">
        <v>211</v>
      </c>
      <c r="B19" s="58" t="s">
        <v>176</v>
      </c>
      <c r="C19" s="58" t="s">
        <v>155</v>
      </c>
      <c r="D19" s="58" t="s">
        <v>155</v>
      </c>
      <c r="E19" s="58">
        <v>1.6</v>
      </c>
      <c r="F19" s="58">
        <v>5.5</v>
      </c>
      <c r="G19" s="58">
        <v>2.8</v>
      </c>
      <c r="H19" s="58">
        <v>2.8</v>
      </c>
      <c r="I19" s="58">
        <v>0.3</v>
      </c>
      <c r="J19" s="58" t="s">
        <v>200</v>
      </c>
      <c r="K19" s="58" t="s">
        <v>191</v>
      </c>
      <c r="L19" s="58">
        <v>75</v>
      </c>
      <c r="M19" s="58">
        <v>25</v>
      </c>
      <c r="N19" s="58">
        <v>170</v>
      </c>
      <c r="O19" s="58" t="s">
        <v>192</v>
      </c>
      <c r="P19" s="58" t="s">
        <v>193</v>
      </c>
      <c r="Q19" s="58" t="s">
        <v>209</v>
      </c>
      <c r="R19" s="58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</row>
    <row r="20" spans="1:37" ht="14.25" customHeight="1">
      <c r="A20" s="59" t="s">
        <v>212</v>
      </c>
      <c r="B20" s="58" t="s">
        <v>176</v>
      </c>
      <c r="C20" s="58" t="s">
        <v>155</v>
      </c>
      <c r="D20" s="58" t="s">
        <v>155</v>
      </c>
      <c r="E20" s="58">
        <v>1.6</v>
      </c>
      <c r="F20" s="58">
        <v>5.5</v>
      </c>
      <c r="G20" s="58">
        <v>3.3</v>
      </c>
      <c r="H20" s="58">
        <v>3.3</v>
      </c>
      <c r="I20" s="58">
        <v>0.3</v>
      </c>
      <c r="J20" s="58" t="s">
        <v>202</v>
      </c>
      <c r="K20" s="58" t="s">
        <v>191</v>
      </c>
      <c r="L20" s="58">
        <v>75</v>
      </c>
      <c r="M20" s="58">
        <v>25</v>
      </c>
      <c r="N20" s="58">
        <v>170</v>
      </c>
      <c r="O20" s="58" t="s">
        <v>192</v>
      </c>
      <c r="P20" s="58" t="s">
        <v>193</v>
      </c>
      <c r="Q20" s="58" t="s">
        <v>209</v>
      </c>
      <c r="R20" s="58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</row>
    <row r="21" spans="1:37" ht="14.25" customHeight="1">
      <c r="A21" s="59" t="s">
        <v>213</v>
      </c>
      <c r="B21" s="58" t="s">
        <v>176</v>
      </c>
      <c r="C21" s="58" t="s">
        <v>155</v>
      </c>
      <c r="D21" s="58" t="s">
        <v>155</v>
      </c>
      <c r="E21" s="58">
        <v>1.6</v>
      </c>
      <c r="F21" s="58">
        <v>5.5</v>
      </c>
      <c r="G21" s="58">
        <v>0.8</v>
      </c>
      <c r="H21" s="58">
        <v>0.8</v>
      </c>
      <c r="I21" s="58">
        <v>0.3</v>
      </c>
      <c r="J21" s="58" t="s">
        <v>196</v>
      </c>
      <c r="K21" s="58" t="s">
        <v>191</v>
      </c>
      <c r="L21" s="58">
        <v>75</v>
      </c>
      <c r="M21" s="58">
        <v>25</v>
      </c>
      <c r="N21" s="58">
        <v>170</v>
      </c>
      <c r="O21" s="58" t="s">
        <v>192</v>
      </c>
      <c r="P21" s="58" t="s">
        <v>193</v>
      </c>
      <c r="Q21" s="58" t="s">
        <v>214</v>
      </c>
      <c r="R21" s="58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</row>
    <row r="22" spans="1:37" ht="14.25" customHeight="1">
      <c r="A22" s="59" t="s">
        <v>215</v>
      </c>
      <c r="B22" s="58" t="s">
        <v>176</v>
      </c>
      <c r="C22" s="58" t="s">
        <v>155</v>
      </c>
      <c r="D22" s="58" t="s">
        <v>155</v>
      </c>
      <c r="E22" s="58">
        <v>1.6</v>
      </c>
      <c r="F22" s="58">
        <v>5.5</v>
      </c>
      <c r="G22" s="58">
        <v>1.8</v>
      </c>
      <c r="H22" s="58">
        <v>1.8</v>
      </c>
      <c r="I22" s="58">
        <v>0.3</v>
      </c>
      <c r="J22" s="58" t="s">
        <v>198</v>
      </c>
      <c r="K22" s="58" t="s">
        <v>191</v>
      </c>
      <c r="L22" s="58">
        <v>75</v>
      </c>
      <c r="M22" s="58">
        <v>25</v>
      </c>
      <c r="N22" s="58">
        <v>170</v>
      </c>
      <c r="O22" s="58" t="s">
        <v>192</v>
      </c>
      <c r="P22" s="58" t="s">
        <v>193</v>
      </c>
      <c r="Q22" s="58" t="s">
        <v>214</v>
      </c>
      <c r="R22" s="58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</row>
    <row r="23" spans="1:37" ht="14.25" customHeight="1">
      <c r="A23" s="59" t="s">
        <v>216</v>
      </c>
      <c r="B23" s="58" t="s">
        <v>176</v>
      </c>
      <c r="C23" s="58" t="s">
        <v>155</v>
      </c>
      <c r="D23" s="58" t="s">
        <v>155</v>
      </c>
      <c r="E23" s="58">
        <v>1.6</v>
      </c>
      <c r="F23" s="58">
        <v>5.5</v>
      </c>
      <c r="G23" s="58">
        <v>2.8</v>
      </c>
      <c r="H23" s="58">
        <v>2.8</v>
      </c>
      <c r="I23" s="58">
        <v>0.3</v>
      </c>
      <c r="J23" s="58" t="s">
        <v>200</v>
      </c>
      <c r="K23" s="58" t="s">
        <v>191</v>
      </c>
      <c r="L23" s="58">
        <v>75</v>
      </c>
      <c r="M23" s="58">
        <v>25</v>
      </c>
      <c r="N23" s="58">
        <v>170</v>
      </c>
      <c r="O23" s="58" t="s">
        <v>192</v>
      </c>
      <c r="P23" s="58" t="s">
        <v>193</v>
      </c>
      <c r="Q23" s="58" t="s">
        <v>214</v>
      </c>
      <c r="R23" s="58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</row>
    <row r="24" spans="1:37" ht="14.25" customHeight="1">
      <c r="A24" s="59" t="s">
        <v>217</v>
      </c>
      <c r="B24" s="58" t="s">
        <v>176</v>
      </c>
      <c r="C24" s="58" t="s">
        <v>155</v>
      </c>
      <c r="D24" s="58" t="s">
        <v>155</v>
      </c>
      <c r="E24" s="58">
        <v>1.6</v>
      </c>
      <c r="F24" s="58">
        <v>5.5</v>
      </c>
      <c r="G24" s="58">
        <v>3.3</v>
      </c>
      <c r="H24" s="58">
        <v>3.3</v>
      </c>
      <c r="I24" s="58">
        <v>0.3</v>
      </c>
      <c r="J24" s="58" t="s">
        <v>202</v>
      </c>
      <c r="K24" s="58" t="s">
        <v>191</v>
      </c>
      <c r="L24" s="58">
        <v>75</v>
      </c>
      <c r="M24" s="58">
        <v>25</v>
      </c>
      <c r="N24" s="58">
        <v>170</v>
      </c>
      <c r="O24" s="58" t="s">
        <v>192</v>
      </c>
      <c r="P24" s="58" t="s">
        <v>193</v>
      </c>
      <c r="Q24" s="58" t="s">
        <v>214</v>
      </c>
      <c r="R24" s="58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</row>
    <row r="25" spans="1:37" ht="14.25" customHeight="1">
      <c r="A25" s="59" t="s">
        <v>218</v>
      </c>
      <c r="B25" s="58" t="s">
        <v>176</v>
      </c>
      <c r="C25" s="58" t="s">
        <v>155</v>
      </c>
      <c r="D25" s="58" t="s">
        <v>155</v>
      </c>
      <c r="E25" s="58">
        <v>1.6</v>
      </c>
      <c r="F25" s="58">
        <v>5.5</v>
      </c>
      <c r="G25" s="58">
        <v>0.8</v>
      </c>
      <c r="H25" s="58">
        <v>0.8</v>
      </c>
      <c r="I25" s="58">
        <v>0.3</v>
      </c>
      <c r="J25" s="58" t="s">
        <v>196</v>
      </c>
      <c r="K25" s="58" t="s">
        <v>191</v>
      </c>
      <c r="L25" s="58">
        <v>75</v>
      </c>
      <c r="M25" s="58">
        <v>25</v>
      </c>
      <c r="N25" s="58">
        <v>170</v>
      </c>
      <c r="O25" s="58" t="s">
        <v>192</v>
      </c>
      <c r="P25" s="58" t="s">
        <v>193</v>
      </c>
      <c r="Q25" s="58" t="s">
        <v>194</v>
      </c>
      <c r="R25" s="58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</row>
    <row r="26" spans="1:37" ht="14.25" customHeight="1">
      <c r="A26" s="59" t="s">
        <v>219</v>
      </c>
      <c r="B26" s="58" t="s">
        <v>176</v>
      </c>
      <c r="C26" s="58" t="s">
        <v>155</v>
      </c>
      <c r="D26" s="58" t="s">
        <v>155</v>
      </c>
      <c r="E26" s="58">
        <v>1.6</v>
      </c>
      <c r="F26" s="58">
        <v>5.5</v>
      </c>
      <c r="G26" s="58">
        <v>1.8</v>
      </c>
      <c r="H26" s="58">
        <v>1.8</v>
      </c>
      <c r="I26" s="58">
        <v>0.3</v>
      </c>
      <c r="J26" s="58" t="s">
        <v>198</v>
      </c>
      <c r="K26" s="58" t="s">
        <v>191</v>
      </c>
      <c r="L26" s="58">
        <v>75</v>
      </c>
      <c r="M26" s="58">
        <v>25</v>
      </c>
      <c r="N26" s="58">
        <v>170</v>
      </c>
      <c r="O26" s="58" t="s">
        <v>192</v>
      </c>
      <c r="P26" s="58" t="s">
        <v>193</v>
      </c>
      <c r="Q26" s="58" t="s">
        <v>194</v>
      </c>
      <c r="R26" s="58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</row>
    <row r="27" spans="1:37" ht="14.25" customHeight="1">
      <c r="A27" s="59" t="s">
        <v>220</v>
      </c>
      <c r="B27" s="58" t="s">
        <v>176</v>
      </c>
      <c r="C27" s="58" t="s">
        <v>155</v>
      </c>
      <c r="D27" s="58" t="s">
        <v>155</v>
      </c>
      <c r="E27" s="58">
        <v>1.6</v>
      </c>
      <c r="F27" s="58">
        <v>5.5</v>
      </c>
      <c r="G27" s="58">
        <v>2.8</v>
      </c>
      <c r="H27" s="58">
        <v>2.8</v>
      </c>
      <c r="I27" s="58">
        <v>0.3</v>
      </c>
      <c r="J27" s="58" t="s">
        <v>200</v>
      </c>
      <c r="K27" s="58" t="s">
        <v>191</v>
      </c>
      <c r="L27" s="58">
        <v>75</v>
      </c>
      <c r="M27" s="58">
        <v>25</v>
      </c>
      <c r="N27" s="58">
        <v>170</v>
      </c>
      <c r="O27" s="58" t="s">
        <v>192</v>
      </c>
      <c r="P27" s="58" t="s">
        <v>193</v>
      </c>
      <c r="Q27" s="58" t="s">
        <v>194</v>
      </c>
      <c r="R27" s="58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</row>
    <row r="28" spans="1:37" ht="14.25" customHeight="1">
      <c r="A28" s="59" t="s">
        <v>221</v>
      </c>
      <c r="B28" s="58" t="s">
        <v>176</v>
      </c>
      <c r="C28" s="58" t="s">
        <v>155</v>
      </c>
      <c r="D28" s="58" t="s">
        <v>155</v>
      </c>
      <c r="E28" s="58">
        <v>1.6</v>
      </c>
      <c r="F28" s="58">
        <v>5.5</v>
      </c>
      <c r="G28" s="58">
        <v>3.3</v>
      </c>
      <c r="H28" s="58">
        <v>3.3</v>
      </c>
      <c r="I28" s="58">
        <v>0.3</v>
      </c>
      <c r="J28" s="58" t="s">
        <v>202</v>
      </c>
      <c r="K28" s="58" t="s">
        <v>191</v>
      </c>
      <c r="L28" s="58">
        <v>75</v>
      </c>
      <c r="M28" s="58">
        <v>25</v>
      </c>
      <c r="N28" s="58">
        <v>170</v>
      </c>
      <c r="O28" s="58" t="s">
        <v>192</v>
      </c>
      <c r="P28" s="58" t="s">
        <v>193</v>
      </c>
      <c r="Q28" s="58" t="s">
        <v>194</v>
      </c>
      <c r="R28" s="58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</row>
    <row r="29" spans="1:37" ht="14.25" customHeight="1">
      <c r="A29" s="59" t="s">
        <v>222</v>
      </c>
      <c r="B29" s="58" t="s">
        <v>176</v>
      </c>
      <c r="C29" s="58" t="s">
        <v>155</v>
      </c>
      <c r="D29" s="58" t="s">
        <v>155</v>
      </c>
      <c r="E29" s="58">
        <v>1.6</v>
      </c>
      <c r="F29" s="58">
        <v>5.5</v>
      </c>
      <c r="G29" s="58">
        <v>0.8</v>
      </c>
      <c r="H29" s="58">
        <v>0.8</v>
      </c>
      <c r="I29" s="58">
        <v>0.3</v>
      </c>
      <c r="J29" s="58" t="s">
        <v>196</v>
      </c>
      <c r="K29" s="58" t="s">
        <v>191</v>
      </c>
      <c r="L29" s="58">
        <v>75</v>
      </c>
      <c r="M29" s="58">
        <v>25</v>
      </c>
      <c r="N29" s="58">
        <v>170</v>
      </c>
      <c r="O29" s="58" t="s">
        <v>192</v>
      </c>
      <c r="P29" s="58" t="s">
        <v>193</v>
      </c>
      <c r="Q29" s="58" t="s">
        <v>204</v>
      </c>
      <c r="R29" s="58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</row>
    <row r="30" spans="1:37" ht="14.25" customHeight="1">
      <c r="A30" s="59" t="s">
        <v>223</v>
      </c>
      <c r="B30" s="58" t="s">
        <v>176</v>
      </c>
      <c r="C30" s="58" t="s">
        <v>155</v>
      </c>
      <c r="D30" s="58" t="s">
        <v>155</v>
      </c>
      <c r="E30" s="58">
        <v>1.6</v>
      </c>
      <c r="F30" s="58">
        <v>5.5</v>
      </c>
      <c r="G30" s="58">
        <v>1.8</v>
      </c>
      <c r="H30" s="58">
        <v>1.8</v>
      </c>
      <c r="I30" s="58">
        <v>0.3</v>
      </c>
      <c r="J30" s="58" t="s">
        <v>198</v>
      </c>
      <c r="K30" s="58" t="s">
        <v>191</v>
      </c>
      <c r="L30" s="58">
        <v>75</v>
      </c>
      <c r="M30" s="58">
        <v>25</v>
      </c>
      <c r="N30" s="58">
        <v>170</v>
      </c>
      <c r="O30" s="58" t="s">
        <v>192</v>
      </c>
      <c r="P30" s="58" t="s">
        <v>193</v>
      </c>
      <c r="Q30" s="58" t="s">
        <v>204</v>
      </c>
      <c r="R30" s="58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</row>
    <row r="31" spans="1:37" ht="14.25" customHeight="1">
      <c r="A31" s="59" t="s">
        <v>224</v>
      </c>
      <c r="B31" s="58" t="s">
        <v>176</v>
      </c>
      <c r="C31" s="58" t="s">
        <v>155</v>
      </c>
      <c r="D31" s="58" t="s">
        <v>155</v>
      </c>
      <c r="E31" s="58">
        <v>1.6</v>
      </c>
      <c r="F31" s="58">
        <v>5.5</v>
      </c>
      <c r="G31" s="58">
        <v>2.8</v>
      </c>
      <c r="H31" s="58">
        <v>2.8</v>
      </c>
      <c r="I31" s="58">
        <v>0.3</v>
      </c>
      <c r="J31" s="58" t="s">
        <v>200</v>
      </c>
      <c r="K31" s="58" t="s">
        <v>191</v>
      </c>
      <c r="L31" s="58">
        <v>75</v>
      </c>
      <c r="M31" s="58">
        <v>25</v>
      </c>
      <c r="N31" s="58">
        <v>170</v>
      </c>
      <c r="O31" s="58" t="s">
        <v>192</v>
      </c>
      <c r="P31" s="58" t="s">
        <v>193</v>
      </c>
      <c r="Q31" s="58" t="s">
        <v>204</v>
      </c>
      <c r="R31" s="58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</row>
    <row r="32" spans="1:37" ht="14.25" customHeight="1">
      <c r="A32" s="59" t="s">
        <v>225</v>
      </c>
      <c r="B32" s="58" t="s">
        <v>176</v>
      </c>
      <c r="C32" s="58" t="s">
        <v>155</v>
      </c>
      <c r="D32" s="58" t="s">
        <v>155</v>
      </c>
      <c r="E32" s="58">
        <v>1.6</v>
      </c>
      <c r="F32" s="58">
        <v>5.5</v>
      </c>
      <c r="G32" s="58">
        <v>3.3</v>
      </c>
      <c r="H32" s="58">
        <v>3.3</v>
      </c>
      <c r="I32" s="58">
        <v>0.3</v>
      </c>
      <c r="J32" s="58" t="s">
        <v>202</v>
      </c>
      <c r="K32" s="58" t="s">
        <v>191</v>
      </c>
      <c r="L32" s="58">
        <v>75</v>
      </c>
      <c r="M32" s="58">
        <v>25</v>
      </c>
      <c r="N32" s="58">
        <v>170</v>
      </c>
      <c r="O32" s="58" t="s">
        <v>192</v>
      </c>
      <c r="P32" s="58" t="s">
        <v>193</v>
      </c>
      <c r="Q32" s="58" t="s">
        <v>204</v>
      </c>
      <c r="R32" s="58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</row>
    <row r="33" spans="1:37" ht="14.25" customHeight="1">
      <c r="A33" s="59" t="s">
        <v>226</v>
      </c>
      <c r="B33" s="58" t="s">
        <v>176</v>
      </c>
      <c r="C33" s="58" t="s">
        <v>155</v>
      </c>
      <c r="D33" s="58" t="s">
        <v>155</v>
      </c>
      <c r="E33" s="58">
        <v>1.6</v>
      </c>
      <c r="F33" s="58">
        <v>5.5</v>
      </c>
      <c r="G33" s="58">
        <v>0.8</v>
      </c>
      <c r="H33" s="58">
        <v>0.8</v>
      </c>
      <c r="I33" s="58">
        <v>0.3</v>
      </c>
      <c r="J33" s="58" t="s">
        <v>196</v>
      </c>
      <c r="K33" s="58" t="s">
        <v>191</v>
      </c>
      <c r="L33" s="58">
        <v>75</v>
      </c>
      <c r="M33" s="58">
        <v>25</v>
      </c>
      <c r="N33" s="58">
        <v>170</v>
      </c>
      <c r="O33" s="58" t="s">
        <v>192</v>
      </c>
      <c r="P33" s="58" t="s">
        <v>193</v>
      </c>
      <c r="Q33" s="58" t="s">
        <v>214</v>
      </c>
      <c r="R33" s="58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</row>
    <row r="34" spans="1:37" ht="14.25" customHeight="1">
      <c r="A34" s="59" t="s">
        <v>227</v>
      </c>
      <c r="B34" s="58" t="s">
        <v>176</v>
      </c>
      <c r="C34" s="58" t="s">
        <v>155</v>
      </c>
      <c r="D34" s="58" t="s">
        <v>155</v>
      </c>
      <c r="E34" s="58">
        <v>1.6</v>
      </c>
      <c r="F34" s="58">
        <v>5.5</v>
      </c>
      <c r="G34" s="58">
        <v>1.8</v>
      </c>
      <c r="H34" s="58">
        <v>1.8</v>
      </c>
      <c r="I34" s="58">
        <v>0.3</v>
      </c>
      <c r="J34" s="58" t="s">
        <v>198</v>
      </c>
      <c r="K34" s="58" t="s">
        <v>191</v>
      </c>
      <c r="L34" s="58">
        <v>75</v>
      </c>
      <c r="M34" s="58">
        <v>25</v>
      </c>
      <c r="N34" s="58">
        <v>170</v>
      </c>
      <c r="O34" s="58" t="s">
        <v>192</v>
      </c>
      <c r="P34" s="58" t="s">
        <v>193</v>
      </c>
      <c r="Q34" s="58" t="s">
        <v>214</v>
      </c>
      <c r="R34" s="58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</row>
    <row r="35" spans="1:37" ht="14.25" customHeight="1">
      <c r="A35" s="59" t="s">
        <v>228</v>
      </c>
      <c r="B35" s="58" t="s">
        <v>176</v>
      </c>
      <c r="C35" s="58" t="s">
        <v>155</v>
      </c>
      <c r="D35" s="58" t="s">
        <v>155</v>
      </c>
      <c r="E35" s="58">
        <v>1.6</v>
      </c>
      <c r="F35" s="58">
        <v>5.5</v>
      </c>
      <c r="G35" s="58">
        <v>2.8</v>
      </c>
      <c r="H35" s="58">
        <v>2.8</v>
      </c>
      <c r="I35" s="58">
        <v>0.3</v>
      </c>
      <c r="J35" s="58" t="s">
        <v>200</v>
      </c>
      <c r="K35" s="58" t="s">
        <v>191</v>
      </c>
      <c r="L35" s="58">
        <v>75</v>
      </c>
      <c r="M35" s="58">
        <v>25</v>
      </c>
      <c r="N35" s="58">
        <v>170</v>
      </c>
      <c r="O35" s="58" t="s">
        <v>192</v>
      </c>
      <c r="P35" s="58" t="s">
        <v>193</v>
      </c>
      <c r="Q35" s="58" t="s">
        <v>214</v>
      </c>
      <c r="R35" s="58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</row>
    <row r="36" spans="1:37" ht="14.25" customHeight="1">
      <c r="A36" s="59" t="s">
        <v>229</v>
      </c>
      <c r="B36" s="58" t="s">
        <v>176</v>
      </c>
      <c r="C36" s="58" t="s">
        <v>155</v>
      </c>
      <c r="D36" s="58" t="s">
        <v>155</v>
      </c>
      <c r="E36" s="58">
        <v>1.6</v>
      </c>
      <c r="F36" s="58">
        <v>5.5</v>
      </c>
      <c r="G36" s="58">
        <v>3.3</v>
      </c>
      <c r="H36" s="58">
        <v>3.3</v>
      </c>
      <c r="I36" s="58">
        <v>0.3</v>
      </c>
      <c r="J36" s="58" t="s">
        <v>202</v>
      </c>
      <c r="K36" s="58" t="s">
        <v>191</v>
      </c>
      <c r="L36" s="58">
        <v>75</v>
      </c>
      <c r="M36" s="58">
        <v>25</v>
      </c>
      <c r="N36" s="58">
        <v>170</v>
      </c>
      <c r="O36" s="58" t="s">
        <v>192</v>
      </c>
      <c r="P36" s="58" t="s">
        <v>193</v>
      </c>
      <c r="Q36" s="58" t="s">
        <v>214</v>
      </c>
      <c r="R36" s="58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</row>
    <row r="37" spans="1:37" ht="14.25" customHeight="1">
      <c r="A37" s="2"/>
      <c r="B37" s="58"/>
      <c r="C37" s="58"/>
      <c r="D37" s="58"/>
      <c r="E37" s="58"/>
      <c r="F37" s="58"/>
      <c r="G37" s="58"/>
      <c r="H37" s="58"/>
      <c r="I37" s="58"/>
      <c r="J37" s="58"/>
      <c r="K37" s="58"/>
      <c r="L37" s="58"/>
      <c r="M37" s="58"/>
      <c r="N37" s="58"/>
      <c r="O37" s="58"/>
      <c r="P37" s="58"/>
      <c r="Q37" s="58"/>
      <c r="R37" s="58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</row>
    <row r="38" spans="1:37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</row>
    <row r="39" spans="1:37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</row>
    <row r="40" spans="1:37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</row>
    <row r="41" spans="1:37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</row>
    <row r="42" spans="1:37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</row>
    <row r="43" spans="1:37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</row>
    <row r="44" spans="1:37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</row>
    <row r="45" spans="1:37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</row>
    <row r="46" spans="1:37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</row>
    <row r="47" spans="1:37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</row>
    <row r="48" spans="1:37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</row>
    <row r="49" spans="1:37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</row>
    <row r="50" spans="1:37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</row>
    <row r="51" spans="1:37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</row>
    <row r="52" spans="1:37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</row>
    <row r="53" spans="1:37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</row>
    <row r="54" spans="1:37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</row>
    <row r="55" spans="1:37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</row>
    <row r="56" spans="1:37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</row>
    <row r="57" spans="1:37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</row>
    <row r="58" spans="1:37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</row>
    <row r="59" spans="1:37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</row>
    <row r="60" spans="1:37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</row>
    <row r="61" spans="1:37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</row>
    <row r="62" spans="1:37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</row>
    <row r="63" spans="1:37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</row>
    <row r="64" spans="1:37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</row>
    <row r="65" spans="1:37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</row>
    <row r="66" spans="1:37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</row>
    <row r="67" spans="1:37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</row>
    <row r="68" spans="1:37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</row>
    <row r="69" spans="1:37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</row>
    <row r="70" spans="1:37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</row>
    <row r="71" spans="1:37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</row>
    <row r="72" spans="1:37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</row>
    <row r="73" spans="1:37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</row>
    <row r="74" spans="1:37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</row>
    <row r="75" spans="1:37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</row>
    <row r="76" spans="1:37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</row>
    <row r="77" spans="1:37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</row>
    <row r="78" spans="1:37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</row>
    <row r="79" spans="1:37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</row>
    <row r="80" spans="1:37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</row>
    <row r="81" spans="1:37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</row>
    <row r="82" spans="1:37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</row>
    <row r="83" spans="1:37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</row>
    <row r="84" spans="1:37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</row>
    <row r="85" spans="1:37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</row>
    <row r="86" spans="1:37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</row>
    <row r="87" spans="1:37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</row>
    <row r="88" spans="1:37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</row>
    <row r="89" spans="1:37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</row>
    <row r="90" spans="1:37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</row>
    <row r="91" spans="1:37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</row>
    <row r="92" spans="1:37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</row>
    <row r="93" spans="1:37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</row>
    <row r="94" spans="1:37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</row>
    <row r="95" spans="1:37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</row>
    <row r="96" spans="1:37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</row>
    <row r="97" spans="1:37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</row>
    <row r="98" spans="1:37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</row>
    <row r="99" spans="1:37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</row>
    <row r="100" spans="1:37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</row>
    <row r="101" spans="1:37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</row>
    <row r="102" spans="1:37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</row>
    <row r="103" spans="1:37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</row>
    <row r="104" spans="1:37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</row>
    <row r="105" spans="1:37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</row>
    <row r="106" spans="1:37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</row>
    <row r="107" spans="1:37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</row>
    <row r="108" spans="1:37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</row>
    <row r="109" spans="1:37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</row>
    <row r="110" spans="1:37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</row>
    <row r="111" spans="1:37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</row>
    <row r="112" spans="1:37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</row>
    <row r="113" spans="1:37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</row>
    <row r="114" spans="1:37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</row>
    <row r="115" spans="1:37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</row>
    <row r="116" spans="1:37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</row>
    <row r="117" spans="1:37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</row>
    <row r="118" spans="1:37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</row>
    <row r="119" spans="1:37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</row>
    <row r="120" spans="1:37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</row>
    <row r="121" spans="1:37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</row>
    <row r="122" spans="1:37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</row>
    <row r="123" spans="1:37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</row>
    <row r="124" spans="1:37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</row>
    <row r="125" spans="1:37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</row>
    <row r="126" spans="1:37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</row>
    <row r="127" spans="1:37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</row>
    <row r="128" spans="1:37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</row>
    <row r="129" spans="1:37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</row>
    <row r="130" spans="1:37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</row>
    <row r="131" spans="1:37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</row>
    <row r="132" spans="1:37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</row>
    <row r="133" spans="1:37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</row>
    <row r="134" spans="1:37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</row>
    <row r="135" spans="1:37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</row>
    <row r="136" spans="1:37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</row>
    <row r="137" spans="1:37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</row>
    <row r="138" spans="1:37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</row>
    <row r="139" spans="1:37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</row>
    <row r="140" spans="1:37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</row>
    <row r="141" spans="1:37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</row>
    <row r="142" spans="1:37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</row>
    <row r="143" spans="1:37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</row>
    <row r="144" spans="1:37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</row>
    <row r="145" spans="1:37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</row>
    <row r="146" spans="1:37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</row>
    <row r="147" spans="1:37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</row>
    <row r="148" spans="1:37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</row>
    <row r="149" spans="1:37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</row>
    <row r="150" spans="1:37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</row>
    <row r="151" spans="1:37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</row>
    <row r="152" spans="1:37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</row>
    <row r="153" spans="1:37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</row>
    <row r="154" spans="1:37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</row>
    <row r="155" spans="1:37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</row>
    <row r="156" spans="1:37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</row>
    <row r="157" spans="1:37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</row>
    <row r="158" spans="1:37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</row>
    <row r="159" spans="1:37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</row>
    <row r="160" spans="1:37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</row>
    <row r="161" spans="1:37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</row>
    <row r="162" spans="1:37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</row>
    <row r="163" spans="1:37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</row>
    <row r="164" spans="1:37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</row>
    <row r="165" spans="1:37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</row>
    <row r="166" spans="1:37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</row>
    <row r="167" spans="1:37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</row>
    <row r="168" spans="1:37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</row>
    <row r="169" spans="1:37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</row>
    <row r="170" spans="1:37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</row>
    <row r="171" spans="1:37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</row>
    <row r="172" spans="1:37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</row>
    <row r="173" spans="1:37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</row>
    <row r="174" spans="1:37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</row>
    <row r="175" spans="1:37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</row>
    <row r="176" spans="1:37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</row>
    <row r="177" spans="1:37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</row>
    <row r="178" spans="1:37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</row>
    <row r="179" spans="1:37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</row>
    <row r="180" spans="1:37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</row>
    <row r="181" spans="1:37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</row>
    <row r="182" spans="1:37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</row>
    <row r="183" spans="1:37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</row>
    <row r="184" spans="1:37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</row>
    <row r="185" spans="1:37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</row>
    <row r="186" spans="1:37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</row>
    <row r="187" spans="1:37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</row>
    <row r="188" spans="1:37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</row>
    <row r="189" spans="1:37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</row>
    <row r="190" spans="1:37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</row>
    <row r="191" spans="1:37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</row>
    <row r="192" spans="1:37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</row>
    <row r="193" spans="1:37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</row>
    <row r="194" spans="1:37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</row>
    <row r="195" spans="1:37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</row>
    <row r="196" spans="1:37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</row>
    <row r="197" spans="1:37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</row>
    <row r="198" spans="1:37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</row>
    <row r="199" spans="1:37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</row>
    <row r="200" spans="1:37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</row>
    <row r="201" spans="1:37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</row>
    <row r="202" spans="1:37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</row>
    <row r="203" spans="1:37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</row>
    <row r="204" spans="1:37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</row>
    <row r="205" spans="1:37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</row>
    <row r="206" spans="1:37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</row>
    <row r="207" spans="1:37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</row>
    <row r="208" spans="1:37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</row>
    <row r="209" spans="1:37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</row>
    <row r="210" spans="1:37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</row>
    <row r="211" spans="1:37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</row>
    <row r="212" spans="1:37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</row>
    <row r="213" spans="1:37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</row>
    <row r="214" spans="1:37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</row>
    <row r="215" spans="1:37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</row>
    <row r="216" spans="1:37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</row>
    <row r="217" spans="1:37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</row>
    <row r="218" spans="1:37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</row>
    <row r="219" spans="1:37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</row>
    <row r="220" spans="1:37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</row>
    <row r="221" spans="1:37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</row>
    <row r="222" spans="1:37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</row>
    <row r="223" spans="1:37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</row>
    <row r="224" spans="1:37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</row>
    <row r="225" spans="1:37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</row>
    <row r="226" spans="1:37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</row>
    <row r="227" spans="1:37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</row>
    <row r="228" spans="1:37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</row>
    <row r="229" spans="1:37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</row>
    <row r="230" spans="1:37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</row>
    <row r="231" spans="1:37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</row>
    <row r="232" spans="1:37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</row>
    <row r="233" spans="1:37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</row>
    <row r="234" spans="1:37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</row>
    <row r="235" spans="1:37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</row>
    <row r="236" spans="1:37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</row>
    <row r="237" spans="1:37" ht="15.75" customHeight="1"/>
    <row r="238" spans="1:37" ht="15.75" customHeight="1"/>
    <row r="239" spans="1:37" ht="15.75" customHeight="1"/>
    <row r="240" spans="1:37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honeticPr fontId="68" type="noConversion"/>
  <hyperlinks>
    <hyperlink ref="B3" location="'Content '!A1" display="Back to content"/>
    <hyperlink ref="A8" r:id="rId1"/>
    <hyperlink ref="A9" r:id="rId2"/>
    <hyperlink ref="A10" r:id="rId3"/>
    <hyperlink ref="A11" r:id="rId4"/>
    <hyperlink ref="A12" r:id="rId5"/>
    <hyperlink ref="A13" r:id="rId6"/>
    <hyperlink ref="A14" r:id="rId7"/>
    <hyperlink ref="A15" r:id="rId8"/>
    <hyperlink ref="A16" r:id="rId9"/>
    <hyperlink ref="A17" r:id="rId10"/>
    <hyperlink ref="A18" r:id="rId11"/>
    <hyperlink ref="A19" r:id="rId12"/>
    <hyperlink ref="A20" r:id="rId13"/>
    <hyperlink ref="A21" r:id="rId14"/>
    <hyperlink ref="A22" r:id="rId15"/>
    <hyperlink ref="A23" r:id="rId16"/>
    <hyperlink ref="A24" r:id="rId17"/>
    <hyperlink ref="A25" r:id="rId18"/>
    <hyperlink ref="A26" r:id="rId19"/>
    <hyperlink ref="A27" r:id="rId20"/>
    <hyperlink ref="A28" r:id="rId21"/>
    <hyperlink ref="A29" r:id="rId22"/>
    <hyperlink ref="A30" r:id="rId23"/>
    <hyperlink ref="A31" r:id="rId24"/>
    <hyperlink ref="A32" r:id="rId25"/>
    <hyperlink ref="A33" r:id="rId26"/>
    <hyperlink ref="A34" r:id="rId27"/>
    <hyperlink ref="A35" r:id="rId28"/>
    <hyperlink ref="A36" r:id="rId29"/>
  </hyperlink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4140625" defaultRowHeight="15" customHeight="1"/>
  <cols>
    <col min="1" max="1" width="23.5546875" customWidth="1"/>
    <col min="2" max="2" width="17.5546875" customWidth="1"/>
    <col min="3" max="3" width="20" customWidth="1"/>
    <col min="4" max="4" width="18.44140625" customWidth="1"/>
    <col min="5" max="5" width="22.5546875" customWidth="1"/>
    <col min="6" max="6" width="17.109375" customWidth="1"/>
    <col min="7" max="7" width="17.5546875" customWidth="1"/>
    <col min="8" max="8" width="12.109375" customWidth="1"/>
    <col min="9" max="9" width="7" customWidth="1"/>
    <col min="10" max="10" width="16.5546875" customWidth="1"/>
    <col min="11" max="11" width="58.109375" customWidth="1"/>
    <col min="12" max="12" width="31.109375" customWidth="1"/>
    <col min="13" max="13" width="9.5546875" customWidth="1"/>
    <col min="14" max="26" width="8.6640625" customWidth="1"/>
  </cols>
  <sheetData>
    <row r="1" spans="1:26" ht="33" customHeight="1">
      <c r="A1" s="51" t="s">
        <v>108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4.25" customHeight="1">
      <c r="A3" s="53">
        <f>'Content '!J1</f>
        <v>45611</v>
      </c>
      <c r="B3" s="52" t="s">
        <v>109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62" t="s">
        <v>60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57" t="s">
        <v>111</v>
      </c>
      <c r="B6" s="57" t="s">
        <v>113</v>
      </c>
      <c r="C6" s="57" t="s">
        <v>156</v>
      </c>
      <c r="D6" s="57" t="s">
        <v>157</v>
      </c>
      <c r="E6" s="57" t="s">
        <v>230</v>
      </c>
      <c r="F6" s="57" t="s">
        <v>158</v>
      </c>
      <c r="G6" s="57" t="s">
        <v>159</v>
      </c>
      <c r="H6" s="57" t="s">
        <v>231</v>
      </c>
      <c r="I6" s="57" t="s">
        <v>232</v>
      </c>
      <c r="J6" s="57" t="s">
        <v>233</v>
      </c>
      <c r="K6" s="57" t="s">
        <v>169</v>
      </c>
      <c r="L6" s="57" t="s">
        <v>170</v>
      </c>
      <c r="M6" s="57" t="s">
        <v>112</v>
      </c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</row>
    <row r="7" spans="1:26" ht="14.25" customHeight="1">
      <c r="A7" s="57"/>
      <c r="B7" s="57"/>
      <c r="C7" s="57"/>
      <c r="D7" s="57"/>
      <c r="E7" s="57"/>
      <c r="F7" s="57" t="s">
        <v>126</v>
      </c>
      <c r="G7" s="57" t="s">
        <v>126</v>
      </c>
      <c r="H7" s="57" t="s">
        <v>174</v>
      </c>
      <c r="I7" s="57" t="s">
        <v>172</v>
      </c>
      <c r="J7" s="57" t="s">
        <v>171</v>
      </c>
      <c r="K7" s="57"/>
      <c r="L7" s="57"/>
      <c r="M7" s="57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</row>
    <row r="8" spans="1:26" ht="14.25" customHeight="1">
      <c r="A8" s="59" t="s">
        <v>234</v>
      </c>
      <c r="B8" s="58" t="s">
        <v>176</v>
      </c>
      <c r="C8" s="58" t="s">
        <v>155</v>
      </c>
      <c r="D8" s="58" t="s">
        <v>155</v>
      </c>
      <c r="E8" s="58">
        <v>1</v>
      </c>
      <c r="F8" s="58">
        <v>0.6</v>
      </c>
      <c r="G8" s="58">
        <v>5.5</v>
      </c>
      <c r="H8" s="58">
        <v>13</v>
      </c>
      <c r="I8" s="58">
        <v>28</v>
      </c>
      <c r="J8" s="58">
        <v>6</v>
      </c>
      <c r="K8" s="58" t="s">
        <v>235</v>
      </c>
      <c r="L8" s="58" t="s">
        <v>193</v>
      </c>
      <c r="M8" s="58" t="s">
        <v>236</v>
      </c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</row>
    <row r="9" spans="1:26" ht="14.25" customHeight="1">
      <c r="A9" s="59" t="s">
        <v>237</v>
      </c>
      <c r="B9" s="58" t="s">
        <v>176</v>
      </c>
      <c r="C9" s="58" t="s">
        <v>155</v>
      </c>
      <c r="D9" s="58" t="s">
        <v>155</v>
      </c>
      <c r="E9" s="58">
        <v>1</v>
      </c>
      <c r="F9" s="58">
        <v>0.6</v>
      </c>
      <c r="G9" s="58">
        <v>5.5</v>
      </c>
      <c r="H9" s="58">
        <v>13</v>
      </c>
      <c r="I9" s="58">
        <v>28</v>
      </c>
      <c r="J9" s="58">
        <v>6</v>
      </c>
      <c r="K9" s="58" t="s">
        <v>235</v>
      </c>
      <c r="L9" s="58" t="s">
        <v>193</v>
      </c>
      <c r="M9" s="58" t="s">
        <v>236</v>
      </c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</row>
    <row r="10" spans="1:26" ht="14.25" customHeight="1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4.25" customHeight="1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4.25" customHeight="1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4.25" customHeight="1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4.25" customHeight="1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4.2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honeticPr fontId="68" type="noConversion"/>
  <hyperlinks>
    <hyperlink ref="B3" location="'Content '!A1" display="Back to content"/>
    <hyperlink ref="A8" r:id="rId1"/>
    <hyperlink ref="A9" r:id="rId2"/>
  </hyperlinks>
  <pageMargins left="0.7" right="0.7" top="0.75" bottom="0.75" header="0" footer="0"/>
  <pageSetup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4140625" defaultRowHeight="15" customHeight="1"/>
  <cols>
    <col min="1" max="1" width="24.5546875" customWidth="1"/>
    <col min="2" max="2" width="17.5546875" customWidth="1"/>
    <col min="3" max="3" width="16.5546875" customWidth="1"/>
    <col min="4" max="5" width="18.44140625" customWidth="1"/>
    <col min="6" max="6" width="18.6640625" customWidth="1"/>
    <col min="7" max="7" width="28.5546875" customWidth="1"/>
    <col min="8" max="8" width="25.44140625" customWidth="1"/>
    <col min="9" max="9" width="39.5546875" customWidth="1"/>
    <col min="10" max="10" width="26.44140625" customWidth="1"/>
    <col min="11" max="11" width="16.44140625" customWidth="1"/>
    <col min="12" max="12" width="21.44140625" customWidth="1"/>
    <col min="13" max="13" width="121.6640625" customWidth="1"/>
    <col min="14" max="14" width="31.109375" customWidth="1"/>
    <col min="15" max="15" width="8.109375" customWidth="1"/>
    <col min="16" max="26" width="8.6640625" customWidth="1"/>
  </cols>
  <sheetData>
    <row r="1" spans="1:26" ht="33" customHeight="1">
      <c r="A1" s="51" t="s">
        <v>108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4.25" customHeight="1">
      <c r="A3" s="53">
        <f>'Content '!J1</f>
        <v>45611</v>
      </c>
      <c r="B3" s="52" t="s">
        <v>109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53"/>
      <c r="B4" s="5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54" t="s">
        <v>70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57" t="s">
        <v>111</v>
      </c>
      <c r="B6" s="57" t="s">
        <v>113</v>
      </c>
      <c r="C6" s="57" t="s">
        <v>156</v>
      </c>
      <c r="D6" s="57" t="s">
        <v>157</v>
      </c>
      <c r="E6" s="57" t="s">
        <v>238</v>
      </c>
      <c r="F6" s="57" t="s">
        <v>239</v>
      </c>
      <c r="G6" s="57" t="s">
        <v>240</v>
      </c>
      <c r="H6" s="57" t="s">
        <v>241</v>
      </c>
      <c r="I6" s="57" t="s">
        <v>242</v>
      </c>
      <c r="J6" s="57" t="s">
        <v>243</v>
      </c>
      <c r="K6" s="57" t="s">
        <v>168</v>
      </c>
      <c r="L6" s="57" t="s">
        <v>244</v>
      </c>
      <c r="M6" s="57" t="s">
        <v>169</v>
      </c>
      <c r="N6" s="57" t="s">
        <v>170</v>
      </c>
      <c r="O6" s="57" t="s">
        <v>112</v>
      </c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</row>
    <row r="7" spans="1:26" ht="14.25" customHeight="1">
      <c r="A7" s="57"/>
      <c r="B7" s="57"/>
      <c r="C7" s="57"/>
      <c r="D7" s="57"/>
      <c r="E7" s="57" t="s">
        <v>126</v>
      </c>
      <c r="F7" s="57" t="s">
        <v>126</v>
      </c>
      <c r="G7" s="57" t="s">
        <v>172</v>
      </c>
      <c r="H7" s="57" t="s">
        <v>245</v>
      </c>
      <c r="I7" s="57" t="s">
        <v>245</v>
      </c>
      <c r="J7" s="57"/>
      <c r="K7" s="57"/>
      <c r="L7" s="57" t="s">
        <v>246</v>
      </c>
      <c r="M7" s="57"/>
      <c r="N7" s="57"/>
      <c r="O7" s="57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</row>
    <row r="8" spans="1:26" ht="14.25" customHeight="1">
      <c r="A8" s="59" t="s">
        <v>247</v>
      </c>
      <c r="B8" s="58" t="s">
        <v>176</v>
      </c>
      <c r="C8" s="58" t="s">
        <v>155</v>
      </c>
      <c r="D8" s="58" t="s">
        <v>155</v>
      </c>
      <c r="E8" s="58">
        <v>1.75</v>
      </c>
      <c r="F8" s="58">
        <v>5.5</v>
      </c>
      <c r="G8" s="58">
        <v>45</v>
      </c>
      <c r="H8" s="58" t="s">
        <v>248</v>
      </c>
      <c r="I8" s="58" t="s">
        <v>249</v>
      </c>
      <c r="J8" s="58">
        <v>1</v>
      </c>
      <c r="K8" s="58" t="s">
        <v>250</v>
      </c>
      <c r="L8" s="58">
        <v>11</v>
      </c>
      <c r="M8" s="58" t="s">
        <v>251</v>
      </c>
      <c r="N8" s="58" t="s">
        <v>193</v>
      </c>
      <c r="O8" s="58" t="s">
        <v>252</v>
      </c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</row>
    <row r="9" spans="1:26" ht="14.25" customHeight="1">
      <c r="A9" s="59" t="s">
        <v>253</v>
      </c>
      <c r="B9" s="58" t="s">
        <v>176</v>
      </c>
      <c r="C9" s="58" t="s">
        <v>155</v>
      </c>
      <c r="D9" s="58" t="s">
        <v>155</v>
      </c>
      <c r="E9" s="58">
        <v>1.75</v>
      </c>
      <c r="F9" s="58">
        <v>5.5</v>
      </c>
      <c r="G9" s="58">
        <v>45</v>
      </c>
      <c r="H9" s="58" t="s">
        <v>248</v>
      </c>
      <c r="I9" s="58" t="s">
        <v>249</v>
      </c>
      <c r="J9" s="58">
        <v>1</v>
      </c>
      <c r="K9" s="58" t="s">
        <v>250</v>
      </c>
      <c r="L9" s="58">
        <v>11</v>
      </c>
      <c r="M9" s="58" t="s">
        <v>251</v>
      </c>
      <c r="N9" s="58" t="s">
        <v>193</v>
      </c>
      <c r="O9" s="58" t="s">
        <v>252</v>
      </c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</row>
    <row r="10" spans="1:26" ht="14.25" customHeight="1">
      <c r="A10" s="59" t="s">
        <v>254</v>
      </c>
      <c r="B10" s="58" t="s">
        <v>176</v>
      </c>
      <c r="C10" s="58" t="s">
        <v>155</v>
      </c>
      <c r="D10" s="58" t="s">
        <v>155</v>
      </c>
      <c r="E10" s="58">
        <v>1.75</v>
      </c>
      <c r="F10" s="58">
        <v>5.5</v>
      </c>
      <c r="G10" s="58">
        <v>45</v>
      </c>
      <c r="H10" s="58" t="s">
        <v>248</v>
      </c>
      <c r="I10" s="58" t="s">
        <v>249</v>
      </c>
      <c r="J10" s="58">
        <v>1</v>
      </c>
      <c r="K10" s="58" t="s">
        <v>250</v>
      </c>
      <c r="L10" s="58">
        <v>11</v>
      </c>
      <c r="M10" s="58" t="s">
        <v>251</v>
      </c>
      <c r="N10" s="58" t="s">
        <v>193</v>
      </c>
      <c r="O10" s="58" t="s">
        <v>252</v>
      </c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</row>
    <row r="11" spans="1:26" ht="14.25" customHeight="1">
      <c r="A11" s="59" t="s">
        <v>255</v>
      </c>
      <c r="B11" s="58" t="s">
        <v>176</v>
      </c>
      <c r="C11" s="58" t="s">
        <v>155</v>
      </c>
      <c r="D11" s="58" t="s">
        <v>155</v>
      </c>
      <c r="E11" s="58">
        <v>1.75</v>
      </c>
      <c r="F11" s="58">
        <v>5.5</v>
      </c>
      <c r="G11" s="58">
        <v>45</v>
      </c>
      <c r="H11" s="58" t="s">
        <v>248</v>
      </c>
      <c r="I11" s="58" t="s">
        <v>249</v>
      </c>
      <c r="J11" s="58">
        <v>1</v>
      </c>
      <c r="K11" s="58" t="s">
        <v>250</v>
      </c>
      <c r="L11" s="58">
        <v>11</v>
      </c>
      <c r="M11" s="58" t="s">
        <v>251</v>
      </c>
      <c r="N11" s="58" t="s">
        <v>193</v>
      </c>
      <c r="O11" s="58" t="s">
        <v>252</v>
      </c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</row>
    <row r="12" spans="1:26" ht="14.25" customHeight="1">
      <c r="A12" s="59" t="s">
        <v>256</v>
      </c>
      <c r="B12" s="58" t="s">
        <v>176</v>
      </c>
      <c r="C12" s="58" t="s">
        <v>155</v>
      </c>
      <c r="D12" s="58" t="s">
        <v>155</v>
      </c>
      <c r="E12" s="58">
        <v>1.75</v>
      </c>
      <c r="F12" s="58">
        <v>5.5</v>
      </c>
      <c r="G12" s="58">
        <v>45</v>
      </c>
      <c r="H12" s="58" t="s">
        <v>248</v>
      </c>
      <c r="I12" s="58" t="s">
        <v>249</v>
      </c>
      <c r="J12" s="58">
        <v>1</v>
      </c>
      <c r="K12" s="58" t="s">
        <v>250</v>
      </c>
      <c r="L12" s="58">
        <v>11</v>
      </c>
      <c r="M12" s="58" t="s">
        <v>251</v>
      </c>
      <c r="N12" s="58" t="s">
        <v>193</v>
      </c>
      <c r="O12" s="58" t="s">
        <v>252</v>
      </c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</row>
    <row r="13" spans="1:26" ht="14.25" customHeight="1">
      <c r="A13" s="59" t="s">
        <v>257</v>
      </c>
      <c r="B13" s="58" t="s">
        <v>176</v>
      </c>
      <c r="C13" s="58" t="s">
        <v>155</v>
      </c>
      <c r="D13" s="58" t="s">
        <v>155</v>
      </c>
      <c r="E13" s="58">
        <v>1.75</v>
      </c>
      <c r="F13" s="58">
        <v>5.5</v>
      </c>
      <c r="G13" s="58">
        <v>45</v>
      </c>
      <c r="H13" s="58" t="s">
        <v>248</v>
      </c>
      <c r="I13" s="58" t="s">
        <v>249</v>
      </c>
      <c r="J13" s="58">
        <v>1</v>
      </c>
      <c r="K13" s="58" t="s">
        <v>250</v>
      </c>
      <c r="L13" s="58">
        <v>11</v>
      </c>
      <c r="M13" s="58" t="s">
        <v>251</v>
      </c>
      <c r="N13" s="58" t="s">
        <v>193</v>
      </c>
      <c r="O13" s="58" t="s">
        <v>252</v>
      </c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</row>
    <row r="14" spans="1:26" ht="14.25" customHeight="1">
      <c r="A14" s="59" t="s">
        <v>258</v>
      </c>
      <c r="B14" s="58" t="s">
        <v>176</v>
      </c>
      <c r="C14" s="58" t="s">
        <v>155</v>
      </c>
      <c r="D14" s="58" t="s">
        <v>155</v>
      </c>
      <c r="E14" s="58">
        <v>1.75</v>
      </c>
      <c r="F14" s="58">
        <v>5.5</v>
      </c>
      <c r="G14" s="58">
        <v>45</v>
      </c>
      <c r="H14" s="58" t="s">
        <v>248</v>
      </c>
      <c r="I14" s="58" t="s">
        <v>249</v>
      </c>
      <c r="J14" s="58">
        <v>1</v>
      </c>
      <c r="K14" s="58" t="s">
        <v>250</v>
      </c>
      <c r="L14" s="58">
        <v>11</v>
      </c>
      <c r="M14" s="58" t="s">
        <v>251</v>
      </c>
      <c r="N14" s="58" t="s">
        <v>193</v>
      </c>
      <c r="O14" s="58" t="s">
        <v>252</v>
      </c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</row>
    <row r="15" spans="1:26" ht="14.25" customHeight="1">
      <c r="A15" s="59" t="s">
        <v>259</v>
      </c>
      <c r="B15" s="58" t="s">
        <v>176</v>
      </c>
      <c r="C15" s="58" t="s">
        <v>155</v>
      </c>
      <c r="D15" s="58" t="s">
        <v>155</v>
      </c>
      <c r="E15" s="58">
        <v>1.75</v>
      </c>
      <c r="F15" s="58">
        <v>5.5</v>
      </c>
      <c r="G15" s="58">
        <v>45</v>
      </c>
      <c r="H15" s="58" t="s">
        <v>248</v>
      </c>
      <c r="I15" s="58" t="s">
        <v>249</v>
      </c>
      <c r="J15" s="58">
        <v>1</v>
      </c>
      <c r="K15" s="58" t="s">
        <v>250</v>
      </c>
      <c r="L15" s="58">
        <v>11</v>
      </c>
      <c r="M15" s="58" t="s">
        <v>251</v>
      </c>
      <c r="N15" s="58" t="s">
        <v>193</v>
      </c>
      <c r="O15" s="58" t="s">
        <v>252</v>
      </c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</row>
    <row r="16" spans="1:26" ht="14.25" customHeight="1">
      <c r="A16" s="59" t="s">
        <v>260</v>
      </c>
      <c r="B16" s="58" t="s">
        <v>176</v>
      </c>
      <c r="C16" s="58" t="s">
        <v>155</v>
      </c>
      <c r="D16" s="58" t="s">
        <v>155</v>
      </c>
      <c r="E16" s="58">
        <v>1.75</v>
      </c>
      <c r="F16" s="58">
        <v>5.5</v>
      </c>
      <c r="G16" s="58">
        <v>3</v>
      </c>
      <c r="H16" s="58" t="s">
        <v>261</v>
      </c>
      <c r="I16" s="58" t="s">
        <v>155</v>
      </c>
      <c r="J16" s="58">
        <v>0</v>
      </c>
      <c r="K16" s="58" t="s">
        <v>250</v>
      </c>
      <c r="L16" s="58">
        <v>12</v>
      </c>
      <c r="M16" s="58" t="s">
        <v>262</v>
      </c>
      <c r="N16" s="58" t="s">
        <v>193</v>
      </c>
      <c r="O16" s="58" t="s">
        <v>263</v>
      </c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4.25" customHeight="1">
      <c r="A17" s="59" t="s">
        <v>264</v>
      </c>
      <c r="B17" s="58" t="s">
        <v>176</v>
      </c>
      <c r="C17" s="58" t="s">
        <v>155</v>
      </c>
      <c r="D17" s="58" t="s">
        <v>155</v>
      </c>
      <c r="E17" s="58">
        <v>1.75</v>
      </c>
      <c r="F17" s="58">
        <v>5.5</v>
      </c>
      <c r="G17" s="58">
        <v>3</v>
      </c>
      <c r="H17" s="58" t="s">
        <v>261</v>
      </c>
      <c r="I17" s="58" t="s">
        <v>155</v>
      </c>
      <c r="J17" s="58">
        <v>0</v>
      </c>
      <c r="K17" s="58" t="s">
        <v>250</v>
      </c>
      <c r="L17" s="58">
        <v>12</v>
      </c>
      <c r="M17" s="58" t="s">
        <v>262</v>
      </c>
      <c r="N17" s="58" t="s">
        <v>193</v>
      </c>
      <c r="O17" s="58" t="s">
        <v>252</v>
      </c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4.2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honeticPr fontId="68" type="noConversion"/>
  <hyperlinks>
    <hyperlink ref="B3" location="'Content '!A1" display="Back to content"/>
    <hyperlink ref="A8" r:id="rId1"/>
    <hyperlink ref="A9" r:id="rId2"/>
    <hyperlink ref="A10" r:id="rId3"/>
    <hyperlink ref="A11" r:id="rId4"/>
    <hyperlink ref="A12" r:id="rId5"/>
    <hyperlink ref="A13" r:id="rId6"/>
    <hyperlink ref="A14" r:id="rId7"/>
    <hyperlink ref="A15" r:id="rId8"/>
    <hyperlink ref="A16" r:id="rId9"/>
    <hyperlink ref="A17" r:id="rId10"/>
  </hyperlinks>
  <pageMargins left="0.7" right="0.7" top="0.75" bottom="0.75" header="0" footer="0"/>
  <pageSetup paperSize="9" orientation="portrait" r:id="rId1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000"/>
  <sheetViews>
    <sheetView workbookViewId="0">
      <selection sqref="A1:C1"/>
    </sheetView>
  </sheetViews>
  <sheetFormatPr defaultColWidth="14.44140625" defaultRowHeight="15" customHeight="1"/>
  <cols>
    <col min="1" max="1" width="22.33203125" customWidth="1"/>
    <col min="2" max="2" width="13.6640625" customWidth="1"/>
    <col min="3" max="3" width="16.5546875" customWidth="1"/>
    <col min="4" max="4" width="18.33203125" customWidth="1"/>
    <col min="5" max="5" width="17.33203125" customWidth="1"/>
    <col min="6" max="6" width="17.6640625" customWidth="1"/>
    <col min="7" max="7" width="15.33203125" customWidth="1"/>
    <col min="8" max="9" width="12.6640625" customWidth="1"/>
    <col min="10" max="12" width="12.33203125" customWidth="1"/>
    <col min="13" max="15" width="13.44140625" customWidth="1"/>
    <col min="16" max="18" width="13" customWidth="1"/>
    <col min="19" max="19" width="11.33203125" customWidth="1"/>
    <col min="20" max="20" width="31.33203125" customWidth="1"/>
    <col min="21" max="21" width="17.44140625" customWidth="1"/>
    <col min="22" max="22" width="8.6640625" customWidth="1"/>
  </cols>
  <sheetData>
    <row r="1" spans="1:22" ht="33.6">
      <c r="A1" s="190" t="s">
        <v>108</v>
      </c>
      <c r="B1" s="175"/>
      <c r="C1" s="176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</row>
    <row r="2" spans="1:22" ht="14.4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</row>
    <row r="3" spans="1:22" ht="14.4">
      <c r="A3" s="53">
        <f>'Content '!J1</f>
        <v>45611</v>
      </c>
      <c r="B3" s="52" t="s">
        <v>109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</row>
    <row r="4" spans="1:22" ht="14.4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</row>
    <row r="5" spans="1:22" ht="18">
      <c r="A5" s="54" t="s">
        <v>77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</row>
    <row r="6" spans="1:22" ht="28.8">
      <c r="A6" s="188" t="s">
        <v>111</v>
      </c>
      <c r="B6" s="188" t="s">
        <v>113</v>
      </c>
      <c r="C6" s="188" t="s">
        <v>156</v>
      </c>
      <c r="D6" s="188" t="s">
        <v>157</v>
      </c>
      <c r="E6" s="188" t="s">
        <v>265</v>
      </c>
      <c r="F6" s="188" t="s">
        <v>266</v>
      </c>
      <c r="G6" s="63" t="s">
        <v>267</v>
      </c>
      <c r="H6" s="63" t="s">
        <v>268</v>
      </c>
      <c r="I6" s="63" t="s">
        <v>269</v>
      </c>
      <c r="J6" s="63" t="s">
        <v>270</v>
      </c>
      <c r="K6" s="63" t="s">
        <v>271</v>
      </c>
      <c r="L6" s="63" t="s">
        <v>272</v>
      </c>
      <c r="M6" s="63" t="s">
        <v>273</v>
      </c>
      <c r="N6" s="63" t="s">
        <v>274</v>
      </c>
      <c r="O6" s="63" t="s">
        <v>275</v>
      </c>
      <c r="P6" s="63" t="s">
        <v>276</v>
      </c>
      <c r="Q6" s="63" t="s">
        <v>277</v>
      </c>
      <c r="R6" s="63" t="s">
        <v>278</v>
      </c>
      <c r="S6" s="63" t="s">
        <v>279</v>
      </c>
      <c r="T6" s="188" t="s">
        <v>169</v>
      </c>
      <c r="U6" s="188" t="s">
        <v>280</v>
      </c>
      <c r="V6" s="188" t="s">
        <v>112</v>
      </c>
    </row>
    <row r="7" spans="1:22" ht="14.4">
      <c r="A7" s="189"/>
      <c r="B7" s="189"/>
      <c r="C7" s="189"/>
      <c r="D7" s="189"/>
      <c r="E7" s="189"/>
      <c r="F7" s="189"/>
      <c r="G7" s="63" t="s">
        <v>281</v>
      </c>
      <c r="H7" s="63" t="s">
        <v>126</v>
      </c>
      <c r="I7" s="63" t="s">
        <v>126</v>
      </c>
      <c r="J7" s="63" t="s">
        <v>282</v>
      </c>
      <c r="K7" s="63" t="s">
        <v>283</v>
      </c>
      <c r="L7" s="63" t="s">
        <v>282</v>
      </c>
      <c r="M7" s="63" t="s">
        <v>126</v>
      </c>
      <c r="N7" s="63" t="s">
        <v>171</v>
      </c>
      <c r="O7" s="63" t="s">
        <v>174</v>
      </c>
      <c r="P7" s="63" t="s">
        <v>126</v>
      </c>
      <c r="Q7" s="63" t="s">
        <v>171</v>
      </c>
      <c r="R7" s="63" t="s">
        <v>174</v>
      </c>
      <c r="S7" s="63" t="s">
        <v>284</v>
      </c>
      <c r="T7" s="189"/>
      <c r="U7" s="189"/>
      <c r="V7" s="189"/>
    </row>
    <row r="8" spans="1:22" ht="14.4">
      <c r="A8" s="59" t="s">
        <v>285</v>
      </c>
      <c r="B8" s="58" t="s">
        <v>176</v>
      </c>
      <c r="C8" s="58" t="s">
        <v>286</v>
      </c>
      <c r="D8" s="58" t="s">
        <v>155</v>
      </c>
      <c r="E8" s="58" t="s">
        <v>287</v>
      </c>
      <c r="F8" s="58" t="s">
        <v>288</v>
      </c>
      <c r="G8" s="58">
        <v>48</v>
      </c>
      <c r="H8" s="58">
        <v>7</v>
      </c>
      <c r="I8" s="58">
        <v>24</v>
      </c>
      <c r="J8" s="58">
        <v>16</v>
      </c>
      <c r="K8" s="58">
        <v>256</v>
      </c>
      <c r="L8" s="58">
        <v>4</v>
      </c>
      <c r="M8" s="58">
        <v>24</v>
      </c>
      <c r="N8" s="58">
        <v>5</v>
      </c>
      <c r="O8" s="58">
        <v>14.6</v>
      </c>
      <c r="P8" s="58">
        <v>-24</v>
      </c>
      <c r="Q8" s="58">
        <v>-5</v>
      </c>
      <c r="R8" s="58">
        <v>47.9</v>
      </c>
      <c r="S8" s="58">
        <v>4</v>
      </c>
      <c r="T8" s="58" t="s">
        <v>289</v>
      </c>
      <c r="U8" s="58" t="s">
        <v>179</v>
      </c>
      <c r="V8" s="58" t="s">
        <v>290</v>
      </c>
    </row>
    <row r="9" spans="1:22" ht="14.4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0">
    <mergeCell ref="T6:T7"/>
    <mergeCell ref="U6:U7"/>
    <mergeCell ref="V6:V7"/>
    <mergeCell ref="A1:C1"/>
    <mergeCell ref="A6:A7"/>
    <mergeCell ref="B6:B7"/>
    <mergeCell ref="C6:C7"/>
    <mergeCell ref="D6:D7"/>
    <mergeCell ref="E6:E7"/>
    <mergeCell ref="F6:F7"/>
  </mergeCells>
  <phoneticPr fontId="68" type="noConversion"/>
  <hyperlinks>
    <hyperlink ref="B3" location="'Content '!A1" display="Back to content"/>
    <hyperlink ref="A8" r:id="rId1"/>
  </hyperlinks>
  <pageMargins left="0.7" right="0.7" top="0.75" bottom="0.75" header="0" footer="0"/>
  <pageSetup paperSize="9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4140625" defaultRowHeight="15" customHeight="1"/>
  <cols>
    <col min="1" max="2" width="15.5546875" customWidth="1"/>
    <col min="3" max="3" width="13.5546875" customWidth="1"/>
    <col min="4" max="4" width="18.6640625" customWidth="1"/>
    <col min="5" max="9" width="9.109375" customWidth="1"/>
    <col min="10" max="17" width="11.5546875" customWidth="1"/>
    <col min="18" max="19" width="9.109375" customWidth="1"/>
    <col min="20" max="20" width="11.5546875" customWidth="1"/>
    <col min="21" max="26" width="9.109375" customWidth="1"/>
  </cols>
  <sheetData>
    <row r="1" spans="1:26" ht="33" customHeight="1">
      <c r="A1" s="51" t="s">
        <v>108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54" t="s">
        <v>291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187">
        <f>'Content '!J1</f>
        <v>45611</v>
      </c>
      <c r="B5" s="176"/>
      <c r="C5" s="52" t="s">
        <v>109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57" t="s">
        <v>111</v>
      </c>
      <c r="B7" s="57" t="s">
        <v>112</v>
      </c>
      <c r="C7" s="57" t="s">
        <v>113</v>
      </c>
      <c r="D7" s="61" t="s">
        <v>156</v>
      </c>
      <c r="E7" s="61" t="s">
        <v>292</v>
      </c>
      <c r="F7" s="57" t="s">
        <v>293</v>
      </c>
      <c r="G7" s="57" t="s">
        <v>294</v>
      </c>
      <c r="H7" s="57" t="s">
        <v>295</v>
      </c>
      <c r="I7" s="55" t="s">
        <v>296</v>
      </c>
      <c r="J7" s="55" t="s">
        <v>297</v>
      </c>
      <c r="K7" s="55" t="s">
        <v>298</v>
      </c>
      <c r="L7" s="61" t="s">
        <v>299</v>
      </c>
      <c r="M7" s="61" t="s">
        <v>299</v>
      </c>
      <c r="N7" s="61" t="s">
        <v>299</v>
      </c>
      <c r="O7" s="61" t="s">
        <v>299</v>
      </c>
      <c r="P7" s="61" t="s">
        <v>299</v>
      </c>
      <c r="Q7" s="61" t="s">
        <v>299</v>
      </c>
      <c r="R7" s="56" t="s">
        <v>300</v>
      </c>
      <c r="S7" s="61" t="s">
        <v>301</v>
      </c>
      <c r="T7" s="61" t="s">
        <v>302</v>
      </c>
      <c r="U7" s="61" t="s">
        <v>302</v>
      </c>
      <c r="V7" s="58"/>
      <c r="W7" s="58"/>
      <c r="X7" s="58"/>
      <c r="Y7" s="58"/>
      <c r="Z7" s="58"/>
    </row>
    <row r="8" spans="1:26" ht="14.25" customHeight="1">
      <c r="A8" s="57"/>
      <c r="B8" s="57"/>
      <c r="C8" s="57"/>
      <c r="D8" s="57"/>
      <c r="E8" s="57"/>
      <c r="F8" s="57"/>
      <c r="G8" s="57"/>
      <c r="H8" s="57"/>
      <c r="I8" s="57" t="s">
        <v>126</v>
      </c>
      <c r="J8" s="57" t="s">
        <v>303</v>
      </c>
      <c r="K8" s="57" t="s">
        <v>171</v>
      </c>
      <c r="L8" s="57" t="s">
        <v>304</v>
      </c>
      <c r="M8" s="57" t="s">
        <v>305</v>
      </c>
      <c r="N8" s="57" t="s">
        <v>306</v>
      </c>
      <c r="O8" s="57" t="s">
        <v>307</v>
      </c>
      <c r="P8" s="57" t="s">
        <v>308</v>
      </c>
      <c r="Q8" s="57" t="s">
        <v>309</v>
      </c>
      <c r="R8" s="57" t="s">
        <v>310</v>
      </c>
      <c r="S8" s="57" t="s">
        <v>126</v>
      </c>
      <c r="T8" s="57" t="s">
        <v>304</v>
      </c>
      <c r="U8" s="57" t="s">
        <v>305</v>
      </c>
      <c r="V8" s="2"/>
      <c r="W8" s="2"/>
      <c r="X8" s="2"/>
      <c r="Y8" s="2"/>
      <c r="Z8" s="2"/>
    </row>
    <row r="9" spans="1:26" ht="14.25" customHeight="1">
      <c r="A9" s="64" t="s">
        <v>311</v>
      </c>
      <c r="B9" s="65" t="s">
        <v>312</v>
      </c>
      <c r="C9" s="65" t="s">
        <v>176</v>
      </c>
      <c r="D9" s="65" t="s">
        <v>155</v>
      </c>
      <c r="E9" s="65" t="s">
        <v>133</v>
      </c>
      <c r="F9" s="65" t="s">
        <v>133</v>
      </c>
      <c r="G9" s="65" t="s">
        <v>313</v>
      </c>
      <c r="H9" s="65" t="s">
        <v>314</v>
      </c>
      <c r="I9" s="65">
        <v>30</v>
      </c>
      <c r="J9" s="65">
        <v>10</v>
      </c>
      <c r="K9" s="65">
        <v>0.3</v>
      </c>
      <c r="L9" s="65" t="s">
        <v>155</v>
      </c>
      <c r="M9" s="65">
        <v>1200</v>
      </c>
      <c r="N9" s="65">
        <v>1600</v>
      </c>
      <c r="O9" s="65">
        <v>2000</v>
      </c>
      <c r="P9" s="65">
        <v>3000</v>
      </c>
      <c r="Q9" s="65">
        <v>4000</v>
      </c>
      <c r="R9" s="65">
        <v>45</v>
      </c>
      <c r="S9" s="65">
        <v>1</v>
      </c>
      <c r="T9" s="65">
        <v>0.9</v>
      </c>
      <c r="U9" s="65" t="s">
        <v>155</v>
      </c>
      <c r="V9" s="2"/>
      <c r="W9" s="2"/>
      <c r="X9" s="2"/>
      <c r="Y9" s="2"/>
      <c r="Z9" s="2"/>
    </row>
    <row r="10" spans="1:26" ht="14.25" customHeight="1">
      <c r="A10" s="64" t="s">
        <v>315</v>
      </c>
      <c r="B10" s="65" t="s">
        <v>316</v>
      </c>
      <c r="C10" s="65" t="s">
        <v>176</v>
      </c>
      <c r="D10" s="65" t="s">
        <v>155</v>
      </c>
      <c r="E10" s="65" t="s">
        <v>133</v>
      </c>
      <c r="F10" s="65" t="s">
        <v>133</v>
      </c>
      <c r="G10" s="65" t="s">
        <v>313</v>
      </c>
      <c r="H10" s="65" t="s">
        <v>314</v>
      </c>
      <c r="I10" s="65">
        <v>30</v>
      </c>
      <c r="J10" s="65">
        <v>10</v>
      </c>
      <c r="K10" s="65">
        <v>0.3</v>
      </c>
      <c r="L10" s="65" t="s">
        <v>155</v>
      </c>
      <c r="M10" s="65">
        <v>1200</v>
      </c>
      <c r="N10" s="65">
        <v>1600</v>
      </c>
      <c r="O10" s="65">
        <v>2000</v>
      </c>
      <c r="P10" s="65">
        <v>3000</v>
      </c>
      <c r="Q10" s="65">
        <v>4000</v>
      </c>
      <c r="R10" s="65">
        <v>45</v>
      </c>
      <c r="S10" s="65">
        <v>1</v>
      </c>
      <c r="T10" s="65">
        <v>0.9</v>
      </c>
      <c r="U10" s="65" t="s">
        <v>155</v>
      </c>
      <c r="V10" s="2"/>
      <c r="W10" s="2"/>
      <c r="X10" s="2"/>
      <c r="Y10" s="2"/>
      <c r="Z10" s="2"/>
    </row>
    <row r="11" spans="1:26" ht="14.25" customHeight="1">
      <c r="A11" s="64" t="s">
        <v>317</v>
      </c>
      <c r="B11" s="58" t="s">
        <v>312</v>
      </c>
      <c r="C11" s="58" t="s">
        <v>3</v>
      </c>
      <c r="D11" s="58" t="s">
        <v>155</v>
      </c>
      <c r="E11" s="58" t="s">
        <v>133</v>
      </c>
      <c r="F11" s="58" t="s">
        <v>133</v>
      </c>
      <c r="G11" s="58" t="s">
        <v>313</v>
      </c>
      <c r="H11" s="58" t="s">
        <v>314</v>
      </c>
      <c r="I11" s="58">
        <v>100</v>
      </c>
      <c r="J11" s="58">
        <v>20</v>
      </c>
      <c r="K11" s="58">
        <v>0.3</v>
      </c>
      <c r="L11" s="58">
        <v>6000</v>
      </c>
      <c r="M11" s="58">
        <v>9000</v>
      </c>
      <c r="N11" s="58" t="s">
        <v>155</v>
      </c>
      <c r="O11" s="58" t="s">
        <v>155</v>
      </c>
      <c r="P11" s="58" t="s">
        <v>155</v>
      </c>
      <c r="Q11" s="58" t="s">
        <v>155</v>
      </c>
      <c r="R11" s="58">
        <v>45</v>
      </c>
      <c r="S11" s="58">
        <v>2.5</v>
      </c>
      <c r="T11" s="58">
        <v>1.8</v>
      </c>
      <c r="U11" s="58" t="s">
        <v>155</v>
      </c>
      <c r="V11" s="2"/>
      <c r="W11" s="2"/>
      <c r="X11" s="2"/>
      <c r="Y11" s="2"/>
      <c r="Z11" s="2"/>
    </row>
    <row r="12" spans="1:26" ht="14.25" customHeight="1">
      <c r="A12" s="64" t="s">
        <v>318</v>
      </c>
      <c r="B12" s="58" t="s">
        <v>319</v>
      </c>
      <c r="C12" s="58" t="s">
        <v>3</v>
      </c>
      <c r="D12" s="58" t="s">
        <v>155</v>
      </c>
      <c r="E12" s="58" t="s">
        <v>155</v>
      </c>
      <c r="F12" s="58" t="s">
        <v>133</v>
      </c>
      <c r="G12" s="58" t="s">
        <v>313</v>
      </c>
      <c r="H12" s="58" t="s">
        <v>314</v>
      </c>
      <c r="I12" s="58">
        <v>50</v>
      </c>
      <c r="J12" s="58">
        <v>20</v>
      </c>
      <c r="K12" s="58">
        <v>0.5</v>
      </c>
      <c r="L12" s="58">
        <v>1450</v>
      </c>
      <c r="M12" s="58">
        <v>1950</v>
      </c>
      <c r="N12" s="58">
        <v>4000</v>
      </c>
      <c r="O12" s="58">
        <v>6000</v>
      </c>
      <c r="P12" s="58" t="s">
        <v>155</v>
      </c>
      <c r="Q12" s="58" t="s">
        <v>155</v>
      </c>
      <c r="R12" s="58">
        <v>36</v>
      </c>
      <c r="S12" s="58">
        <v>1</v>
      </c>
      <c r="T12" s="58" t="s">
        <v>155</v>
      </c>
      <c r="U12" s="58">
        <v>0.95</v>
      </c>
      <c r="V12" s="2"/>
      <c r="W12" s="2"/>
      <c r="X12" s="2"/>
      <c r="Y12" s="2"/>
      <c r="Z12" s="2"/>
    </row>
    <row r="13" spans="1:26" ht="14.25" customHeight="1">
      <c r="A13" s="64" t="s">
        <v>320</v>
      </c>
      <c r="B13" s="58" t="s">
        <v>319</v>
      </c>
      <c r="C13" s="58" t="s">
        <v>3</v>
      </c>
      <c r="D13" s="58" t="s">
        <v>155</v>
      </c>
      <c r="E13" s="58" t="s">
        <v>133</v>
      </c>
      <c r="F13" s="58" t="s">
        <v>133</v>
      </c>
      <c r="G13" s="58" t="s">
        <v>313</v>
      </c>
      <c r="H13" s="58" t="s">
        <v>314</v>
      </c>
      <c r="I13" s="58">
        <v>50</v>
      </c>
      <c r="J13" s="58">
        <v>20</v>
      </c>
      <c r="K13" s="58">
        <v>0.5</v>
      </c>
      <c r="L13" s="58">
        <v>1450</v>
      </c>
      <c r="M13" s="58">
        <v>1950</v>
      </c>
      <c r="N13" s="58">
        <v>4000</v>
      </c>
      <c r="O13" s="58">
        <v>6000</v>
      </c>
      <c r="P13" s="58" t="s">
        <v>155</v>
      </c>
      <c r="Q13" s="58" t="s">
        <v>155</v>
      </c>
      <c r="R13" s="58">
        <v>36</v>
      </c>
      <c r="S13" s="58">
        <v>1</v>
      </c>
      <c r="T13" s="58" t="s">
        <v>155</v>
      </c>
      <c r="U13" s="58">
        <v>0.95</v>
      </c>
      <c r="V13" s="2"/>
      <c r="W13" s="2"/>
      <c r="X13" s="2"/>
      <c r="Y13" s="2"/>
      <c r="Z13" s="2"/>
    </row>
    <row r="14" spans="1:26" ht="14.25" customHeight="1">
      <c r="A14" s="64" t="s">
        <v>321</v>
      </c>
      <c r="B14" s="58" t="s">
        <v>316</v>
      </c>
      <c r="C14" s="58" t="s">
        <v>3</v>
      </c>
      <c r="D14" s="58" t="s">
        <v>155</v>
      </c>
      <c r="E14" s="58" t="s">
        <v>133</v>
      </c>
      <c r="F14" s="58" t="s">
        <v>155</v>
      </c>
      <c r="G14" s="58" t="s">
        <v>313</v>
      </c>
      <c r="H14" s="58" t="s">
        <v>314</v>
      </c>
      <c r="I14" s="58">
        <v>60</v>
      </c>
      <c r="J14" s="58">
        <v>30</v>
      </c>
      <c r="K14" s="58">
        <v>0.3</v>
      </c>
      <c r="L14" s="58">
        <v>3000</v>
      </c>
      <c r="M14" s="58">
        <v>4000</v>
      </c>
      <c r="N14" s="58" t="s">
        <v>155</v>
      </c>
      <c r="O14" s="58" t="s">
        <v>155</v>
      </c>
      <c r="P14" s="58" t="s">
        <v>155</v>
      </c>
      <c r="Q14" s="58" t="s">
        <v>155</v>
      </c>
      <c r="R14" s="58">
        <v>34</v>
      </c>
      <c r="S14" s="58">
        <v>2.5</v>
      </c>
      <c r="T14" s="58" t="s">
        <v>155</v>
      </c>
      <c r="U14" s="58">
        <v>0.82</v>
      </c>
      <c r="V14" s="58"/>
      <c r="W14" s="58"/>
      <c r="X14" s="58"/>
      <c r="Y14" s="58"/>
      <c r="Z14" s="58"/>
    </row>
    <row r="15" spans="1:26" ht="14.25" customHeight="1">
      <c r="A15" s="64" t="s">
        <v>322</v>
      </c>
      <c r="B15" s="58" t="s">
        <v>319</v>
      </c>
      <c r="C15" s="58" t="s">
        <v>3</v>
      </c>
      <c r="D15" s="58" t="s">
        <v>155</v>
      </c>
      <c r="E15" s="58" t="s">
        <v>155</v>
      </c>
      <c r="F15" s="58" t="s">
        <v>133</v>
      </c>
      <c r="G15" s="58" t="s">
        <v>313</v>
      </c>
      <c r="H15" s="58" t="s">
        <v>314</v>
      </c>
      <c r="I15" s="58">
        <v>50</v>
      </c>
      <c r="J15" s="58">
        <v>20</v>
      </c>
      <c r="K15" s="58">
        <v>0.6</v>
      </c>
      <c r="L15" s="58">
        <v>1450</v>
      </c>
      <c r="M15" s="58">
        <v>1950</v>
      </c>
      <c r="N15" s="58">
        <v>4000</v>
      </c>
      <c r="O15" s="58">
        <v>6000</v>
      </c>
      <c r="P15" s="58" t="s">
        <v>155</v>
      </c>
      <c r="Q15" s="58" t="s">
        <v>155</v>
      </c>
      <c r="R15" s="58">
        <v>32</v>
      </c>
      <c r="S15" s="58">
        <v>1.5</v>
      </c>
      <c r="T15" s="58">
        <v>1.7</v>
      </c>
      <c r="U15" s="58" t="s">
        <v>155</v>
      </c>
      <c r="V15" s="58"/>
      <c r="W15" s="58"/>
      <c r="X15" s="58"/>
      <c r="Y15" s="58"/>
      <c r="Z15" s="58"/>
    </row>
    <row r="16" spans="1:26" ht="14.25" customHeight="1">
      <c r="A16" s="64" t="s">
        <v>323</v>
      </c>
      <c r="B16" s="58" t="s">
        <v>324</v>
      </c>
      <c r="C16" s="58" t="s">
        <v>3</v>
      </c>
      <c r="D16" s="58" t="s">
        <v>155</v>
      </c>
      <c r="E16" s="58" t="s">
        <v>133</v>
      </c>
      <c r="F16" s="58" t="s">
        <v>133</v>
      </c>
      <c r="G16" s="58" t="s">
        <v>325</v>
      </c>
      <c r="H16" s="58" t="s">
        <v>326</v>
      </c>
      <c r="I16" s="58" t="s">
        <v>327</v>
      </c>
      <c r="J16" s="58">
        <v>20</v>
      </c>
      <c r="K16" s="58" t="s">
        <v>328</v>
      </c>
      <c r="L16" s="58" t="s">
        <v>329</v>
      </c>
      <c r="M16" s="58" t="s">
        <v>330</v>
      </c>
      <c r="N16" s="58" t="s">
        <v>331</v>
      </c>
      <c r="O16" s="58" t="s">
        <v>155</v>
      </c>
      <c r="P16" s="58" t="s">
        <v>155</v>
      </c>
      <c r="Q16" s="58" t="s">
        <v>155</v>
      </c>
      <c r="R16" s="58" t="s">
        <v>332</v>
      </c>
      <c r="S16" s="58" t="s">
        <v>333</v>
      </c>
      <c r="T16" s="58" t="s">
        <v>155</v>
      </c>
      <c r="U16" s="58" t="s">
        <v>334</v>
      </c>
      <c r="V16" s="58"/>
      <c r="W16" s="58"/>
      <c r="X16" s="58"/>
      <c r="Y16" s="58"/>
      <c r="Z16" s="58"/>
    </row>
    <row r="17" spans="1:26" ht="14.25" customHeight="1">
      <c r="A17" s="64" t="s">
        <v>335</v>
      </c>
      <c r="B17" s="58" t="s">
        <v>336</v>
      </c>
      <c r="C17" s="58" t="s">
        <v>3</v>
      </c>
      <c r="D17" s="58" t="s">
        <v>155</v>
      </c>
      <c r="E17" s="58" t="s">
        <v>155</v>
      </c>
      <c r="F17" s="58" t="s">
        <v>133</v>
      </c>
      <c r="G17" s="58" t="s">
        <v>313</v>
      </c>
      <c r="H17" s="58" t="s">
        <v>314</v>
      </c>
      <c r="I17" s="58">
        <v>60</v>
      </c>
      <c r="J17" s="58">
        <v>20</v>
      </c>
      <c r="K17" s="58">
        <v>0.13</v>
      </c>
      <c r="L17" s="58">
        <v>4200</v>
      </c>
      <c r="M17" s="58">
        <v>5000</v>
      </c>
      <c r="N17" s="58">
        <v>7000</v>
      </c>
      <c r="O17" s="58" t="s">
        <v>155</v>
      </c>
      <c r="P17" s="58" t="s">
        <v>155</v>
      </c>
      <c r="Q17" s="58" t="s">
        <v>155</v>
      </c>
      <c r="R17" s="58">
        <v>15</v>
      </c>
      <c r="S17" s="58">
        <v>1.5</v>
      </c>
      <c r="T17" s="58" t="s">
        <v>155</v>
      </c>
      <c r="U17" s="58">
        <v>0.7</v>
      </c>
      <c r="V17" s="58"/>
      <c r="W17" s="58"/>
      <c r="X17" s="58"/>
      <c r="Y17" s="58"/>
      <c r="Z17" s="58"/>
    </row>
    <row r="18" spans="1:26" ht="14.25" customHeight="1">
      <c r="A18" s="64" t="s">
        <v>337</v>
      </c>
      <c r="B18" s="58" t="s">
        <v>316</v>
      </c>
      <c r="C18" s="58" t="s">
        <v>3</v>
      </c>
      <c r="D18" s="58" t="s">
        <v>155</v>
      </c>
      <c r="E18" s="58" t="s">
        <v>155</v>
      </c>
      <c r="F18" s="58" t="s">
        <v>133</v>
      </c>
      <c r="G18" s="58" t="s">
        <v>313</v>
      </c>
      <c r="H18" s="58" t="s">
        <v>314</v>
      </c>
      <c r="I18" s="58">
        <v>60</v>
      </c>
      <c r="J18" s="58">
        <v>20</v>
      </c>
      <c r="K18" s="58">
        <v>0.3</v>
      </c>
      <c r="L18" s="58">
        <v>3000</v>
      </c>
      <c r="M18" s="58">
        <v>4000</v>
      </c>
      <c r="N18" s="58" t="s">
        <v>155</v>
      </c>
      <c r="O18" s="58" t="s">
        <v>155</v>
      </c>
      <c r="P18" s="58" t="s">
        <v>155</v>
      </c>
      <c r="Q18" s="58" t="s">
        <v>155</v>
      </c>
      <c r="R18" s="58">
        <v>35</v>
      </c>
      <c r="S18" s="58">
        <v>2.5</v>
      </c>
      <c r="T18" s="58" t="s">
        <v>155</v>
      </c>
      <c r="U18" s="58">
        <v>0.8</v>
      </c>
      <c r="V18" s="58"/>
      <c r="W18" s="58"/>
      <c r="X18" s="58"/>
      <c r="Y18" s="58"/>
      <c r="Z18" s="58"/>
    </row>
    <row r="19" spans="1:26" ht="14.25" customHeight="1">
      <c r="A19" s="64" t="s">
        <v>338</v>
      </c>
      <c r="B19" s="58" t="s">
        <v>316</v>
      </c>
      <c r="C19" s="58" t="s">
        <v>3</v>
      </c>
      <c r="D19" s="58" t="s">
        <v>155</v>
      </c>
      <c r="E19" s="58" t="s">
        <v>133</v>
      </c>
      <c r="F19" s="58" t="s">
        <v>133</v>
      </c>
      <c r="G19" s="58" t="s">
        <v>313</v>
      </c>
      <c r="H19" s="58" t="s">
        <v>314</v>
      </c>
      <c r="I19" s="58">
        <v>60</v>
      </c>
      <c r="J19" s="58">
        <v>20</v>
      </c>
      <c r="K19" s="58">
        <v>0.3</v>
      </c>
      <c r="L19" s="58">
        <v>3000</v>
      </c>
      <c r="M19" s="58">
        <v>4000</v>
      </c>
      <c r="N19" s="58" t="s">
        <v>155</v>
      </c>
      <c r="O19" s="58" t="s">
        <v>155</v>
      </c>
      <c r="P19" s="58" t="s">
        <v>155</v>
      </c>
      <c r="Q19" s="58" t="s">
        <v>155</v>
      </c>
      <c r="R19" s="58">
        <v>35</v>
      </c>
      <c r="S19" s="58">
        <v>2.5</v>
      </c>
      <c r="T19" s="58" t="s">
        <v>155</v>
      </c>
      <c r="U19" s="58">
        <v>0.8</v>
      </c>
      <c r="V19" s="58"/>
      <c r="W19" s="58"/>
      <c r="X19" s="58"/>
      <c r="Y19" s="58"/>
      <c r="Z19" s="58"/>
    </row>
    <row r="20" spans="1:26" ht="14.25" customHeight="1">
      <c r="A20" s="64" t="s">
        <v>339</v>
      </c>
      <c r="B20" s="58" t="s">
        <v>324</v>
      </c>
      <c r="C20" s="58" t="s">
        <v>3</v>
      </c>
      <c r="D20" s="58" t="s">
        <v>155</v>
      </c>
      <c r="E20" s="58" t="s">
        <v>155</v>
      </c>
      <c r="F20" s="58" t="s">
        <v>133</v>
      </c>
      <c r="G20" s="58" t="s">
        <v>340</v>
      </c>
      <c r="H20" s="58" t="s">
        <v>341</v>
      </c>
      <c r="I20" s="58">
        <v>60</v>
      </c>
      <c r="J20" s="58">
        <v>20</v>
      </c>
      <c r="K20" s="58">
        <v>0.115</v>
      </c>
      <c r="L20" s="58">
        <v>3000</v>
      </c>
      <c r="M20" s="58">
        <v>4000</v>
      </c>
      <c r="N20" s="58" t="s">
        <v>155</v>
      </c>
      <c r="O20" s="58" t="s">
        <v>155</v>
      </c>
      <c r="P20" s="58" t="s">
        <v>155</v>
      </c>
      <c r="Q20" s="58" t="s">
        <v>155</v>
      </c>
      <c r="R20" s="58">
        <v>35</v>
      </c>
      <c r="S20" s="58">
        <v>2.5</v>
      </c>
      <c r="T20" s="58" t="s">
        <v>155</v>
      </c>
      <c r="U20" s="58">
        <v>0.8</v>
      </c>
      <c r="V20" s="58"/>
      <c r="W20" s="58"/>
      <c r="X20" s="58"/>
      <c r="Y20" s="58"/>
      <c r="Z20" s="58"/>
    </row>
    <row r="21" spans="1:26" ht="14.25" customHeight="1">
      <c r="A21" s="64" t="s">
        <v>342</v>
      </c>
      <c r="B21" s="58" t="s">
        <v>324</v>
      </c>
      <c r="C21" s="58" t="s">
        <v>3</v>
      </c>
      <c r="D21" s="58" t="s">
        <v>155</v>
      </c>
      <c r="E21" s="58" t="s">
        <v>133</v>
      </c>
      <c r="F21" s="58" t="s">
        <v>133</v>
      </c>
      <c r="G21" s="58" t="s">
        <v>340</v>
      </c>
      <c r="H21" s="58" t="s">
        <v>341</v>
      </c>
      <c r="I21" s="58">
        <v>60</v>
      </c>
      <c r="J21" s="58">
        <v>20</v>
      </c>
      <c r="K21" s="58">
        <v>0.115</v>
      </c>
      <c r="L21" s="58">
        <v>3000</v>
      </c>
      <c r="M21" s="58">
        <v>4000</v>
      </c>
      <c r="N21" s="58" t="s">
        <v>155</v>
      </c>
      <c r="O21" s="58" t="s">
        <v>155</v>
      </c>
      <c r="P21" s="58" t="s">
        <v>155</v>
      </c>
      <c r="Q21" s="58" t="s">
        <v>155</v>
      </c>
      <c r="R21" s="58">
        <v>35</v>
      </c>
      <c r="S21" s="58">
        <v>2.5</v>
      </c>
      <c r="T21" s="58" t="s">
        <v>155</v>
      </c>
      <c r="U21" s="58">
        <v>0.8</v>
      </c>
      <c r="V21" s="58"/>
      <c r="W21" s="58"/>
      <c r="X21" s="58"/>
      <c r="Y21" s="58"/>
      <c r="Z21" s="58"/>
    </row>
    <row r="22" spans="1:26" ht="14.25" customHeight="1">
      <c r="A22" s="64" t="s">
        <v>343</v>
      </c>
      <c r="B22" s="58" t="s">
        <v>344</v>
      </c>
      <c r="C22" s="58" t="s">
        <v>3</v>
      </c>
      <c r="D22" s="58" t="s">
        <v>155</v>
      </c>
      <c r="E22" s="58" t="s">
        <v>155</v>
      </c>
      <c r="F22" s="58" t="s">
        <v>133</v>
      </c>
      <c r="G22" s="58" t="s">
        <v>313</v>
      </c>
      <c r="H22" s="58" t="s">
        <v>314</v>
      </c>
      <c r="I22" s="58">
        <v>60</v>
      </c>
      <c r="J22" s="58">
        <v>20</v>
      </c>
      <c r="K22" s="58">
        <v>0.115</v>
      </c>
      <c r="L22" s="58">
        <v>3000</v>
      </c>
      <c r="M22" s="58">
        <v>4000</v>
      </c>
      <c r="N22" s="58" t="s">
        <v>155</v>
      </c>
      <c r="O22" s="58" t="s">
        <v>155</v>
      </c>
      <c r="P22" s="58" t="s">
        <v>155</v>
      </c>
      <c r="Q22" s="58" t="s">
        <v>155</v>
      </c>
      <c r="R22" s="58">
        <v>35</v>
      </c>
      <c r="S22" s="58">
        <v>2.5</v>
      </c>
      <c r="T22" s="58" t="s">
        <v>155</v>
      </c>
      <c r="U22" s="58">
        <v>0.8</v>
      </c>
      <c r="V22" s="58"/>
      <c r="W22" s="58"/>
      <c r="X22" s="58"/>
      <c r="Y22" s="58"/>
      <c r="Z22" s="58"/>
    </row>
    <row r="23" spans="1:26" ht="14.25" customHeight="1">
      <c r="A23" s="64" t="s">
        <v>345</v>
      </c>
      <c r="B23" s="58" t="s">
        <v>312</v>
      </c>
      <c r="C23" s="58" t="s">
        <v>3</v>
      </c>
      <c r="D23" s="58" t="s">
        <v>155</v>
      </c>
      <c r="E23" s="58" t="s">
        <v>155</v>
      </c>
      <c r="F23" s="58" t="s">
        <v>133</v>
      </c>
      <c r="G23" s="58" t="s">
        <v>313</v>
      </c>
      <c r="H23" s="58" t="s">
        <v>314</v>
      </c>
      <c r="I23" s="58">
        <v>60</v>
      </c>
      <c r="J23" s="58">
        <v>20</v>
      </c>
      <c r="K23" s="58">
        <v>0.115</v>
      </c>
      <c r="L23" s="58">
        <v>3000</v>
      </c>
      <c r="M23" s="58">
        <v>4000</v>
      </c>
      <c r="N23" s="58" t="s">
        <v>155</v>
      </c>
      <c r="O23" s="58" t="s">
        <v>155</v>
      </c>
      <c r="P23" s="58" t="s">
        <v>155</v>
      </c>
      <c r="Q23" s="58" t="s">
        <v>155</v>
      </c>
      <c r="R23" s="58">
        <v>35</v>
      </c>
      <c r="S23" s="58">
        <v>2.5</v>
      </c>
      <c r="T23" s="58" t="s">
        <v>155</v>
      </c>
      <c r="U23" s="58">
        <v>0.8</v>
      </c>
      <c r="V23" s="58"/>
      <c r="W23" s="58"/>
      <c r="X23" s="58"/>
      <c r="Y23" s="58"/>
      <c r="Z23" s="58"/>
    </row>
    <row r="24" spans="1:26" ht="14.25" customHeight="1">
      <c r="A24" s="64" t="s">
        <v>346</v>
      </c>
      <c r="B24" s="58" t="s">
        <v>312</v>
      </c>
      <c r="C24" s="58" t="s">
        <v>3</v>
      </c>
      <c r="D24" s="58" t="s">
        <v>155</v>
      </c>
      <c r="E24" s="58" t="s">
        <v>133</v>
      </c>
      <c r="F24" s="58" t="s">
        <v>133</v>
      </c>
      <c r="G24" s="58" t="s">
        <v>313</v>
      </c>
      <c r="H24" s="58" t="s">
        <v>314</v>
      </c>
      <c r="I24" s="58">
        <v>60</v>
      </c>
      <c r="J24" s="58">
        <v>20</v>
      </c>
      <c r="K24" s="58">
        <v>0.25</v>
      </c>
      <c r="L24" s="58">
        <v>3000</v>
      </c>
      <c r="M24" s="58">
        <v>4000</v>
      </c>
      <c r="N24" s="58" t="s">
        <v>155</v>
      </c>
      <c r="O24" s="58" t="s">
        <v>155</v>
      </c>
      <c r="P24" s="58" t="s">
        <v>155</v>
      </c>
      <c r="Q24" s="58" t="s">
        <v>155</v>
      </c>
      <c r="R24" s="58">
        <v>35</v>
      </c>
      <c r="S24" s="58">
        <v>2.5</v>
      </c>
      <c r="T24" s="58" t="s">
        <v>155</v>
      </c>
      <c r="U24" s="58">
        <v>0.8</v>
      </c>
      <c r="V24" s="58"/>
      <c r="W24" s="58"/>
      <c r="X24" s="58"/>
      <c r="Y24" s="58"/>
      <c r="Z24" s="58"/>
    </row>
    <row r="25" spans="1:26" ht="14.25" customHeight="1">
      <c r="A25" s="64" t="s">
        <v>347</v>
      </c>
      <c r="B25" s="58" t="s">
        <v>344</v>
      </c>
      <c r="C25" s="58" t="s">
        <v>4</v>
      </c>
      <c r="D25" s="58" t="s">
        <v>348</v>
      </c>
      <c r="E25" s="58" t="s">
        <v>155</v>
      </c>
      <c r="F25" s="58" t="s">
        <v>155</v>
      </c>
      <c r="G25" s="58" t="s">
        <v>313</v>
      </c>
      <c r="H25" s="58" t="s">
        <v>314</v>
      </c>
      <c r="I25" s="58">
        <v>60</v>
      </c>
      <c r="J25" s="58">
        <v>20</v>
      </c>
      <c r="K25" s="58">
        <v>0.1</v>
      </c>
      <c r="L25" s="58">
        <v>5000</v>
      </c>
      <c r="M25" s="58">
        <v>7500</v>
      </c>
      <c r="N25" s="58" t="s">
        <v>155</v>
      </c>
      <c r="O25" s="58" t="s">
        <v>155</v>
      </c>
      <c r="P25" s="58" t="s">
        <v>155</v>
      </c>
      <c r="Q25" s="58" t="s">
        <v>155</v>
      </c>
      <c r="R25" s="58">
        <v>50</v>
      </c>
      <c r="S25" s="58">
        <v>2.5</v>
      </c>
      <c r="T25" s="58" t="s">
        <v>155</v>
      </c>
      <c r="U25" s="58">
        <v>0.6</v>
      </c>
      <c r="V25" s="58"/>
      <c r="W25" s="58"/>
      <c r="X25" s="58"/>
      <c r="Y25" s="58"/>
      <c r="Z25" s="58"/>
    </row>
    <row r="26" spans="1:26" ht="14.25" customHeight="1">
      <c r="A26" s="64" t="s">
        <v>349</v>
      </c>
      <c r="B26" s="58" t="s">
        <v>312</v>
      </c>
      <c r="C26" s="58" t="s">
        <v>4</v>
      </c>
      <c r="D26" s="58" t="s">
        <v>350</v>
      </c>
      <c r="E26" s="58" t="s">
        <v>155</v>
      </c>
      <c r="F26" s="58" t="s">
        <v>155</v>
      </c>
      <c r="G26" s="58" t="s">
        <v>313</v>
      </c>
      <c r="H26" s="58" t="s">
        <v>314</v>
      </c>
      <c r="I26" s="58">
        <v>60</v>
      </c>
      <c r="J26" s="58">
        <v>20</v>
      </c>
      <c r="K26" s="58">
        <v>0.1</v>
      </c>
      <c r="L26" s="58">
        <v>5000</v>
      </c>
      <c r="M26" s="58">
        <v>7500</v>
      </c>
      <c r="N26" s="58" t="s">
        <v>155</v>
      </c>
      <c r="O26" s="58" t="s">
        <v>155</v>
      </c>
      <c r="P26" s="58" t="s">
        <v>155</v>
      </c>
      <c r="Q26" s="58" t="s">
        <v>155</v>
      </c>
      <c r="R26" s="58">
        <v>50</v>
      </c>
      <c r="S26" s="58">
        <v>2.5</v>
      </c>
      <c r="T26" s="58" t="s">
        <v>155</v>
      </c>
      <c r="U26" s="58">
        <v>0.7</v>
      </c>
      <c r="V26" s="58"/>
      <c r="W26" s="58"/>
      <c r="X26" s="58"/>
      <c r="Y26" s="58"/>
      <c r="Z26" s="58"/>
    </row>
    <row r="27" spans="1:26" ht="14.25" customHeight="1">
      <c r="A27" s="64" t="s">
        <v>351</v>
      </c>
      <c r="B27" s="58" t="s">
        <v>316</v>
      </c>
      <c r="C27" s="58" t="s">
        <v>3</v>
      </c>
      <c r="D27" s="58" t="s">
        <v>155</v>
      </c>
      <c r="E27" s="58" t="s">
        <v>155</v>
      </c>
      <c r="F27" s="58" t="s">
        <v>133</v>
      </c>
      <c r="G27" s="58" t="s">
        <v>313</v>
      </c>
      <c r="H27" s="58" t="s">
        <v>314</v>
      </c>
      <c r="I27" s="58">
        <v>100</v>
      </c>
      <c r="J27" s="58">
        <v>20</v>
      </c>
      <c r="K27" s="58">
        <v>0.17</v>
      </c>
      <c r="L27" s="58">
        <v>6000</v>
      </c>
      <c r="M27" s="58">
        <v>10000</v>
      </c>
      <c r="N27" s="58" t="s">
        <v>155</v>
      </c>
      <c r="O27" s="58" t="s">
        <v>155</v>
      </c>
      <c r="P27" s="58" t="s">
        <v>155</v>
      </c>
      <c r="Q27" s="58" t="s">
        <v>155</v>
      </c>
      <c r="R27" s="58">
        <v>45</v>
      </c>
      <c r="S27" s="58">
        <v>2.5</v>
      </c>
      <c r="T27" s="58">
        <v>1.8</v>
      </c>
      <c r="U27" s="58" t="s">
        <v>155</v>
      </c>
      <c r="V27" s="58"/>
      <c r="W27" s="58"/>
      <c r="X27" s="58"/>
      <c r="Y27" s="58"/>
      <c r="Z27" s="58"/>
    </row>
    <row r="28" spans="1:26" ht="14.25" customHeight="1">
      <c r="A28" s="64" t="s">
        <v>352</v>
      </c>
      <c r="B28" s="58" t="s">
        <v>316</v>
      </c>
      <c r="C28" s="58" t="s">
        <v>4</v>
      </c>
      <c r="D28" s="58" t="s">
        <v>353</v>
      </c>
      <c r="E28" s="58" t="s">
        <v>155</v>
      </c>
      <c r="F28" s="58" t="s">
        <v>133</v>
      </c>
      <c r="G28" s="58" t="s">
        <v>313</v>
      </c>
      <c r="H28" s="58" t="s">
        <v>314</v>
      </c>
      <c r="I28" s="58">
        <v>50</v>
      </c>
      <c r="J28" s="58">
        <v>20</v>
      </c>
      <c r="K28" s="58">
        <v>0.3</v>
      </c>
      <c r="L28" s="58">
        <v>3000</v>
      </c>
      <c r="M28" s="58">
        <v>4000</v>
      </c>
      <c r="N28" s="58">
        <v>6000</v>
      </c>
      <c r="O28" s="58" t="s">
        <v>155</v>
      </c>
      <c r="P28" s="58" t="s">
        <v>155</v>
      </c>
      <c r="Q28" s="58" t="s">
        <v>155</v>
      </c>
      <c r="R28" s="58">
        <v>50</v>
      </c>
      <c r="S28" s="58">
        <v>1.5</v>
      </c>
      <c r="T28" s="58" t="s">
        <v>155</v>
      </c>
      <c r="U28" s="58" t="s">
        <v>155</v>
      </c>
      <c r="V28" s="58"/>
      <c r="W28" s="58"/>
      <c r="X28" s="58"/>
      <c r="Y28" s="58"/>
      <c r="Z28" s="58"/>
    </row>
    <row r="29" spans="1:26" ht="14.25" customHeight="1">
      <c r="A29" s="64" t="s">
        <v>354</v>
      </c>
      <c r="B29" s="58" t="s">
        <v>316</v>
      </c>
      <c r="C29" s="58" t="s">
        <v>4</v>
      </c>
      <c r="D29" s="58" t="s">
        <v>355</v>
      </c>
      <c r="E29" s="58" t="s">
        <v>133</v>
      </c>
      <c r="F29" s="58" t="s">
        <v>133</v>
      </c>
      <c r="G29" s="58" t="s">
        <v>313</v>
      </c>
      <c r="H29" s="58" t="s">
        <v>314</v>
      </c>
      <c r="I29" s="58">
        <v>50</v>
      </c>
      <c r="J29" s="58">
        <v>20</v>
      </c>
      <c r="K29" s="58">
        <v>0.3</v>
      </c>
      <c r="L29" s="58">
        <v>3000</v>
      </c>
      <c r="M29" s="58">
        <v>4000</v>
      </c>
      <c r="N29" s="58">
        <v>6000</v>
      </c>
      <c r="O29" s="58" t="s">
        <v>155</v>
      </c>
      <c r="P29" s="58" t="s">
        <v>155</v>
      </c>
      <c r="Q29" s="58" t="s">
        <v>155</v>
      </c>
      <c r="R29" s="58">
        <v>50</v>
      </c>
      <c r="S29" s="58">
        <v>1.5</v>
      </c>
      <c r="T29" s="58" t="s">
        <v>155</v>
      </c>
      <c r="U29" s="58" t="s">
        <v>155</v>
      </c>
      <c r="V29" s="58"/>
      <c r="W29" s="58"/>
      <c r="X29" s="58"/>
      <c r="Y29" s="58"/>
      <c r="Z29" s="58"/>
    </row>
    <row r="30" spans="1:26" ht="14.25" customHeight="1">
      <c r="A30" s="64" t="s">
        <v>356</v>
      </c>
      <c r="B30" s="58" t="s">
        <v>312</v>
      </c>
      <c r="C30" s="58" t="s">
        <v>4</v>
      </c>
      <c r="D30" s="58" t="s">
        <v>357</v>
      </c>
      <c r="E30" s="58" t="s">
        <v>155</v>
      </c>
      <c r="F30" s="58" t="s">
        <v>133</v>
      </c>
      <c r="G30" s="58" t="s">
        <v>313</v>
      </c>
      <c r="H30" s="58" t="s">
        <v>314</v>
      </c>
      <c r="I30" s="58">
        <v>50</v>
      </c>
      <c r="J30" s="58">
        <v>20</v>
      </c>
      <c r="K30" s="58">
        <v>0.3</v>
      </c>
      <c r="L30" s="58">
        <v>3000</v>
      </c>
      <c r="M30" s="58">
        <v>4000</v>
      </c>
      <c r="N30" s="58">
        <v>6000</v>
      </c>
      <c r="O30" s="58" t="s">
        <v>155</v>
      </c>
      <c r="P30" s="58" t="s">
        <v>155</v>
      </c>
      <c r="Q30" s="58" t="s">
        <v>155</v>
      </c>
      <c r="R30" s="58">
        <v>50</v>
      </c>
      <c r="S30" s="58">
        <v>1.5</v>
      </c>
      <c r="T30" s="58" t="s">
        <v>155</v>
      </c>
      <c r="U30" s="58" t="s">
        <v>155</v>
      </c>
      <c r="V30" s="58"/>
      <c r="W30" s="58"/>
      <c r="X30" s="58"/>
      <c r="Y30" s="58"/>
      <c r="Z30" s="58"/>
    </row>
    <row r="31" spans="1:26" ht="14.25" customHeight="1">
      <c r="A31" s="64" t="s">
        <v>358</v>
      </c>
      <c r="B31" s="58" t="s">
        <v>316</v>
      </c>
      <c r="C31" s="58" t="s">
        <v>4</v>
      </c>
      <c r="D31" s="58" t="s">
        <v>359</v>
      </c>
      <c r="E31" s="58" t="s">
        <v>155</v>
      </c>
      <c r="F31" s="58" t="s">
        <v>155</v>
      </c>
      <c r="G31" s="58" t="s">
        <v>360</v>
      </c>
      <c r="H31" s="58" t="s">
        <v>314</v>
      </c>
      <c r="I31" s="58">
        <v>-50</v>
      </c>
      <c r="J31" s="58">
        <v>20</v>
      </c>
      <c r="K31" s="58">
        <v>-0.1</v>
      </c>
      <c r="L31" s="58" t="s">
        <v>155</v>
      </c>
      <c r="M31" s="58">
        <v>10000</v>
      </c>
      <c r="N31" s="58" t="s">
        <v>155</v>
      </c>
      <c r="O31" s="58" t="s">
        <v>155</v>
      </c>
      <c r="P31" s="58" t="s">
        <v>155</v>
      </c>
      <c r="Q31" s="58" t="s">
        <v>155</v>
      </c>
      <c r="R31" s="58">
        <v>45</v>
      </c>
      <c r="S31" s="58">
        <v>-2</v>
      </c>
      <c r="T31" s="58" t="s">
        <v>155</v>
      </c>
      <c r="U31" s="58" t="s">
        <v>155</v>
      </c>
      <c r="V31" s="58"/>
      <c r="W31" s="58"/>
      <c r="X31" s="58"/>
      <c r="Y31" s="58"/>
      <c r="Z31" s="58"/>
    </row>
    <row r="32" spans="1:26" ht="14.25" customHeight="1">
      <c r="A32" s="64" t="s">
        <v>361</v>
      </c>
      <c r="B32" s="58" t="s">
        <v>324</v>
      </c>
      <c r="C32" s="58" t="s">
        <v>4</v>
      </c>
      <c r="D32" s="58" t="s">
        <v>362</v>
      </c>
      <c r="E32" s="58" t="s">
        <v>155</v>
      </c>
      <c r="F32" s="58" t="s">
        <v>155</v>
      </c>
      <c r="G32" s="58" t="s">
        <v>325</v>
      </c>
      <c r="H32" s="58" t="s">
        <v>326</v>
      </c>
      <c r="I32" s="58" t="s">
        <v>363</v>
      </c>
      <c r="J32" s="58" t="s">
        <v>364</v>
      </c>
      <c r="K32" s="58" t="s">
        <v>365</v>
      </c>
      <c r="L32" s="58">
        <v>7000</v>
      </c>
      <c r="M32" s="58" t="s">
        <v>366</v>
      </c>
      <c r="N32" s="58" t="s">
        <v>155</v>
      </c>
      <c r="O32" s="58" t="s">
        <v>155</v>
      </c>
      <c r="P32" s="58" t="s">
        <v>155</v>
      </c>
      <c r="Q32" s="58" t="s">
        <v>155</v>
      </c>
      <c r="R32" s="58" t="s">
        <v>367</v>
      </c>
      <c r="S32" s="58" t="s">
        <v>333</v>
      </c>
      <c r="T32" s="58" t="s">
        <v>155</v>
      </c>
      <c r="U32" s="58" t="s">
        <v>155</v>
      </c>
      <c r="V32" s="58"/>
      <c r="W32" s="58"/>
      <c r="X32" s="58"/>
      <c r="Y32" s="58"/>
      <c r="Z32" s="58"/>
    </row>
    <row r="33" spans="1:26" ht="14.25" customHeight="1">
      <c r="A33" s="64" t="s">
        <v>368</v>
      </c>
      <c r="B33" s="58" t="s">
        <v>324</v>
      </c>
      <c r="C33" s="58" t="s">
        <v>4</v>
      </c>
      <c r="D33" s="58" t="s">
        <v>369</v>
      </c>
      <c r="E33" s="58" t="s">
        <v>155</v>
      </c>
      <c r="F33" s="58" t="s">
        <v>155</v>
      </c>
      <c r="G33" s="58" t="s">
        <v>370</v>
      </c>
      <c r="H33" s="58" t="s">
        <v>341</v>
      </c>
      <c r="I33" s="58">
        <v>-50</v>
      </c>
      <c r="J33" s="58">
        <v>20</v>
      </c>
      <c r="K33" s="58">
        <v>-0.1</v>
      </c>
      <c r="L33" s="58" t="s">
        <v>155</v>
      </c>
      <c r="M33" s="58">
        <v>10000</v>
      </c>
      <c r="N33" s="58" t="s">
        <v>155</v>
      </c>
      <c r="O33" s="58" t="s">
        <v>155</v>
      </c>
      <c r="P33" s="58" t="s">
        <v>155</v>
      </c>
      <c r="Q33" s="58" t="s">
        <v>155</v>
      </c>
      <c r="R33" s="58">
        <v>45</v>
      </c>
      <c r="S33" s="58">
        <v>-2</v>
      </c>
      <c r="T33" s="58" t="s">
        <v>155</v>
      </c>
      <c r="U33" s="58" t="s">
        <v>155</v>
      </c>
      <c r="V33" s="58"/>
      <c r="W33" s="58"/>
      <c r="X33" s="58"/>
      <c r="Y33" s="58"/>
      <c r="Z33" s="58"/>
    </row>
    <row r="34" spans="1:26" ht="14.25" customHeight="1">
      <c r="A34" s="64" t="s">
        <v>371</v>
      </c>
      <c r="B34" s="58" t="s">
        <v>312</v>
      </c>
      <c r="C34" s="58" t="s">
        <v>4</v>
      </c>
      <c r="D34" s="58" t="s">
        <v>372</v>
      </c>
      <c r="E34" s="58" t="s">
        <v>155</v>
      </c>
      <c r="F34" s="58" t="s">
        <v>155</v>
      </c>
      <c r="G34" s="58" t="s">
        <v>360</v>
      </c>
      <c r="H34" s="58" t="s">
        <v>314</v>
      </c>
      <c r="I34" s="58">
        <v>-50</v>
      </c>
      <c r="J34" s="58">
        <v>20</v>
      </c>
      <c r="K34" s="58">
        <v>-0.1</v>
      </c>
      <c r="L34" s="58" t="s">
        <v>155</v>
      </c>
      <c r="M34" s="58">
        <v>1000</v>
      </c>
      <c r="N34" s="58" t="s">
        <v>155</v>
      </c>
      <c r="O34" s="58" t="s">
        <v>155</v>
      </c>
      <c r="P34" s="58" t="s">
        <v>155</v>
      </c>
      <c r="Q34" s="58" t="s">
        <v>155</v>
      </c>
      <c r="R34" s="58">
        <v>45</v>
      </c>
      <c r="S34" s="58">
        <v>-2</v>
      </c>
      <c r="T34" s="58" t="s">
        <v>155</v>
      </c>
      <c r="U34" s="58" t="s">
        <v>155</v>
      </c>
      <c r="V34" s="58"/>
      <c r="W34" s="58"/>
      <c r="X34" s="58"/>
      <c r="Y34" s="58"/>
      <c r="Z34" s="58"/>
    </row>
    <row r="35" spans="1:26" ht="14.25" customHeight="1">
      <c r="A35" s="64" t="s">
        <v>373</v>
      </c>
      <c r="B35" s="58" t="s">
        <v>324</v>
      </c>
      <c r="C35" s="58" t="s">
        <v>4</v>
      </c>
      <c r="D35" s="58" t="s">
        <v>374</v>
      </c>
      <c r="E35" s="58" t="s">
        <v>155</v>
      </c>
      <c r="F35" s="58" t="s">
        <v>133</v>
      </c>
      <c r="G35" s="58" t="s">
        <v>340</v>
      </c>
      <c r="H35" s="58" t="s">
        <v>341</v>
      </c>
      <c r="I35" s="58">
        <v>30</v>
      </c>
      <c r="J35" s="58">
        <v>20</v>
      </c>
      <c r="K35" s="58">
        <v>0.1</v>
      </c>
      <c r="L35" s="58" t="s">
        <v>155</v>
      </c>
      <c r="M35" s="58">
        <v>5000</v>
      </c>
      <c r="N35" s="58">
        <v>7000</v>
      </c>
      <c r="O35" s="58" t="s">
        <v>155</v>
      </c>
      <c r="P35" s="58" t="s">
        <v>155</v>
      </c>
      <c r="Q35" s="58" t="s">
        <v>155</v>
      </c>
      <c r="R35" s="58">
        <v>25</v>
      </c>
      <c r="S35" s="58">
        <v>1.5</v>
      </c>
      <c r="T35" s="58" t="s">
        <v>155</v>
      </c>
      <c r="U35" s="58" t="s">
        <v>155</v>
      </c>
      <c r="V35" s="58"/>
      <c r="W35" s="58"/>
      <c r="X35" s="58"/>
      <c r="Y35" s="58"/>
      <c r="Z35" s="58"/>
    </row>
    <row r="36" spans="1:26" ht="14.25" customHeight="1">
      <c r="A36" s="64" t="s">
        <v>375</v>
      </c>
      <c r="B36" s="58" t="s">
        <v>316</v>
      </c>
      <c r="C36" s="58" t="s">
        <v>3</v>
      </c>
      <c r="D36" s="58" t="s">
        <v>155</v>
      </c>
      <c r="E36" s="58" t="s">
        <v>155</v>
      </c>
      <c r="F36" s="58" t="s">
        <v>133</v>
      </c>
      <c r="G36" s="58" t="s">
        <v>313</v>
      </c>
      <c r="H36" s="58" t="s">
        <v>314</v>
      </c>
      <c r="I36" s="58">
        <v>50</v>
      </c>
      <c r="J36" s="58">
        <v>20</v>
      </c>
      <c r="K36" s="58">
        <v>0.5</v>
      </c>
      <c r="L36" s="58">
        <v>1600</v>
      </c>
      <c r="M36" s="58">
        <v>2500</v>
      </c>
      <c r="N36" s="58">
        <v>4500</v>
      </c>
      <c r="O36" s="58" t="s">
        <v>155</v>
      </c>
      <c r="P36" s="58" t="s">
        <v>155</v>
      </c>
      <c r="Q36" s="58" t="s">
        <v>155</v>
      </c>
      <c r="R36" s="58">
        <v>25</v>
      </c>
      <c r="S36" s="58">
        <v>1.5</v>
      </c>
      <c r="T36" s="58" t="s">
        <v>155</v>
      </c>
      <c r="U36" s="58">
        <v>0.63</v>
      </c>
      <c r="V36" s="58"/>
      <c r="W36" s="58"/>
      <c r="X36" s="58"/>
      <c r="Y36" s="58"/>
      <c r="Z36" s="58"/>
    </row>
    <row r="37" spans="1:26" ht="14.25" customHeight="1">
      <c r="A37" s="64" t="s">
        <v>376</v>
      </c>
      <c r="B37" s="58" t="s">
        <v>316</v>
      </c>
      <c r="C37" s="58" t="s">
        <v>3</v>
      </c>
      <c r="D37" s="58" t="s">
        <v>155</v>
      </c>
      <c r="E37" s="58" t="s">
        <v>133</v>
      </c>
      <c r="F37" s="58" t="s">
        <v>133</v>
      </c>
      <c r="G37" s="58" t="s">
        <v>313</v>
      </c>
      <c r="H37" s="58" t="s">
        <v>314</v>
      </c>
      <c r="I37" s="58">
        <v>50</v>
      </c>
      <c r="J37" s="58">
        <v>20</v>
      </c>
      <c r="K37" s="58">
        <v>0.5</v>
      </c>
      <c r="L37" s="58">
        <v>1600</v>
      </c>
      <c r="M37" s="58">
        <v>2500</v>
      </c>
      <c r="N37" s="58">
        <v>4500</v>
      </c>
      <c r="O37" s="58" t="s">
        <v>155</v>
      </c>
      <c r="P37" s="58" t="s">
        <v>155</v>
      </c>
      <c r="Q37" s="58" t="s">
        <v>155</v>
      </c>
      <c r="R37" s="58">
        <v>25</v>
      </c>
      <c r="S37" s="58">
        <v>1.5</v>
      </c>
      <c r="T37" s="58" t="s">
        <v>155</v>
      </c>
      <c r="U37" s="58">
        <v>0.63</v>
      </c>
      <c r="V37" s="58"/>
      <c r="W37" s="58"/>
      <c r="X37" s="58"/>
      <c r="Y37" s="58"/>
      <c r="Z37" s="58"/>
    </row>
    <row r="38" spans="1:26" ht="14.25" customHeight="1">
      <c r="A38" s="64" t="s">
        <v>377</v>
      </c>
      <c r="B38" s="58" t="s">
        <v>316</v>
      </c>
      <c r="C38" s="58" t="s">
        <v>3</v>
      </c>
      <c r="D38" s="58" t="s">
        <v>155</v>
      </c>
      <c r="E38" s="58" t="s">
        <v>155</v>
      </c>
      <c r="F38" s="58" t="s">
        <v>133</v>
      </c>
      <c r="G38" s="58" t="s">
        <v>313</v>
      </c>
      <c r="H38" s="58" t="s">
        <v>314</v>
      </c>
      <c r="I38" s="58">
        <v>60</v>
      </c>
      <c r="J38" s="58">
        <v>20</v>
      </c>
      <c r="K38" s="58">
        <v>0.25</v>
      </c>
      <c r="L38" s="58">
        <v>4200</v>
      </c>
      <c r="M38" s="58">
        <v>5000</v>
      </c>
      <c r="N38" s="58">
        <v>7000</v>
      </c>
      <c r="O38" s="58" t="s">
        <v>155</v>
      </c>
      <c r="P38" s="58" t="s">
        <v>155</v>
      </c>
      <c r="Q38" s="58" t="s">
        <v>155</v>
      </c>
      <c r="R38" s="58">
        <v>15</v>
      </c>
      <c r="S38" s="58">
        <v>1.5</v>
      </c>
      <c r="T38" s="58" t="s">
        <v>155</v>
      </c>
      <c r="U38" s="58">
        <v>0.7</v>
      </c>
      <c r="V38" s="58"/>
      <c r="W38" s="58"/>
      <c r="X38" s="58"/>
      <c r="Y38" s="58"/>
      <c r="Z38" s="58"/>
    </row>
    <row r="39" spans="1:26" ht="14.25" customHeight="1">
      <c r="A39" s="64" t="s">
        <v>378</v>
      </c>
      <c r="B39" s="58" t="s">
        <v>316</v>
      </c>
      <c r="C39" s="58" t="s">
        <v>3</v>
      </c>
      <c r="D39" s="58" t="s">
        <v>155</v>
      </c>
      <c r="E39" s="58" t="s">
        <v>155</v>
      </c>
      <c r="F39" s="58" t="s">
        <v>133</v>
      </c>
      <c r="G39" s="58" t="s">
        <v>313</v>
      </c>
      <c r="H39" s="58" t="s">
        <v>314</v>
      </c>
      <c r="I39" s="58">
        <v>30</v>
      </c>
      <c r="J39" s="58">
        <v>10</v>
      </c>
      <c r="K39" s="58">
        <v>0.3</v>
      </c>
      <c r="L39" s="58" t="s">
        <v>155</v>
      </c>
      <c r="M39" s="58">
        <v>1200</v>
      </c>
      <c r="N39" s="58">
        <v>1600</v>
      </c>
      <c r="O39" s="58">
        <v>2000</v>
      </c>
      <c r="P39" s="58">
        <v>3000</v>
      </c>
      <c r="Q39" s="58">
        <v>4000</v>
      </c>
      <c r="R39" s="58">
        <v>45</v>
      </c>
      <c r="S39" s="58">
        <v>1</v>
      </c>
      <c r="T39" s="58">
        <v>0.9</v>
      </c>
      <c r="U39" s="58" t="s">
        <v>155</v>
      </c>
      <c r="V39" s="58"/>
      <c r="W39" s="58"/>
      <c r="X39" s="58"/>
      <c r="Y39" s="58"/>
      <c r="Z39" s="58"/>
    </row>
    <row r="40" spans="1:26" ht="14.25" customHeight="1">
      <c r="A40" s="64" t="s">
        <v>379</v>
      </c>
      <c r="B40" s="58" t="s">
        <v>316</v>
      </c>
      <c r="C40" s="58" t="s">
        <v>3</v>
      </c>
      <c r="D40" s="58" t="s">
        <v>155</v>
      </c>
      <c r="E40" s="58" t="s">
        <v>155</v>
      </c>
      <c r="F40" s="58" t="s">
        <v>133</v>
      </c>
      <c r="G40" s="58" t="s">
        <v>360</v>
      </c>
      <c r="H40" s="58" t="s">
        <v>314</v>
      </c>
      <c r="I40" s="58">
        <v>-20</v>
      </c>
      <c r="J40" s="58">
        <v>10</v>
      </c>
      <c r="K40" s="58">
        <v>-0.5</v>
      </c>
      <c r="L40" s="58" t="s">
        <v>155</v>
      </c>
      <c r="M40" s="58">
        <v>1200</v>
      </c>
      <c r="N40" s="58">
        <v>1500</v>
      </c>
      <c r="O40" s="58">
        <v>2200</v>
      </c>
      <c r="P40" s="58">
        <v>3600</v>
      </c>
      <c r="Q40" s="58">
        <v>6000</v>
      </c>
      <c r="R40" s="58">
        <v>38</v>
      </c>
      <c r="S40" s="58">
        <v>-1</v>
      </c>
      <c r="T40" s="58" t="s">
        <v>155</v>
      </c>
      <c r="U40" s="58">
        <v>1.4</v>
      </c>
      <c r="V40" s="58"/>
      <c r="W40" s="58"/>
      <c r="X40" s="58"/>
      <c r="Y40" s="58"/>
      <c r="Z40" s="58"/>
    </row>
    <row r="41" spans="1:26" ht="14.25" customHeight="1">
      <c r="A41" s="64" t="s">
        <v>380</v>
      </c>
      <c r="B41" s="58" t="s">
        <v>316</v>
      </c>
      <c r="C41" s="58" t="s">
        <v>3</v>
      </c>
      <c r="D41" s="58" t="s">
        <v>155</v>
      </c>
      <c r="E41" s="58" t="s">
        <v>155</v>
      </c>
      <c r="F41" s="58" t="s">
        <v>133</v>
      </c>
      <c r="G41" s="58" t="s">
        <v>313</v>
      </c>
      <c r="H41" s="58" t="s">
        <v>314</v>
      </c>
      <c r="I41" s="58">
        <v>50</v>
      </c>
      <c r="J41" s="58">
        <v>20</v>
      </c>
      <c r="K41" s="58">
        <v>0.5</v>
      </c>
      <c r="L41" s="58">
        <v>1450</v>
      </c>
      <c r="M41" s="58">
        <v>1950</v>
      </c>
      <c r="N41" s="58">
        <v>4000</v>
      </c>
      <c r="O41" s="58">
        <v>6000</v>
      </c>
      <c r="P41" s="58" t="s">
        <v>155</v>
      </c>
      <c r="Q41" s="58" t="s">
        <v>155</v>
      </c>
      <c r="R41" s="58">
        <v>36</v>
      </c>
      <c r="S41" s="58">
        <v>1</v>
      </c>
      <c r="T41" s="58" t="s">
        <v>155</v>
      </c>
      <c r="U41" s="58">
        <v>0.95</v>
      </c>
      <c r="V41" s="58"/>
      <c r="W41" s="58"/>
      <c r="X41" s="58"/>
      <c r="Y41" s="58"/>
      <c r="Z41" s="58"/>
    </row>
    <row r="42" spans="1:26" ht="14.25" customHeight="1">
      <c r="A42" s="64" t="s">
        <v>381</v>
      </c>
      <c r="B42" s="58" t="s">
        <v>316</v>
      </c>
      <c r="C42" s="58" t="s">
        <v>3</v>
      </c>
      <c r="D42" s="58" t="s">
        <v>155</v>
      </c>
      <c r="E42" s="58" t="s">
        <v>133</v>
      </c>
      <c r="F42" s="58" t="s">
        <v>133</v>
      </c>
      <c r="G42" s="58" t="s">
        <v>313</v>
      </c>
      <c r="H42" s="58" t="s">
        <v>314</v>
      </c>
      <c r="I42" s="58">
        <v>50</v>
      </c>
      <c r="J42" s="58">
        <v>20</v>
      </c>
      <c r="K42" s="58">
        <v>0.5</v>
      </c>
      <c r="L42" s="58">
        <v>1450</v>
      </c>
      <c r="M42" s="58">
        <v>1950</v>
      </c>
      <c r="N42" s="58">
        <v>4000</v>
      </c>
      <c r="O42" s="58">
        <v>6000</v>
      </c>
      <c r="P42" s="58" t="s">
        <v>155</v>
      </c>
      <c r="Q42" s="58" t="s">
        <v>155</v>
      </c>
      <c r="R42" s="58">
        <v>36</v>
      </c>
      <c r="S42" s="58">
        <v>1</v>
      </c>
      <c r="T42" s="58" t="s">
        <v>155</v>
      </c>
      <c r="U42" s="58">
        <v>0.95</v>
      </c>
      <c r="V42" s="58"/>
      <c r="W42" s="58"/>
      <c r="X42" s="58"/>
      <c r="Y42" s="58"/>
      <c r="Z42" s="58"/>
    </row>
    <row r="43" spans="1:26" ht="14.25" customHeight="1">
      <c r="A43" s="64" t="s">
        <v>382</v>
      </c>
      <c r="B43" s="58" t="s">
        <v>316</v>
      </c>
      <c r="C43" s="58" t="s">
        <v>3</v>
      </c>
      <c r="D43" s="58" t="s">
        <v>155</v>
      </c>
      <c r="E43" s="58" t="s">
        <v>155</v>
      </c>
      <c r="F43" s="58" t="s">
        <v>155</v>
      </c>
      <c r="G43" s="58" t="s">
        <v>360</v>
      </c>
      <c r="H43" s="58" t="s">
        <v>314</v>
      </c>
      <c r="I43" s="58">
        <v>-60</v>
      </c>
      <c r="J43" s="58">
        <v>20</v>
      </c>
      <c r="K43" s="58">
        <v>-0.3</v>
      </c>
      <c r="L43" s="58">
        <v>4000</v>
      </c>
      <c r="M43" s="58">
        <v>6000</v>
      </c>
      <c r="N43" s="58" t="s">
        <v>155</v>
      </c>
      <c r="O43" s="58" t="s">
        <v>155</v>
      </c>
      <c r="P43" s="58" t="s">
        <v>155</v>
      </c>
      <c r="Q43" s="58" t="s">
        <v>155</v>
      </c>
      <c r="R43" s="58">
        <v>51</v>
      </c>
      <c r="S43" s="58">
        <v>-2.5</v>
      </c>
      <c r="T43" s="58" t="s">
        <v>155</v>
      </c>
      <c r="U43" s="58">
        <v>1.1000000000000001</v>
      </c>
      <c r="V43" s="58"/>
      <c r="W43" s="58"/>
      <c r="X43" s="58"/>
      <c r="Y43" s="58"/>
      <c r="Z43" s="58"/>
    </row>
    <row r="44" spans="1:26" ht="14.25" customHeight="1">
      <c r="A44" s="64" t="s">
        <v>383</v>
      </c>
      <c r="B44" s="58" t="s">
        <v>316</v>
      </c>
      <c r="C44" s="58" t="s">
        <v>3</v>
      </c>
      <c r="D44" s="58" t="s">
        <v>155</v>
      </c>
      <c r="E44" s="58" t="s">
        <v>133</v>
      </c>
      <c r="F44" s="58" t="s">
        <v>155</v>
      </c>
      <c r="G44" s="58" t="s">
        <v>360</v>
      </c>
      <c r="H44" s="58" t="s">
        <v>314</v>
      </c>
      <c r="I44" s="58">
        <v>-60</v>
      </c>
      <c r="J44" s="58">
        <v>20</v>
      </c>
      <c r="K44" s="58">
        <v>-0.3</v>
      </c>
      <c r="L44" s="58">
        <v>4000</v>
      </c>
      <c r="M44" s="58">
        <v>6000</v>
      </c>
      <c r="N44" s="58" t="s">
        <v>155</v>
      </c>
      <c r="O44" s="58" t="s">
        <v>155</v>
      </c>
      <c r="P44" s="58" t="s">
        <v>155</v>
      </c>
      <c r="Q44" s="58" t="s">
        <v>155</v>
      </c>
      <c r="R44" s="58">
        <v>51</v>
      </c>
      <c r="S44" s="58">
        <v>-2.5</v>
      </c>
      <c r="T44" s="58" t="s">
        <v>155</v>
      </c>
      <c r="U44" s="58">
        <v>1.1000000000000001</v>
      </c>
      <c r="V44" s="58"/>
      <c r="W44" s="58"/>
      <c r="X44" s="58"/>
      <c r="Y44" s="58"/>
      <c r="Z44" s="58"/>
    </row>
    <row r="45" spans="1:26" ht="14.25" customHeight="1">
      <c r="A45" s="64" t="s">
        <v>384</v>
      </c>
      <c r="B45" s="58" t="s">
        <v>316</v>
      </c>
      <c r="C45" s="58" t="s">
        <v>3</v>
      </c>
      <c r="D45" s="58" t="s">
        <v>155</v>
      </c>
      <c r="E45" s="58" t="s">
        <v>155</v>
      </c>
      <c r="F45" s="58" t="s">
        <v>155</v>
      </c>
      <c r="G45" s="58" t="s">
        <v>313</v>
      </c>
      <c r="H45" s="58" t="s">
        <v>314</v>
      </c>
      <c r="I45" s="58">
        <v>60</v>
      </c>
      <c r="J45" s="58">
        <v>30</v>
      </c>
      <c r="K45" s="58">
        <v>0.3</v>
      </c>
      <c r="L45" s="58">
        <v>3000</v>
      </c>
      <c r="M45" s="58">
        <v>4000</v>
      </c>
      <c r="N45" s="58" t="s">
        <v>155</v>
      </c>
      <c r="O45" s="58" t="s">
        <v>155</v>
      </c>
      <c r="P45" s="58" t="s">
        <v>155</v>
      </c>
      <c r="Q45" s="58" t="s">
        <v>155</v>
      </c>
      <c r="R45" s="58">
        <v>34</v>
      </c>
      <c r="S45" s="58">
        <v>2.5</v>
      </c>
      <c r="T45" s="58" t="s">
        <v>155</v>
      </c>
      <c r="U45" s="58">
        <v>0.82</v>
      </c>
      <c r="V45" s="58"/>
      <c r="W45" s="58"/>
      <c r="X45" s="58"/>
      <c r="Y45" s="58"/>
      <c r="Z45" s="58"/>
    </row>
    <row r="46" spans="1:26" ht="14.25" customHeight="1">
      <c r="A46" s="64" t="s">
        <v>385</v>
      </c>
      <c r="B46" s="58" t="s">
        <v>316</v>
      </c>
      <c r="C46" s="58" t="s">
        <v>3</v>
      </c>
      <c r="D46" s="58" t="s">
        <v>155</v>
      </c>
      <c r="E46" s="58" t="s">
        <v>155</v>
      </c>
      <c r="F46" s="58" t="s">
        <v>133</v>
      </c>
      <c r="G46" s="58" t="s">
        <v>313</v>
      </c>
      <c r="H46" s="58" t="s">
        <v>314</v>
      </c>
      <c r="I46" s="58">
        <v>100</v>
      </c>
      <c r="J46" s="58">
        <v>20</v>
      </c>
      <c r="K46" s="58">
        <v>0.3</v>
      </c>
      <c r="L46" s="58">
        <v>6000</v>
      </c>
      <c r="M46" s="58">
        <v>9000</v>
      </c>
      <c r="N46" s="58" t="s">
        <v>155</v>
      </c>
      <c r="O46" s="58" t="s">
        <v>155</v>
      </c>
      <c r="P46" s="58" t="s">
        <v>155</v>
      </c>
      <c r="Q46" s="58" t="s">
        <v>155</v>
      </c>
      <c r="R46" s="58">
        <v>45</v>
      </c>
      <c r="S46" s="58">
        <v>2.5</v>
      </c>
      <c r="T46" s="58">
        <v>1.8</v>
      </c>
      <c r="U46" s="58" t="s">
        <v>155</v>
      </c>
      <c r="V46" s="58"/>
      <c r="W46" s="58"/>
      <c r="X46" s="58"/>
      <c r="Y46" s="58"/>
      <c r="Z46" s="58"/>
    </row>
    <row r="47" spans="1:26" ht="14.25" customHeight="1">
      <c r="A47" s="64" t="s">
        <v>386</v>
      </c>
      <c r="B47" s="58" t="s">
        <v>316</v>
      </c>
      <c r="C47" s="58" t="s">
        <v>3</v>
      </c>
      <c r="D47" s="58" t="s">
        <v>155</v>
      </c>
      <c r="E47" s="58" t="s">
        <v>133</v>
      </c>
      <c r="F47" s="58" t="s">
        <v>133</v>
      </c>
      <c r="G47" s="58" t="s">
        <v>313</v>
      </c>
      <c r="H47" s="58" t="s">
        <v>314</v>
      </c>
      <c r="I47" s="58">
        <v>100</v>
      </c>
      <c r="J47" s="58">
        <v>20</v>
      </c>
      <c r="K47" s="58">
        <v>0.3</v>
      </c>
      <c r="L47" s="58">
        <v>6000</v>
      </c>
      <c r="M47" s="58">
        <v>9000</v>
      </c>
      <c r="N47" s="58" t="s">
        <v>155</v>
      </c>
      <c r="O47" s="58" t="s">
        <v>155</v>
      </c>
      <c r="P47" s="58" t="s">
        <v>155</v>
      </c>
      <c r="Q47" s="58" t="s">
        <v>155</v>
      </c>
      <c r="R47" s="58">
        <v>45</v>
      </c>
      <c r="S47" s="58">
        <v>2.5</v>
      </c>
      <c r="T47" s="58">
        <v>1.8</v>
      </c>
      <c r="U47" s="58" t="s">
        <v>155</v>
      </c>
      <c r="V47" s="58"/>
      <c r="W47" s="58"/>
      <c r="X47" s="58"/>
      <c r="Y47" s="58"/>
      <c r="Z47" s="58"/>
    </row>
    <row r="48" spans="1:26" ht="14.25" customHeight="1">
      <c r="A48" s="64" t="s">
        <v>387</v>
      </c>
      <c r="B48" s="58" t="s">
        <v>316</v>
      </c>
      <c r="C48" s="58" t="s">
        <v>3</v>
      </c>
      <c r="D48" s="58" t="s">
        <v>155</v>
      </c>
      <c r="E48" s="58" t="s">
        <v>155</v>
      </c>
      <c r="F48" s="58" t="s">
        <v>133</v>
      </c>
      <c r="G48" s="58" t="s">
        <v>313</v>
      </c>
      <c r="H48" s="58" t="s">
        <v>314</v>
      </c>
      <c r="I48" s="58">
        <v>60</v>
      </c>
      <c r="J48" s="58">
        <v>20</v>
      </c>
      <c r="K48" s="58">
        <v>0.3</v>
      </c>
      <c r="L48" s="58">
        <v>5000</v>
      </c>
      <c r="M48" s="58" t="s">
        <v>155</v>
      </c>
      <c r="N48" s="58" t="s">
        <v>155</v>
      </c>
      <c r="O48" s="58" t="s">
        <v>155</v>
      </c>
      <c r="P48" s="58" t="s">
        <v>155</v>
      </c>
      <c r="Q48" s="58" t="s">
        <v>155</v>
      </c>
      <c r="R48" s="58">
        <v>22</v>
      </c>
      <c r="S48" s="58">
        <v>3</v>
      </c>
      <c r="T48" s="58">
        <v>1.3</v>
      </c>
      <c r="U48" s="58" t="s">
        <v>155</v>
      </c>
      <c r="V48" s="58"/>
      <c r="W48" s="58"/>
      <c r="X48" s="58"/>
      <c r="Y48" s="58"/>
      <c r="Z48" s="58"/>
    </row>
    <row r="49" spans="1:26" ht="14.25" customHeight="1">
      <c r="A49" s="64" t="s">
        <v>388</v>
      </c>
      <c r="B49" s="58" t="s">
        <v>312</v>
      </c>
      <c r="C49" s="58" t="s">
        <v>3</v>
      </c>
      <c r="D49" s="58" t="s">
        <v>155</v>
      </c>
      <c r="E49" s="58" t="s">
        <v>155</v>
      </c>
      <c r="F49" s="58" t="s">
        <v>133</v>
      </c>
      <c r="G49" s="58" t="s">
        <v>313</v>
      </c>
      <c r="H49" s="58" t="s">
        <v>314</v>
      </c>
      <c r="I49" s="58">
        <v>50</v>
      </c>
      <c r="J49" s="58">
        <v>20</v>
      </c>
      <c r="K49" s="58">
        <v>0.36</v>
      </c>
      <c r="L49" s="58">
        <v>1600</v>
      </c>
      <c r="M49" s="58">
        <v>2500</v>
      </c>
      <c r="N49" s="58">
        <v>4500</v>
      </c>
      <c r="O49" s="58" t="s">
        <v>155</v>
      </c>
      <c r="P49" s="58" t="s">
        <v>155</v>
      </c>
      <c r="Q49" s="58" t="s">
        <v>155</v>
      </c>
      <c r="R49" s="58">
        <v>25</v>
      </c>
      <c r="S49" s="58">
        <v>1.5</v>
      </c>
      <c r="T49" s="58" t="s">
        <v>155</v>
      </c>
      <c r="U49" s="58">
        <v>0.63</v>
      </c>
      <c r="V49" s="58"/>
      <c r="W49" s="58"/>
      <c r="X49" s="58"/>
      <c r="Y49" s="58"/>
      <c r="Z49" s="58"/>
    </row>
    <row r="50" spans="1:26" ht="14.25" customHeight="1">
      <c r="A50" s="64" t="s">
        <v>389</v>
      </c>
      <c r="B50" s="58" t="s">
        <v>312</v>
      </c>
      <c r="C50" s="58" t="s">
        <v>3</v>
      </c>
      <c r="D50" s="58" t="s">
        <v>155</v>
      </c>
      <c r="E50" s="58" t="s">
        <v>133</v>
      </c>
      <c r="F50" s="58" t="s">
        <v>133</v>
      </c>
      <c r="G50" s="58" t="s">
        <v>313</v>
      </c>
      <c r="H50" s="58" t="s">
        <v>314</v>
      </c>
      <c r="I50" s="58">
        <v>50</v>
      </c>
      <c r="J50" s="58">
        <v>20</v>
      </c>
      <c r="K50" s="58">
        <v>0.36</v>
      </c>
      <c r="L50" s="58">
        <v>1600</v>
      </c>
      <c r="M50" s="58">
        <v>2500</v>
      </c>
      <c r="N50" s="58">
        <v>4500</v>
      </c>
      <c r="O50" s="58" t="s">
        <v>155</v>
      </c>
      <c r="P50" s="58" t="s">
        <v>155</v>
      </c>
      <c r="Q50" s="58" t="s">
        <v>155</v>
      </c>
      <c r="R50" s="58">
        <v>25</v>
      </c>
      <c r="S50" s="58">
        <v>1.5</v>
      </c>
      <c r="T50" s="58" t="s">
        <v>155</v>
      </c>
      <c r="U50" s="58">
        <v>0.63</v>
      </c>
      <c r="V50" s="58"/>
      <c r="W50" s="58"/>
      <c r="X50" s="58"/>
      <c r="Y50" s="58"/>
      <c r="Z50" s="58"/>
    </row>
    <row r="51" spans="1:26" ht="14.25" customHeight="1">
      <c r="A51" s="64" t="s">
        <v>390</v>
      </c>
      <c r="B51" s="58" t="s">
        <v>312</v>
      </c>
      <c r="C51" s="58" t="s">
        <v>3</v>
      </c>
      <c r="D51" s="58" t="s">
        <v>155</v>
      </c>
      <c r="E51" s="58" t="s">
        <v>155</v>
      </c>
      <c r="F51" s="58" t="s">
        <v>133</v>
      </c>
      <c r="G51" s="58" t="s">
        <v>313</v>
      </c>
      <c r="H51" s="58" t="s">
        <v>314</v>
      </c>
      <c r="I51" s="58">
        <v>60</v>
      </c>
      <c r="J51" s="58">
        <v>20</v>
      </c>
      <c r="K51" s="58">
        <v>0.2</v>
      </c>
      <c r="L51" s="58">
        <v>4200</v>
      </c>
      <c r="M51" s="58">
        <v>5000</v>
      </c>
      <c r="N51" s="58">
        <v>7000</v>
      </c>
      <c r="O51" s="58" t="s">
        <v>155</v>
      </c>
      <c r="P51" s="58" t="s">
        <v>155</v>
      </c>
      <c r="Q51" s="58" t="s">
        <v>155</v>
      </c>
      <c r="R51" s="58">
        <v>15</v>
      </c>
      <c r="S51" s="58">
        <v>1.5</v>
      </c>
      <c r="T51" s="58" t="s">
        <v>155</v>
      </c>
      <c r="U51" s="58">
        <v>0.7</v>
      </c>
      <c r="V51" s="58"/>
      <c r="W51" s="58"/>
      <c r="X51" s="58"/>
      <c r="Y51" s="58"/>
      <c r="Z51" s="58"/>
    </row>
    <row r="52" spans="1:26" ht="14.25" customHeight="1">
      <c r="A52" s="64" t="s">
        <v>391</v>
      </c>
      <c r="B52" s="58" t="s">
        <v>312</v>
      </c>
      <c r="C52" s="58" t="s">
        <v>3</v>
      </c>
      <c r="D52" s="58" t="s">
        <v>155</v>
      </c>
      <c r="E52" s="58" t="s">
        <v>155</v>
      </c>
      <c r="F52" s="58" t="s">
        <v>133</v>
      </c>
      <c r="G52" s="58" t="s">
        <v>313</v>
      </c>
      <c r="H52" s="58" t="s">
        <v>314</v>
      </c>
      <c r="I52" s="58">
        <v>60</v>
      </c>
      <c r="J52" s="58">
        <v>20</v>
      </c>
      <c r="K52" s="58">
        <v>0.25</v>
      </c>
      <c r="L52" s="58">
        <v>5000</v>
      </c>
      <c r="M52" s="58" t="s">
        <v>155</v>
      </c>
      <c r="N52" s="58" t="s">
        <v>155</v>
      </c>
      <c r="O52" s="58" t="s">
        <v>155</v>
      </c>
      <c r="P52" s="58" t="s">
        <v>155</v>
      </c>
      <c r="Q52" s="58" t="s">
        <v>155</v>
      </c>
      <c r="R52" s="58">
        <v>22</v>
      </c>
      <c r="S52" s="58">
        <v>3</v>
      </c>
      <c r="T52" s="58">
        <v>1.3</v>
      </c>
      <c r="U52" s="58" t="s">
        <v>155</v>
      </c>
      <c r="V52" s="58"/>
      <c r="W52" s="58"/>
      <c r="X52" s="58"/>
      <c r="Y52" s="58"/>
      <c r="Z52" s="58"/>
    </row>
    <row r="53" spans="1:26" ht="14.25" customHeight="1">
      <c r="A53" s="64" t="s">
        <v>392</v>
      </c>
      <c r="B53" s="58" t="s">
        <v>312</v>
      </c>
      <c r="C53" s="58" t="s">
        <v>3</v>
      </c>
      <c r="D53" s="58" t="s">
        <v>155</v>
      </c>
      <c r="E53" s="58" t="s">
        <v>155</v>
      </c>
      <c r="F53" s="58" t="s">
        <v>133</v>
      </c>
      <c r="G53" s="58" t="s">
        <v>360</v>
      </c>
      <c r="H53" s="58" t="s">
        <v>314</v>
      </c>
      <c r="I53" s="58">
        <v>-20</v>
      </c>
      <c r="J53" s="58">
        <v>10</v>
      </c>
      <c r="K53" s="58">
        <v>-0.5</v>
      </c>
      <c r="L53" s="58" t="s">
        <v>155</v>
      </c>
      <c r="M53" s="58">
        <v>1200</v>
      </c>
      <c r="N53" s="58">
        <v>1500</v>
      </c>
      <c r="O53" s="58">
        <v>2200</v>
      </c>
      <c r="P53" s="58">
        <v>3600</v>
      </c>
      <c r="Q53" s="58">
        <v>6000</v>
      </c>
      <c r="R53" s="58">
        <v>38</v>
      </c>
      <c r="S53" s="58">
        <v>-1</v>
      </c>
      <c r="T53" s="58" t="s">
        <v>155</v>
      </c>
      <c r="U53" s="58">
        <v>1.4</v>
      </c>
      <c r="V53" s="58"/>
      <c r="W53" s="58"/>
      <c r="X53" s="58"/>
      <c r="Y53" s="58"/>
      <c r="Z53" s="58"/>
    </row>
    <row r="54" spans="1:26" ht="14.25" customHeight="1">
      <c r="A54" s="64" t="s">
        <v>393</v>
      </c>
      <c r="B54" s="58" t="s">
        <v>312</v>
      </c>
      <c r="C54" s="58" t="s">
        <v>3</v>
      </c>
      <c r="D54" s="58" t="s">
        <v>155</v>
      </c>
      <c r="E54" s="58" t="s">
        <v>155</v>
      </c>
      <c r="F54" s="58" t="s">
        <v>133</v>
      </c>
      <c r="G54" s="58" t="s">
        <v>313</v>
      </c>
      <c r="H54" s="58" t="s">
        <v>314</v>
      </c>
      <c r="I54" s="58">
        <v>30</v>
      </c>
      <c r="J54" s="58">
        <v>10</v>
      </c>
      <c r="K54" s="58">
        <v>0.5</v>
      </c>
      <c r="L54" s="58" t="s">
        <v>155</v>
      </c>
      <c r="M54" s="58">
        <v>1200</v>
      </c>
      <c r="N54" s="58">
        <v>1600</v>
      </c>
      <c r="O54" s="58">
        <v>2300</v>
      </c>
      <c r="P54" s="58" t="s">
        <v>155</v>
      </c>
      <c r="Q54" s="58" t="s">
        <v>155</v>
      </c>
      <c r="R54" s="58">
        <v>34</v>
      </c>
      <c r="S54" s="58">
        <v>1.1000000000000001</v>
      </c>
      <c r="T54" s="58" t="s">
        <v>155</v>
      </c>
      <c r="U54" s="58">
        <v>0.87</v>
      </c>
      <c r="V54" s="58"/>
      <c r="W54" s="58"/>
      <c r="X54" s="58"/>
      <c r="Y54" s="58"/>
      <c r="Z54" s="58"/>
    </row>
    <row r="55" spans="1:26" ht="14.25" customHeight="1">
      <c r="A55" s="64" t="s">
        <v>394</v>
      </c>
      <c r="B55" s="58" t="s">
        <v>312</v>
      </c>
      <c r="C55" s="58" t="s">
        <v>3</v>
      </c>
      <c r="D55" s="58" t="s">
        <v>155</v>
      </c>
      <c r="E55" s="58" t="s">
        <v>155</v>
      </c>
      <c r="F55" s="58" t="s">
        <v>133</v>
      </c>
      <c r="G55" s="58" t="s">
        <v>313</v>
      </c>
      <c r="H55" s="58" t="s">
        <v>314</v>
      </c>
      <c r="I55" s="58">
        <v>30</v>
      </c>
      <c r="J55" s="58">
        <v>10</v>
      </c>
      <c r="K55" s="58">
        <v>0.3</v>
      </c>
      <c r="L55" s="58" t="s">
        <v>155</v>
      </c>
      <c r="M55" s="58">
        <v>1200</v>
      </c>
      <c r="N55" s="58">
        <v>1600</v>
      </c>
      <c r="O55" s="58">
        <v>2000</v>
      </c>
      <c r="P55" s="58">
        <v>3000</v>
      </c>
      <c r="Q55" s="58">
        <v>4000</v>
      </c>
      <c r="R55" s="58">
        <v>45</v>
      </c>
      <c r="S55" s="58">
        <v>1</v>
      </c>
      <c r="T55" s="58">
        <v>0.9</v>
      </c>
      <c r="U55" s="58" t="s">
        <v>155</v>
      </c>
      <c r="V55" s="58"/>
      <c r="W55" s="58"/>
      <c r="X55" s="58"/>
      <c r="Y55" s="58"/>
      <c r="Z55" s="58"/>
    </row>
    <row r="56" spans="1:26" ht="14.25" customHeight="1">
      <c r="A56" s="64" t="s">
        <v>395</v>
      </c>
      <c r="B56" s="58" t="s">
        <v>312</v>
      </c>
      <c r="C56" s="58" t="s">
        <v>3</v>
      </c>
      <c r="D56" s="58" t="s">
        <v>155</v>
      </c>
      <c r="E56" s="58" t="s">
        <v>155</v>
      </c>
      <c r="F56" s="58" t="s">
        <v>133</v>
      </c>
      <c r="G56" s="58" t="s">
        <v>313</v>
      </c>
      <c r="H56" s="58" t="s">
        <v>314</v>
      </c>
      <c r="I56" s="58">
        <v>50</v>
      </c>
      <c r="J56" s="58">
        <v>20</v>
      </c>
      <c r="K56" s="58">
        <v>0.4</v>
      </c>
      <c r="L56" s="58">
        <v>1450</v>
      </c>
      <c r="M56" s="58">
        <v>1950</v>
      </c>
      <c r="N56" s="58">
        <v>4000</v>
      </c>
      <c r="O56" s="58">
        <v>6000</v>
      </c>
      <c r="P56" s="58" t="s">
        <v>155</v>
      </c>
      <c r="Q56" s="58" t="s">
        <v>155</v>
      </c>
      <c r="R56" s="58">
        <v>36</v>
      </c>
      <c r="S56" s="58">
        <v>1</v>
      </c>
      <c r="T56" s="58" t="s">
        <v>155</v>
      </c>
      <c r="U56" s="58">
        <v>0.95</v>
      </c>
      <c r="V56" s="58"/>
      <c r="W56" s="58"/>
      <c r="X56" s="58"/>
      <c r="Y56" s="58"/>
      <c r="Z56" s="58"/>
    </row>
    <row r="57" spans="1:26" ht="14.25" customHeight="1">
      <c r="A57" s="64" t="s">
        <v>396</v>
      </c>
      <c r="B57" s="58" t="s">
        <v>312</v>
      </c>
      <c r="C57" s="58" t="s">
        <v>3</v>
      </c>
      <c r="D57" s="58" t="s">
        <v>155</v>
      </c>
      <c r="E57" s="58" t="s">
        <v>133</v>
      </c>
      <c r="F57" s="58" t="s">
        <v>133</v>
      </c>
      <c r="G57" s="58" t="s">
        <v>313</v>
      </c>
      <c r="H57" s="58" t="s">
        <v>314</v>
      </c>
      <c r="I57" s="58">
        <v>50</v>
      </c>
      <c r="J57" s="58">
        <v>20</v>
      </c>
      <c r="K57" s="58">
        <v>0.4</v>
      </c>
      <c r="L57" s="58">
        <v>1450</v>
      </c>
      <c r="M57" s="58">
        <v>1950</v>
      </c>
      <c r="N57" s="58">
        <v>4000</v>
      </c>
      <c r="O57" s="58">
        <v>6000</v>
      </c>
      <c r="P57" s="58" t="s">
        <v>155</v>
      </c>
      <c r="Q57" s="58" t="s">
        <v>155</v>
      </c>
      <c r="R57" s="58">
        <v>36</v>
      </c>
      <c r="S57" s="58">
        <v>1</v>
      </c>
      <c r="T57" s="58" t="s">
        <v>155</v>
      </c>
      <c r="U57" s="58">
        <v>0.95</v>
      </c>
      <c r="V57" s="58"/>
      <c r="W57" s="58"/>
      <c r="X57" s="58"/>
      <c r="Y57" s="58"/>
      <c r="Z57" s="58"/>
    </row>
    <row r="58" spans="1:26" ht="14.25" customHeight="1">
      <c r="A58" s="64" t="s">
        <v>397</v>
      </c>
      <c r="B58" s="58" t="s">
        <v>312</v>
      </c>
      <c r="C58" s="58" t="s">
        <v>3</v>
      </c>
      <c r="D58" s="58" t="s">
        <v>155</v>
      </c>
      <c r="E58" s="58" t="s">
        <v>155</v>
      </c>
      <c r="F58" s="58" t="s">
        <v>155</v>
      </c>
      <c r="G58" s="58" t="s">
        <v>360</v>
      </c>
      <c r="H58" s="58" t="s">
        <v>314</v>
      </c>
      <c r="I58" s="58">
        <v>-60</v>
      </c>
      <c r="J58" s="58">
        <v>20</v>
      </c>
      <c r="K58" s="58">
        <v>-0.25</v>
      </c>
      <c r="L58" s="58">
        <v>4000</v>
      </c>
      <c r="M58" s="58">
        <v>6000</v>
      </c>
      <c r="N58" s="58" t="s">
        <v>155</v>
      </c>
      <c r="O58" s="58" t="s">
        <v>155</v>
      </c>
      <c r="P58" s="58" t="s">
        <v>155</v>
      </c>
      <c r="Q58" s="58" t="s">
        <v>155</v>
      </c>
      <c r="R58" s="58">
        <v>51</v>
      </c>
      <c r="S58" s="58">
        <v>-2.5</v>
      </c>
      <c r="T58" s="58" t="s">
        <v>155</v>
      </c>
      <c r="U58" s="58">
        <v>1.1000000000000001</v>
      </c>
      <c r="V58" s="58"/>
      <c r="W58" s="58"/>
      <c r="X58" s="58"/>
      <c r="Y58" s="58"/>
      <c r="Z58" s="58"/>
    </row>
    <row r="59" spans="1:26" ht="14.25" customHeight="1">
      <c r="A59" s="64" t="s">
        <v>398</v>
      </c>
      <c r="B59" s="58" t="s">
        <v>312</v>
      </c>
      <c r="C59" s="58" t="s">
        <v>3</v>
      </c>
      <c r="D59" s="58" t="s">
        <v>155</v>
      </c>
      <c r="E59" s="58" t="s">
        <v>133</v>
      </c>
      <c r="F59" s="58" t="s">
        <v>155</v>
      </c>
      <c r="G59" s="58" t="s">
        <v>360</v>
      </c>
      <c r="H59" s="58" t="s">
        <v>314</v>
      </c>
      <c r="I59" s="58">
        <v>-60</v>
      </c>
      <c r="J59" s="58">
        <v>20</v>
      </c>
      <c r="K59" s="58">
        <v>-0.25</v>
      </c>
      <c r="L59" s="58">
        <v>4000</v>
      </c>
      <c r="M59" s="58">
        <v>6000</v>
      </c>
      <c r="N59" s="58">
        <v>13000</v>
      </c>
      <c r="O59" s="58" t="s">
        <v>155</v>
      </c>
      <c r="P59" s="58" t="s">
        <v>155</v>
      </c>
      <c r="Q59" s="58" t="s">
        <v>155</v>
      </c>
      <c r="R59" s="58">
        <v>51</v>
      </c>
      <c r="S59" s="58">
        <v>-2.5</v>
      </c>
      <c r="T59" s="58" t="s">
        <v>155</v>
      </c>
      <c r="U59" s="58">
        <v>1.1000000000000001</v>
      </c>
      <c r="V59" s="58"/>
      <c r="W59" s="58"/>
      <c r="X59" s="58"/>
      <c r="Y59" s="58"/>
      <c r="Z59" s="58"/>
    </row>
    <row r="60" spans="1:26" ht="14.25" customHeight="1">
      <c r="A60" s="64" t="s">
        <v>399</v>
      </c>
      <c r="B60" s="58" t="s">
        <v>312</v>
      </c>
      <c r="C60" s="58" t="s">
        <v>3</v>
      </c>
      <c r="D60" s="58" t="s">
        <v>155</v>
      </c>
      <c r="E60" s="58" t="s">
        <v>155</v>
      </c>
      <c r="F60" s="58" t="s">
        <v>155</v>
      </c>
      <c r="G60" s="58" t="s">
        <v>313</v>
      </c>
      <c r="H60" s="58" t="s">
        <v>314</v>
      </c>
      <c r="I60" s="58">
        <v>60</v>
      </c>
      <c r="J60" s="58">
        <v>30</v>
      </c>
      <c r="K60" s="58">
        <v>0.25</v>
      </c>
      <c r="L60" s="58">
        <v>3000</v>
      </c>
      <c r="M60" s="58">
        <v>4000</v>
      </c>
      <c r="N60" s="58" t="s">
        <v>155</v>
      </c>
      <c r="O60" s="58" t="s">
        <v>155</v>
      </c>
      <c r="P60" s="58" t="s">
        <v>155</v>
      </c>
      <c r="Q60" s="58" t="s">
        <v>155</v>
      </c>
      <c r="R60" s="58">
        <v>34</v>
      </c>
      <c r="S60" s="58">
        <v>2.5</v>
      </c>
      <c r="T60" s="58" t="s">
        <v>155</v>
      </c>
      <c r="U60" s="58">
        <v>0.82</v>
      </c>
      <c r="V60" s="58"/>
      <c r="W60" s="58"/>
      <c r="X60" s="58"/>
      <c r="Y60" s="58"/>
      <c r="Z60" s="58"/>
    </row>
    <row r="61" spans="1:26" ht="14.25" customHeight="1">
      <c r="A61" s="64" t="s">
        <v>400</v>
      </c>
      <c r="B61" s="58" t="s">
        <v>312</v>
      </c>
      <c r="C61" s="58" t="s">
        <v>3</v>
      </c>
      <c r="D61" s="58" t="s">
        <v>155</v>
      </c>
      <c r="E61" s="58" t="s">
        <v>155</v>
      </c>
      <c r="F61" s="58" t="s">
        <v>133</v>
      </c>
      <c r="G61" s="58" t="s">
        <v>313</v>
      </c>
      <c r="H61" s="58" t="s">
        <v>314</v>
      </c>
      <c r="I61" s="58">
        <v>100</v>
      </c>
      <c r="J61" s="58">
        <v>20</v>
      </c>
      <c r="K61" s="58">
        <v>0.3</v>
      </c>
      <c r="L61" s="58">
        <v>6000</v>
      </c>
      <c r="M61" s="58">
        <v>9000</v>
      </c>
      <c r="N61" s="58" t="s">
        <v>155</v>
      </c>
      <c r="O61" s="58" t="s">
        <v>155</v>
      </c>
      <c r="P61" s="58" t="s">
        <v>155</v>
      </c>
      <c r="Q61" s="58" t="s">
        <v>155</v>
      </c>
      <c r="R61" s="58">
        <v>45</v>
      </c>
      <c r="S61" s="58">
        <v>2.5</v>
      </c>
      <c r="T61" s="58">
        <v>1.8</v>
      </c>
      <c r="U61" s="58" t="s">
        <v>155</v>
      </c>
      <c r="V61" s="58"/>
      <c r="W61" s="58"/>
      <c r="X61" s="58"/>
      <c r="Y61" s="58"/>
      <c r="Z61" s="58"/>
    </row>
    <row r="62" spans="1:26" ht="14.25" customHeight="1">
      <c r="A62" s="64" t="s">
        <v>401</v>
      </c>
      <c r="B62" s="58" t="s">
        <v>344</v>
      </c>
      <c r="C62" s="58" t="s">
        <v>3</v>
      </c>
      <c r="D62" s="58" t="s">
        <v>155</v>
      </c>
      <c r="E62" s="58" t="s">
        <v>155</v>
      </c>
      <c r="F62" s="58" t="s">
        <v>133</v>
      </c>
      <c r="G62" s="58" t="s">
        <v>313</v>
      </c>
      <c r="H62" s="58" t="s">
        <v>314</v>
      </c>
      <c r="I62" s="58">
        <v>50</v>
      </c>
      <c r="J62" s="58">
        <v>20</v>
      </c>
      <c r="K62" s="58">
        <v>0.35</v>
      </c>
      <c r="L62" s="58">
        <v>1600</v>
      </c>
      <c r="M62" s="58">
        <v>2500</v>
      </c>
      <c r="N62" s="58">
        <v>4500</v>
      </c>
      <c r="O62" s="58" t="s">
        <v>155</v>
      </c>
      <c r="P62" s="58" t="s">
        <v>155</v>
      </c>
      <c r="Q62" s="58" t="s">
        <v>155</v>
      </c>
      <c r="R62" s="58">
        <v>25</v>
      </c>
      <c r="S62" s="58">
        <v>1.5</v>
      </c>
      <c r="T62" s="58" t="s">
        <v>155</v>
      </c>
      <c r="U62" s="58">
        <v>0.63</v>
      </c>
      <c r="V62" s="58"/>
      <c r="W62" s="58"/>
      <c r="X62" s="58"/>
      <c r="Y62" s="58"/>
      <c r="Z62" s="58"/>
    </row>
    <row r="63" spans="1:26" ht="14.25" customHeight="1">
      <c r="A63" s="64" t="s">
        <v>402</v>
      </c>
      <c r="B63" s="58" t="s">
        <v>344</v>
      </c>
      <c r="C63" s="58" t="s">
        <v>3</v>
      </c>
      <c r="D63" s="58" t="s">
        <v>155</v>
      </c>
      <c r="E63" s="58" t="s">
        <v>133</v>
      </c>
      <c r="F63" s="58" t="s">
        <v>133</v>
      </c>
      <c r="G63" s="58" t="s">
        <v>313</v>
      </c>
      <c r="H63" s="58" t="s">
        <v>314</v>
      </c>
      <c r="I63" s="58">
        <v>50</v>
      </c>
      <c r="J63" s="58">
        <v>20</v>
      </c>
      <c r="K63" s="58">
        <v>0.35</v>
      </c>
      <c r="L63" s="58">
        <v>1600</v>
      </c>
      <c r="M63" s="58">
        <v>2500</v>
      </c>
      <c r="N63" s="58">
        <v>4500</v>
      </c>
      <c r="O63" s="58" t="s">
        <v>155</v>
      </c>
      <c r="P63" s="58" t="s">
        <v>155</v>
      </c>
      <c r="Q63" s="58" t="s">
        <v>155</v>
      </c>
      <c r="R63" s="58">
        <v>25</v>
      </c>
      <c r="S63" s="58">
        <v>1.5</v>
      </c>
      <c r="T63" s="58" t="s">
        <v>155</v>
      </c>
      <c r="U63" s="58">
        <v>0.63</v>
      </c>
      <c r="V63" s="58"/>
      <c r="W63" s="58"/>
      <c r="X63" s="58"/>
      <c r="Y63" s="58"/>
      <c r="Z63" s="58"/>
    </row>
    <row r="64" spans="1:26" ht="14.25" customHeight="1">
      <c r="A64" s="64" t="s">
        <v>403</v>
      </c>
      <c r="B64" s="58" t="s">
        <v>344</v>
      </c>
      <c r="C64" s="58" t="s">
        <v>3</v>
      </c>
      <c r="D64" s="58" t="s">
        <v>155</v>
      </c>
      <c r="E64" s="58" t="s">
        <v>155</v>
      </c>
      <c r="F64" s="58" t="s">
        <v>133</v>
      </c>
      <c r="G64" s="58" t="s">
        <v>313</v>
      </c>
      <c r="H64" s="58" t="s">
        <v>314</v>
      </c>
      <c r="I64" s="58">
        <v>60</v>
      </c>
      <c r="J64" s="58">
        <v>20</v>
      </c>
      <c r="K64" s="58">
        <v>0.16</v>
      </c>
      <c r="L64" s="58">
        <v>4200</v>
      </c>
      <c r="M64" s="58">
        <v>5000</v>
      </c>
      <c r="N64" s="58">
        <v>7000</v>
      </c>
      <c r="O64" s="58" t="s">
        <v>155</v>
      </c>
      <c r="P64" s="58" t="s">
        <v>155</v>
      </c>
      <c r="Q64" s="58" t="s">
        <v>155</v>
      </c>
      <c r="R64" s="58">
        <v>15</v>
      </c>
      <c r="S64" s="58">
        <v>1.5</v>
      </c>
      <c r="T64" s="58" t="s">
        <v>155</v>
      </c>
      <c r="U64" s="58">
        <v>0.7</v>
      </c>
      <c r="V64" s="58"/>
      <c r="W64" s="58"/>
      <c r="X64" s="58"/>
      <c r="Y64" s="58"/>
      <c r="Z64" s="58"/>
    </row>
    <row r="65" spans="1:26" ht="14.25" customHeight="1">
      <c r="A65" s="64" t="s">
        <v>404</v>
      </c>
      <c r="B65" s="58" t="s">
        <v>344</v>
      </c>
      <c r="C65" s="58" t="s">
        <v>3</v>
      </c>
      <c r="D65" s="58" t="s">
        <v>155</v>
      </c>
      <c r="E65" s="58" t="s">
        <v>155</v>
      </c>
      <c r="F65" s="58" t="s">
        <v>133</v>
      </c>
      <c r="G65" s="58" t="s">
        <v>360</v>
      </c>
      <c r="H65" s="58" t="s">
        <v>314</v>
      </c>
      <c r="I65" s="58">
        <v>-20</v>
      </c>
      <c r="J65" s="58">
        <v>10</v>
      </c>
      <c r="K65" s="58">
        <v>-0.5</v>
      </c>
      <c r="L65" s="58" t="s">
        <v>155</v>
      </c>
      <c r="M65" s="58">
        <v>1200</v>
      </c>
      <c r="N65" s="58">
        <v>1500</v>
      </c>
      <c r="O65" s="58">
        <v>2200</v>
      </c>
      <c r="P65" s="58">
        <v>3600</v>
      </c>
      <c r="Q65" s="58">
        <v>6000</v>
      </c>
      <c r="R65" s="58">
        <v>38</v>
      </c>
      <c r="S65" s="58">
        <v>-1</v>
      </c>
      <c r="T65" s="58" t="s">
        <v>155</v>
      </c>
      <c r="U65" s="58">
        <v>1.4</v>
      </c>
      <c r="V65" s="58"/>
      <c r="W65" s="58"/>
      <c r="X65" s="58"/>
      <c r="Y65" s="58"/>
      <c r="Z65" s="58"/>
    </row>
    <row r="66" spans="1:26" ht="14.25" customHeight="1">
      <c r="A66" s="64" t="s">
        <v>405</v>
      </c>
      <c r="B66" s="58" t="s">
        <v>344</v>
      </c>
      <c r="C66" s="58" t="s">
        <v>3</v>
      </c>
      <c r="D66" s="58" t="s">
        <v>155</v>
      </c>
      <c r="E66" s="58" t="s">
        <v>155</v>
      </c>
      <c r="F66" s="58" t="s">
        <v>133</v>
      </c>
      <c r="G66" s="58" t="s">
        <v>313</v>
      </c>
      <c r="H66" s="58" t="s">
        <v>314</v>
      </c>
      <c r="I66" s="58">
        <v>30</v>
      </c>
      <c r="J66" s="58">
        <v>10</v>
      </c>
      <c r="K66" s="58">
        <v>0.35</v>
      </c>
      <c r="L66" s="58" t="s">
        <v>155</v>
      </c>
      <c r="M66" s="58">
        <v>1200</v>
      </c>
      <c r="N66" s="58">
        <v>1600</v>
      </c>
      <c r="O66" s="58">
        <v>2300</v>
      </c>
      <c r="P66" s="58">
        <v>2500</v>
      </c>
      <c r="Q66" s="58" t="s">
        <v>155</v>
      </c>
      <c r="R66" s="58">
        <v>34</v>
      </c>
      <c r="S66" s="58">
        <v>1.1000000000000001</v>
      </c>
      <c r="T66" s="58" t="s">
        <v>155</v>
      </c>
      <c r="U66" s="58">
        <v>0.87</v>
      </c>
      <c r="V66" s="58"/>
      <c r="W66" s="58"/>
      <c r="X66" s="58"/>
      <c r="Y66" s="58"/>
      <c r="Z66" s="58"/>
    </row>
    <row r="67" spans="1:26" ht="14.25" customHeight="1">
      <c r="A67" s="64" t="s">
        <v>406</v>
      </c>
      <c r="B67" s="58" t="s">
        <v>344</v>
      </c>
      <c r="C67" s="58" t="s">
        <v>3</v>
      </c>
      <c r="D67" s="58" t="s">
        <v>155</v>
      </c>
      <c r="E67" s="58" t="s">
        <v>155</v>
      </c>
      <c r="F67" s="58" t="s">
        <v>133</v>
      </c>
      <c r="G67" s="58" t="s">
        <v>313</v>
      </c>
      <c r="H67" s="58" t="s">
        <v>314</v>
      </c>
      <c r="I67" s="58">
        <v>30</v>
      </c>
      <c r="J67" s="58">
        <v>10</v>
      </c>
      <c r="K67" s="58">
        <v>0.3</v>
      </c>
      <c r="L67" s="58" t="s">
        <v>155</v>
      </c>
      <c r="M67" s="58">
        <v>1200</v>
      </c>
      <c r="N67" s="58">
        <v>1600</v>
      </c>
      <c r="O67" s="58">
        <v>2000</v>
      </c>
      <c r="P67" s="58">
        <v>3000</v>
      </c>
      <c r="Q67" s="58">
        <v>4000</v>
      </c>
      <c r="R67" s="58">
        <v>45</v>
      </c>
      <c r="S67" s="58">
        <v>1</v>
      </c>
      <c r="T67" s="58">
        <v>0.9</v>
      </c>
      <c r="U67" s="58" t="s">
        <v>155</v>
      </c>
      <c r="V67" s="58"/>
      <c r="W67" s="58"/>
      <c r="X67" s="58"/>
      <c r="Y67" s="58"/>
      <c r="Z67" s="58"/>
    </row>
    <row r="68" spans="1:26" ht="14.25" customHeight="1">
      <c r="A68" s="64" t="s">
        <v>407</v>
      </c>
      <c r="B68" s="58" t="s">
        <v>344</v>
      </c>
      <c r="C68" s="58" t="s">
        <v>3</v>
      </c>
      <c r="D68" s="58" t="s">
        <v>155</v>
      </c>
      <c r="E68" s="58" t="s">
        <v>155</v>
      </c>
      <c r="F68" s="58" t="s">
        <v>133</v>
      </c>
      <c r="G68" s="58" t="s">
        <v>313</v>
      </c>
      <c r="H68" s="58" t="s">
        <v>314</v>
      </c>
      <c r="I68" s="58">
        <v>50</v>
      </c>
      <c r="J68" s="58">
        <v>20</v>
      </c>
      <c r="K68" s="58">
        <v>0.36</v>
      </c>
      <c r="L68" s="58">
        <v>1450</v>
      </c>
      <c r="M68" s="58">
        <v>1950</v>
      </c>
      <c r="N68" s="58">
        <v>4000</v>
      </c>
      <c r="O68" s="58">
        <v>6000</v>
      </c>
      <c r="P68" s="58" t="s">
        <v>155</v>
      </c>
      <c r="Q68" s="58" t="s">
        <v>155</v>
      </c>
      <c r="R68" s="58">
        <v>36</v>
      </c>
      <c r="S68" s="58">
        <v>1</v>
      </c>
      <c r="T68" s="58" t="s">
        <v>155</v>
      </c>
      <c r="U68" s="58">
        <v>0.95</v>
      </c>
      <c r="V68" s="58"/>
      <c r="W68" s="58"/>
      <c r="X68" s="58"/>
      <c r="Y68" s="58"/>
      <c r="Z68" s="58"/>
    </row>
    <row r="69" spans="1:26" ht="14.25" customHeight="1">
      <c r="A69" s="64" t="s">
        <v>408</v>
      </c>
      <c r="B69" s="58" t="s">
        <v>344</v>
      </c>
      <c r="C69" s="58" t="s">
        <v>3</v>
      </c>
      <c r="D69" s="58" t="s">
        <v>155</v>
      </c>
      <c r="E69" s="58" t="s">
        <v>155</v>
      </c>
      <c r="F69" s="58" t="s">
        <v>155</v>
      </c>
      <c r="G69" s="58" t="s">
        <v>360</v>
      </c>
      <c r="H69" s="58" t="s">
        <v>314</v>
      </c>
      <c r="I69" s="58">
        <v>-60</v>
      </c>
      <c r="J69" s="58">
        <v>20</v>
      </c>
      <c r="K69" s="58">
        <v>-0.2</v>
      </c>
      <c r="L69" s="58">
        <v>4000</v>
      </c>
      <c r="M69" s="58">
        <v>6000</v>
      </c>
      <c r="N69" s="58" t="s">
        <v>155</v>
      </c>
      <c r="O69" s="58" t="s">
        <v>155</v>
      </c>
      <c r="P69" s="58" t="s">
        <v>155</v>
      </c>
      <c r="Q69" s="58" t="s">
        <v>155</v>
      </c>
      <c r="R69" s="58">
        <v>51</v>
      </c>
      <c r="S69" s="58">
        <v>-2.5</v>
      </c>
      <c r="T69" s="58" t="s">
        <v>155</v>
      </c>
      <c r="U69" s="58">
        <v>1.1000000000000001</v>
      </c>
      <c r="V69" s="58"/>
      <c r="W69" s="58"/>
      <c r="X69" s="58"/>
      <c r="Y69" s="58"/>
      <c r="Z69" s="58"/>
    </row>
    <row r="70" spans="1:26" ht="14.25" customHeight="1">
      <c r="A70" s="64" t="s">
        <v>409</v>
      </c>
      <c r="B70" s="58" t="s">
        <v>344</v>
      </c>
      <c r="C70" s="58" t="s">
        <v>3</v>
      </c>
      <c r="D70" s="58" t="s">
        <v>155</v>
      </c>
      <c r="E70" s="58" t="s">
        <v>155</v>
      </c>
      <c r="F70" s="58" t="s">
        <v>155</v>
      </c>
      <c r="G70" s="58" t="s">
        <v>313</v>
      </c>
      <c r="H70" s="58" t="s">
        <v>314</v>
      </c>
      <c r="I70" s="58">
        <v>60</v>
      </c>
      <c r="J70" s="58">
        <v>30</v>
      </c>
      <c r="K70" s="58">
        <v>0.2</v>
      </c>
      <c r="L70" s="58">
        <v>3000</v>
      </c>
      <c r="M70" s="58">
        <v>4000</v>
      </c>
      <c r="N70" s="58" t="s">
        <v>155</v>
      </c>
      <c r="O70" s="58" t="s">
        <v>155</v>
      </c>
      <c r="P70" s="58" t="s">
        <v>155</v>
      </c>
      <c r="Q70" s="58" t="s">
        <v>155</v>
      </c>
      <c r="R70" s="58">
        <v>34</v>
      </c>
      <c r="S70" s="58">
        <v>2.5</v>
      </c>
      <c r="T70" s="58" t="s">
        <v>155</v>
      </c>
      <c r="U70" s="58">
        <v>0.82</v>
      </c>
      <c r="V70" s="58"/>
      <c r="W70" s="58"/>
      <c r="X70" s="58"/>
      <c r="Y70" s="58"/>
      <c r="Z70" s="58"/>
    </row>
    <row r="71" spans="1:26" ht="14.25" customHeight="1">
      <c r="A71" s="64" t="s">
        <v>410</v>
      </c>
      <c r="B71" s="58" t="s">
        <v>319</v>
      </c>
      <c r="C71" s="58" t="s">
        <v>3</v>
      </c>
      <c r="D71" s="58" t="s">
        <v>155</v>
      </c>
      <c r="E71" s="58" t="s">
        <v>155</v>
      </c>
      <c r="F71" s="58" t="s">
        <v>133</v>
      </c>
      <c r="G71" s="58" t="s">
        <v>313</v>
      </c>
      <c r="H71" s="58" t="s">
        <v>314</v>
      </c>
      <c r="I71" s="58">
        <v>30</v>
      </c>
      <c r="J71" s="58">
        <v>10</v>
      </c>
      <c r="K71" s="58">
        <v>0.3</v>
      </c>
      <c r="L71" s="58" t="s">
        <v>155</v>
      </c>
      <c r="M71" s="58">
        <v>1200</v>
      </c>
      <c r="N71" s="58">
        <v>1600</v>
      </c>
      <c r="O71" s="58">
        <v>2000</v>
      </c>
      <c r="P71" s="58">
        <v>3000</v>
      </c>
      <c r="Q71" s="58">
        <v>4000</v>
      </c>
      <c r="R71" s="58">
        <v>45</v>
      </c>
      <c r="S71" s="58">
        <v>1</v>
      </c>
      <c r="T71" s="58" t="s">
        <v>155</v>
      </c>
      <c r="U71" s="58">
        <v>0.9</v>
      </c>
      <c r="V71" s="58"/>
      <c r="W71" s="58"/>
      <c r="X71" s="58"/>
      <c r="Y71" s="58"/>
      <c r="Z71" s="58"/>
    </row>
    <row r="72" spans="1:26" ht="14.25" customHeight="1">
      <c r="A72" s="64" t="s">
        <v>411</v>
      </c>
      <c r="B72" s="58" t="s">
        <v>319</v>
      </c>
      <c r="C72" s="58" t="s">
        <v>3</v>
      </c>
      <c r="D72" s="58" t="s">
        <v>155</v>
      </c>
      <c r="E72" s="58" t="s">
        <v>155</v>
      </c>
      <c r="F72" s="58" t="s">
        <v>133</v>
      </c>
      <c r="G72" s="58" t="s">
        <v>360</v>
      </c>
      <c r="H72" s="58" t="s">
        <v>314</v>
      </c>
      <c r="I72" s="58">
        <v>-20</v>
      </c>
      <c r="J72" s="58">
        <v>10</v>
      </c>
      <c r="K72" s="58">
        <v>-0.75</v>
      </c>
      <c r="L72" s="58" t="s">
        <v>155</v>
      </c>
      <c r="M72" s="58">
        <v>1200</v>
      </c>
      <c r="N72" s="58">
        <v>1500</v>
      </c>
      <c r="O72" s="58">
        <v>2200</v>
      </c>
      <c r="P72" s="58">
        <v>3600</v>
      </c>
      <c r="Q72" s="58">
        <v>6000</v>
      </c>
      <c r="R72" s="58">
        <v>38</v>
      </c>
      <c r="S72" s="58">
        <v>-1</v>
      </c>
      <c r="T72" s="58" t="s">
        <v>155</v>
      </c>
      <c r="U72" s="58">
        <v>1.4</v>
      </c>
      <c r="V72" s="58"/>
      <c r="W72" s="58"/>
      <c r="X72" s="58"/>
      <c r="Y72" s="58"/>
      <c r="Z72" s="58"/>
    </row>
    <row r="73" spans="1:26" ht="14.25" customHeight="1">
      <c r="A73" s="64" t="s">
        <v>412</v>
      </c>
      <c r="B73" s="58" t="s">
        <v>413</v>
      </c>
      <c r="C73" s="58" t="s">
        <v>4</v>
      </c>
      <c r="D73" s="66" t="s">
        <v>414</v>
      </c>
      <c r="E73" s="58" t="s">
        <v>155</v>
      </c>
      <c r="F73" s="58" t="s">
        <v>133</v>
      </c>
      <c r="G73" s="58" t="s">
        <v>313</v>
      </c>
      <c r="H73" s="58" t="s">
        <v>314</v>
      </c>
      <c r="I73" s="58">
        <v>30</v>
      </c>
      <c r="J73" s="58">
        <v>10</v>
      </c>
      <c r="K73" s="58">
        <v>0.5</v>
      </c>
      <c r="L73" s="58" t="s">
        <v>155</v>
      </c>
      <c r="M73" s="58">
        <v>1200</v>
      </c>
      <c r="N73" s="58">
        <v>1600</v>
      </c>
      <c r="O73" s="58">
        <v>2300</v>
      </c>
      <c r="P73" s="58">
        <v>2500</v>
      </c>
      <c r="Q73" s="58" t="s">
        <v>155</v>
      </c>
      <c r="R73" s="58">
        <v>34</v>
      </c>
      <c r="S73" s="58">
        <v>1.1000000000000001</v>
      </c>
      <c r="T73" s="58" t="s">
        <v>155</v>
      </c>
      <c r="U73" s="58">
        <v>0.87</v>
      </c>
      <c r="V73" s="58"/>
      <c r="W73" s="58"/>
      <c r="X73" s="58"/>
      <c r="Y73" s="58"/>
      <c r="Z73" s="58"/>
    </row>
    <row r="74" spans="1:26" ht="14.25" customHeight="1">
      <c r="A74" s="64" t="s">
        <v>415</v>
      </c>
      <c r="B74" s="58" t="s">
        <v>416</v>
      </c>
      <c r="C74" s="58" t="s">
        <v>4</v>
      </c>
      <c r="D74" s="58" t="s">
        <v>155</v>
      </c>
      <c r="E74" s="58" t="s">
        <v>155</v>
      </c>
      <c r="F74" s="58" t="s">
        <v>133</v>
      </c>
      <c r="G74" s="58" t="s">
        <v>370</v>
      </c>
      <c r="H74" s="58" t="s">
        <v>341</v>
      </c>
      <c r="I74" s="58">
        <v>-20</v>
      </c>
      <c r="J74" s="58">
        <v>10</v>
      </c>
      <c r="K74" s="58">
        <v>-0.5</v>
      </c>
      <c r="L74" s="58" t="s">
        <v>155</v>
      </c>
      <c r="M74" s="58">
        <v>1200</v>
      </c>
      <c r="N74" s="58">
        <v>1500</v>
      </c>
      <c r="O74" s="58">
        <v>2200</v>
      </c>
      <c r="P74" s="58">
        <v>3600</v>
      </c>
      <c r="Q74" s="58">
        <v>6000</v>
      </c>
      <c r="R74" s="58">
        <v>38</v>
      </c>
      <c r="S74" s="58">
        <v>-1</v>
      </c>
      <c r="T74" s="58" t="s">
        <v>155</v>
      </c>
      <c r="U74" s="58">
        <v>1.4</v>
      </c>
      <c r="V74" s="58"/>
      <c r="W74" s="58"/>
      <c r="X74" s="58"/>
      <c r="Y74" s="58"/>
      <c r="Z74" s="58"/>
    </row>
    <row r="75" spans="1:26" ht="14.25" customHeight="1">
      <c r="A75" s="64" t="s">
        <v>417</v>
      </c>
      <c r="B75" s="58" t="s">
        <v>416</v>
      </c>
      <c r="C75" s="58" t="s">
        <v>3</v>
      </c>
      <c r="D75" s="58" t="s">
        <v>155</v>
      </c>
      <c r="E75" s="58" t="s">
        <v>155</v>
      </c>
      <c r="F75" s="58" t="s">
        <v>155</v>
      </c>
      <c r="G75" s="58" t="s">
        <v>370</v>
      </c>
      <c r="H75" s="58" t="s">
        <v>341</v>
      </c>
      <c r="I75" s="58">
        <v>-60</v>
      </c>
      <c r="J75" s="58">
        <v>20</v>
      </c>
      <c r="K75" s="58">
        <v>-0.3</v>
      </c>
      <c r="L75" s="58" t="s">
        <v>155</v>
      </c>
      <c r="M75" s="58" t="s">
        <v>155</v>
      </c>
      <c r="N75" s="58" t="s">
        <v>155</v>
      </c>
      <c r="O75" s="58" t="s">
        <v>155</v>
      </c>
      <c r="P75" s="58">
        <v>4000</v>
      </c>
      <c r="Q75" s="58">
        <v>6000</v>
      </c>
      <c r="R75" s="58">
        <v>51</v>
      </c>
      <c r="S75" s="58">
        <v>-2.5</v>
      </c>
      <c r="T75" s="58" t="s">
        <v>155</v>
      </c>
      <c r="U75" s="58">
        <v>1.1000000000000001</v>
      </c>
      <c r="V75" s="58"/>
      <c r="W75" s="58"/>
      <c r="X75" s="58"/>
      <c r="Y75" s="58"/>
      <c r="Z75" s="58"/>
    </row>
    <row r="76" spans="1:26" ht="14.25" customHeight="1">
      <c r="A76" s="64" t="s">
        <v>418</v>
      </c>
      <c r="B76" s="58" t="s">
        <v>324</v>
      </c>
      <c r="C76" s="58" t="s">
        <v>3</v>
      </c>
      <c r="D76" s="58" t="s">
        <v>155</v>
      </c>
      <c r="E76" s="58" t="s">
        <v>155</v>
      </c>
      <c r="F76" s="58" t="s">
        <v>133</v>
      </c>
      <c r="G76" s="58" t="s">
        <v>340</v>
      </c>
      <c r="H76" s="58" t="s">
        <v>341</v>
      </c>
      <c r="I76" s="58">
        <v>50</v>
      </c>
      <c r="J76" s="58">
        <v>20</v>
      </c>
      <c r="K76" s="58">
        <v>0.36</v>
      </c>
      <c r="L76" s="58">
        <v>1600</v>
      </c>
      <c r="M76" s="58">
        <v>2500</v>
      </c>
      <c r="N76" s="58">
        <v>4500</v>
      </c>
      <c r="O76" s="58" t="s">
        <v>155</v>
      </c>
      <c r="P76" s="58" t="s">
        <v>155</v>
      </c>
      <c r="Q76" s="58" t="s">
        <v>155</v>
      </c>
      <c r="R76" s="58">
        <v>25</v>
      </c>
      <c r="S76" s="58">
        <v>1.5</v>
      </c>
      <c r="T76" s="58" t="s">
        <v>155</v>
      </c>
      <c r="U76" s="58">
        <v>0.63</v>
      </c>
      <c r="V76" s="58"/>
      <c r="W76" s="58"/>
      <c r="X76" s="58"/>
      <c r="Y76" s="58"/>
      <c r="Z76" s="58"/>
    </row>
    <row r="77" spans="1:26" ht="14.25" customHeight="1">
      <c r="A77" s="64" t="s">
        <v>419</v>
      </c>
      <c r="B77" s="58" t="s">
        <v>324</v>
      </c>
      <c r="C77" s="58" t="s">
        <v>3</v>
      </c>
      <c r="D77" s="58" t="s">
        <v>155</v>
      </c>
      <c r="E77" s="58" t="s">
        <v>133</v>
      </c>
      <c r="F77" s="58" t="s">
        <v>133</v>
      </c>
      <c r="G77" s="58" t="s">
        <v>340</v>
      </c>
      <c r="H77" s="58" t="s">
        <v>341</v>
      </c>
      <c r="I77" s="58">
        <v>50</v>
      </c>
      <c r="J77" s="58">
        <v>20</v>
      </c>
      <c r="K77" s="58">
        <v>0.36</v>
      </c>
      <c r="L77" s="58">
        <v>1600</v>
      </c>
      <c r="M77" s="58">
        <v>2500</v>
      </c>
      <c r="N77" s="58">
        <v>4500</v>
      </c>
      <c r="O77" s="58" t="s">
        <v>155</v>
      </c>
      <c r="P77" s="58" t="s">
        <v>155</v>
      </c>
      <c r="Q77" s="58" t="s">
        <v>155</v>
      </c>
      <c r="R77" s="58">
        <v>25</v>
      </c>
      <c r="S77" s="58">
        <v>1.5</v>
      </c>
      <c r="T77" s="58" t="s">
        <v>155</v>
      </c>
      <c r="U77" s="58">
        <v>0.63</v>
      </c>
      <c r="V77" s="58"/>
      <c r="W77" s="58"/>
      <c r="X77" s="58"/>
      <c r="Y77" s="58"/>
      <c r="Z77" s="58"/>
    </row>
    <row r="78" spans="1:26" ht="14.25" customHeight="1">
      <c r="A78" s="64" t="s">
        <v>420</v>
      </c>
      <c r="B78" s="58" t="s">
        <v>324</v>
      </c>
      <c r="C78" s="58" t="s">
        <v>3</v>
      </c>
      <c r="D78" s="58" t="s">
        <v>155</v>
      </c>
      <c r="E78" s="58" t="s">
        <v>155</v>
      </c>
      <c r="F78" s="58" t="s">
        <v>133</v>
      </c>
      <c r="G78" s="58" t="s">
        <v>340</v>
      </c>
      <c r="H78" s="58" t="s">
        <v>341</v>
      </c>
      <c r="I78" s="58">
        <v>60</v>
      </c>
      <c r="J78" s="58">
        <v>20</v>
      </c>
      <c r="K78" s="58">
        <v>0.2</v>
      </c>
      <c r="L78" s="58">
        <v>4200</v>
      </c>
      <c r="M78" s="58">
        <v>5000</v>
      </c>
      <c r="N78" s="58">
        <v>7000</v>
      </c>
      <c r="O78" s="58" t="s">
        <v>155</v>
      </c>
      <c r="P78" s="58" t="s">
        <v>155</v>
      </c>
      <c r="Q78" s="58" t="s">
        <v>155</v>
      </c>
      <c r="R78" s="58">
        <v>15</v>
      </c>
      <c r="S78" s="58">
        <v>1.5</v>
      </c>
      <c r="T78" s="58" t="s">
        <v>155</v>
      </c>
      <c r="U78" s="58">
        <v>0.7</v>
      </c>
      <c r="V78" s="58"/>
      <c r="W78" s="58"/>
      <c r="X78" s="58"/>
      <c r="Y78" s="58"/>
      <c r="Z78" s="58"/>
    </row>
    <row r="79" spans="1:26" ht="14.25" customHeight="1">
      <c r="A79" s="64" t="s">
        <v>421</v>
      </c>
      <c r="B79" s="58" t="s">
        <v>324</v>
      </c>
      <c r="C79" s="58" t="s">
        <v>3</v>
      </c>
      <c r="D79" s="58" t="s">
        <v>155</v>
      </c>
      <c r="E79" s="58" t="s">
        <v>155</v>
      </c>
      <c r="F79" s="58" t="s">
        <v>133</v>
      </c>
      <c r="G79" s="58" t="s">
        <v>340</v>
      </c>
      <c r="H79" s="58" t="s">
        <v>341</v>
      </c>
      <c r="I79" s="58">
        <v>60</v>
      </c>
      <c r="J79" s="58">
        <v>20</v>
      </c>
      <c r="K79" s="58">
        <v>0.25</v>
      </c>
      <c r="L79" s="58">
        <v>5000</v>
      </c>
      <c r="M79" s="58" t="s">
        <v>155</v>
      </c>
      <c r="N79" s="58" t="s">
        <v>155</v>
      </c>
      <c r="O79" s="58" t="s">
        <v>155</v>
      </c>
      <c r="P79" s="58" t="s">
        <v>155</v>
      </c>
      <c r="Q79" s="58" t="s">
        <v>155</v>
      </c>
      <c r="R79" s="58">
        <v>22</v>
      </c>
      <c r="S79" s="58">
        <v>3</v>
      </c>
      <c r="T79" s="58">
        <v>1.3</v>
      </c>
      <c r="U79" s="58" t="s">
        <v>155</v>
      </c>
      <c r="V79" s="58"/>
      <c r="W79" s="58"/>
      <c r="X79" s="58"/>
      <c r="Y79" s="58"/>
      <c r="Z79" s="58"/>
    </row>
    <row r="80" spans="1:26" ht="14.25" customHeight="1">
      <c r="A80" s="64" t="s">
        <v>422</v>
      </c>
      <c r="B80" s="58" t="s">
        <v>324</v>
      </c>
      <c r="C80" s="58" t="s">
        <v>3</v>
      </c>
      <c r="D80" s="58" t="s">
        <v>155</v>
      </c>
      <c r="E80" s="58" t="s">
        <v>155</v>
      </c>
      <c r="F80" s="58" t="s">
        <v>133</v>
      </c>
      <c r="G80" s="58" t="s">
        <v>325</v>
      </c>
      <c r="H80" s="58" t="s">
        <v>326</v>
      </c>
      <c r="I80" s="58" t="s">
        <v>423</v>
      </c>
      <c r="J80" s="58">
        <v>10</v>
      </c>
      <c r="K80" s="58" t="s">
        <v>424</v>
      </c>
      <c r="L80" s="58" t="s">
        <v>155</v>
      </c>
      <c r="M80" s="58" t="s">
        <v>425</v>
      </c>
      <c r="N80" s="58" t="s">
        <v>426</v>
      </c>
      <c r="O80" s="58" t="s">
        <v>427</v>
      </c>
      <c r="P80" s="58" t="s">
        <v>428</v>
      </c>
      <c r="Q80" s="58" t="s">
        <v>429</v>
      </c>
      <c r="R80" s="58" t="s">
        <v>430</v>
      </c>
      <c r="S80" s="58" t="s">
        <v>431</v>
      </c>
      <c r="T80" s="58" t="s">
        <v>155</v>
      </c>
      <c r="U80" s="58">
        <v>1.4</v>
      </c>
      <c r="V80" s="58"/>
      <c r="W80" s="58"/>
      <c r="X80" s="58"/>
      <c r="Y80" s="58"/>
      <c r="Z80" s="58"/>
    </row>
    <row r="81" spans="1:26" ht="14.25" customHeight="1">
      <c r="A81" s="64" t="s">
        <v>432</v>
      </c>
      <c r="B81" s="58" t="s">
        <v>324</v>
      </c>
      <c r="C81" s="58" t="s">
        <v>3</v>
      </c>
      <c r="D81" s="58" t="s">
        <v>155</v>
      </c>
      <c r="E81" s="58" t="s">
        <v>155</v>
      </c>
      <c r="F81" s="58" t="s">
        <v>133</v>
      </c>
      <c r="G81" s="58" t="s">
        <v>325</v>
      </c>
      <c r="H81" s="58" t="s">
        <v>326</v>
      </c>
      <c r="I81" s="58" t="s">
        <v>433</v>
      </c>
      <c r="J81" s="58">
        <v>20</v>
      </c>
      <c r="K81" s="58" t="s">
        <v>434</v>
      </c>
      <c r="L81" s="58" t="s">
        <v>435</v>
      </c>
      <c r="M81" s="58" t="s">
        <v>436</v>
      </c>
      <c r="N81" s="58" t="s">
        <v>155</v>
      </c>
      <c r="O81" s="58" t="s">
        <v>155</v>
      </c>
      <c r="P81" s="58" t="s">
        <v>155</v>
      </c>
      <c r="Q81" s="58" t="s">
        <v>155</v>
      </c>
      <c r="R81" s="58" t="s">
        <v>437</v>
      </c>
      <c r="S81" s="58" t="s">
        <v>438</v>
      </c>
      <c r="T81" s="58" t="s">
        <v>155</v>
      </c>
      <c r="U81" s="58" t="s">
        <v>439</v>
      </c>
      <c r="V81" s="58"/>
      <c r="W81" s="58"/>
      <c r="X81" s="58"/>
      <c r="Y81" s="58"/>
      <c r="Z81" s="58"/>
    </row>
    <row r="82" spans="1:26" ht="14.25" customHeight="1">
      <c r="A82" s="64" t="s">
        <v>440</v>
      </c>
      <c r="B82" s="58" t="s">
        <v>324</v>
      </c>
      <c r="C82" s="58" t="s">
        <v>3</v>
      </c>
      <c r="D82" s="58" t="s">
        <v>155</v>
      </c>
      <c r="E82" s="58" t="s">
        <v>155</v>
      </c>
      <c r="F82" s="58" t="s">
        <v>133</v>
      </c>
      <c r="G82" s="58" t="s">
        <v>370</v>
      </c>
      <c r="H82" s="58" t="s">
        <v>341</v>
      </c>
      <c r="I82" s="58">
        <v>-20</v>
      </c>
      <c r="J82" s="58">
        <v>10</v>
      </c>
      <c r="K82" s="58">
        <v>-0.5</v>
      </c>
      <c r="L82" s="58" t="s">
        <v>155</v>
      </c>
      <c r="M82" s="58">
        <v>1200</v>
      </c>
      <c r="N82" s="58">
        <v>1500</v>
      </c>
      <c r="O82" s="58">
        <v>2200</v>
      </c>
      <c r="P82" s="58">
        <v>3600</v>
      </c>
      <c r="Q82" s="58">
        <v>6000</v>
      </c>
      <c r="R82" s="58">
        <v>38</v>
      </c>
      <c r="S82" s="58">
        <v>-1</v>
      </c>
      <c r="T82" s="58" t="s">
        <v>155</v>
      </c>
      <c r="U82" s="58">
        <v>1.4</v>
      </c>
      <c r="V82" s="58"/>
      <c r="W82" s="58"/>
      <c r="X82" s="58"/>
      <c r="Y82" s="58"/>
      <c r="Z82" s="58"/>
    </row>
    <row r="83" spans="1:26" ht="14.25" customHeight="1">
      <c r="A83" s="64" t="s">
        <v>441</v>
      </c>
      <c r="B83" s="58" t="s">
        <v>324</v>
      </c>
      <c r="C83" s="58" t="s">
        <v>3</v>
      </c>
      <c r="D83" s="58" t="s">
        <v>155</v>
      </c>
      <c r="E83" s="58" t="s">
        <v>155</v>
      </c>
      <c r="F83" s="58" t="s">
        <v>133</v>
      </c>
      <c r="G83" s="58" t="s">
        <v>340</v>
      </c>
      <c r="H83" s="58" t="s">
        <v>341</v>
      </c>
      <c r="I83" s="58">
        <v>30</v>
      </c>
      <c r="J83" s="58">
        <v>10</v>
      </c>
      <c r="K83" s="58">
        <v>0.5</v>
      </c>
      <c r="L83" s="58" t="s">
        <v>155</v>
      </c>
      <c r="M83" s="58">
        <v>1200</v>
      </c>
      <c r="N83" s="58">
        <v>1600</v>
      </c>
      <c r="O83" s="58">
        <v>2300</v>
      </c>
      <c r="P83" s="58">
        <v>2300</v>
      </c>
      <c r="Q83" s="58" t="s">
        <v>155</v>
      </c>
      <c r="R83" s="58">
        <v>34</v>
      </c>
      <c r="S83" s="58">
        <v>1.1000000000000001</v>
      </c>
      <c r="T83" s="58" t="s">
        <v>155</v>
      </c>
      <c r="U83" s="58">
        <v>0.87</v>
      </c>
      <c r="V83" s="58"/>
      <c r="W83" s="58"/>
      <c r="X83" s="58"/>
      <c r="Y83" s="58"/>
      <c r="Z83" s="58"/>
    </row>
    <row r="84" spans="1:26" ht="14.25" customHeight="1">
      <c r="A84" s="64" t="s">
        <v>442</v>
      </c>
      <c r="B84" s="58" t="s">
        <v>324</v>
      </c>
      <c r="C84" s="58" t="s">
        <v>3</v>
      </c>
      <c r="D84" s="58" t="s">
        <v>155</v>
      </c>
      <c r="E84" s="58" t="s">
        <v>155</v>
      </c>
      <c r="F84" s="58" t="s">
        <v>133</v>
      </c>
      <c r="G84" s="58" t="s">
        <v>340</v>
      </c>
      <c r="H84" s="58" t="s">
        <v>341</v>
      </c>
      <c r="I84" s="58">
        <v>30</v>
      </c>
      <c r="J84" s="58">
        <v>10</v>
      </c>
      <c r="K84" s="58">
        <v>0.3</v>
      </c>
      <c r="L84" s="58" t="s">
        <v>155</v>
      </c>
      <c r="M84" s="58">
        <v>1200</v>
      </c>
      <c r="N84" s="58">
        <v>1600</v>
      </c>
      <c r="O84" s="58">
        <v>2000</v>
      </c>
      <c r="P84" s="58">
        <v>3000</v>
      </c>
      <c r="Q84" s="58">
        <v>4000</v>
      </c>
      <c r="R84" s="58">
        <v>45</v>
      </c>
      <c r="S84" s="58">
        <v>1</v>
      </c>
      <c r="T84" s="58">
        <v>0.9</v>
      </c>
      <c r="U84" s="58" t="s">
        <v>155</v>
      </c>
      <c r="V84" s="58"/>
      <c r="W84" s="58"/>
      <c r="X84" s="58"/>
      <c r="Y84" s="58"/>
      <c r="Z84" s="58"/>
    </row>
    <row r="85" spans="1:26" ht="14.25" customHeight="1">
      <c r="A85" s="64" t="s">
        <v>443</v>
      </c>
      <c r="B85" s="58" t="s">
        <v>324</v>
      </c>
      <c r="C85" s="58" t="s">
        <v>3</v>
      </c>
      <c r="D85" s="58" t="s">
        <v>155</v>
      </c>
      <c r="E85" s="58" t="s">
        <v>155</v>
      </c>
      <c r="F85" s="58" t="s">
        <v>133</v>
      </c>
      <c r="G85" s="58" t="s">
        <v>340</v>
      </c>
      <c r="H85" s="58" t="s">
        <v>341</v>
      </c>
      <c r="I85" s="58">
        <v>50</v>
      </c>
      <c r="J85" s="58">
        <v>20</v>
      </c>
      <c r="K85" s="58">
        <v>0.4</v>
      </c>
      <c r="L85" s="58">
        <v>1450</v>
      </c>
      <c r="M85" s="58">
        <v>1950</v>
      </c>
      <c r="N85" s="58">
        <v>4000</v>
      </c>
      <c r="O85" s="58">
        <v>6000</v>
      </c>
      <c r="P85" s="58" t="s">
        <v>155</v>
      </c>
      <c r="Q85" s="58" t="s">
        <v>155</v>
      </c>
      <c r="R85" s="58">
        <v>36</v>
      </c>
      <c r="S85" s="58">
        <v>1</v>
      </c>
      <c r="T85" s="58" t="s">
        <v>155</v>
      </c>
      <c r="U85" s="58">
        <v>0.95</v>
      </c>
      <c r="V85" s="58"/>
      <c r="W85" s="58"/>
      <c r="X85" s="58"/>
      <c r="Y85" s="58"/>
      <c r="Z85" s="58"/>
    </row>
    <row r="86" spans="1:26" ht="14.25" customHeight="1">
      <c r="A86" s="64" t="s">
        <v>444</v>
      </c>
      <c r="B86" s="58" t="s">
        <v>324</v>
      </c>
      <c r="C86" s="58" t="s">
        <v>3</v>
      </c>
      <c r="D86" s="58" t="s">
        <v>155</v>
      </c>
      <c r="E86" s="58" t="s">
        <v>155</v>
      </c>
      <c r="F86" s="58" t="s">
        <v>155</v>
      </c>
      <c r="G86" s="58" t="s">
        <v>370</v>
      </c>
      <c r="H86" s="58" t="s">
        <v>341</v>
      </c>
      <c r="I86" s="58">
        <v>-60</v>
      </c>
      <c r="J86" s="58">
        <v>20</v>
      </c>
      <c r="K86" s="58">
        <v>-0.25</v>
      </c>
      <c r="L86" s="58">
        <v>4000</v>
      </c>
      <c r="M86" s="58">
        <v>6000</v>
      </c>
      <c r="N86" s="58" t="s">
        <v>155</v>
      </c>
      <c r="O86" s="58" t="s">
        <v>155</v>
      </c>
      <c r="P86" s="58" t="s">
        <v>155</v>
      </c>
      <c r="Q86" s="58" t="s">
        <v>155</v>
      </c>
      <c r="R86" s="58">
        <v>51</v>
      </c>
      <c r="S86" s="58">
        <v>-2.5</v>
      </c>
      <c r="T86" s="58" t="s">
        <v>155</v>
      </c>
      <c r="U86" s="58">
        <v>1.1000000000000001</v>
      </c>
      <c r="V86" s="58"/>
      <c r="W86" s="58"/>
      <c r="X86" s="58"/>
      <c r="Y86" s="58"/>
      <c r="Z86" s="58"/>
    </row>
    <row r="87" spans="1:26" ht="14.25" customHeight="1">
      <c r="A87" s="64" t="s">
        <v>445</v>
      </c>
      <c r="B87" s="58" t="s">
        <v>324</v>
      </c>
      <c r="C87" s="58" t="s">
        <v>3</v>
      </c>
      <c r="D87" s="58" t="s">
        <v>155</v>
      </c>
      <c r="E87" s="58" t="s">
        <v>133</v>
      </c>
      <c r="F87" s="58" t="s">
        <v>155</v>
      </c>
      <c r="G87" s="58" t="s">
        <v>370</v>
      </c>
      <c r="H87" s="58" t="s">
        <v>341</v>
      </c>
      <c r="I87" s="58">
        <v>-60</v>
      </c>
      <c r="J87" s="58">
        <v>20</v>
      </c>
      <c r="K87" s="58">
        <v>-0.25</v>
      </c>
      <c r="L87" s="58">
        <v>4000</v>
      </c>
      <c r="M87" s="58">
        <v>6000</v>
      </c>
      <c r="N87" s="58" t="s">
        <v>155</v>
      </c>
      <c r="O87" s="58" t="s">
        <v>155</v>
      </c>
      <c r="P87" s="58" t="s">
        <v>155</v>
      </c>
      <c r="Q87" s="58" t="s">
        <v>155</v>
      </c>
      <c r="R87" s="58">
        <v>51</v>
      </c>
      <c r="S87" s="58">
        <v>-2.5</v>
      </c>
      <c r="T87" s="58" t="s">
        <v>155</v>
      </c>
      <c r="U87" s="58">
        <v>1.1000000000000001</v>
      </c>
      <c r="V87" s="58"/>
      <c r="W87" s="58"/>
      <c r="X87" s="58"/>
      <c r="Y87" s="58"/>
      <c r="Z87" s="58"/>
    </row>
    <row r="88" spans="1:26" ht="14.25" customHeight="1">
      <c r="A88" s="64" t="s">
        <v>446</v>
      </c>
      <c r="B88" s="58" t="s">
        <v>324</v>
      </c>
      <c r="C88" s="58" t="s">
        <v>3</v>
      </c>
      <c r="D88" s="58" t="s">
        <v>155</v>
      </c>
      <c r="E88" s="58" t="s">
        <v>155</v>
      </c>
      <c r="F88" s="58" t="s">
        <v>155</v>
      </c>
      <c r="G88" s="58" t="s">
        <v>340</v>
      </c>
      <c r="H88" s="58" t="s">
        <v>341</v>
      </c>
      <c r="I88" s="58">
        <v>60</v>
      </c>
      <c r="J88" s="58">
        <v>30</v>
      </c>
      <c r="K88" s="58">
        <v>0.25</v>
      </c>
      <c r="L88" s="58">
        <v>3000</v>
      </c>
      <c r="M88" s="58">
        <v>4000</v>
      </c>
      <c r="N88" s="58" t="s">
        <v>155</v>
      </c>
      <c r="O88" s="58" t="s">
        <v>155</v>
      </c>
      <c r="P88" s="58" t="s">
        <v>155</v>
      </c>
      <c r="Q88" s="58" t="s">
        <v>155</v>
      </c>
      <c r="R88" s="58">
        <v>34</v>
      </c>
      <c r="S88" s="58">
        <v>2.5</v>
      </c>
      <c r="T88" s="58" t="s">
        <v>155</v>
      </c>
      <c r="U88" s="58">
        <v>0.82</v>
      </c>
      <c r="V88" s="58"/>
      <c r="W88" s="58"/>
      <c r="X88" s="58"/>
      <c r="Y88" s="58"/>
      <c r="Z88" s="58"/>
    </row>
    <row r="89" spans="1:26" ht="14.25" customHeight="1">
      <c r="A89" s="64" t="s">
        <v>447</v>
      </c>
      <c r="B89" s="58" t="s">
        <v>448</v>
      </c>
      <c r="C89" s="58" t="s">
        <v>3</v>
      </c>
      <c r="D89" s="58" t="s">
        <v>155</v>
      </c>
      <c r="E89" s="58" t="s">
        <v>155</v>
      </c>
      <c r="F89" s="58" t="s">
        <v>133</v>
      </c>
      <c r="G89" s="58" t="s">
        <v>340</v>
      </c>
      <c r="H89" s="58" t="s">
        <v>341</v>
      </c>
      <c r="I89" s="58">
        <v>50</v>
      </c>
      <c r="J89" s="58">
        <v>20</v>
      </c>
      <c r="K89" s="58">
        <v>0.35</v>
      </c>
      <c r="L89" s="58">
        <v>1600</v>
      </c>
      <c r="M89" s="58">
        <v>2500</v>
      </c>
      <c r="N89" s="58">
        <v>4500</v>
      </c>
      <c r="O89" s="58" t="s">
        <v>155</v>
      </c>
      <c r="P89" s="58" t="s">
        <v>155</v>
      </c>
      <c r="Q89" s="58" t="s">
        <v>155</v>
      </c>
      <c r="R89" s="58">
        <v>25</v>
      </c>
      <c r="S89" s="58">
        <v>1.5</v>
      </c>
      <c r="T89" s="58" t="s">
        <v>155</v>
      </c>
      <c r="U89" s="58">
        <v>0.63</v>
      </c>
      <c r="V89" s="58"/>
      <c r="W89" s="58"/>
      <c r="X89" s="58"/>
      <c r="Y89" s="58"/>
      <c r="Z89" s="58"/>
    </row>
    <row r="90" spans="1:26" ht="14.25" customHeight="1">
      <c r="A90" s="64" t="s">
        <v>449</v>
      </c>
      <c r="B90" s="58" t="s">
        <v>448</v>
      </c>
      <c r="C90" s="58" t="s">
        <v>3</v>
      </c>
      <c r="D90" s="58" t="s">
        <v>155</v>
      </c>
      <c r="E90" s="58" t="s">
        <v>133</v>
      </c>
      <c r="F90" s="58" t="s">
        <v>133</v>
      </c>
      <c r="G90" s="58" t="s">
        <v>340</v>
      </c>
      <c r="H90" s="58" t="s">
        <v>341</v>
      </c>
      <c r="I90" s="58">
        <v>50</v>
      </c>
      <c r="J90" s="58">
        <v>20</v>
      </c>
      <c r="K90" s="58">
        <v>0.35</v>
      </c>
      <c r="L90" s="58">
        <v>1600</v>
      </c>
      <c r="M90" s="58">
        <v>2500</v>
      </c>
      <c r="N90" s="58">
        <v>4500</v>
      </c>
      <c r="O90" s="58" t="s">
        <v>155</v>
      </c>
      <c r="P90" s="58" t="s">
        <v>155</v>
      </c>
      <c r="Q90" s="58" t="s">
        <v>155</v>
      </c>
      <c r="R90" s="58">
        <v>25</v>
      </c>
      <c r="S90" s="58">
        <v>1.5</v>
      </c>
      <c r="T90" s="58" t="s">
        <v>155</v>
      </c>
      <c r="U90" s="58">
        <v>0.63</v>
      </c>
      <c r="V90" s="58"/>
      <c r="W90" s="58"/>
      <c r="X90" s="58"/>
      <c r="Y90" s="58"/>
      <c r="Z90" s="58"/>
    </row>
    <row r="91" spans="1:26" ht="14.25" customHeight="1">
      <c r="A91" s="64" t="s">
        <v>450</v>
      </c>
      <c r="B91" s="58" t="s">
        <v>448</v>
      </c>
      <c r="C91" s="58" t="s">
        <v>3</v>
      </c>
      <c r="D91" s="58" t="s">
        <v>155</v>
      </c>
      <c r="E91" s="58" t="s">
        <v>155</v>
      </c>
      <c r="F91" s="58" t="s">
        <v>133</v>
      </c>
      <c r="G91" s="58" t="s">
        <v>340</v>
      </c>
      <c r="H91" s="58" t="s">
        <v>341</v>
      </c>
      <c r="I91" s="58">
        <v>60</v>
      </c>
      <c r="J91" s="58">
        <v>20</v>
      </c>
      <c r="K91" s="58">
        <v>0.16</v>
      </c>
      <c r="L91" s="58">
        <v>4200</v>
      </c>
      <c r="M91" s="58">
        <v>5000</v>
      </c>
      <c r="N91" s="58">
        <v>7000</v>
      </c>
      <c r="O91" s="58" t="s">
        <v>155</v>
      </c>
      <c r="P91" s="58" t="s">
        <v>155</v>
      </c>
      <c r="Q91" s="58" t="s">
        <v>155</v>
      </c>
      <c r="R91" s="58">
        <v>15</v>
      </c>
      <c r="S91" s="58">
        <v>1.5</v>
      </c>
      <c r="T91" s="58" t="s">
        <v>155</v>
      </c>
      <c r="U91" s="58">
        <v>0.7</v>
      </c>
      <c r="V91" s="58"/>
      <c r="W91" s="58"/>
      <c r="X91" s="58"/>
      <c r="Y91" s="58"/>
      <c r="Z91" s="58"/>
    </row>
    <row r="92" spans="1:26" ht="14.25" customHeight="1">
      <c r="A92" s="64" t="s">
        <v>451</v>
      </c>
      <c r="B92" s="58" t="s">
        <v>448</v>
      </c>
      <c r="C92" s="58" t="s">
        <v>3</v>
      </c>
      <c r="D92" s="58" t="s">
        <v>155</v>
      </c>
      <c r="E92" s="58" t="s">
        <v>155</v>
      </c>
      <c r="F92" s="58" t="s">
        <v>133</v>
      </c>
      <c r="G92" s="58" t="s">
        <v>325</v>
      </c>
      <c r="H92" s="58" t="s">
        <v>326</v>
      </c>
      <c r="I92" s="58" t="s">
        <v>423</v>
      </c>
      <c r="J92" s="58">
        <v>10</v>
      </c>
      <c r="K92" s="58" t="s">
        <v>424</v>
      </c>
      <c r="L92" s="58" t="s">
        <v>155</v>
      </c>
      <c r="M92" s="58" t="s">
        <v>425</v>
      </c>
      <c r="N92" s="58" t="s">
        <v>426</v>
      </c>
      <c r="O92" s="58" t="s">
        <v>427</v>
      </c>
      <c r="P92" s="58" t="s">
        <v>428</v>
      </c>
      <c r="Q92" s="58" t="s">
        <v>429</v>
      </c>
      <c r="R92" s="58" t="s">
        <v>430</v>
      </c>
      <c r="S92" s="58" t="s">
        <v>431</v>
      </c>
      <c r="T92" s="58" t="s">
        <v>155</v>
      </c>
      <c r="U92" s="58">
        <v>1.4</v>
      </c>
      <c r="V92" s="58"/>
      <c r="W92" s="58"/>
      <c r="X92" s="58"/>
      <c r="Y92" s="58"/>
      <c r="Z92" s="58"/>
    </row>
    <row r="93" spans="1:26" ht="14.25" customHeight="1">
      <c r="A93" s="64" t="s">
        <v>452</v>
      </c>
      <c r="B93" s="58" t="s">
        <v>448</v>
      </c>
      <c r="C93" s="58" t="s">
        <v>3</v>
      </c>
      <c r="D93" s="58" t="s">
        <v>155</v>
      </c>
      <c r="E93" s="58" t="s">
        <v>133</v>
      </c>
      <c r="F93" s="58" t="s">
        <v>133</v>
      </c>
      <c r="G93" s="58" t="s">
        <v>325</v>
      </c>
      <c r="H93" s="58" t="s">
        <v>326</v>
      </c>
      <c r="I93" s="58" t="s">
        <v>423</v>
      </c>
      <c r="J93" s="58">
        <v>10</v>
      </c>
      <c r="K93" s="58" t="s">
        <v>424</v>
      </c>
      <c r="L93" s="58" t="s">
        <v>155</v>
      </c>
      <c r="M93" s="58" t="s">
        <v>425</v>
      </c>
      <c r="N93" s="58" t="s">
        <v>426</v>
      </c>
      <c r="O93" s="58" t="s">
        <v>427</v>
      </c>
      <c r="P93" s="58" t="s">
        <v>428</v>
      </c>
      <c r="Q93" s="58" t="s">
        <v>429</v>
      </c>
      <c r="R93" s="58" t="s">
        <v>430</v>
      </c>
      <c r="S93" s="58" t="s">
        <v>431</v>
      </c>
      <c r="T93" s="58" t="s">
        <v>155</v>
      </c>
      <c r="U93" s="58">
        <v>1.4</v>
      </c>
      <c r="V93" s="58"/>
      <c r="W93" s="58"/>
      <c r="X93" s="58"/>
      <c r="Y93" s="58"/>
      <c r="Z93" s="58"/>
    </row>
    <row r="94" spans="1:26" ht="14.25" customHeight="1">
      <c r="A94" s="64" t="s">
        <v>453</v>
      </c>
      <c r="B94" s="58" t="s">
        <v>448</v>
      </c>
      <c r="C94" s="58" t="s">
        <v>3</v>
      </c>
      <c r="D94" s="58" t="s">
        <v>155</v>
      </c>
      <c r="E94" s="58" t="s">
        <v>155</v>
      </c>
      <c r="F94" s="58" t="s">
        <v>133</v>
      </c>
      <c r="G94" s="58" t="s">
        <v>325</v>
      </c>
      <c r="H94" s="58" t="s">
        <v>326</v>
      </c>
      <c r="I94" s="58" t="s">
        <v>433</v>
      </c>
      <c r="J94" s="58">
        <v>20</v>
      </c>
      <c r="K94" s="58" t="s">
        <v>454</v>
      </c>
      <c r="L94" s="58" t="s">
        <v>455</v>
      </c>
      <c r="M94" s="58" t="s">
        <v>456</v>
      </c>
      <c r="N94" s="58" t="s">
        <v>155</v>
      </c>
      <c r="O94" s="58" t="s">
        <v>155</v>
      </c>
      <c r="P94" s="58" t="s">
        <v>155</v>
      </c>
      <c r="Q94" s="58" t="s">
        <v>155</v>
      </c>
      <c r="R94" s="58" t="s">
        <v>437</v>
      </c>
      <c r="S94" s="58" t="s">
        <v>438</v>
      </c>
      <c r="T94" s="58" t="s">
        <v>155</v>
      </c>
      <c r="U94" s="58" t="s">
        <v>439</v>
      </c>
      <c r="V94" s="58"/>
      <c r="W94" s="58"/>
      <c r="X94" s="58"/>
      <c r="Y94" s="58"/>
      <c r="Z94" s="58"/>
    </row>
    <row r="95" spans="1:26" ht="14.25" customHeight="1">
      <c r="A95" s="64" t="s">
        <v>457</v>
      </c>
      <c r="B95" s="58" t="s">
        <v>448</v>
      </c>
      <c r="C95" s="58" t="s">
        <v>3</v>
      </c>
      <c r="D95" s="58" t="s">
        <v>155</v>
      </c>
      <c r="E95" s="58" t="s">
        <v>133</v>
      </c>
      <c r="F95" s="58" t="s">
        <v>133</v>
      </c>
      <c r="G95" s="58" t="s">
        <v>325</v>
      </c>
      <c r="H95" s="58" t="s">
        <v>326</v>
      </c>
      <c r="I95" s="58" t="s">
        <v>433</v>
      </c>
      <c r="J95" s="58">
        <v>20</v>
      </c>
      <c r="K95" s="58" t="s">
        <v>454</v>
      </c>
      <c r="L95" s="58" t="s">
        <v>455</v>
      </c>
      <c r="M95" s="58" t="s">
        <v>456</v>
      </c>
      <c r="N95" s="58" t="s">
        <v>155</v>
      </c>
      <c r="O95" s="58" t="s">
        <v>155</v>
      </c>
      <c r="P95" s="58" t="s">
        <v>155</v>
      </c>
      <c r="Q95" s="58" t="s">
        <v>155</v>
      </c>
      <c r="R95" s="58" t="s">
        <v>437</v>
      </c>
      <c r="S95" s="58" t="s">
        <v>438</v>
      </c>
      <c r="T95" s="58" t="s">
        <v>155</v>
      </c>
      <c r="U95" s="58" t="s">
        <v>439</v>
      </c>
      <c r="V95" s="58"/>
      <c r="W95" s="58"/>
      <c r="X95" s="58"/>
      <c r="Y95" s="58"/>
      <c r="Z95" s="58"/>
    </row>
    <row r="96" spans="1:26" ht="14.25" customHeight="1">
      <c r="A96" s="64" t="s">
        <v>458</v>
      </c>
      <c r="B96" s="58" t="s">
        <v>448</v>
      </c>
      <c r="C96" s="58" t="s">
        <v>3</v>
      </c>
      <c r="D96" s="58" t="s">
        <v>155</v>
      </c>
      <c r="E96" s="58" t="s">
        <v>155</v>
      </c>
      <c r="F96" s="58" t="s">
        <v>133</v>
      </c>
      <c r="G96" s="58" t="s">
        <v>370</v>
      </c>
      <c r="H96" s="58" t="s">
        <v>341</v>
      </c>
      <c r="I96" s="58">
        <v>-20</v>
      </c>
      <c r="J96" s="58">
        <v>10</v>
      </c>
      <c r="K96" s="58">
        <v>-0.5</v>
      </c>
      <c r="L96" s="58" t="s">
        <v>155</v>
      </c>
      <c r="M96" s="58">
        <v>1200</v>
      </c>
      <c r="N96" s="58">
        <v>1500</v>
      </c>
      <c r="O96" s="58">
        <v>2200</v>
      </c>
      <c r="P96" s="58">
        <v>3600</v>
      </c>
      <c r="Q96" s="58">
        <v>6000</v>
      </c>
      <c r="R96" s="58">
        <v>38</v>
      </c>
      <c r="S96" s="58">
        <v>-1</v>
      </c>
      <c r="T96" s="58" t="s">
        <v>155</v>
      </c>
      <c r="U96" s="58">
        <v>1.4</v>
      </c>
      <c r="V96" s="58"/>
      <c r="W96" s="58"/>
      <c r="X96" s="58"/>
      <c r="Y96" s="58"/>
      <c r="Z96" s="58"/>
    </row>
    <row r="97" spans="1:26" ht="14.25" customHeight="1">
      <c r="A97" s="64" t="s">
        <v>459</v>
      </c>
      <c r="B97" s="58" t="s">
        <v>448</v>
      </c>
      <c r="C97" s="58" t="s">
        <v>4</v>
      </c>
      <c r="D97" s="58" t="s">
        <v>460</v>
      </c>
      <c r="E97" s="58" t="s">
        <v>155</v>
      </c>
      <c r="F97" s="58" t="s">
        <v>133</v>
      </c>
      <c r="G97" s="58" t="s">
        <v>340</v>
      </c>
      <c r="H97" s="58" t="s">
        <v>341</v>
      </c>
      <c r="I97" s="58">
        <v>30</v>
      </c>
      <c r="J97" s="58">
        <v>10</v>
      </c>
      <c r="K97" s="58">
        <v>0.35</v>
      </c>
      <c r="L97" s="58" t="s">
        <v>155</v>
      </c>
      <c r="M97" s="58">
        <v>1200</v>
      </c>
      <c r="N97" s="58">
        <v>1600</v>
      </c>
      <c r="O97" s="58">
        <v>2300</v>
      </c>
      <c r="P97" s="58">
        <v>2500</v>
      </c>
      <c r="Q97" s="58" t="s">
        <v>155</v>
      </c>
      <c r="R97" s="58">
        <v>34</v>
      </c>
      <c r="S97" s="58">
        <v>1.1000000000000001</v>
      </c>
      <c r="T97" s="58" t="s">
        <v>155</v>
      </c>
      <c r="U97" s="58">
        <v>0.87</v>
      </c>
      <c r="V97" s="58"/>
      <c r="W97" s="58"/>
      <c r="X97" s="58"/>
      <c r="Y97" s="58"/>
      <c r="Z97" s="58"/>
    </row>
    <row r="98" spans="1:26" ht="14.25" customHeight="1">
      <c r="A98" s="64" t="s">
        <v>461</v>
      </c>
      <c r="B98" s="58" t="s">
        <v>448</v>
      </c>
      <c r="C98" s="58" t="s">
        <v>3</v>
      </c>
      <c r="D98" s="58" t="s">
        <v>155</v>
      </c>
      <c r="E98" s="58" t="s">
        <v>155</v>
      </c>
      <c r="F98" s="58" t="s">
        <v>133</v>
      </c>
      <c r="G98" s="58" t="s">
        <v>340</v>
      </c>
      <c r="H98" s="58" t="s">
        <v>341</v>
      </c>
      <c r="I98" s="58">
        <v>30</v>
      </c>
      <c r="J98" s="58">
        <v>10</v>
      </c>
      <c r="K98" s="58">
        <v>0.3</v>
      </c>
      <c r="L98" s="58" t="s">
        <v>155</v>
      </c>
      <c r="M98" s="58">
        <v>1200</v>
      </c>
      <c r="N98" s="58">
        <v>1600</v>
      </c>
      <c r="O98" s="58">
        <v>2000</v>
      </c>
      <c r="P98" s="58">
        <v>3000</v>
      </c>
      <c r="Q98" s="58">
        <v>4000</v>
      </c>
      <c r="R98" s="58">
        <v>45</v>
      </c>
      <c r="S98" s="58">
        <v>1</v>
      </c>
      <c r="T98" s="58">
        <v>0.9</v>
      </c>
      <c r="U98" s="58" t="s">
        <v>155</v>
      </c>
      <c r="V98" s="58"/>
      <c r="W98" s="58"/>
      <c r="X98" s="58"/>
      <c r="Y98" s="58"/>
      <c r="Z98" s="58"/>
    </row>
    <row r="99" spans="1:26" ht="14.25" customHeight="1">
      <c r="A99" s="64" t="s">
        <v>462</v>
      </c>
      <c r="B99" s="58" t="s">
        <v>448</v>
      </c>
      <c r="C99" s="58" t="s">
        <v>3</v>
      </c>
      <c r="D99" s="58" t="s">
        <v>155</v>
      </c>
      <c r="E99" s="58" t="s">
        <v>155</v>
      </c>
      <c r="F99" s="58" t="s">
        <v>133</v>
      </c>
      <c r="G99" s="58" t="s">
        <v>340</v>
      </c>
      <c r="H99" s="58" t="s">
        <v>341</v>
      </c>
      <c r="I99" s="58">
        <v>50</v>
      </c>
      <c r="J99" s="58">
        <v>20</v>
      </c>
      <c r="K99" s="58">
        <v>0.36</v>
      </c>
      <c r="L99" s="58">
        <v>1450</v>
      </c>
      <c r="M99" s="58">
        <v>1950</v>
      </c>
      <c r="N99" s="58">
        <v>4000</v>
      </c>
      <c r="O99" s="58">
        <v>6000</v>
      </c>
      <c r="P99" s="58" t="s">
        <v>155</v>
      </c>
      <c r="Q99" s="58" t="s">
        <v>155</v>
      </c>
      <c r="R99" s="58">
        <v>36</v>
      </c>
      <c r="S99" s="58">
        <v>1</v>
      </c>
      <c r="T99" s="58" t="s">
        <v>155</v>
      </c>
      <c r="U99" s="58">
        <v>0.95</v>
      </c>
      <c r="V99" s="58"/>
      <c r="W99" s="58"/>
      <c r="X99" s="58"/>
      <c r="Y99" s="58"/>
      <c r="Z99" s="58"/>
    </row>
    <row r="100" spans="1:26" ht="14.25" customHeight="1">
      <c r="A100" s="64" t="s">
        <v>463</v>
      </c>
      <c r="B100" s="58" t="s">
        <v>448</v>
      </c>
      <c r="C100" s="58" t="s">
        <v>3</v>
      </c>
      <c r="D100" s="58" t="s">
        <v>155</v>
      </c>
      <c r="E100" s="58" t="s">
        <v>155</v>
      </c>
      <c r="F100" s="58" t="s">
        <v>155</v>
      </c>
      <c r="G100" s="58" t="s">
        <v>370</v>
      </c>
      <c r="H100" s="58" t="s">
        <v>341</v>
      </c>
      <c r="I100" s="58">
        <v>-60</v>
      </c>
      <c r="J100" s="58">
        <v>20</v>
      </c>
      <c r="K100" s="58">
        <v>-0.2</v>
      </c>
      <c r="L100" s="58">
        <v>4000</v>
      </c>
      <c r="M100" s="58">
        <v>6000</v>
      </c>
      <c r="N100" s="58" t="s">
        <v>155</v>
      </c>
      <c r="O100" s="58" t="s">
        <v>155</v>
      </c>
      <c r="P100" s="58" t="s">
        <v>155</v>
      </c>
      <c r="Q100" s="58" t="s">
        <v>155</v>
      </c>
      <c r="R100" s="58">
        <v>51</v>
      </c>
      <c r="S100" s="58">
        <v>-2.5</v>
      </c>
      <c r="T100" s="58" t="s">
        <v>155</v>
      </c>
      <c r="U100" s="58">
        <v>1.1000000000000001</v>
      </c>
      <c r="V100" s="58"/>
      <c r="W100" s="58"/>
      <c r="X100" s="58"/>
      <c r="Y100" s="58"/>
      <c r="Z100" s="58"/>
    </row>
    <row r="101" spans="1:26" ht="14.25" customHeight="1">
      <c r="A101" s="64" t="s">
        <v>464</v>
      </c>
      <c r="B101" s="58" t="s">
        <v>448</v>
      </c>
      <c r="C101" s="58" t="s">
        <v>3</v>
      </c>
      <c r="D101" s="58" t="s">
        <v>155</v>
      </c>
      <c r="E101" s="58" t="s">
        <v>155</v>
      </c>
      <c r="F101" s="58" t="s">
        <v>155</v>
      </c>
      <c r="G101" s="58" t="s">
        <v>340</v>
      </c>
      <c r="H101" s="58" t="s">
        <v>341</v>
      </c>
      <c r="I101" s="58">
        <v>60</v>
      </c>
      <c r="J101" s="58">
        <v>30</v>
      </c>
      <c r="K101" s="58">
        <v>0.2</v>
      </c>
      <c r="L101" s="58">
        <v>3000</v>
      </c>
      <c r="M101" s="58">
        <v>4000</v>
      </c>
      <c r="N101" s="58" t="s">
        <v>155</v>
      </c>
      <c r="O101" s="58" t="s">
        <v>155</v>
      </c>
      <c r="P101" s="58" t="s">
        <v>155</v>
      </c>
      <c r="Q101" s="58" t="s">
        <v>155</v>
      </c>
      <c r="R101" s="58">
        <v>34</v>
      </c>
      <c r="S101" s="58">
        <v>2.5</v>
      </c>
      <c r="T101" s="58" t="s">
        <v>155</v>
      </c>
      <c r="U101" s="58">
        <v>0.82</v>
      </c>
      <c r="V101" s="58"/>
      <c r="W101" s="58"/>
      <c r="X101" s="58"/>
      <c r="Y101" s="58"/>
      <c r="Z101" s="58"/>
    </row>
    <row r="102" spans="1:26" ht="14.25" customHeight="1">
      <c r="A102" s="58"/>
      <c r="B102" s="58"/>
      <c r="C102" s="58"/>
      <c r="D102" s="58"/>
      <c r="E102" s="58"/>
      <c r="F102" s="58"/>
      <c r="G102" s="58"/>
      <c r="H102" s="58"/>
      <c r="I102" s="58"/>
      <c r="J102" s="58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/>
    <row r="303" spans="1:26" ht="15.75" customHeight="1"/>
    <row r="304" spans="1:26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U101"/>
  <mergeCells count="1">
    <mergeCell ref="A5:B5"/>
  </mergeCells>
  <phoneticPr fontId="68" type="noConversion"/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  <hyperlink ref="A19" r:id="rId11"/>
    <hyperlink ref="A20" r:id="rId12"/>
    <hyperlink ref="A21" r:id="rId13"/>
    <hyperlink ref="A22" r:id="rId14"/>
    <hyperlink ref="A23" r:id="rId15"/>
    <hyperlink ref="A24" r:id="rId16"/>
    <hyperlink ref="A27" r:id="rId17"/>
    <hyperlink ref="A36" r:id="rId18"/>
    <hyperlink ref="A37" r:id="rId19"/>
    <hyperlink ref="A38" r:id="rId20"/>
    <hyperlink ref="A39" r:id="rId21"/>
    <hyperlink ref="A40" r:id="rId22"/>
    <hyperlink ref="A41" r:id="rId23"/>
    <hyperlink ref="A42" r:id="rId24"/>
    <hyperlink ref="A43" r:id="rId25"/>
    <hyperlink ref="A44" r:id="rId26"/>
    <hyperlink ref="A45" r:id="rId27"/>
    <hyperlink ref="A46" r:id="rId28"/>
    <hyperlink ref="A47" r:id="rId29"/>
    <hyperlink ref="A48" r:id="rId30"/>
    <hyperlink ref="A49" r:id="rId31"/>
    <hyperlink ref="A50" r:id="rId32"/>
    <hyperlink ref="A51" r:id="rId33"/>
    <hyperlink ref="A52" r:id="rId34"/>
    <hyperlink ref="A53" r:id="rId35"/>
    <hyperlink ref="A54" r:id="rId36"/>
    <hyperlink ref="A55" r:id="rId37"/>
    <hyperlink ref="A56" r:id="rId38"/>
    <hyperlink ref="A57" r:id="rId39"/>
    <hyperlink ref="A58" r:id="rId40"/>
    <hyperlink ref="A59" r:id="rId41"/>
    <hyperlink ref="A60" r:id="rId42"/>
    <hyperlink ref="A61" r:id="rId43"/>
    <hyperlink ref="A62" r:id="rId44"/>
    <hyperlink ref="A63" r:id="rId45"/>
    <hyperlink ref="A64" r:id="rId46"/>
    <hyperlink ref="A65" r:id="rId47"/>
    <hyperlink ref="A66" r:id="rId48"/>
    <hyperlink ref="A67" r:id="rId49"/>
    <hyperlink ref="A68" r:id="rId50"/>
    <hyperlink ref="A69" r:id="rId51"/>
    <hyperlink ref="A70" r:id="rId52"/>
    <hyperlink ref="A71" r:id="rId53"/>
    <hyperlink ref="A72" r:id="rId54"/>
    <hyperlink ref="A75" r:id="rId55"/>
    <hyperlink ref="A76" r:id="rId56"/>
    <hyperlink ref="A77" r:id="rId57"/>
    <hyperlink ref="A78" r:id="rId58"/>
    <hyperlink ref="A79" r:id="rId59"/>
    <hyperlink ref="A80" r:id="rId60"/>
    <hyperlink ref="A81" r:id="rId61"/>
    <hyperlink ref="A82" r:id="rId62"/>
    <hyperlink ref="A83" r:id="rId63"/>
    <hyperlink ref="A84" r:id="rId64"/>
    <hyperlink ref="A85" r:id="rId65"/>
    <hyperlink ref="A86" r:id="rId66"/>
    <hyperlink ref="A87" r:id="rId67"/>
    <hyperlink ref="A88" r:id="rId68"/>
    <hyperlink ref="A89" r:id="rId69"/>
    <hyperlink ref="A90" r:id="rId70"/>
    <hyperlink ref="A91" r:id="rId71"/>
    <hyperlink ref="A92" r:id="rId72"/>
    <hyperlink ref="A93" r:id="rId73"/>
    <hyperlink ref="A94" r:id="rId74"/>
    <hyperlink ref="A95" r:id="rId75"/>
    <hyperlink ref="A96" r:id="rId76"/>
    <hyperlink ref="A98" r:id="rId77"/>
    <hyperlink ref="A99" r:id="rId78"/>
    <hyperlink ref="A100" r:id="rId79"/>
    <hyperlink ref="A101" r:id="rId80"/>
  </hyperlinks>
  <pageMargins left="0.7" right="0.7" top="0.75" bottom="0.75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37</vt:i4>
      </vt:variant>
    </vt:vector>
  </HeadingPairs>
  <TitlesOfParts>
    <vt:vector size="37" baseType="lpstr">
      <vt:lpstr>Content_Count</vt:lpstr>
      <vt:lpstr>Content </vt:lpstr>
      <vt:lpstr>AC-DC Switching</vt:lpstr>
      <vt:lpstr>DC-DC Switiching</vt:lpstr>
      <vt:lpstr>LDOs</vt:lpstr>
      <vt:lpstr>Power Switches</vt:lpstr>
      <vt:lpstr>Sensors</vt:lpstr>
      <vt:lpstr>All-in-One</vt:lpstr>
      <vt:lpstr>1-1-SS MOSFET</vt:lpstr>
      <vt:lpstr>1-2-LV MOSFET</vt:lpstr>
      <vt:lpstr>1-3-MV MOSFET</vt:lpstr>
      <vt:lpstr>1-4-HV MOSFET</vt:lpstr>
      <vt:lpstr>1-5-SJ MOSFET</vt:lpstr>
      <vt:lpstr>1-6-MOSFET Overview</vt:lpstr>
      <vt:lpstr>2-1-SS Schottky</vt:lpstr>
      <vt:lpstr>2-2-Power Schottky</vt:lpstr>
      <vt:lpstr>2-3-Super Schottky</vt:lpstr>
      <vt:lpstr>3-1-SiC Diode</vt:lpstr>
      <vt:lpstr>4-1-SS SWITCHING</vt:lpstr>
      <vt:lpstr>4-2-GP Rectifiers</vt:lpstr>
      <vt:lpstr>4-3-FR Rectifiers</vt:lpstr>
      <vt:lpstr>4-4-UF Rectifiers</vt:lpstr>
      <vt:lpstr>4-5-SF Rectifiers</vt:lpstr>
      <vt:lpstr>4-6-HF Rectifiers</vt:lpstr>
      <vt:lpstr>4-7-FRED</vt:lpstr>
      <vt:lpstr>5-1-Zener</vt:lpstr>
      <vt:lpstr>5-2-ESD protection</vt:lpstr>
      <vt:lpstr>5-3-TVS</vt:lpstr>
      <vt:lpstr>5-4-Load Dump TVS</vt:lpstr>
      <vt:lpstr>6-1-General Transistor</vt:lpstr>
      <vt:lpstr>6-2-Low VCE(sat) BJT</vt:lpstr>
      <vt:lpstr>7-1-Bridge Rectifiers</vt:lpstr>
      <vt:lpstr>7-2-SKY Bridge</vt:lpstr>
      <vt:lpstr>8-1-IGBT</vt:lpstr>
      <vt:lpstr>MOSFET Package</vt:lpstr>
      <vt:lpstr>Package Cross</vt:lpstr>
      <vt:lpstr>Packing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katyyu 余珮儒</dc:creator>
  <cp:lastModifiedBy>jasperliu 劉家瑀</cp:lastModifiedBy>
  <dcterms:created xsi:type="dcterms:W3CDTF">2022-07-12T09:45:24Z</dcterms:created>
  <dcterms:modified xsi:type="dcterms:W3CDTF">2024-11-14T09:12:18Z</dcterms:modified>
</cp:coreProperties>
</file>